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JA DE INSTRUCCIONES" sheetId="1" state="visible" r:id="rId3"/>
    <sheet name="TRANSFERENCIAS" sheetId="2" state="visible" r:id="rId4"/>
    <sheet name="RELACIÓN TOTAL JUSTIFICANTES" sheetId="3" state="visible" r:id="rId5"/>
    <sheet name="OTROS FINANCIADORES" sheetId="4" state="visible" r:id="rId6"/>
    <sheet name="resumen del Anexo VI" sheetId="5" state="visible" r:id="rId7"/>
    <sheet name="PTDS2" sheetId="6" state="visible" r:id="rId8"/>
    <sheet name="Hoja2" sheetId="7" state="visible" r:id="rId9"/>
  </sheets>
  <definedNames>
    <definedName function="false" hidden="false" localSheetId="0" name="_xlnm.Print_Area" vbProcedure="false">'HOJA DE INSTRUCCIONES'!$A$1:$V$37</definedName>
    <definedName function="false" hidden="false" localSheetId="6" name="_xlnm.Print_Area" vbProcedure="false">Hoja2!$A$1:$E$40</definedName>
    <definedName function="false" hidden="false" localSheetId="3" name="_xlnm.Print_Area" vbProcedure="false">'OTROS FINANCIADORES'!$A$1:$Q$300</definedName>
    <definedName function="false" hidden="false" localSheetId="3" name="_xlnm.Print_Titles" vbProcedure="false">'OTROS FINANCIADORES'!$1:$6</definedName>
    <definedName function="false" hidden="false" localSheetId="2" name="_xlnm.Print_Area" vbProcedure="false">'RELACIÓN TOTAL JUSTIFICANTES'!$A$1:$Q$350</definedName>
    <definedName function="false" hidden="false" localSheetId="2" name="_xlnm.Print_Titles" vbProcedure="false">'RELACIÓN TOTAL JUSTIFICANTES'!$1:$5</definedName>
    <definedName function="false" hidden="false" localSheetId="4" name="_xlnm.Print_Area" vbProcedure="false">'resumen del Anexo VI'!$A$1:$T$43</definedName>
    <definedName function="false" hidden="false" localSheetId="1" name="_xlnm.Print_Area" vbProcedure="false">TRANSFERENCIAS!$A$2:$K$31</definedName>
    <definedName function="false" hidden="false" name="a__Importe_enviado_en_euros" vbProcedure="false">TRANSFERENCIAS!$C$8:$C$28</definedName>
    <definedName function="false" hidden="false" name="b__Importe_equivalente_en_dólares" vbProcedure="false">TRANSFERENCIAS!$D$8:$D$28</definedName>
    <definedName function="false" hidden="false" name="c__Importe_equivalente__moneda_local_ML" vbProcedure="false">TRANSFERENCIAS!$F$8:$F$28</definedName>
    <definedName function="false" hidden="false" name="Fecha_del_envío" vbProcedure="false">TRANSFERENCIAS!$B$9:$B$28</definedName>
    <definedName function="false" hidden="false" localSheetId="1" name="Excel_BuiltIn_Print_Area" vbProcedure="false">TRANSFERENCIAS!$A$1:$K$29</definedName>
    <definedName function="false" hidden="false" localSheetId="2" name="Excel_BuiltIn_Print_Area" vbProcedure="false">'RELACIÓN TOTAL JUSTIFICANTES'!$A$1:$Q$116</definedName>
    <definedName function="false" hidden="false" localSheetId="3" name="Excel_BuiltIn_Print_Area" vbProcedure="false">'OTROS FINANCIADORES'!$A$1:$Q$45</definedName>
    <definedName function="false" hidden="false" localSheetId="3" name="Excel_BuiltIn_Print_Titles" vbProcedure="false">'OTROS FINANCIADORES'!$3:$6</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<sst xmlns="http://schemas.openxmlformats.org/spreadsheetml/2006/main" count="447" uniqueCount="257">
  <si>
    <t xml:space="preserve">ED. 18/11/10 -3</t>
  </si>
  <si>
    <t xml:space="preserve">Antes de nada rellenar en esta hoja los datos de la ONG y Nombre del proyecto</t>
  </si>
  <si>
    <t xml:space="preserve">ONG SOLICITANTE</t>
  </si>
  <si>
    <t xml:space="preserve">TITULO DEL PROYECTO</t>
  </si>
  <si>
    <r>
      <rPr>
        <b val="true"/>
        <sz val="10"/>
        <rFont val="Comic Sans MS"/>
        <family val="4"/>
      </rPr>
      <t xml:space="preserve">INDICA LOS </t>
    </r>
    <r>
      <rPr>
        <b val="true"/>
        <sz val="10"/>
        <color rgb="FF0000FF"/>
        <rFont val="Comic Sans MS"/>
        <family val="4"/>
      </rPr>
      <t xml:space="preserve">TIPOS DE MONEDAS</t>
    </r>
    <r>
      <rPr>
        <b val="true"/>
        <sz val="10"/>
        <rFont val="Comic Sans MS"/>
        <family val="4"/>
      </rPr>
      <t xml:space="preserve"> CON LOS QUE VAS A TRABAJAR INCLUYENDO EL EURO (el Euro lo ponemos ya por defecto)
INDICA EL </t>
    </r>
    <r>
      <rPr>
        <b val="true"/>
        <sz val="10"/>
        <color rgb="FF800000"/>
        <rFont val="Comic Sans MS"/>
        <family val="4"/>
      </rPr>
      <t xml:space="preserve">NOMBRE DE LOS FINANCIADORES</t>
    </r>
    <r>
      <rPr>
        <b val="true"/>
        <sz val="10"/>
        <rFont val="Comic Sans MS"/>
        <family val="4"/>
      </rPr>
      <t xml:space="preserve"> QUE NO SON DPZ SL NI ONG</t>
    </r>
  </si>
  <si>
    <t xml:space="preserve">Simbolo</t>
  </si>
  <si>
    <t xml:space="preserve">Descripción</t>
  </si>
  <si>
    <t xml:space="preserve">1º</t>
  </si>
  <si>
    <t xml:space="preserve">€</t>
  </si>
  <si>
    <t xml:space="preserve">Euro</t>
  </si>
  <si>
    <t xml:space="preserve">OTROS FINANCIADORES:</t>
  </si>
  <si>
    <t xml:space="preserve">1.-</t>
  </si>
  <si>
    <t xml:space="preserve">3.-</t>
  </si>
  <si>
    <t xml:space="preserve">5.-</t>
  </si>
  <si>
    <t xml:space="preserve">7.-</t>
  </si>
  <si>
    <t xml:space="preserve">2.-</t>
  </si>
  <si>
    <t xml:space="preserve">4.-</t>
  </si>
  <si>
    <t xml:space="preserve">6.-</t>
  </si>
  <si>
    <t xml:space="preserve">8.-</t>
  </si>
  <si>
    <t xml:space="preserve">UNA VEZ CUMPLIMENTADO LO QUE SE INDICA EN EL APARTADO 1, VAMOS AL PUNTO 2º</t>
  </si>
  <si>
    <t xml:space="preserve">2º</t>
  </si>
  <si>
    <t xml:space="preserve">IR A LA SOLAPA DE "TRANSFERENCIAS" Y RELLENAR LOS DATOS DE LAS COLUMNAS EN BLANCO. [podeis acceder directamente desde el cadro verde de la derecha]
EN ESA PÁGINA, LAS CELDAS EN COLOR AMARILLO SE AUTORRELLENAN</t>
  </si>
  <si>
    <t xml:space="preserve">TRANSFERENCIAS</t>
  </si>
  <si>
    <t xml:space="preserve">UNA VEZ CUMPLIMENTADO LO QUE SE INDICA EN EL APARTADO 2, VAMOS AL PUNTO 3º</t>
  </si>
  <si>
    <t xml:space="preserve">3º</t>
  </si>
  <si>
    <t xml:space="preserve">IR A LA SOLAPA DE "JUSTIFICACIÓN" Y RELLENAR LOS DATOS  EN LAS DISTINTAS COLUMNAS QUE SE INDICAN</t>
  </si>
  <si>
    <t xml:space="preserve">JUSTIFICACIÓN</t>
  </si>
  <si>
    <t xml:space="preserve">Columna Justificante</t>
  </si>
  <si>
    <t xml:space="preserve">campo con desplegable para elegir Factura o Orden de Pago</t>
  </si>
  <si>
    <t xml:space="preserve">Columna Fecha</t>
  </si>
  <si>
    <t xml:space="preserve">Campo para rellenar según fecha de factura/Orden de pago</t>
  </si>
  <si>
    <t xml:space="preserve">Columna Concepto gasto</t>
  </si>
  <si>
    <t xml:space="preserve">Campo para describir breve descripción del concepto de la factura</t>
  </si>
  <si>
    <t xml:space="preserve">Columna Emisor/Proveedor</t>
  </si>
  <si>
    <t xml:space="preserve">Campo para detallar el nombre del emisor/Proveedor</t>
  </si>
  <si>
    <t xml:space="preserve">Columna Partida presupuestaria</t>
  </si>
  <si>
    <t xml:space="preserve">Campo con desplegable para elegir la Partida de acuerdo al presupuesto aprobado</t>
  </si>
  <si>
    <t xml:space="preserve">Columna Importe (moneda local)</t>
  </si>
  <si>
    <t xml:space="preserve">Escribir la cantidad de la factura en la moneda que proceda</t>
  </si>
  <si>
    <t xml:space="preserve">Columna [1]</t>
  </si>
  <si>
    <t xml:space="preserve">Campo con desplegable para elegir el tipo de moneda. Si no ponemos nada, aplica la moneda local</t>
  </si>
  <si>
    <t xml:space="preserve">Columna Importe Total</t>
  </si>
  <si>
    <t xml:space="preserve">Campo autorellenado</t>
  </si>
  <si>
    <t xml:space="preserve">Columnas Agentes financiadores</t>
  </si>
  <si>
    <t xml:space="preserve">Campos donde escribir las cantidades imputadas a cada financiador en Euros</t>
  </si>
  <si>
    <t xml:space="preserve">Columna *</t>
  </si>
  <si>
    <t xml:space="preserve">Campos autorrellenado    </t>
  </si>
  <si>
    <t xml:space="preserve">Columna total Euros  DPZ</t>
  </si>
  <si>
    <t xml:space="preserve">Campos autorrellenado en euros</t>
  </si>
  <si>
    <t xml:space="preserve">VOLVER</t>
  </si>
  <si>
    <t xml:space="preserve">RELACIÓN TRANSFERENCIAS</t>
  </si>
  <si>
    <t xml:space="preserve">ONG</t>
  </si>
  <si>
    <t xml:space="preserve">TÍTULO DEL PROYECTO</t>
  </si>
  <si>
    <t xml:space="preserve">MONEDA LOCAL</t>
  </si>
  <si>
    <t xml:space="preserve">Fecha del envío</t>
  </si>
  <si>
    <t xml:space="preserve">(a) Importe enviado en euros</t>
  </si>
  <si>
    <t xml:space="preserve">(b) Importe equivalente en dólares</t>
  </si>
  <si>
    <t xml:space="preserve">(a)/(b) T/C obtenido euro/dólar</t>
  </si>
  <si>
    <t xml:space="preserve">(c) Importe equivalente (moneda local ML)</t>
  </si>
  <si>
    <t xml:space="preserve">(c)/(b) C/T obtenido dólares/ML</t>
  </si>
  <si>
    <t xml:space="preserve">(a)/(c) T/C obtenido euro/ML</t>
  </si>
  <si>
    <t xml:space="preserve">Financiador</t>
  </si>
  <si>
    <t xml:space="preserve">Total envíos</t>
  </si>
  <si>
    <t xml:space="preserve">Cambio moneda local a euro</t>
  </si>
  <si>
    <t xml:space="preserve">Cambio euro a moneda local</t>
  </si>
  <si>
    <t xml:space="preserve">ANEXO VI-A.
RELACIÓN JUSTIFICANTES DPZ, ONG y Socio Local 2024/25</t>
  </si>
  <si>
    <t xml:space="preserve">Firmado por el/la Secretario/a de la entidad</t>
  </si>
  <si>
    <t xml:space="preserve">Moneda</t>
  </si>
  <si>
    <t xml:space="preserve">Denominación</t>
  </si>
  <si>
    <t xml:space="preserve">Tipo Documento</t>
  </si>
  <si>
    <t xml:space="preserve">F</t>
  </si>
  <si>
    <t xml:space="preserve">SI</t>
  </si>
  <si>
    <r>
      <rPr>
        <b val="true"/>
        <sz val="25"/>
        <rFont val="Tahoma"/>
        <family val="2"/>
      </rPr>
      <t xml:space="preserve"> DATOS DE FACTURA</t>
    </r>
    <r>
      <rPr>
        <b val="true"/>
        <sz val="10"/>
        <rFont val="Tahoma"/>
        <family val="2"/>
      </rPr>
      <t xml:space="preserve"> (Incluir en esta hoja solamente las facturas imputadas a DPZ, ONG o Socio Local, las facturas imputadas a beneficiarios y a otros financiadores incluirlas en la hoja “Otros financiadores”. Las facturas que deban estar en las dos hojas poner en cada una de ellas solamente el importe imputado al financiador, no el total de la factura y en la columna otros poner “SI”)</t>
    </r>
  </si>
  <si>
    <t xml:space="preserve">OP</t>
  </si>
  <si>
    <t xml:space="preserve">Nº</t>
  </si>
  <si>
    <t xml:space="preserve">Código
Factura</t>
  </si>
  <si>
    <t xml:space="preserve">Fecha factura</t>
  </si>
  <si>
    <t xml:space="preserve">Fecha de pago</t>
  </si>
  <si>
    <t xml:space="preserve">Emisor / Proveedor</t>
  </si>
  <si>
    <t xml:space="preserve">Partida presupuestaria</t>
  </si>
  <si>
    <t xml:space="preserve">Subpartida</t>
  </si>
  <si>
    <t xml:space="preserve">Concepto de gasto</t>
  </si>
  <si>
    <r>
      <rPr>
        <b val="true"/>
        <sz val="11"/>
        <rFont val="Tahoma"/>
        <family val="2"/>
      </rPr>
      <t xml:space="preserve">Importe
</t>
    </r>
    <r>
      <rPr>
        <b val="true"/>
        <sz val="10"/>
        <rFont val="Tahoma"/>
        <family val="2"/>
      </rPr>
      <t xml:space="preserve">(Moneda local)</t>
    </r>
  </si>
  <si>
    <t xml:space="preserve">[1]</t>
  </si>
  <si>
    <t xml:space="preserve">Importe Total
(euros)</t>
  </si>
  <si>
    <r>
      <rPr>
        <b val="true"/>
        <sz val="11"/>
        <rFont val="Tahoma"/>
        <family val="2"/>
      </rPr>
      <t xml:space="preserve">AGENTES FINANCIADORES
(APORTACIONES EN </t>
    </r>
    <r>
      <rPr>
        <b val="true"/>
        <sz val="11"/>
        <color rgb="FFFF0000"/>
        <rFont val="Tahoma"/>
        <family val="2"/>
      </rPr>
      <t xml:space="preserve">EUROS</t>
    </r>
    <r>
      <rPr>
        <b val="true"/>
        <sz val="11"/>
        <rFont val="Tahoma"/>
        <family val="2"/>
      </rPr>
      <t xml:space="preserve">)</t>
    </r>
  </si>
  <si>
    <r>
      <rPr>
        <b val="true"/>
        <sz val="12"/>
        <rFont val="Tahoma"/>
        <family val="2"/>
      </rPr>
      <t xml:space="preserve">TOTAL EUROS
</t>
    </r>
    <r>
      <rPr>
        <b val="true"/>
        <sz val="10.5"/>
        <rFont val="Tahoma"/>
        <family val="2"/>
      </rPr>
      <t xml:space="preserve">IMPUTADOS DPZ</t>
    </r>
  </si>
  <si>
    <t xml:space="preserve">OJO</t>
  </si>
  <si>
    <t xml:space="preserve">DPZ</t>
  </si>
  <si>
    <t xml:space="preserve">S.LOCAL</t>
  </si>
  <si>
    <t xml:space="preserve">OTROS</t>
  </si>
  <si>
    <t xml:space="preserve">Euros</t>
  </si>
  <si>
    <t xml:space="preserve">A I.2</t>
  </si>
  <si>
    <t xml:space="preserve">A I.3</t>
  </si>
  <si>
    <t xml:space="preserve">A I.4</t>
  </si>
  <si>
    <t xml:space="preserve">A I.5</t>
  </si>
  <si>
    <t xml:space="preserve">A I.6</t>
  </si>
  <si>
    <t xml:space="preserve">A I.7</t>
  </si>
  <si>
    <t xml:space="preserve">A I.8</t>
  </si>
  <si>
    <t xml:space="preserve">A II.1</t>
  </si>
  <si>
    <t xml:space="preserve">A II.2</t>
  </si>
  <si>
    <t xml:space="preserve">A II.3</t>
  </si>
  <si>
    <t xml:space="preserve">A II.4</t>
  </si>
  <si>
    <t xml:space="preserve">A II.5</t>
  </si>
  <si>
    <t xml:space="preserve">B I</t>
  </si>
  <si>
    <t xml:space="preserve">B II</t>
  </si>
  <si>
    <t xml:space="preserve">ANEXO VI-B.- RELACIÓN JUSTIFICANTES
OTROS FINANCIADORES Y BENEFICIARIOS 2024-25</t>
  </si>
  <si>
    <t xml:space="preserve">Tipo</t>
  </si>
  <si>
    <t xml:space="preserve">                                                     DATOS DE FACTURA </t>
  </si>
  <si>
    <t xml:space="preserve">NO</t>
  </si>
  <si>
    <r>
      <rPr>
        <b val="true"/>
        <sz val="11"/>
        <rFont val="Tahoma"/>
        <family val="2"/>
      </rPr>
      <t xml:space="preserve">OTROS AGENTES FINANCIADORES
(APORTACIONES EN </t>
    </r>
    <r>
      <rPr>
        <b val="true"/>
        <sz val="11"/>
        <color rgb="FFFF0000"/>
        <rFont val="Tahoma"/>
        <family val="2"/>
      </rPr>
      <t xml:space="preserve">EUROS</t>
    </r>
    <r>
      <rPr>
        <b val="true"/>
        <sz val="11"/>
        <rFont val="Tahoma"/>
        <family val="2"/>
      </rPr>
      <t xml:space="preserve">)</t>
    </r>
  </si>
  <si>
    <t xml:space="preserve">ANEXO VI 2024-25</t>
  </si>
  <si>
    <t xml:space="preserve">PRESUPUESTO DESGLOSADO</t>
  </si>
  <si>
    <r>
      <rPr>
        <b val="true"/>
        <sz val="9"/>
        <rFont val="Comic Sans MS"/>
        <family val="4"/>
      </rPr>
      <t xml:space="preserve">PRESUPUESTO REAL S/FACTURAS DE JUSTIFICACIÓN EN </t>
    </r>
    <r>
      <rPr>
        <b val="true"/>
        <sz val="9"/>
        <color rgb="FFFFFF00"/>
        <rFont val="Comic Sans MS"/>
        <family val="4"/>
      </rPr>
      <t xml:space="preserve">EUROS</t>
    </r>
  </si>
  <si>
    <t xml:space="preserve">PARTIDAS/FINANCIADORES</t>
  </si>
  <si>
    <t xml:space="preserve">D.P.Z.</t>
  </si>
  <si>
    <t xml:space="preserve">ONG Solicitante</t>
  </si>
  <si>
    <t xml:space="preserve">SOCIO LOCAL</t>
  </si>
  <si>
    <t xml:space="preserve">OTRAS </t>
  </si>
  <si>
    <t xml:space="preserve">TOTAL</t>
  </si>
  <si>
    <t xml:space="preserve">A</t>
  </si>
  <si>
    <t xml:space="preserve">COSTES  DIRECTOS</t>
  </si>
  <si>
    <t xml:space="preserve">I</t>
  </si>
  <si>
    <t xml:space="preserve">COSTES DIRECTOS CORRIENTES</t>
  </si>
  <si>
    <t xml:space="preserve">Otros servicios Técnicos</t>
  </si>
  <si>
    <t xml:space="preserve">Arrendamientos</t>
  </si>
  <si>
    <t xml:space="preserve">Materiales y suministros no inventariables</t>
  </si>
  <si>
    <t xml:space="preserve">Viajes, alojamientos y dietas</t>
  </si>
  <si>
    <t xml:space="preserve">Personal</t>
  </si>
  <si>
    <t xml:space="preserve">Gastos financieros</t>
  </si>
  <si>
    <t xml:space="preserve">Sensibilización en España (vinculada al proyecto)</t>
  </si>
  <si>
    <t xml:space="preserve">II</t>
  </si>
  <si>
    <t xml:space="preserve">COSTES DIRECTOS DE INVERSION</t>
  </si>
  <si>
    <t xml:space="preserve">C.D. CORRIENTES A-I)</t>
  </si>
  <si>
    <t xml:space="preserve">Adquisición terrenos/inmuebls</t>
  </si>
  <si>
    <t xml:space="preserve">Construcción y/o reforma de inmuebles</t>
  </si>
  <si>
    <t xml:space="preserve">Otras infraestructuras</t>
  </si>
  <si>
    <t xml:space="preserve">Equipos y materiales inventariables</t>
  </si>
  <si>
    <t xml:space="preserve">Trabajos y estudios técnicos inherentes a la inversión</t>
  </si>
  <si>
    <t xml:space="preserve">C. D. DE INVERSIÓN A-II)</t>
  </si>
  <si>
    <t xml:space="preserve">TOTAL COSTES DIRECTOS  (A)</t>
  </si>
  <si>
    <t xml:space="preserve">B</t>
  </si>
  <si>
    <t xml:space="preserve">COSTES INDIRECTOS</t>
  </si>
  <si>
    <t xml:space="preserve">COSTES INDIRECTOS DEL SOLICITANTE</t>
  </si>
  <si>
    <t xml:space="preserve">COSTES INDIRECTOS DEL SOCIO LOCAL</t>
  </si>
  <si>
    <t xml:space="preserve">TOTAL COSTES INDIRECTOS (B)</t>
  </si>
  <si>
    <t xml:space="preserve">R</t>
  </si>
  <si>
    <t xml:space="preserve">RESUMEN DE COSTES</t>
  </si>
  <si>
    <t xml:space="preserve">TOTAL DE COSTES</t>
  </si>
  <si>
    <t xml:space="preserve">TOTAL COSTES  DIRECTOS</t>
  </si>
  <si>
    <t xml:space="preserve">% C. DIRECTOS/ C. TOTAL</t>
  </si>
  <si>
    <t xml:space="preserve">TOTAL COSTES INDIRECTOS</t>
  </si>
  <si>
    <t xml:space="preserve">% C. INDIRECTOS/ C. TOTAL</t>
  </si>
  <si>
    <t xml:space="preserve">En Zaragoza, a </t>
  </si>
  <si>
    <t xml:space="preserve">de </t>
  </si>
  <si>
    <t xml:space="preserve">ILMO. SR. PRESIDENTE DE LA DIPUTACION PROVINCIAL DE ZARAGOZA</t>
  </si>
  <si>
    <t xml:space="preserve">SEMINARIOS</t>
  </si>
  <si>
    <t xml:space="preserve">INFORMES</t>
  </si>
  <si>
    <t xml:space="preserve">PUBLICACIONES</t>
  </si>
  <si>
    <t xml:space="preserve">CONTROL DE GESTIÓN</t>
  </si>
  <si>
    <t xml:space="preserve">ALQUILER DE TERRENOS</t>
  </si>
  <si>
    <t xml:space="preserve">ALQUILER DE UN INMUEBLE</t>
  </si>
  <si>
    <t xml:space="preserve">ALQUILER DE VEHÍCULO</t>
  </si>
  <si>
    <t xml:space="preserve">ALQUILER DE MAQUINARIA</t>
  </si>
  <si>
    <t xml:space="preserve">GASTOS DE REPARACIÓN</t>
  </si>
  <si>
    <t xml:space="preserve">GASTOS DE MANTENIMIENTO VEHÍCULOS</t>
  </si>
  <si>
    <t xml:space="preserve">GASTOS DE MANTENIMIENTO MAQUINARIA</t>
  </si>
  <si>
    <t xml:space="preserve">ENSERES</t>
  </si>
  <si>
    <t xml:space="preserve">ELEMENTOS DE TRANSPORTE</t>
  </si>
  <si>
    <t xml:space="preserve">MATERIAL INFORMÁTICO</t>
  </si>
  <si>
    <t xml:space="preserve">MATERIAL DE OFICINA</t>
  </si>
  <si>
    <t xml:space="preserve">MATERIAL DE FORMACIÓN</t>
  </si>
  <si>
    <t xml:space="preserve">LIBROS</t>
  </si>
  <si>
    <t xml:space="preserve">SUMINISTROS</t>
  </si>
  <si>
    <t xml:space="preserve">GASOLINA</t>
  </si>
  <si>
    <t xml:space="preserve">AGUA EN EL PROYECTO</t>
  </si>
  <si>
    <t xml:space="preserve">LUZ EN PROYECTO</t>
  </si>
  <si>
    <t xml:space="preserve">TELÉFONO </t>
  </si>
  <si>
    <t xml:space="preserve">CONEXIONES DE RED</t>
  </si>
  <si>
    <t xml:space="preserve">VIAJES PERSONAL PROYECTO</t>
  </si>
  <si>
    <t xml:space="preserve">ESTANCIAS PERSONAL PROYECTO</t>
  </si>
  <si>
    <t xml:space="preserve">DIETAS PERSONAL PROYECTO</t>
  </si>
  <si>
    <t xml:space="preserve">VIAJES PERSONAL TÉCNICO</t>
  </si>
  <si>
    <t xml:space="preserve">ESTANCIAS PERSONAL TÉCNICO</t>
  </si>
  <si>
    <t xml:space="preserve">DIETAS PERSONAL TÉCNICO</t>
  </si>
  <si>
    <t xml:space="preserve">VIAJES BENEFICIARIOS</t>
  </si>
  <si>
    <t xml:space="preserve">ESTANCIAS BENEFICIARIOS</t>
  </si>
  <si>
    <t xml:space="preserve">DIETAS BENEFICIARIOS</t>
  </si>
  <si>
    <t xml:space="preserve">COMBUSTIBLE</t>
  </si>
  <si>
    <t xml:space="preserve">SEGUROS VEHÍCULOS</t>
  </si>
  <si>
    <t xml:space="preserve">MANTENIMIENTO VEHÍCULOS</t>
  </si>
  <si>
    <t xml:space="preserve">PERSONAL LOCAL</t>
  </si>
  <si>
    <t xml:space="preserve">PERSONAL EXPATRIADO</t>
  </si>
  <si>
    <t xml:space="preserve">PERSONAL EN SEDE</t>
  </si>
  <si>
    <t xml:space="preserve">GASTOS NOTARIALES</t>
  </si>
  <si>
    <t xml:space="preserve">GASTOS REGISTRALES</t>
  </si>
  <si>
    <t xml:space="preserve">GASTOS BANCARIOS</t>
  </si>
  <si>
    <t xml:space="preserve">GASTOS BANCARIOS X TRANSFERENCIAS</t>
  </si>
  <si>
    <t xml:space="preserve">PROGRAMA SENSIBILIZACIÓN</t>
  </si>
  <si>
    <t xml:space="preserve">COMPRA DE TERRENO</t>
  </si>
  <si>
    <t xml:space="preserve">COMPRA DE INMUEBLE</t>
  </si>
  <si>
    <t xml:space="preserve">IMPUESTO</t>
  </si>
  <si>
    <t xml:space="preserve">TASA</t>
  </si>
  <si>
    <t xml:space="preserve">GASTO NOTARIAL</t>
  </si>
  <si>
    <t xml:space="preserve">LICENCIA</t>
  </si>
  <si>
    <t xml:space="preserve">MATERIALES DE CONSTRUCCIÓN</t>
  </si>
  <si>
    <t xml:space="preserve">MANO DE OBRA</t>
  </si>
  <si>
    <t xml:space="preserve">EMPRESAS DE CONSTRUCCIÓN</t>
  </si>
  <si>
    <t xml:space="preserve">TRASLADO DE TRABAJADORES</t>
  </si>
  <si>
    <t xml:space="preserve">TRANSPORTE DE MATERIALES</t>
  </si>
  <si>
    <t xml:space="preserve">DESESCOMBRADO</t>
  </si>
  <si>
    <t xml:space="preserve">INFORMES TÉCNICOS OBLIGATORIOS</t>
  </si>
  <si>
    <t xml:space="preserve">LICENCIAS</t>
  </si>
  <si>
    <t xml:space="preserve">TASAS</t>
  </si>
  <si>
    <t xml:space="preserve">SEGUROS OBLIGATORIOS</t>
  </si>
  <si>
    <t xml:space="preserve">DIRECCIÓN DE OBRA</t>
  </si>
  <si>
    <t xml:space="preserve">CONSTRUCCIÓN DE POZOS</t>
  </si>
  <si>
    <t xml:space="preserve">CONSTRUCCIÓN SISTEMA DE REGADÍO</t>
  </si>
  <si>
    <t xml:space="preserve">CONSTRUCCIÓN DE PUENTES</t>
  </si>
  <si>
    <t xml:space="preserve">CONSTRUCCIÓN DE CARRETERA</t>
  </si>
  <si>
    <t xml:space="preserve">CONSTRUCCIÓN "OTROS"</t>
  </si>
  <si>
    <t xml:space="preserve">GASTO COMPRA ORDENADORES</t>
  </si>
  <si>
    <t xml:space="preserve">GASTO COMPRA IMPRESORAS</t>
  </si>
  <si>
    <t xml:space="preserve">GASTO MOBILIARIO</t>
  </si>
  <si>
    <t xml:space="preserve">GASTO EQUIPO TÉCNICO</t>
  </si>
  <si>
    <t xml:space="preserve">MAQUINARIA TÉCNICA</t>
  </si>
  <si>
    <t xml:space="preserve">COCHES</t>
  </si>
  <si>
    <t xml:space="preserve">HARDWARE</t>
  </si>
  <si>
    <t xml:space="preserve">SOFTWARE</t>
  </si>
  <si>
    <t xml:space="preserve">GASTOS DE ENVÍO</t>
  </si>
  <si>
    <t xml:space="preserve">GASTOS DE INSTALACIÓN</t>
  </si>
  <si>
    <t xml:space="preserve">GASTOS POR PUESTA EN FUNCIONAMIENTO</t>
  </si>
  <si>
    <t xml:space="preserve">PROYECTO DE CONSTRUCCIÓN NO REFORMA</t>
  </si>
  <si>
    <t xml:space="preserve">ESTUDIOS PREVIOS</t>
  </si>
  <si>
    <t xml:space="preserve">ELABORACIÓN DE PLANOS</t>
  </si>
  <si>
    <t xml:space="preserve">ASISTENCIA TÉCNICA</t>
  </si>
  <si>
    <t xml:space="preserve">HONORARIOS ARQUITECTO</t>
  </si>
  <si>
    <t xml:space="preserve">HONORARIOS INGENIERO</t>
  </si>
  <si>
    <t xml:space="preserve">LUZ</t>
  </si>
  <si>
    <t xml:space="preserve">TELÉFONO</t>
  </si>
  <si>
    <t xml:space="preserve">PERSONAL ADMINISTRATIVO</t>
  </si>
  <si>
    <t xml:space="preserve">ALQUILERES</t>
  </si>
  <si>
    <t xml:space="preserve">I.2 Otros servicios Técnicos</t>
  </si>
  <si>
    <t xml:space="preserve">I.3 Arrendamientos</t>
  </si>
  <si>
    <t xml:space="preserve">I.4 Materiales y suministros no inventariables</t>
  </si>
  <si>
    <t xml:space="preserve">I.5 Viajes, alojamientos y dietas</t>
  </si>
  <si>
    <t xml:space="preserve">I.6 Personal</t>
  </si>
  <si>
    <t xml:space="preserve">OTROS:</t>
  </si>
  <si>
    <t xml:space="preserve">I.7 Gastos financieros</t>
  </si>
  <si>
    <t xml:space="preserve">II.3 Otras infraestructuras</t>
  </si>
  <si>
    <t xml:space="preserve">II.5 Trabajos y estudios técnicos inherentes a la inversión</t>
  </si>
  <si>
    <t xml:space="preserve">PROYECTO DE CONSTRUCCIÓN</t>
  </si>
  <si>
    <t xml:space="preserve">I.8 Sensibilización en España (vinculada al proyecto)</t>
  </si>
  <si>
    <t xml:space="preserve">II.2 Construcción y/o reforma de inmuebles</t>
  </si>
  <si>
    <t xml:space="preserve">II.1 Adquisición terrenos/inmuebles</t>
  </si>
  <si>
    <t xml:space="preserve">B. COSTES INDIRECTOS</t>
  </si>
  <si>
    <t xml:space="preserve">II.4Equipos y materiales inventariables</t>
  </si>
</sst>
</file>

<file path=xl/styles.xml><?xml version="1.0" encoding="utf-8"?>
<styleSheet xmlns="http://schemas.openxmlformats.org/spreadsheetml/2006/main">
  <numFmts count="17">
    <numFmt numFmtId="164" formatCode="General"/>
    <numFmt numFmtId="165" formatCode="0.00"/>
    <numFmt numFmtId="166" formatCode="General"/>
    <numFmt numFmtId="167" formatCode="#,##0.00"/>
    <numFmt numFmtId="168" formatCode="0.00000"/>
    <numFmt numFmtId="169" formatCode="dd/mm/yyyy"/>
    <numFmt numFmtId="170" formatCode="_-* #,##0.00&quot; €&quot;_-;\-* #,##0.00&quot; €&quot;_-;_-* \-??&quot; €&quot;_-;_-@_-"/>
    <numFmt numFmtId="171" formatCode="0.00000000"/>
    <numFmt numFmtId="172" formatCode="@"/>
    <numFmt numFmtId="173" formatCode="d\-m\-yyyy;@"/>
    <numFmt numFmtId="174" formatCode="#,##0.00&quot; €&quot;"/>
    <numFmt numFmtId="175" formatCode="0"/>
    <numFmt numFmtId="176" formatCode="&quot;Total: &quot;#,##0.00"/>
    <numFmt numFmtId="177" formatCode="&quot;Total: &quot;#,##0.00&quot; €&quot;"/>
    <numFmt numFmtId="178" formatCode="&quot;Total Otros financiadores: &quot;#,##0.00&quot; €&quot;"/>
    <numFmt numFmtId="179" formatCode="0\ %"/>
    <numFmt numFmtId="180" formatCode="0.00\ %"/>
  </numFmts>
  <fonts count="75">
    <font>
      <sz val="10"/>
      <name val="Arial"/>
      <family val="0"/>
    </font>
    <font>
      <sz val="10"/>
      <name val="Arial"/>
      <family val="0"/>
    </font>
    <font>
      <sz val="10"/>
      <name val="Arial"/>
      <family val="0"/>
    </font>
    <font>
      <sz val="10"/>
      <name val="Arial"/>
      <family val="0"/>
    </font>
    <font>
      <b val="true"/>
      <sz val="10"/>
      <name val="Comic Sans MS"/>
      <family val="4"/>
    </font>
    <font>
      <sz val="5"/>
      <color rgb="FFFF6600"/>
      <name val="Comic Sans MS"/>
      <family val="4"/>
    </font>
    <font>
      <b val="true"/>
      <sz val="9"/>
      <name val="Comic Sans MS"/>
      <family val="4"/>
    </font>
    <font>
      <u val="single"/>
      <sz val="10"/>
      <color rgb="FF0000FF"/>
      <name val="Arial"/>
      <family val="0"/>
    </font>
    <font>
      <b val="true"/>
      <sz val="10"/>
      <color rgb="FFFFFF00"/>
      <name val="Comic Sans MS"/>
      <family val="4"/>
    </font>
    <font>
      <b val="true"/>
      <sz val="10"/>
      <color rgb="FF0000FF"/>
      <name val="Comic Sans MS"/>
      <family val="4"/>
    </font>
    <font>
      <b val="true"/>
      <sz val="10"/>
      <color rgb="FF800000"/>
      <name val="Comic Sans MS"/>
      <family val="4"/>
    </font>
    <font>
      <b val="true"/>
      <sz val="14"/>
      <color rgb="FF800000"/>
      <name val="Comic Sans MS"/>
      <family val="4"/>
    </font>
    <font>
      <b val="true"/>
      <sz val="12"/>
      <color rgb="FF0000FF"/>
      <name val="Comic Sans MS"/>
      <family val="4"/>
    </font>
    <font>
      <sz val="9"/>
      <name val="Comic Sans MS"/>
      <family val="4"/>
    </font>
    <font>
      <sz val="10"/>
      <name val="Comic Sans MS"/>
      <family val="4"/>
    </font>
    <font>
      <b val="true"/>
      <sz val="10"/>
      <name val="Tahoma"/>
      <family val="2"/>
    </font>
    <font>
      <sz val="10"/>
      <name val="Tahoma"/>
      <family val="2"/>
    </font>
    <font>
      <b val="true"/>
      <sz val="10"/>
      <color rgb="FFFFFFFF"/>
      <name val="Comic Sans MS"/>
      <family val="4"/>
    </font>
    <font>
      <b val="true"/>
      <sz val="22"/>
      <name val="Comic Sans MS"/>
      <family val="4"/>
    </font>
    <font>
      <b val="true"/>
      <sz val="10"/>
      <color rgb="FF000080"/>
      <name val="Comic Sans MS"/>
      <family val="4"/>
    </font>
    <font>
      <b val="true"/>
      <i val="true"/>
      <sz val="8"/>
      <name val="Tahoma"/>
      <family val="2"/>
    </font>
    <font>
      <sz val="8"/>
      <name val="Tahoma"/>
      <family val="2"/>
    </font>
    <font>
      <b val="true"/>
      <sz val="10"/>
      <name val="Arial"/>
      <family val="2"/>
    </font>
    <font>
      <b val="true"/>
      <sz val="8"/>
      <name val="Arial"/>
      <family val="2"/>
    </font>
    <font>
      <b val="true"/>
      <sz val="8"/>
      <name val="Arial"/>
      <family val="2"/>
      <charset val="1"/>
    </font>
    <font>
      <sz val="18"/>
      <name val="Tahoma"/>
      <family val="2"/>
    </font>
    <font>
      <sz val="11"/>
      <name val="Tahoma"/>
      <family val="2"/>
    </font>
    <font>
      <b val="true"/>
      <sz val="11"/>
      <name val="Tahoma"/>
      <family val="2"/>
    </font>
    <font>
      <sz val="1"/>
      <color rgb="FFFFFFFF"/>
      <name val="Tahoma"/>
      <family val="2"/>
    </font>
    <font>
      <b val="true"/>
      <sz val="12"/>
      <color rgb="FFFFFFFF"/>
      <name val="Comic Sans MS"/>
      <family val="4"/>
    </font>
    <font>
      <b val="true"/>
      <sz val="28"/>
      <color rgb="FF158466"/>
      <name val="Comic Sans MS"/>
      <family val="4"/>
    </font>
    <font>
      <b val="true"/>
      <sz val="10"/>
      <name val="Arial"/>
      <family val="0"/>
    </font>
    <font>
      <sz val="12"/>
      <name val="Tahoma"/>
      <family val="2"/>
    </font>
    <font>
      <b val="true"/>
      <sz val="12"/>
      <name val="Tahoma"/>
      <family val="2"/>
    </font>
    <font>
      <b val="true"/>
      <sz val="14"/>
      <name val="Tahoma"/>
      <family val="2"/>
    </font>
    <font>
      <b val="true"/>
      <sz val="1"/>
      <color rgb="FFFFFFFF"/>
      <name val="Tahoma"/>
      <family val="2"/>
    </font>
    <font>
      <b val="true"/>
      <sz val="25"/>
      <name val="Tahoma"/>
      <family val="2"/>
    </font>
    <font>
      <b val="true"/>
      <sz val="11"/>
      <color rgb="FF0000FF"/>
      <name val="Tahoma"/>
      <family val="2"/>
    </font>
    <font>
      <b val="true"/>
      <sz val="11"/>
      <color rgb="FFFF0000"/>
      <name val="Tahoma"/>
      <family val="2"/>
    </font>
    <font>
      <b val="true"/>
      <sz val="10.5"/>
      <name val="Tahoma"/>
      <family val="2"/>
    </font>
    <font>
      <b val="true"/>
      <sz val="9"/>
      <name val="Arial"/>
      <family val="0"/>
    </font>
    <font>
      <b val="true"/>
      <sz val="1"/>
      <color rgb="FFFFFFFF"/>
      <name val="Arial"/>
      <family val="0"/>
    </font>
    <font>
      <sz val="10.5"/>
      <name val="Tahoma"/>
      <family val="2"/>
    </font>
    <font>
      <b val="true"/>
      <sz val="10.5"/>
      <color rgb="FFFFFFFF"/>
      <name val="Tahoma"/>
      <family val="2"/>
    </font>
    <font>
      <b val="true"/>
      <sz val="10"/>
      <color rgb="FFFF0000"/>
      <name val="Tahoma"/>
      <family val="2"/>
    </font>
    <font>
      <b val="true"/>
      <sz val="7"/>
      <name val="Partidas"/>
      <family val="0"/>
    </font>
    <font>
      <sz val="8"/>
      <name val="Arial"/>
      <family val="2"/>
    </font>
    <font>
      <sz val="10"/>
      <name val="Arial"/>
      <family val="2"/>
    </font>
    <font>
      <b val="true"/>
      <sz val="28"/>
      <color rgb="FFFF0000"/>
      <name val="Comic Sans MS"/>
      <family val="4"/>
    </font>
    <font>
      <b val="true"/>
      <sz val="14"/>
      <name val="Arial"/>
      <family val="2"/>
    </font>
    <font>
      <sz val="11"/>
      <color rgb="FFFF0000"/>
      <name val="Tahoma"/>
      <family val="2"/>
    </font>
    <font>
      <sz val="12"/>
      <name val="Arial"/>
      <family val="0"/>
    </font>
    <font>
      <b val="true"/>
      <sz val="9"/>
      <color rgb="FFFFFF00"/>
      <name val="Comic Sans MS"/>
      <family val="4"/>
    </font>
    <font>
      <b val="true"/>
      <sz val="12"/>
      <color rgb="FF800000"/>
      <name val="Comic Sans MS"/>
      <family val="4"/>
    </font>
    <font>
      <b val="true"/>
      <sz val="9"/>
      <color rgb="FF800000"/>
      <name val="Comic Sans MS"/>
      <family val="4"/>
    </font>
    <font>
      <sz val="9"/>
      <color rgb="FF800000"/>
      <name val="Comic Sans MS"/>
      <family val="4"/>
    </font>
    <font>
      <b val="true"/>
      <u val="single"/>
      <sz val="12"/>
      <name val="Comic Sans MS"/>
      <family val="4"/>
    </font>
    <font>
      <b val="true"/>
      <u val="single"/>
      <sz val="9"/>
      <name val="Comic Sans MS"/>
      <family val="4"/>
    </font>
    <font>
      <u val="single"/>
      <sz val="9"/>
      <name val="Comic Sans MS"/>
      <family val="4"/>
    </font>
    <font>
      <sz val="10"/>
      <color rgb="FF0000FF"/>
      <name val="Comic Sans MS"/>
      <family val="4"/>
    </font>
    <font>
      <b val="true"/>
      <sz val="12"/>
      <name val="Comic Sans MS"/>
      <family val="4"/>
    </font>
    <font>
      <b val="true"/>
      <sz val="9"/>
      <color rgb="FF0000FF"/>
      <name val="Comic Sans MS"/>
      <family val="4"/>
    </font>
    <font>
      <sz val="9"/>
      <name val="Arial"/>
      <family val="2"/>
    </font>
    <font>
      <b val="true"/>
      <sz val="9"/>
      <name val="Arial"/>
      <family val="2"/>
    </font>
    <font>
      <b val="true"/>
      <sz val="9"/>
      <color rgb="FFFFFFFF"/>
      <name val="Comic Sans MS"/>
      <family val="4"/>
    </font>
    <font>
      <b val="true"/>
      <sz val="10"/>
      <color rgb="FFFF0000"/>
      <name val="Comic Sans MS"/>
      <family val="4"/>
    </font>
    <font>
      <i val="true"/>
      <sz val="9"/>
      <color rgb="FF800000"/>
      <name val="Verdana"/>
      <family val="2"/>
    </font>
    <font>
      <sz val="8"/>
      <name val="Verdana"/>
      <family val="2"/>
    </font>
    <font>
      <sz val="9"/>
      <color rgb="FF000000"/>
      <name val="Arial"/>
      <family val="2"/>
    </font>
    <font>
      <sz val="6"/>
      <color rgb="FFC0C0C0"/>
      <name val="Arial"/>
      <family val="0"/>
    </font>
    <font>
      <b val="true"/>
      <sz val="6"/>
      <color rgb="FFC0C0C0"/>
      <name val="Partidas"/>
      <family val="0"/>
    </font>
    <font>
      <sz val="6"/>
      <color rgb="FFC0C0C0"/>
      <name val="Tahoma"/>
      <family val="2"/>
    </font>
    <font>
      <sz val="7"/>
      <name val="Arial"/>
      <family val="2"/>
    </font>
    <font>
      <b val="true"/>
      <sz val="7"/>
      <name val="Arial"/>
      <family val="2"/>
    </font>
    <font>
      <sz val="7"/>
      <name val="Comic Sans MS"/>
      <family val="4"/>
    </font>
  </fonts>
  <fills count="19">
    <fill>
      <patternFill patternType="none"/>
    </fill>
    <fill>
      <patternFill patternType="gray125"/>
    </fill>
    <fill>
      <patternFill patternType="solid">
        <fgColor rgb="FFFFFFCC"/>
        <bgColor rgb="FFFFFFA6"/>
      </patternFill>
    </fill>
    <fill>
      <patternFill patternType="solid">
        <fgColor rgb="FFFFFFFF"/>
        <bgColor rgb="FFFFFFCC"/>
      </patternFill>
    </fill>
    <fill>
      <patternFill patternType="solid">
        <fgColor rgb="FF333333"/>
        <bgColor rgb="FF333300"/>
      </patternFill>
    </fill>
    <fill>
      <patternFill patternType="solid">
        <fgColor rgb="FFCCFFCC"/>
        <bgColor rgb="FFFFFFCC"/>
      </patternFill>
    </fill>
    <fill>
      <patternFill patternType="solid">
        <fgColor rgb="FFFFCC99"/>
        <bgColor rgb="FFC0C0C0"/>
      </patternFill>
    </fill>
    <fill>
      <patternFill patternType="solid">
        <fgColor rgb="FF000000"/>
        <bgColor rgb="FF003300"/>
      </patternFill>
    </fill>
    <fill>
      <patternFill patternType="solid">
        <fgColor rgb="FFFF860D"/>
        <bgColor rgb="FFFF9900"/>
      </patternFill>
    </fill>
    <fill>
      <patternFill patternType="solid">
        <fgColor rgb="FFFF972F"/>
        <bgColor rgb="FFFF9900"/>
      </patternFill>
    </fill>
    <fill>
      <patternFill patternType="solid">
        <fgColor rgb="FFFFFF00"/>
        <bgColor rgb="FFFFFF00"/>
      </patternFill>
    </fill>
    <fill>
      <patternFill patternType="solid">
        <fgColor rgb="FFC0C0C0"/>
        <bgColor rgb="FFAFD095"/>
      </patternFill>
    </fill>
    <fill>
      <patternFill patternType="solid">
        <fgColor rgb="FFFFFF99"/>
        <bgColor rgb="FFFFFFA6"/>
      </patternFill>
    </fill>
    <fill>
      <patternFill patternType="solid">
        <fgColor rgb="FFFFFFA6"/>
        <bgColor rgb="FFFFFF99"/>
      </patternFill>
    </fill>
    <fill>
      <patternFill patternType="solid">
        <fgColor rgb="FFBBE33D"/>
        <bgColor rgb="FFAFD095"/>
      </patternFill>
    </fill>
    <fill>
      <patternFill patternType="solid">
        <fgColor rgb="FFAFD095"/>
        <bgColor rgb="FFC0C0C0"/>
      </patternFill>
    </fill>
    <fill>
      <patternFill patternType="solid">
        <fgColor rgb="FFFF9900"/>
        <bgColor rgb="FFFF860D"/>
      </patternFill>
    </fill>
    <fill>
      <patternFill patternType="solid">
        <fgColor rgb="FF969696"/>
        <bgColor rgb="FF808080"/>
      </patternFill>
    </fill>
    <fill>
      <patternFill patternType="solid">
        <fgColor rgb="FFCCCCFF"/>
        <bgColor rgb="FFC0C0C0"/>
      </patternFill>
    </fill>
  </fills>
  <borders count="41">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medium"/>
      <right style="medium"/>
      <top style="medium"/>
      <bottom style="medium"/>
      <diagonal/>
    </border>
    <border diagonalUp="false" diagonalDown="false">
      <left style="thin">
        <color rgb="FF808080"/>
      </left>
      <right/>
      <top style="thin">
        <color rgb="FF808080"/>
      </top>
      <bottom style="thin">
        <color rgb="FF808080"/>
      </bottom>
      <diagonal/>
    </border>
    <border diagonalUp="false" diagonalDown="false">
      <left/>
      <right/>
      <top style="thin">
        <color rgb="FF808080"/>
      </top>
      <bottom style="thin">
        <color rgb="FF808080"/>
      </bottom>
      <diagonal/>
    </border>
    <border diagonalUp="false" diagonalDown="false">
      <left/>
      <right style="thin">
        <color rgb="FF808080"/>
      </right>
      <top style="thin">
        <color rgb="FF808080"/>
      </top>
      <bottom style="thin">
        <color rgb="FF808080"/>
      </bottom>
      <diagonal/>
    </border>
    <border diagonalUp="false" diagonalDown="false">
      <left/>
      <right/>
      <top style="thick">
        <color rgb="FF008000"/>
      </top>
      <bottom/>
      <diagonal/>
    </border>
    <border diagonalUp="false" diagonalDown="false">
      <left/>
      <right/>
      <top style="thick">
        <color rgb="FF008000"/>
      </top>
      <bottom style="thin">
        <color rgb="FF008000"/>
      </bottom>
      <diagonal/>
    </border>
    <border diagonalUp="false" diagonalDown="false">
      <left/>
      <right/>
      <top style="thin">
        <color rgb="FF008000"/>
      </top>
      <bottom/>
      <diagonal/>
    </border>
    <border diagonalUp="false" diagonalDown="false">
      <left/>
      <right/>
      <top style="thin">
        <color rgb="FF008000"/>
      </top>
      <bottom style="thick">
        <color rgb="FF008000"/>
      </bottom>
      <diagonal/>
    </border>
    <border diagonalUp="false" diagonalDown="false">
      <left/>
      <right style="medium"/>
      <top style="medium"/>
      <bottom style="medium"/>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style="thin"/>
      <right style="thin"/>
      <top/>
      <bottom style="thin"/>
      <diagonal/>
    </border>
    <border diagonalUp="false" diagonalDown="false">
      <left/>
      <right/>
      <top/>
      <bottom style="thin"/>
      <diagonal/>
    </border>
    <border diagonalUp="false" diagonalDown="false">
      <left/>
      <right/>
      <top style="thin"/>
      <bottom style="thin"/>
      <diagonal/>
    </border>
    <border diagonalUp="false" diagonalDown="false">
      <left style="thin"/>
      <right/>
      <top/>
      <bottom style="thin"/>
      <diagonal/>
    </border>
    <border diagonalUp="false" diagonalDown="false">
      <left style="thin">
        <color rgb="FF808080"/>
      </left>
      <right style="thin">
        <color rgb="FF808080"/>
      </right>
      <top/>
      <bottom style="thin">
        <color rgb="FF808080"/>
      </bottom>
      <diagonal/>
    </border>
    <border diagonalUp="false" diagonalDown="false">
      <left style="thin"/>
      <right/>
      <top style="medium"/>
      <bottom style="thin"/>
      <diagonal/>
    </border>
    <border diagonalUp="false" diagonalDown="false">
      <left style="thin"/>
      <right style="thin"/>
      <top style="thin"/>
      <bottom/>
      <diagonal/>
    </border>
    <border diagonalUp="false" diagonalDown="false">
      <left/>
      <right style="medium"/>
      <top/>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style="medium"/>
      <right style="medium"/>
      <top style="medium"/>
      <bottom/>
      <diagonal/>
    </border>
    <border diagonalUp="false" diagonalDown="false">
      <left style="medium"/>
      <right/>
      <top style="medium"/>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medium"/>
      <right style="medium"/>
      <top/>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79" fontId="0" fillId="0" borderId="0" applyFont="true" applyBorder="false" applyAlignment="false" applyProtection="false"/>
    <xf numFmtId="164" fontId="7" fillId="0" borderId="0" applyFont="true" applyBorder="false" applyAlignment="false" applyProtection="false"/>
  </cellStyleXfs>
  <cellXfs count="3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general" vertical="center" textRotation="0" wrapText="false" indent="0" shrinkToFit="false"/>
      <protection locked="true" hidden="false"/>
    </xf>
    <xf numFmtId="164" fontId="4" fillId="2" borderId="1" xfId="0" applyFont="true" applyBorder="true" applyAlignment="true" applyProtection="false">
      <alignment horizontal="general" vertical="center" textRotation="0" wrapText="false" indent="0" shrinkToFit="false"/>
      <protection locked="true" hidden="false"/>
    </xf>
    <xf numFmtId="164" fontId="6" fillId="3" borderId="1" xfId="0" applyFont="true" applyBorder="true" applyAlignment="true" applyProtection="true">
      <alignment horizontal="general" vertical="center" textRotation="0" wrapText="false" indent="0" shrinkToFit="false"/>
      <protection locked="false" hidden="false"/>
    </xf>
    <xf numFmtId="165" fontId="8" fillId="4" borderId="0" xfId="20" applyFont="true" applyBorder="true" applyAlignment="true" applyProtection="true">
      <alignment horizontal="center" vertical="center" textRotation="0" wrapText="true" indent="0" shrinkToFit="false"/>
      <protection locked="false" hidden="false"/>
    </xf>
    <xf numFmtId="164" fontId="6" fillId="3" borderId="1" xfId="0" applyFont="true" applyBorder="true" applyAlignment="true" applyProtection="true">
      <alignment horizontal="general" vertical="center" textRotation="0" wrapText="true" indent="0" shrinkToFit="false"/>
      <protection locked="false" hidden="false"/>
    </xf>
    <xf numFmtId="164" fontId="4" fillId="2" borderId="0" xfId="0" applyFont="true" applyBorder="true" applyAlignment="true" applyProtection="false">
      <alignment horizontal="general" vertical="center" textRotation="0" wrapText="true" indent="0" shrinkToFit="false"/>
      <protection locked="true" hidden="false"/>
    </xf>
    <xf numFmtId="164" fontId="9" fillId="2" borderId="0" xfId="0" applyFont="true" applyBorder="false" applyAlignment="false" applyProtection="false">
      <alignment horizontal="general" vertical="bottom" textRotation="0" wrapText="false" indent="0" shrinkToFit="false"/>
      <protection locked="true" hidden="false"/>
    </xf>
    <xf numFmtId="164" fontId="11" fillId="2" borderId="0" xfId="0" applyFont="true" applyBorder="true" applyAlignment="true" applyProtection="false">
      <alignment horizontal="general" vertical="top" textRotation="0" wrapText="true" indent="0" shrinkToFit="false"/>
      <protection locked="true" hidden="false"/>
    </xf>
    <xf numFmtId="164" fontId="4" fillId="2" borderId="2" xfId="0" applyFont="true" applyBorder="tru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left" vertical="bottom" textRotation="0" wrapText="false" indent="0" shrinkToFit="true"/>
      <protection locked="true" hidden="false"/>
    </xf>
    <xf numFmtId="164" fontId="4" fillId="3" borderId="2" xfId="0" applyFont="true" applyBorder="true" applyAlignment="true" applyProtection="true">
      <alignment horizontal="center" vertical="bottom" textRotation="0" wrapText="false" indent="0" shrinkToFit="false"/>
      <protection locked="false" hidden="false"/>
    </xf>
    <xf numFmtId="164" fontId="4" fillId="3" borderId="1" xfId="0" applyFont="true" applyBorder="true" applyAlignment="true" applyProtection="true">
      <alignment horizontal="left" vertical="bottom" textRotation="0" wrapText="false" indent="0" shrinkToFit="true"/>
      <protection locked="false" hidden="false"/>
    </xf>
    <xf numFmtId="164" fontId="10" fillId="2" borderId="0" xfId="0" applyFont="tru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bottom" textRotation="0" wrapText="false" indent="0" shrinkToFit="false"/>
      <protection locked="true" hidden="false"/>
    </xf>
    <xf numFmtId="164" fontId="4" fillId="3" borderId="0" xfId="0" applyFont="true" applyBorder="true" applyAlignment="true" applyProtection="true">
      <alignment horizontal="center" vertical="bottom" textRotation="0" wrapText="false" indent="0" shrinkToFit="false"/>
      <protection locked="false" hidden="false"/>
    </xf>
    <xf numFmtId="164" fontId="4" fillId="3" borderId="0" xfId="0" applyFont="true" applyBorder="true" applyAlignment="true" applyProtection="true">
      <alignment horizontal="left" vertical="bottom" textRotation="0" wrapText="false" indent="0" shrinkToFit="true"/>
      <protection locked="false" hidden="false"/>
    </xf>
    <xf numFmtId="164" fontId="0" fillId="3" borderId="0" xfId="0" applyFont="false" applyBorder="true" applyAlignment="true" applyProtection="true">
      <alignment horizontal="general" vertical="bottom" textRotation="0" wrapText="false" indent="0" shrinkToFit="true"/>
      <protection locked="false" hidden="false"/>
    </xf>
    <xf numFmtId="164" fontId="0" fillId="0" borderId="3" xfId="0" applyFont="false" applyBorder="true" applyAlignment="true" applyProtection="true">
      <alignment horizontal="general" vertical="bottom" textRotation="0" wrapText="false" indent="0" shrinkToFit="true"/>
      <protection locked="false" hidden="false"/>
    </xf>
    <xf numFmtId="164" fontId="4" fillId="2" borderId="2" xfId="0" applyFont="true" applyBorder="true" applyAlignment="true" applyProtection="false">
      <alignment horizontal="general" vertical="bottom" textRotation="0" wrapText="false" indent="0" shrinkToFit="false"/>
      <protection locked="true" hidden="false"/>
    </xf>
    <xf numFmtId="164" fontId="12" fillId="5" borderId="4" xfId="20" applyFont="true" applyBorder="true" applyAlignment="true" applyProtection="true">
      <alignment horizontal="center" vertical="center" textRotation="0" wrapText="true" indent="0" shrinkToFit="false"/>
      <protection locked="false" hidden="false"/>
    </xf>
    <xf numFmtId="164" fontId="12" fillId="6" borderId="4" xfId="20" applyFont="true" applyBorder="true" applyAlignment="true" applyProtection="true">
      <alignment horizontal="center" vertical="center" textRotation="0" wrapText="true" indent="0" shrinkToFit="false"/>
      <protection locked="fals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13" fillId="2" borderId="5" xfId="0" applyFont="true" applyBorder="true" applyAlignment="false" applyProtection="false">
      <alignment horizontal="general" vertical="bottom" textRotation="0" wrapText="false" indent="0" shrinkToFit="false"/>
      <protection locked="true" hidden="false"/>
    </xf>
    <xf numFmtId="164" fontId="13" fillId="2" borderId="6" xfId="0" applyFont="true" applyBorder="true" applyAlignment="false" applyProtection="false">
      <alignment horizontal="general" vertical="bottom" textRotation="0" wrapText="false" indent="0" shrinkToFit="false"/>
      <protection locked="true" hidden="false"/>
    </xf>
    <xf numFmtId="164" fontId="13" fillId="2" borderId="7" xfId="0" applyFont="true" applyBorder="true" applyAlignment="false" applyProtection="false">
      <alignment horizontal="general" vertical="bottom" textRotation="0" wrapText="false" indent="0" shrinkToFit="false"/>
      <protection locked="true" hidden="false"/>
    </xf>
    <xf numFmtId="164" fontId="6" fillId="2" borderId="6" xfId="0" applyFont="true" applyBorder="true" applyAlignment="false" applyProtection="false">
      <alignment horizontal="general" vertical="bottom" textRotation="0" wrapText="false" indent="0" shrinkToFit="false"/>
      <protection locked="true" hidden="false"/>
    </xf>
    <xf numFmtId="164" fontId="6" fillId="2" borderId="7" xfId="0" applyFont="true" applyBorder="true" applyAlignment="false" applyProtection="false">
      <alignment horizontal="general" vertical="bottom" textRotation="0" wrapText="false" indent="0" shrinkToFit="false"/>
      <protection locked="true" hidden="false"/>
    </xf>
    <xf numFmtId="164" fontId="14" fillId="2" borderId="6" xfId="0" applyFont="true" applyBorder="true" applyAlignment="false" applyProtection="false">
      <alignment horizontal="general" vertical="bottom" textRotation="0" wrapText="false" indent="0" shrinkToFit="false"/>
      <protection locked="true" hidden="false"/>
    </xf>
    <xf numFmtId="164" fontId="14" fillId="2" borderId="7" xfId="0" applyFont="true" applyBorder="true" applyAlignment="false" applyProtection="false">
      <alignment horizontal="general" vertical="bottom" textRotation="0" wrapText="false" indent="0" shrinkToFit="false"/>
      <protection locked="true" hidden="false"/>
    </xf>
    <xf numFmtId="164" fontId="14" fillId="2" borderId="5" xfId="0" applyFont="true" applyBorder="true" applyAlignment="false" applyProtection="false">
      <alignment horizontal="general" vertical="bottom" textRotation="0" wrapText="false" indent="0" shrinkToFit="false"/>
      <protection locked="true" hidden="false"/>
    </xf>
    <xf numFmtId="164" fontId="4" fillId="2" borderId="6" xfId="0" applyFont="true" applyBorder="true" applyAlignment="false" applyProtection="false">
      <alignment horizontal="general" vertical="bottom" textRotation="0" wrapText="false" indent="0" shrinkToFit="false"/>
      <protection locked="true" hidden="false"/>
    </xf>
    <xf numFmtId="164" fontId="4" fillId="2" borderId="7" xfId="0" applyFont="true" applyBorder="true" applyAlignment="false" applyProtection="false">
      <alignment horizontal="general" vertical="bottom" textRotation="0" wrapText="false" indent="0" shrinkToFit="false"/>
      <protection locked="true" hidden="false"/>
    </xf>
    <xf numFmtId="164" fontId="15" fillId="2" borderId="0" xfId="0" applyFont="true" applyBorder="false" applyAlignment="true" applyProtection="true">
      <alignment horizontal="center" vertical="center" textRotation="0" wrapText="true" indent="0" shrinkToFit="false"/>
      <protection locked="true" hidden="false"/>
    </xf>
    <xf numFmtId="164" fontId="16" fillId="2" borderId="0" xfId="0" applyFont="true" applyBorder="false" applyAlignment="true" applyProtection="true">
      <alignment horizontal="center" vertical="center" textRotation="0" wrapText="true" indent="0" shrinkToFit="false"/>
      <protection locked="true" hidden="false"/>
    </xf>
    <xf numFmtId="164" fontId="17" fillId="7" borderId="0" xfId="20" applyFont="true" applyBorder="true" applyAlignment="true" applyProtection="true">
      <alignment horizontal="center" vertical="center" textRotation="0" wrapText="true" indent="0" shrinkToFit="false"/>
      <protection locked="false" hidden="false"/>
    </xf>
    <xf numFmtId="164" fontId="18" fillId="8" borderId="0" xfId="0" applyFont="true" applyBorder="true" applyAlignment="true" applyProtection="true">
      <alignment horizontal="center" vertical="bottom" textRotation="0" wrapText="true" indent="0" shrinkToFit="false"/>
      <protection locked="true" hidden="false"/>
    </xf>
    <xf numFmtId="164" fontId="15" fillId="8" borderId="0" xfId="0" applyFont="true" applyBorder="false" applyAlignment="true" applyProtection="true">
      <alignment horizontal="center" vertical="center" textRotation="0" wrapText="true" indent="0" shrinkToFit="false"/>
      <protection locked="true" hidden="false"/>
    </xf>
    <xf numFmtId="164" fontId="15" fillId="8" borderId="1" xfId="0" applyFont="true" applyBorder="true" applyAlignment="true" applyProtection="true">
      <alignment horizontal="left" vertical="center" textRotation="0" wrapText="true" indent="0" shrinkToFit="false"/>
      <protection locked="true" hidden="false"/>
    </xf>
    <xf numFmtId="166" fontId="19" fillId="0" borderId="1" xfId="0" applyFont="true" applyBorder="true" applyAlignment="true" applyProtection="true">
      <alignment horizontal="left" vertical="center" textRotation="0" wrapText="true" indent="0" shrinkToFit="false"/>
      <protection locked="true" hidden="false"/>
    </xf>
    <xf numFmtId="164" fontId="14" fillId="2" borderId="0" xfId="0" applyFont="true" applyBorder="true" applyAlignment="true" applyProtection="true">
      <alignment horizontal="left" vertical="center" textRotation="0" wrapText="true" indent="0" shrinkToFit="false"/>
      <protection locked="true" hidden="false"/>
    </xf>
    <xf numFmtId="164" fontId="15" fillId="8" borderId="0" xfId="0" applyFont="true" applyBorder="true" applyAlignment="true" applyProtection="true">
      <alignment horizontal="left" vertical="center" textRotation="0" wrapText="true" indent="0" shrinkToFit="false"/>
      <protection locked="true" hidden="false"/>
    </xf>
    <xf numFmtId="164" fontId="16" fillId="8" borderId="0" xfId="0" applyFont="true" applyBorder="false" applyAlignment="true" applyProtection="true">
      <alignment horizontal="center" vertical="center" textRotation="0" wrapText="true" indent="0" shrinkToFit="false"/>
      <protection locked="true" hidden="false"/>
    </xf>
    <xf numFmtId="164" fontId="14" fillId="8" borderId="0" xfId="0" applyFont="true" applyBorder="true" applyAlignment="true" applyProtection="true">
      <alignment horizontal="left" vertical="center" textRotation="0" wrapText="true" indent="0" shrinkToFit="false"/>
      <protection locked="true" hidden="false"/>
    </xf>
    <xf numFmtId="164" fontId="15" fillId="8" borderId="0" xfId="0" applyFont="true" applyBorder="true" applyAlignment="true" applyProtection="true">
      <alignment horizontal="center" vertical="center" textRotation="0" wrapText="true" indent="0" shrinkToFit="false"/>
      <protection locked="true" hidden="false"/>
    </xf>
    <xf numFmtId="164" fontId="16" fillId="0" borderId="0" xfId="0" applyFont="true" applyBorder="false" applyAlignment="true" applyProtection="true">
      <alignment horizontal="center" vertical="center" textRotation="0" wrapText="true" indent="0" shrinkToFit="false"/>
      <protection locked="false" hidden="false"/>
    </xf>
    <xf numFmtId="166" fontId="16" fillId="8" borderId="0" xfId="0" applyFont="true" applyBorder="true" applyAlignment="true" applyProtection="true">
      <alignment horizontal="left" vertical="center" textRotation="0" wrapText="true" indent="0" shrinkToFit="false"/>
      <protection locked="true" hidden="false"/>
    </xf>
    <xf numFmtId="167" fontId="20" fillId="2" borderId="8" xfId="0" applyFont="true" applyBorder="true" applyAlignment="true" applyProtection="true">
      <alignment horizontal="center" vertical="center" textRotation="0" wrapText="true" indent="0" shrinkToFit="false"/>
      <protection locked="true" hidden="false"/>
    </xf>
    <xf numFmtId="168" fontId="20" fillId="2" borderId="8" xfId="0" applyFont="true" applyBorder="true" applyAlignment="true" applyProtection="true">
      <alignment horizontal="center" vertical="center" textRotation="0" wrapText="true" indent="0" shrinkToFit="false"/>
      <protection locked="true" hidden="false"/>
    </xf>
    <xf numFmtId="164" fontId="20" fillId="2" borderId="9" xfId="0" applyFont="true" applyBorder="true" applyAlignment="true" applyProtection="true">
      <alignment horizontal="center" vertical="center" textRotation="0" wrapText="true" indent="0" shrinkToFit="false"/>
      <protection locked="true" hidden="false"/>
    </xf>
    <xf numFmtId="169" fontId="21" fillId="0" borderId="1" xfId="0" applyFont="true" applyBorder="true" applyAlignment="true" applyProtection="true">
      <alignment horizontal="center" vertical="center" textRotation="0" wrapText="true" indent="0" shrinkToFit="false"/>
      <protection locked="false" hidden="false"/>
    </xf>
    <xf numFmtId="167" fontId="21" fillId="0" borderId="1" xfId="0" applyFont="true" applyBorder="true" applyAlignment="true" applyProtection="true">
      <alignment horizontal="center" vertical="center" textRotation="0" wrapText="true" indent="0" shrinkToFit="false"/>
      <protection locked="false" hidden="false"/>
    </xf>
    <xf numFmtId="168" fontId="21" fillId="2" borderId="10" xfId="0" applyFont="true" applyBorder="true" applyAlignment="true" applyProtection="true">
      <alignment horizontal="center" vertical="center" textRotation="0" wrapText="true" indent="0" shrinkToFit="false"/>
      <protection locked="true" hidden="false"/>
    </xf>
    <xf numFmtId="168" fontId="21" fillId="2" borderId="0" xfId="0" applyFont="true" applyBorder="true" applyAlignment="true" applyProtection="true">
      <alignment horizontal="center" vertical="center" textRotation="0" wrapText="true" indent="0" shrinkToFit="false"/>
      <protection locked="true" hidden="false"/>
    </xf>
    <xf numFmtId="164" fontId="16" fillId="0" borderId="1" xfId="0" applyFont="true" applyBorder="true" applyAlignment="true" applyProtection="true">
      <alignment horizontal="center" vertical="center" textRotation="0" wrapText="true" indent="0" shrinkToFit="false"/>
      <protection locked="false" hidden="false"/>
    </xf>
    <xf numFmtId="164" fontId="22" fillId="8" borderId="0" xfId="0" applyFont="true" applyBorder="false" applyAlignment="true" applyProtection="true">
      <alignment horizontal="center" vertical="bottom" textRotation="0" wrapText="false" indent="0" shrinkToFit="false"/>
      <protection locked="true" hidden="false"/>
    </xf>
    <xf numFmtId="169" fontId="23" fillId="2" borderId="11" xfId="0" applyFont="true" applyBorder="true" applyAlignment="true" applyProtection="true">
      <alignment horizontal="center" vertical="bottom" textRotation="0" wrapText="false" indent="0" shrinkToFit="false"/>
      <protection locked="true" hidden="false"/>
    </xf>
    <xf numFmtId="167" fontId="23" fillId="2" borderId="11" xfId="0" applyFont="true" applyBorder="true" applyAlignment="true" applyProtection="true">
      <alignment horizontal="center" vertical="bottom" textRotation="0" wrapText="false" indent="0" shrinkToFit="false"/>
      <protection locked="true" hidden="false"/>
    </xf>
    <xf numFmtId="168" fontId="23" fillId="2" borderId="11" xfId="0" applyFont="true" applyBorder="true" applyAlignment="true" applyProtection="true">
      <alignment horizontal="center" vertical="bottom" textRotation="0" wrapText="false" indent="0" shrinkToFit="false"/>
      <protection locked="true" hidden="false"/>
    </xf>
    <xf numFmtId="170" fontId="23" fillId="2" borderId="11" xfId="0" applyFont="true" applyBorder="true" applyAlignment="true" applyProtection="true">
      <alignment horizontal="center" vertical="bottom" textRotation="0" wrapText="false" indent="0" shrinkToFit="false"/>
      <protection locked="true" hidden="false"/>
    </xf>
    <xf numFmtId="164" fontId="22" fillId="2" borderId="0" xfId="0" applyFont="true" applyBorder="false" applyAlignment="true" applyProtection="true">
      <alignment horizontal="center" vertical="bottom" textRotation="0" wrapText="false" indent="0" shrinkToFit="false"/>
      <protection locked="true" hidden="false"/>
    </xf>
    <xf numFmtId="166" fontId="24" fillId="2" borderId="0" xfId="0" applyFont="true" applyBorder="false" applyAlignment="true" applyProtection="true">
      <alignment horizontal="center" vertical="center" textRotation="0" wrapText="true" indent="0" shrinkToFit="false"/>
      <protection locked="true" hidden="false"/>
    </xf>
    <xf numFmtId="164" fontId="24" fillId="2" borderId="0" xfId="0" applyFont="true" applyBorder="true" applyAlignment="true" applyProtection="true">
      <alignment horizontal="center" vertical="center" textRotation="0" wrapText="true" indent="0" shrinkToFit="false"/>
      <protection locked="true" hidden="false"/>
    </xf>
    <xf numFmtId="165" fontId="16" fillId="2" borderId="0" xfId="0" applyFont="true" applyBorder="false" applyAlignment="true" applyProtection="true">
      <alignment horizontal="center" vertical="center" textRotation="0" wrapText="true" indent="0" shrinkToFit="false"/>
      <protection locked="true" hidden="false"/>
    </xf>
    <xf numFmtId="171" fontId="16" fillId="2" borderId="0" xfId="0" applyFont="true" applyBorder="false" applyAlignment="true" applyProtection="true">
      <alignment horizontal="center" vertical="center" textRotation="0" wrapText="true" indent="0" shrinkToFit="false"/>
      <protection locked="true" hidden="false"/>
    </xf>
    <xf numFmtId="164" fontId="25" fillId="2" borderId="0" xfId="0" applyFont="true" applyBorder="false" applyAlignment="true" applyProtection="true">
      <alignment horizontal="left" vertical="center" textRotation="0" wrapText="false" indent="0" shrinkToFit="false"/>
      <protection locked="true" hidden="false"/>
    </xf>
    <xf numFmtId="164" fontId="26" fillId="0" borderId="0" xfId="0" applyFont="true" applyBorder="false" applyAlignment="true" applyProtection="true">
      <alignment horizontal="center" vertical="center" textRotation="0" wrapText="false" indent="0" shrinkToFit="false"/>
      <protection locked="true" hidden="false"/>
    </xf>
    <xf numFmtId="172" fontId="26" fillId="0" borderId="0" xfId="0" applyFont="true" applyBorder="false" applyAlignment="true" applyProtection="true">
      <alignment horizontal="center" vertical="center" textRotation="0" wrapText="true" indent="0" shrinkToFit="false"/>
      <protection locked="true" hidden="false"/>
    </xf>
    <xf numFmtId="173" fontId="26" fillId="0" borderId="0" xfId="0" applyFont="true" applyBorder="false" applyAlignment="true" applyProtection="true">
      <alignment horizontal="center" vertical="center" textRotation="0" wrapText="false" indent="0" shrinkToFit="false"/>
      <protection locked="true" hidden="false"/>
    </xf>
    <xf numFmtId="164" fontId="26" fillId="0" borderId="0" xfId="0" applyFont="true" applyBorder="false" applyAlignment="true" applyProtection="true">
      <alignment horizontal="center" vertical="center" textRotation="0" wrapText="true" indent="0" shrinkToFit="false"/>
      <protection locked="true" hidden="false"/>
    </xf>
    <xf numFmtId="164" fontId="27" fillId="0" borderId="0" xfId="0" applyFont="true" applyBorder="false" applyAlignment="true" applyProtection="true">
      <alignment horizontal="center" vertical="center" textRotation="0" wrapText="true" indent="0" shrinkToFit="false"/>
      <protection locked="true" hidden="false"/>
    </xf>
    <xf numFmtId="164" fontId="26" fillId="0" borderId="0" xfId="0" applyFont="true" applyBorder="false" applyAlignment="true" applyProtection="true">
      <alignment horizontal="left" vertical="center" textRotation="0" wrapText="true" indent="0" shrinkToFit="false"/>
      <protection locked="true" hidden="false"/>
    </xf>
    <xf numFmtId="164" fontId="26" fillId="0" borderId="0" xfId="0" applyFont="true" applyBorder="false" applyAlignment="true" applyProtection="true">
      <alignment horizontal="center" vertical="center" textRotation="0" wrapText="false" indent="0" shrinkToFit="true"/>
      <protection locked="true" hidden="false"/>
    </xf>
    <xf numFmtId="167" fontId="26" fillId="0" borderId="0" xfId="0" applyFont="true" applyBorder="false" applyAlignment="true" applyProtection="true">
      <alignment horizontal="center" vertical="center" textRotation="0" wrapText="false" indent="0" shrinkToFit="false"/>
      <protection locked="true" hidden="false"/>
    </xf>
    <xf numFmtId="174" fontId="26" fillId="0" borderId="0" xfId="0" applyFont="true" applyBorder="false" applyAlignment="true" applyProtection="true">
      <alignment horizontal="center" vertical="center" textRotation="0" wrapText="false" indent="0" shrinkToFit="false"/>
      <protection locked="true" hidden="false"/>
    </xf>
    <xf numFmtId="174" fontId="26" fillId="0" borderId="0" xfId="0" applyFont="true" applyBorder="false" applyAlignment="true" applyProtection="true">
      <alignment horizontal="center" vertical="center" textRotation="0" wrapText="false" indent="0" shrinkToFit="true"/>
      <protection locked="true" hidden="false"/>
    </xf>
    <xf numFmtId="175" fontId="28" fillId="0" borderId="0" xfId="0" applyFont="true" applyBorder="false" applyAlignment="true" applyProtection="true">
      <alignment horizontal="center" vertical="center" textRotation="0" wrapText="false" indent="0" shrinkToFit="false"/>
      <protection locked="true" hidden="false"/>
    </xf>
    <xf numFmtId="164" fontId="26" fillId="0" borderId="0" xfId="0" applyFont="true" applyBorder="false" applyAlignment="true" applyProtection="true">
      <alignment horizontal="left" vertical="center" textRotation="0" wrapText="false" indent="0" shrinkToFit="false"/>
      <protection locked="true" hidden="false"/>
    </xf>
    <xf numFmtId="165" fontId="26" fillId="0" borderId="0" xfId="0" applyFont="true" applyBorder="false" applyAlignment="true" applyProtection="true">
      <alignment horizontal="left" vertical="center" textRotation="0" wrapText="false" indent="0" shrinkToFit="false"/>
      <protection locked="true" hidden="false"/>
    </xf>
    <xf numFmtId="164" fontId="29" fillId="7" borderId="12" xfId="20" applyFont="true" applyBorder="true" applyAlignment="true" applyProtection="true">
      <alignment horizontal="center" vertical="center" textRotation="0" wrapText="true" indent="0" shrinkToFit="false"/>
      <protection locked="false" hidden="false"/>
    </xf>
    <xf numFmtId="164" fontId="30" fillId="9" borderId="13" xfId="0" applyFont="true" applyBorder="true" applyAlignment="true" applyProtection="true">
      <alignment horizontal="center" vertical="center" textRotation="0" wrapText="true" indent="0" shrinkToFit="false"/>
      <protection locked="true" hidden="false"/>
    </xf>
    <xf numFmtId="164" fontId="31" fillId="10" borderId="14" xfId="0" applyFont="true" applyBorder="true" applyAlignment="true" applyProtection="false">
      <alignment horizontal="center" vertical="center" textRotation="0" wrapText="true" indent="0" shrinkToFit="false"/>
      <protection locked="true" hidden="false"/>
    </xf>
    <xf numFmtId="164" fontId="32" fillId="11" borderId="1" xfId="0" applyFont="true" applyBorder="true" applyAlignment="true" applyProtection="true">
      <alignment horizontal="left" vertical="center" textRotation="0" wrapText="false" indent="0" shrinkToFit="false"/>
      <protection locked="true" hidden="false"/>
    </xf>
    <xf numFmtId="165" fontId="32" fillId="11" borderId="1" xfId="0" applyFont="true" applyBorder="true" applyAlignment="true" applyProtection="true">
      <alignment horizontal="left" vertical="center" textRotation="0" wrapText="false" indent="0" shrinkToFit="false"/>
      <protection locked="true" hidden="false"/>
    </xf>
    <xf numFmtId="164" fontId="33" fillId="0" borderId="0" xfId="0" applyFont="true" applyBorder="false" applyAlignment="true" applyProtection="true">
      <alignment horizontal="left" vertical="center" textRotation="0" wrapText="false" indent="0" shrinkToFit="false"/>
      <protection locked="true" hidden="false"/>
    </xf>
    <xf numFmtId="172" fontId="33" fillId="0" borderId="0" xfId="0" applyFont="true" applyBorder="false" applyAlignment="true" applyProtection="true">
      <alignment horizontal="center" vertical="center" textRotation="0" wrapText="true" indent="0" shrinkToFit="false"/>
      <protection locked="true" hidden="false"/>
    </xf>
    <xf numFmtId="173" fontId="33" fillId="0" borderId="0" xfId="0" applyFont="true" applyBorder="false" applyAlignment="true" applyProtection="true">
      <alignment horizontal="center" vertical="center" textRotation="0" wrapText="false" indent="0" shrinkToFit="false"/>
      <protection locked="true" hidden="false"/>
    </xf>
    <xf numFmtId="164" fontId="27" fillId="0" borderId="0" xfId="0" applyFont="true" applyBorder="false" applyAlignment="true" applyProtection="true">
      <alignment horizontal="left" vertical="center" textRotation="0" wrapText="true" indent="0" shrinkToFit="false"/>
      <protection locked="true" hidden="false"/>
    </xf>
    <xf numFmtId="164" fontId="33" fillId="0" borderId="0" xfId="0" applyFont="true" applyBorder="false" applyAlignment="true" applyProtection="true">
      <alignment horizontal="center" vertical="center" textRotation="0" wrapText="false" indent="0" shrinkToFit="false"/>
      <protection locked="true" hidden="false"/>
    </xf>
    <xf numFmtId="176" fontId="34" fillId="3" borderId="15" xfId="0" applyFont="true" applyBorder="true" applyAlignment="true" applyProtection="true">
      <alignment horizontal="center" vertical="center" textRotation="0" wrapText="false" indent="0" shrinkToFit="true"/>
      <protection locked="true" hidden="false"/>
    </xf>
    <xf numFmtId="177" fontId="34" fillId="0" borderId="16" xfId="0" applyFont="true" applyBorder="true" applyAlignment="true" applyProtection="true">
      <alignment horizontal="center" vertical="center" textRotation="0" wrapText="false" indent="0" shrinkToFit="false"/>
      <protection locked="true" hidden="false"/>
    </xf>
    <xf numFmtId="177" fontId="34" fillId="12" borderId="15" xfId="0" applyFont="true" applyBorder="true" applyAlignment="true" applyProtection="true">
      <alignment horizontal="center" vertical="center" textRotation="0" wrapText="false" indent="0" shrinkToFit="true"/>
      <protection locked="true" hidden="false"/>
    </xf>
    <xf numFmtId="174" fontId="34" fillId="12" borderId="15" xfId="0" applyFont="true" applyBorder="true" applyAlignment="true" applyProtection="true">
      <alignment horizontal="center" vertical="center" textRotation="0" wrapText="false" indent="0" shrinkToFit="true"/>
      <protection locked="true" hidden="false"/>
    </xf>
    <xf numFmtId="174" fontId="34" fillId="7" borderId="15" xfId="0" applyFont="true" applyBorder="true" applyAlignment="true" applyProtection="true">
      <alignment horizontal="center" vertical="center" textRotation="0" wrapText="false" indent="0" shrinkToFit="true"/>
      <protection locked="true" hidden="false"/>
    </xf>
    <xf numFmtId="175" fontId="35" fillId="0" borderId="0" xfId="0" applyFont="true" applyBorder="false" applyAlignment="true" applyProtection="true">
      <alignment horizontal="center" vertical="center" textRotation="0" wrapText="false" indent="0" shrinkToFit="false"/>
      <protection locked="true" hidden="false"/>
    </xf>
    <xf numFmtId="177" fontId="34" fillId="13" borderId="15" xfId="0" applyFont="true" applyBorder="true" applyAlignment="true" applyProtection="true">
      <alignment horizontal="center" vertical="center" textRotation="0" wrapText="false" indent="0" shrinkToFit="true"/>
      <protection locked="true" hidden="false"/>
    </xf>
    <xf numFmtId="166" fontId="32" fillId="0" borderId="1" xfId="0" applyFont="true" applyBorder="true" applyAlignment="true" applyProtection="true">
      <alignment horizontal="left" vertical="center" textRotation="0" wrapText="false" indent="0" shrinkToFit="false"/>
      <protection locked="true" hidden="false"/>
    </xf>
    <xf numFmtId="165" fontId="32" fillId="0" borderId="1" xfId="0" applyFont="true" applyBorder="true" applyAlignment="true" applyProtection="true">
      <alignment horizontal="left" vertical="center" textRotation="0" wrapText="false" indent="0" shrinkToFit="false"/>
      <protection locked="true" hidden="false"/>
    </xf>
    <xf numFmtId="164" fontId="33" fillId="0" borderId="2" xfId="0" applyFont="true" applyBorder="true" applyAlignment="true" applyProtection="true">
      <alignment horizontal="left" vertical="center" textRotation="0" wrapText="false" indent="0" shrinkToFit="false"/>
      <protection locked="true" hidden="false"/>
    </xf>
    <xf numFmtId="164" fontId="33" fillId="0" borderId="3" xfId="0" applyFont="true" applyBorder="true" applyAlignment="true" applyProtection="true">
      <alignment horizontal="left" vertical="center" textRotation="0" wrapText="false" indent="0" shrinkToFit="false"/>
      <protection locked="true" hidden="false"/>
    </xf>
    <xf numFmtId="164" fontId="36" fillId="9" borderId="2" xfId="0" applyFont="true" applyBorder="true" applyAlignment="true" applyProtection="true">
      <alignment horizontal="general" vertical="top" textRotation="0" wrapText="true" indent="0" shrinkToFit="false"/>
      <protection locked="true" hidden="false"/>
    </xf>
    <xf numFmtId="164" fontId="36" fillId="9" borderId="17" xfId="0" applyFont="true" applyBorder="true" applyAlignment="true" applyProtection="true">
      <alignment horizontal="center" vertical="center" textRotation="0" wrapText="true" indent="0" shrinkToFit="false"/>
      <protection locked="true" hidden="false"/>
    </xf>
    <xf numFmtId="164" fontId="27" fillId="9" borderId="2" xfId="0" applyFont="true" applyBorder="true" applyAlignment="true" applyProtection="true">
      <alignment horizontal="center" vertical="center" textRotation="0" wrapText="true" indent="0" shrinkToFit="false"/>
      <protection locked="true" hidden="false"/>
    </xf>
    <xf numFmtId="172" fontId="27" fillId="9" borderId="1" xfId="0" applyFont="true" applyBorder="true" applyAlignment="true" applyProtection="true">
      <alignment horizontal="center" vertical="center" textRotation="0" wrapText="true" indent="0" shrinkToFit="false"/>
      <protection locked="true" hidden="false"/>
    </xf>
    <xf numFmtId="173" fontId="27" fillId="9" borderId="1" xfId="0" applyFont="true" applyBorder="true" applyAlignment="true" applyProtection="true">
      <alignment horizontal="center" vertical="center" textRotation="0" wrapText="true" indent="0" shrinkToFit="false"/>
      <protection locked="true" hidden="false"/>
    </xf>
    <xf numFmtId="164" fontId="27" fillId="9" borderId="1" xfId="0" applyFont="true" applyBorder="true" applyAlignment="true" applyProtection="true">
      <alignment horizontal="center" vertical="center" textRotation="0" wrapText="true" indent="0" shrinkToFit="false"/>
      <protection locked="true" hidden="false"/>
    </xf>
    <xf numFmtId="167" fontId="27" fillId="9" borderId="1" xfId="0" applyFont="true" applyBorder="true" applyAlignment="true" applyProtection="true">
      <alignment horizontal="center" vertical="center" textRotation="0" wrapText="true" indent="0" shrinkToFit="false"/>
      <protection locked="true" hidden="false"/>
    </xf>
    <xf numFmtId="164" fontId="37" fillId="9" borderId="1" xfId="0" applyFont="true" applyBorder="true" applyAlignment="true" applyProtection="true">
      <alignment horizontal="center" vertical="center" textRotation="0" wrapText="true" indent="0" shrinkToFit="false"/>
      <protection locked="true" hidden="false"/>
    </xf>
    <xf numFmtId="174" fontId="27" fillId="9" borderId="1" xfId="0" applyFont="true" applyBorder="true" applyAlignment="true" applyProtection="true">
      <alignment horizontal="center" vertical="center" textRotation="0" wrapText="true" indent="0" shrinkToFit="false"/>
      <protection locked="true" hidden="false"/>
    </xf>
    <xf numFmtId="164" fontId="33" fillId="14" borderId="2" xfId="0" applyFont="true" applyBorder="true" applyAlignment="true" applyProtection="true">
      <alignment horizontal="center" vertical="center" textRotation="0" wrapText="true" indent="0" shrinkToFit="false"/>
      <protection locked="true" hidden="false"/>
    </xf>
    <xf numFmtId="174" fontId="40" fillId="9" borderId="1" xfId="0" applyFont="true" applyBorder="true" applyAlignment="true" applyProtection="true">
      <alignment horizontal="center" vertical="center" textRotation="0" wrapText="false" indent="0" shrinkToFit="true"/>
      <protection locked="true" hidden="false"/>
    </xf>
    <xf numFmtId="175" fontId="41" fillId="9" borderId="18" xfId="0" applyFont="true" applyBorder="true" applyAlignment="true" applyProtection="true">
      <alignment horizontal="center" vertical="center" textRotation="0" wrapText="true" indent="0" shrinkToFit="false"/>
      <protection locked="true" hidden="false"/>
    </xf>
    <xf numFmtId="164" fontId="27" fillId="14" borderId="18" xfId="0" applyFont="true" applyBorder="true" applyAlignment="true" applyProtection="true">
      <alignment horizontal="center" vertical="center" textRotation="0" wrapText="true" indent="0" shrinkToFit="false"/>
      <protection locked="true" hidden="false"/>
    </xf>
    <xf numFmtId="164" fontId="27" fillId="0" borderId="0" xfId="0" applyFont="true" applyBorder="true" applyAlignment="true" applyProtection="true">
      <alignment horizontal="center" vertical="center" textRotation="0" wrapText="true" indent="0" shrinkToFit="false"/>
      <protection locked="true" hidden="false"/>
    </xf>
    <xf numFmtId="165" fontId="27" fillId="0" borderId="0" xfId="0" applyFont="true" applyBorder="false" applyAlignment="true" applyProtection="true">
      <alignment horizontal="center" vertical="center" textRotation="0" wrapText="true" indent="0" shrinkToFit="false"/>
      <protection locked="true" hidden="false"/>
    </xf>
    <xf numFmtId="164" fontId="42" fillId="0" borderId="1" xfId="0" applyFont="true" applyBorder="true" applyAlignment="true" applyProtection="true">
      <alignment horizontal="center" vertical="center" textRotation="0" wrapText="false" indent="0" shrinkToFit="false"/>
      <protection locked="false" hidden="false"/>
    </xf>
    <xf numFmtId="172" fontId="42" fillId="0" borderId="1" xfId="0" applyFont="true" applyBorder="true" applyAlignment="true" applyProtection="true">
      <alignment horizontal="center" vertical="center" textRotation="0" wrapText="true" indent="0" shrinkToFit="false"/>
      <protection locked="false" hidden="false"/>
    </xf>
    <xf numFmtId="173" fontId="42" fillId="0" borderId="1" xfId="0" applyFont="true" applyBorder="true" applyAlignment="true" applyProtection="true">
      <alignment horizontal="center" vertical="center" textRotation="0" wrapText="false" indent="0" shrinkToFit="false"/>
      <protection locked="false" hidden="false"/>
    </xf>
    <xf numFmtId="164" fontId="42" fillId="0" borderId="1" xfId="0" applyFont="true" applyBorder="true" applyAlignment="true" applyProtection="true">
      <alignment horizontal="center" vertical="center" textRotation="0" wrapText="true" indent="0" shrinkToFit="false"/>
      <protection locked="false" hidden="false"/>
    </xf>
    <xf numFmtId="164" fontId="39" fillId="0" borderId="1" xfId="0" applyFont="true" applyBorder="true" applyAlignment="true" applyProtection="true">
      <alignment horizontal="center" vertical="center" textRotation="0" wrapText="true" indent="0" shrinkToFit="false"/>
      <protection locked="false" hidden="false"/>
    </xf>
    <xf numFmtId="164" fontId="42" fillId="0" borderId="1" xfId="0" applyFont="true" applyBorder="true" applyAlignment="true" applyProtection="true">
      <alignment horizontal="left" vertical="center" textRotation="0" wrapText="true" indent="1" shrinkToFit="false"/>
      <protection locked="false" hidden="false"/>
    </xf>
    <xf numFmtId="164" fontId="42" fillId="0" borderId="1" xfId="0" applyFont="true" applyBorder="true" applyAlignment="true" applyProtection="true">
      <alignment horizontal="center" vertical="center" textRotation="0" wrapText="true" indent="0" shrinkToFit="true"/>
      <protection locked="false" hidden="false"/>
    </xf>
    <xf numFmtId="167" fontId="42" fillId="0" borderId="1" xfId="0" applyFont="true" applyBorder="true" applyAlignment="true" applyProtection="true">
      <alignment horizontal="center" vertical="center" textRotation="0" wrapText="false" indent="0" shrinkToFit="false"/>
      <protection locked="false" hidden="false"/>
    </xf>
    <xf numFmtId="174" fontId="42" fillId="12" borderId="1" xfId="0" applyFont="true" applyBorder="true" applyAlignment="true" applyProtection="true">
      <alignment horizontal="center" vertical="center" textRotation="0" wrapText="false" indent="0" shrinkToFit="false"/>
      <protection locked="true" hidden="false"/>
    </xf>
    <xf numFmtId="174" fontId="42" fillId="0" borderId="1" xfId="0" applyFont="true" applyBorder="true" applyAlignment="true" applyProtection="true">
      <alignment horizontal="center" vertical="center" textRotation="0" wrapText="false" indent="0" shrinkToFit="true"/>
      <protection locked="false" hidden="false"/>
    </xf>
    <xf numFmtId="175" fontId="43" fillId="0" borderId="19" xfId="0" applyFont="true" applyBorder="true" applyAlignment="true" applyProtection="true">
      <alignment horizontal="center" vertical="center" textRotation="0" wrapText="false" indent="0" shrinkToFit="false"/>
      <protection locked="true" hidden="false"/>
    </xf>
    <xf numFmtId="174" fontId="42" fillId="0" borderId="19" xfId="0" applyFont="true" applyBorder="true" applyAlignment="true" applyProtection="true">
      <alignment horizontal="center" vertical="center" textRotation="0" wrapText="false" indent="0" shrinkToFit="false"/>
      <protection locked="true" hidden="false"/>
    </xf>
    <xf numFmtId="175" fontId="44" fillId="0" borderId="0" xfId="0" applyFont="true" applyBorder="true" applyAlignment="true" applyProtection="true">
      <alignment horizontal="center" vertical="center" textRotation="0" wrapText="false" indent="0" shrinkToFit="false"/>
      <protection locked="true" hidden="false"/>
    </xf>
    <xf numFmtId="165" fontId="26" fillId="12" borderId="0" xfId="0" applyFont="true" applyBorder="false" applyAlignment="true" applyProtection="true">
      <alignment horizontal="center" vertical="center" textRotation="0" wrapText="false" indent="0" shrinkToFit="false"/>
      <protection locked="true" hidden="false"/>
    </xf>
    <xf numFmtId="164" fontId="45" fillId="12" borderId="0" xfId="0" applyFont="true" applyBorder="false" applyAlignment="true" applyProtection="true">
      <alignment horizontal="left" vertical="center" textRotation="0" wrapText="false" indent="0" shrinkToFit="false"/>
      <protection locked="true" hidden="false"/>
    </xf>
    <xf numFmtId="166" fontId="42" fillId="0" borderId="1" xfId="0" applyFont="true" applyBorder="true" applyAlignment="true" applyProtection="true">
      <alignment horizontal="center" vertical="center" textRotation="0" wrapText="false" indent="0" shrinkToFit="false"/>
      <protection locked="false" hidden="false"/>
    </xf>
    <xf numFmtId="164" fontId="26" fillId="0" borderId="0" xfId="0" applyFont="true" applyBorder="true" applyAlignment="true" applyProtection="true">
      <alignment horizontal="left" vertical="center" textRotation="0" wrapText="false" indent="0" shrinkToFit="false"/>
      <protection locked="true" hidden="false"/>
    </xf>
    <xf numFmtId="172" fontId="45" fillId="12" borderId="0" xfId="0" applyFont="true" applyBorder="false" applyAlignment="true" applyProtection="true">
      <alignment horizontal="left" vertical="center" textRotation="0" wrapText="false" indent="0" shrinkToFit="false"/>
      <protection locked="true" hidden="false"/>
    </xf>
    <xf numFmtId="174" fontId="26" fillId="0" borderId="0" xfId="0" applyFont="true" applyBorder="false" applyAlignment="true" applyProtection="true">
      <alignment horizontal="left" vertical="center" textRotation="0" wrapText="false" indent="0" shrinkToFit="false"/>
      <protection locked="true" hidden="false"/>
    </xf>
    <xf numFmtId="164" fontId="45" fillId="0" borderId="0" xfId="0" applyFont="true" applyBorder="false" applyAlignment="true" applyProtection="true">
      <alignment horizontal="left" vertical="center" textRotation="0" wrapText="false" indent="0" shrinkToFit="false"/>
      <protection locked="true" hidden="false"/>
    </xf>
    <xf numFmtId="172" fontId="45" fillId="0" borderId="0" xfId="0" applyFont="true" applyBorder="false" applyAlignment="true" applyProtection="true">
      <alignment horizontal="left" vertical="center" textRotation="0" wrapText="false" indent="0" shrinkToFit="false"/>
      <protection locked="true" hidden="false"/>
    </xf>
    <xf numFmtId="164" fontId="26" fillId="0" borderId="1" xfId="0" applyFont="true" applyBorder="true" applyAlignment="true" applyProtection="true">
      <alignment horizontal="center" vertical="center" textRotation="0" wrapText="false" indent="0" shrinkToFit="false"/>
      <protection locked="false" hidden="false"/>
    </xf>
    <xf numFmtId="172" fontId="26" fillId="0" borderId="1" xfId="0" applyFont="true" applyBorder="true" applyAlignment="true" applyProtection="true">
      <alignment horizontal="center" vertical="center" textRotation="0" wrapText="true" indent="0" shrinkToFit="false"/>
      <protection locked="false" hidden="false"/>
    </xf>
    <xf numFmtId="173" fontId="26" fillId="0" borderId="1" xfId="0" applyFont="true" applyBorder="true" applyAlignment="true" applyProtection="true">
      <alignment horizontal="center" vertical="center" textRotation="0" wrapText="false" indent="0" shrinkToFit="false"/>
      <protection locked="false" hidden="false"/>
    </xf>
    <xf numFmtId="164" fontId="26" fillId="0" borderId="1" xfId="0" applyFont="true" applyBorder="true" applyAlignment="true" applyProtection="true">
      <alignment horizontal="center" vertical="center" textRotation="0" wrapText="false" indent="0" shrinkToFit="true"/>
      <protection locked="false" hidden="false"/>
    </xf>
    <xf numFmtId="167" fontId="26" fillId="0" borderId="1" xfId="0" applyFont="true" applyBorder="true" applyAlignment="true" applyProtection="true">
      <alignment horizontal="center" vertical="center" textRotation="0" wrapText="false" indent="0" shrinkToFit="false"/>
      <protection locked="false" hidden="false"/>
    </xf>
    <xf numFmtId="174" fontId="26" fillId="0" borderId="1" xfId="0" applyFont="true" applyBorder="true" applyAlignment="true" applyProtection="true">
      <alignment horizontal="center" vertical="center" textRotation="0" wrapText="false" indent="0" shrinkToFit="true"/>
      <protection locked="false" hidden="false"/>
    </xf>
    <xf numFmtId="164" fontId="26" fillId="0" borderId="1" xfId="0" applyFont="true" applyBorder="true" applyAlignment="true" applyProtection="true">
      <alignment horizontal="center" vertical="center" textRotation="0" wrapText="true" indent="0" shrinkToFit="false"/>
      <protection locked="false" hidden="false"/>
    </xf>
    <xf numFmtId="164" fontId="26" fillId="0" borderId="0" xfId="0" applyFont="true" applyBorder="false" applyAlignment="true" applyProtection="true">
      <alignment horizontal="center" vertical="center" textRotation="0" wrapText="false" indent="0" shrinkToFit="true"/>
      <protection locked="false" hidden="false"/>
    </xf>
    <xf numFmtId="167" fontId="26" fillId="0" borderId="0" xfId="0" applyFont="true" applyBorder="false" applyAlignment="true" applyProtection="true">
      <alignment horizontal="center" vertical="center" textRotation="0" wrapText="false" indent="0" shrinkToFit="false"/>
      <protection locked="false" hidden="false"/>
    </xf>
    <xf numFmtId="174" fontId="26" fillId="0" borderId="0" xfId="0" applyFont="true" applyBorder="false" applyAlignment="true" applyProtection="true">
      <alignment horizontal="center" vertical="center" textRotation="0" wrapText="false" indent="0" shrinkToFit="true"/>
      <protection locked="false" hidden="false"/>
    </xf>
    <xf numFmtId="164" fontId="48" fillId="15" borderId="13" xfId="0" applyFont="true" applyBorder="true" applyAlignment="true" applyProtection="true">
      <alignment horizontal="center" vertical="center" textRotation="0" wrapText="true" indent="0" shrinkToFit="false"/>
      <protection locked="true" hidden="false"/>
    </xf>
    <xf numFmtId="164" fontId="22" fillId="10" borderId="14" xfId="0" applyFont="true" applyBorder="true" applyAlignment="true" applyProtection="false">
      <alignment horizontal="center" vertical="center" textRotation="0" wrapText="true" indent="0" shrinkToFit="false"/>
      <protection locked="true" hidden="false"/>
    </xf>
    <xf numFmtId="166" fontId="33" fillId="16" borderId="0" xfId="0" applyFont="true" applyBorder="false" applyAlignment="true" applyProtection="true">
      <alignment horizontal="left" vertical="center" textRotation="0" wrapText="false" indent="0" shrinkToFit="false"/>
      <protection locked="true" hidden="false"/>
    </xf>
    <xf numFmtId="178" fontId="49" fillId="0" borderId="20" xfId="0" applyFont="true" applyBorder="true" applyAlignment="true" applyProtection="true">
      <alignment horizontal="center" vertical="center" textRotation="0" wrapText="true" indent="0" shrinkToFit="false"/>
      <protection locked="true" hidden="false"/>
    </xf>
    <xf numFmtId="166" fontId="32" fillId="6" borderId="1" xfId="0" applyFont="true" applyBorder="true" applyAlignment="true" applyProtection="true">
      <alignment horizontal="left" vertical="center" textRotation="0" wrapText="false" indent="0" shrinkToFit="false"/>
      <protection locked="true" hidden="false"/>
    </xf>
    <xf numFmtId="165" fontId="32" fillId="6" borderId="1" xfId="0" applyFont="true" applyBorder="true" applyAlignment="true" applyProtection="true">
      <alignment horizontal="left" vertical="center" textRotation="0" wrapText="false" indent="0" shrinkToFit="false"/>
      <protection locked="true" hidden="false"/>
    </xf>
    <xf numFmtId="164" fontId="36" fillId="9" borderId="2" xfId="0" applyFont="true" applyBorder="true" applyAlignment="true" applyProtection="true">
      <alignment horizontal="left" vertical="center" textRotation="0" wrapText="true" indent="0" shrinkToFit="false"/>
      <protection locked="true" hidden="false"/>
    </xf>
    <xf numFmtId="164" fontId="27" fillId="9" borderId="21" xfId="0" applyFont="true" applyBorder="true" applyAlignment="true" applyProtection="true">
      <alignment horizontal="center" vertical="center" textRotation="0" wrapText="true" indent="0" shrinkToFit="false"/>
      <protection locked="true" hidden="false"/>
    </xf>
    <xf numFmtId="174" fontId="50" fillId="9" borderId="21" xfId="0" applyFont="true" applyBorder="true" applyAlignment="true" applyProtection="true">
      <alignment horizontal="center" vertical="center" textRotation="0" wrapText="false" indent="0" shrinkToFit="true"/>
      <protection locked="true" hidden="false"/>
    </xf>
    <xf numFmtId="164" fontId="0" fillId="9" borderId="1" xfId="0" applyFont="false" applyBorder="true" applyAlignment="true" applyProtection="true">
      <alignment horizontal="center" vertical="center" textRotation="0" wrapText="true" indent="0" shrinkToFit="false"/>
      <protection locked="true" hidden="false"/>
    </xf>
    <xf numFmtId="164" fontId="32" fillId="0" borderId="0" xfId="0" applyFont="true" applyBorder="true" applyAlignment="true" applyProtection="true">
      <alignment horizontal="left" vertical="center" textRotation="0" wrapText="false" indent="0" shrinkToFit="false"/>
      <protection locked="true" hidden="false"/>
    </xf>
    <xf numFmtId="165" fontId="32" fillId="0" borderId="0" xfId="0" applyFont="true" applyBorder="true" applyAlignment="true" applyProtection="true">
      <alignment horizontal="left" vertical="center" textRotation="0" wrapText="false" indent="0" shrinkToFit="false"/>
      <protection locked="true" hidden="false"/>
    </xf>
    <xf numFmtId="174" fontId="40" fillId="9" borderId="1" xfId="0" applyFont="true" applyBorder="true" applyAlignment="true" applyProtection="true">
      <alignment horizontal="center" vertical="center" textRotation="0" wrapText="true" indent="0" shrinkToFit="false"/>
      <protection locked="false" hidden="false"/>
    </xf>
    <xf numFmtId="175" fontId="43" fillId="0" borderId="1" xfId="0" applyFont="true" applyBorder="tru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center" vertical="center" textRotation="90" wrapText="false" indent="0" shrinkToFit="false"/>
      <protection locked="true" hidden="false"/>
    </xf>
    <xf numFmtId="164" fontId="6" fillId="0" borderId="0" xfId="0" applyFont="true" applyBorder="true" applyAlignment="true" applyProtection="true">
      <alignment horizontal="center" vertical="center" textRotation="0" wrapText="false" indent="0" shrinkToFit="false"/>
      <protection locked="true" hidden="false"/>
    </xf>
    <xf numFmtId="164" fontId="13" fillId="0" borderId="0" xfId="0" applyFont="true" applyBorder="true" applyAlignment="true" applyProtection="true">
      <alignment horizontal="left" vertical="center" textRotation="0" wrapText="false" indent="0" shrinkToFit="false"/>
      <protection locked="true" hidden="false"/>
    </xf>
    <xf numFmtId="164" fontId="13" fillId="0" borderId="0" xfId="0" applyFont="true" applyBorder="true" applyAlignment="true" applyProtection="true">
      <alignment horizontal="center" vertical="center"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4" fontId="0" fillId="0" borderId="0" xfId="0" applyFont="false" applyBorder="true" applyAlignment="false" applyProtection="true">
      <alignment horizontal="general" vertical="bottom" textRotation="0" wrapText="false" indent="0" shrinkToFit="false"/>
      <protection locked="true" hidden="false"/>
    </xf>
    <xf numFmtId="164" fontId="0" fillId="0" borderId="0" xfId="0" applyFont="false" applyBorder="true" applyAlignment="false" applyProtection="true">
      <alignment horizontal="general" vertical="bottom" textRotation="0" wrapText="false" indent="0" shrinkToFit="false"/>
      <protection locked="true" hidden="false"/>
    </xf>
    <xf numFmtId="164" fontId="29" fillId="7" borderId="22" xfId="20" applyFont="true" applyBorder="true" applyAlignment="true" applyProtection="true">
      <alignment horizontal="center" vertical="center" textRotation="0" wrapText="true" indent="0" shrinkToFit="false"/>
      <protection locked="false" hidden="false"/>
    </xf>
    <xf numFmtId="164" fontId="13" fillId="11" borderId="0" xfId="0" applyFont="true" applyBorder="true" applyAlignment="true" applyProtection="true">
      <alignment horizontal="center" vertical="center" textRotation="0" wrapText="false" indent="0" shrinkToFit="false"/>
      <protection locked="true" hidden="false"/>
    </xf>
    <xf numFmtId="164" fontId="0" fillId="11" borderId="0" xfId="0" applyFont="false" applyBorder="false" applyAlignment="false" applyProtection="true">
      <alignment horizontal="general" vertical="bottom" textRotation="0" wrapText="false" indent="0" shrinkToFit="false"/>
      <protection locked="true" hidden="false"/>
    </xf>
    <xf numFmtId="164" fontId="0" fillId="11" borderId="0" xfId="0" applyFont="false" applyBorder="true" applyAlignment="false" applyProtection="tru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4" fontId="29" fillId="11" borderId="0" xfId="20" applyFont="true" applyBorder="true" applyAlignment="true" applyProtection="true">
      <alignment horizontal="center" vertical="center" textRotation="0" wrapText="true" indent="0" shrinkToFit="false"/>
      <protection locked="true" hidden="false"/>
    </xf>
    <xf numFmtId="164" fontId="51" fillId="11" borderId="0" xfId="0" applyFont="true" applyBorder="true" applyAlignment="true" applyProtection="true">
      <alignment horizontal="center" vertical="center" textRotation="0" wrapText="true" indent="0" shrinkToFit="false"/>
      <protection locked="true" hidden="false"/>
    </xf>
    <xf numFmtId="164" fontId="13" fillId="11" borderId="0" xfId="0" applyFont="true" applyBorder="true" applyAlignment="true" applyProtection="true">
      <alignment horizontal="left" vertical="center" textRotation="0" wrapText="false" indent="0" shrinkToFit="false"/>
      <protection locked="true" hidden="false"/>
    </xf>
    <xf numFmtId="164" fontId="15" fillId="11" borderId="0" xfId="0" applyFont="true" applyBorder="false" applyAlignment="true" applyProtection="true">
      <alignment horizontal="center"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16" fillId="11" borderId="0" xfId="0" applyFont="true" applyBorder="false" applyAlignment="true" applyProtection="true">
      <alignment horizontal="center" vertical="center" textRotation="0" wrapText="true" indent="0" shrinkToFit="false"/>
      <protection locked="true" hidden="false"/>
    </xf>
    <xf numFmtId="164" fontId="16" fillId="0" borderId="0" xfId="0" applyFont="true" applyBorder="false" applyAlignment="true" applyProtection="true">
      <alignment horizontal="center" vertical="center" textRotation="0" wrapText="true" indent="0" shrinkToFit="false"/>
      <protection locked="true" hidden="false"/>
    </xf>
    <xf numFmtId="164" fontId="6" fillId="11" borderId="0" xfId="0" applyFont="true" applyBorder="true" applyAlignment="true" applyProtection="true">
      <alignment horizontal="center" vertical="center" textRotation="90" wrapText="false" indent="0" shrinkToFit="false"/>
      <protection locked="true" hidden="false"/>
    </xf>
    <xf numFmtId="164" fontId="6" fillId="11" borderId="0" xfId="0" applyFont="true" applyBorder="true" applyAlignment="true" applyProtection="true">
      <alignment horizontal="center" vertical="center" textRotation="0" wrapText="false" indent="0" shrinkToFit="false"/>
      <protection locked="true" hidden="false"/>
    </xf>
    <xf numFmtId="164" fontId="6" fillId="11" borderId="13" xfId="0" applyFont="true" applyBorder="true" applyAlignment="true" applyProtection="true">
      <alignment horizontal="general" vertical="center" textRotation="0" wrapText="false" indent="0" shrinkToFit="false"/>
      <protection locked="true" hidden="false"/>
    </xf>
    <xf numFmtId="164" fontId="6" fillId="11" borderId="12" xfId="0" applyFont="true" applyBorder="true" applyAlignment="true" applyProtection="true">
      <alignment horizontal="general" vertical="center" textRotation="0" wrapText="false" indent="0" shrinkToFit="false"/>
      <protection locked="true" hidden="false"/>
    </xf>
    <xf numFmtId="164" fontId="6" fillId="11" borderId="14" xfId="0" applyFont="true" applyBorder="true" applyAlignment="true" applyProtection="true">
      <alignment horizontal="general" vertical="center" textRotation="0" wrapText="false" indent="0" shrinkToFit="false"/>
      <protection locked="true" hidden="false"/>
    </xf>
    <xf numFmtId="164" fontId="13" fillId="11" borderId="14" xfId="0" applyFont="true" applyBorder="true" applyAlignment="true" applyProtection="true">
      <alignment horizontal="general" vertical="center" textRotation="0" wrapText="false" indent="0" shrinkToFit="false"/>
      <protection locked="true" hidden="false"/>
    </xf>
    <xf numFmtId="164" fontId="13" fillId="11" borderId="14" xfId="0" applyFont="true" applyBorder="true" applyAlignment="true" applyProtection="true">
      <alignment horizontal="right" vertical="center" textRotation="0" wrapText="false" indent="0" shrinkToFit="false"/>
      <protection locked="true" hidden="false"/>
    </xf>
    <xf numFmtId="172" fontId="13" fillId="11" borderId="14" xfId="0" applyFont="true" applyBorder="true" applyAlignment="true" applyProtection="true">
      <alignment horizontal="general" vertical="center" textRotation="0" wrapText="false" indent="0" shrinkToFit="false"/>
      <protection locked="true" hidden="false"/>
    </xf>
    <xf numFmtId="164" fontId="13" fillId="11" borderId="12" xfId="0" applyFont="true" applyBorder="true" applyAlignment="true" applyProtection="true">
      <alignment horizontal="general" vertical="center" textRotation="0" wrapText="false" indent="0" shrinkToFit="false"/>
      <protection locked="true" hidden="false"/>
    </xf>
    <xf numFmtId="164" fontId="6" fillId="11" borderId="13" xfId="0" applyFont="true" applyBorder="true" applyAlignment="true" applyProtection="true">
      <alignment horizontal="center" vertical="center" textRotation="0" wrapText="true" indent="0" shrinkToFit="false"/>
      <protection locked="true" hidden="false"/>
    </xf>
    <xf numFmtId="164" fontId="6" fillId="11" borderId="23" xfId="0" applyFont="true" applyBorder="true" applyAlignment="true" applyProtection="true">
      <alignment horizontal="center" vertical="center" textRotation="0" wrapText="true" indent="0" shrinkToFit="false"/>
      <protection locked="true" hidden="false"/>
    </xf>
    <xf numFmtId="164" fontId="6" fillId="11" borderId="24" xfId="0" applyFont="true" applyBorder="true" applyAlignment="true" applyProtection="true">
      <alignment horizontal="general"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6" fillId="11" borderId="25" xfId="0" applyFont="true" applyBorder="true" applyAlignment="true" applyProtection="true">
      <alignment horizontal="general" vertical="center" textRotation="0" wrapText="false" indent="0" shrinkToFit="false"/>
      <protection locked="true" hidden="false"/>
    </xf>
    <xf numFmtId="164" fontId="6" fillId="11" borderId="22" xfId="0" applyFont="true" applyBorder="true" applyAlignment="true" applyProtection="true">
      <alignment horizontal="general" vertical="center" textRotation="0" wrapText="false" indent="0" shrinkToFit="false"/>
      <protection locked="true" hidden="false"/>
    </xf>
    <xf numFmtId="164" fontId="6" fillId="11" borderId="0" xfId="0" applyFont="true" applyBorder="true" applyAlignment="true" applyProtection="true">
      <alignment horizontal="general" vertical="center" textRotation="0" wrapText="false" indent="0" shrinkToFit="false"/>
      <protection locked="true" hidden="false"/>
    </xf>
    <xf numFmtId="164" fontId="13" fillId="11" borderId="0" xfId="0" applyFont="true" applyBorder="true" applyAlignment="true" applyProtection="true">
      <alignment horizontal="general" vertical="center" textRotation="0" wrapText="false" indent="0" shrinkToFit="false"/>
      <protection locked="true" hidden="false"/>
    </xf>
    <xf numFmtId="164" fontId="13" fillId="11" borderId="22" xfId="0" applyFont="true" applyBorder="true" applyAlignment="true" applyProtection="true">
      <alignment horizontal="general" vertical="center" textRotation="0" wrapText="false" indent="0" shrinkToFit="false"/>
      <protection locked="true" hidden="false"/>
    </xf>
    <xf numFmtId="164" fontId="6" fillId="11" borderId="26" xfId="0" applyFont="true" applyBorder="true" applyAlignment="true" applyProtection="true">
      <alignment horizontal="center" vertical="center" textRotation="0" wrapText="true" indent="0" shrinkToFit="false"/>
      <protection locked="true" hidden="false"/>
    </xf>
    <xf numFmtId="164" fontId="6" fillId="11" borderId="24" xfId="0" applyFont="true" applyBorder="true" applyAlignment="true" applyProtection="true">
      <alignment horizontal="center" vertical="center" textRotation="0" wrapText="true" indent="0" shrinkToFit="false"/>
      <protection locked="true" hidden="false"/>
    </xf>
    <xf numFmtId="164" fontId="6" fillId="11" borderId="0" xfId="0" applyFont="true" applyBorder="true" applyAlignment="true" applyProtection="true">
      <alignment horizontal="center" vertical="center" textRotation="0" wrapText="true" indent="0" shrinkToFit="false"/>
      <protection locked="true" hidden="false"/>
    </xf>
    <xf numFmtId="164" fontId="6" fillId="11" borderId="22" xfId="0" applyFont="true" applyBorder="true" applyAlignment="true" applyProtection="true">
      <alignment horizontal="general" vertical="center" textRotation="0" wrapText="true" indent="0" shrinkToFit="false"/>
      <protection locked="true" hidden="false"/>
    </xf>
    <xf numFmtId="164" fontId="53" fillId="9" borderId="27" xfId="0" applyFont="true" applyBorder="true" applyAlignment="true" applyProtection="true">
      <alignment horizontal="center" vertical="center" textRotation="0" wrapText="false" indent="0" shrinkToFit="false"/>
      <protection locked="true" hidden="false"/>
    </xf>
    <xf numFmtId="164" fontId="54" fillId="9" borderId="23" xfId="0" applyFont="true" applyBorder="true" applyAlignment="true" applyProtection="true">
      <alignment horizontal="left" vertical="center" textRotation="0" wrapText="false" indent="0" shrinkToFit="false"/>
      <protection locked="true" hidden="false"/>
    </xf>
    <xf numFmtId="164" fontId="54" fillId="9" borderId="23" xfId="0" applyFont="true" applyBorder="true" applyAlignment="true" applyProtection="true">
      <alignment horizontal="center" vertical="center" textRotation="0" wrapText="false" indent="0" shrinkToFit="false"/>
      <protection locked="true" hidden="false"/>
    </xf>
    <xf numFmtId="164" fontId="55" fillId="9" borderId="23" xfId="0" applyFont="true" applyBorder="true" applyAlignment="true" applyProtection="true">
      <alignment horizontal="left" vertical="center" textRotation="0" wrapText="false" indent="0" shrinkToFit="false"/>
      <protection locked="true" hidden="false"/>
    </xf>
    <xf numFmtId="164" fontId="55" fillId="9" borderId="23" xfId="0" applyFont="true" applyBorder="true" applyAlignment="true" applyProtection="true">
      <alignment horizontal="center" vertical="center" textRotation="0" wrapText="false" indent="0" shrinkToFit="false"/>
      <protection locked="true" hidden="false"/>
    </xf>
    <xf numFmtId="164" fontId="13" fillId="9" borderId="23" xfId="0" applyFont="true" applyBorder="true" applyAlignment="true" applyProtection="true">
      <alignment horizontal="center" vertical="center" textRotation="0" wrapText="false" indent="0" shrinkToFit="false"/>
      <protection locked="true" hidden="false"/>
    </xf>
    <xf numFmtId="164" fontId="13" fillId="9" borderId="23" xfId="0" applyFont="true" applyBorder="true" applyAlignment="true" applyProtection="true">
      <alignment horizontal="general" vertical="top" textRotation="0" wrapText="true" indent="0" shrinkToFit="false"/>
      <protection locked="true" hidden="false"/>
    </xf>
    <xf numFmtId="164" fontId="13" fillId="9" borderId="24" xfId="0" applyFont="true" applyBorder="true" applyAlignment="true" applyProtection="true">
      <alignment horizontal="general" vertical="top" textRotation="0" wrapText="true" indent="0" shrinkToFit="false"/>
      <protection locked="true" hidden="false"/>
    </xf>
    <xf numFmtId="164" fontId="13" fillId="11" borderId="22" xfId="0" applyFont="true" applyBorder="true" applyAlignment="true" applyProtection="true">
      <alignment horizontal="general" vertical="top" textRotation="0" wrapText="true" indent="0" shrinkToFit="false"/>
      <protection locked="true" hidden="false"/>
    </xf>
    <xf numFmtId="164" fontId="6" fillId="9" borderId="25" xfId="0" applyFont="true" applyBorder="true" applyAlignment="true" applyProtection="true">
      <alignment horizontal="center" vertical="center" textRotation="90" wrapText="false" indent="0" shrinkToFit="false"/>
      <protection locked="true" hidden="false"/>
    </xf>
    <xf numFmtId="164" fontId="56" fillId="9" borderId="27" xfId="0" applyFont="true" applyBorder="true" applyAlignment="true" applyProtection="true">
      <alignment horizontal="left" vertical="center" textRotation="0" wrapText="false" indent="0" shrinkToFit="false"/>
      <protection locked="true" hidden="false"/>
    </xf>
    <xf numFmtId="164" fontId="57" fillId="9" borderId="23" xfId="0" applyFont="true" applyBorder="true" applyAlignment="true" applyProtection="true">
      <alignment horizontal="left" vertical="center" textRotation="0" wrapText="false" indent="0" shrinkToFit="false"/>
      <protection locked="true" hidden="false"/>
    </xf>
    <xf numFmtId="164" fontId="58" fillId="9" borderId="23" xfId="0" applyFont="true" applyBorder="true" applyAlignment="true" applyProtection="true">
      <alignment horizontal="left" vertical="center" textRotation="0" wrapText="false" indent="0" shrinkToFit="false"/>
      <protection locked="true" hidden="false"/>
    </xf>
    <xf numFmtId="164" fontId="13" fillId="9" borderId="23" xfId="0" applyFont="true" applyBorder="true" applyAlignment="true" applyProtection="true">
      <alignment horizontal="center" vertical="top" textRotation="0" wrapText="true" indent="0" shrinkToFit="false"/>
      <protection locked="true" hidden="false"/>
    </xf>
    <xf numFmtId="164" fontId="6" fillId="9" borderId="24" xfId="0" applyFont="true" applyBorder="true" applyAlignment="true" applyProtection="true">
      <alignment horizontal="center" vertical="top" textRotation="0" wrapText="true" indent="0" shrinkToFit="false"/>
      <protection locked="true" hidden="false"/>
    </xf>
    <xf numFmtId="164" fontId="13" fillId="9" borderId="22" xfId="0" applyFont="true" applyBorder="true" applyAlignment="true" applyProtection="true">
      <alignment horizontal="general" vertical="top" textRotation="0" wrapText="true" indent="0" shrinkToFit="false"/>
      <protection locked="true" hidden="false"/>
    </xf>
    <xf numFmtId="164" fontId="6" fillId="9" borderId="25" xfId="0" applyFont="true" applyBorder="true" applyAlignment="true" applyProtection="true">
      <alignment horizontal="center" vertical="center" textRotation="0" wrapText="false" indent="0" shrinkToFit="false"/>
      <protection locked="true" hidden="false"/>
    </xf>
    <xf numFmtId="164" fontId="6" fillId="9" borderId="0" xfId="0" applyFont="true" applyBorder="true" applyAlignment="true" applyProtection="true">
      <alignment horizontal="center" vertical="center" textRotation="0" wrapText="false" indent="0" shrinkToFit="false"/>
      <protection locked="true" hidden="false"/>
    </xf>
    <xf numFmtId="164" fontId="59" fillId="9" borderId="0" xfId="0" applyFont="true" applyBorder="true" applyAlignment="false" applyProtection="true">
      <alignment horizontal="general" vertical="bottom" textRotation="0" wrapText="false" indent="0" shrinkToFit="false"/>
      <protection locked="true" hidden="false"/>
    </xf>
    <xf numFmtId="167" fontId="0" fillId="17" borderId="28" xfId="0" applyFont="false" applyBorder="true" applyAlignment="true" applyProtection="true">
      <alignment horizontal="center" vertical="bottom" textRotation="0" wrapText="false" indent="0" shrinkToFit="false"/>
      <protection locked="true" hidden="false"/>
    </xf>
    <xf numFmtId="167" fontId="0" fillId="17" borderId="29" xfId="0" applyFont="false" applyBorder="true" applyAlignment="true" applyProtection="true">
      <alignment horizontal="center" vertical="bottom" textRotation="0" wrapText="false" indent="0" shrinkToFit="false"/>
      <protection locked="true" hidden="false"/>
    </xf>
    <xf numFmtId="167" fontId="22" fillId="17" borderId="30" xfId="0" applyFont="true" applyBorder="true" applyAlignment="true" applyProtection="true">
      <alignment horizontal="center" vertical="bottom" textRotation="0" wrapText="false" indent="0" shrinkToFit="false"/>
      <protection locked="true" hidden="false"/>
    </xf>
    <xf numFmtId="164" fontId="6" fillId="9" borderId="22" xfId="0" applyFont="true" applyBorder="true" applyAlignment="true" applyProtection="true">
      <alignment horizontal="center" vertical="top" textRotation="0" wrapText="true" indent="0" shrinkToFit="false"/>
      <protection locked="true" hidden="false"/>
    </xf>
    <xf numFmtId="164" fontId="0" fillId="9" borderId="0" xfId="0" applyFont="true" applyBorder="true" applyAlignment="false" applyProtection="true">
      <alignment horizontal="general" vertical="bottom" textRotation="0" wrapText="false" indent="0" shrinkToFit="false"/>
      <protection locked="true" hidden="false"/>
    </xf>
    <xf numFmtId="167" fontId="13" fillId="0" borderId="31" xfId="0" applyFont="true" applyBorder="true" applyAlignment="true" applyProtection="true">
      <alignment horizontal="center" vertical="top" textRotation="0" wrapText="true" indent="0" shrinkToFit="false"/>
      <protection locked="true" hidden="false"/>
    </xf>
    <xf numFmtId="167" fontId="13" fillId="0" borderId="1" xfId="0" applyFont="true" applyBorder="true" applyAlignment="true" applyProtection="true">
      <alignment horizontal="center" vertical="top" textRotation="0" wrapText="true" indent="0" shrinkToFit="false"/>
      <protection locked="true" hidden="false"/>
    </xf>
    <xf numFmtId="167" fontId="6" fillId="0" borderId="32" xfId="0" applyFont="true" applyBorder="true" applyAlignment="true" applyProtection="true">
      <alignment horizontal="center" vertical="top" textRotation="0" wrapText="true" indent="0" shrinkToFit="false"/>
      <protection locked="true" hidden="false"/>
    </xf>
    <xf numFmtId="165" fontId="6" fillId="9" borderId="22" xfId="0" applyFont="true" applyBorder="true" applyAlignment="true" applyProtection="true">
      <alignment horizontal="center" vertical="top" textRotation="0" wrapText="true" indent="0" shrinkToFit="false"/>
      <protection locked="true" hidden="false"/>
    </xf>
    <xf numFmtId="167" fontId="0" fillId="0" borderId="0" xfId="0" applyFont="false" applyBorder="false" applyAlignment="false" applyProtection="true">
      <alignment horizontal="general" vertical="bottom" textRotation="0" wrapText="false" indent="0" shrinkToFit="false"/>
      <protection locked="true" hidden="false"/>
    </xf>
    <xf numFmtId="167" fontId="13" fillId="0" borderId="33" xfId="0" applyFont="true" applyBorder="true" applyAlignment="true" applyProtection="true">
      <alignment horizontal="center" vertical="top" textRotation="0" wrapText="true" indent="0" shrinkToFit="false"/>
      <protection locked="true" hidden="false"/>
    </xf>
    <xf numFmtId="167" fontId="13" fillId="0" borderId="34" xfId="0" applyFont="true" applyBorder="true" applyAlignment="true" applyProtection="true">
      <alignment horizontal="center" vertical="top" textRotation="0" wrapText="true" indent="0" shrinkToFit="false"/>
      <protection locked="true" hidden="false"/>
    </xf>
    <xf numFmtId="167" fontId="6" fillId="0" borderId="35" xfId="0" applyFont="true" applyBorder="true" applyAlignment="true" applyProtection="true">
      <alignment horizontal="center" vertical="top" textRotation="0" wrapText="true" indent="0" shrinkToFit="false"/>
      <protection locked="true" hidden="false"/>
    </xf>
    <xf numFmtId="164" fontId="6" fillId="11" borderId="22" xfId="0" applyFont="true" applyBorder="true" applyAlignment="true" applyProtection="true">
      <alignment horizontal="general" vertical="top" textRotation="0" wrapText="true" indent="0" shrinkToFit="false"/>
      <protection locked="true" hidden="false"/>
    </xf>
    <xf numFmtId="164" fontId="56" fillId="9" borderId="25" xfId="0" applyFont="true" applyBorder="true" applyAlignment="true" applyProtection="true">
      <alignment horizontal="general" vertical="center" textRotation="0" wrapText="false" indent="0" shrinkToFit="false"/>
      <protection locked="true" hidden="false"/>
    </xf>
    <xf numFmtId="164" fontId="57" fillId="9" borderId="0" xfId="0" applyFont="true" applyBorder="true" applyAlignment="true" applyProtection="true">
      <alignment horizontal="left" vertical="center" textRotation="0" wrapText="false" indent="0" shrinkToFit="false"/>
      <protection locked="true" hidden="false"/>
    </xf>
    <xf numFmtId="164" fontId="14" fillId="9" borderId="0" xfId="0" applyFont="true" applyBorder="true" applyAlignment="true" applyProtection="true">
      <alignment horizontal="left" vertical="center" textRotation="0" wrapText="false" indent="0" shrinkToFit="false"/>
      <protection locked="true" hidden="false"/>
    </xf>
    <xf numFmtId="164" fontId="14" fillId="9" borderId="0" xfId="0" applyFont="true" applyBorder="true" applyAlignment="true" applyProtection="true">
      <alignment horizontal="center" vertical="center" textRotation="0" wrapText="false" indent="0" shrinkToFit="false"/>
      <protection locked="true" hidden="false"/>
    </xf>
    <xf numFmtId="167" fontId="13" fillId="9" borderId="0" xfId="0" applyFont="true" applyBorder="true" applyAlignment="true" applyProtection="true">
      <alignment horizontal="general" vertical="top" textRotation="0" wrapText="true" indent="0" shrinkToFit="false"/>
      <protection locked="true" hidden="false"/>
    </xf>
    <xf numFmtId="167" fontId="6" fillId="9" borderId="0" xfId="0" applyFont="true" applyBorder="true" applyAlignment="true" applyProtection="true">
      <alignment horizontal="right" vertical="top" textRotation="0" wrapText="false" indent="0" shrinkToFit="false"/>
      <protection locked="true" hidden="false"/>
    </xf>
    <xf numFmtId="167" fontId="6" fillId="9" borderId="22" xfId="0" applyFont="true" applyBorder="true" applyAlignment="true" applyProtection="true">
      <alignment horizontal="right" vertical="top" textRotation="0" wrapText="true" indent="0" shrinkToFit="false"/>
      <protection locked="true" hidden="false"/>
    </xf>
    <xf numFmtId="167" fontId="13" fillId="0" borderId="28" xfId="0" applyFont="true" applyBorder="true" applyAlignment="true" applyProtection="true">
      <alignment horizontal="center" vertical="top" textRotation="0" wrapText="true" indent="0" shrinkToFit="false"/>
      <protection locked="true" hidden="false"/>
    </xf>
    <xf numFmtId="167" fontId="13" fillId="0" borderId="29" xfId="0" applyFont="true" applyBorder="true" applyAlignment="true" applyProtection="true">
      <alignment horizontal="center" vertical="top" textRotation="0" wrapText="true" indent="0" shrinkToFit="false"/>
      <protection locked="true" hidden="false"/>
    </xf>
    <xf numFmtId="167" fontId="6" fillId="0" borderId="30" xfId="0" applyFont="true" applyBorder="true" applyAlignment="true" applyProtection="true">
      <alignment horizontal="center" vertical="top" textRotation="0" wrapText="true" indent="0" shrinkToFit="false"/>
      <protection locked="true" hidden="false"/>
    </xf>
    <xf numFmtId="164" fontId="13" fillId="9" borderId="0" xfId="0" applyFont="true" applyBorder="true" applyAlignment="true" applyProtection="true">
      <alignment horizontal="left" vertical="center" textRotation="0" wrapText="false" indent="0" shrinkToFit="false"/>
      <protection locked="true" hidden="false"/>
    </xf>
    <xf numFmtId="164" fontId="13" fillId="9" borderId="0" xfId="0" applyFont="true" applyBorder="true" applyAlignment="true" applyProtection="true">
      <alignment horizontal="center" vertical="center" textRotation="0" wrapText="false" indent="0" shrinkToFit="false"/>
      <protection locked="true" hidden="false"/>
    </xf>
    <xf numFmtId="164" fontId="0" fillId="9" borderId="0" xfId="0" applyFont="false" applyBorder="true" applyAlignment="false" applyProtection="true">
      <alignment horizontal="general" vertical="bottom" textRotation="0" wrapText="false" indent="0" shrinkToFit="false"/>
      <protection locked="true" hidden="false"/>
    </xf>
    <xf numFmtId="167" fontId="6" fillId="9" borderId="0" xfId="0" applyFont="true" applyBorder="true" applyAlignment="true" applyProtection="true">
      <alignment horizontal="right" vertical="top" textRotation="0" wrapText="true" indent="0" shrinkToFit="false"/>
      <protection locked="true" hidden="false"/>
    </xf>
    <xf numFmtId="164" fontId="6" fillId="9" borderId="36" xfId="0" applyFont="true" applyBorder="true" applyAlignment="true" applyProtection="true">
      <alignment horizontal="center" vertical="center" textRotation="90" wrapText="false" indent="0" shrinkToFit="false"/>
      <protection locked="true" hidden="false"/>
    </xf>
    <xf numFmtId="164" fontId="6" fillId="9" borderId="37" xfId="0" applyFont="true" applyBorder="true" applyAlignment="true" applyProtection="true">
      <alignment horizontal="center" vertical="center" textRotation="90" wrapText="false" indent="0" shrinkToFit="false"/>
      <protection locked="true" hidden="false"/>
    </xf>
    <xf numFmtId="164" fontId="6" fillId="9" borderId="38" xfId="0" applyFont="true" applyBorder="true" applyAlignment="true" applyProtection="true">
      <alignment horizontal="center" vertical="center" textRotation="0" wrapText="false" indent="0" shrinkToFit="false"/>
      <protection locked="true" hidden="false"/>
    </xf>
    <xf numFmtId="164" fontId="14" fillId="9" borderId="38" xfId="0" applyFont="true" applyBorder="true" applyAlignment="true" applyProtection="true">
      <alignment horizontal="left" vertical="center" textRotation="0" wrapText="false" indent="0" shrinkToFit="false"/>
      <protection locked="true" hidden="false"/>
    </xf>
    <xf numFmtId="164" fontId="14" fillId="9" borderId="38" xfId="0" applyFont="true" applyBorder="true" applyAlignment="true" applyProtection="true">
      <alignment horizontal="center" vertical="center" textRotation="0" wrapText="false" indent="0" shrinkToFit="false"/>
      <protection locked="true" hidden="false"/>
    </xf>
    <xf numFmtId="167" fontId="13" fillId="9" borderId="38" xfId="0" applyFont="true" applyBorder="true" applyAlignment="true" applyProtection="true">
      <alignment horizontal="general" vertical="top" textRotation="0" wrapText="true" indent="0" shrinkToFit="false"/>
      <protection locked="true" hidden="false"/>
    </xf>
    <xf numFmtId="167" fontId="13" fillId="9" borderId="38" xfId="0" applyFont="true" applyBorder="true" applyAlignment="true" applyProtection="true">
      <alignment horizontal="general" vertical="center" textRotation="0" wrapText="true" indent="0" shrinkToFit="false"/>
      <protection locked="true" hidden="false"/>
    </xf>
    <xf numFmtId="167" fontId="10" fillId="9" borderId="38" xfId="0" applyFont="true" applyBorder="true" applyAlignment="true" applyProtection="true">
      <alignment horizontal="right" vertical="center" textRotation="0" wrapText="false" indent="0" shrinkToFit="false"/>
      <protection locked="true" hidden="false"/>
    </xf>
    <xf numFmtId="167" fontId="10" fillId="9" borderId="38" xfId="0" applyFont="true" applyBorder="true" applyAlignment="true" applyProtection="true">
      <alignment horizontal="center" vertical="center" textRotation="0" wrapText="true" indent="0" shrinkToFit="false"/>
      <protection locked="true" hidden="false"/>
    </xf>
    <xf numFmtId="164" fontId="13" fillId="9" borderId="39" xfId="0" applyFont="true" applyBorder="true" applyAlignment="true" applyProtection="true">
      <alignment horizontal="general" vertical="top" textRotation="0" wrapText="true" indent="0" shrinkToFit="false"/>
      <protection locked="true" hidden="false"/>
    </xf>
    <xf numFmtId="164" fontId="6" fillId="9" borderId="38" xfId="0" applyFont="true" applyBorder="true" applyAlignment="true" applyProtection="true">
      <alignment horizontal="center" vertical="center" textRotation="90" wrapText="false" indent="0" shrinkToFit="false"/>
      <protection locked="true" hidden="false"/>
    </xf>
    <xf numFmtId="167" fontId="6" fillId="9" borderId="38" xfId="0" applyFont="true" applyBorder="true" applyAlignment="true" applyProtection="true">
      <alignment horizontal="general" vertical="top" textRotation="0" wrapText="true" indent="0" shrinkToFit="false"/>
      <protection locked="true" hidden="false"/>
    </xf>
    <xf numFmtId="167" fontId="6" fillId="9" borderId="38" xfId="0" applyFont="true" applyBorder="true" applyAlignment="true" applyProtection="true">
      <alignment horizontal="right" vertical="top" textRotation="0" wrapText="true" indent="0" shrinkToFit="false"/>
      <protection locked="true" hidden="false"/>
    </xf>
    <xf numFmtId="164" fontId="53" fillId="5" borderId="27" xfId="0" applyFont="true" applyBorder="true" applyAlignment="true" applyProtection="true">
      <alignment horizontal="center" vertical="center" textRotation="0" wrapText="false" indent="0" shrinkToFit="false"/>
      <protection locked="true" hidden="false"/>
    </xf>
    <xf numFmtId="164" fontId="54" fillId="5" borderId="23" xfId="0" applyFont="true" applyBorder="true" applyAlignment="true" applyProtection="true">
      <alignment horizontal="left" vertical="center" textRotation="0" wrapText="false" indent="0" shrinkToFit="false"/>
      <protection locked="true" hidden="false"/>
    </xf>
    <xf numFmtId="164" fontId="6" fillId="5" borderId="23" xfId="0" applyFont="true" applyBorder="true" applyAlignment="true" applyProtection="true">
      <alignment horizontal="center" vertical="center" textRotation="0" wrapText="false" indent="0" shrinkToFit="false"/>
      <protection locked="true" hidden="false"/>
    </xf>
    <xf numFmtId="164" fontId="13" fillId="5" borderId="23" xfId="0" applyFont="true" applyBorder="true" applyAlignment="true" applyProtection="true">
      <alignment horizontal="left" vertical="center" textRotation="0" wrapText="false" indent="0" shrinkToFit="false"/>
      <protection locked="true" hidden="false"/>
    </xf>
    <xf numFmtId="164" fontId="13" fillId="5" borderId="23" xfId="0" applyFont="true" applyBorder="true" applyAlignment="true" applyProtection="true">
      <alignment horizontal="center" vertical="center" textRotation="0" wrapText="false" indent="0" shrinkToFit="false"/>
      <protection locked="true" hidden="false"/>
    </xf>
    <xf numFmtId="167" fontId="13" fillId="5" borderId="23" xfId="0" applyFont="true" applyBorder="true" applyAlignment="true" applyProtection="true">
      <alignment horizontal="general" vertical="top" textRotation="0" wrapText="true" indent="0" shrinkToFit="false"/>
      <protection locked="true" hidden="false"/>
    </xf>
    <xf numFmtId="164" fontId="13" fillId="5" borderId="24" xfId="0" applyFont="true" applyBorder="true" applyAlignment="true" applyProtection="true">
      <alignment horizontal="general" vertical="top" textRotation="0" wrapText="true" indent="0" shrinkToFit="false"/>
      <protection locked="true" hidden="false"/>
    </xf>
    <xf numFmtId="164" fontId="6" fillId="5" borderId="25" xfId="0" applyFont="true" applyBorder="true" applyAlignment="true" applyProtection="true">
      <alignment horizontal="center" vertical="center" textRotation="90" wrapText="false" indent="0" shrinkToFit="false"/>
      <protection locked="true" hidden="false"/>
    </xf>
    <xf numFmtId="164" fontId="6" fillId="5" borderId="27" xfId="0" applyFont="true" applyBorder="true" applyAlignment="true" applyProtection="true">
      <alignment horizontal="left" vertical="center" textRotation="0" wrapText="false" indent="0" shrinkToFit="false"/>
      <protection locked="true" hidden="false"/>
    </xf>
    <xf numFmtId="164" fontId="0" fillId="5" borderId="23" xfId="0" applyFont="true" applyBorder="true" applyAlignment="false" applyProtection="true">
      <alignment horizontal="general" vertical="bottom" textRotation="0" wrapText="false" indent="0" shrinkToFit="false"/>
      <protection locked="true" hidden="false"/>
    </xf>
    <xf numFmtId="165" fontId="6" fillId="5" borderId="22" xfId="0" applyFont="true" applyBorder="true" applyAlignment="true" applyProtection="true">
      <alignment horizontal="center" vertical="top" textRotation="0" wrapText="true" indent="0" shrinkToFit="false"/>
      <protection locked="true" hidden="false"/>
    </xf>
    <xf numFmtId="164" fontId="6" fillId="5" borderId="37" xfId="0" applyFont="true" applyBorder="true" applyAlignment="true" applyProtection="true">
      <alignment horizontal="general" vertical="center" textRotation="0" wrapText="false" indent="0" shrinkToFit="false"/>
      <protection locked="true" hidden="false"/>
    </xf>
    <xf numFmtId="164" fontId="0" fillId="5" borderId="38" xfId="0" applyFont="true" applyBorder="true" applyAlignment="false" applyProtection="true">
      <alignment horizontal="general" vertical="bottom" textRotation="0" wrapText="false" indent="0" shrinkToFit="false"/>
      <protection locked="true" hidden="false"/>
    </xf>
    <xf numFmtId="164" fontId="6" fillId="5" borderId="37" xfId="0" applyFont="true" applyBorder="true" applyAlignment="true" applyProtection="true">
      <alignment horizontal="center" vertical="center" textRotation="90" wrapText="false" indent="0" shrinkToFit="false"/>
      <protection locked="true" hidden="false"/>
    </xf>
    <xf numFmtId="164" fontId="6" fillId="5" borderId="38" xfId="0" applyFont="true" applyBorder="true" applyAlignment="true" applyProtection="true">
      <alignment horizontal="center" vertical="center" textRotation="90" wrapText="false" indent="0" shrinkToFit="false"/>
      <protection locked="true" hidden="false"/>
    </xf>
    <xf numFmtId="164" fontId="6" fillId="5" borderId="38" xfId="0" applyFont="true" applyBorder="true" applyAlignment="true" applyProtection="true">
      <alignment horizontal="center" vertical="center" textRotation="0" wrapText="false" indent="0" shrinkToFit="false"/>
      <protection locked="true" hidden="false"/>
    </xf>
    <xf numFmtId="164" fontId="14" fillId="5" borderId="38" xfId="0" applyFont="true" applyBorder="true" applyAlignment="true" applyProtection="true">
      <alignment horizontal="left" vertical="center" textRotation="0" wrapText="false" indent="0" shrinkToFit="false"/>
      <protection locked="true" hidden="false"/>
    </xf>
    <xf numFmtId="164" fontId="14" fillId="5" borderId="38" xfId="0" applyFont="true" applyBorder="true" applyAlignment="true" applyProtection="true">
      <alignment horizontal="center" vertical="center" textRotation="0" wrapText="false" indent="0" shrinkToFit="false"/>
      <protection locked="true" hidden="false"/>
    </xf>
    <xf numFmtId="167" fontId="13" fillId="5" borderId="38" xfId="0" applyFont="true" applyBorder="true" applyAlignment="true" applyProtection="true">
      <alignment horizontal="general" vertical="top" textRotation="0" wrapText="true" indent="0" shrinkToFit="false"/>
      <protection locked="true" hidden="false"/>
    </xf>
    <xf numFmtId="167" fontId="10" fillId="5" borderId="38" xfId="0" applyFont="true" applyBorder="true" applyAlignment="true" applyProtection="true">
      <alignment horizontal="right" vertical="top" textRotation="0" wrapText="false" indent="0" shrinkToFit="false"/>
      <protection locked="true" hidden="false"/>
    </xf>
    <xf numFmtId="167" fontId="10" fillId="5" borderId="38" xfId="0" applyFont="true" applyBorder="true" applyAlignment="true" applyProtection="true">
      <alignment horizontal="center" vertical="top" textRotation="0" wrapText="true" indent="0" shrinkToFit="false"/>
      <protection locked="true" hidden="false"/>
    </xf>
    <xf numFmtId="164" fontId="13" fillId="5" borderId="39" xfId="0" applyFont="true" applyBorder="true" applyAlignment="true" applyProtection="true">
      <alignment horizontal="general" vertical="top" textRotation="0" wrapText="true" indent="0" shrinkToFit="false"/>
      <protection locked="true" hidden="false"/>
    </xf>
    <xf numFmtId="164" fontId="6" fillId="11" borderId="25" xfId="0" applyFont="true" applyBorder="true" applyAlignment="true" applyProtection="true">
      <alignment horizontal="center" vertical="center" textRotation="0" wrapText="false" indent="0" shrinkToFit="false"/>
      <protection locked="true" hidden="false"/>
    </xf>
    <xf numFmtId="164" fontId="6" fillId="11" borderId="0" xfId="0" applyFont="true" applyBorder="true" applyAlignment="true" applyProtection="true">
      <alignment horizontal="left" vertical="center" textRotation="0" wrapText="false" indent="0" shrinkToFit="false"/>
      <protection locked="true" hidden="false"/>
    </xf>
    <xf numFmtId="167" fontId="6" fillId="11" borderId="0" xfId="0" applyFont="true" applyBorder="true" applyAlignment="true" applyProtection="true">
      <alignment horizontal="center" vertical="center" textRotation="0" wrapText="false" indent="0" shrinkToFit="false"/>
      <protection locked="true" hidden="false"/>
    </xf>
    <xf numFmtId="167" fontId="6" fillId="11" borderId="0" xfId="0" applyFont="true" applyBorder="true" applyAlignment="true" applyProtection="true">
      <alignment horizontal="general" vertical="top" textRotation="0" wrapText="true" indent="0" shrinkToFit="false"/>
      <protection locked="true" hidden="false"/>
    </xf>
    <xf numFmtId="164" fontId="6" fillId="11" borderId="0" xfId="0" applyFont="true" applyBorder="true" applyAlignment="true" applyProtection="true">
      <alignment horizontal="general" vertical="top" textRotation="0" wrapText="true" indent="0" shrinkToFit="false"/>
      <protection locked="true" hidden="false"/>
    </xf>
    <xf numFmtId="164" fontId="6" fillId="18" borderId="28" xfId="0" applyFont="true" applyBorder="true" applyAlignment="true" applyProtection="true">
      <alignment horizontal="center" vertical="center" textRotation="0" wrapText="false" indent="0" shrinkToFit="false"/>
      <protection locked="true" hidden="false"/>
    </xf>
    <xf numFmtId="167" fontId="60" fillId="18" borderId="29" xfId="0" applyFont="true" applyBorder="true" applyAlignment="true" applyProtection="true">
      <alignment horizontal="center" vertical="center" textRotation="0" wrapText="false" indent="0" shrinkToFit="false"/>
      <protection locked="true" hidden="false"/>
    </xf>
    <xf numFmtId="167" fontId="60" fillId="18" borderId="30" xfId="0" applyFont="true" applyBorder="true" applyAlignment="true" applyProtection="true">
      <alignment horizontal="center" vertical="center" textRotation="0" wrapText="false" indent="0" shrinkToFit="false"/>
      <protection locked="true" hidden="false"/>
    </xf>
    <xf numFmtId="164" fontId="60" fillId="11" borderId="0" xfId="0" applyFont="true" applyBorder="true" applyAlignment="true" applyProtection="true">
      <alignment horizontal="center" vertical="center" textRotation="0" wrapText="false" indent="0" shrinkToFit="false"/>
      <protection locked="true" hidden="false"/>
    </xf>
    <xf numFmtId="164" fontId="6" fillId="11" borderId="22" xfId="0" applyFont="true" applyBorder="true" applyAlignment="true" applyProtection="true">
      <alignment horizontal="center" vertical="center" textRotation="0" wrapText="false" indent="0" shrinkToFit="false"/>
      <protection locked="true" hidden="false"/>
    </xf>
    <xf numFmtId="164" fontId="6" fillId="9" borderId="40" xfId="0" applyFont="true" applyBorder="true" applyAlignment="true" applyProtection="true">
      <alignment horizontal="left" vertical="center" textRotation="0" wrapText="false" indent="0" shrinkToFit="false"/>
      <protection locked="true" hidden="false"/>
    </xf>
    <xf numFmtId="164" fontId="6" fillId="9" borderId="17" xfId="0" applyFont="true" applyBorder="true" applyAlignment="true" applyProtection="true">
      <alignment horizontal="center" vertical="center" textRotation="0" wrapText="false" indent="0" shrinkToFit="false"/>
      <protection locked="true" hidden="false"/>
    </xf>
    <xf numFmtId="164" fontId="13" fillId="9" borderId="17" xfId="0" applyFont="true" applyBorder="true" applyAlignment="true" applyProtection="true">
      <alignment horizontal="center" vertical="center" textRotation="0" wrapText="false" indent="0" shrinkToFit="false"/>
      <protection locked="true" hidden="false"/>
    </xf>
    <xf numFmtId="167" fontId="61" fillId="9" borderId="1" xfId="0" applyFont="true" applyBorder="true" applyAlignment="true" applyProtection="true">
      <alignment horizontal="center" vertical="center" textRotation="0" wrapText="false" indent="0" shrinkToFit="false"/>
      <protection locked="true" hidden="false"/>
    </xf>
    <xf numFmtId="167" fontId="12" fillId="9" borderId="32" xfId="0" applyFont="true" applyBorder="true" applyAlignment="true" applyProtection="true">
      <alignment horizontal="center" vertical="center" textRotation="0" wrapText="false" indent="0" shrinkToFit="false"/>
      <protection locked="true" hidden="false"/>
    </xf>
    <xf numFmtId="179" fontId="62" fillId="9" borderId="1" xfId="19" applyFont="true" applyBorder="true" applyAlignment="true" applyProtection="true">
      <alignment horizontal="center" vertical="center" textRotation="0" wrapText="false" indent="0" shrinkToFit="false"/>
      <protection locked="true" hidden="false"/>
    </xf>
    <xf numFmtId="179" fontId="63" fillId="9" borderId="32" xfId="19" applyFont="true" applyBorder="true" applyAlignment="true" applyProtection="true">
      <alignment horizontal="center" vertical="center" textRotation="0" wrapText="false" indent="0" shrinkToFit="false"/>
      <protection locked="true" hidden="false"/>
    </xf>
    <xf numFmtId="180" fontId="63" fillId="11" borderId="0" xfId="0" applyFont="true" applyBorder="true" applyAlignment="true" applyProtection="true">
      <alignment horizontal="center" vertical="center" textRotation="0" wrapText="false" indent="0" shrinkToFit="false"/>
      <protection locked="true" hidden="false"/>
    </xf>
    <xf numFmtId="164" fontId="22" fillId="11" borderId="22" xfId="0" applyFont="true" applyBorder="true" applyAlignment="true" applyProtection="true">
      <alignment horizontal="center" vertical="center" textRotation="0" wrapText="false" indent="0" shrinkToFit="false"/>
      <protection locked="true" hidden="false"/>
    </xf>
    <xf numFmtId="164" fontId="6" fillId="5" borderId="40" xfId="0" applyFont="true" applyBorder="true" applyAlignment="true" applyProtection="true">
      <alignment horizontal="left" vertical="center" textRotation="0" wrapText="false" indent="0" shrinkToFit="false"/>
      <protection locked="true" hidden="false"/>
    </xf>
    <xf numFmtId="164" fontId="6" fillId="5" borderId="17" xfId="0" applyFont="true" applyBorder="true" applyAlignment="true" applyProtection="true">
      <alignment horizontal="center" vertical="center" textRotation="0" wrapText="false" indent="0" shrinkToFit="false"/>
      <protection locked="true" hidden="false"/>
    </xf>
    <xf numFmtId="164" fontId="13" fillId="5" borderId="17" xfId="0" applyFont="true" applyBorder="true" applyAlignment="true" applyProtection="true">
      <alignment horizontal="center" vertical="center" textRotation="0" wrapText="false" indent="0" shrinkToFit="false"/>
      <protection locked="true" hidden="false"/>
    </xf>
    <xf numFmtId="167" fontId="59" fillId="5" borderId="1" xfId="0" applyFont="true" applyBorder="true" applyAlignment="true" applyProtection="true">
      <alignment horizontal="center" vertical="center" textRotation="0" wrapText="false" indent="0" shrinkToFit="false"/>
      <protection locked="true" hidden="false"/>
    </xf>
    <xf numFmtId="167" fontId="12" fillId="5" borderId="32" xfId="0" applyFont="true" applyBorder="true" applyAlignment="true" applyProtection="true">
      <alignment horizontal="center" vertical="center" textRotation="0" wrapText="false" indent="0" shrinkToFit="false"/>
      <protection locked="true" hidden="false"/>
    </xf>
    <xf numFmtId="164" fontId="4" fillId="11" borderId="22" xfId="0" applyFont="true" applyBorder="true" applyAlignment="true" applyProtection="true">
      <alignment horizontal="center" vertical="center" textRotation="0" wrapText="false" indent="0" shrinkToFit="false"/>
      <protection locked="true" hidden="false"/>
    </xf>
    <xf numFmtId="164" fontId="14" fillId="0" borderId="0" xfId="0" applyFont="true" applyBorder="false" applyAlignment="false" applyProtection="true">
      <alignment horizontal="general" vertical="bottom" textRotation="0" wrapText="false" indent="0" shrinkToFit="false"/>
      <protection locked="true" hidden="false"/>
    </xf>
    <xf numFmtId="164" fontId="6" fillId="5" borderId="37" xfId="0" applyFont="true" applyBorder="true" applyAlignment="true" applyProtection="true">
      <alignment horizontal="left" vertical="center" textRotation="0" wrapText="false" indent="0" shrinkToFit="false"/>
      <protection locked="true" hidden="false"/>
    </xf>
    <xf numFmtId="164" fontId="13" fillId="5" borderId="38" xfId="0" applyFont="true" applyBorder="true" applyAlignment="true" applyProtection="true">
      <alignment horizontal="center" vertical="center" textRotation="0" wrapText="false" indent="0" shrinkToFit="false"/>
      <protection locked="true" hidden="false"/>
    </xf>
    <xf numFmtId="179" fontId="62" fillId="5" borderId="34" xfId="19" applyFont="true" applyBorder="true" applyAlignment="true" applyProtection="true">
      <alignment horizontal="center" vertical="center" textRotation="0" wrapText="false" indent="0" shrinkToFit="false"/>
      <protection locked="true" hidden="false"/>
    </xf>
    <xf numFmtId="179" fontId="63" fillId="5" borderId="35" xfId="19" applyFont="true" applyBorder="true" applyAlignment="true" applyProtection="true">
      <alignment horizontal="center" vertical="center" textRotation="0" wrapText="false" indent="0" shrinkToFit="false"/>
      <protection locked="true" hidden="false"/>
    </xf>
    <xf numFmtId="164" fontId="6" fillId="11" borderId="37" xfId="0" applyFont="true" applyBorder="true" applyAlignment="true" applyProtection="true">
      <alignment horizontal="center" vertical="center" textRotation="0" wrapText="false" indent="0" shrinkToFit="false"/>
      <protection locked="true" hidden="false"/>
    </xf>
    <xf numFmtId="164" fontId="6" fillId="11" borderId="38" xfId="0" applyFont="true" applyBorder="true" applyAlignment="true" applyProtection="true">
      <alignment horizontal="center" vertical="center" textRotation="0" wrapText="false" indent="0" shrinkToFit="false"/>
      <protection locked="true" hidden="false"/>
    </xf>
    <xf numFmtId="164" fontId="13" fillId="11" borderId="38" xfId="0" applyFont="true" applyBorder="true" applyAlignment="true" applyProtection="true">
      <alignment horizontal="center" vertical="center" textRotation="0" wrapText="false" indent="0" shrinkToFit="false"/>
      <protection locked="true" hidden="false"/>
    </xf>
    <xf numFmtId="164" fontId="0" fillId="11" borderId="38" xfId="0" applyFont="false" applyBorder="true" applyAlignment="true" applyProtection="true">
      <alignment horizontal="center" vertical="center" textRotation="0" wrapText="false" indent="0" shrinkToFit="false"/>
      <protection locked="true" hidden="false"/>
    </xf>
    <xf numFmtId="164" fontId="0" fillId="11" borderId="38" xfId="0" applyFont="false" applyBorder="true" applyAlignment="false" applyProtection="true">
      <alignment horizontal="general" vertical="bottom" textRotation="0" wrapText="false" indent="0" shrinkToFit="false"/>
      <protection locked="true" hidden="false"/>
    </xf>
    <xf numFmtId="164" fontId="0" fillId="11" borderId="39" xfId="0" applyFont="false" applyBorder="true" applyAlignment="fals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left" vertical="center" textRotation="0" wrapText="false" indent="0" shrinkToFit="false"/>
      <protection locked="true" hidden="false"/>
    </xf>
    <xf numFmtId="164" fontId="6" fillId="0" borderId="0" xfId="0" applyFont="true" applyBorder="false" applyAlignment="true" applyProtection="true">
      <alignment horizontal="left" vertical="bottom" textRotation="0" wrapText="false" indent="0" shrinkToFit="false"/>
      <protection locked="true" hidden="false"/>
    </xf>
    <xf numFmtId="164" fontId="63" fillId="0" borderId="0" xfId="0" applyFont="true" applyBorder="true" applyAlignment="true" applyProtection="true">
      <alignment horizontal="right" vertical="center" textRotation="0" wrapText="false" indent="0" shrinkToFit="false"/>
      <protection locked="true" hidden="false"/>
    </xf>
    <xf numFmtId="164" fontId="61" fillId="12" borderId="0" xfId="0" applyFont="true" applyBorder="true" applyAlignment="true" applyProtection="true">
      <alignment horizontal="left" vertical="center" textRotation="0" wrapText="false" indent="0" shrinkToFit="true"/>
      <protection locked="true" hidden="false"/>
    </xf>
    <xf numFmtId="164" fontId="6" fillId="0" borderId="0" xfId="0" applyFont="true" applyBorder="false" applyAlignment="true" applyProtection="true">
      <alignment horizontal="left" vertical="center" textRotation="0" wrapText="false" indent="0" shrinkToFit="false"/>
      <protection locked="true" hidden="false"/>
    </xf>
    <xf numFmtId="164" fontId="6" fillId="0" borderId="0" xfId="0" applyFont="true" applyBorder="true" applyAlignment="true" applyProtection="true">
      <alignment horizontal="left" vertical="bottom" textRotation="0" wrapText="false" indent="0" shrinkToFit="false"/>
      <protection locked="true" hidden="false"/>
    </xf>
    <xf numFmtId="164" fontId="6" fillId="0" borderId="0" xfId="0" applyFont="true" applyBorder="true" applyAlignment="true" applyProtection="true">
      <alignment horizontal="left" vertical="bottom" textRotation="0" wrapText="false" indent="0" shrinkToFit="false"/>
      <protection locked="true" hidden="false"/>
    </xf>
    <xf numFmtId="164" fontId="63" fillId="0" borderId="0" xfId="0" applyFont="true" applyBorder="true" applyAlignment="true" applyProtection="true">
      <alignment horizontal="left" vertical="center" textRotation="0" wrapText="false" indent="0" shrinkToFit="false"/>
      <protection locked="true" hidden="false"/>
    </xf>
    <xf numFmtId="180" fontId="64" fillId="0" borderId="0" xfId="0" applyFont="true" applyBorder="true" applyAlignment="true" applyProtection="true">
      <alignment horizontal="center" vertical="center" textRotation="0" wrapText="false" indent="0" shrinkToFit="false"/>
      <protection locked="true" hidden="false"/>
    </xf>
    <xf numFmtId="166" fontId="65" fillId="0" borderId="0" xfId="0" applyFont="true" applyBorder="true" applyAlignment="true" applyProtection="true">
      <alignment horizontal="left" vertical="center" textRotation="0" wrapText="false" indent="0" shrinkToFit="false"/>
      <protection locked="true" hidden="false"/>
    </xf>
    <xf numFmtId="164" fontId="66" fillId="0" borderId="0" xfId="0" applyFont="true" applyBorder="true" applyAlignment="true" applyProtection="true">
      <alignment horizontal="left" vertical="center" textRotation="0" wrapText="true" indent="0" shrinkToFit="false"/>
      <protection locked="true" hidden="false"/>
    </xf>
    <xf numFmtId="164" fontId="67" fillId="0" borderId="0" xfId="0" applyFont="true" applyBorder="false" applyAlignment="true" applyProtection="true">
      <alignment horizontal="general" vertical="center" textRotation="0" wrapText="true" indent="0" shrinkToFit="false"/>
      <protection locked="true" hidden="false"/>
    </xf>
    <xf numFmtId="164" fontId="69" fillId="11" borderId="0" xfId="0" applyFont="true" applyBorder="false" applyAlignment="false" applyProtection="false">
      <alignment horizontal="general" vertical="bottom" textRotation="0" wrapText="false" indent="0" shrinkToFit="false"/>
      <protection locked="true" hidden="false"/>
    </xf>
    <xf numFmtId="164" fontId="70" fillId="11" borderId="0" xfId="0" applyFont="true" applyBorder="false" applyAlignment="true" applyProtection="true">
      <alignment horizontal="left" vertical="center" textRotation="0" wrapText="false" indent="0" shrinkToFit="false"/>
      <protection locked="true" hidden="false"/>
    </xf>
    <xf numFmtId="164" fontId="71" fillId="11" borderId="0" xfId="0" applyFont="true" applyBorder="false" applyAlignment="true" applyProtection="true">
      <alignment horizontal="left" vertical="center" textRotation="0" wrapText="false" indent="0" shrinkToFit="false"/>
      <protection locked="true" hidden="false"/>
    </xf>
    <xf numFmtId="172" fontId="70" fillId="11" borderId="0" xfId="0" applyFont="true" applyBorder="false" applyAlignment="true" applyProtection="true">
      <alignment horizontal="left" vertical="center" textRotation="0" wrapText="false" indent="0" shrinkToFit="false"/>
      <protection locked="true" hidden="false"/>
    </xf>
    <xf numFmtId="164" fontId="72" fillId="0" borderId="0" xfId="0" applyFont="true" applyBorder="false" applyAlignment="false" applyProtection="false">
      <alignment horizontal="general" vertical="bottom" textRotation="0" wrapText="false" indent="0" shrinkToFit="false"/>
      <protection locked="true" hidden="false"/>
    </xf>
    <xf numFmtId="164" fontId="73" fillId="12" borderId="0" xfId="0" applyFont="true" applyBorder="false" applyAlignment="false" applyProtection="false">
      <alignment horizontal="general" vertical="bottom" textRotation="0" wrapText="false" indent="0" shrinkToFit="false"/>
      <protection locked="true" hidden="false"/>
    </xf>
    <xf numFmtId="164" fontId="73" fillId="0" borderId="0" xfId="0" applyFont="true" applyBorder="false" applyAlignment="false" applyProtection="false">
      <alignment horizontal="general" vertical="bottom" textRotation="0" wrapText="false" indent="0" shrinkToFit="false"/>
      <protection locked="true" hidden="false"/>
    </xf>
    <xf numFmtId="164" fontId="74" fillId="0" borderId="0" xfId="0" applyFont="true" applyBorder="true" applyAlignment="true" applyProtection="false">
      <alignment horizontal="left" vertical="center" textRotation="0" wrapText="false" indent="0" shrinkToFit="false"/>
      <protection locked="true" hidden="false"/>
    </xf>
    <xf numFmtId="164" fontId="74" fillId="0" borderId="0" xfId="0" applyFont="true" applyBorder="fals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dxfs count="11">
    <dxf>
      <font>
        <name val="Arial"/>
        <family val="0"/>
        <color rgb="FFFFFFFF"/>
      </font>
      <fill>
        <patternFill/>
      </fill>
    </dxf>
    <dxf>
      <font>
        <name val="Arial"/>
        <family val="0"/>
        <color rgb="FFFF0000"/>
      </font>
      <fill>
        <patternFill>
          <bgColor rgb="FFFF0000"/>
        </patternFill>
      </fill>
    </dxf>
    <dxf>
      <font>
        <name val="Arial"/>
        <family val="0"/>
        <color rgb="FF000000"/>
      </font>
      <fill>
        <patternFill>
          <bgColor rgb="FFFFFF99"/>
        </patternFill>
      </fill>
    </dxf>
    <dxf>
      <font>
        <name val="Arial"/>
        <family val="0"/>
        <color rgb="FF000000"/>
      </font>
      <fill>
        <patternFill>
          <bgColor rgb="FFFFCC99"/>
        </patternFill>
      </fill>
    </dxf>
    <dxf>
      <font>
        <name val="Arial"/>
        <family val="0"/>
        <color rgb="FF000000"/>
      </font>
      <fill>
        <patternFill>
          <bgColor rgb="FFFFCC00"/>
        </patternFill>
      </fill>
    </dxf>
    <dxf>
      <font>
        <name val="Arial"/>
        <family val="0"/>
        <color rgb="FFFFFFFF"/>
      </font>
      <fill>
        <patternFill/>
      </fill>
    </dxf>
    <dxf>
      <font>
        <name val="Arial"/>
        <family val="0"/>
        <color rgb="FFFF0000"/>
      </font>
      <fill>
        <patternFill>
          <bgColor rgb="FFFF0000"/>
        </patternFill>
      </fill>
    </dxf>
    <dxf>
      <font>
        <name val="Arial"/>
        <family val="0"/>
        <color rgb="FF000000"/>
      </font>
      <fill>
        <patternFill>
          <bgColor rgb="FFFFFF99"/>
        </patternFill>
      </fill>
    </dxf>
    <dxf>
      <font>
        <name val="Arial"/>
        <family val="0"/>
        <color rgb="FF000000"/>
      </font>
      <fill>
        <patternFill>
          <bgColor rgb="FFFFCC99"/>
        </patternFill>
      </fill>
    </dxf>
    <dxf>
      <font>
        <name val="Arial"/>
        <family val="0"/>
        <color rgb="FF000000"/>
      </font>
      <fill>
        <patternFill>
          <bgColor rgb="FFFF0000"/>
        </patternFill>
      </fill>
    </dxf>
    <dxf>
      <font>
        <name val="Arial"/>
        <family val="0"/>
        <color rgb="FF000000"/>
      </font>
      <fill>
        <patternFill>
          <bgColor rgb="FFFF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58466"/>
      <rgbColor rgb="FFC0C0C0"/>
      <rgbColor rgb="FF808080"/>
      <rgbColor rgb="FF9999FF"/>
      <rgbColor rgb="FF993366"/>
      <rgbColor rgb="FFFFFFCC"/>
      <rgbColor rgb="FFFFFFA6"/>
      <rgbColor rgb="FF660066"/>
      <rgbColor rgb="FFFF972F"/>
      <rgbColor rgb="FF0066CC"/>
      <rgbColor rgb="FFCCCCFF"/>
      <rgbColor rgb="FF000080"/>
      <rgbColor rgb="FFFF00FF"/>
      <rgbColor rgb="FFFFFF00"/>
      <rgbColor rgb="FF00FFFF"/>
      <rgbColor rgb="FF800080"/>
      <rgbColor rgb="FF800000"/>
      <rgbColor rgb="FF008080"/>
      <rgbColor rgb="FF0000FF"/>
      <rgbColor rgb="FF00CCFF"/>
      <rgbColor rgb="FFAFD095"/>
      <rgbColor rgb="FFCCFFCC"/>
      <rgbColor rgb="FFFFFF99"/>
      <rgbColor rgb="FF99CCFF"/>
      <rgbColor rgb="FFFF860D"/>
      <rgbColor rgb="FFCC99FF"/>
      <rgbColor rgb="FFFFCC99"/>
      <rgbColor rgb="FF3366FF"/>
      <rgbColor rgb="FF33CCCC"/>
      <rgbColor rgb="FFBBE33D"/>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12</xdr:col>
      <xdr:colOff>272160</xdr:colOff>
      <xdr:row>2</xdr:row>
      <xdr:rowOff>534240</xdr:rowOff>
    </xdr:from>
    <xdr:to>
      <xdr:col>15</xdr:col>
      <xdr:colOff>132120</xdr:colOff>
      <xdr:row>5</xdr:row>
      <xdr:rowOff>39240</xdr:rowOff>
    </xdr:to>
    <xdr:grpSp>
      <xdr:nvGrpSpPr>
        <xdr:cNvPr id="0" name="Group 16"/>
        <xdr:cNvGrpSpPr/>
      </xdr:nvGrpSpPr>
      <xdr:grpSpPr>
        <a:xfrm>
          <a:off x="12659040" y="1803600"/>
          <a:ext cx="2214720" cy="1343160"/>
          <a:chOff x="12659040" y="1803600"/>
          <a:chExt cx="2214720" cy="1343160"/>
        </a:xfrm>
      </xdr:grpSpPr>
      <xdr:sp>
        <xdr:nvSpPr>
          <xdr:cNvPr id="1" name="Línea 17"/>
          <xdr:cNvSpPr/>
        </xdr:nvSpPr>
        <xdr:spPr>
          <a:xfrm>
            <a:off x="13775400" y="2153520"/>
            <a:ext cx="1030680" cy="244440"/>
          </a:xfrm>
          <a:prstGeom prst="line">
            <a:avLst/>
          </a:prstGeom>
          <a:ln w="9360">
            <a:solidFill>
              <a:srgbClr val="ff6600"/>
            </a:solidFill>
            <a:miter/>
          </a:ln>
        </xdr:spPr>
        <xdr:style>
          <a:lnRef idx="0"/>
          <a:fillRef idx="0"/>
          <a:effectRef idx="0"/>
          <a:fontRef idx="minor"/>
        </xdr:style>
      </xdr:sp>
      <xdr:sp>
        <xdr:nvSpPr>
          <xdr:cNvPr id="2" name="Línea 18"/>
          <xdr:cNvSpPr/>
        </xdr:nvSpPr>
        <xdr:spPr>
          <a:xfrm>
            <a:off x="14833080" y="2412720"/>
            <a:ext cx="0" cy="734040"/>
          </a:xfrm>
          <a:prstGeom prst="line">
            <a:avLst/>
          </a:prstGeom>
          <a:ln w="9360">
            <a:solidFill>
              <a:srgbClr val="ff6600"/>
            </a:solidFill>
            <a:miter/>
            <a:tailEnd len="med" type="triangle" w="med"/>
          </a:ln>
        </xdr:spPr>
        <xdr:style>
          <a:lnRef idx="0"/>
          <a:fillRef idx="0"/>
          <a:effectRef idx="0"/>
          <a:fontRef idx="minor"/>
        </xdr:style>
      </xdr:sp>
      <xdr:sp>
        <xdr:nvSpPr>
          <xdr:cNvPr id="3" name="Text 19"/>
          <xdr:cNvSpPr/>
        </xdr:nvSpPr>
        <xdr:spPr>
          <a:xfrm>
            <a:off x="12659040" y="1803600"/>
            <a:ext cx="2214720" cy="347040"/>
          </a:xfrm>
          <a:prstGeom prst="rect">
            <a:avLst/>
          </a:prstGeom>
          <a:solidFill>
            <a:srgbClr val="ffffff"/>
          </a:solidFill>
          <a:ln w="9360">
            <a:solidFill>
              <a:srgbClr val="ff6600"/>
            </a:solidFill>
            <a:miter/>
          </a:ln>
        </xdr:spPr>
        <xdr:style>
          <a:lnRef idx="0"/>
          <a:fillRef idx="0"/>
          <a:effectRef idx="0"/>
          <a:fontRef idx="minor"/>
        </xdr:style>
        <xdr:txBody>
          <a:bodyPr lIns="20160" rIns="20160" tIns="20160" bIns="20160" anchor="t">
            <a:noAutofit/>
          </a:bodyPr>
          <a:p>
            <a:r>
              <a:rPr b="0" lang="es-ES" sz="800" spc="-1" strike="noStrike">
                <a:latin typeface="Arial"/>
              </a:rPr>
              <a:t>ojo, si está roja, es que la suma de contribuciones no da el 100%</a:t>
            </a:r>
            <a:endParaRPr b="0" lang="es-ES" sz="800" spc="-1" strike="noStrike">
              <a:latin typeface="Times New Roman"/>
            </a:endParaRPr>
          </a:p>
        </xdr:txBody>
      </xdr:sp>
    </xdr:grpSp>
    <xdr:clientData/>
  </xdr:twoCellAnchor>
  <xdr:twoCellAnchor editAs="oneCell">
    <xdr:from>
      <xdr:col>8</xdr:col>
      <xdr:colOff>903960</xdr:colOff>
      <xdr:row>2</xdr:row>
      <xdr:rowOff>381240</xdr:rowOff>
    </xdr:from>
    <xdr:to>
      <xdr:col>10</xdr:col>
      <xdr:colOff>114480</xdr:colOff>
      <xdr:row>3</xdr:row>
      <xdr:rowOff>504720</xdr:rowOff>
    </xdr:to>
    <xdr:grpSp>
      <xdr:nvGrpSpPr>
        <xdr:cNvPr id="4" name="Group 81"/>
        <xdr:cNvGrpSpPr/>
      </xdr:nvGrpSpPr>
      <xdr:grpSpPr>
        <a:xfrm>
          <a:off x="9819720" y="1897200"/>
          <a:ext cx="1047240" cy="553680"/>
          <a:chOff x="9819720" y="1897200"/>
          <a:chExt cx="1047240" cy="553680"/>
        </a:xfrm>
      </xdr:grpSpPr>
      <xdr:sp>
        <xdr:nvSpPr>
          <xdr:cNvPr id="5" name="Línea 82"/>
          <xdr:cNvSpPr/>
        </xdr:nvSpPr>
        <xdr:spPr>
          <a:xfrm>
            <a:off x="10347120" y="2250360"/>
            <a:ext cx="0" cy="200520"/>
          </a:xfrm>
          <a:prstGeom prst="line">
            <a:avLst/>
          </a:prstGeom>
          <a:ln w="9360">
            <a:solidFill>
              <a:srgbClr val="000000"/>
            </a:solidFill>
            <a:miter/>
            <a:tailEnd len="med" type="triangle" w="med"/>
          </a:ln>
        </xdr:spPr>
        <xdr:style>
          <a:lnRef idx="0"/>
          <a:fillRef idx="0"/>
          <a:effectRef idx="0"/>
          <a:fontRef idx="minor"/>
        </xdr:style>
      </xdr:sp>
      <xdr:sp>
        <xdr:nvSpPr>
          <xdr:cNvPr id="6" name="Text 83"/>
          <xdr:cNvSpPr/>
        </xdr:nvSpPr>
        <xdr:spPr>
          <a:xfrm>
            <a:off x="9819720" y="1897200"/>
            <a:ext cx="1047240" cy="347400"/>
          </a:xfrm>
          <a:prstGeom prst="rect">
            <a:avLst/>
          </a:prstGeom>
          <a:solidFill>
            <a:srgbClr val="ffffff"/>
          </a:solidFill>
          <a:ln w="9360">
            <a:solidFill>
              <a:srgbClr val="000000"/>
            </a:solidFill>
            <a:miter/>
          </a:ln>
        </xdr:spPr>
        <xdr:style>
          <a:lnRef idx="0"/>
          <a:fillRef idx="0"/>
          <a:effectRef idx="0"/>
          <a:fontRef idx="minor"/>
        </xdr:style>
        <xdr:txBody>
          <a:bodyPr lIns="20160" rIns="20160" tIns="20160" bIns="20160" anchor="t">
            <a:noAutofit/>
          </a:bodyPr>
          <a:p>
            <a:pPr algn="ctr"/>
            <a:r>
              <a:rPr b="0" lang="es-ES" sz="1000" spc="-1" strike="noStrike">
                <a:latin typeface="Arial"/>
              </a:rPr>
              <a:t>Denominación Moneda</a:t>
            </a:r>
            <a:endParaRPr b="0" lang="es-ES" sz="1000" spc="-1" strike="noStrike">
              <a:latin typeface="Times New Roman"/>
            </a:endParaRPr>
          </a:p>
        </xdr:txBody>
      </xdr:sp>
    </xdr:grp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963360</xdr:colOff>
      <xdr:row>2</xdr:row>
      <xdr:rowOff>212400</xdr:rowOff>
    </xdr:from>
    <xdr:to>
      <xdr:col>10</xdr:col>
      <xdr:colOff>90000</xdr:colOff>
      <xdr:row>3</xdr:row>
      <xdr:rowOff>335160</xdr:rowOff>
    </xdr:to>
    <xdr:grpSp>
      <xdr:nvGrpSpPr>
        <xdr:cNvPr id="7" name="Group 37"/>
        <xdr:cNvGrpSpPr/>
      </xdr:nvGrpSpPr>
      <xdr:grpSpPr>
        <a:xfrm>
          <a:off x="10116720" y="1727640"/>
          <a:ext cx="1046520" cy="554760"/>
          <a:chOff x="10116720" y="1727640"/>
          <a:chExt cx="1046520" cy="554760"/>
        </a:xfrm>
      </xdr:grpSpPr>
      <xdr:sp>
        <xdr:nvSpPr>
          <xdr:cNvPr id="8" name="Línea 2"/>
          <xdr:cNvSpPr/>
        </xdr:nvSpPr>
        <xdr:spPr>
          <a:xfrm>
            <a:off x="10641600" y="2081160"/>
            <a:ext cx="0" cy="201240"/>
          </a:xfrm>
          <a:prstGeom prst="line">
            <a:avLst/>
          </a:prstGeom>
          <a:ln w="9360">
            <a:solidFill>
              <a:srgbClr val="000000"/>
            </a:solidFill>
            <a:miter/>
            <a:tailEnd len="med" type="triangle" w="med"/>
          </a:ln>
        </xdr:spPr>
        <xdr:style>
          <a:lnRef idx="0"/>
          <a:fillRef idx="0"/>
          <a:effectRef idx="0"/>
          <a:fontRef idx="minor"/>
        </xdr:style>
      </xdr:sp>
      <xdr:sp>
        <xdr:nvSpPr>
          <xdr:cNvPr id="9" name="Text 3"/>
          <xdr:cNvSpPr/>
        </xdr:nvSpPr>
        <xdr:spPr>
          <a:xfrm>
            <a:off x="10116720" y="1727640"/>
            <a:ext cx="1046520" cy="351000"/>
          </a:xfrm>
          <a:prstGeom prst="rect">
            <a:avLst/>
          </a:prstGeom>
          <a:solidFill>
            <a:srgbClr val="ffffff"/>
          </a:solidFill>
          <a:ln w="9360">
            <a:solidFill>
              <a:srgbClr val="000000"/>
            </a:solidFill>
            <a:miter/>
          </a:ln>
        </xdr:spPr>
        <xdr:style>
          <a:lnRef idx="0"/>
          <a:fillRef idx="0"/>
          <a:effectRef idx="0"/>
          <a:fontRef idx="minor"/>
        </xdr:style>
        <xdr:txBody>
          <a:bodyPr lIns="20160" rIns="20160" tIns="20160" bIns="20160" anchor="t">
            <a:noAutofit/>
          </a:bodyPr>
          <a:p>
            <a:pPr algn="ctr"/>
            <a:r>
              <a:rPr b="0" lang="es-ES" sz="1000" spc="-1" strike="noStrike">
                <a:latin typeface="Arial"/>
              </a:rPr>
              <a:t>Denominación Moneda</a:t>
            </a:r>
            <a:endParaRPr b="0" lang="es-ES" sz="1000" spc="-1" strike="noStrike">
              <a:latin typeface="Times New Roman"/>
            </a:endParaRPr>
          </a:p>
        </xdr:txBody>
      </xdr:sp>
    </xdr:grpSp>
    <xdr:clientData/>
  </xdr:twoCellAnchor>
  <xdr:twoCellAnchor editAs="oneCell">
    <xdr:from>
      <xdr:col>14</xdr:col>
      <xdr:colOff>783360</xdr:colOff>
      <xdr:row>5</xdr:row>
      <xdr:rowOff>10080</xdr:rowOff>
    </xdr:from>
    <xdr:to>
      <xdr:col>15</xdr:col>
      <xdr:colOff>752040</xdr:colOff>
      <xdr:row>5</xdr:row>
      <xdr:rowOff>271080</xdr:rowOff>
    </xdr:to>
    <xdr:grpSp>
      <xdr:nvGrpSpPr>
        <xdr:cNvPr id="10" name="Group 40"/>
        <xdr:cNvGrpSpPr/>
      </xdr:nvGrpSpPr>
      <xdr:grpSpPr>
        <a:xfrm>
          <a:off x="15062040" y="2946240"/>
          <a:ext cx="753480" cy="261000"/>
          <a:chOff x="15062040" y="2946240"/>
          <a:chExt cx="753480" cy="261000"/>
        </a:xfrm>
      </xdr:grpSpPr>
      <xdr:sp>
        <xdr:nvSpPr>
          <xdr:cNvPr id="11" name="Text 36"/>
          <xdr:cNvSpPr/>
        </xdr:nvSpPr>
        <xdr:spPr>
          <a:xfrm>
            <a:off x="15239880" y="2946240"/>
            <a:ext cx="575640" cy="261000"/>
          </a:xfrm>
          <a:prstGeom prst="rect">
            <a:avLst/>
          </a:prstGeom>
          <a:solidFill>
            <a:srgbClr val="ffffff"/>
          </a:solidFill>
          <a:ln w="9360">
            <a:solidFill>
              <a:srgbClr val="000000"/>
            </a:solidFill>
            <a:miter/>
          </a:ln>
        </xdr:spPr>
        <xdr:style>
          <a:lnRef idx="0"/>
          <a:fillRef idx="0"/>
          <a:effectRef idx="0"/>
          <a:fontRef idx="minor"/>
        </xdr:style>
        <xdr:txBody>
          <a:bodyPr lIns="20160" rIns="20160" tIns="20160" bIns="20160" anchor="t">
            <a:noAutofit/>
          </a:bodyPr>
          <a:p>
            <a:pPr algn="ctr"/>
            <a:r>
              <a:rPr b="0" lang="es-ES" sz="800" spc="-1" strike="noStrike">
                <a:latin typeface="Arial"/>
              </a:rPr>
              <a:t>Selecciona</a:t>
            </a:r>
            <a:endParaRPr b="0" lang="es-ES" sz="800" spc="-1" strike="noStrike">
              <a:latin typeface="Times New Roman"/>
            </a:endParaRPr>
          </a:p>
          <a:p>
            <a:pPr algn="ctr"/>
            <a:r>
              <a:rPr b="0" lang="es-ES" sz="800" spc="-1" strike="noStrike">
                <a:latin typeface="Arial"/>
              </a:rPr>
              <a:t>nombre</a:t>
            </a:r>
            <a:endParaRPr b="0" lang="es-ES" sz="800" spc="-1" strike="noStrike">
              <a:latin typeface="Times New Roman"/>
            </a:endParaRPr>
          </a:p>
        </xdr:txBody>
      </xdr:sp>
      <xdr:sp>
        <xdr:nvSpPr>
          <xdr:cNvPr id="12" name="Línea 39"/>
          <xdr:cNvSpPr/>
        </xdr:nvSpPr>
        <xdr:spPr>
          <a:xfrm flipH="1">
            <a:off x="15062040" y="3004920"/>
            <a:ext cx="154080" cy="0"/>
          </a:xfrm>
          <a:prstGeom prst="line">
            <a:avLst/>
          </a:prstGeom>
          <a:ln w="9360">
            <a:solidFill>
              <a:srgbClr val="000000"/>
            </a:solidFill>
            <a:miter/>
            <a:tailEnd len="med" type="triangle" w="med"/>
          </a:ln>
        </xdr:spPr>
        <xdr:style>
          <a:lnRef idx="0"/>
          <a:fillRef idx="0"/>
          <a:effectRef idx="0"/>
          <a:fontRef idx="minor"/>
        </xdr:style>
      </xdr:sp>
    </xdr:grp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15</xdr:col>
      <xdr:colOff>470880</xdr:colOff>
      <xdr:row>37</xdr:row>
      <xdr:rowOff>123840</xdr:rowOff>
    </xdr:from>
    <xdr:to>
      <xdr:col>17</xdr:col>
      <xdr:colOff>778320</xdr:colOff>
      <xdr:row>41</xdr:row>
      <xdr:rowOff>42840</xdr:rowOff>
    </xdr:to>
    <xdr:sp>
      <xdr:nvSpPr>
        <xdr:cNvPr id="13" name="AutoShape 7"/>
        <xdr:cNvSpPr/>
      </xdr:nvSpPr>
      <xdr:spPr>
        <a:xfrm>
          <a:off x="6987240" y="8110080"/>
          <a:ext cx="2264400" cy="586080"/>
        </a:xfrm>
        <a:prstGeom prst="roundRect">
          <a:avLst>
            <a:gd name="adj" fmla="val 16667"/>
          </a:avLst>
        </a:prstGeom>
        <a:solidFill>
          <a:srgbClr val="ffffff"/>
        </a:solidFill>
        <a:ln w="9360">
          <a:solidFill>
            <a:srgbClr val="000000"/>
          </a:solidFill>
          <a:miter/>
        </a:ln>
      </xdr:spPr>
      <xdr:style>
        <a:lnRef idx="0"/>
        <a:fillRef idx="0"/>
        <a:effectRef idx="0"/>
        <a:fontRef idx="minor"/>
      </xdr:style>
      <xdr:txBody>
        <a:bodyPr lIns="27360" rIns="27360" tIns="22680" bIns="0" anchor="t">
          <a:noAutofit/>
        </a:bodyPr>
        <a:p>
          <a:pPr algn="ctr"/>
          <a:r>
            <a:rPr b="0" lang="es-ES" sz="900" spc="-1" strike="noStrike">
              <a:solidFill>
                <a:srgbClr val="000000"/>
              </a:solidFill>
              <a:latin typeface="Arial"/>
            </a:rPr>
            <a:t>Firma Secretario/a</a:t>
          </a:r>
          <a:endParaRPr b="0" lang="es-ES" sz="900" spc="-1" strike="noStrike">
            <a:latin typeface="Times New Roman"/>
          </a:endParaRPr>
        </a:p>
        <a:p>
          <a:pPr algn="ctr"/>
          <a:endParaRPr b="0" lang="es-ES" sz="900" spc="-1" strike="noStrike">
            <a:latin typeface="Times New Roman"/>
          </a:endParaRP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37"/>
  <sheetViews>
    <sheetView showFormulas="false" showGridLines="true" showRowColHeaders="true" showZeros="true" rightToLeft="false" tabSelected="true" showOutlineSymbols="true" defaultGridColor="true" view="normal" topLeftCell="A1" colorId="64" zoomScale="65" zoomScaleNormal="65" zoomScalePageLayoutView="100" workbookViewId="0">
      <selection pane="topLeft" activeCell="G4" activeCellId="0" sqref="G4"/>
    </sheetView>
  </sheetViews>
  <sheetFormatPr defaultColWidth="5.5625" defaultRowHeight="16.5" zeroHeight="false" outlineLevelRow="0" outlineLevelCol="0"/>
  <cols>
    <col collapsed="false" customWidth="false" hidden="false" outlineLevel="0" max="257" min="1" style="1" width="5.56"/>
  </cols>
  <sheetData>
    <row r="1" customFormat="false" ht="9.95" hidden="false" customHeight="true" outlineLevel="0" collapsed="false">
      <c r="A1" s="2" t="s">
        <v>0</v>
      </c>
    </row>
    <row r="2" customFormat="false" ht="16.5" hidden="false" customHeight="false" outlineLevel="0" collapsed="false">
      <c r="B2" s="1" t="s">
        <v>1</v>
      </c>
    </row>
    <row r="3" customFormat="false" ht="9" hidden="false" customHeight="true" outlineLevel="0" collapsed="false"/>
    <row r="4" customFormat="false" ht="21" hidden="false" customHeight="true" outlineLevel="0" collapsed="false">
      <c r="B4" s="3" t="s">
        <v>2</v>
      </c>
      <c r="C4" s="3"/>
      <c r="D4" s="3"/>
      <c r="E4" s="3"/>
      <c r="F4" s="3"/>
      <c r="G4" s="4"/>
      <c r="H4" s="4"/>
      <c r="I4" s="4"/>
      <c r="J4" s="4"/>
      <c r="K4" s="4"/>
      <c r="L4" s="4"/>
      <c r="M4" s="4"/>
      <c r="N4" s="4"/>
      <c r="O4" s="4"/>
      <c r="P4" s="4"/>
      <c r="Q4" s="4"/>
      <c r="S4" s="5"/>
      <c r="T4" s="5"/>
      <c r="U4" s="5"/>
      <c r="V4" s="5"/>
    </row>
    <row r="5" customFormat="false" ht="57" hidden="false" customHeight="true" outlineLevel="0" collapsed="false">
      <c r="B5" s="3" t="s">
        <v>3</v>
      </c>
      <c r="C5" s="3"/>
      <c r="D5" s="3"/>
      <c r="E5" s="3"/>
      <c r="F5" s="3"/>
      <c r="G5" s="6"/>
      <c r="H5" s="6"/>
      <c r="I5" s="6"/>
      <c r="J5" s="6"/>
      <c r="K5" s="6"/>
      <c r="L5" s="6"/>
      <c r="M5" s="6"/>
      <c r="N5" s="6"/>
      <c r="O5" s="6"/>
      <c r="P5" s="6"/>
      <c r="Q5" s="6"/>
    </row>
    <row r="6" customFormat="false" ht="9.95" hidden="false" customHeight="true" outlineLevel="0" collapsed="false"/>
    <row r="7" customFormat="false" ht="16.5" hidden="false" customHeight="true" outlineLevel="0" collapsed="false">
      <c r="C7" s="7" t="s">
        <v>4</v>
      </c>
      <c r="D7" s="7"/>
      <c r="E7" s="7"/>
      <c r="F7" s="7"/>
      <c r="G7" s="7"/>
      <c r="H7" s="7"/>
      <c r="I7" s="7"/>
      <c r="J7" s="7"/>
      <c r="K7" s="7"/>
      <c r="L7" s="7"/>
      <c r="M7" s="7"/>
      <c r="N7" s="7"/>
      <c r="O7" s="7"/>
      <c r="P7" s="7"/>
      <c r="Q7" s="7"/>
      <c r="R7" s="8" t="s">
        <v>5</v>
      </c>
      <c r="T7" s="1" t="s">
        <v>6</v>
      </c>
    </row>
    <row r="8" customFormat="false" ht="16.5" hidden="false" customHeight="true" outlineLevel="0" collapsed="false">
      <c r="B8" s="9" t="s">
        <v>7</v>
      </c>
      <c r="C8" s="7"/>
      <c r="D8" s="7"/>
      <c r="E8" s="7"/>
      <c r="F8" s="7"/>
      <c r="G8" s="7"/>
      <c r="H8" s="7"/>
      <c r="I8" s="7"/>
      <c r="J8" s="7"/>
      <c r="K8" s="7"/>
      <c r="L8" s="7"/>
      <c r="M8" s="7"/>
      <c r="N8" s="7"/>
      <c r="O8" s="7"/>
      <c r="P8" s="7"/>
      <c r="Q8" s="7"/>
      <c r="R8" s="10" t="s">
        <v>8</v>
      </c>
      <c r="S8" s="11" t="s">
        <v>9</v>
      </c>
      <c r="T8" s="11"/>
      <c r="U8" s="11"/>
      <c r="V8" s="11"/>
    </row>
    <row r="9" customFormat="false" ht="16.5" hidden="false" customHeight="false" outlineLevel="0" collapsed="false">
      <c r="B9" s="9"/>
      <c r="C9" s="7"/>
      <c r="D9" s="7"/>
      <c r="E9" s="7"/>
      <c r="F9" s="7"/>
      <c r="G9" s="7"/>
      <c r="H9" s="7"/>
      <c r="I9" s="7"/>
      <c r="J9" s="7"/>
      <c r="K9" s="7"/>
      <c r="L9" s="7"/>
      <c r="M9" s="7"/>
      <c r="N9" s="7"/>
      <c r="O9" s="7"/>
      <c r="P9" s="7"/>
      <c r="Q9" s="7"/>
      <c r="R9" s="12"/>
      <c r="S9" s="13"/>
      <c r="T9" s="13"/>
      <c r="U9" s="13"/>
      <c r="V9" s="13"/>
    </row>
    <row r="10" customFormat="false" ht="16.5" hidden="false" customHeight="false" outlineLevel="0" collapsed="false">
      <c r="B10" s="9"/>
      <c r="C10" s="7"/>
      <c r="D10" s="7"/>
      <c r="E10" s="7"/>
      <c r="F10" s="7"/>
      <c r="G10" s="7"/>
      <c r="H10" s="7"/>
      <c r="I10" s="7"/>
      <c r="J10" s="7"/>
      <c r="K10" s="7"/>
      <c r="L10" s="7"/>
      <c r="M10" s="7"/>
      <c r="N10" s="7"/>
      <c r="O10" s="7"/>
      <c r="P10" s="7"/>
      <c r="Q10" s="7"/>
      <c r="R10" s="12"/>
      <c r="S10" s="13"/>
      <c r="T10" s="13"/>
      <c r="U10" s="13"/>
      <c r="V10" s="13"/>
    </row>
    <row r="11" customFormat="false" ht="14.45" hidden="false" customHeight="true" outlineLevel="0" collapsed="false">
      <c r="C11" s="14" t="s">
        <v>10</v>
      </c>
      <c r="D11" s="15"/>
      <c r="E11" s="15"/>
      <c r="F11" s="15"/>
      <c r="G11" s="15"/>
      <c r="H11" s="15"/>
      <c r="I11" s="15"/>
      <c r="J11" s="15"/>
      <c r="K11" s="15"/>
      <c r="L11" s="15"/>
      <c r="M11" s="15"/>
      <c r="N11" s="15"/>
      <c r="O11" s="15"/>
      <c r="P11" s="15"/>
      <c r="Q11" s="15"/>
      <c r="R11" s="16"/>
      <c r="S11" s="17"/>
      <c r="T11" s="18"/>
      <c r="U11" s="18"/>
      <c r="V11" s="18"/>
    </row>
    <row r="12" customFormat="false" ht="16.9" hidden="false" customHeight="true" outlineLevel="0" collapsed="false">
      <c r="C12" s="10" t="s">
        <v>11</v>
      </c>
      <c r="D12" s="19"/>
      <c r="E12" s="19"/>
      <c r="F12" s="19"/>
      <c r="G12" s="19"/>
      <c r="H12" s="20" t="s">
        <v>12</v>
      </c>
      <c r="I12" s="19"/>
      <c r="J12" s="19"/>
      <c r="K12" s="19"/>
      <c r="L12" s="19"/>
      <c r="M12" s="20" t="s">
        <v>13</v>
      </c>
      <c r="N12" s="19"/>
      <c r="O12" s="19"/>
      <c r="P12" s="19"/>
      <c r="Q12" s="19"/>
      <c r="R12" s="20" t="s">
        <v>14</v>
      </c>
      <c r="S12" s="19"/>
      <c r="T12" s="19"/>
      <c r="U12" s="19"/>
      <c r="V12" s="19"/>
    </row>
    <row r="13" customFormat="false" ht="16.5" hidden="false" customHeight="false" outlineLevel="0" collapsed="false">
      <c r="C13" s="10" t="s">
        <v>15</v>
      </c>
      <c r="D13" s="19"/>
      <c r="E13" s="19"/>
      <c r="F13" s="19"/>
      <c r="G13" s="19"/>
      <c r="H13" s="20" t="s">
        <v>16</v>
      </c>
      <c r="I13" s="19"/>
      <c r="J13" s="19"/>
      <c r="K13" s="19"/>
      <c r="L13" s="19"/>
      <c r="M13" s="20" t="s">
        <v>17</v>
      </c>
      <c r="N13" s="19"/>
      <c r="O13" s="19"/>
      <c r="P13" s="19"/>
      <c r="Q13" s="19"/>
      <c r="R13" s="20" t="s">
        <v>18</v>
      </c>
      <c r="S13" s="19"/>
      <c r="T13" s="19"/>
      <c r="U13" s="19"/>
      <c r="V13" s="19"/>
    </row>
    <row r="14" customFormat="false" ht="9.95" hidden="false" customHeight="true" outlineLevel="0" collapsed="false"/>
    <row r="15" customFormat="false" ht="16.5" hidden="false" customHeight="false" outlineLevel="0" collapsed="false">
      <c r="B15" s="1" t="s">
        <v>19</v>
      </c>
    </row>
    <row r="16" customFormat="false" ht="17.25" hidden="false" customHeight="false" outlineLevel="0" collapsed="false"/>
    <row r="17" customFormat="false" ht="16.5" hidden="false" customHeight="true" outlineLevel="0" collapsed="false">
      <c r="B17" s="9" t="s">
        <v>20</v>
      </c>
      <c r="C17" s="7" t="s">
        <v>21</v>
      </c>
      <c r="D17" s="7"/>
      <c r="E17" s="7"/>
      <c r="F17" s="7"/>
      <c r="G17" s="7"/>
      <c r="H17" s="7"/>
      <c r="I17" s="7"/>
      <c r="J17" s="7"/>
      <c r="K17" s="7"/>
      <c r="L17" s="7"/>
      <c r="M17" s="7"/>
      <c r="N17" s="7"/>
      <c r="O17" s="7"/>
      <c r="P17" s="7"/>
      <c r="Q17" s="7"/>
      <c r="R17" s="21" t="s">
        <v>22</v>
      </c>
      <c r="S17" s="21"/>
      <c r="T17" s="21"/>
      <c r="U17" s="21"/>
      <c r="V17" s="21"/>
    </row>
    <row r="18" customFormat="false" ht="16.5" hidden="false" customHeight="false" outlineLevel="0" collapsed="false">
      <c r="B18" s="9"/>
      <c r="C18" s="7"/>
      <c r="D18" s="7"/>
      <c r="E18" s="7"/>
      <c r="F18" s="7"/>
      <c r="G18" s="7"/>
      <c r="H18" s="7"/>
      <c r="I18" s="7"/>
      <c r="J18" s="7"/>
      <c r="K18" s="7"/>
      <c r="L18" s="7"/>
      <c r="M18" s="7"/>
      <c r="N18" s="7"/>
      <c r="O18" s="7"/>
      <c r="P18" s="7"/>
      <c r="Q18" s="7"/>
      <c r="R18" s="21"/>
      <c r="S18" s="21"/>
      <c r="T18" s="21"/>
      <c r="U18" s="21"/>
      <c r="V18" s="21"/>
    </row>
    <row r="19" customFormat="false" ht="17.25" hidden="false" customHeight="false" outlineLevel="0" collapsed="false">
      <c r="B19" s="9"/>
      <c r="C19" s="7"/>
      <c r="D19" s="7"/>
      <c r="E19" s="7"/>
      <c r="F19" s="7"/>
      <c r="G19" s="7"/>
      <c r="H19" s="7"/>
      <c r="I19" s="7"/>
      <c r="J19" s="7"/>
      <c r="K19" s="7"/>
      <c r="L19" s="7"/>
      <c r="M19" s="7"/>
      <c r="N19" s="7"/>
      <c r="O19" s="7"/>
      <c r="P19" s="7"/>
      <c r="Q19" s="7"/>
      <c r="R19" s="21"/>
      <c r="S19" s="21"/>
      <c r="T19" s="21"/>
      <c r="U19" s="21"/>
      <c r="V19" s="21"/>
    </row>
    <row r="20" customFormat="false" ht="9.95" hidden="false" customHeight="true" outlineLevel="0" collapsed="false"/>
    <row r="21" customFormat="false" ht="16.5" hidden="false" customHeight="false" outlineLevel="0" collapsed="false">
      <c r="B21" s="1" t="s">
        <v>23</v>
      </c>
    </row>
    <row r="22" customFormat="false" ht="9.95" hidden="false" customHeight="true" outlineLevel="0" collapsed="false"/>
    <row r="23" customFormat="false" ht="16.5" hidden="false" customHeight="true" outlineLevel="0" collapsed="false">
      <c r="B23" s="9" t="s">
        <v>24</v>
      </c>
      <c r="C23" s="7" t="s">
        <v>25</v>
      </c>
      <c r="D23" s="7"/>
      <c r="E23" s="7"/>
      <c r="F23" s="7"/>
      <c r="G23" s="7"/>
      <c r="H23" s="7"/>
      <c r="I23" s="7"/>
      <c r="J23" s="7"/>
      <c r="K23" s="7"/>
      <c r="L23" s="7"/>
      <c r="M23" s="7"/>
      <c r="N23" s="7"/>
      <c r="O23" s="7"/>
      <c r="P23" s="7"/>
      <c r="Q23" s="7"/>
      <c r="R23" s="22" t="s">
        <v>26</v>
      </c>
      <c r="S23" s="22"/>
      <c r="T23" s="22"/>
      <c r="U23" s="22"/>
      <c r="V23" s="22"/>
    </row>
    <row r="24" customFormat="false" ht="16.5" hidden="false" customHeight="false" outlineLevel="0" collapsed="false">
      <c r="B24" s="9"/>
      <c r="C24" s="7"/>
      <c r="D24" s="7"/>
      <c r="E24" s="7"/>
      <c r="F24" s="7"/>
      <c r="G24" s="7"/>
      <c r="H24" s="7"/>
      <c r="I24" s="7"/>
      <c r="J24" s="7"/>
      <c r="K24" s="7"/>
      <c r="L24" s="7"/>
      <c r="M24" s="7"/>
      <c r="N24" s="7"/>
      <c r="O24" s="7"/>
      <c r="P24" s="7"/>
      <c r="Q24" s="7"/>
      <c r="R24" s="22"/>
      <c r="S24" s="22"/>
      <c r="T24" s="22"/>
      <c r="U24" s="22"/>
      <c r="V24" s="22"/>
    </row>
    <row r="25" customFormat="false" ht="17.25" hidden="false" customHeight="true" outlineLevel="0" collapsed="false">
      <c r="B25" s="9"/>
      <c r="C25" s="7"/>
      <c r="D25" s="7"/>
      <c r="E25" s="7"/>
      <c r="F25" s="7"/>
      <c r="G25" s="7"/>
      <c r="H25" s="7"/>
      <c r="I25" s="7"/>
      <c r="J25" s="7"/>
      <c r="K25" s="7"/>
      <c r="L25" s="7"/>
      <c r="M25" s="7"/>
      <c r="N25" s="7"/>
      <c r="O25" s="7"/>
      <c r="P25" s="7"/>
      <c r="Q25" s="7"/>
      <c r="R25" s="22"/>
      <c r="S25" s="22"/>
      <c r="T25" s="22"/>
      <c r="U25" s="22"/>
      <c r="V25" s="22"/>
    </row>
    <row r="26" customFormat="false" ht="9.95" hidden="false" customHeight="true" outlineLevel="0" collapsed="false"/>
    <row r="27" s="23" customFormat="true" ht="17.25" hidden="false" customHeight="true" outlineLevel="0" collapsed="false">
      <c r="C27" s="24" t="s">
        <v>27</v>
      </c>
      <c r="D27" s="25"/>
      <c r="E27" s="25"/>
      <c r="F27" s="25"/>
      <c r="G27" s="26"/>
      <c r="H27" s="24" t="s">
        <v>28</v>
      </c>
      <c r="I27" s="25"/>
      <c r="J27" s="25"/>
      <c r="K27" s="25"/>
      <c r="L27" s="27"/>
      <c r="M27" s="27"/>
      <c r="N27" s="27"/>
      <c r="O27" s="27"/>
      <c r="P27" s="27"/>
      <c r="Q27" s="27"/>
      <c r="R27" s="27"/>
      <c r="S27" s="27"/>
      <c r="T27" s="27"/>
      <c r="U27" s="28"/>
    </row>
    <row r="28" s="23" customFormat="true" ht="17.25" hidden="false" customHeight="true" outlineLevel="0" collapsed="false">
      <c r="C28" s="24" t="s">
        <v>29</v>
      </c>
      <c r="D28" s="25"/>
      <c r="E28" s="25"/>
      <c r="F28" s="25"/>
      <c r="G28" s="26"/>
      <c r="H28" s="24" t="s">
        <v>30</v>
      </c>
      <c r="I28" s="25"/>
      <c r="J28" s="25"/>
      <c r="K28" s="25"/>
      <c r="L28" s="27"/>
      <c r="M28" s="27"/>
      <c r="N28" s="27"/>
      <c r="O28" s="27"/>
      <c r="P28" s="27"/>
      <c r="Q28" s="27"/>
      <c r="R28" s="27"/>
      <c r="S28" s="27"/>
      <c r="T28" s="27"/>
      <c r="U28" s="28"/>
    </row>
    <row r="29" s="23" customFormat="true" ht="17.25" hidden="false" customHeight="true" outlineLevel="0" collapsed="false">
      <c r="C29" s="24" t="s">
        <v>31</v>
      </c>
      <c r="D29" s="25"/>
      <c r="E29" s="25"/>
      <c r="F29" s="25"/>
      <c r="G29" s="26"/>
      <c r="H29" s="24" t="s">
        <v>32</v>
      </c>
      <c r="I29" s="25"/>
      <c r="J29" s="25"/>
      <c r="K29" s="25"/>
      <c r="L29" s="27"/>
      <c r="M29" s="27"/>
      <c r="N29" s="27"/>
      <c r="O29" s="27"/>
      <c r="P29" s="27"/>
      <c r="Q29" s="27"/>
      <c r="R29" s="27"/>
      <c r="S29" s="27"/>
      <c r="T29" s="27"/>
      <c r="U29" s="28"/>
    </row>
    <row r="30" s="23" customFormat="true" ht="17.25" hidden="false" customHeight="true" outlineLevel="0" collapsed="false">
      <c r="C30" s="24" t="s">
        <v>33</v>
      </c>
      <c r="D30" s="25"/>
      <c r="E30" s="25"/>
      <c r="F30" s="25"/>
      <c r="G30" s="26"/>
      <c r="H30" s="24" t="s">
        <v>34</v>
      </c>
      <c r="I30" s="25"/>
      <c r="J30" s="25"/>
      <c r="K30" s="25"/>
      <c r="L30" s="27"/>
      <c r="M30" s="27"/>
      <c r="N30" s="27"/>
      <c r="O30" s="27"/>
      <c r="P30" s="27"/>
      <c r="Q30" s="27"/>
      <c r="R30" s="27"/>
      <c r="S30" s="27"/>
      <c r="T30" s="27"/>
      <c r="U30" s="28"/>
    </row>
    <row r="31" s="23" customFormat="true" ht="17.25" hidden="false" customHeight="true" outlineLevel="0" collapsed="false">
      <c r="C31" s="24" t="s">
        <v>35</v>
      </c>
      <c r="D31" s="25"/>
      <c r="E31" s="25"/>
      <c r="F31" s="25"/>
      <c r="G31" s="26"/>
      <c r="H31" s="24" t="s">
        <v>36</v>
      </c>
      <c r="I31" s="25"/>
      <c r="J31" s="25"/>
      <c r="K31" s="25"/>
      <c r="L31" s="27"/>
      <c r="M31" s="27"/>
      <c r="N31" s="27"/>
      <c r="O31" s="27"/>
      <c r="P31" s="27"/>
      <c r="Q31" s="27"/>
      <c r="R31" s="27"/>
      <c r="S31" s="27"/>
      <c r="T31" s="27"/>
      <c r="U31" s="28"/>
    </row>
    <row r="32" customFormat="false" ht="17.25" hidden="false" customHeight="true" outlineLevel="0" collapsed="false">
      <c r="C32" s="24" t="s">
        <v>37</v>
      </c>
      <c r="D32" s="29"/>
      <c r="E32" s="29"/>
      <c r="F32" s="29"/>
      <c r="G32" s="30"/>
      <c r="H32" s="31" t="s">
        <v>38</v>
      </c>
      <c r="I32" s="29"/>
      <c r="J32" s="29"/>
      <c r="K32" s="29"/>
      <c r="L32" s="32"/>
      <c r="M32" s="32"/>
      <c r="N32" s="32"/>
      <c r="O32" s="32"/>
      <c r="P32" s="32"/>
      <c r="Q32" s="32"/>
      <c r="R32" s="32"/>
      <c r="S32" s="32"/>
      <c r="T32" s="32"/>
      <c r="U32" s="33"/>
    </row>
    <row r="33" customFormat="false" ht="17.25" hidden="false" customHeight="true" outlineLevel="0" collapsed="false">
      <c r="C33" s="24" t="s">
        <v>39</v>
      </c>
      <c r="D33" s="29"/>
      <c r="E33" s="29"/>
      <c r="F33" s="29"/>
      <c r="G33" s="30"/>
      <c r="H33" s="24" t="s">
        <v>40</v>
      </c>
      <c r="I33" s="29"/>
      <c r="J33" s="29"/>
      <c r="K33" s="29"/>
      <c r="L33" s="32"/>
      <c r="M33" s="32"/>
      <c r="N33" s="32"/>
      <c r="O33" s="32"/>
      <c r="P33" s="32"/>
      <c r="Q33" s="32"/>
      <c r="R33" s="32"/>
      <c r="S33" s="32"/>
      <c r="T33" s="32"/>
      <c r="U33" s="33"/>
    </row>
    <row r="34" customFormat="false" ht="17.25" hidden="false" customHeight="true" outlineLevel="0" collapsed="false">
      <c r="C34" s="24" t="s">
        <v>41</v>
      </c>
      <c r="D34" s="29"/>
      <c r="E34" s="29"/>
      <c r="F34" s="29"/>
      <c r="G34" s="30"/>
      <c r="H34" s="31" t="s">
        <v>42</v>
      </c>
      <c r="I34" s="29"/>
      <c r="J34" s="29"/>
      <c r="K34" s="29"/>
      <c r="L34" s="32"/>
      <c r="M34" s="32"/>
      <c r="N34" s="32"/>
      <c r="O34" s="32"/>
      <c r="P34" s="32"/>
      <c r="Q34" s="32"/>
      <c r="R34" s="32"/>
      <c r="S34" s="32"/>
      <c r="T34" s="32"/>
      <c r="U34" s="33"/>
    </row>
    <row r="35" customFormat="false" ht="16.5" hidden="false" customHeight="false" outlineLevel="0" collapsed="false">
      <c r="C35" s="24" t="s">
        <v>43</v>
      </c>
      <c r="D35" s="32"/>
      <c r="E35" s="32"/>
      <c r="F35" s="32"/>
      <c r="G35" s="33"/>
      <c r="H35" s="31" t="s">
        <v>44</v>
      </c>
      <c r="I35" s="32"/>
      <c r="J35" s="32"/>
      <c r="K35" s="32"/>
      <c r="L35" s="32"/>
      <c r="M35" s="32"/>
      <c r="N35" s="32"/>
      <c r="O35" s="32"/>
      <c r="P35" s="32"/>
      <c r="Q35" s="32"/>
      <c r="R35" s="32"/>
      <c r="S35" s="32"/>
      <c r="T35" s="32"/>
      <c r="U35" s="33"/>
    </row>
    <row r="36" customFormat="false" ht="16.5" hidden="false" customHeight="false" outlineLevel="0" collapsed="false">
      <c r="C36" s="24" t="s">
        <v>45</v>
      </c>
      <c r="D36" s="32"/>
      <c r="E36" s="32"/>
      <c r="F36" s="32"/>
      <c r="G36" s="33"/>
      <c r="H36" s="31" t="s">
        <v>46</v>
      </c>
      <c r="I36" s="32"/>
      <c r="J36" s="32"/>
      <c r="K36" s="32"/>
      <c r="L36" s="32"/>
      <c r="M36" s="32"/>
      <c r="N36" s="32"/>
      <c r="O36" s="32"/>
      <c r="P36" s="32"/>
      <c r="Q36" s="32"/>
      <c r="R36" s="32"/>
      <c r="S36" s="32"/>
      <c r="T36" s="32"/>
      <c r="U36" s="33"/>
    </row>
    <row r="37" customFormat="false" ht="16.5" hidden="false" customHeight="false" outlineLevel="0" collapsed="false">
      <c r="C37" s="24" t="s">
        <v>47</v>
      </c>
      <c r="D37" s="32"/>
      <c r="E37" s="32"/>
      <c r="F37" s="32"/>
      <c r="G37" s="33"/>
      <c r="H37" s="31" t="s">
        <v>48</v>
      </c>
      <c r="I37" s="32"/>
      <c r="J37" s="32"/>
      <c r="K37" s="32"/>
      <c r="L37" s="32"/>
      <c r="M37" s="32"/>
      <c r="N37" s="32"/>
      <c r="O37" s="32"/>
      <c r="P37" s="32"/>
      <c r="Q37" s="32"/>
      <c r="R37" s="32"/>
      <c r="S37" s="32"/>
      <c r="T37" s="32"/>
      <c r="U37" s="33"/>
    </row>
  </sheetData>
  <sheetProtection sheet="true" password="83b7" objects="true" scenarios="true"/>
  <mergeCells count="24">
    <mergeCell ref="B4:F4"/>
    <mergeCell ref="G4:Q4"/>
    <mergeCell ref="S4:V4"/>
    <mergeCell ref="B5:F5"/>
    <mergeCell ref="G5:Q5"/>
    <mergeCell ref="C7:Q10"/>
    <mergeCell ref="B8:B10"/>
    <mergeCell ref="S8:V8"/>
    <mergeCell ref="S9:V9"/>
    <mergeCell ref="S10:V10"/>
    <mergeCell ref="D12:G12"/>
    <mergeCell ref="I12:L12"/>
    <mergeCell ref="N12:Q12"/>
    <mergeCell ref="S12:V12"/>
    <mergeCell ref="D13:G13"/>
    <mergeCell ref="I13:L13"/>
    <mergeCell ref="N13:Q13"/>
    <mergeCell ref="S13:V13"/>
    <mergeCell ref="B17:B19"/>
    <mergeCell ref="C17:Q19"/>
    <mergeCell ref="R17:V19"/>
    <mergeCell ref="B23:B25"/>
    <mergeCell ref="C23:Q25"/>
    <mergeCell ref="R23:V25"/>
  </mergeCells>
  <hyperlinks>
    <hyperlink ref="R17" location="TRANSFERENCIAS!A1" display="TRANSFERENCIAS"/>
    <hyperlink ref="R23" location="'RELACIÓN TOTAL JUSTIFICANTES'!A1" display="JUSTIFICACIÓN"/>
  </hyperlinks>
  <printOptions headings="false" gridLines="false" gridLinesSet="true" horizontalCentered="false" verticalCentered="false"/>
  <pageMargins left="0.459722222222222" right="0.747916666666667" top="0.309722222222222" bottom="0.229861111111111" header="0" footer="0.511811023622047"/>
  <pageSetup paperSize="9" scale="90" fitToWidth="1" fitToHeight="1" pageOrder="downThenOver" orientation="landscape" blackAndWhite="false" draft="false" cellComments="none" horizontalDpi="300" verticalDpi="300" copies="1"/>
  <headerFooter differentFirst="false" differentOddEven="false">
    <oddHeader>&amp;R&amp;"Tahoma,Normal"&amp;8ANEXO VI PORTADA</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CFFCC"/>
    <pageSetUpPr fitToPage="false"/>
  </sheetPr>
  <dimension ref="A1:R4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D6" activeCellId="0" sqref="D6"/>
    </sheetView>
  </sheetViews>
  <sheetFormatPr defaultColWidth="11.2734375" defaultRowHeight="12.75" zeroHeight="false" outlineLevelRow="0" outlineLevelCol="0"/>
  <cols>
    <col collapsed="false" customWidth="true" hidden="false" outlineLevel="0" max="1" min="1" style="34" width="3.27"/>
    <col collapsed="false" customWidth="false" hidden="false" outlineLevel="0" max="14" min="2" style="35" width="11.27"/>
    <col collapsed="false" customWidth="false" hidden="true" outlineLevel="0" max="16" min="15" style="35" width="11.27"/>
    <col collapsed="false" customWidth="true" hidden="true" outlineLevel="0" max="17" min="17" style="35" width="8.27"/>
    <col collapsed="false" customWidth="true" hidden="true" outlineLevel="0" max="18" min="18" style="35" width="17.56"/>
    <col collapsed="false" customWidth="false" hidden="true" outlineLevel="0" max="20" min="19" style="35" width="11.27"/>
    <col collapsed="false" customWidth="false" hidden="false" outlineLevel="0" max="257" min="21" style="35" width="11.27"/>
  </cols>
  <sheetData>
    <row r="1" customFormat="false" ht="20" hidden="false" customHeight="true" outlineLevel="0" collapsed="false">
      <c r="G1" s="36" t="s">
        <v>49</v>
      </c>
      <c r="H1" s="36"/>
    </row>
    <row r="2" customFormat="false" ht="32.75" hidden="false" customHeight="true" outlineLevel="0" collapsed="false">
      <c r="A2" s="37" t="s">
        <v>50</v>
      </c>
      <c r="B2" s="37"/>
      <c r="C2" s="37"/>
      <c r="D2" s="37"/>
      <c r="E2" s="37"/>
      <c r="F2" s="37"/>
      <c r="G2" s="37"/>
      <c r="H2" s="37"/>
      <c r="I2" s="37"/>
      <c r="J2" s="37"/>
      <c r="K2" s="37"/>
    </row>
    <row r="3" customFormat="false" ht="12.75" hidden="false" customHeight="true" outlineLevel="0" collapsed="false">
      <c r="A3" s="38"/>
      <c r="B3" s="39" t="s">
        <v>51</v>
      </c>
      <c r="C3" s="39"/>
      <c r="D3" s="40" t="str">
        <f aca="false">IF(ISBLANK('HOJA DE INSTRUCCIONES'!G4),"",'HOJA DE INSTRUCCIONES'!G4)</f>
        <v/>
      </c>
      <c r="E3" s="40"/>
      <c r="F3" s="40"/>
      <c r="G3" s="40"/>
      <c r="H3" s="40"/>
      <c r="I3" s="40"/>
      <c r="J3" s="40"/>
      <c r="K3" s="40"/>
    </row>
    <row r="4" customFormat="false" ht="37.5" hidden="false" customHeight="true" outlineLevel="0" collapsed="false">
      <c r="A4" s="38"/>
      <c r="B4" s="39" t="s">
        <v>52</v>
      </c>
      <c r="C4" s="39"/>
      <c r="D4" s="40" t="str">
        <f aca="false">IF(ISBLANK('HOJA DE INSTRUCCIONES'!G5),"",'HOJA DE INSTRUCCIONES'!G5)</f>
        <v/>
      </c>
      <c r="E4" s="40"/>
      <c r="F4" s="40"/>
      <c r="G4" s="40"/>
      <c r="H4" s="40"/>
      <c r="I4" s="40"/>
      <c r="J4" s="40"/>
      <c r="K4" s="40"/>
      <c r="L4" s="41"/>
      <c r="M4" s="41"/>
      <c r="N4" s="41"/>
      <c r="O4" s="41"/>
    </row>
    <row r="5" customFormat="false" ht="14.25" hidden="false" customHeight="true" outlineLevel="0" collapsed="false">
      <c r="A5" s="38"/>
      <c r="B5" s="42"/>
      <c r="C5" s="42"/>
      <c r="D5" s="43"/>
      <c r="E5" s="43"/>
      <c r="F5" s="43"/>
      <c r="G5" s="43"/>
      <c r="H5" s="44"/>
      <c r="I5" s="44"/>
      <c r="J5" s="44"/>
      <c r="K5" s="44"/>
      <c r="L5" s="41"/>
      <c r="M5" s="41"/>
      <c r="N5" s="41"/>
      <c r="O5" s="41"/>
    </row>
    <row r="6" customFormat="false" ht="12.75" hidden="false" customHeight="true" outlineLevel="0" collapsed="false">
      <c r="A6" s="38"/>
      <c r="B6" s="45" t="s">
        <v>53</v>
      </c>
      <c r="C6" s="45"/>
      <c r="D6" s="46"/>
      <c r="E6" s="47" t="str">
        <f aca="false">IF(ISBLANK(D6),"",(VLOOKUP(D6,Q9:R11,2,2)))</f>
        <v/>
      </c>
      <c r="F6" s="47"/>
      <c r="G6" s="47"/>
      <c r="H6" s="43"/>
      <c r="I6" s="43"/>
      <c r="J6" s="43"/>
      <c r="K6" s="43"/>
    </row>
    <row r="7" customFormat="false" ht="14.65" hidden="false" customHeight="false" outlineLevel="0" collapsed="false">
      <c r="A7" s="38"/>
      <c r="B7" s="43"/>
      <c r="C7" s="43"/>
      <c r="D7" s="43"/>
      <c r="E7" s="43"/>
      <c r="F7" s="43"/>
      <c r="G7" s="43"/>
      <c r="H7" s="43"/>
      <c r="I7" s="43"/>
      <c r="J7" s="43"/>
      <c r="K7" s="43"/>
    </row>
    <row r="8" customFormat="false" ht="42.75" hidden="false" customHeight="true" outlineLevel="0" collapsed="false">
      <c r="A8" s="38"/>
      <c r="B8" s="48" t="s">
        <v>54</v>
      </c>
      <c r="C8" s="48" t="s">
        <v>55</v>
      </c>
      <c r="D8" s="48" t="s">
        <v>56</v>
      </c>
      <c r="E8" s="49" t="s">
        <v>57</v>
      </c>
      <c r="F8" s="48" t="s">
        <v>58</v>
      </c>
      <c r="G8" s="49" t="s">
        <v>59</v>
      </c>
      <c r="H8" s="49" t="s">
        <v>60</v>
      </c>
      <c r="I8" s="50" t="s">
        <v>61</v>
      </c>
      <c r="J8" s="50"/>
      <c r="K8" s="43"/>
    </row>
    <row r="9" customFormat="false" ht="12.75" hidden="false" customHeight="true" outlineLevel="0" collapsed="false">
      <c r="A9" s="38" t="n">
        <v>1</v>
      </c>
      <c r="B9" s="51"/>
      <c r="C9" s="52"/>
      <c r="D9" s="52"/>
      <c r="E9" s="53" t="str">
        <f aca="false">IF(AND(ISNUMBER(C9),ISNUMBER(D9)),(C9/D9),"--")</f>
        <v>--</v>
      </c>
      <c r="F9" s="52"/>
      <c r="G9" s="53" t="str">
        <f aca="false">IF(AND(ISNUMBER(F9),ISNUMBER(D9)),(D9/F9),"--")</f>
        <v>--</v>
      </c>
      <c r="H9" s="53" t="str">
        <f aca="false">IF(AND(ISNUMBER(C9),ISNUMBER(F9)),(C9/F9),"--")</f>
        <v>--</v>
      </c>
      <c r="I9" s="52"/>
      <c r="J9" s="52"/>
      <c r="K9" s="43"/>
      <c r="Q9" s="35" t="str">
        <f aca="false">IF(ISBLANK('HOJA DE INSTRUCCIONES'!R8),"",'HOJA DE INSTRUCCIONES'!R8)</f>
        <v>€</v>
      </c>
      <c r="R9" s="35" t="str">
        <f aca="false">IF(ISBLANK('HOJA DE INSTRUCCIONES'!S8),"",'HOJA DE INSTRUCCIONES'!S8)</f>
        <v>Euro</v>
      </c>
    </row>
    <row r="10" customFormat="false" ht="14.9" hidden="false" customHeight="true" outlineLevel="0" collapsed="false">
      <c r="A10" s="38" t="n">
        <v>2</v>
      </c>
      <c r="B10" s="51"/>
      <c r="C10" s="52"/>
      <c r="D10" s="52"/>
      <c r="E10" s="54" t="str">
        <f aca="false">IF(AND(ISNUMBER(C10),ISNUMBER(D10)),(C10/D10),"--")</f>
        <v>--</v>
      </c>
      <c r="F10" s="52"/>
      <c r="G10" s="54" t="str">
        <f aca="false">IF(AND(ISNUMBER(F10),ISNUMBER(D10)),(D10/F10),"--")</f>
        <v>--</v>
      </c>
      <c r="H10" s="54" t="str">
        <f aca="false">IF(AND(ISNUMBER(C10),ISNUMBER(F10)),(C10/F10),"--")</f>
        <v>--</v>
      </c>
      <c r="I10" s="52"/>
      <c r="J10" s="52"/>
      <c r="K10" s="43"/>
      <c r="Q10" s="35" t="str">
        <f aca="false">IF(ISBLANK('HOJA DE INSTRUCCIONES'!R9),"",'HOJA DE INSTRUCCIONES'!R9)</f>
        <v/>
      </c>
      <c r="R10" s="35" t="str">
        <f aca="false">IF(ISBLANK('HOJA DE INSTRUCCIONES'!S9),"",'HOJA DE INSTRUCCIONES'!S9)</f>
        <v/>
      </c>
    </row>
    <row r="11" customFormat="false" ht="15.45" hidden="false" customHeight="false" outlineLevel="0" collapsed="false">
      <c r="A11" s="38" t="n">
        <v>3</v>
      </c>
      <c r="B11" s="51"/>
      <c r="C11" s="52"/>
      <c r="D11" s="52"/>
      <c r="E11" s="54" t="str">
        <f aca="false">IF(AND(ISNUMBER(C11),ISNUMBER(D11)),(C11/D11),"--")</f>
        <v>--</v>
      </c>
      <c r="F11" s="52"/>
      <c r="G11" s="54" t="str">
        <f aca="false">IF(AND(ISNUMBER(F11),ISNUMBER(D11)),(D11/F11),"--")</f>
        <v>--</v>
      </c>
      <c r="H11" s="54" t="str">
        <f aca="false">IF(AND(ISNUMBER(C11),ISNUMBER(F11)),(C11/F11),"--")</f>
        <v>--</v>
      </c>
      <c r="I11" s="52"/>
      <c r="J11" s="52"/>
      <c r="K11" s="43"/>
      <c r="Q11" s="35" t="str">
        <f aca="false">IF(ISBLANK('HOJA DE INSTRUCCIONES'!R10),"",'HOJA DE INSTRUCCIONES'!R10)</f>
        <v/>
      </c>
      <c r="R11" s="35" t="str">
        <f aca="false">IF(ISBLANK('HOJA DE INSTRUCCIONES'!S10),"",'HOJA DE INSTRUCCIONES'!S10)</f>
        <v/>
      </c>
    </row>
    <row r="12" customFormat="false" ht="15.45" hidden="false" customHeight="false" outlineLevel="0" collapsed="false">
      <c r="A12" s="38" t="n">
        <v>4</v>
      </c>
      <c r="B12" s="51"/>
      <c r="C12" s="52"/>
      <c r="D12" s="52"/>
      <c r="E12" s="54" t="str">
        <f aca="false">IF(AND(ISNUMBER(C12),ISNUMBER(D12)),(C12/D12),"--")</f>
        <v>--</v>
      </c>
      <c r="F12" s="52"/>
      <c r="G12" s="54" t="str">
        <f aca="false">IF(AND(ISNUMBER(F12),ISNUMBER(D12)),(D12/F12),"--")</f>
        <v>--</v>
      </c>
      <c r="H12" s="54" t="str">
        <f aca="false">IF(AND(ISNUMBER(C12),ISNUMBER(F12)),(C12/F12),"--")</f>
        <v>--</v>
      </c>
      <c r="I12" s="52"/>
      <c r="J12" s="52"/>
      <c r="K12" s="43"/>
    </row>
    <row r="13" customFormat="false" ht="15.45" hidden="false" customHeight="false" outlineLevel="0" collapsed="false">
      <c r="A13" s="38" t="n">
        <v>5</v>
      </c>
      <c r="B13" s="51"/>
      <c r="C13" s="52"/>
      <c r="D13" s="52"/>
      <c r="E13" s="54" t="str">
        <f aca="false">IF(AND(ISNUMBER(C13),ISNUMBER(D13)),(C13/D13),"--")</f>
        <v>--</v>
      </c>
      <c r="F13" s="52"/>
      <c r="G13" s="54" t="str">
        <f aca="false">IF(AND(ISNUMBER(F13),ISNUMBER(D13)),(D13/F13),"--")</f>
        <v>--</v>
      </c>
      <c r="H13" s="54" t="str">
        <f aca="false">IF(AND(ISNUMBER(C13),ISNUMBER(F13)),(C13/F13),"--")</f>
        <v>--</v>
      </c>
      <c r="I13" s="52"/>
      <c r="J13" s="52"/>
      <c r="K13" s="43"/>
    </row>
    <row r="14" customFormat="false" ht="15.45" hidden="false" customHeight="false" outlineLevel="0" collapsed="false">
      <c r="A14" s="38" t="n">
        <v>6</v>
      </c>
      <c r="B14" s="51"/>
      <c r="C14" s="52"/>
      <c r="D14" s="52"/>
      <c r="E14" s="54" t="str">
        <f aca="false">IF(AND(ISNUMBER(C14),ISNUMBER(D14)),(C14/D14),"--")</f>
        <v>--</v>
      </c>
      <c r="F14" s="52"/>
      <c r="G14" s="54" t="str">
        <f aca="false">IF(AND(ISNUMBER(F14),ISNUMBER(D14)),(D14/F14),"--")</f>
        <v>--</v>
      </c>
      <c r="H14" s="54" t="str">
        <f aca="false">IF(AND(ISNUMBER(C14),ISNUMBER(F14)),(C14/F14),"--")</f>
        <v>--</v>
      </c>
      <c r="I14" s="52"/>
      <c r="J14" s="52"/>
      <c r="K14" s="43"/>
    </row>
    <row r="15" customFormat="false" ht="15.45" hidden="false" customHeight="false" outlineLevel="0" collapsed="false">
      <c r="A15" s="38" t="n">
        <v>7</v>
      </c>
      <c r="B15" s="51"/>
      <c r="C15" s="52"/>
      <c r="D15" s="52"/>
      <c r="E15" s="54" t="str">
        <f aca="false">IF(AND(ISNUMBER(C15),ISNUMBER(D15)),(C15/D15),"--")</f>
        <v>--</v>
      </c>
      <c r="F15" s="52"/>
      <c r="G15" s="54" t="str">
        <f aca="false">IF(AND(ISNUMBER(F15),ISNUMBER(D15)),(D15/F15),"--")</f>
        <v>--</v>
      </c>
      <c r="H15" s="54" t="str">
        <f aca="false">IF(AND(ISNUMBER(C15),ISNUMBER(F15)),(C15/F15),"--")</f>
        <v>--</v>
      </c>
      <c r="I15" s="52"/>
      <c r="J15" s="52"/>
      <c r="K15" s="43"/>
    </row>
    <row r="16" customFormat="false" ht="15.45" hidden="false" customHeight="false" outlineLevel="0" collapsed="false">
      <c r="A16" s="38" t="n">
        <v>8</v>
      </c>
      <c r="B16" s="51"/>
      <c r="C16" s="52"/>
      <c r="D16" s="52"/>
      <c r="E16" s="54" t="str">
        <f aca="false">IF(AND(ISNUMBER(C16),ISNUMBER(D16)),(C16/D16),"--")</f>
        <v>--</v>
      </c>
      <c r="F16" s="52"/>
      <c r="G16" s="54" t="str">
        <f aca="false">IF(AND(ISNUMBER(F16),ISNUMBER(D16)),(D16/F16),"--")</f>
        <v>--</v>
      </c>
      <c r="H16" s="54" t="str">
        <f aca="false">IF(AND(ISNUMBER(C16),ISNUMBER(F16)),(C16/F16),"--")</f>
        <v>--</v>
      </c>
      <c r="I16" s="52"/>
      <c r="J16" s="52"/>
      <c r="K16" s="43"/>
    </row>
    <row r="17" customFormat="false" ht="12.75" hidden="false" customHeight="true" outlineLevel="0" collapsed="false">
      <c r="A17" s="38" t="n">
        <v>9</v>
      </c>
      <c r="B17" s="51"/>
      <c r="C17" s="52"/>
      <c r="D17" s="52"/>
      <c r="E17" s="54" t="str">
        <f aca="false">IF(AND(ISNUMBER(C17),ISNUMBER(D17)),(C17/D17),"--")</f>
        <v>--</v>
      </c>
      <c r="F17" s="52"/>
      <c r="G17" s="54" t="str">
        <f aca="false">IF(AND(ISNUMBER(F17),ISNUMBER(D17)),(D17/F17),"--")</f>
        <v>--</v>
      </c>
      <c r="H17" s="54" t="str">
        <f aca="false">IF(AND(ISNUMBER(C17),ISNUMBER(F17)),(C17/F17),"--")</f>
        <v>--</v>
      </c>
      <c r="I17" s="52"/>
      <c r="J17" s="52"/>
      <c r="K17" s="43"/>
    </row>
    <row r="18" customFormat="false" ht="12.75" hidden="false" customHeight="true" outlineLevel="0" collapsed="false">
      <c r="A18" s="38" t="n">
        <v>10</v>
      </c>
      <c r="B18" s="51"/>
      <c r="C18" s="52"/>
      <c r="D18" s="52"/>
      <c r="E18" s="54" t="str">
        <f aca="false">IF(AND(ISNUMBER(C18),ISNUMBER(D18)),(C18/D18),"--")</f>
        <v>--</v>
      </c>
      <c r="F18" s="52"/>
      <c r="G18" s="54" t="str">
        <f aca="false">IF(AND(ISNUMBER(F18),ISNUMBER(D18)),(D18/F18),"--")</f>
        <v>--</v>
      </c>
      <c r="H18" s="54" t="str">
        <f aca="false">IF(AND(ISNUMBER(C18),ISNUMBER(F18)),(C18/F18),"--")</f>
        <v>--</v>
      </c>
      <c r="I18" s="52"/>
      <c r="J18" s="52"/>
      <c r="K18" s="43"/>
    </row>
    <row r="19" customFormat="false" ht="12.75" hidden="false" customHeight="true" outlineLevel="0" collapsed="false">
      <c r="A19" s="38" t="n">
        <v>11</v>
      </c>
      <c r="B19" s="51"/>
      <c r="C19" s="52"/>
      <c r="D19" s="52"/>
      <c r="E19" s="54" t="str">
        <f aca="false">IF(AND(ISNUMBER(C19),ISNUMBER(D19)),(C19/D19),"--")</f>
        <v>--</v>
      </c>
      <c r="F19" s="52"/>
      <c r="G19" s="54" t="str">
        <f aca="false">IF(AND(ISNUMBER(F19),ISNUMBER(D19)),(D19/F19),"--")</f>
        <v>--</v>
      </c>
      <c r="H19" s="54" t="str">
        <f aca="false">IF(AND(ISNUMBER(C19),ISNUMBER(F19)),(C19/F19),"--")</f>
        <v>--</v>
      </c>
      <c r="I19" s="52"/>
      <c r="J19" s="52"/>
      <c r="K19" s="43"/>
    </row>
    <row r="20" customFormat="false" ht="15.45" hidden="false" customHeight="false" outlineLevel="0" collapsed="false">
      <c r="A20" s="38" t="n">
        <v>12</v>
      </c>
      <c r="B20" s="51"/>
      <c r="C20" s="52"/>
      <c r="D20" s="52"/>
      <c r="E20" s="54" t="str">
        <f aca="false">IF(AND(ISNUMBER(C20),ISNUMBER(D20)),(C20/D20),"--")</f>
        <v>--</v>
      </c>
      <c r="F20" s="52"/>
      <c r="G20" s="54" t="str">
        <f aca="false">IF(AND(ISNUMBER(F20),ISNUMBER(D20)),(D20/F20),"--")</f>
        <v>--</v>
      </c>
      <c r="H20" s="54"/>
      <c r="I20" s="52"/>
      <c r="J20" s="52"/>
      <c r="K20" s="43"/>
    </row>
    <row r="21" customFormat="false" ht="15.45" hidden="false" customHeight="false" outlineLevel="0" collapsed="false">
      <c r="A21" s="38" t="n">
        <v>13</v>
      </c>
      <c r="B21" s="51"/>
      <c r="C21" s="52"/>
      <c r="D21" s="52"/>
      <c r="E21" s="54" t="str">
        <f aca="false">IF(AND(ISNUMBER(C21),ISNUMBER(D21)),(C21/D21),"--")</f>
        <v>--</v>
      </c>
      <c r="F21" s="52"/>
      <c r="G21" s="54" t="str">
        <f aca="false">IF(AND(ISNUMBER(F21),ISNUMBER(D21)),(D21/F21),"--")</f>
        <v>--</v>
      </c>
      <c r="H21" s="54" t="str">
        <f aca="false">IF(AND(ISNUMBER(C21),ISNUMBER(F21)),(C21/F21),"--")</f>
        <v>--</v>
      </c>
      <c r="I21" s="52"/>
      <c r="J21" s="52"/>
      <c r="K21" s="43"/>
    </row>
    <row r="22" customFormat="false" ht="15.45" hidden="false" customHeight="false" outlineLevel="0" collapsed="false">
      <c r="A22" s="38" t="n">
        <v>14</v>
      </c>
      <c r="B22" s="51"/>
      <c r="C22" s="52"/>
      <c r="D22" s="52"/>
      <c r="E22" s="54" t="str">
        <f aca="false">IF(AND(ISNUMBER(C22),ISNUMBER(D22)),(C22/D22),"--")</f>
        <v>--</v>
      </c>
      <c r="F22" s="52"/>
      <c r="G22" s="54" t="str">
        <f aca="false">IF(AND(ISNUMBER(F22),ISNUMBER(D22)),(D22/F22),"--")</f>
        <v>--</v>
      </c>
      <c r="H22" s="54" t="str">
        <f aca="false">IF(AND(ISNUMBER(C22),ISNUMBER(F22)),(C22/F22),"--")</f>
        <v>--</v>
      </c>
      <c r="I22" s="52"/>
      <c r="J22" s="52"/>
      <c r="K22" s="43"/>
    </row>
    <row r="23" customFormat="false" ht="12.75" hidden="false" customHeight="true" outlineLevel="0" collapsed="false">
      <c r="A23" s="38" t="n">
        <v>15</v>
      </c>
      <c r="B23" s="51"/>
      <c r="C23" s="52"/>
      <c r="D23" s="52"/>
      <c r="E23" s="54" t="str">
        <f aca="false">IF(AND(ISNUMBER(C23),ISNUMBER(D23)),(C23/D23),"--")</f>
        <v>--</v>
      </c>
      <c r="F23" s="52"/>
      <c r="G23" s="54" t="str">
        <f aca="false">IF(AND(ISNUMBER(F23),ISNUMBER(D23)),(D23/F23),"--")</f>
        <v>--</v>
      </c>
      <c r="H23" s="54" t="str">
        <f aca="false">IF(AND(ISNUMBER(C23),ISNUMBER(F23)),(C23/F23),"--")</f>
        <v>--</v>
      </c>
      <c r="I23" s="52"/>
      <c r="J23" s="52"/>
      <c r="K23" s="43"/>
    </row>
    <row r="24" customFormat="false" ht="12.75" hidden="false" customHeight="true" outlineLevel="0" collapsed="false">
      <c r="A24" s="38" t="n">
        <v>16</v>
      </c>
      <c r="B24" s="55"/>
      <c r="C24" s="55"/>
      <c r="D24" s="55"/>
      <c r="E24" s="54" t="str">
        <f aca="false">IF(AND(ISNUMBER(C24),ISNUMBER(D24)),(C24/D24),"--")</f>
        <v>--</v>
      </c>
      <c r="F24" s="52"/>
      <c r="G24" s="54" t="str">
        <f aca="false">IF(AND(ISNUMBER(F24),ISNUMBER(D24)),(D24/F24),"--")</f>
        <v>--</v>
      </c>
      <c r="H24" s="54" t="str">
        <f aca="false">IF(AND(ISNUMBER(C24),ISNUMBER(F24)),(C24/F24),"--")</f>
        <v>--</v>
      </c>
      <c r="I24" s="52"/>
      <c r="J24" s="52"/>
      <c r="K24" s="43"/>
    </row>
    <row r="25" customFormat="false" ht="12.75" hidden="false" customHeight="true" outlineLevel="0" collapsed="false">
      <c r="A25" s="38" t="n">
        <v>17</v>
      </c>
      <c r="B25" s="55"/>
      <c r="C25" s="55"/>
      <c r="D25" s="55"/>
      <c r="E25" s="54" t="str">
        <f aca="false">IF(AND(ISNUMBER(C25),ISNUMBER(D25)),(C25/D25),"--")</f>
        <v>--</v>
      </c>
      <c r="F25" s="52"/>
      <c r="G25" s="54" t="str">
        <f aca="false">IF(AND(ISNUMBER(F25),ISNUMBER(D25)),(D25/F25),"--")</f>
        <v>--</v>
      </c>
      <c r="H25" s="54" t="str">
        <f aca="false">IF(AND(ISNUMBER(C25),ISNUMBER(F25)),(C25/F25),"--")</f>
        <v>--</v>
      </c>
      <c r="I25" s="52"/>
      <c r="J25" s="52"/>
      <c r="K25" s="43"/>
    </row>
    <row r="26" customFormat="false" ht="15.45" hidden="false" customHeight="false" outlineLevel="0" collapsed="false">
      <c r="A26" s="38" t="n">
        <v>18</v>
      </c>
      <c r="B26" s="55"/>
      <c r="C26" s="55"/>
      <c r="D26" s="55"/>
      <c r="E26" s="54" t="str">
        <f aca="false">IF(AND(ISNUMBER(C26),ISNUMBER(D26)),(C26/D26),"--")</f>
        <v>--</v>
      </c>
      <c r="F26" s="52"/>
      <c r="G26" s="54" t="str">
        <f aca="false">IF(AND(ISNUMBER(F26),ISNUMBER(D26)),(D26/F26),"--")</f>
        <v>--</v>
      </c>
      <c r="H26" s="54" t="str">
        <f aca="false">IF(AND(ISNUMBER(C26),ISNUMBER(F26)),(C26/F26),"--")</f>
        <v>--</v>
      </c>
      <c r="I26" s="52"/>
      <c r="J26" s="52"/>
      <c r="K26" s="43"/>
    </row>
    <row r="27" customFormat="false" ht="15.45" hidden="false" customHeight="false" outlineLevel="0" collapsed="false">
      <c r="A27" s="38" t="n">
        <v>19</v>
      </c>
      <c r="B27" s="55"/>
      <c r="C27" s="55"/>
      <c r="D27" s="55"/>
      <c r="E27" s="54" t="str">
        <f aca="false">IF(AND(ISNUMBER(C27),ISNUMBER(D27)),(C27/D27),"--")</f>
        <v>--</v>
      </c>
      <c r="F27" s="52"/>
      <c r="G27" s="54" t="str">
        <f aca="false">IF(AND(ISNUMBER(F27),ISNUMBER(D27)),(D27/F27),"--")</f>
        <v>--</v>
      </c>
      <c r="H27" s="54" t="str">
        <f aca="false">IF(AND(ISNUMBER(C27),ISNUMBER(F27)),(C27/F27),"--")</f>
        <v>--</v>
      </c>
      <c r="I27" s="52"/>
      <c r="J27" s="52"/>
      <c r="K27" s="43"/>
    </row>
    <row r="28" customFormat="false" ht="15.45" hidden="false" customHeight="false" outlineLevel="0" collapsed="false">
      <c r="A28" s="38" t="n">
        <v>20</v>
      </c>
      <c r="B28" s="55"/>
      <c r="C28" s="55"/>
      <c r="D28" s="55"/>
      <c r="E28" s="54" t="str">
        <f aca="false">IF(AND(ISNUMBER(C28),ISNUMBER(D28)),(C28/D28),"--")</f>
        <v>--</v>
      </c>
      <c r="F28" s="52"/>
      <c r="G28" s="54" t="str">
        <f aca="false">IF(AND(ISNUMBER(F28),ISNUMBER(D28)),(D28/F28),"--")</f>
        <v>--</v>
      </c>
      <c r="H28" s="54" t="str">
        <f aca="false">IF(AND(ISNUMBER(C28),ISNUMBER(F28)),(C28/F28),"--")</f>
        <v>--</v>
      </c>
      <c r="I28" s="52"/>
      <c r="J28" s="52"/>
      <c r="K28" s="43"/>
    </row>
    <row r="29" s="61" customFormat="true" ht="13.5" hidden="false" customHeight="false" outlineLevel="0" collapsed="false">
      <c r="A29" s="56"/>
      <c r="B29" s="57" t="s">
        <v>62</v>
      </c>
      <c r="C29" s="58" t="n">
        <f aca="false">SUM(C9:C28)</f>
        <v>0</v>
      </c>
      <c r="D29" s="58" t="n">
        <f aca="false">SUM(D9:D28)</f>
        <v>0</v>
      </c>
      <c r="E29" s="59" t="str">
        <f aca="false">IF(D29&gt;0,AVERAGE(E9:E28),"NP")</f>
        <v>NP</v>
      </c>
      <c r="F29" s="58" t="n">
        <f aca="false">SUM(F9:F28)</f>
        <v>0</v>
      </c>
      <c r="G29" s="58" t="str">
        <f aca="false">IF(AND(D29,F29)&gt;0,(F29/D29),"")</f>
        <v/>
      </c>
      <c r="H29" s="59" t="e">
        <f aca="false">C29/F29</f>
        <v>#DIV/0!</v>
      </c>
      <c r="I29" s="60" t="s">
        <v>63</v>
      </c>
      <c r="J29" s="60"/>
      <c r="K29" s="56"/>
    </row>
    <row r="30" customFormat="false" ht="19.1" hidden="false" customHeight="true" outlineLevel="0" collapsed="false">
      <c r="A30" s="38"/>
      <c r="H30" s="62" t="e">
        <f aca="false">F29/C29</f>
        <v>#DIV/0!</v>
      </c>
      <c r="I30" s="63" t="s">
        <v>64</v>
      </c>
      <c r="J30" s="63"/>
      <c r="K30" s="43"/>
    </row>
    <row r="31" customFormat="false" ht="12.75" hidden="false" customHeight="false" outlineLevel="0" collapsed="false">
      <c r="A31" s="38"/>
      <c r="B31" s="43"/>
      <c r="C31" s="43"/>
      <c r="D31" s="43"/>
      <c r="E31" s="43"/>
      <c r="F31" s="43"/>
      <c r="G31" s="43"/>
      <c r="H31" s="43"/>
      <c r="I31" s="43"/>
      <c r="J31" s="43"/>
      <c r="K31" s="43"/>
    </row>
    <row r="32" customFormat="false" ht="12.75" hidden="false" customHeight="false" outlineLevel="0" collapsed="false">
      <c r="H32" s="64"/>
    </row>
    <row r="34" customFormat="false" ht="12.75" hidden="false" customHeight="false" outlineLevel="0" collapsed="false">
      <c r="H34" s="65"/>
    </row>
    <row r="39" customFormat="false" ht="22.5" hidden="false" customHeight="false" outlineLevel="0" collapsed="false">
      <c r="D39" s="66"/>
    </row>
    <row r="40" customFormat="false" ht="22.5" hidden="false" customHeight="false" outlineLevel="0" collapsed="false">
      <c r="D40" s="66"/>
    </row>
  </sheetData>
  <sheetProtection sheet="true" password="d9b7" objects="true" scenarios="true"/>
  <mergeCells count="31">
    <mergeCell ref="G1:H1"/>
    <mergeCell ref="A2:K2"/>
    <mergeCell ref="B3:C3"/>
    <mergeCell ref="D3:K3"/>
    <mergeCell ref="B4:C4"/>
    <mergeCell ref="D4:K4"/>
    <mergeCell ref="B6:C6"/>
    <mergeCell ref="E6:G6"/>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s>
  <dataValidations count="1">
    <dataValidation allowBlank="true" errorStyle="stop" operator="between" showDropDown="false" showErrorMessage="true" showInputMessage="false" sqref="D6" type="list">
      <formula1>$Q$9:$Q$11</formula1>
      <formula2>0</formula2>
    </dataValidation>
  </dataValidations>
  <hyperlinks>
    <hyperlink ref="G1" location="'HOJA DE INSTRUCCIONES'!A1" display="VOLVER"/>
  </hyperlinks>
  <printOptions headings="false" gridLines="false" gridLinesSet="true" horizontalCentered="true" verticalCentered="true"/>
  <pageMargins left="0.7875" right="0.7875" top="0.570138888888889" bottom="0.640277777777778" header="0" footer="0.511811023622047"/>
  <pageSetup paperSize="9" scale="100" fitToWidth="1" fitToHeight="1" pageOrder="downThenOver" orientation="landscape" blackAndWhite="false" draft="false" cellComments="none" horizontalDpi="300" verticalDpi="300" copies="1"/>
  <headerFooter differentFirst="false" differentOddEven="false">
    <oddHeader>&amp;R&amp;"Tahoma,Normal"&amp;8ANEXO VI TRANSFERENCIAS</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00"/>
    <pageSetUpPr fitToPage="false"/>
  </sheetPr>
  <dimension ref="A1:BU1037"/>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pane xSplit="2" ySplit="5" topLeftCell="C6" activePane="bottomRight" state="frozen"/>
      <selection pane="topLeft" activeCell="A1" activeCellId="0" sqref="A1"/>
      <selection pane="topRight" activeCell="C1" activeCellId="0" sqref="C1"/>
      <selection pane="bottomLeft" activeCell="A6" activeCellId="0" sqref="A6"/>
      <selection pane="bottomRight" activeCell="A6" activeCellId="0" sqref="A6"/>
    </sheetView>
  </sheetViews>
  <sheetFormatPr defaultColWidth="11.2734375" defaultRowHeight="30" zeroHeight="false" outlineLevelRow="0" outlineLevelCol="0"/>
  <cols>
    <col collapsed="false" customWidth="true" hidden="false" outlineLevel="0" max="1" min="1" style="67" width="5.69"/>
    <col collapsed="false" customWidth="true" hidden="false" outlineLevel="0" max="2" min="2" style="68" width="13.7"/>
    <col collapsed="false" customWidth="true" hidden="false" outlineLevel="0" max="4" min="3" style="69" width="11.5"/>
    <col collapsed="false" customWidth="true" hidden="false" outlineLevel="0" max="5" min="5" style="70" width="21.84"/>
    <col collapsed="false" customWidth="true" hidden="false" outlineLevel="0" max="6" min="6" style="71" width="17.49"/>
    <col collapsed="false" customWidth="true" hidden="false" outlineLevel="0" max="7" min="7" style="72" width="23.56"/>
    <col collapsed="false" customWidth="true" hidden="false" outlineLevel="0" max="8" min="8" style="73" width="24.7"/>
    <col collapsed="false" customWidth="true" hidden="false" outlineLevel="0" max="9" min="9" style="74" width="14.56"/>
    <col collapsed="false" customWidth="true" hidden="false" outlineLevel="0" max="10" min="10" style="67" width="4.49"/>
    <col collapsed="false" customWidth="true" hidden="false" outlineLevel="0" max="11" min="11" style="75" width="15.56"/>
    <col collapsed="false" customWidth="true" hidden="false" outlineLevel="0" max="15" min="12" style="76" width="11.13"/>
    <col collapsed="false" customWidth="true" hidden="false" outlineLevel="0" max="16" min="16" style="77" width="2.5"/>
    <col collapsed="false" customWidth="true" hidden="false" outlineLevel="0" max="17" min="17" style="67" width="19.99"/>
    <col collapsed="false" customWidth="true" hidden="true" outlineLevel="0" max="18" min="18" style="78" width="21.27"/>
    <col collapsed="false" customWidth="true" hidden="true" outlineLevel="0" max="19" min="19" style="78" width="3.7"/>
    <col collapsed="false" customWidth="false" hidden="true" outlineLevel="0" max="20" min="20" style="78" width="11.27"/>
    <col collapsed="false" customWidth="true" hidden="true" outlineLevel="0" max="21" min="21" style="78" width="11.13"/>
    <col collapsed="false" customWidth="true" hidden="true" outlineLevel="0" max="22" min="22" style="78" width="4.99"/>
    <col collapsed="false" customWidth="true" hidden="true" outlineLevel="0" max="23" min="23" style="78" width="8.56"/>
    <col collapsed="false" customWidth="true" hidden="true" outlineLevel="0" max="24" min="24" style="79" width="15.13"/>
    <col collapsed="false" customWidth="true" hidden="true" outlineLevel="0" max="25" min="25" style="78" width="20.13"/>
    <col collapsed="false" customWidth="true" hidden="true" outlineLevel="0" max="26" min="26" style="78" width="11.13"/>
    <col collapsed="false" customWidth="true" hidden="true" outlineLevel="0" max="27" min="27" style="78" width="4.7"/>
    <col collapsed="false" customWidth="true" hidden="true" outlineLevel="0" max="30" min="28" style="78" width="11.13"/>
    <col collapsed="false" customWidth="true" hidden="true" outlineLevel="0" max="31" min="31" style="78" width="13.85"/>
    <col collapsed="false" customWidth="true" hidden="true" outlineLevel="0" max="32" min="32" style="78" width="6.34"/>
    <col collapsed="false" customWidth="true" hidden="true" outlineLevel="0" max="33" min="33" style="78" width="4.67"/>
    <col collapsed="false" customWidth="true" hidden="true" outlineLevel="0" max="34" min="34" style="78" width="3.14"/>
    <col collapsed="false" customWidth="true" hidden="true" outlineLevel="0" max="35" min="35" style="78" width="11.13"/>
    <col collapsed="false" customWidth="false" hidden="true" outlineLevel="0" max="40" min="36" style="78" width="11.27"/>
    <col collapsed="false" customWidth="true" hidden="true" outlineLevel="0" max="56" min="41" style="78" width="10.91"/>
    <col collapsed="false" customWidth="true" hidden="true" outlineLevel="0" max="57" min="57" style="78" width="4.56"/>
    <col collapsed="false" customWidth="true" hidden="true" outlineLevel="0" max="73" min="58" style="78" width="10.91"/>
    <col collapsed="false" customWidth="false" hidden="true" outlineLevel="0" max="76" min="74" style="78" width="11.27"/>
    <col collapsed="false" customWidth="false" hidden="false" outlineLevel="0" max="257" min="77" style="78" width="11.27"/>
  </cols>
  <sheetData>
    <row r="1" customFormat="false" ht="77.45" hidden="false" customHeight="true" outlineLevel="0" collapsed="false">
      <c r="A1" s="80" t="s">
        <v>49</v>
      </c>
      <c r="B1" s="80"/>
      <c r="C1" s="81" t="s">
        <v>65</v>
      </c>
      <c r="D1" s="81"/>
      <c r="E1" s="81"/>
      <c r="F1" s="81"/>
      <c r="G1" s="81"/>
      <c r="H1" s="81"/>
      <c r="I1" s="81"/>
      <c r="J1" s="81"/>
      <c r="K1" s="81"/>
      <c r="L1" s="81"/>
      <c r="M1" s="81"/>
      <c r="N1" s="81"/>
      <c r="O1" s="82" t="s">
        <v>66</v>
      </c>
      <c r="P1" s="82"/>
      <c r="Q1" s="82"/>
      <c r="W1" s="83" t="s">
        <v>67</v>
      </c>
      <c r="X1" s="84" t="s">
        <v>68</v>
      </c>
      <c r="Y1" s="83" t="s">
        <v>69</v>
      </c>
      <c r="Z1" s="83"/>
    </row>
    <row r="2" s="85" customFormat="true" ht="22.5" hidden="false" customHeight="true" outlineLevel="0" collapsed="false">
      <c r="B2" s="86"/>
      <c r="C2" s="87"/>
      <c r="D2" s="87"/>
      <c r="E2" s="71"/>
      <c r="F2" s="71"/>
      <c r="G2" s="88"/>
      <c r="H2" s="89"/>
      <c r="I2" s="90" t="n">
        <f aca="false">SUM(I6:I1000)</f>
        <v>0</v>
      </c>
      <c r="J2" s="91"/>
      <c r="K2" s="92" t="n">
        <f aca="false">SUM(K6:K1000)</f>
        <v>0</v>
      </c>
      <c r="L2" s="93" t="n">
        <f aca="false">SUM(L6:L1000)</f>
        <v>0</v>
      </c>
      <c r="M2" s="93" t="n">
        <f aca="false">SUM(M6:M1000)</f>
        <v>0</v>
      </c>
      <c r="N2" s="93" t="n">
        <f aca="false">SUM(N6:N1000)</f>
        <v>0</v>
      </c>
      <c r="O2" s="94"/>
      <c r="P2" s="95"/>
      <c r="Q2" s="96" t="n">
        <f aca="false">SUM(Q6:Q1000)</f>
        <v>0</v>
      </c>
      <c r="W2" s="97" t="str">
        <f aca="false">IF(ISBLANK('HOJA DE INSTRUCCIONES'!R8),"",'HOJA DE INSTRUCCIONES'!R8)</f>
        <v>€</v>
      </c>
      <c r="X2" s="98" t="str">
        <f aca="false">IF(ISBLANK('HOJA DE INSTRUCCIONES'!S8),"",'HOJA DE INSTRUCCIONES'!S8)</f>
        <v>Euro</v>
      </c>
      <c r="Y2" s="99" t="s">
        <v>70</v>
      </c>
      <c r="Z2" s="100"/>
      <c r="AA2" s="85" t="s">
        <v>71</v>
      </c>
    </row>
    <row r="3" s="85" customFormat="true" ht="72.75" hidden="false" customHeight="true" outlineLevel="0" collapsed="false">
      <c r="A3" s="101" t="s">
        <v>72</v>
      </c>
      <c r="B3" s="101"/>
      <c r="C3" s="101"/>
      <c r="D3" s="101"/>
      <c r="E3" s="101"/>
      <c r="F3" s="101"/>
      <c r="G3" s="101"/>
      <c r="H3" s="101"/>
      <c r="I3" s="101"/>
      <c r="J3" s="101"/>
      <c r="K3" s="101"/>
      <c r="L3" s="101"/>
      <c r="M3" s="101"/>
      <c r="N3" s="101"/>
      <c r="O3" s="101"/>
      <c r="P3" s="101"/>
      <c r="Q3" s="102"/>
      <c r="W3" s="97" t="str">
        <f aca="false">IF(ISBLANK('HOJA DE INSTRUCCIONES'!R9),"",'HOJA DE INSTRUCCIONES'!R9)</f>
        <v/>
      </c>
      <c r="X3" s="98" t="str">
        <f aca="false">IF(ISBLANK('HOJA DE INSTRUCCIONES'!S9),"",'HOJA DE INSTRUCCIONES'!S9)</f>
        <v/>
      </c>
      <c r="Y3" s="99" t="s">
        <v>73</v>
      </c>
      <c r="Z3" s="100"/>
    </row>
    <row r="4" s="85" customFormat="true" ht="49.5" hidden="false" customHeight="true" outlineLevel="0" collapsed="false">
      <c r="A4" s="103" t="s">
        <v>74</v>
      </c>
      <c r="B4" s="104" t="s">
        <v>75</v>
      </c>
      <c r="C4" s="105" t="s">
        <v>76</v>
      </c>
      <c r="D4" s="105" t="s">
        <v>77</v>
      </c>
      <c r="E4" s="106" t="s">
        <v>78</v>
      </c>
      <c r="F4" s="106" t="s">
        <v>79</v>
      </c>
      <c r="G4" s="106" t="s">
        <v>80</v>
      </c>
      <c r="H4" s="106" t="s">
        <v>81</v>
      </c>
      <c r="I4" s="107" t="s">
        <v>82</v>
      </c>
      <c r="J4" s="108" t="s">
        <v>83</v>
      </c>
      <c r="K4" s="109" t="s">
        <v>84</v>
      </c>
      <c r="L4" s="106" t="s">
        <v>85</v>
      </c>
      <c r="M4" s="106"/>
      <c r="N4" s="106"/>
      <c r="O4" s="106"/>
      <c r="P4" s="106"/>
      <c r="Q4" s="110" t="s">
        <v>86</v>
      </c>
      <c r="W4" s="97" t="str">
        <f aca="false">IF(ISBLANK('HOJA DE INSTRUCCIONES'!R10),"",'HOJA DE INSTRUCCIONES'!R10)</f>
        <v/>
      </c>
      <c r="X4" s="98" t="str">
        <f aca="false">IF(ISBLANK('HOJA DE INSTRUCCIONES'!S10),"",'HOJA DE INSTRUCCIONES'!S10)</f>
        <v/>
      </c>
      <c r="Y4" s="85" t="s">
        <v>87</v>
      </c>
    </row>
    <row r="5" s="71" customFormat="true" ht="22.5" hidden="false" customHeight="true" outlineLevel="0" collapsed="false">
      <c r="A5" s="103"/>
      <c r="B5" s="104"/>
      <c r="C5" s="105"/>
      <c r="D5" s="105"/>
      <c r="E5" s="106"/>
      <c r="F5" s="106"/>
      <c r="G5" s="106"/>
      <c r="H5" s="106"/>
      <c r="I5" s="107"/>
      <c r="J5" s="108"/>
      <c r="K5" s="109"/>
      <c r="L5" s="111" t="s">
        <v>88</v>
      </c>
      <c r="M5" s="111" t="s">
        <v>51</v>
      </c>
      <c r="N5" s="111" t="s">
        <v>89</v>
      </c>
      <c r="O5" s="111" t="s">
        <v>90</v>
      </c>
      <c r="P5" s="112"/>
      <c r="Q5" s="113" t="s">
        <v>91</v>
      </c>
      <c r="R5" s="114"/>
      <c r="X5" s="115"/>
      <c r="AF5" s="71" t="n">
        <f aca="false">MAX(A6:A47)</f>
        <v>0</v>
      </c>
      <c r="AO5" s="71" t="n">
        <v>1</v>
      </c>
      <c r="AP5" s="71" t="n">
        <v>2</v>
      </c>
      <c r="AQ5" s="71" t="n">
        <v>3</v>
      </c>
      <c r="AR5" s="71" t="n">
        <v>4</v>
      </c>
      <c r="AS5" s="71" t="n">
        <v>5</v>
      </c>
      <c r="AT5" s="71" t="n">
        <v>6</v>
      </c>
      <c r="AU5" s="71" t="n">
        <v>7</v>
      </c>
      <c r="AV5" s="71" t="n">
        <v>8</v>
      </c>
      <c r="AW5" s="71" t="n">
        <v>9</v>
      </c>
      <c r="AX5" s="71" t="n">
        <v>10</v>
      </c>
      <c r="AY5" s="71" t="n">
        <v>11</v>
      </c>
      <c r="AZ5" s="71" t="n">
        <v>12</v>
      </c>
      <c r="BA5" s="71" t="n">
        <v>13</v>
      </c>
      <c r="BB5" s="71" t="n">
        <v>14</v>
      </c>
      <c r="BC5" s="71" t="n">
        <v>15</v>
      </c>
      <c r="BD5" s="71" t="n">
        <v>16</v>
      </c>
      <c r="BF5" s="71" t="n">
        <v>1</v>
      </c>
      <c r="BG5" s="71" t="n">
        <v>2</v>
      </c>
      <c r="BH5" s="71" t="n">
        <v>3</v>
      </c>
      <c r="BI5" s="71" t="n">
        <v>4</v>
      </c>
      <c r="BJ5" s="71" t="n">
        <v>5</v>
      </c>
      <c r="BK5" s="71" t="n">
        <v>6</v>
      </c>
      <c r="BL5" s="71" t="n">
        <v>7</v>
      </c>
      <c r="BM5" s="71" t="n">
        <v>8</v>
      </c>
      <c r="BN5" s="71" t="n">
        <v>9</v>
      </c>
      <c r="BO5" s="71" t="n">
        <v>10</v>
      </c>
      <c r="BP5" s="71" t="n">
        <v>11</v>
      </c>
      <c r="BQ5" s="71" t="n">
        <v>12</v>
      </c>
      <c r="BR5" s="71" t="n">
        <v>13</v>
      </c>
      <c r="BS5" s="71" t="n">
        <v>14</v>
      </c>
      <c r="BT5" s="71" t="n">
        <v>15</v>
      </c>
      <c r="BU5" s="71" t="n">
        <v>16</v>
      </c>
    </row>
    <row r="6" customFormat="false" ht="56.7" hidden="false" customHeight="true" outlineLevel="0" collapsed="false">
      <c r="A6" s="116"/>
      <c r="B6" s="117"/>
      <c r="C6" s="118"/>
      <c r="D6" s="118"/>
      <c r="E6" s="119"/>
      <c r="F6" s="120"/>
      <c r="G6" s="121"/>
      <c r="H6" s="122"/>
      <c r="I6" s="123"/>
      <c r="J6" s="116" t="s">
        <v>8</v>
      </c>
      <c r="K6" s="124" t="str">
        <f aca="false">IF(ISBLANK(I6),"",ROUND(IF(J6&lt;&gt;"€",IF(J6="$",I6*TRANSFERENCIAS!$E$29,I6*TRANSFERENCIAS!$H$29),I6),2))</f>
        <v/>
      </c>
      <c r="L6" s="125"/>
      <c r="M6" s="125"/>
      <c r="N6" s="125"/>
      <c r="O6" s="125"/>
      <c r="P6" s="126" t="str">
        <f aca="false">IF(ISNUMBER(X6),X6,"P")</f>
        <v>P</v>
      </c>
      <c r="Q6" s="127" t="str">
        <f aca="false">IF(ISNUMBER(L6),L6," --")</f>
        <v> --</v>
      </c>
      <c r="R6" s="128"/>
      <c r="W6" s="129" t="n">
        <f aca="false">SUM(L6:N6)</f>
        <v>0</v>
      </c>
      <c r="X6" s="129" t="e">
        <f aca="false">IF(K6&gt;0,ABS(W6-K6),"")</f>
        <v>#VALUE!</v>
      </c>
      <c r="AE6" s="130" t="s">
        <v>92</v>
      </c>
      <c r="AF6" s="78" t="n">
        <v>20</v>
      </c>
      <c r="AG6" s="78" t="n">
        <v>1</v>
      </c>
      <c r="AH6" s="78" t="n">
        <f aca="false">IF(AF5&lt;=20,1,(VLOOKUP(AF5,AF6:AG32,2,1))+1)</f>
        <v>1</v>
      </c>
      <c r="AO6" s="78" t="e">
        <f aca="false">VLOOKUP(F6,PTDS2!$A$1:$Q$13,2)</f>
        <v>#N/A</v>
      </c>
      <c r="AP6" s="78" t="e">
        <f aca="false">VLOOKUP(F6,PTDS2!$A$1:$Q$13,3)</f>
        <v>#N/A</v>
      </c>
      <c r="AQ6" s="78" t="e">
        <f aca="false">VLOOKUP(F6,PTDS2!$A$1:$Q$13,4)</f>
        <v>#N/A</v>
      </c>
      <c r="AR6" s="78" t="e">
        <f aca="false">VLOOKUP(F6,PTDS2!$A$1:$Q$13,5)</f>
        <v>#N/A</v>
      </c>
      <c r="AS6" s="78" t="e">
        <f aca="false">VLOOKUP(F6,PTDS2!$A$1:$Q$13,6)</f>
        <v>#N/A</v>
      </c>
      <c r="AT6" s="78" t="e">
        <f aca="false">VLOOKUP(F6,PTDS2!$A$1:$Q$13,7)</f>
        <v>#N/A</v>
      </c>
      <c r="AU6" s="78" t="e">
        <f aca="false">VLOOKUP(F6,PTDS2!$A$1:$Q$13,8)</f>
        <v>#N/A</v>
      </c>
      <c r="AV6" s="78" t="e">
        <f aca="false">VLOOKUP(F6,PTDS2!$A$1:$Q$13,9)</f>
        <v>#N/A</v>
      </c>
      <c r="AW6" s="78" t="e">
        <f aca="false">VLOOKUP(F6,PTDS2!$A$1:$Q$13,10)</f>
        <v>#N/A</v>
      </c>
      <c r="AX6" s="78" t="e">
        <f aca="false">VLOOKUP(F6,PTDS2!$A$1:$Q$13,11)</f>
        <v>#N/A</v>
      </c>
      <c r="AY6" s="78" t="e">
        <f aca="false">VLOOKUP(F6,PTDS2!$A$1:$Q$13,12)</f>
        <v>#N/A</v>
      </c>
      <c r="AZ6" s="78" t="e">
        <f aca="false">VLOOKUP(F6,PTDS2!$A$1:$Q$13,13)</f>
        <v>#N/A</v>
      </c>
      <c r="BA6" s="78" t="e">
        <f aca="false">VLOOKUP(F6,PTDS2!$A$1:$Q$13,14)</f>
        <v>#N/A</v>
      </c>
      <c r="BB6" s="78" t="e">
        <f aca="false">VLOOKUP(F6,PTDS2!$A$1:$Q$13,15)</f>
        <v>#N/A</v>
      </c>
      <c r="BC6" s="78" t="e">
        <f aca="false">VLOOKUP(F6,PTDS2!$A$1:$Q$13,16)</f>
        <v>#N/A</v>
      </c>
      <c r="BD6" s="78" t="e">
        <f aca="false">VLOOKUP(F6,PTDS2!$A$1:$Q$13,17)</f>
        <v>#N/A</v>
      </c>
      <c r="BF6" s="78" t="e">
        <f aca="false">IF(AO6=0,"",AO6)</f>
        <v>#N/A</v>
      </c>
      <c r="BG6" s="78" t="e">
        <f aca="false">IF(AP6=0,"",AP6)</f>
        <v>#N/A</v>
      </c>
      <c r="BH6" s="78" t="e">
        <f aca="false">IF(AQ6=0,"",AQ6)</f>
        <v>#N/A</v>
      </c>
      <c r="BI6" s="78" t="e">
        <f aca="false">IF(AR6=0,"",AR6)</f>
        <v>#N/A</v>
      </c>
      <c r="BJ6" s="78" t="e">
        <f aca="false">IF(AS6=0,"",AS6)</f>
        <v>#N/A</v>
      </c>
      <c r="BK6" s="78" t="e">
        <f aca="false">IF(AT6=0,"",AT6)</f>
        <v>#N/A</v>
      </c>
      <c r="BL6" s="78" t="e">
        <f aca="false">IF(AU6=0,"",AU6)</f>
        <v>#N/A</v>
      </c>
      <c r="BM6" s="78" t="e">
        <f aca="false">IF(AV6=0,"",AV6)</f>
        <v>#N/A</v>
      </c>
      <c r="BN6" s="78" t="e">
        <f aca="false">IF(AW6=0,"",AW6)</f>
        <v>#N/A</v>
      </c>
      <c r="BO6" s="78" t="e">
        <f aca="false">IF(AX6=0,"",AX6)</f>
        <v>#N/A</v>
      </c>
      <c r="BP6" s="78" t="e">
        <f aca="false">IF(AY6=0,"",AY6)</f>
        <v>#N/A</v>
      </c>
      <c r="BQ6" s="78" t="e">
        <f aca="false">IF(AZ6=0,"",AZ6)</f>
        <v>#N/A</v>
      </c>
      <c r="BR6" s="78" t="e">
        <f aca="false">IF(BA6=0,"",BA6)</f>
        <v>#N/A</v>
      </c>
      <c r="BS6" s="78" t="e">
        <f aca="false">IF(BB6=0,"",BB6)</f>
        <v>#N/A</v>
      </c>
      <c r="BT6" s="78" t="e">
        <f aca="false">IF(BC6=0,"",BC6)</f>
        <v>#N/A</v>
      </c>
      <c r="BU6" s="78" t="e">
        <f aca="false">IF(BD6=0,"",BD6)</f>
        <v>#N/A</v>
      </c>
    </row>
    <row r="7" customFormat="false" ht="56.7" hidden="false" customHeight="true" outlineLevel="0" collapsed="false">
      <c r="A7" s="131" t="str">
        <f aca="false">IF(ISNUMBER(I7),A6+1,"")</f>
        <v/>
      </c>
      <c r="B7" s="117"/>
      <c r="C7" s="118"/>
      <c r="D7" s="118"/>
      <c r="E7" s="119"/>
      <c r="F7" s="120"/>
      <c r="G7" s="121"/>
      <c r="H7" s="122"/>
      <c r="I7" s="123"/>
      <c r="J7" s="116"/>
      <c r="K7" s="124" t="str">
        <f aca="false">IF(ISBLANK(I7),"",ROUND(IF(J7&lt;&gt;"€",IF(J7="$",I7*TRANSFERENCIAS!$E$29,I7*TRANSFERENCIAS!$H$29),I7),2))</f>
        <v/>
      </c>
      <c r="L7" s="125"/>
      <c r="M7" s="125"/>
      <c r="N7" s="125"/>
      <c r="O7" s="125"/>
      <c r="P7" s="126" t="str">
        <f aca="false">IF(ISNUMBER(X7),X7,"P")</f>
        <v>P</v>
      </c>
      <c r="Q7" s="127" t="str">
        <f aca="false">IF(ISNUMBER(L7),L7," --")</f>
        <v> --</v>
      </c>
      <c r="R7" s="132"/>
      <c r="W7" s="129" t="n">
        <f aca="false">SUM(L7:N7)</f>
        <v>0</v>
      </c>
      <c r="X7" s="129" t="e">
        <f aca="false">IF(K7&gt;0,ABS(W7-K7),"")</f>
        <v>#VALUE!</v>
      </c>
      <c r="AE7" s="130" t="s">
        <v>93</v>
      </c>
      <c r="AF7" s="78" t="n">
        <f aca="false">+AF6+20</f>
        <v>40</v>
      </c>
      <c r="AG7" s="78" t="n">
        <v>2</v>
      </c>
      <c r="AO7" s="78" t="e">
        <f aca="false">VLOOKUP(F7,PTDS2!$A$1:$Q$13,2)</f>
        <v>#N/A</v>
      </c>
      <c r="AP7" s="78" t="e">
        <f aca="false">VLOOKUP(F7,PTDS2!$A$1:$Q$13,3)</f>
        <v>#N/A</v>
      </c>
      <c r="AQ7" s="78" t="e">
        <f aca="false">VLOOKUP(F7,PTDS2!$A$1:$Q$13,4)</f>
        <v>#N/A</v>
      </c>
      <c r="AR7" s="78" t="e">
        <f aca="false">VLOOKUP(F7,PTDS2!$A$1:$Q$13,5)</f>
        <v>#N/A</v>
      </c>
      <c r="AS7" s="78" t="e">
        <f aca="false">VLOOKUP(F7,PTDS2!$A$1:$Q$13,6)</f>
        <v>#N/A</v>
      </c>
      <c r="AT7" s="78" t="e">
        <f aca="false">VLOOKUP(F7,PTDS2!$A$1:$Q$13,7)</f>
        <v>#N/A</v>
      </c>
      <c r="AU7" s="78" t="e">
        <f aca="false">VLOOKUP(F7,PTDS2!$A$1:$Q$13,8)</f>
        <v>#N/A</v>
      </c>
      <c r="AV7" s="78" t="e">
        <f aca="false">VLOOKUP(F7,PTDS2!$A$1:$Q$13,9)</f>
        <v>#N/A</v>
      </c>
      <c r="AW7" s="78" t="e">
        <f aca="false">VLOOKUP(F7,PTDS2!$A$1:$Q$13,10)</f>
        <v>#N/A</v>
      </c>
      <c r="AX7" s="78" t="e">
        <f aca="false">VLOOKUP(F7,PTDS2!$A$1:$Q$13,11)</f>
        <v>#N/A</v>
      </c>
      <c r="AY7" s="78" t="e">
        <f aca="false">VLOOKUP(F7,PTDS2!$A$1:$Q$13,12)</f>
        <v>#N/A</v>
      </c>
      <c r="AZ7" s="78" t="e">
        <f aca="false">VLOOKUP(F7,PTDS2!$A$1:$Q$13,13)</f>
        <v>#N/A</v>
      </c>
      <c r="BA7" s="78" t="e">
        <f aca="false">VLOOKUP(F7,PTDS2!$A$1:$Q$13,14)</f>
        <v>#N/A</v>
      </c>
      <c r="BB7" s="78" t="e">
        <f aca="false">VLOOKUP(F7,PTDS2!$A$1:$Q$13,15)</f>
        <v>#N/A</v>
      </c>
      <c r="BC7" s="78" t="e">
        <f aca="false">VLOOKUP(F7,PTDS2!$A$1:$Q$13,16)</f>
        <v>#N/A</v>
      </c>
      <c r="BD7" s="78" t="e">
        <f aca="false">VLOOKUP(F7,PTDS2!$A$1:$Q$13,17)</f>
        <v>#N/A</v>
      </c>
      <c r="BF7" s="78" t="e">
        <f aca="false">IF(AO7=0,"",AO7)</f>
        <v>#N/A</v>
      </c>
      <c r="BG7" s="78" t="e">
        <f aca="false">IF(AP7=0,"",AP7)</f>
        <v>#N/A</v>
      </c>
      <c r="BH7" s="78" t="e">
        <f aca="false">IF(AQ7=0,"",AQ7)</f>
        <v>#N/A</v>
      </c>
      <c r="BI7" s="78" t="e">
        <f aca="false">IF(AR7=0,"",AR7)</f>
        <v>#N/A</v>
      </c>
      <c r="BJ7" s="78" t="e">
        <f aca="false">IF(AS7=0,"",AS7)</f>
        <v>#N/A</v>
      </c>
      <c r="BK7" s="78" t="e">
        <f aca="false">IF(AT7=0,"",AT7)</f>
        <v>#N/A</v>
      </c>
      <c r="BL7" s="78" t="e">
        <f aca="false">IF(AU7=0,"",AU7)</f>
        <v>#N/A</v>
      </c>
      <c r="BM7" s="78" t="e">
        <f aca="false">IF(AV7=0,"",AV7)</f>
        <v>#N/A</v>
      </c>
      <c r="BN7" s="78" t="e">
        <f aca="false">IF(AW7=0,"",AW7)</f>
        <v>#N/A</v>
      </c>
      <c r="BO7" s="78" t="e">
        <f aca="false">IF(AX7=0,"",AX7)</f>
        <v>#N/A</v>
      </c>
      <c r="BP7" s="78" t="e">
        <f aca="false">IF(AY7=0,"",AY7)</f>
        <v>#N/A</v>
      </c>
      <c r="BQ7" s="78" t="e">
        <f aca="false">IF(AZ7=0,"",AZ7)</f>
        <v>#N/A</v>
      </c>
      <c r="BR7" s="78" t="e">
        <f aca="false">IF(BA7=0,"",BA7)</f>
        <v>#N/A</v>
      </c>
      <c r="BS7" s="78" t="e">
        <f aca="false">IF(BB7=0,"",BB7)</f>
        <v>#N/A</v>
      </c>
      <c r="BT7" s="78" t="e">
        <f aca="false">IF(BC7=0,"",BC7)</f>
        <v>#N/A</v>
      </c>
      <c r="BU7" s="78" t="e">
        <f aca="false">IF(BD7=0,"",BD7)</f>
        <v>#N/A</v>
      </c>
    </row>
    <row r="8" customFormat="false" ht="56.7" hidden="false" customHeight="true" outlineLevel="0" collapsed="false">
      <c r="A8" s="131" t="str">
        <f aca="false">IF(ISNUMBER(I8),A7+1,"")</f>
        <v/>
      </c>
      <c r="B8" s="117"/>
      <c r="C8" s="118"/>
      <c r="D8" s="118"/>
      <c r="E8" s="119"/>
      <c r="F8" s="120"/>
      <c r="G8" s="121"/>
      <c r="H8" s="122"/>
      <c r="I8" s="123"/>
      <c r="J8" s="116"/>
      <c r="K8" s="124" t="str">
        <f aca="false">IF(ISBLANK(I8),"",ROUND(IF(J8&lt;&gt;"€",IF(J8="$",I8*TRANSFERENCIAS!$E$29,I8*TRANSFERENCIAS!$H$29),I8),2))</f>
        <v/>
      </c>
      <c r="L8" s="125"/>
      <c r="M8" s="125"/>
      <c r="N8" s="125"/>
      <c r="O8" s="125"/>
      <c r="P8" s="126" t="str">
        <f aca="false">IF(ISNUMBER(X8),X8,"P")</f>
        <v>P</v>
      </c>
      <c r="Q8" s="127" t="str">
        <f aca="false">IF(ISNUMBER(L8),L8," --")</f>
        <v> --</v>
      </c>
      <c r="W8" s="129" t="n">
        <f aca="false">SUM(L8:N8)</f>
        <v>0</v>
      </c>
      <c r="X8" s="129" t="e">
        <f aca="false">IF(K8&gt;0,ABS(W8-K8),"")</f>
        <v>#VALUE!</v>
      </c>
      <c r="AE8" s="130" t="s">
        <v>94</v>
      </c>
      <c r="AF8" s="78" t="n">
        <f aca="false">+AF7+20</f>
        <v>60</v>
      </c>
      <c r="AG8" s="78" t="n">
        <v>3</v>
      </c>
      <c r="AO8" s="78" t="e">
        <f aca="false">VLOOKUP(F8,PTDS2!$A$1:$Q$13,2)</f>
        <v>#N/A</v>
      </c>
      <c r="AP8" s="78" t="e">
        <f aca="false">VLOOKUP(F8,PTDS2!$A$1:$Q$13,3)</f>
        <v>#N/A</v>
      </c>
      <c r="AQ8" s="78" t="e">
        <f aca="false">VLOOKUP(F8,PTDS2!$A$1:$Q$13,4)</f>
        <v>#N/A</v>
      </c>
      <c r="AR8" s="78" t="e">
        <f aca="false">VLOOKUP(F8,PTDS2!$A$1:$Q$13,5)</f>
        <v>#N/A</v>
      </c>
      <c r="AS8" s="78" t="e">
        <f aca="false">VLOOKUP(F8,PTDS2!$A$1:$Q$13,6)</f>
        <v>#N/A</v>
      </c>
      <c r="AT8" s="78" t="e">
        <f aca="false">VLOOKUP(F8,PTDS2!$A$1:$Q$13,7)</f>
        <v>#N/A</v>
      </c>
      <c r="AU8" s="78" t="e">
        <f aca="false">VLOOKUP(F8,PTDS2!$A$1:$Q$13,8)</f>
        <v>#N/A</v>
      </c>
      <c r="AV8" s="78" t="e">
        <f aca="false">VLOOKUP(F8,PTDS2!$A$1:$Q$13,9)</f>
        <v>#N/A</v>
      </c>
      <c r="AW8" s="78" t="e">
        <f aca="false">VLOOKUP(F8,PTDS2!$A$1:$Q$13,10)</f>
        <v>#N/A</v>
      </c>
      <c r="AX8" s="78" t="e">
        <f aca="false">VLOOKUP(F8,PTDS2!$A$1:$Q$13,11)</f>
        <v>#N/A</v>
      </c>
      <c r="AY8" s="78" t="e">
        <f aca="false">VLOOKUP(F8,PTDS2!$A$1:$Q$13,12)</f>
        <v>#N/A</v>
      </c>
      <c r="AZ8" s="78" t="e">
        <f aca="false">VLOOKUP(F8,PTDS2!$A$1:$Q$13,13)</f>
        <v>#N/A</v>
      </c>
      <c r="BA8" s="78" t="e">
        <f aca="false">VLOOKUP(F8,PTDS2!$A$1:$Q$13,14)</f>
        <v>#N/A</v>
      </c>
      <c r="BB8" s="78" t="e">
        <f aca="false">VLOOKUP(F8,PTDS2!$A$1:$Q$13,15)</f>
        <v>#N/A</v>
      </c>
      <c r="BC8" s="78" t="e">
        <f aca="false">VLOOKUP(F8,PTDS2!$A$1:$Q$13,16)</f>
        <v>#N/A</v>
      </c>
      <c r="BD8" s="78" t="e">
        <f aca="false">VLOOKUP(F8,PTDS2!$A$1:$Q$13,17)</f>
        <v>#N/A</v>
      </c>
      <c r="BF8" s="78" t="e">
        <f aca="false">IF(AO8=0,"",AO8)</f>
        <v>#N/A</v>
      </c>
      <c r="BG8" s="78" t="e">
        <f aca="false">IF(AP8=0,"",AP8)</f>
        <v>#N/A</v>
      </c>
      <c r="BH8" s="78" t="e">
        <f aca="false">IF(AQ8=0,"",AQ8)</f>
        <v>#N/A</v>
      </c>
      <c r="BI8" s="78" t="e">
        <f aca="false">IF(AR8=0,"",AR8)</f>
        <v>#N/A</v>
      </c>
      <c r="BJ8" s="78" t="e">
        <f aca="false">IF(AS8=0,"",AS8)</f>
        <v>#N/A</v>
      </c>
      <c r="BK8" s="78" t="e">
        <f aca="false">IF(AT8=0,"",AT8)</f>
        <v>#N/A</v>
      </c>
      <c r="BL8" s="78" t="e">
        <f aca="false">IF(AU8=0,"",AU8)</f>
        <v>#N/A</v>
      </c>
      <c r="BM8" s="78" t="e">
        <f aca="false">IF(AV8=0,"",AV8)</f>
        <v>#N/A</v>
      </c>
      <c r="BN8" s="78" t="e">
        <f aca="false">IF(AW8=0,"",AW8)</f>
        <v>#N/A</v>
      </c>
      <c r="BO8" s="78" t="e">
        <f aca="false">IF(AX8=0,"",AX8)</f>
        <v>#N/A</v>
      </c>
      <c r="BP8" s="78" t="e">
        <f aca="false">IF(AY8=0,"",AY8)</f>
        <v>#N/A</v>
      </c>
      <c r="BQ8" s="78" t="e">
        <f aca="false">IF(AZ8=0,"",AZ8)</f>
        <v>#N/A</v>
      </c>
      <c r="BR8" s="78" t="e">
        <f aca="false">IF(BA8=0,"",BA8)</f>
        <v>#N/A</v>
      </c>
      <c r="BS8" s="78" t="e">
        <f aca="false">IF(BB8=0,"",BB8)</f>
        <v>#N/A</v>
      </c>
      <c r="BT8" s="78" t="e">
        <f aca="false">IF(BC8=0,"",BC8)</f>
        <v>#N/A</v>
      </c>
      <c r="BU8" s="78" t="e">
        <f aca="false">IF(BD8=0,"",BD8)</f>
        <v>#N/A</v>
      </c>
    </row>
    <row r="9" customFormat="false" ht="56.7" hidden="false" customHeight="true" outlineLevel="0" collapsed="false">
      <c r="A9" s="131" t="str">
        <f aca="false">IF(ISNUMBER(I9),A8+1,"")</f>
        <v/>
      </c>
      <c r="B9" s="117"/>
      <c r="C9" s="118"/>
      <c r="D9" s="118"/>
      <c r="E9" s="119"/>
      <c r="F9" s="120"/>
      <c r="G9" s="121"/>
      <c r="H9" s="122"/>
      <c r="I9" s="123"/>
      <c r="J9" s="116"/>
      <c r="K9" s="124" t="str">
        <f aca="false">IF(ISBLANK(I9),"",ROUND(IF(J9&lt;&gt;"€",IF(J9="$",I9*TRANSFERENCIAS!$E$29,I9*TRANSFERENCIAS!$H$29),I9),2))</f>
        <v/>
      </c>
      <c r="L9" s="125"/>
      <c r="M9" s="125"/>
      <c r="N9" s="125"/>
      <c r="O9" s="125"/>
      <c r="P9" s="126" t="str">
        <f aca="false">IF(ISNUMBER(X9),X9,"P")</f>
        <v>P</v>
      </c>
      <c r="Q9" s="127" t="str">
        <f aca="false">IF(ISNUMBER(L9),L9," --")</f>
        <v> --</v>
      </c>
      <c r="W9" s="129" t="n">
        <f aca="false">SUM(L9:N9)</f>
        <v>0</v>
      </c>
      <c r="X9" s="129" t="e">
        <f aca="false">IF(K9&gt;0,ABS(W9-K9),"")</f>
        <v>#VALUE!</v>
      </c>
      <c r="AE9" s="130" t="s">
        <v>95</v>
      </c>
      <c r="AF9" s="78" t="n">
        <f aca="false">+AF8+20</f>
        <v>80</v>
      </c>
      <c r="AG9" s="78" t="n">
        <v>4</v>
      </c>
      <c r="AO9" s="78" t="e">
        <f aca="false">VLOOKUP(F9,PTDS2!$A$1:$Q$13,2)</f>
        <v>#N/A</v>
      </c>
      <c r="AP9" s="78" t="e">
        <f aca="false">VLOOKUP(F9,PTDS2!$A$1:$Q$13,3)</f>
        <v>#N/A</v>
      </c>
      <c r="AQ9" s="78" t="e">
        <f aca="false">VLOOKUP(F9,PTDS2!$A$1:$Q$13,4)</f>
        <v>#N/A</v>
      </c>
      <c r="AR9" s="78" t="e">
        <f aca="false">VLOOKUP(F9,PTDS2!$A$1:$Q$13,5)</f>
        <v>#N/A</v>
      </c>
      <c r="AS9" s="78" t="e">
        <f aca="false">VLOOKUP(F9,PTDS2!$A$1:$Q$13,6)</f>
        <v>#N/A</v>
      </c>
      <c r="AT9" s="78" t="e">
        <f aca="false">VLOOKUP(F9,PTDS2!$A$1:$Q$13,7)</f>
        <v>#N/A</v>
      </c>
      <c r="AU9" s="78" t="e">
        <f aca="false">VLOOKUP(F9,PTDS2!$A$1:$Q$13,8)</f>
        <v>#N/A</v>
      </c>
      <c r="AV9" s="78" t="e">
        <f aca="false">VLOOKUP(F9,PTDS2!$A$1:$Q$13,9)</f>
        <v>#N/A</v>
      </c>
      <c r="AW9" s="78" t="e">
        <f aca="false">VLOOKUP(F9,PTDS2!$A$1:$Q$13,10)</f>
        <v>#N/A</v>
      </c>
      <c r="AX9" s="78" t="e">
        <f aca="false">VLOOKUP(F9,PTDS2!$A$1:$Q$13,11)</f>
        <v>#N/A</v>
      </c>
      <c r="AY9" s="78" t="e">
        <f aca="false">VLOOKUP(F9,PTDS2!$A$1:$Q$13,12)</f>
        <v>#N/A</v>
      </c>
      <c r="AZ9" s="78" t="e">
        <f aca="false">VLOOKUP(F9,PTDS2!$A$1:$Q$13,13)</f>
        <v>#N/A</v>
      </c>
      <c r="BA9" s="78" t="e">
        <f aca="false">VLOOKUP(F9,PTDS2!$A$1:$Q$13,14)</f>
        <v>#N/A</v>
      </c>
      <c r="BB9" s="78" t="e">
        <f aca="false">VLOOKUP(F9,PTDS2!$A$1:$Q$13,15)</f>
        <v>#N/A</v>
      </c>
      <c r="BC9" s="78" t="e">
        <f aca="false">VLOOKUP(F9,PTDS2!$A$1:$Q$13,16)</f>
        <v>#N/A</v>
      </c>
      <c r="BD9" s="78" t="e">
        <f aca="false">VLOOKUP(F9,PTDS2!$A$1:$Q$13,17)</f>
        <v>#N/A</v>
      </c>
      <c r="BF9" s="78" t="e">
        <f aca="false">IF(AO9=0,"",AO9)</f>
        <v>#N/A</v>
      </c>
      <c r="BG9" s="78" t="e">
        <f aca="false">IF(AP9=0,"",AP9)</f>
        <v>#N/A</v>
      </c>
      <c r="BH9" s="78" t="e">
        <f aca="false">IF(AQ9=0,"",AQ9)</f>
        <v>#N/A</v>
      </c>
      <c r="BI9" s="78" t="e">
        <f aca="false">IF(AR9=0,"",AR9)</f>
        <v>#N/A</v>
      </c>
      <c r="BJ9" s="78" t="e">
        <f aca="false">IF(AS9=0,"",AS9)</f>
        <v>#N/A</v>
      </c>
      <c r="BK9" s="78" t="e">
        <f aca="false">IF(AT9=0,"",AT9)</f>
        <v>#N/A</v>
      </c>
      <c r="BL9" s="78" t="e">
        <f aca="false">IF(AU9=0,"",AU9)</f>
        <v>#N/A</v>
      </c>
      <c r="BM9" s="78" t="e">
        <f aca="false">IF(AV9=0,"",AV9)</f>
        <v>#N/A</v>
      </c>
      <c r="BN9" s="78" t="e">
        <f aca="false">IF(AW9=0,"",AW9)</f>
        <v>#N/A</v>
      </c>
      <c r="BO9" s="78" t="e">
        <f aca="false">IF(AX9=0,"",AX9)</f>
        <v>#N/A</v>
      </c>
      <c r="BP9" s="78" t="e">
        <f aca="false">IF(AY9=0,"",AY9)</f>
        <v>#N/A</v>
      </c>
      <c r="BQ9" s="78" t="e">
        <f aca="false">IF(AZ9=0,"",AZ9)</f>
        <v>#N/A</v>
      </c>
      <c r="BR9" s="78" t="e">
        <f aca="false">IF(BA9=0,"",BA9)</f>
        <v>#N/A</v>
      </c>
      <c r="BS9" s="78" t="e">
        <f aca="false">IF(BB9=0,"",BB9)</f>
        <v>#N/A</v>
      </c>
      <c r="BT9" s="78" t="e">
        <f aca="false">IF(BC9=0,"",BC9)</f>
        <v>#N/A</v>
      </c>
      <c r="BU9" s="78" t="e">
        <f aca="false">IF(BD9=0,"",BD9)</f>
        <v>#N/A</v>
      </c>
    </row>
    <row r="10" customFormat="false" ht="56.7" hidden="false" customHeight="true" outlineLevel="0" collapsed="false">
      <c r="A10" s="131" t="str">
        <f aca="false">IF(ISNUMBER(I10),A9+1,"")</f>
        <v/>
      </c>
      <c r="B10" s="117"/>
      <c r="C10" s="118"/>
      <c r="D10" s="118"/>
      <c r="E10" s="119"/>
      <c r="F10" s="120"/>
      <c r="G10" s="121"/>
      <c r="H10" s="122"/>
      <c r="I10" s="123"/>
      <c r="J10" s="116"/>
      <c r="K10" s="124" t="str">
        <f aca="false">IF(ISBLANK(I10),"",ROUND(IF(J10&lt;&gt;"€",IF(J10="$",I10*TRANSFERENCIAS!$E$29,I10*TRANSFERENCIAS!$H$29),I10),2))</f>
        <v/>
      </c>
      <c r="L10" s="125"/>
      <c r="M10" s="125"/>
      <c r="N10" s="125"/>
      <c r="O10" s="125"/>
      <c r="P10" s="126" t="str">
        <f aca="false">IF(ISNUMBER(X10),X10,"P")</f>
        <v>P</v>
      </c>
      <c r="Q10" s="127" t="str">
        <f aca="false">IF(ISNUMBER(L10),L10," --")</f>
        <v> --</v>
      </c>
      <c r="W10" s="129" t="n">
        <f aca="false">SUM(L10:N10)</f>
        <v>0</v>
      </c>
      <c r="X10" s="129" t="e">
        <f aca="false">IF(K10&gt;0,ABS(W10-K10),"")</f>
        <v>#VALUE!</v>
      </c>
      <c r="AE10" s="130" t="s">
        <v>96</v>
      </c>
      <c r="AF10" s="78" t="n">
        <f aca="false">+AF9+20</f>
        <v>100</v>
      </c>
      <c r="AG10" s="78" t="n">
        <v>5</v>
      </c>
      <c r="AO10" s="78" t="e">
        <f aca="false">VLOOKUP(F10,PTDS2!$A$1:$Q$13,2)</f>
        <v>#N/A</v>
      </c>
      <c r="AP10" s="78" t="e">
        <f aca="false">VLOOKUP(F10,PTDS2!$A$1:$Q$13,3)</f>
        <v>#N/A</v>
      </c>
      <c r="AQ10" s="78" t="e">
        <f aca="false">VLOOKUP(F10,PTDS2!$A$1:$Q$13,4)</f>
        <v>#N/A</v>
      </c>
      <c r="AR10" s="78" t="e">
        <f aca="false">VLOOKUP(F10,PTDS2!$A$1:$Q$13,5)</f>
        <v>#N/A</v>
      </c>
      <c r="AS10" s="78" t="e">
        <f aca="false">VLOOKUP(F10,PTDS2!$A$1:$Q$13,6)</f>
        <v>#N/A</v>
      </c>
      <c r="AT10" s="78" t="e">
        <f aca="false">VLOOKUP(F10,PTDS2!$A$1:$Q$13,7)</f>
        <v>#N/A</v>
      </c>
      <c r="AU10" s="78" t="e">
        <f aca="false">VLOOKUP(F10,PTDS2!$A$1:$Q$13,8)</f>
        <v>#N/A</v>
      </c>
      <c r="AV10" s="78" t="e">
        <f aca="false">VLOOKUP(F10,PTDS2!$A$1:$Q$13,9)</f>
        <v>#N/A</v>
      </c>
      <c r="AW10" s="78" t="e">
        <f aca="false">VLOOKUP(F10,PTDS2!$A$1:$Q$13,10)</f>
        <v>#N/A</v>
      </c>
      <c r="AX10" s="78" t="e">
        <f aca="false">VLOOKUP(F10,PTDS2!$A$1:$Q$13,11)</f>
        <v>#N/A</v>
      </c>
      <c r="AY10" s="78" t="e">
        <f aca="false">VLOOKUP(F10,PTDS2!$A$1:$Q$13,12)</f>
        <v>#N/A</v>
      </c>
      <c r="AZ10" s="78" t="e">
        <f aca="false">VLOOKUP(F10,PTDS2!$A$1:$Q$13,13)</f>
        <v>#N/A</v>
      </c>
      <c r="BA10" s="78" t="e">
        <f aca="false">VLOOKUP(F10,PTDS2!$A$1:$Q$13,14)</f>
        <v>#N/A</v>
      </c>
      <c r="BB10" s="78" t="e">
        <f aca="false">VLOOKUP(F10,PTDS2!$A$1:$Q$13,15)</f>
        <v>#N/A</v>
      </c>
      <c r="BC10" s="78" t="e">
        <f aca="false">VLOOKUP(F10,PTDS2!$A$1:$Q$13,16)</f>
        <v>#N/A</v>
      </c>
      <c r="BD10" s="78" t="e">
        <f aca="false">VLOOKUP(F10,PTDS2!$A$1:$Q$13,17)</f>
        <v>#N/A</v>
      </c>
      <c r="BF10" s="78" t="e">
        <f aca="false">IF(AO10=0,"",AO10)</f>
        <v>#N/A</v>
      </c>
      <c r="BG10" s="78" t="e">
        <f aca="false">IF(AP10=0,"",AP10)</f>
        <v>#N/A</v>
      </c>
      <c r="BH10" s="78" t="e">
        <f aca="false">IF(AQ10=0,"",AQ10)</f>
        <v>#N/A</v>
      </c>
      <c r="BI10" s="78" t="e">
        <f aca="false">IF(AR10=0,"",AR10)</f>
        <v>#N/A</v>
      </c>
      <c r="BJ10" s="78" t="e">
        <f aca="false">IF(AS10=0,"",AS10)</f>
        <v>#N/A</v>
      </c>
      <c r="BK10" s="78" t="e">
        <f aca="false">IF(AT10=0,"",AT10)</f>
        <v>#N/A</v>
      </c>
      <c r="BL10" s="78" t="e">
        <f aca="false">IF(AU10=0,"",AU10)</f>
        <v>#N/A</v>
      </c>
      <c r="BM10" s="78" t="e">
        <f aca="false">IF(AV10=0,"",AV10)</f>
        <v>#N/A</v>
      </c>
      <c r="BN10" s="78" t="e">
        <f aca="false">IF(AW10=0,"",AW10)</f>
        <v>#N/A</v>
      </c>
      <c r="BO10" s="78" t="e">
        <f aca="false">IF(AX10=0,"",AX10)</f>
        <v>#N/A</v>
      </c>
      <c r="BP10" s="78" t="e">
        <f aca="false">IF(AY10=0,"",AY10)</f>
        <v>#N/A</v>
      </c>
      <c r="BQ10" s="78" t="e">
        <f aca="false">IF(AZ10=0,"",AZ10)</f>
        <v>#N/A</v>
      </c>
      <c r="BR10" s="78" t="e">
        <f aca="false">IF(BA10=0,"",BA10)</f>
        <v>#N/A</v>
      </c>
      <c r="BS10" s="78" t="e">
        <f aca="false">IF(BB10=0,"",BB10)</f>
        <v>#N/A</v>
      </c>
      <c r="BT10" s="78" t="e">
        <f aca="false">IF(BC10=0,"",BC10)</f>
        <v>#N/A</v>
      </c>
      <c r="BU10" s="78" t="e">
        <f aca="false">IF(BD10=0,"",BD10)</f>
        <v>#N/A</v>
      </c>
    </row>
    <row r="11" customFormat="false" ht="56.7" hidden="false" customHeight="true" outlineLevel="0" collapsed="false">
      <c r="A11" s="131" t="str">
        <f aca="false">IF(ISNUMBER(I11),A10+1,"")</f>
        <v/>
      </c>
      <c r="B11" s="117"/>
      <c r="C11" s="118"/>
      <c r="D11" s="118"/>
      <c r="E11" s="119"/>
      <c r="F11" s="120"/>
      <c r="G11" s="121"/>
      <c r="H11" s="122"/>
      <c r="I11" s="123"/>
      <c r="J11" s="116"/>
      <c r="K11" s="124" t="str">
        <f aca="false">IF(ISBLANK(I11),"",ROUND(IF(J11&lt;&gt;"€",IF(J11="$",I11*TRANSFERENCIAS!$E$29,I11*TRANSFERENCIAS!$H$29),I11),2))</f>
        <v/>
      </c>
      <c r="L11" s="125"/>
      <c r="M11" s="125"/>
      <c r="N11" s="125"/>
      <c r="O11" s="125"/>
      <c r="P11" s="126" t="str">
        <f aca="false">IF(ISNUMBER(X11),X11,"P")</f>
        <v>P</v>
      </c>
      <c r="Q11" s="127" t="str">
        <f aca="false">IF(ISNUMBER(L11),L11," --")</f>
        <v> --</v>
      </c>
      <c r="W11" s="129" t="n">
        <f aca="false">SUM(L11:N11)</f>
        <v>0</v>
      </c>
      <c r="X11" s="129" t="e">
        <f aca="false">IF(K11&gt;0,ABS(W11-K11),"")</f>
        <v>#VALUE!</v>
      </c>
      <c r="AE11" s="130" t="s">
        <v>97</v>
      </c>
      <c r="AF11" s="78" t="n">
        <f aca="false">+AF10+20</f>
        <v>120</v>
      </c>
      <c r="AG11" s="78" t="n">
        <v>6</v>
      </c>
      <c r="AO11" s="78" t="e">
        <f aca="false">VLOOKUP(F11,PTDS2!$A$1:$Q$13,2)</f>
        <v>#N/A</v>
      </c>
      <c r="AP11" s="78" t="e">
        <f aca="false">VLOOKUP(F11,PTDS2!$A$1:$Q$13,3)</f>
        <v>#N/A</v>
      </c>
      <c r="AQ11" s="78" t="e">
        <f aca="false">VLOOKUP(F11,PTDS2!$A$1:$Q$13,4)</f>
        <v>#N/A</v>
      </c>
      <c r="AR11" s="78" t="e">
        <f aca="false">VLOOKUP(F11,PTDS2!$A$1:$Q$13,5)</f>
        <v>#N/A</v>
      </c>
      <c r="AS11" s="78" t="e">
        <f aca="false">VLOOKUP(F11,PTDS2!$A$1:$Q$13,6)</f>
        <v>#N/A</v>
      </c>
      <c r="AT11" s="78" t="e">
        <f aca="false">VLOOKUP(F11,PTDS2!$A$1:$Q$13,7)</f>
        <v>#N/A</v>
      </c>
      <c r="AU11" s="78" t="e">
        <f aca="false">VLOOKUP(F11,PTDS2!$A$1:$Q$13,8)</f>
        <v>#N/A</v>
      </c>
      <c r="AV11" s="78" t="e">
        <f aca="false">VLOOKUP(F11,PTDS2!$A$1:$Q$13,9)</f>
        <v>#N/A</v>
      </c>
      <c r="AW11" s="78" t="e">
        <f aca="false">VLOOKUP(F11,PTDS2!$A$1:$Q$13,10)</f>
        <v>#N/A</v>
      </c>
      <c r="AX11" s="78" t="e">
        <f aca="false">VLOOKUP(F11,PTDS2!$A$1:$Q$13,11)</f>
        <v>#N/A</v>
      </c>
      <c r="AY11" s="78" t="e">
        <f aca="false">VLOOKUP(F11,PTDS2!$A$1:$Q$13,12)</f>
        <v>#N/A</v>
      </c>
      <c r="AZ11" s="78" t="e">
        <f aca="false">VLOOKUP(F11,PTDS2!$A$1:$Q$13,13)</f>
        <v>#N/A</v>
      </c>
      <c r="BA11" s="78" t="e">
        <f aca="false">VLOOKUP(F11,PTDS2!$A$1:$Q$13,14)</f>
        <v>#N/A</v>
      </c>
      <c r="BB11" s="78" t="e">
        <f aca="false">VLOOKUP(F11,PTDS2!$A$1:$Q$13,15)</f>
        <v>#N/A</v>
      </c>
      <c r="BC11" s="78" t="e">
        <f aca="false">VLOOKUP(F11,PTDS2!$A$1:$Q$13,16)</f>
        <v>#N/A</v>
      </c>
      <c r="BD11" s="78" t="e">
        <f aca="false">VLOOKUP(F11,PTDS2!$A$1:$Q$13,17)</f>
        <v>#N/A</v>
      </c>
      <c r="BF11" s="78" t="e">
        <f aca="false">IF(AO11=0,"",AO11)</f>
        <v>#N/A</v>
      </c>
      <c r="BG11" s="78" t="e">
        <f aca="false">IF(AP11=0,"",AP11)</f>
        <v>#N/A</v>
      </c>
      <c r="BH11" s="78" t="e">
        <f aca="false">IF(AQ11=0,"",AQ11)</f>
        <v>#N/A</v>
      </c>
      <c r="BI11" s="78" t="e">
        <f aca="false">IF(AR11=0,"",AR11)</f>
        <v>#N/A</v>
      </c>
      <c r="BJ11" s="78" t="e">
        <f aca="false">IF(AS11=0,"",AS11)</f>
        <v>#N/A</v>
      </c>
      <c r="BK11" s="78" t="e">
        <f aca="false">IF(AT11=0,"",AT11)</f>
        <v>#N/A</v>
      </c>
      <c r="BL11" s="78" t="e">
        <f aca="false">IF(AU11=0,"",AU11)</f>
        <v>#N/A</v>
      </c>
      <c r="BM11" s="78" t="e">
        <f aca="false">IF(AV11=0,"",AV11)</f>
        <v>#N/A</v>
      </c>
      <c r="BN11" s="78" t="e">
        <f aca="false">IF(AW11=0,"",AW11)</f>
        <v>#N/A</v>
      </c>
      <c r="BO11" s="78" t="e">
        <f aca="false">IF(AX11=0,"",AX11)</f>
        <v>#N/A</v>
      </c>
      <c r="BP11" s="78" t="e">
        <f aca="false">IF(AY11=0,"",AY11)</f>
        <v>#N/A</v>
      </c>
      <c r="BQ11" s="78" t="e">
        <f aca="false">IF(AZ11=0,"",AZ11)</f>
        <v>#N/A</v>
      </c>
      <c r="BR11" s="78" t="e">
        <f aca="false">IF(BA11=0,"",BA11)</f>
        <v>#N/A</v>
      </c>
      <c r="BS11" s="78" t="e">
        <f aca="false">IF(BB11=0,"",BB11)</f>
        <v>#N/A</v>
      </c>
      <c r="BT11" s="78" t="e">
        <f aca="false">IF(BC11=0,"",BC11)</f>
        <v>#N/A</v>
      </c>
      <c r="BU11" s="78" t="e">
        <f aca="false">IF(BD11=0,"",BD11)</f>
        <v>#N/A</v>
      </c>
    </row>
    <row r="12" customFormat="false" ht="56.7" hidden="false" customHeight="true" outlineLevel="0" collapsed="false">
      <c r="A12" s="131" t="str">
        <f aca="false">IF(ISNUMBER(I12),A11+1,"")</f>
        <v/>
      </c>
      <c r="B12" s="117"/>
      <c r="C12" s="118"/>
      <c r="D12" s="118"/>
      <c r="E12" s="119"/>
      <c r="F12" s="120"/>
      <c r="G12" s="121"/>
      <c r="H12" s="122"/>
      <c r="I12" s="123"/>
      <c r="J12" s="116"/>
      <c r="K12" s="124" t="str">
        <f aca="false">IF(ISBLANK(I12),"",ROUND(IF(J12&lt;&gt;"€",IF(J12="$",I12*TRANSFERENCIAS!$E$29,I12*TRANSFERENCIAS!$H$29),I12),2))</f>
        <v/>
      </c>
      <c r="L12" s="125"/>
      <c r="M12" s="125"/>
      <c r="N12" s="125"/>
      <c r="O12" s="125"/>
      <c r="P12" s="126" t="str">
        <f aca="false">IF(ISNUMBER(X12),X12,"P")</f>
        <v>P</v>
      </c>
      <c r="Q12" s="127" t="str">
        <f aca="false">IF(ISNUMBER(L12),L12," --")</f>
        <v> --</v>
      </c>
      <c r="S12" s="79"/>
      <c r="W12" s="129" t="n">
        <f aca="false">SUM(L12:N12)</f>
        <v>0</v>
      </c>
      <c r="X12" s="129" t="e">
        <f aca="false">IF(K12&gt;0,ABS(W12-K12),"")</f>
        <v>#VALUE!</v>
      </c>
      <c r="AE12" s="130" t="s">
        <v>98</v>
      </c>
      <c r="AF12" s="78" t="n">
        <f aca="false">+AF11+20</f>
        <v>140</v>
      </c>
      <c r="AG12" s="78" t="n">
        <v>7</v>
      </c>
      <c r="AO12" s="78" t="e">
        <f aca="false">VLOOKUP(F12,PTDS2!$A$1:$Q$13,2)</f>
        <v>#N/A</v>
      </c>
      <c r="AP12" s="78" t="e">
        <f aca="false">VLOOKUP(F12,PTDS2!$A$1:$Q$13,3)</f>
        <v>#N/A</v>
      </c>
      <c r="AQ12" s="78" t="e">
        <f aca="false">VLOOKUP(F12,PTDS2!$A$1:$Q$13,4)</f>
        <v>#N/A</v>
      </c>
      <c r="AR12" s="78" t="e">
        <f aca="false">VLOOKUP(F12,PTDS2!$A$1:$Q$13,5)</f>
        <v>#N/A</v>
      </c>
      <c r="AS12" s="78" t="e">
        <f aca="false">VLOOKUP(F12,PTDS2!$A$1:$Q$13,6)</f>
        <v>#N/A</v>
      </c>
      <c r="AT12" s="78" t="e">
        <f aca="false">VLOOKUP(F12,PTDS2!$A$1:$Q$13,7)</f>
        <v>#N/A</v>
      </c>
      <c r="AU12" s="78" t="e">
        <f aca="false">VLOOKUP(F12,PTDS2!$A$1:$Q$13,8)</f>
        <v>#N/A</v>
      </c>
      <c r="AV12" s="78" t="e">
        <f aca="false">VLOOKUP(F12,PTDS2!$A$1:$Q$13,9)</f>
        <v>#N/A</v>
      </c>
      <c r="AW12" s="78" t="e">
        <f aca="false">VLOOKUP(F12,PTDS2!$A$1:$Q$13,10)</f>
        <v>#N/A</v>
      </c>
      <c r="AX12" s="78" t="e">
        <f aca="false">VLOOKUP(F12,PTDS2!$A$1:$Q$13,11)</f>
        <v>#N/A</v>
      </c>
      <c r="AY12" s="78" t="e">
        <f aca="false">VLOOKUP(F12,PTDS2!$A$1:$Q$13,12)</f>
        <v>#N/A</v>
      </c>
      <c r="AZ12" s="78" t="e">
        <f aca="false">VLOOKUP(F12,PTDS2!$A$1:$Q$13,13)</f>
        <v>#N/A</v>
      </c>
      <c r="BA12" s="78" t="e">
        <f aca="false">VLOOKUP(F12,PTDS2!$A$1:$Q$13,14)</f>
        <v>#N/A</v>
      </c>
      <c r="BB12" s="78" t="e">
        <f aca="false">VLOOKUP(F12,PTDS2!$A$1:$Q$13,15)</f>
        <v>#N/A</v>
      </c>
      <c r="BC12" s="78" t="e">
        <f aca="false">VLOOKUP(F12,PTDS2!$A$1:$Q$13,16)</f>
        <v>#N/A</v>
      </c>
      <c r="BD12" s="78" t="e">
        <f aca="false">VLOOKUP(F12,PTDS2!$A$1:$Q$13,17)</f>
        <v>#N/A</v>
      </c>
      <c r="BF12" s="78" t="e">
        <f aca="false">IF(AO12=0,"",AO12)</f>
        <v>#N/A</v>
      </c>
      <c r="BG12" s="78" t="e">
        <f aca="false">IF(AP12=0,"",AP12)</f>
        <v>#N/A</v>
      </c>
      <c r="BH12" s="78" t="e">
        <f aca="false">IF(AQ12=0,"",AQ12)</f>
        <v>#N/A</v>
      </c>
      <c r="BI12" s="78" t="e">
        <f aca="false">IF(AR12=0,"",AR12)</f>
        <v>#N/A</v>
      </c>
      <c r="BJ12" s="78" t="e">
        <f aca="false">IF(AS12=0,"",AS12)</f>
        <v>#N/A</v>
      </c>
      <c r="BK12" s="78" t="e">
        <f aca="false">IF(AT12=0,"",AT12)</f>
        <v>#N/A</v>
      </c>
      <c r="BL12" s="78" t="e">
        <f aca="false">IF(AU12=0,"",AU12)</f>
        <v>#N/A</v>
      </c>
      <c r="BM12" s="78" t="e">
        <f aca="false">IF(AV12=0,"",AV12)</f>
        <v>#N/A</v>
      </c>
      <c r="BN12" s="78" t="e">
        <f aca="false">IF(AW12=0,"",AW12)</f>
        <v>#N/A</v>
      </c>
      <c r="BO12" s="78" t="e">
        <f aca="false">IF(AX12=0,"",AX12)</f>
        <v>#N/A</v>
      </c>
      <c r="BP12" s="78" t="e">
        <f aca="false">IF(AY12=0,"",AY12)</f>
        <v>#N/A</v>
      </c>
      <c r="BQ12" s="78" t="e">
        <f aca="false">IF(AZ12=0,"",AZ12)</f>
        <v>#N/A</v>
      </c>
      <c r="BR12" s="78" t="e">
        <f aca="false">IF(BA12=0,"",BA12)</f>
        <v>#N/A</v>
      </c>
      <c r="BS12" s="78" t="e">
        <f aca="false">IF(BB12=0,"",BB12)</f>
        <v>#N/A</v>
      </c>
      <c r="BT12" s="78" t="e">
        <f aca="false">IF(BC12=0,"",BC12)</f>
        <v>#N/A</v>
      </c>
      <c r="BU12" s="78" t="e">
        <f aca="false">IF(BD12=0,"",BD12)</f>
        <v>#N/A</v>
      </c>
    </row>
    <row r="13" customFormat="false" ht="56.7" hidden="false" customHeight="true" outlineLevel="0" collapsed="false">
      <c r="A13" s="131" t="str">
        <f aca="false">IF(ISNUMBER(I13),A12+1,"")</f>
        <v/>
      </c>
      <c r="B13" s="117"/>
      <c r="C13" s="118"/>
      <c r="D13" s="118"/>
      <c r="E13" s="119"/>
      <c r="F13" s="120"/>
      <c r="G13" s="121"/>
      <c r="H13" s="122"/>
      <c r="I13" s="123"/>
      <c r="J13" s="116"/>
      <c r="K13" s="124" t="str">
        <f aca="false">IF(ISBLANK(I13),"",ROUND(IF(J13&lt;&gt;"€",IF(J13="$",I13*TRANSFERENCIAS!$E$29,I13*TRANSFERENCIAS!$H$29),I13),2))</f>
        <v/>
      </c>
      <c r="L13" s="125"/>
      <c r="M13" s="125"/>
      <c r="N13" s="125"/>
      <c r="O13" s="125"/>
      <c r="P13" s="126" t="str">
        <f aca="false">IF(ISNUMBER(X13),X13,"P")</f>
        <v>P</v>
      </c>
      <c r="Q13" s="127" t="str">
        <f aca="false">IF(ISNUMBER(L13),L13," --")</f>
        <v> --</v>
      </c>
      <c r="S13" s="79"/>
      <c r="W13" s="129" t="n">
        <f aca="false">SUM(L13:N13)</f>
        <v>0</v>
      </c>
      <c r="X13" s="129" t="e">
        <f aca="false">IF(K13&gt;0,ABS(W13-K13),"")</f>
        <v>#VALUE!</v>
      </c>
      <c r="AE13" s="130" t="s">
        <v>99</v>
      </c>
      <c r="AF13" s="78" t="n">
        <f aca="false">+AF12+20</f>
        <v>160</v>
      </c>
      <c r="AG13" s="78" t="n">
        <v>8</v>
      </c>
      <c r="AO13" s="78" t="e">
        <f aca="false">VLOOKUP(F13,PTDS2!$A$1:$Q$13,2)</f>
        <v>#N/A</v>
      </c>
      <c r="AP13" s="78" t="e">
        <f aca="false">VLOOKUP(F13,PTDS2!$A$1:$Q$13,3)</f>
        <v>#N/A</v>
      </c>
      <c r="AQ13" s="78" t="e">
        <f aca="false">VLOOKUP(F13,PTDS2!$A$1:$Q$13,4)</f>
        <v>#N/A</v>
      </c>
      <c r="AR13" s="78" t="e">
        <f aca="false">VLOOKUP(F13,PTDS2!$A$1:$Q$13,5)</f>
        <v>#N/A</v>
      </c>
      <c r="AS13" s="78" t="e">
        <f aca="false">VLOOKUP(F13,PTDS2!$A$1:$Q$13,6)</f>
        <v>#N/A</v>
      </c>
      <c r="AT13" s="78" t="e">
        <f aca="false">VLOOKUP(F13,PTDS2!$A$1:$Q$13,7)</f>
        <v>#N/A</v>
      </c>
      <c r="AU13" s="78" t="e">
        <f aca="false">VLOOKUP(F13,PTDS2!$A$1:$Q$13,8)</f>
        <v>#N/A</v>
      </c>
      <c r="AV13" s="78" t="e">
        <f aca="false">VLOOKUP(F13,PTDS2!$A$1:$Q$13,9)</f>
        <v>#N/A</v>
      </c>
      <c r="AW13" s="78" t="e">
        <f aca="false">VLOOKUP(F13,PTDS2!$A$1:$Q$13,10)</f>
        <v>#N/A</v>
      </c>
      <c r="AX13" s="78" t="e">
        <f aca="false">VLOOKUP(F13,PTDS2!$A$1:$Q$13,11)</f>
        <v>#N/A</v>
      </c>
      <c r="AY13" s="78" t="e">
        <f aca="false">VLOOKUP(F13,PTDS2!$A$1:$Q$13,12)</f>
        <v>#N/A</v>
      </c>
      <c r="AZ13" s="78" t="e">
        <f aca="false">VLOOKUP(F13,PTDS2!$A$1:$Q$13,13)</f>
        <v>#N/A</v>
      </c>
      <c r="BA13" s="78" t="e">
        <f aca="false">VLOOKUP(F13,PTDS2!$A$1:$Q$13,14)</f>
        <v>#N/A</v>
      </c>
      <c r="BB13" s="78" t="e">
        <f aca="false">VLOOKUP(F13,PTDS2!$A$1:$Q$13,15)</f>
        <v>#N/A</v>
      </c>
      <c r="BC13" s="78" t="e">
        <f aca="false">VLOOKUP(F13,PTDS2!$A$1:$Q$13,16)</f>
        <v>#N/A</v>
      </c>
      <c r="BD13" s="78" t="e">
        <f aca="false">VLOOKUP(F13,PTDS2!$A$1:$Q$13,17)</f>
        <v>#N/A</v>
      </c>
      <c r="BF13" s="78" t="e">
        <f aca="false">IF(AO13=0,"",AO13)</f>
        <v>#N/A</v>
      </c>
      <c r="BG13" s="78" t="e">
        <f aca="false">IF(AP13=0,"",AP13)</f>
        <v>#N/A</v>
      </c>
      <c r="BH13" s="78" t="e">
        <f aca="false">IF(AQ13=0,"",AQ13)</f>
        <v>#N/A</v>
      </c>
      <c r="BI13" s="78" t="e">
        <f aca="false">IF(AR13=0,"",AR13)</f>
        <v>#N/A</v>
      </c>
      <c r="BJ13" s="78" t="e">
        <f aca="false">IF(AS13=0,"",AS13)</f>
        <v>#N/A</v>
      </c>
      <c r="BK13" s="78" t="e">
        <f aca="false">IF(AT13=0,"",AT13)</f>
        <v>#N/A</v>
      </c>
      <c r="BL13" s="78" t="e">
        <f aca="false">IF(AU13=0,"",AU13)</f>
        <v>#N/A</v>
      </c>
      <c r="BM13" s="78" t="e">
        <f aca="false">IF(AV13=0,"",AV13)</f>
        <v>#N/A</v>
      </c>
      <c r="BN13" s="78" t="e">
        <f aca="false">IF(AW13=0,"",AW13)</f>
        <v>#N/A</v>
      </c>
      <c r="BO13" s="78" t="e">
        <f aca="false">IF(AX13=0,"",AX13)</f>
        <v>#N/A</v>
      </c>
      <c r="BP13" s="78" t="e">
        <f aca="false">IF(AY13=0,"",AY13)</f>
        <v>#N/A</v>
      </c>
      <c r="BQ13" s="78" t="e">
        <f aca="false">IF(AZ13=0,"",AZ13)</f>
        <v>#N/A</v>
      </c>
      <c r="BR13" s="78" t="e">
        <f aca="false">IF(BA13=0,"",BA13)</f>
        <v>#N/A</v>
      </c>
      <c r="BS13" s="78" t="e">
        <f aca="false">IF(BB13=0,"",BB13)</f>
        <v>#N/A</v>
      </c>
      <c r="BT13" s="78" t="e">
        <f aca="false">IF(BC13=0,"",BC13)</f>
        <v>#N/A</v>
      </c>
      <c r="BU13" s="78" t="e">
        <f aca="false">IF(BD13=0,"",BD13)</f>
        <v>#N/A</v>
      </c>
    </row>
    <row r="14" customFormat="false" ht="56.7" hidden="false" customHeight="true" outlineLevel="0" collapsed="false">
      <c r="A14" s="131" t="str">
        <f aca="false">IF(ISNUMBER(I14),A13+1,"")</f>
        <v/>
      </c>
      <c r="B14" s="117"/>
      <c r="C14" s="118"/>
      <c r="D14" s="118"/>
      <c r="E14" s="119"/>
      <c r="F14" s="120"/>
      <c r="G14" s="121"/>
      <c r="H14" s="122"/>
      <c r="I14" s="123"/>
      <c r="J14" s="116"/>
      <c r="K14" s="124" t="str">
        <f aca="false">IF(ISBLANK(I14),"",ROUND(IF(J14&lt;&gt;"€",IF(J14="$",I14*TRANSFERENCIAS!$E$29,I14*TRANSFERENCIAS!$H$29),I14),2))</f>
        <v/>
      </c>
      <c r="L14" s="125"/>
      <c r="M14" s="125"/>
      <c r="N14" s="125"/>
      <c r="O14" s="125"/>
      <c r="P14" s="126" t="str">
        <f aca="false">IF(ISNUMBER(X14),X14,"P")</f>
        <v>P</v>
      </c>
      <c r="Q14" s="127" t="str">
        <f aca="false">IF(ISNUMBER(L14),L14," --")</f>
        <v> --</v>
      </c>
      <c r="S14" s="79"/>
      <c r="W14" s="129" t="n">
        <f aca="false">SUM(L14:N14)</f>
        <v>0</v>
      </c>
      <c r="X14" s="129" t="e">
        <f aca="false">IF(K14&gt;0,ABS(W14-K14),"")</f>
        <v>#VALUE!</v>
      </c>
      <c r="AE14" s="130" t="s">
        <v>100</v>
      </c>
      <c r="AF14" s="78" t="n">
        <f aca="false">+AF13+20</f>
        <v>180</v>
      </c>
      <c r="AG14" s="78" t="n">
        <v>9</v>
      </c>
      <c r="AO14" s="78" t="e">
        <f aca="false">VLOOKUP(F14,PTDS2!$A$1:$Q$13,2)</f>
        <v>#N/A</v>
      </c>
      <c r="AP14" s="78" t="e">
        <f aca="false">VLOOKUP(F14,PTDS2!$A$1:$Q$13,3)</f>
        <v>#N/A</v>
      </c>
      <c r="AQ14" s="78" t="e">
        <f aca="false">VLOOKUP(F14,PTDS2!$A$1:$Q$13,4)</f>
        <v>#N/A</v>
      </c>
      <c r="AR14" s="78" t="e">
        <f aca="false">VLOOKUP(F14,PTDS2!$A$1:$Q$13,5)</f>
        <v>#N/A</v>
      </c>
      <c r="AS14" s="78" t="e">
        <f aca="false">VLOOKUP(F14,PTDS2!$A$1:$Q$13,6)</f>
        <v>#N/A</v>
      </c>
      <c r="AT14" s="78" t="e">
        <f aca="false">VLOOKUP(F14,PTDS2!$A$1:$Q$13,7)</f>
        <v>#N/A</v>
      </c>
      <c r="AU14" s="78" t="e">
        <f aca="false">VLOOKUP(F14,PTDS2!$A$1:$Q$13,8)</f>
        <v>#N/A</v>
      </c>
      <c r="AV14" s="78" t="e">
        <f aca="false">VLOOKUP(F14,PTDS2!$A$1:$Q$13,9)</f>
        <v>#N/A</v>
      </c>
      <c r="AW14" s="78" t="e">
        <f aca="false">VLOOKUP(F14,PTDS2!$A$1:$Q$13,10)</f>
        <v>#N/A</v>
      </c>
      <c r="AX14" s="78" t="e">
        <f aca="false">VLOOKUP(F14,PTDS2!$A$1:$Q$13,11)</f>
        <v>#N/A</v>
      </c>
      <c r="AY14" s="78" t="e">
        <f aca="false">VLOOKUP(F14,PTDS2!$A$1:$Q$13,12)</f>
        <v>#N/A</v>
      </c>
      <c r="AZ14" s="78" t="e">
        <f aca="false">VLOOKUP(F14,PTDS2!$A$1:$Q$13,13)</f>
        <v>#N/A</v>
      </c>
      <c r="BA14" s="78" t="e">
        <f aca="false">VLOOKUP(F14,PTDS2!$A$1:$Q$13,14)</f>
        <v>#N/A</v>
      </c>
      <c r="BB14" s="78" t="e">
        <f aca="false">VLOOKUP(F14,PTDS2!$A$1:$Q$13,15)</f>
        <v>#N/A</v>
      </c>
      <c r="BC14" s="78" t="e">
        <f aca="false">VLOOKUP(F14,PTDS2!$A$1:$Q$13,16)</f>
        <v>#N/A</v>
      </c>
      <c r="BD14" s="78" t="e">
        <f aca="false">VLOOKUP(F14,PTDS2!$A$1:$Q$13,17)</f>
        <v>#N/A</v>
      </c>
      <c r="BF14" s="78" t="e">
        <f aca="false">IF(AO14=0,"",AO14)</f>
        <v>#N/A</v>
      </c>
      <c r="BG14" s="78" t="e">
        <f aca="false">IF(AP14=0,"",AP14)</f>
        <v>#N/A</v>
      </c>
      <c r="BH14" s="78" t="e">
        <f aca="false">IF(AQ14=0,"",AQ14)</f>
        <v>#N/A</v>
      </c>
      <c r="BI14" s="78" t="e">
        <f aca="false">IF(AR14=0,"",AR14)</f>
        <v>#N/A</v>
      </c>
      <c r="BJ14" s="78" t="e">
        <f aca="false">IF(AS14=0,"",AS14)</f>
        <v>#N/A</v>
      </c>
      <c r="BK14" s="78" t="e">
        <f aca="false">IF(AT14=0,"",AT14)</f>
        <v>#N/A</v>
      </c>
      <c r="BL14" s="78" t="e">
        <f aca="false">IF(AU14=0,"",AU14)</f>
        <v>#N/A</v>
      </c>
      <c r="BM14" s="78" t="e">
        <f aca="false">IF(AV14=0,"",AV14)</f>
        <v>#N/A</v>
      </c>
      <c r="BN14" s="78" t="e">
        <f aca="false">IF(AW14=0,"",AW14)</f>
        <v>#N/A</v>
      </c>
      <c r="BO14" s="78" t="e">
        <f aca="false">IF(AX14=0,"",AX14)</f>
        <v>#N/A</v>
      </c>
      <c r="BP14" s="78" t="e">
        <f aca="false">IF(AY14=0,"",AY14)</f>
        <v>#N/A</v>
      </c>
      <c r="BQ14" s="78" t="e">
        <f aca="false">IF(AZ14=0,"",AZ14)</f>
        <v>#N/A</v>
      </c>
      <c r="BR14" s="78" t="e">
        <f aca="false">IF(BA14=0,"",BA14)</f>
        <v>#N/A</v>
      </c>
      <c r="BS14" s="78" t="e">
        <f aca="false">IF(BB14=0,"",BB14)</f>
        <v>#N/A</v>
      </c>
      <c r="BT14" s="78" t="e">
        <f aca="false">IF(BC14=0,"",BC14)</f>
        <v>#N/A</v>
      </c>
      <c r="BU14" s="78" t="e">
        <f aca="false">IF(BD14=0,"",BD14)</f>
        <v>#N/A</v>
      </c>
    </row>
    <row r="15" customFormat="false" ht="56.7" hidden="false" customHeight="true" outlineLevel="0" collapsed="false">
      <c r="A15" s="131" t="str">
        <f aca="false">IF(ISNUMBER(I15),A14+1,"")</f>
        <v/>
      </c>
      <c r="B15" s="117"/>
      <c r="C15" s="118"/>
      <c r="D15" s="118"/>
      <c r="E15" s="119"/>
      <c r="F15" s="120"/>
      <c r="G15" s="121"/>
      <c r="H15" s="122"/>
      <c r="I15" s="123"/>
      <c r="J15" s="116"/>
      <c r="K15" s="124" t="str">
        <f aca="false">IF(ISBLANK(I15),"",ROUND(IF(J15&lt;&gt;"€",IF(J15="$",I15*TRANSFERENCIAS!$E$29,I15*TRANSFERENCIAS!$H$29),I15),2))</f>
        <v/>
      </c>
      <c r="L15" s="125"/>
      <c r="M15" s="125"/>
      <c r="N15" s="125"/>
      <c r="O15" s="125"/>
      <c r="P15" s="126" t="str">
        <f aca="false">IF(ISNUMBER(X15),X15,"P")</f>
        <v>P</v>
      </c>
      <c r="Q15" s="127" t="str">
        <f aca="false">IF(ISNUMBER(L15),L15," --")</f>
        <v> --</v>
      </c>
      <c r="S15" s="79"/>
      <c r="W15" s="129" t="n">
        <f aca="false">SUM(L15:N15)</f>
        <v>0</v>
      </c>
      <c r="X15" s="129" t="e">
        <f aca="false">IF(K15&gt;0,ABS(W15-K15),"")</f>
        <v>#VALUE!</v>
      </c>
      <c r="AE15" s="130" t="s">
        <v>101</v>
      </c>
      <c r="AF15" s="78" t="n">
        <f aca="false">+AF14+20</f>
        <v>200</v>
      </c>
      <c r="AG15" s="78" t="n">
        <v>10</v>
      </c>
      <c r="AO15" s="78" t="e">
        <f aca="false">VLOOKUP(F15,PTDS2!$A$1:$Q$13,2)</f>
        <v>#N/A</v>
      </c>
      <c r="AP15" s="78" t="e">
        <f aca="false">VLOOKUP(F15,PTDS2!$A$1:$Q$13,3)</f>
        <v>#N/A</v>
      </c>
      <c r="AQ15" s="78" t="e">
        <f aca="false">VLOOKUP(F15,PTDS2!$A$1:$Q$13,4)</f>
        <v>#N/A</v>
      </c>
      <c r="AR15" s="78" t="e">
        <f aca="false">VLOOKUP(F15,PTDS2!$A$1:$Q$13,5)</f>
        <v>#N/A</v>
      </c>
      <c r="AS15" s="78" t="e">
        <f aca="false">VLOOKUP(F15,PTDS2!$A$1:$Q$13,6)</f>
        <v>#N/A</v>
      </c>
      <c r="AT15" s="78" t="e">
        <f aca="false">VLOOKUP(F15,PTDS2!$A$1:$Q$13,7)</f>
        <v>#N/A</v>
      </c>
      <c r="AU15" s="78" t="e">
        <f aca="false">VLOOKUP(F15,PTDS2!$A$1:$Q$13,8)</f>
        <v>#N/A</v>
      </c>
      <c r="AV15" s="78" t="e">
        <f aca="false">VLOOKUP(F15,PTDS2!$A$1:$Q$13,9)</f>
        <v>#N/A</v>
      </c>
      <c r="AW15" s="78" t="e">
        <f aca="false">VLOOKUP(F15,PTDS2!$A$1:$Q$13,10)</f>
        <v>#N/A</v>
      </c>
      <c r="AX15" s="78" t="e">
        <f aca="false">VLOOKUP(F15,PTDS2!$A$1:$Q$13,11)</f>
        <v>#N/A</v>
      </c>
      <c r="AY15" s="78" t="e">
        <f aca="false">VLOOKUP(F15,PTDS2!$A$1:$Q$13,12)</f>
        <v>#N/A</v>
      </c>
      <c r="AZ15" s="78" t="e">
        <f aca="false">VLOOKUP(F15,PTDS2!$A$1:$Q$13,13)</f>
        <v>#N/A</v>
      </c>
      <c r="BA15" s="78" t="e">
        <f aca="false">VLOOKUP(F15,PTDS2!$A$1:$Q$13,14)</f>
        <v>#N/A</v>
      </c>
      <c r="BB15" s="78" t="e">
        <f aca="false">VLOOKUP(F15,PTDS2!$A$1:$Q$13,15)</f>
        <v>#N/A</v>
      </c>
      <c r="BC15" s="78" t="e">
        <f aca="false">VLOOKUP(F15,PTDS2!$A$1:$Q$13,16)</f>
        <v>#N/A</v>
      </c>
      <c r="BD15" s="78" t="e">
        <f aca="false">VLOOKUP(F15,PTDS2!$A$1:$Q$13,17)</f>
        <v>#N/A</v>
      </c>
      <c r="BF15" s="78" t="e">
        <f aca="false">IF(AO15=0,"",AO15)</f>
        <v>#N/A</v>
      </c>
      <c r="BG15" s="78" t="e">
        <f aca="false">IF(AP15=0,"",AP15)</f>
        <v>#N/A</v>
      </c>
      <c r="BH15" s="78" t="e">
        <f aca="false">IF(AQ15=0,"",AQ15)</f>
        <v>#N/A</v>
      </c>
      <c r="BI15" s="78" t="e">
        <f aca="false">IF(AR15=0,"",AR15)</f>
        <v>#N/A</v>
      </c>
      <c r="BJ15" s="78" t="e">
        <f aca="false">IF(AS15=0,"",AS15)</f>
        <v>#N/A</v>
      </c>
      <c r="BK15" s="78" t="e">
        <f aca="false">IF(AT15=0,"",AT15)</f>
        <v>#N/A</v>
      </c>
      <c r="BL15" s="78" t="e">
        <f aca="false">IF(AU15=0,"",AU15)</f>
        <v>#N/A</v>
      </c>
      <c r="BM15" s="78" t="e">
        <f aca="false">IF(AV15=0,"",AV15)</f>
        <v>#N/A</v>
      </c>
      <c r="BN15" s="78" t="e">
        <f aca="false">IF(AW15=0,"",AW15)</f>
        <v>#N/A</v>
      </c>
      <c r="BO15" s="78" t="e">
        <f aca="false">IF(AX15=0,"",AX15)</f>
        <v>#N/A</v>
      </c>
      <c r="BP15" s="78" t="e">
        <f aca="false">IF(AY15=0,"",AY15)</f>
        <v>#N/A</v>
      </c>
      <c r="BQ15" s="78" t="e">
        <f aca="false">IF(AZ15=0,"",AZ15)</f>
        <v>#N/A</v>
      </c>
      <c r="BR15" s="78" t="e">
        <f aca="false">IF(BA15=0,"",BA15)</f>
        <v>#N/A</v>
      </c>
      <c r="BS15" s="78" t="e">
        <f aca="false">IF(BB15=0,"",BB15)</f>
        <v>#N/A</v>
      </c>
      <c r="BT15" s="78" t="e">
        <f aca="false">IF(BC15=0,"",BC15)</f>
        <v>#N/A</v>
      </c>
      <c r="BU15" s="78" t="e">
        <f aca="false">IF(BD15=0,"",BD15)</f>
        <v>#N/A</v>
      </c>
    </row>
    <row r="16" customFormat="false" ht="56.7" hidden="false" customHeight="true" outlineLevel="0" collapsed="false">
      <c r="A16" s="131" t="str">
        <f aca="false">IF(ISNUMBER(I16),A15+1,"")</f>
        <v/>
      </c>
      <c r="B16" s="117"/>
      <c r="C16" s="118"/>
      <c r="D16" s="118"/>
      <c r="E16" s="119"/>
      <c r="F16" s="120"/>
      <c r="G16" s="121"/>
      <c r="H16" s="122"/>
      <c r="I16" s="123"/>
      <c r="J16" s="116"/>
      <c r="K16" s="124" t="str">
        <f aca="false">IF(ISBLANK(I16),"",ROUND(IF(J16&lt;&gt;"€",IF(J16="$",I16*TRANSFERENCIAS!$E$29,I16*TRANSFERENCIAS!$H$29),I16),2))</f>
        <v/>
      </c>
      <c r="L16" s="125"/>
      <c r="M16" s="125"/>
      <c r="N16" s="125"/>
      <c r="O16" s="125"/>
      <c r="P16" s="126" t="str">
        <f aca="false">IF(ISNUMBER(X16),X16,"P")</f>
        <v>P</v>
      </c>
      <c r="Q16" s="127" t="str">
        <f aca="false">IF(ISNUMBER(L16),L16," --")</f>
        <v> --</v>
      </c>
      <c r="S16" s="79"/>
      <c r="W16" s="129" t="n">
        <f aca="false">SUM(L16:N16)</f>
        <v>0</v>
      </c>
      <c r="X16" s="129" t="e">
        <f aca="false">IF(K16&gt;0,ABS(W16-K16),"")</f>
        <v>#VALUE!</v>
      </c>
      <c r="AE16" s="130" t="s">
        <v>102</v>
      </c>
      <c r="AF16" s="78" t="n">
        <f aca="false">+AF15+20</f>
        <v>220</v>
      </c>
      <c r="AG16" s="78" t="n">
        <v>11</v>
      </c>
      <c r="AO16" s="78" t="e">
        <f aca="false">VLOOKUP(F16,PTDS2!$A$1:$Q$13,2)</f>
        <v>#N/A</v>
      </c>
      <c r="AP16" s="78" t="e">
        <f aca="false">VLOOKUP(F16,PTDS2!$A$1:$Q$13,3)</f>
        <v>#N/A</v>
      </c>
      <c r="AQ16" s="78" t="e">
        <f aca="false">VLOOKUP(F16,PTDS2!$A$1:$Q$13,4)</f>
        <v>#N/A</v>
      </c>
      <c r="AR16" s="78" t="e">
        <f aca="false">VLOOKUP(F16,PTDS2!$A$1:$Q$13,5)</f>
        <v>#N/A</v>
      </c>
      <c r="AS16" s="78" t="e">
        <f aca="false">VLOOKUP(F16,PTDS2!$A$1:$Q$13,6)</f>
        <v>#N/A</v>
      </c>
      <c r="AT16" s="78" t="e">
        <f aca="false">VLOOKUP(F16,PTDS2!$A$1:$Q$13,7)</f>
        <v>#N/A</v>
      </c>
      <c r="AU16" s="78" t="e">
        <f aca="false">VLOOKUP(F16,PTDS2!$A$1:$Q$13,8)</f>
        <v>#N/A</v>
      </c>
      <c r="AV16" s="78" t="e">
        <f aca="false">VLOOKUP(F16,PTDS2!$A$1:$Q$13,9)</f>
        <v>#N/A</v>
      </c>
      <c r="AW16" s="78" t="e">
        <f aca="false">VLOOKUP(F16,PTDS2!$A$1:$Q$13,10)</f>
        <v>#N/A</v>
      </c>
      <c r="AX16" s="78" t="e">
        <f aca="false">VLOOKUP(F16,PTDS2!$A$1:$Q$13,11)</f>
        <v>#N/A</v>
      </c>
      <c r="AY16" s="78" t="e">
        <f aca="false">VLOOKUP(F16,PTDS2!$A$1:$Q$13,12)</f>
        <v>#N/A</v>
      </c>
      <c r="AZ16" s="78" t="e">
        <f aca="false">VLOOKUP(F16,PTDS2!$A$1:$Q$13,13)</f>
        <v>#N/A</v>
      </c>
      <c r="BA16" s="78" t="e">
        <f aca="false">VLOOKUP(F16,PTDS2!$A$1:$Q$13,14)</f>
        <v>#N/A</v>
      </c>
      <c r="BB16" s="78" t="e">
        <f aca="false">VLOOKUP(F16,PTDS2!$A$1:$Q$13,15)</f>
        <v>#N/A</v>
      </c>
      <c r="BC16" s="78" t="e">
        <f aca="false">VLOOKUP(F16,PTDS2!$A$1:$Q$13,16)</f>
        <v>#N/A</v>
      </c>
      <c r="BD16" s="78" t="e">
        <f aca="false">VLOOKUP(F16,PTDS2!$A$1:$Q$13,17)</f>
        <v>#N/A</v>
      </c>
      <c r="BF16" s="78" t="e">
        <f aca="false">IF(AO16=0,"",AO16)</f>
        <v>#N/A</v>
      </c>
      <c r="BG16" s="78" t="e">
        <f aca="false">IF(AP16=0,"",AP16)</f>
        <v>#N/A</v>
      </c>
      <c r="BH16" s="78" t="e">
        <f aca="false">IF(AQ16=0,"",AQ16)</f>
        <v>#N/A</v>
      </c>
      <c r="BI16" s="78" t="e">
        <f aca="false">IF(AR16=0,"",AR16)</f>
        <v>#N/A</v>
      </c>
      <c r="BJ16" s="78" t="e">
        <f aca="false">IF(AS16=0,"",AS16)</f>
        <v>#N/A</v>
      </c>
      <c r="BK16" s="78" t="e">
        <f aca="false">IF(AT16=0,"",AT16)</f>
        <v>#N/A</v>
      </c>
      <c r="BL16" s="78" t="e">
        <f aca="false">IF(AU16=0,"",AU16)</f>
        <v>#N/A</v>
      </c>
      <c r="BM16" s="78" t="e">
        <f aca="false">IF(AV16=0,"",AV16)</f>
        <v>#N/A</v>
      </c>
      <c r="BN16" s="78" t="e">
        <f aca="false">IF(AW16=0,"",AW16)</f>
        <v>#N/A</v>
      </c>
      <c r="BO16" s="78" t="e">
        <f aca="false">IF(AX16=0,"",AX16)</f>
        <v>#N/A</v>
      </c>
      <c r="BP16" s="78" t="e">
        <f aca="false">IF(AY16=0,"",AY16)</f>
        <v>#N/A</v>
      </c>
      <c r="BQ16" s="78" t="e">
        <f aca="false">IF(AZ16=0,"",AZ16)</f>
        <v>#N/A</v>
      </c>
      <c r="BR16" s="78" t="e">
        <f aca="false">IF(BA16=0,"",BA16)</f>
        <v>#N/A</v>
      </c>
      <c r="BS16" s="78" t="e">
        <f aca="false">IF(BB16=0,"",BB16)</f>
        <v>#N/A</v>
      </c>
      <c r="BT16" s="78" t="e">
        <f aca="false">IF(BC16=0,"",BC16)</f>
        <v>#N/A</v>
      </c>
      <c r="BU16" s="78" t="e">
        <f aca="false">IF(BD16=0,"",BD16)</f>
        <v>#N/A</v>
      </c>
    </row>
    <row r="17" customFormat="false" ht="56.7" hidden="false" customHeight="true" outlineLevel="0" collapsed="false">
      <c r="A17" s="131" t="str">
        <f aca="false">IF(ISNUMBER(I17),A16+1,"")</f>
        <v/>
      </c>
      <c r="B17" s="117"/>
      <c r="C17" s="118"/>
      <c r="D17" s="118"/>
      <c r="E17" s="119"/>
      <c r="F17" s="120"/>
      <c r="G17" s="121"/>
      <c r="H17" s="122"/>
      <c r="I17" s="123"/>
      <c r="J17" s="116"/>
      <c r="K17" s="124" t="str">
        <f aca="false">IF(ISBLANK(I17),"",ROUND(IF(J17&lt;&gt;"€",IF(J17="$",I17*TRANSFERENCIAS!$E$29,I17*TRANSFERENCIAS!$H$29),I17),2))</f>
        <v/>
      </c>
      <c r="L17" s="125"/>
      <c r="M17" s="125"/>
      <c r="N17" s="125"/>
      <c r="O17" s="125"/>
      <c r="P17" s="126" t="str">
        <f aca="false">IF(ISNUMBER(X17),X17,"P")</f>
        <v>P</v>
      </c>
      <c r="Q17" s="127" t="str">
        <f aca="false">IF(ISNUMBER(L17),L17," --")</f>
        <v> --</v>
      </c>
      <c r="S17" s="79"/>
      <c r="W17" s="129" t="n">
        <f aca="false">SUM(L17:N17)</f>
        <v>0</v>
      </c>
      <c r="X17" s="129" t="e">
        <f aca="false">IF(K17&gt;0,ABS(W17-K17),"")</f>
        <v>#VALUE!</v>
      </c>
      <c r="AE17" s="130" t="s">
        <v>103</v>
      </c>
      <c r="AF17" s="78" t="n">
        <f aca="false">+AF16+20</f>
        <v>240</v>
      </c>
      <c r="AG17" s="78" t="n">
        <v>12</v>
      </c>
      <c r="AO17" s="78" t="e">
        <f aca="false">VLOOKUP(F17,PTDS2!$A$1:$Q$13,2)</f>
        <v>#N/A</v>
      </c>
      <c r="AP17" s="78" t="e">
        <f aca="false">VLOOKUP(F17,PTDS2!$A$1:$Q$13,3)</f>
        <v>#N/A</v>
      </c>
      <c r="AQ17" s="78" t="e">
        <f aca="false">VLOOKUP(F17,PTDS2!$A$1:$Q$13,4)</f>
        <v>#N/A</v>
      </c>
      <c r="AR17" s="78" t="e">
        <f aca="false">VLOOKUP(F17,PTDS2!$A$1:$Q$13,5)</f>
        <v>#N/A</v>
      </c>
      <c r="AS17" s="78" t="e">
        <f aca="false">VLOOKUP(F17,PTDS2!$A$1:$Q$13,6)</f>
        <v>#N/A</v>
      </c>
      <c r="AT17" s="78" t="e">
        <f aca="false">VLOOKUP(F17,PTDS2!$A$1:$Q$13,7)</f>
        <v>#N/A</v>
      </c>
      <c r="AU17" s="78" t="e">
        <f aca="false">VLOOKUP(F17,PTDS2!$A$1:$Q$13,8)</f>
        <v>#N/A</v>
      </c>
      <c r="AV17" s="78" t="e">
        <f aca="false">VLOOKUP(F17,PTDS2!$A$1:$Q$13,9)</f>
        <v>#N/A</v>
      </c>
      <c r="AW17" s="78" t="e">
        <f aca="false">VLOOKUP(F17,PTDS2!$A$1:$Q$13,10)</f>
        <v>#N/A</v>
      </c>
      <c r="AX17" s="78" t="e">
        <f aca="false">VLOOKUP(F17,PTDS2!$A$1:$Q$13,11)</f>
        <v>#N/A</v>
      </c>
      <c r="AY17" s="78" t="e">
        <f aca="false">VLOOKUP(F17,PTDS2!$A$1:$Q$13,12)</f>
        <v>#N/A</v>
      </c>
      <c r="AZ17" s="78" t="e">
        <f aca="false">VLOOKUP(F17,PTDS2!$A$1:$Q$13,13)</f>
        <v>#N/A</v>
      </c>
      <c r="BA17" s="78" t="e">
        <f aca="false">VLOOKUP(F17,PTDS2!$A$1:$Q$13,14)</f>
        <v>#N/A</v>
      </c>
      <c r="BB17" s="78" t="e">
        <f aca="false">VLOOKUP(F17,PTDS2!$A$1:$Q$13,15)</f>
        <v>#N/A</v>
      </c>
      <c r="BC17" s="78" t="e">
        <f aca="false">VLOOKUP(F17,PTDS2!$A$1:$Q$13,16)</f>
        <v>#N/A</v>
      </c>
      <c r="BD17" s="78" t="e">
        <f aca="false">VLOOKUP(F17,PTDS2!$A$1:$Q$13,17)</f>
        <v>#N/A</v>
      </c>
      <c r="BF17" s="78" t="e">
        <f aca="false">IF(AO17=0,"",AO17)</f>
        <v>#N/A</v>
      </c>
      <c r="BG17" s="78" t="e">
        <f aca="false">IF(AP17=0,"",AP17)</f>
        <v>#N/A</v>
      </c>
      <c r="BH17" s="78" t="e">
        <f aca="false">IF(AQ17=0,"",AQ17)</f>
        <v>#N/A</v>
      </c>
      <c r="BI17" s="78" t="e">
        <f aca="false">IF(AR17=0,"",AR17)</f>
        <v>#N/A</v>
      </c>
      <c r="BJ17" s="78" t="e">
        <f aca="false">IF(AS17=0,"",AS17)</f>
        <v>#N/A</v>
      </c>
      <c r="BK17" s="78" t="e">
        <f aca="false">IF(AT17=0,"",AT17)</f>
        <v>#N/A</v>
      </c>
      <c r="BL17" s="78" t="e">
        <f aca="false">IF(AU17=0,"",AU17)</f>
        <v>#N/A</v>
      </c>
      <c r="BM17" s="78" t="e">
        <f aca="false">IF(AV17=0,"",AV17)</f>
        <v>#N/A</v>
      </c>
      <c r="BN17" s="78" t="e">
        <f aca="false">IF(AW17=0,"",AW17)</f>
        <v>#N/A</v>
      </c>
      <c r="BO17" s="78" t="e">
        <f aca="false">IF(AX17=0,"",AX17)</f>
        <v>#N/A</v>
      </c>
      <c r="BP17" s="78" t="e">
        <f aca="false">IF(AY17=0,"",AY17)</f>
        <v>#N/A</v>
      </c>
      <c r="BQ17" s="78" t="e">
        <f aca="false">IF(AZ17=0,"",AZ17)</f>
        <v>#N/A</v>
      </c>
      <c r="BR17" s="78" t="e">
        <f aca="false">IF(BA17=0,"",BA17)</f>
        <v>#N/A</v>
      </c>
      <c r="BS17" s="78" t="e">
        <f aca="false">IF(BB17=0,"",BB17)</f>
        <v>#N/A</v>
      </c>
      <c r="BT17" s="78" t="e">
        <f aca="false">IF(BC17=0,"",BC17)</f>
        <v>#N/A</v>
      </c>
      <c r="BU17" s="78" t="e">
        <f aca="false">IF(BD17=0,"",BD17)</f>
        <v>#N/A</v>
      </c>
    </row>
    <row r="18" customFormat="false" ht="56.7" hidden="false" customHeight="true" outlineLevel="0" collapsed="false">
      <c r="A18" s="131" t="str">
        <f aca="false">IF(ISNUMBER(I18),A17+1,"")</f>
        <v/>
      </c>
      <c r="B18" s="117"/>
      <c r="C18" s="118"/>
      <c r="D18" s="118"/>
      <c r="E18" s="119"/>
      <c r="F18" s="120"/>
      <c r="G18" s="121"/>
      <c r="H18" s="122"/>
      <c r="I18" s="123"/>
      <c r="J18" s="116"/>
      <c r="K18" s="124" t="str">
        <f aca="false">IF(ISBLANK(I18),"",ROUND(IF(J18&lt;&gt;"€",IF(J18="$",I18*TRANSFERENCIAS!$E$29,I18*TRANSFERENCIAS!$H$29),I18),2))</f>
        <v/>
      </c>
      <c r="L18" s="125"/>
      <c r="M18" s="125"/>
      <c r="N18" s="125"/>
      <c r="O18" s="125"/>
      <c r="P18" s="126" t="str">
        <f aca="false">IF(ISNUMBER(X18),X18,"P")</f>
        <v>P</v>
      </c>
      <c r="Q18" s="127" t="str">
        <f aca="false">IF(ISNUMBER(L18),L18," --")</f>
        <v> --</v>
      </c>
      <c r="S18" s="79"/>
      <c r="W18" s="129" t="n">
        <f aca="false">SUM(L18:N18)</f>
        <v>0</v>
      </c>
      <c r="X18" s="129" t="e">
        <f aca="false">IF(K18&gt;0,ABS(W18-K18),"")</f>
        <v>#VALUE!</v>
      </c>
      <c r="AE18" s="133" t="s">
        <v>104</v>
      </c>
      <c r="AF18" s="78" t="n">
        <f aca="false">+AF17+20</f>
        <v>260</v>
      </c>
      <c r="AG18" s="78" t="n">
        <v>13</v>
      </c>
      <c r="AO18" s="78" t="e">
        <f aca="false">VLOOKUP(F18,PTDS2!$A$1:$Q$13,2)</f>
        <v>#N/A</v>
      </c>
      <c r="AP18" s="78" t="e">
        <f aca="false">VLOOKUP(F18,PTDS2!$A$1:$Q$13,3)</f>
        <v>#N/A</v>
      </c>
      <c r="AQ18" s="78" t="e">
        <f aca="false">VLOOKUP(F18,PTDS2!$A$1:$Q$13,4)</f>
        <v>#N/A</v>
      </c>
      <c r="AR18" s="78" t="e">
        <f aca="false">VLOOKUP(F18,PTDS2!$A$1:$Q$13,5)</f>
        <v>#N/A</v>
      </c>
      <c r="AS18" s="78" t="e">
        <f aca="false">VLOOKUP(F18,PTDS2!$A$1:$Q$13,6)</f>
        <v>#N/A</v>
      </c>
      <c r="AT18" s="78" t="e">
        <f aca="false">VLOOKUP(F18,PTDS2!$A$1:$Q$13,7)</f>
        <v>#N/A</v>
      </c>
      <c r="AU18" s="78" t="e">
        <f aca="false">VLOOKUP(F18,PTDS2!$A$1:$Q$13,8)</f>
        <v>#N/A</v>
      </c>
      <c r="AV18" s="78" t="e">
        <f aca="false">VLOOKUP(F18,PTDS2!$A$1:$Q$13,9)</f>
        <v>#N/A</v>
      </c>
      <c r="AW18" s="78" t="e">
        <f aca="false">VLOOKUP(F18,PTDS2!$A$1:$Q$13,10)</f>
        <v>#N/A</v>
      </c>
      <c r="AX18" s="78" t="e">
        <f aca="false">VLOOKUP(F18,PTDS2!$A$1:$Q$13,11)</f>
        <v>#N/A</v>
      </c>
      <c r="AY18" s="78" t="e">
        <f aca="false">VLOOKUP(F18,PTDS2!$A$1:$Q$13,12)</f>
        <v>#N/A</v>
      </c>
      <c r="AZ18" s="78" t="e">
        <f aca="false">VLOOKUP(F18,PTDS2!$A$1:$Q$13,13)</f>
        <v>#N/A</v>
      </c>
      <c r="BA18" s="78" t="e">
        <f aca="false">VLOOKUP(F18,PTDS2!$A$1:$Q$13,14)</f>
        <v>#N/A</v>
      </c>
      <c r="BB18" s="78" t="e">
        <f aca="false">VLOOKUP(F18,PTDS2!$A$1:$Q$13,15)</f>
        <v>#N/A</v>
      </c>
      <c r="BC18" s="78" t="e">
        <f aca="false">VLOOKUP(F18,PTDS2!$A$1:$Q$13,16)</f>
        <v>#N/A</v>
      </c>
      <c r="BD18" s="78" t="e">
        <f aca="false">VLOOKUP(F18,PTDS2!$A$1:$Q$13,17)</f>
        <v>#N/A</v>
      </c>
      <c r="BF18" s="78" t="e">
        <f aca="false">IF(AO18=0,"",AO18)</f>
        <v>#N/A</v>
      </c>
      <c r="BG18" s="78" t="e">
        <f aca="false">IF(AP18=0,"",AP18)</f>
        <v>#N/A</v>
      </c>
      <c r="BH18" s="78" t="e">
        <f aca="false">IF(AQ18=0,"",AQ18)</f>
        <v>#N/A</v>
      </c>
      <c r="BI18" s="78" t="e">
        <f aca="false">IF(AR18=0,"",AR18)</f>
        <v>#N/A</v>
      </c>
      <c r="BJ18" s="78" t="e">
        <f aca="false">IF(AS18=0,"",AS18)</f>
        <v>#N/A</v>
      </c>
      <c r="BK18" s="78" t="e">
        <f aca="false">IF(AT18=0,"",AT18)</f>
        <v>#N/A</v>
      </c>
      <c r="BL18" s="78" t="e">
        <f aca="false">IF(AU18=0,"",AU18)</f>
        <v>#N/A</v>
      </c>
      <c r="BM18" s="78" t="e">
        <f aca="false">IF(AV18=0,"",AV18)</f>
        <v>#N/A</v>
      </c>
      <c r="BN18" s="78" t="e">
        <f aca="false">IF(AW18=0,"",AW18)</f>
        <v>#N/A</v>
      </c>
      <c r="BO18" s="78" t="e">
        <f aca="false">IF(AX18=0,"",AX18)</f>
        <v>#N/A</v>
      </c>
      <c r="BP18" s="78" t="e">
        <f aca="false">IF(AY18=0,"",AY18)</f>
        <v>#N/A</v>
      </c>
      <c r="BQ18" s="78" t="e">
        <f aca="false">IF(AZ18=0,"",AZ18)</f>
        <v>#N/A</v>
      </c>
      <c r="BR18" s="78" t="e">
        <f aca="false">IF(BA18=0,"",BA18)</f>
        <v>#N/A</v>
      </c>
      <c r="BS18" s="78" t="e">
        <f aca="false">IF(BB18=0,"",BB18)</f>
        <v>#N/A</v>
      </c>
      <c r="BT18" s="78" t="e">
        <f aca="false">IF(BC18=0,"",BC18)</f>
        <v>#N/A</v>
      </c>
      <c r="BU18" s="78" t="e">
        <f aca="false">IF(BD18=0,"",BD18)</f>
        <v>#N/A</v>
      </c>
    </row>
    <row r="19" customFormat="false" ht="56.7" hidden="false" customHeight="true" outlineLevel="0" collapsed="false">
      <c r="A19" s="131" t="str">
        <f aca="false">IF(ISNUMBER(I19),A18+1,"")</f>
        <v/>
      </c>
      <c r="B19" s="117"/>
      <c r="C19" s="118"/>
      <c r="D19" s="118"/>
      <c r="E19" s="119"/>
      <c r="F19" s="120"/>
      <c r="G19" s="121"/>
      <c r="H19" s="122"/>
      <c r="I19" s="123"/>
      <c r="J19" s="116"/>
      <c r="K19" s="124" t="str">
        <f aca="false">IF(ISBLANK(I19),"",ROUND(IF(J19&lt;&gt;"€",IF(J19="$",I19*TRANSFERENCIAS!$E$29,I19*TRANSFERENCIAS!$H$29),I19),2))</f>
        <v/>
      </c>
      <c r="L19" s="125"/>
      <c r="M19" s="125"/>
      <c r="N19" s="125"/>
      <c r="O19" s="125"/>
      <c r="P19" s="126" t="str">
        <f aca="false">IF(ISNUMBER(X19),X19,"P")</f>
        <v>P</v>
      </c>
      <c r="Q19" s="127" t="str">
        <f aca="false">IF(ISNUMBER(L19),L19," --")</f>
        <v> --</v>
      </c>
      <c r="S19" s="79"/>
      <c r="W19" s="129" t="n">
        <f aca="false">SUM(L19:N19)</f>
        <v>0</v>
      </c>
      <c r="X19" s="129" t="e">
        <f aca="false">IF(K19&gt;0,ABS(W19-K19),"")</f>
        <v>#VALUE!</v>
      </c>
      <c r="AE19" s="133" t="s">
        <v>105</v>
      </c>
      <c r="AF19" s="78" t="n">
        <f aca="false">+AF18+20</f>
        <v>280</v>
      </c>
      <c r="AG19" s="78" t="n">
        <v>14</v>
      </c>
      <c r="AO19" s="78" t="e">
        <f aca="false">VLOOKUP(F19,PTDS2!$A$1:$Q$13,2)</f>
        <v>#N/A</v>
      </c>
      <c r="AP19" s="78" t="e">
        <f aca="false">VLOOKUP(F19,PTDS2!$A$1:$Q$13,3)</f>
        <v>#N/A</v>
      </c>
      <c r="AQ19" s="78" t="e">
        <f aca="false">VLOOKUP(F19,PTDS2!$A$1:$Q$13,4)</f>
        <v>#N/A</v>
      </c>
      <c r="AR19" s="78" t="e">
        <f aca="false">VLOOKUP(F19,PTDS2!$A$1:$Q$13,5)</f>
        <v>#N/A</v>
      </c>
      <c r="AS19" s="78" t="e">
        <f aca="false">VLOOKUP(F19,PTDS2!$A$1:$Q$13,6)</f>
        <v>#N/A</v>
      </c>
      <c r="AT19" s="78" t="e">
        <f aca="false">VLOOKUP(F19,PTDS2!$A$1:$Q$13,7)</f>
        <v>#N/A</v>
      </c>
      <c r="AU19" s="78" t="e">
        <f aca="false">VLOOKUP(F19,PTDS2!$A$1:$Q$13,8)</f>
        <v>#N/A</v>
      </c>
      <c r="AV19" s="78" t="e">
        <f aca="false">VLOOKUP(F19,PTDS2!$A$1:$Q$13,9)</f>
        <v>#N/A</v>
      </c>
      <c r="AW19" s="78" t="e">
        <f aca="false">VLOOKUP(F19,PTDS2!$A$1:$Q$13,10)</f>
        <v>#N/A</v>
      </c>
      <c r="AX19" s="78" t="e">
        <f aca="false">VLOOKUP(F19,PTDS2!$A$1:$Q$13,11)</f>
        <v>#N/A</v>
      </c>
      <c r="AY19" s="78" t="e">
        <f aca="false">VLOOKUP(F19,PTDS2!$A$1:$Q$13,12)</f>
        <v>#N/A</v>
      </c>
      <c r="AZ19" s="78" t="e">
        <f aca="false">VLOOKUP(F19,PTDS2!$A$1:$Q$13,13)</f>
        <v>#N/A</v>
      </c>
      <c r="BA19" s="78" t="e">
        <f aca="false">VLOOKUP(F19,PTDS2!$A$1:$Q$13,14)</f>
        <v>#N/A</v>
      </c>
      <c r="BB19" s="78" t="e">
        <f aca="false">VLOOKUP(F19,PTDS2!$A$1:$Q$13,15)</f>
        <v>#N/A</v>
      </c>
      <c r="BC19" s="78" t="e">
        <f aca="false">VLOOKUP(F19,PTDS2!$A$1:$Q$13,16)</f>
        <v>#N/A</v>
      </c>
      <c r="BD19" s="78" t="e">
        <f aca="false">VLOOKUP(F19,PTDS2!$A$1:$Q$13,17)</f>
        <v>#N/A</v>
      </c>
      <c r="BF19" s="78" t="e">
        <f aca="false">IF(AO19=0,"",AO19)</f>
        <v>#N/A</v>
      </c>
      <c r="BG19" s="78" t="e">
        <f aca="false">IF(AP19=0,"",AP19)</f>
        <v>#N/A</v>
      </c>
      <c r="BH19" s="78" t="e">
        <f aca="false">IF(AQ19=0,"",AQ19)</f>
        <v>#N/A</v>
      </c>
      <c r="BI19" s="78" t="e">
        <f aca="false">IF(AR19=0,"",AR19)</f>
        <v>#N/A</v>
      </c>
      <c r="BJ19" s="78" t="e">
        <f aca="false">IF(AS19=0,"",AS19)</f>
        <v>#N/A</v>
      </c>
      <c r="BK19" s="78" t="e">
        <f aca="false">IF(AT19=0,"",AT19)</f>
        <v>#N/A</v>
      </c>
      <c r="BL19" s="78" t="e">
        <f aca="false">IF(AU19=0,"",AU19)</f>
        <v>#N/A</v>
      </c>
      <c r="BM19" s="78" t="e">
        <f aca="false">IF(AV19=0,"",AV19)</f>
        <v>#N/A</v>
      </c>
      <c r="BN19" s="78" t="e">
        <f aca="false">IF(AW19=0,"",AW19)</f>
        <v>#N/A</v>
      </c>
      <c r="BO19" s="78" t="e">
        <f aca="false">IF(AX19=0,"",AX19)</f>
        <v>#N/A</v>
      </c>
      <c r="BP19" s="78" t="e">
        <f aca="false">IF(AY19=0,"",AY19)</f>
        <v>#N/A</v>
      </c>
      <c r="BQ19" s="78" t="e">
        <f aca="false">IF(AZ19=0,"",AZ19)</f>
        <v>#N/A</v>
      </c>
      <c r="BR19" s="78" t="e">
        <f aca="false">IF(BA19=0,"",BA19)</f>
        <v>#N/A</v>
      </c>
      <c r="BS19" s="78" t="e">
        <f aca="false">IF(BB19=0,"",BB19)</f>
        <v>#N/A</v>
      </c>
      <c r="BT19" s="78" t="e">
        <f aca="false">IF(BC19=0,"",BC19)</f>
        <v>#N/A</v>
      </c>
      <c r="BU19" s="78" t="e">
        <f aca="false">IF(BD19=0,"",BD19)</f>
        <v>#N/A</v>
      </c>
    </row>
    <row r="20" customFormat="false" ht="56.7" hidden="false" customHeight="true" outlineLevel="0" collapsed="false">
      <c r="A20" s="131" t="str">
        <f aca="false">IF(ISNUMBER(I20),A19+1,"")</f>
        <v/>
      </c>
      <c r="B20" s="117"/>
      <c r="C20" s="118"/>
      <c r="D20" s="118"/>
      <c r="E20" s="119"/>
      <c r="F20" s="120"/>
      <c r="G20" s="121"/>
      <c r="H20" s="122"/>
      <c r="I20" s="123"/>
      <c r="J20" s="116"/>
      <c r="K20" s="124" t="str">
        <f aca="false">IF(ISBLANK(I20),"",ROUND(IF(J20&lt;&gt;"€",IF(J20="$",I20*TRANSFERENCIAS!$E$29,I20*TRANSFERENCIAS!$H$29),I20),2))</f>
        <v/>
      </c>
      <c r="L20" s="125"/>
      <c r="M20" s="125"/>
      <c r="N20" s="125"/>
      <c r="O20" s="125"/>
      <c r="P20" s="126" t="str">
        <f aca="false">IF(ISNUMBER(X20),X20,"P")</f>
        <v>P</v>
      </c>
      <c r="Q20" s="127" t="str">
        <f aca="false">IF(ISNUMBER(L20),L20," --")</f>
        <v> --</v>
      </c>
      <c r="R20" s="132"/>
      <c r="S20" s="134"/>
      <c r="W20" s="129" t="n">
        <f aca="false">SUM(L20:N20)</f>
        <v>0</v>
      </c>
      <c r="X20" s="129" t="e">
        <f aca="false">IF(K20&gt;0,ABS(W20-K20),"")</f>
        <v>#VALUE!</v>
      </c>
      <c r="AE20" s="135"/>
      <c r="AF20" s="78" t="n">
        <f aca="false">+AF19+20</f>
        <v>300</v>
      </c>
      <c r="AG20" s="78" t="n">
        <v>15</v>
      </c>
      <c r="AO20" s="78" t="e">
        <f aca="false">VLOOKUP(F20,PTDS2!$A$1:$Q$13,2)</f>
        <v>#N/A</v>
      </c>
      <c r="AP20" s="78" t="e">
        <f aca="false">VLOOKUP(F20,PTDS2!$A$1:$Q$13,3)</f>
        <v>#N/A</v>
      </c>
      <c r="AQ20" s="78" t="e">
        <f aca="false">VLOOKUP(F20,PTDS2!$A$1:$Q$13,4)</f>
        <v>#N/A</v>
      </c>
      <c r="AR20" s="78" t="e">
        <f aca="false">VLOOKUP(F20,PTDS2!$A$1:$Q$13,5)</f>
        <v>#N/A</v>
      </c>
      <c r="AS20" s="78" t="e">
        <f aca="false">VLOOKUP(F20,PTDS2!$A$1:$Q$13,6)</f>
        <v>#N/A</v>
      </c>
      <c r="AT20" s="78" t="e">
        <f aca="false">VLOOKUP(F20,PTDS2!$A$1:$Q$13,7)</f>
        <v>#N/A</v>
      </c>
      <c r="AU20" s="78" t="e">
        <f aca="false">VLOOKUP(F20,PTDS2!$A$1:$Q$13,8)</f>
        <v>#N/A</v>
      </c>
      <c r="AV20" s="78" t="e">
        <f aca="false">VLOOKUP(F20,PTDS2!$A$1:$Q$13,9)</f>
        <v>#N/A</v>
      </c>
      <c r="AW20" s="78" t="e">
        <f aca="false">VLOOKUP(F20,PTDS2!$A$1:$Q$13,10)</f>
        <v>#N/A</v>
      </c>
      <c r="AX20" s="78" t="e">
        <f aca="false">VLOOKUP(F20,PTDS2!$A$1:$Q$13,11)</f>
        <v>#N/A</v>
      </c>
      <c r="AY20" s="78" t="e">
        <f aca="false">VLOOKUP(F20,PTDS2!$A$1:$Q$13,12)</f>
        <v>#N/A</v>
      </c>
      <c r="AZ20" s="78" t="e">
        <f aca="false">VLOOKUP(F20,PTDS2!$A$1:$Q$13,13)</f>
        <v>#N/A</v>
      </c>
      <c r="BA20" s="78" t="e">
        <f aca="false">VLOOKUP(F20,PTDS2!$A$1:$Q$13,14)</f>
        <v>#N/A</v>
      </c>
      <c r="BB20" s="78" t="e">
        <f aca="false">VLOOKUP(F20,PTDS2!$A$1:$Q$13,15)</f>
        <v>#N/A</v>
      </c>
      <c r="BC20" s="78" t="e">
        <f aca="false">VLOOKUP(F20,PTDS2!$A$1:$Q$13,16)</f>
        <v>#N/A</v>
      </c>
      <c r="BD20" s="78" t="e">
        <f aca="false">VLOOKUP(F20,PTDS2!$A$1:$Q$13,17)</f>
        <v>#N/A</v>
      </c>
      <c r="BF20" s="78" t="e">
        <f aca="false">IF(AO20=0,"",AO20)</f>
        <v>#N/A</v>
      </c>
      <c r="BG20" s="78" t="e">
        <f aca="false">IF(AP20=0,"",AP20)</f>
        <v>#N/A</v>
      </c>
      <c r="BH20" s="78" t="e">
        <f aca="false">IF(AQ20=0,"",AQ20)</f>
        <v>#N/A</v>
      </c>
      <c r="BI20" s="78" t="e">
        <f aca="false">IF(AR20=0,"",AR20)</f>
        <v>#N/A</v>
      </c>
      <c r="BJ20" s="78" t="e">
        <f aca="false">IF(AS20=0,"",AS20)</f>
        <v>#N/A</v>
      </c>
      <c r="BK20" s="78" t="e">
        <f aca="false">IF(AT20=0,"",AT20)</f>
        <v>#N/A</v>
      </c>
      <c r="BL20" s="78" t="e">
        <f aca="false">IF(AU20=0,"",AU20)</f>
        <v>#N/A</v>
      </c>
      <c r="BM20" s="78" t="e">
        <f aca="false">IF(AV20=0,"",AV20)</f>
        <v>#N/A</v>
      </c>
      <c r="BN20" s="78" t="e">
        <f aca="false">IF(AW20=0,"",AW20)</f>
        <v>#N/A</v>
      </c>
      <c r="BO20" s="78" t="e">
        <f aca="false">IF(AX20=0,"",AX20)</f>
        <v>#N/A</v>
      </c>
      <c r="BP20" s="78" t="e">
        <f aca="false">IF(AY20=0,"",AY20)</f>
        <v>#N/A</v>
      </c>
      <c r="BQ20" s="78" t="e">
        <f aca="false">IF(AZ20=0,"",AZ20)</f>
        <v>#N/A</v>
      </c>
      <c r="BR20" s="78" t="e">
        <f aca="false">IF(BA20=0,"",BA20)</f>
        <v>#N/A</v>
      </c>
      <c r="BS20" s="78" t="e">
        <f aca="false">IF(BB20=0,"",BB20)</f>
        <v>#N/A</v>
      </c>
      <c r="BT20" s="78" t="e">
        <f aca="false">IF(BC20=0,"",BC20)</f>
        <v>#N/A</v>
      </c>
      <c r="BU20" s="78" t="e">
        <f aca="false">IF(BD20=0,"",BD20)</f>
        <v>#N/A</v>
      </c>
    </row>
    <row r="21" customFormat="false" ht="56.7" hidden="false" customHeight="true" outlineLevel="0" collapsed="false">
      <c r="A21" s="131" t="str">
        <f aca="false">IF(ISNUMBER(I21),A20+1,"")</f>
        <v/>
      </c>
      <c r="B21" s="117"/>
      <c r="C21" s="118"/>
      <c r="D21" s="118"/>
      <c r="E21" s="119"/>
      <c r="F21" s="120"/>
      <c r="G21" s="121"/>
      <c r="H21" s="122"/>
      <c r="I21" s="123"/>
      <c r="J21" s="116"/>
      <c r="K21" s="124" t="str">
        <f aca="false">IF(ISBLANK(I21),"",ROUND(IF(J21&lt;&gt;"€",IF(J21="$",I21*TRANSFERENCIAS!$E$29,I21*TRANSFERENCIAS!$H$29),I21),2))</f>
        <v/>
      </c>
      <c r="L21" s="125"/>
      <c r="M21" s="125"/>
      <c r="N21" s="125"/>
      <c r="O21" s="125"/>
      <c r="P21" s="126" t="str">
        <f aca="false">IF(ISNUMBER(X21),X21,"P")</f>
        <v>P</v>
      </c>
      <c r="Q21" s="127" t="str">
        <f aca="false">IF(ISNUMBER(L21),L21," --")</f>
        <v> --</v>
      </c>
      <c r="W21" s="129" t="n">
        <f aca="false">SUM(L21:N21)</f>
        <v>0</v>
      </c>
      <c r="X21" s="129" t="e">
        <f aca="false">IF(K21&gt;0,ABS(W21-K21),"")</f>
        <v>#VALUE!</v>
      </c>
      <c r="AE21" s="135"/>
      <c r="AF21" s="78" t="n">
        <f aca="false">+AF20+20</f>
        <v>320</v>
      </c>
      <c r="AG21" s="78" t="n">
        <v>16</v>
      </c>
      <c r="AO21" s="78" t="e">
        <f aca="false">VLOOKUP(F21,PTDS2!$A$1:$Q$13,2)</f>
        <v>#N/A</v>
      </c>
      <c r="AP21" s="78" t="e">
        <f aca="false">VLOOKUP(F21,PTDS2!$A$1:$Q$13,3)</f>
        <v>#N/A</v>
      </c>
      <c r="AQ21" s="78" t="e">
        <f aca="false">VLOOKUP(F21,PTDS2!$A$1:$Q$13,4)</f>
        <v>#N/A</v>
      </c>
      <c r="AR21" s="78" t="e">
        <f aca="false">VLOOKUP(F21,PTDS2!$A$1:$Q$13,5)</f>
        <v>#N/A</v>
      </c>
      <c r="AS21" s="78" t="e">
        <f aca="false">VLOOKUP(F21,PTDS2!$A$1:$Q$13,6)</f>
        <v>#N/A</v>
      </c>
      <c r="AT21" s="78" t="e">
        <f aca="false">VLOOKUP(F21,PTDS2!$A$1:$Q$13,7)</f>
        <v>#N/A</v>
      </c>
      <c r="AU21" s="78" t="e">
        <f aca="false">VLOOKUP(F21,PTDS2!$A$1:$Q$13,8)</f>
        <v>#N/A</v>
      </c>
      <c r="AV21" s="78" t="e">
        <f aca="false">VLOOKUP(F21,PTDS2!$A$1:$Q$13,9)</f>
        <v>#N/A</v>
      </c>
      <c r="AW21" s="78" t="e">
        <f aca="false">VLOOKUP(F21,PTDS2!$A$1:$Q$13,10)</f>
        <v>#N/A</v>
      </c>
      <c r="AX21" s="78" t="e">
        <f aca="false">VLOOKUP(F21,PTDS2!$A$1:$Q$13,11)</f>
        <v>#N/A</v>
      </c>
      <c r="AY21" s="78" t="e">
        <f aca="false">VLOOKUP(F21,PTDS2!$A$1:$Q$13,12)</f>
        <v>#N/A</v>
      </c>
      <c r="AZ21" s="78" t="e">
        <f aca="false">VLOOKUP(F21,PTDS2!$A$1:$Q$13,13)</f>
        <v>#N/A</v>
      </c>
      <c r="BA21" s="78" t="e">
        <f aca="false">VLOOKUP(F21,PTDS2!$A$1:$Q$13,14)</f>
        <v>#N/A</v>
      </c>
      <c r="BB21" s="78" t="e">
        <f aca="false">VLOOKUP(F21,PTDS2!$A$1:$Q$13,15)</f>
        <v>#N/A</v>
      </c>
      <c r="BC21" s="78" t="e">
        <f aca="false">VLOOKUP(F21,PTDS2!$A$1:$Q$13,16)</f>
        <v>#N/A</v>
      </c>
      <c r="BD21" s="78" t="e">
        <f aca="false">VLOOKUP(F21,PTDS2!$A$1:$Q$13,17)</f>
        <v>#N/A</v>
      </c>
      <c r="BF21" s="78" t="e">
        <f aca="false">IF(AO21=0,"",AO21)</f>
        <v>#N/A</v>
      </c>
      <c r="BG21" s="78" t="e">
        <f aca="false">IF(AP21=0,"",AP21)</f>
        <v>#N/A</v>
      </c>
      <c r="BH21" s="78" t="e">
        <f aca="false">IF(AQ21=0,"",AQ21)</f>
        <v>#N/A</v>
      </c>
      <c r="BI21" s="78" t="e">
        <f aca="false">IF(AR21=0,"",AR21)</f>
        <v>#N/A</v>
      </c>
      <c r="BJ21" s="78" t="e">
        <f aca="false">IF(AS21=0,"",AS21)</f>
        <v>#N/A</v>
      </c>
      <c r="BK21" s="78" t="e">
        <f aca="false">IF(AT21=0,"",AT21)</f>
        <v>#N/A</v>
      </c>
      <c r="BL21" s="78" t="e">
        <f aca="false">IF(AU21=0,"",AU21)</f>
        <v>#N/A</v>
      </c>
      <c r="BM21" s="78" t="e">
        <f aca="false">IF(AV21=0,"",AV21)</f>
        <v>#N/A</v>
      </c>
      <c r="BN21" s="78" t="e">
        <f aca="false">IF(AW21=0,"",AW21)</f>
        <v>#N/A</v>
      </c>
      <c r="BO21" s="78" t="e">
        <f aca="false">IF(AX21=0,"",AX21)</f>
        <v>#N/A</v>
      </c>
      <c r="BP21" s="78" t="e">
        <f aca="false">IF(AY21=0,"",AY21)</f>
        <v>#N/A</v>
      </c>
      <c r="BQ21" s="78" t="e">
        <f aca="false">IF(AZ21=0,"",AZ21)</f>
        <v>#N/A</v>
      </c>
      <c r="BR21" s="78" t="e">
        <f aca="false">IF(BA21=0,"",BA21)</f>
        <v>#N/A</v>
      </c>
      <c r="BS21" s="78" t="e">
        <f aca="false">IF(BB21=0,"",BB21)</f>
        <v>#N/A</v>
      </c>
      <c r="BT21" s="78" t="e">
        <f aca="false">IF(BC21=0,"",BC21)</f>
        <v>#N/A</v>
      </c>
      <c r="BU21" s="78" t="e">
        <f aca="false">IF(BD21=0,"",BD21)</f>
        <v>#N/A</v>
      </c>
    </row>
    <row r="22" customFormat="false" ht="56.7" hidden="false" customHeight="true" outlineLevel="0" collapsed="false">
      <c r="A22" s="131" t="str">
        <f aca="false">IF(ISNUMBER(I22),A21+1,"")</f>
        <v/>
      </c>
      <c r="B22" s="117"/>
      <c r="C22" s="118"/>
      <c r="D22" s="118"/>
      <c r="E22" s="119"/>
      <c r="F22" s="120"/>
      <c r="G22" s="121"/>
      <c r="H22" s="122"/>
      <c r="I22" s="123"/>
      <c r="J22" s="116"/>
      <c r="K22" s="124" t="str">
        <f aca="false">IF(ISBLANK(I22),"",ROUND(IF(J22&lt;&gt;"€",IF(J22="$",I22*TRANSFERENCIAS!$E$29,I22*TRANSFERENCIAS!$H$29),I22),2))</f>
        <v/>
      </c>
      <c r="L22" s="125"/>
      <c r="M22" s="125"/>
      <c r="N22" s="125"/>
      <c r="O22" s="125"/>
      <c r="P22" s="126" t="str">
        <f aca="false">IF(ISNUMBER(X22),X22,"P")</f>
        <v>P</v>
      </c>
      <c r="Q22" s="127" t="str">
        <f aca="false">IF(ISNUMBER(L22),L22," --")</f>
        <v> --</v>
      </c>
      <c r="W22" s="129" t="n">
        <f aca="false">SUM(L22:N22)</f>
        <v>0</v>
      </c>
      <c r="X22" s="129" t="e">
        <f aca="false">IF(K22&gt;0,ABS(W22-K22),"")</f>
        <v>#VALUE!</v>
      </c>
      <c r="AE22" s="135"/>
      <c r="AF22" s="78" t="n">
        <f aca="false">+AF21+20</f>
        <v>340</v>
      </c>
      <c r="AG22" s="78" t="n">
        <v>17</v>
      </c>
      <c r="AO22" s="78" t="e">
        <f aca="false">VLOOKUP(F22,PTDS2!$A$1:$Q$13,2)</f>
        <v>#N/A</v>
      </c>
      <c r="AP22" s="78" t="e">
        <f aca="false">VLOOKUP(F22,PTDS2!$A$1:$Q$13,3)</f>
        <v>#N/A</v>
      </c>
      <c r="AQ22" s="78" t="e">
        <f aca="false">VLOOKUP(F22,PTDS2!$A$1:$Q$13,4)</f>
        <v>#N/A</v>
      </c>
      <c r="AR22" s="78" t="e">
        <f aca="false">VLOOKUP(F22,PTDS2!$A$1:$Q$13,5)</f>
        <v>#N/A</v>
      </c>
      <c r="AS22" s="78" t="e">
        <f aca="false">VLOOKUP(F22,PTDS2!$A$1:$Q$13,6)</f>
        <v>#N/A</v>
      </c>
      <c r="AT22" s="78" t="e">
        <f aca="false">VLOOKUP(F22,PTDS2!$A$1:$Q$13,7)</f>
        <v>#N/A</v>
      </c>
      <c r="AU22" s="78" t="e">
        <f aca="false">VLOOKUP(F22,PTDS2!$A$1:$Q$13,8)</f>
        <v>#N/A</v>
      </c>
      <c r="AV22" s="78" t="e">
        <f aca="false">VLOOKUP(F22,PTDS2!$A$1:$Q$13,9)</f>
        <v>#N/A</v>
      </c>
      <c r="AW22" s="78" t="e">
        <f aca="false">VLOOKUP(F22,PTDS2!$A$1:$Q$13,10)</f>
        <v>#N/A</v>
      </c>
      <c r="AX22" s="78" t="e">
        <f aca="false">VLOOKUP(F22,PTDS2!$A$1:$Q$13,11)</f>
        <v>#N/A</v>
      </c>
      <c r="AY22" s="78" t="e">
        <f aca="false">VLOOKUP(F22,PTDS2!$A$1:$Q$13,12)</f>
        <v>#N/A</v>
      </c>
      <c r="AZ22" s="78" t="e">
        <f aca="false">VLOOKUP(F22,PTDS2!$A$1:$Q$13,13)</f>
        <v>#N/A</v>
      </c>
      <c r="BA22" s="78" t="e">
        <f aca="false">VLOOKUP(F22,PTDS2!$A$1:$Q$13,14)</f>
        <v>#N/A</v>
      </c>
      <c r="BB22" s="78" t="e">
        <f aca="false">VLOOKUP(F22,PTDS2!$A$1:$Q$13,15)</f>
        <v>#N/A</v>
      </c>
      <c r="BC22" s="78" t="e">
        <f aca="false">VLOOKUP(F22,PTDS2!$A$1:$Q$13,16)</f>
        <v>#N/A</v>
      </c>
      <c r="BD22" s="78" t="e">
        <f aca="false">VLOOKUP(F22,PTDS2!$A$1:$Q$13,17)</f>
        <v>#N/A</v>
      </c>
      <c r="BF22" s="78" t="e">
        <f aca="false">IF(AO22=0,"",AO22)</f>
        <v>#N/A</v>
      </c>
      <c r="BG22" s="78" t="e">
        <f aca="false">IF(AP22=0,"",AP22)</f>
        <v>#N/A</v>
      </c>
      <c r="BH22" s="78" t="e">
        <f aca="false">IF(AQ22=0,"",AQ22)</f>
        <v>#N/A</v>
      </c>
      <c r="BI22" s="78" t="e">
        <f aca="false">IF(AR22=0,"",AR22)</f>
        <v>#N/A</v>
      </c>
      <c r="BJ22" s="78" t="e">
        <f aca="false">IF(AS22=0,"",AS22)</f>
        <v>#N/A</v>
      </c>
      <c r="BK22" s="78" t="e">
        <f aca="false">IF(AT22=0,"",AT22)</f>
        <v>#N/A</v>
      </c>
      <c r="BL22" s="78" t="e">
        <f aca="false">IF(AU22=0,"",AU22)</f>
        <v>#N/A</v>
      </c>
      <c r="BM22" s="78" t="e">
        <f aca="false">IF(AV22=0,"",AV22)</f>
        <v>#N/A</v>
      </c>
      <c r="BN22" s="78" t="e">
        <f aca="false">IF(AW22=0,"",AW22)</f>
        <v>#N/A</v>
      </c>
      <c r="BO22" s="78" t="e">
        <f aca="false">IF(AX22=0,"",AX22)</f>
        <v>#N/A</v>
      </c>
      <c r="BP22" s="78" t="e">
        <f aca="false">IF(AY22=0,"",AY22)</f>
        <v>#N/A</v>
      </c>
      <c r="BQ22" s="78" t="e">
        <f aca="false">IF(AZ22=0,"",AZ22)</f>
        <v>#N/A</v>
      </c>
      <c r="BR22" s="78" t="e">
        <f aca="false">IF(BA22=0,"",BA22)</f>
        <v>#N/A</v>
      </c>
      <c r="BS22" s="78" t="e">
        <f aca="false">IF(BB22=0,"",BB22)</f>
        <v>#N/A</v>
      </c>
      <c r="BT22" s="78" t="e">
        <f aca="false">IF(BC22=0,"",BC22)</f>
        <v>#N/A</v>
      </c>
      <c r="BU22" s="78" t="e">
        <f aca="false">IF(BD22=0,"",BD22)</f>
        <v>#N/A</v>
      </c>
    </row>
    <row r="23" customFormat="false" ht="56.7" hidden="false" customHeight="true" outlineLevel="0" collapsed="false">
      <c r="A23" s="131" t="str">
        <f aca="false">IF(ISNUMBER(I23),A22+1,"")</f>
        <v/>
      </c>
      <c r="B23" s="117"/>
      <c r="C23" s="118"/>
      <c r="D23" s="118"/>
      <c r="E23" s="119"/>
      <c r="F23" s="120"/>
      <c r="G23" s="121"/>
      <c r="H23" s="122"/>
      <c r="I23" s="123"/>
      <c r="J23" s="116"/>
      <c r="K23" s="124" t="str">
        <f aca="false">IF(ISBLANK(I23),"",ROUND(IF(J23&lt;&gt;"€",IF(J23="$",I23*TRANSFERENCIAS!$E$29,I23*TRANSFERENCIAS!$H$29),I23),2))</f>
        <v/>
      </c>
      <c r="L23" s="125"/>
      <c r="M23" s="125"/>
      <c r="N23" s="125"/>
      <c r="O23" s="125"/>
      <c r="P23" s="126" t="str">
        <f aca="false">IF(ISNUMBER(X23),X23,"P")</f>
        <v>P</v>
      </c>
      <c r="Q23" s="127" t="str">
        <f aca="false">IF(ISNUMBER(L23),L23," --")</f>
        <v> --</v>
      </c>
      <c r="S23" s="134"/>
      <c r="W23" s="129" t="n">
        <f aca="false">SUM(L23:N23)</f>
        <v>0</v>
      </c>
      <c r="X23" s="129" t="e">
        <f aca="false">IF(K23&gt;0,ABS(W23-K23),"")</f>
        <v>#VALUE!</v>
      </c>
      <c r="AE23" s="135"/>
      <c r="AF23" s="78" t="n">
        <f aca="false">+AF22+20</f>
        <v>360</v>
      </c>
      <c r="AG23" s="78" t="n">
        <v>18</v>
      </c>
      <c r="AO23" s="78" t="e">
        <f aca="false">VLOOKUP(F23,PTDS2!$A$1:$Q$13,2)</f>
        <v>#N/A</v>
      </c>
      <c r="AP23" s="78" t="e">
        <f aca="false">VLOOKUP(F23,PTDS2!$A$1:$Q$13,3)</f>
        <v>#N/A</v>
      </c>
      <c r="AQ23" s="78" t="e">
        <f aca="false">VLOOKUP(F23,PTDS2!$A$1:$Q$13,4)</f>
        <v>#N/A</v>
      </c>
      <c r="AR23" s="78" t="e">
        <f aca="false">VLOOKUP(F23,PTDS2!$A$1:$Q$13,5)</f>
        <v>#N/A</v>
      </c>
      <c r="AS23" s="78" t="e">
        <f aca="false">VLOOKUP(F23,PTDS2!$A$1:$Q$13,6)</f>
        <v>#N/A</v>
      </c>
      <c r="AT23" s="78" t="e">
        <f aca="false">VLOOKUP(F23,PTDS2!$A$1:$Q$13,7)</f>
        <v>#N/A</v>
      </c>
      <c r="AU23" s="78" t="e">
        <f aca="false">VLOOKUP(F23,PTDS2!$A$1:$Q$13,8)</f>
        <v>#N/A</v>
      </c>
      <c r="AV23" s="78" t="e">
        <f aca="false">VLOOKUP(F23,PTDS2!$A$1:$Q$13,9)</f>
        <v>#N/A</v>
      </c>
      <c r="AW23" s="78" t="e">
        <f aca="false">VLOOKUP(F23,PTDS2!$A$1:$Q$13,10)</f>
        <v>#N/A</v>
      </c>
      <c r="AX23" s="78" t="e">
        <f aca="false">VLOOKUP(F23,PTDS2!$A$1:$Q$13,11)</f>
        <v>#N/A</v>
      </c>
      <c r="AY23" s="78" t="e">
        <f aca="false">VLOOKUP(F23,PTDS2!$A$1:$Q$13,12)</f>
        <v>#N/A</v>
      </c>
      <c r="AZ23" s="78" t="e">
        <f aca="false">VLOOKUP(F23,PTDS2!$A$1:$Q$13,13)</f>
        <v>#N/A</v>
      </c>
      <c r="BA23" s="78" t="e">
        <f aca="false">VLOOKUP(F23,PTDS2!$A$1:$Q$13,14)</f>
        <v>#N/A</v>
      </c>
      <c r="BB23" s="78" t="e">
        <f aca="false">VLOOKUP(F23,PTDS2!$A$1:$Q$13,15)</f>
        <v>#N/A</v>
      </c>
      <c r="BC23" s="78" t="e">
        <f aca="false">VLOOKUP(F23,PTDS2!$A$1:$Q$13,16)</f>
        <v>#N/A</v>
      </c>
      <c r="BD23" s="78" t="e">
        <f aca="false">VLOOKUP(F23,PTDS2!$A$1:$Q$13,17)</f>
        <v>#N/A</v>
      </c>
      <c r="BF23" s="78" t="e">
        <f aca="false">IF(AO23=0,"",AO23)</f>
        <v>#N/A</v>
      </c>
      <c r="BG23" s="78" t="e">
        <f aca="false">IF(AP23=0,"",AP23)</f>
        <v>#N/A</v>
      </c>
      <c r="BH23" s="78" t="e">
        <f aca="false">IF(AQ23=0,"",AQ23)</f>
        <v>#N/A</v>
      </c>
      <c r="BI23" s="78" t="e">
        <f aca="false">IF(AR23=0,"",AR23)</f>
        <v>#N/A</v>
      </c>
      <c r="BJ23" s="78" t="e">
        <f aca="false">IF(AS23=0,"",AS23)</f>
        <v>#N/A</v>
      </c>
      <c r="BK23" s="78" t="e">
        <f aca="false">IF(AT23=0,"",AT23)</f>
        <v>#N/A</v>
      </c>
      <c r="BL23" s="78" t="e">
        <f aca="false">IF(AU23=0,"",AU23)</f>
        <v>#N/A</v>
      </c>
      <c r="BM23" s="78" t="e">
        <f aca="false">IF(AV23=0,"",AV23)</f>
        <v>#N/A</v>
      </c>
      <c r="BN23" s="78" t="e">
        <f aca="false">IF(AW23=0,"",AW23)</f>
        <v>#N/A</v>
      </c>
      <c r="BO23" s="78" t="e">
        <f aca="false">IF(AX23=0,"",AX23)</f>
        <v>#N/A</v>
      </c>
      <c r="BP23" s="78" t="e">
        <f aca="false">IF(AY23=0,"",AY23)</f>
        <v>#N/A</v>
      </c>
      <c r="BQ23" s="78" t="e">
        <f aca="false">IF(AZ23=0,"",AZ23)</f>
        <v>#N/A</v>
      </c>
      <c r="BR23" s="78" t="e">
        <f aca="false">IF(BA23=0,"",BA23)</f>
        <v>#N/A</v>
      </c>
      <c r="BS23" s="78" t="e">
        <f aca="false">IF(BB23=0,"",BB23)</f>
        <v>#N/A</v>
      </c>
      <c r="BT23" s="78" t="e">
        <f aca="false">IF(BC23=0,"",BC23)</f>
        <v>#N/A</v>
      </c>
      <c r="BU23" s="78" t="e">
        <f aca="false">IF(BD23=0,"",BD23)</f>
        <v>#N/A</v>
      </c>
    </row>
    <row r="24" customFormat="false" ht="56.7" hidden="false" customHeight="true" outlineLevel="0" collapsed="false">
      <c r="A24" s="131" t="str">
        <f aca="false">IF(ISNUMBER(I24),A23+1,"")</f>
        <v/>
      </c>
      <c r="B24" s="117"/>
      <c r="C24" s="118"/>
      <c r="D24" s="118"/>
      <c r="E24" s="119"/>
      <c r="F24" s="120"/>
      <c r="G24" s="121"/>
      <c r="H24" s="122"/>
      <c r="I24" s="123"/>
      <c r="J24" s="116"/>
      <c r="K24" s="124" t="str">
        <f aca="false">IF(ISBLANK(I24),"",ROUND(IF(J24&lt;&gt;"€",IF(J24="$",I24*TRANSFERENCIAS!$E$29,I24*TRANSFERENCIAS!$H$29),I24),2))</f>
        <v/>
      </c>
      <c r="L24" s="125"/>
      <c r="M24" s="125"/>
      <c r="N24" s="125"/>
      <c r="O24" s="125"/>
      <c r="P24" s="126" t="str">
        <f aca="false">IF(ISNUMBER(X24),X24,"P")</f>
        <v>P</v>
      </c>
      <c r="Q24" s="127" t="str">
        <f aca="false">IF(ISNUMBER(L24),L24," --")</f>
        <v> --</v>
      </c>
      <c r="S24" s="79"/>
      <c r="W24" s="129" t="n">
        <f aca="false">SUM(L24:N24)</f>
        <v>0</v>
      </c>
      <c r="X24" s="129" t="e">
        <f aca="false">IF(K24&gt;0,ABS(W24-K24),"")</f>
        <v>#VALUE!</v>
      </c>
      <c r="AE24" s="135"/>
      <c r="AF24" s="78" t="n">
        <f aca="false">+AF23+20</f>
        <v>380</v>
      </c>
      <c r="AG24" s="78" t="n">
        <v>19</v>
      </c>
      <c r="AO24" s="78" t="e">
        <f aca="false">VLOOKUP(F24,PTDS2!$A$1:$Q$13,2)</f>
        <v>#N/A</v>
      </c>
      <c r="AP24" s="78" t="e">
        <f aca="false">VLOOKUP(F24,PTDS2!$A$1:$Q$13,3)</f>
        <v>#N/A</v>
      </c>
      <c r="AQ24" s="78" t="e">
        <f aca="false">VLOOKUP(F24,PTDS2!$A$1:$Q$13,4)</f>
        <v>#N/A</v>
      </c>
      <c r="AR24" s="78" t="e">
        <f aca="false">VLOOKUP(F24,PTDS2!$A$1:$Q$13,5)</f>
        <v>#N/A</v>
      </c>
      <c r="AS24" s="78" t="e">
        <f aca="false">VLOOKUP(F24,PTDS2!$A$1:$Q$13,6)</f>
        <v>#N/A</v>
      </c>
      <c r="AT24" s="78" t="e">
        <f aca="false">VLOOKUP(F24,PTDS2!$A$1:$Q$13,7)</f>
        <v>#N/A</v>
      </c>
      <c r="AU24" s="78" t="e">
        <f aca="false">VLOOKUP(F24,PTDS2!$A$1:$Q$13,8)</f>
        <v>#N/A</v>
      </c>
      <c r="AV24" s="78" t="e">
        <f aca="false">VLOOKUP(F24,PTDS2!$A$1:$Q$13,9)</f>
        <v>#N/A</v>
      </c>
      <c r="AW24" s="78" t="e">
        <f aca="false">VLOOKUP(F24,PTDS2!$A$1:$Q$13,10)</f>
        <v>#N/A</v>
      </c>
      <c r="AX24" s="78" t="e">
        <f aca="false">VLOOKUP(F24,PTDS2!$A$1:$Q$13,11)</f>
        <v>#N/A</v>
      </c>
      <c r="AY24" s="78" t="e">
        <f aca="false">VLOOKUP(F24,PTDS2!$A$1:$Q$13,12)</f>
        <v>#N/A</v>
      </c>
      <c r="AZ24" s="78" t="e">
        <f aca="false">VLOOKUP(F24,PTDS2!$A$1:$Q$13,13)</f>
        <v>#N/A</v>
      </c>
      <c r="BA24" s="78" t="e">
        <f aca="false">VLOOKUP(F24,PTDS2!$A$1:$Q$13,14)</f>
        <v>#N/A</v>
      </c>
      <c r="BB24" s="78" t="e">
        <f aca="false">VLOOKUP(F24,PTDS2!$A$1:$Q$13,15)</f>
        <v>#N/A</v>
      </c>
      <c r="BC24" s="78" t="e">
        <f aca="false">VLOOKUP(F24,PTDS2!$A$1:$Q$13,16)</f>
        <v>#N/A</v>
      </c>
      <c r="BD24" s="78" t="e">
        <f aca="false">VLOOKUP(F24,PTDS2!$A$1:$Q$13,17)</f>
        <v>#N/A</v>
      </c>
      <c r="BF24" s="78" t="e">
        <f aca="false">IF(AO24=0,"",AO24)</f>
        <v>#N/A</v>
      </c>
      <c r="BG24" s="78" t="e">
        <f aca="false">IF(AP24=0,"",AP24)</f>
        <v>#N/A</v>
      </c>
      <c r="BH24" s="78" t="e">
        <f aca="false">IF(AQ24=0,"",AQ24)</f>
        <v>#N/A</v>
      </c>
      <c r="BI24" s="78" t="e">
        <f aca="false">IF(AR24=0,"",AR24)</f>
        <v>#N/A</v>
      </c>
      <c r="BJ24" s="78" t="e">
        <f aca="false">IF(AS24=0,"",AS24)</f>
        <v>#N/A</v>
      </c>
      <c r="BK24" s="78" t="e">
        <f aca="false">IF(AT24=0,"",AT24)</f>
        <v>#N/A</v>
      </c>
      <c r="BL24" s="78" t="e">
        <f aca="false">IF(AU24=0,"",AU24)</f>
        <v>#N/A</v>
      </c>
      <c r="BM24" s="78" t="e">
        <f aca="false">IF(AV24=0,"",AV24)</f>
        <v>#N/A</v>
      </c>
      <c r="BN24" s="78" t="e">
        <f aca="false">IF(AW24=0,"",AW24)</f>
        <v>#N/A</v>
      </c>
      <c r="BO24" s="78" t="e">
        <f aca="false">IF(AX24=0,"",AX24)</f>
        <v>#N/A</v>
      </c>
      <c r="BP24" s="78" t="e">
        <f aca="false">IF(AY24=0,"",AY24)</f>
        <v>#N/A</v>
      </c>
      <c r="BQ24" s="78" t="e">
        <f aca="false">IF(AZ24=0,"",AZ24)</f>
        <v>#N/A</v>
      </c>
      <c r="BR24" s="78" t="e">
        <f aca="false">IF(BA24=0,"",BA24)</f>
        <v>#N/A</v>
      </c>
      <c r="BS24" s="78" t="e">
        <f aca="false">IF(BB24=0,"",BB24)</f>
        <v>#N/A</v>
      </c>
      <c r="BT24" s="78" t="e">
        <f aca="false">IF(BC24=0,"",BC24)</f>
        <v>#N/A</v>
      </c>
      <c r="BU24" s="78" t="e">
        <f aca="false">IF(BD24=0,"",BD24)</f>
        <v>#N/A</v>
      </c>
    </row>
    <row r="25" customFormat="false" ht="56.7" hidden="false" customHeight="true" outlineLevel="0" collapsed="false">
      <c r="A25" s="131" t="str">
        <f aca="false">IF(ISNUMBER(I25),A24+1,"")</f>
        <v/>
      </c>
      <c r="B25" s="117"/>
      <c r="C25" s="118"/>
      <c r="D25" s="118"/>
      <c r="E25" s="119"/>
      <c r="F25" s="120"/>
      <c r="G25" s="121"/>
      <c r="H25" s="122"/>
      <c r="I25" s="123"/>
      <c r="J25" s="116"/>
      <c r="K25" s="124" t="str">
        <f aca="false">IF(ISBLANK(I25),"",ROUND(IF(J25&lt;&gt;"€",IF(J25="$",I25*TRANSFERENCIAS!$E$29,I25*TRANSFERENCIAS!$H$29),I25),2))</f>
        <v/>
      </c>
      <c r="L25" s="125"/>
      <c r="M25" s="125"/>
      <c r="N25" s="125"/>
      <c r="O25" s="125"/>
      <c r="P25" s="126" t="str">
        <f aca="false">IF(ISNUMBER(X25),X25,"P")</f>
        <v>P</v>
      </c>
      <c r="Q25" s="127" t="str">
        <f aca="false">IF(ISNUMBER(L25),L25," --")</f>
        <v> --</v>
      </c>
      <c r="S25" s="79"/>
      <c r="W25" s="129" t="n">
        <f aca="false">SUM(L25:N25)</f>
        <v>0</v>
      </c>
      <c r="X25" s="129" t="e">
        <f aca="false">IF(K25&gt;0,ABS(W25-K25),"")</f>
        <v>#VALUE!</v>
      </c>
      <c r="AE25" s="135"/>
      <c r="AF25" s="78" t="n">
        <f aca="false">+AF24+20</f>
        <v>400</v>
      </c>
      <c r="AG25" s="78" t="n">
        <v>20</v>
      </c>
      <c r="AO25" s="78" t="e">
        <f aca="false">VLOOKUP(F25,PTDS2!$A$1:$Q$13,2)</f>
        <v>#N/A</v>
      </c>
      <c r="AP25" s="78" t="e">
        <f aca="false">VLOOKUP(F25,PTDS2!$A$1:$Q$13,3)</f>
        <v>#N/A</v>
      </c>
      <c r="AQ25" s="78" t="e">
        <f aca="false">VLOOKUP(F25,PTDS2!$A$1:$Q$13,4)</f>
        <v>#N/A</v>
      </c>
      <c r="AR25" s="78" t="e">
        <f aca="false">VLOOKUP(F25,PTDS2!$A$1:$Q$13,5)</f>
        <v>#N/A</v>
      </c>
      <c r="AS25" s="78" t="e">
        <f aca="false">VLOOKUP(F25,PTDS2!$A$1:$Q$13,6)</f>
        <v>#N/A</v>
      </c>
      <c r="AT25" s="78" t="e">
        <f aca="false">VLOOKUP(F25,PTDS2!$A$1:$Q$13,7)</f>
        <v>#N/A</v>
      </c>
      <c r="AU25" s="78" t="e">
        <f aca="false">VLOOKUP(F25,PTDS2!$A$1:$Q$13,8)</f>
        <v>#N/A</v>
      </c>
      <c r="AV25" s="78" t="e">
        <f aca="false">VLOOKUP(F25,PTDS2!$A$1:$Q$13,9)</f>
        <v>#N/A</v>
      </c>
      <c r="AW25" s="78" t="e">
        <f aca="false">VLOOKUP(F25,PTDS2!$A$1:$Q$13,10)</f>
        <v>#N/A</v>
      </c>
      <c r="AX25" s="78" t="e">
        <f aca="false">VLOOKUP(F25,PTDS2!$A$1:$Q$13,11)</f>
        <v>#N/A</v>
      </c>
      <c r="AY25" s="78" t="e">
        <f aca="false">VLOOKUP(F25,PTDS2!$A$1:$Q$13,12)</f>
        <v>#N/A</v>
      </c>
      <c r="AZ25" s="78" t="e">
        <f aca="false">VLOOKUP(F25,PTDS2!$A$1:$Q$13,13)</f>
        <v>#N/A</v>
      </c>
      <c r="BA25" s="78" t="e">
        <f aca="false">VLOOKUP(F25,PTDS2!$A$1:$Q$13,14)</f>
        <v>#N/A</v>
      </c>
      <c r="BB25" s="78" t="e">
        <f aca="false">VLOOKUP(F25,PTDS2!$A$1:$Q$13,15)</f>
        <v>#N/A</v>
      </c>
      <c r="BC25" s="78" t="e">
        <f aca="false">VLOOKUP(F25,PTDS2!$A$1:$Q$13,16)</f>
        <v>#N/A</v>
      </c>
      <c r="BD25" s="78" t="e">
        <f aca="false">VLOOKUP(F25,PTDS2!$A$1:$Q$13,17)</f>
        <v>#N/A</v>
      </c>
      <c r="BF25" s="78" t="e">
        <f aca="false">IF(AO25=0,"",AO25)</f>
        <v>#N/A</v>
      </c>
      <c r="BG25" s="78" t="e">
        <f aca="false">IF(AP25=0,"",AP25)</f>
        <v>#N/A</v>
      </c>
      <c r="BH25" s="78" t="e">
        <f aca="false">IF(AQ25=0,"",AQ25)</f>
        <v>#N/A</v>
      </c>
      <c r="BI25" s="78" t="e">
        <f aca="false">IF(AR25=0,"",AR25)</f>
        <v>#N/A</v>
      </c>
      <c r="BJ25" s="78" t="e">
        <f aca="false">IF(AS25=0,"",AS25)</f>
        <v>#N/A</v>
      </c>
      <c r="BK25" s="78" t="e">
        <f aca="false">IF(AT25=0,"",AT25)</f>
        <v>#N/A</v>
      </c>
      <c r="BL25" s="78" t="e">
        <f aca="false">IF(AU25=0,"",AU25)</f>
        <v>#N/A</v>
      </c>
      <c r="BM25" s="78" t="e">
        <f aca="false">IF(AV25=0,"",AV25)</f>
        <v>#N/A</v>
      </c>
      <c r="BN25" s="78" t="e">
        <f aca="false">IF(AW25=0,"",AW25)</f>
        <v>#N/A</v>
      </c>
      <c r="BO25" s="78" t="e">
        <f aca="false">IF(AX25=0,"",AX25)</f>
        <v>#N/A</v>
      </c>
      <c r="BP25" s="78" t="e">
        <f aca="false">IF(AY25=0,"",AY25)</f>
        <v>#N/A</v>
      </c>
      <c r="BQ25" s="78" t="e">
        <f aca="false">IF(AZ25=0,"",AZ25)</f>
        <v>#N/A</v>
      </c>
      <c r="BR25" s="78" t="e">
        <f aca="false">IF(BA25=0,"",BA25)</f>
        <v>#N/A</v>
      </c>
      <c r="BS25" s="78" t="e">
        <f aca="false">IF(BB25=0,"",BB25)</f>
        <v>#N/A</v>
      </c>
      <c r="BT25" s="78" t="e">
        <f aca="false">IF(BC25=0,"",BC25)</f>
        <v>#N/A</v>
      </c>
      <c r="BU25" s="78" t="e">
        <f aca="false">IF(BD25=0,"",BD25)</f>
        <v>#N/A</v>
      </c>
    </row>
    <row r="26" customFormat="false" ht="56.7" hidden="false" customHeight="true" outlineLevel="0" collapsed="false">
      <c r="A26" s="131" t="str">
        <f aca="false">IF(ISNUMBER(I26),A25+1,"")</f>
        <v/>
      </c>
      <c r="B26" s="117"/>
      <c r="C26" s="118"/>
      <c r="D26" s="118"/>
      <c r="E26" s="119"/>
      <c r="F26" s="120"/>
      <c r="G26" s="121"/>
      <c r="H26" s="122"/>
      <c r="I26" s="123"/>
      <c r="J26" s="116"/>
      <c r="K26" s="124" t="str">
        <f aca="false">IF(ISBLANK(I26),"",ROUND(IF(J26&lt;&gt;"€",IF(J26="$",I26*TRANSFERENCIAS!$E$29,I26*TRANSFERENCIAS!$H$29),I26),2))</f>
        <v/>
      </c>
      <c r="L26" s="125"/>
      <c r="M26" s="125"/>
      <c r="N26" s="125"/>
      <c r="O26" s="125"/>
      <c r="P26" s="126" t="str">
        <f aca="false">IF(ISNUMBER(X26),X26,"P")</f>
        <v>P</v>
      </c>
      <c r="Q26" s="127" t="str">
        <f aca="false">IF(ISNUMBER(L26),L26," --")</f>
        <v> --</v>
      </c>
      <c r="S26" s="79"/>
      <c r="W26" s="129" t="n">
        <f aca="false">SUM(L26:N26)</f>
        <v>0</v>
      </c>
      <c r="X26" s="129" t="e">
        <f aca="false">IF(K26&gt;0,ABS(W26-K26),"")</f>
        <v>#VALUE!</v>
      </c>
      <c r="AE26" s="135"/>
      <c r="AF26" s="78" t="n">
        <f aca="false">+AF25+20</f>
        <v>420</v>
      </c>
      <c r="AG26" s="78" t="n">
        <v>21</v>
      </c>
      <c r="AO26" s="78" t="e">
        <f aca="false">VLOOKUP(F26,PTDS2!$A$1:$Q$13,2)</f>
        <v>#N/A</v>
      </c>
      <c r="AP26" s="78" t="e">
        <f aca="false">VLOOKUP(F26,PTDS2!$A$1:$Q$13,3)</f>
        <v>#N/A</v>
      </c>
      <c r="AQ26" s="78" t="e">
        <f aca="false">VLOOKUP(F26,PTDS2!$A$1:$Q$13,4)</f>
        <v>#N/A</v>
      </c>
      <c r="AR26" s="78" t="e">
        <f aca="false">VLOOKUP(F26,PTDS2!$A$1:$Q$13,5)</f>
        <v>#N/A</v>
      </c>
      <c r="AS26" s="78" t="e">
        <f aca="false">VLOOKUP(F26,PTDS2!$A$1:$Q$13,6)</f>
        <v>#N/A</v>
      </c>
      <c r="AT26" s="78" t="e">
        <f aca="false">VLOOKUP(F26,PTDS2!$A$1:$Q$13,7)</f>
        <v>#N/A</v>
      </c>
      <c r="AU26" s="78" t="e">
        <f aca="false">VLOOKUP(F26,PTDS2!$A$1:$Q$13,8)</f>
        <v>#N/A</v>
      </c>
      <c r="AV26" s="78" t="e">
        <f aca="false">VLOOKUP(F26,PTDS2!$A$1:$Q$13,9)</f>
        <v>#N/A</v>
      </c>
      <c r="AW26" s="78" t="e">
        <f aca="false">VLOOKUP(F26,PTDS2!$A$1:$Q$13,10)</f>
        <v>#N/A</v>
      </c>
      <c r="AX26" s="78" t="e">
        <f aca="false">VLOOKUP(F26,PTDS2!$A$1:$Q$13,11)</f>
        <v>#N/A</v>
      </c>
      <c r="AY26" s="78" t="e">
        <f aca="false">VLOOKUP(F26,PTDS2!$A$1:$Q$13,12)</f>
        <v>#N/A</v>
      </c>
      <c r="AZ26" s="78" t="e">
        <f aca="false">VLOOKUP(F26,PTDS2!$A$1:$Q$13,13)</f>
        <v>#N/A</v>
      </c>
      <c r="BA26" s="78" t="e">
        <f aca="false">VLOOKUP(F26,PTDS2!$A$1:$Q$13,14)</f>
        <v>#N/A</v>
      </c>
      <c r="BB26" s="78" t="e">
        <f aca="false">VLOOKUP(F26,PTDS2!$A$1:$Q$13,15)</f>
        <v>#N/A</v>
      </c>
      <c r="BC26" s="78" t="e">
        <f aca="false">VLOOKUP(F26,PTDS2!$A$1:$Q$13,16)</f>
        <v>#N/A</v>
      </c>
      <c r="BD26" s="78" t="e">
        <f aca="false">VLOOKUP(F26,PTDS2!$A$1:$Q$13,17)</f>
        <v>#N/A</v>
      </c>
      <c r="BF26" s="78" t="e">
        <f aca="false">IF(AO26=0,"",AO26)</f>
        <v>#N/A</v>
      </c>
      <c r="BG26" s="78" t="e">
        <f aca="false">IF(AP26=0,"",AP26)</f>
        <v>#N/A</v>
      </c>
      <c r="BH26" s="78" t="e">
        <f aca="false">IF(AQ26=0,"",AQ26)</f>
        <v>#N/A</v>
      </c>
      <c r="BI26" s="78" t="e">
        <f aca="false">IF(AR26=0,"",AR26)</f>
        <v>#N/A</v>
      </c>
      <c r="BJ26" s="78" t="e">
        <f aca="false">IF(AS26=0,"",AS26)</f>
        <v>#N/A</v>
      </c>
      <c r="BK26" s="78" t="e">
        <f aca="false">IF(AT26=0,"",AT26)</f>
        <v>#N/A</v>
      </c>
      <c r="BL26" s="78" t="e">
        <f aca="false">IF(AU26=0,"",AU26)</f>
        <v>#N/A</v>
      </c>
      <c r="BM26" s="78" t="e">
        <f aca="false">IF(AV26=0,"",AV26)</f>
        <v>#N/A</v>
      </c>
      <c r="BN26" s="78" t="e">
        <f aca="false">IF(AW26=0,"",AW26)</f>
        <v>#N/A</v>
      </c>
      <c r="BO26" s="78" t="e">
        <f aca="false">IF(AX26=0,"",AX26)</f>
        <v>#N/A</v>
      </c>
      <c r="BP26" s="78" t="e">
        <f aca="false">IF(AY26=0,"",AY26)</f>
        <v>#N/A</v>
      </c>
      <c r="BQ26" s="78" t="e">
        <f aca="false">IF(AZ26=0,"",AZ26)</f>
        <v>#N/A</v>
      </c>
      <c r="BR26" s="78" t="e">
        <f aca="false">IF(BA26=0,"",BA26)</f>
        <v>#N/A</v>
      </c>
      <c r="BS26" s="78" t="e">
        <f aca="false">IF(BB26=0,"",BB26)</f>
        <v>#N/A</v>
      </c>
      <c r="BT26" s="78" t="e">
        <f aca="false">IF(BC26=0,"",BC26)</f>
        <v>#N/A</v>
      </c>
      <c r="BU26" s="78" t="e">
        <f aca="false">IF(BD26=0,"",BD26)</f>
        <v>#N/A</v>
      </c>
    </row>
    <row r="27" customFormat="false" ht="56.7" hidden="false" customHeight="true" outlineLevel="0" collapsed="false">
      <c r="A27" s="131" t="str">
        <f aca="false">IF(ISNUMBER(I27),A26+1,"")</f>
        <v/>
      </c>
      <c r="B27" s="117"/>
      <c r="C27" s="118"/>
      <c r="D27" s="118"/>
      <c r="E27" s="119"/>
      <c r="F27" s="120"/>
      <c r="G27" s="121"/>
      <c r="H27" s="122"/>
      <c r="I27" s="123"/>
      <c r="J27" s="116"/>
      <c r="K27" s="124" t="str">
        <f aca="false">IF(ISBLANK(I27),"",ROUND(IF(J27&lt;&gt;"€",IF(J27="$",I27*TRANSFERENCIAS!$E$29,I27*TRANSFERENCIAS!$H$29),I27),2))</f>
        <v/>
      </c>
      <c r="L27" s="125"/>
      <c r="M27" s="125"/>
      <c r="N27" s="125"/>
      <c r="O27" s="125"/>
      <c r="P27" s="126" t="str">
        <f aca="false">IF(ISNUMBER(X27),X27,"P")</f>
        <v>P</v>
      </c>
      <c r="Q27" s="127" t="str">
        <f aca="false">IF(ISNUMBER(L27),L27," --")</f>
        <v> --</v>
      </c>
      <c r="S27" s="79"/>
      <c r="W27" s="129" t="n">
        <f aca="false">SUM(L27:N27)</f>
        <v>0</v>
      </c>
      <c r="X27" s="129" t="e">
        <f aca="false">IF(K27&gt;0,ABS(W27-K27),"")</f>
        <v>#VALUE!</v>
      </c>
      <c r="AE27" s="135"/>
      <c r="AF27" s="78" t="n">
        <f aca="false">+AF26+20</f>
        <v>440</v>
      </c>
      <c r="AG27" s="78" t="n">
        <v>22</v>
      </c>
      <c r="AO27" s="78" t="e">
        <f aca="false">VLOOKUP(F27,PTDS2!$A$1:$Q$13,2)</f>
        <v>#N/A</v>
      </c>
      <c r="AP27" s="78" t="e">
        <f aca="false">VLOOKUP(F27,PTDS2!$A$1:$Q$13,3)</f>
        <v>#N/A</v>
      </c>
      <c r="AQ27" s="78" t="e">
        <f aca="false">VLOOKUP(F27,PTDS2!$A$1:$Q$13,4)</f>
        <v>#N/A</v>
      </c>
      <c r="AR27" s="78" t="e">
        <f aca="false">VLOOKUP(F27,PTDS2!$A$1:$Q$13,5)</f>
        <v>#N/A</v>
      </c>
      <c r="AS27" s="78" t="e">
        <f aca="false">VLOOKUP(F27,PTDS2!$A$1:$Q$13,6)</f>
        <v>#N/A</v>
      </c>
      <c r="AT27" s="78" t="e">
        <f aca="false">VLOOKUP(F27,PTDS2!$A$1:$Q$13,7)</f>
        <v>#N/A</v>
      </c>
      <c r="AU27" s="78" t="e">
        <f aca="false">VLOOKUP(F27,PTDS2!$A$1:$Q$13,8)</f>
        <v>#N/A</v>
      </c>
      <c r="AV27" s="78" t="e">
        <f aca="false">VLOOKUP(F27,PTDS2!$A$1:$Q$13,9)</f>
        <v>#N/A</v>
      </c>
      <c r="AW27" s="78" t="e">
        <f aca="false">VLOOKUP(F27,PTDS2!$A$1:$Q$13,10)</f>
        <v>#N/A</v>
      </c>
      <c r="AX27" s="78" t="e">
        <f aca="false">VLOOKUP(F27,PTDS2!$A$1:$Q$13,11)</f>
        <v>#N/A</v>
      </c>
      <c r="AY27" s="78" t="e">
        <f aca="false">VLOOKUP(F27,PTDS2!$A$1:$Q$13,12)</f>
        <v>#N/A</v>
      </c>
      <c r="AZ27" s="78" t="e">
        <f aca="false">VLOOKUP(F27,PTDS2!$A$1:$Q$13,13)</f>
        <v>#N/A</v>
      </c>
      <c r="BA27" s="78" t="e">
        <f aca="false">VLOOKUP(F27,PTDS2!$A$1:$Q$13,14)</f>
        <v>#N/A</v>
      </c>
      <c r="BB27" s="78" t="e">
        <f aca="false">VLOOKUP(F27,PTDS2!$A$1:$Q$13,15)</f>
        <v>#N/A</v>
      </c>
      <c r="BC27" s="78" t="e">
        <f aca="false">VLOOKUP(F27,PTDS2!$A$1:$Q$13,16)</f>
        <v>#N/A</v>
      </c>
      <c r="BD27" s="78" t="e">
        <f aca="false">VLOOKUP(F27,PTDS2!$A$1:$Q$13,17)</f>
        <v>#N/A</v>
      </c>
      <c r="BF27" s="78" t="e">
        <f aca="false">IF(AO27=0,"",AO27)</f>
        <v>#N/A</v>
      </c>
      <c r="BG27" s="78" t="e">
        <f aca="false">IF(AP27=0,"",AP27)</f>
        <v>#N/A</v>
      </c>
      <c r="BH27" s="78" t="e">
        <f aca="false">IF(AQ27=0,"",AQ27)</f>
        <v>#N/A</v>
      </c>
      <c r="BI27" s="78" t="e">
        <f aca="false">IF(AR27=0,"",AR27)</f>
        <v>#N/A</v>
      </c>
      <c r="BJ27" s="78" t="e">
        <f aca="false">IF(AS27=0,"",AS27)</f>
        <v>#N/A</v>
      </c>
      <c r="BK27" s="78" t="e">
        <f aca="false">IF(AT27=0,"",AT27)</f>
        <v>#N/A</v>
      </c>
      <c r="BL27" s="78" t="e">
        <f aca="false">IF(AU27=0,"",AU27)</f>
        <v>#N/A</v>
      </c>
      <c r="BM27" s="78" t="e">
        <f aca="false">IF(AV27=0,"",AV27)</f>
        <v>#N/A</v>
      </c>
      <c r="BN27" s="78" t="e">
        <f aca="false">IF(AW27=0,"",AW27)</f>
        <v>#N/A</v>
      </c>
      <c r="BO27" s="78" t="e">
        <f aca="false">IF(AX27=0,"",AX27)</f>
        <v>#N/A</v>
      </c>
      <c r="BP27" s="78" t="e">
        <f aca="false">IF(AY27=0,"",AY27)</f>
        <v>#N/A</v>
      </c>
      <c r="BQ27" s="78" t="e">
        <f aca="false">IF(AZ27=0,"",AZ27)</f>
        <v>#N/A</v>
      </c>
      <c r="BR27" s="78" t="e">
        <f aca="false">IF(BA27=0,"",BA27)</f>
        <v>#N/A</v>
      </c>
      <c r="BS27" s="78" t="e">
        <f aca="false">IF(BB27=0,"",BB27)</f>
        <v>#N/A</v>
      </c>
      <c r="BT27" s="78" t="e">
        <f aca="false">IF(BC27=0,"",BC27)</f>
        <v>#N/A</v>
      </c>
      <c r="BU27" s="78" t="e">
        <f aca="false">IF(BD27=0,"",BD27)</f>
        <v>#N/A</v>
      </c>
    </row>
    <row r="28" customFormat="false" ht="56.7" hidden="false" customHeight="true" outlineLevel="0" collapsed="false">
      <c r="A28" s="131" t="str">
        <f aca="false">IF(ISNUMBER(I28),A27+1,"")</f>
        <v/>
      </c>
      <c r="B28" s="117"/>
      <c r="C28" s="118"/>
      <c r="D28" s="118"/>
      <c r="E28" s="119"/>
      <c r="F28" s="120"/>
      <c r="G28" s="121"/>
      <c r="H28" s="122"/>
      <c r="I28" s="123"/>
      <c r="J28" s="116"/>
      <c r="K28" s="124" t="str">
        <f aca="false">IF(ISBLANK(I28),"",ROUND(IF(J28&lt;&gt;"€",IF(J28="$",I28*TRANSFERENCIAS!$E$29,I28*TRANSFERENCIAS!$H$29),I28),2))</f>
        <v/>
      </c>
      <c r="L28" s="125"/>
      <c r="M28" s="125"/>
      <c r="N28" s="125"/>
      <c r="O28" s="125"/>
      <c r="P28" s="126" t="str">
        <f aca="false">IF(ISNUMBER(X28),X28,"P")</f>
        <v>P</v>
      </c>
      <c r="Q28" s="127" t="str">
        <f aca="false">IF(ISNUMBER(L28),L28," --")</f>
        <v> --</v>
      </c>
      <c r="S28" s="79"/>
      <c r="W28" s="129" t="n">
        <f aca="false">SUM(L28:N28)</f>
        <v>0</v>
      </c>
      <c r="X28" s="129" t="e">
        <f aca="false">IF(K28&gt;0,ABS(W28-K28),"")</f>
        <v>#VALUE!</v>
      </c>
      <c r="AE28" s="135"/>
      <c r="AF28" s="78" t="n">
        <f aca="false">+AF27+20</f>
        <v>460</v>
      </c>
      <c r="AG28" s="78" t="n">
        <v>23</v>
      </c>
      <c r="AO28" s="78" t="e">
        <f aca="false">VLOOKUP(F28,PTDS2!$A$1:$Q$13,2)</f>
        <v>#N/A</v>
      </c>
      <c r="AP28" s="78" t="e">
        <f aca="false">VLOOKUP(F28,PTDS2!$A$1:$Q$13,3)</f>
        <v>#N/A</v>
      </c>
      <c r="AQ28" s="78" t="e">
        <f aca="false">VLOOKUP(F28,PTDS2!$A$1:$Q$13,4)</f>
        <v>#N/A</v>
      </c>
      <c r="AR28" s="78" t="e">
        <f aca="false">VLOOKUP(F28,PTDS2!$A$1:$Q$13,5)</f>
        <v>#N/A</v>
      </c>
      <c r="AS28" s="78" t="e">
        <f aca="false">VLOOKUP(F28,PTDS2!$A$1:$Q$13,6)</f>
        <v>#N/A</v>
      </c>
      <c r="AT28" s="78" t="e">
        <f aca="false">VLOOKUP(F28,PTDS2!$A$1:$Q$13,7)</f>
        <v>#N/A</v>
      </c>
      <c r="AU28" s="78" t="e">
        <f aca="false">VLOOKUP(F28,PTDS2!$A$1:$Q$13,8)</f>
        <v>#N/A</v>
      </c>
      <c r="AV28" s="78" t="e">
        <f aca="false">VLOOKUP(F28,PTDS2!$A$1:$Q$13,9)</f>
        <v>#N/A</v>
      </c>
      <c r="AW28" s="78" t="e">
        <f aca="false">VLOOKUP(F28,PTDS2!$A$1:$Q$13,10)</f>
        <v>#N/A</v>
      </c>
      <c r="AX28" s="78" t="e">
        <f aca="false">VLOOKUP(F28,PTDS2!$A$1:$Q$13,11)</f>
        <v>#N/A</v>
      </c>
      <c r="AY28" s="78" t="e">
        <f aca="false">VLOOKUP(F28,PTDS2!$A$1:$Q$13,12)</f>
        <v>#N/A</v>
      </c>
      <c r="AZ28" s="78" t="e">
        <f aca="false">VLOOKUP(F28,PTDS2!$A$1:$Q$13,13)</f>
        <v>#N/A</v>
      </c>
      <c r="BA28" s="78" t="e">
        <f aca="false">VLOOKUP(F28,PTDS2!$A$1:$Q$13,14)</f>
        <v>#N/A</v>
      </c>
      <c r="BB28" s="78" t="e">
        <f aca="false">VLOOKUP(F28,PTDS2!$A$1:$Q$13,15)</f>
        <v>#N/A</v>
      </c>
      <c r="BC28" s="78" t="e">
        <f aca="false">VLOOKUP(F28,PTDS2!$A$1:$Q$13,16)</f>
        <v>#N/A</v>
      </c>
      <c r="BD28" s="78" t="e">
        <f aca="false">VLOOKUP(F28,PTDS2!$A$1:$Q$13,17)</f>
        <v>#N/A</v>
      </c>
      <c r="BF28" s="78" t="e">
        <f aca="false">IF(AO28=0,"",AO28)</f>
        <v>#N/A</v>
      </c>
      <c r="BG28" s="78" t="e">
        <f aca="false">IF(AP28=0,"",AP28)</f>
        <v>#N/A</v>
      </c>
      <c r="BH28" s="78" t="e">
        <f aca="false">IF(AQ28=0,"",AQ28)</f>
        <v>#N/A</v>
      </c>
      <c r="BI28" s="78" t="e">
        <f aca="false">IF(AR28=0,"",AR28)</f>
        <v>#N/A</v>
      </c>
      <c r="BJ28" s="78" t="e">
        <f aca="false">IF(AS28=0,"",AS28)</f>
        <v>#N/A</v>
      </c>
      <c r="BK28" s="78" t="e">
        <f aca="false">IF(AT28=0,"",AT28)</f>
        <v>#N/A</v>
      </c>
      <c r="BL28" s="78" t="e">
        <f aca="false">IF(AU28=0,"",AU28)</f>
        <v>#N/A</v>
      </c>
      <c r="BM28" s="78" t="e">
        <f aca="false">IF(AV28=0,"",AV28)</f>
        <v>#N/A</v>
      </c>
      <c r="BN28" s="78" t="e">
        <f aca="false">IF(AW28=0,"",AW28)</f>
        <v>#N/A</v>
      </c>
      <c r="BO28" s="78" t="e">
        <f aca="false">IF(AX28=0,"",AX28)</f>
        <v>#N/A</v>
      </c>
      <c r="BP28" s="78" t="e">
        <f aca="false">IF(AY28=0,"",AY28)</f>
        <v>#N/A</v>
      </c>
      <c r="BQ28" s="78" t="e">
        <f aca="false">IF(AZ28=0,"",AZ28)</f>
        <v>#N/A</v>
      </c>
      <c r="BR28" s="78" t="e">
        <f aca="false">IF(BA28=0,"",BA28)</f>
        <v>#N/A</v>
      </c>
      <c r="BS28" s="78" t="e">
        <f aca="false">IF(BB28=0,"",BB28)</f>
        <v>#N/A</v>
      </c>
      <c r="BT28" s="78" t="e">
        <f aca="false">IF(BC28=0,"",BC28)</f>
        <v>#N/A</v>
      </c>
      <c r="BU28" s="78" t="e">
        <f aca="false">IF(BD28=0,"",BD28)</f>
        <v>#N/A</v>
      </c>
    </row>
    <row r="29" customFormat="false" ht="56.7" hidden="false" customHeight="true" outlineLevel="0" collapsed="false">
      <c r="A29" s="131" t="str">
        <f aca="false">IF(ISNUMBER(I29),A28+1,"")</f>
        <v/>
      </c>
      <c r="B29" s="117"/>
      <c r="C29" s="118"/>
      <c r="D29" s="118"/>
      <c r="E29" s="119"/>
      <c r="F29" s="120"/>
      <c r="G29" s="121"/>
      <c r="H29" s="122"/>
      <c r="I29" s="123"/>
      <c r="J29" s="116"/>
      <c r="K29" s="124" t="str">
        <f aca="false">IF(ISBLANK(I29),"",ROUND(IF(J29&lt;&gt;"€",IF(J29="$",I29*TRANSFERENCIAS!$E$29,I29*TRANSFERENCIAS!$H$29),I29),2))</f>
        <v/>
      </c>
      <c r="L29" s="125"/>
      <c r="M29" s="125"/>
      <c r="N29" s="125"/>
      <c r="O29" s="125"/>
      <c r="P29" s="126" t="str">
        <f aca="false">IF(ISNUMBER(X29),X29,"P")</f>
        <v>P</v>
      </c>
      <c r="Q29" s="127" t="str">
        <f aca="false">IF(ISNUMBER(L29),L29," --")</f>
        <v> --</v>
      </c>
      <c r="S29" s="79"/>
      <c r="W29" s="129" t="n">
        <f aca="false">SUM(L29:N29)</f>
        <v>0</v>
      </c>
      <c r="X29" s="129" t="e">
        <f aca="false">IF(K29&gt;0,ABS(W29-K29),"")</f>
        <v>#VALUE!</v>
      </c>
      <c r="AE29" s="135"/>
      <c r="AF29" s="78" t="n">
        <f aca="false">+AF28+20</f>
        <v>480</v>
      </c>
      <c r="AG29" s="78" t="n">
        <v>24</v>
      </c>
      <c r="AO29" s="78" t="e">
        <f aca="false">VLOOKUP(F29,PTDS2!$A$1:$Q$13,2)</f>
        <v>#N/A</v>
      </c>
      <c r="AP29" s="78" t="e">
        <f aca="false">VLOOKUP(F29,PTDS2!$A$1:$Q$13,3)</f>
        <v>#N/A</v>
      </c>
      <c r="AQ29" s="78" t="e">
        <f aca="false">VLOOKUP(F29,PTDS2!$A$1:$Q$13,4)</f>
        <v>#N/A</v>
      </c>
      <c r="AR29" s="78" t="e">
        <f aca="false">VLOOKUP(F29,PTDS2!$A$1:$Q$13,5)</f>
        <v>#N/A</v>
      </c>
      <c r="AS29" s="78" t="e">
        <f aca="false">VLOOKUP(F29,PTDS2!$A$1:$Q$13,6)</f>
        <v>#N/A</v>
      </c>
      <c r="AT29" s="78" t="e">
        <f aca="false">VLOOKUP(F29,PTDS2!$A$1:$Q$13,7)</f>
        <v>#N/A</v>
      </c>
      <c r="AU29" s="78" t="e">
        <f aca="false">VLOOKUP(F29,PTDS2!$A$1:$Q$13,8)</f>
        <v>#N/A</v>
      </c>
      <c r="AV29" s="78" t="e">
        <f aca="false">VLOOKUP(F29,PTDS2!$A$1:$Q$13,9)</f>
        <v>#N/A</v>
      </c>
      <c r="AW29" s="78" t="e">
        <f aca="false">VLOOKUP(F29,PTDS2!$A$1:$Q$13,10)</f>
        <v>#N/A</v>
      </c>
      <c r="AX29" s="78" t="e">
        <f aca="false">VLOOKUP(F29,PTDS2!$A$1:$Q$13,11)</f>
        <v>#N/A</v>
      </c>
      <c r="AY29" s="78" t="e">
        <f aca="false">VLOOKUP(F29,PTDS2!$A$1:$Q$13,12)</f>
        <v>#N/A</v>
      </c>
      <c r="AZ29" s="78" t="e">
        <f aca="false">VLOOKUP(F29,PTDS2!$A$1:$Q$13,13)</f>
        <v>#N/A</v>
      </c>
      <c r="BA29" s="78" t="e">
        <f aca="false">VLOOKUP(F29,PTDS2!$A$1:$Q$13,14)</f>
        <v>#N/A</v>
      </c>
      <c r="BB29" s="78" t="e">
        <f aca="false">VLOOKUP(F29,PTDS2!$A$1:$Q$13,15)</f>
        <v>#N/A</v>
      </c>
      <c r="BC29" s="78" t="e">
        <f aca="false">VLOOKUP(F29,PTDS2!$A$1:$Q$13,16)</f>
        <v>#N/A</v>
      </c>
      <c r="BD29" s="78" t="e">
        <f aca="false">VLOOKUP(F29,PTDS2!$A$1:$Q$13,17)</f>
        <v>#N/A</v>
      </c>
      <c r="BF29" s="78" t="e">
        <f aca="false">IF(AO29=0,"",AO29)</f>
        <v>#N/A</v>
      </c>
      <c r="BG29" s="78" t="e">
        <f aca="false">IF(AP29=0,"",AP29)</f>
        <v>#N/A</v>
      </c>
      <c r="BH29" s="78" t="e">
        <f aca="false">IF(AQ29=0,"",AQ29)</f>
        <v>#N/A</v>
      </c>
      <c r="BI29" s="78" t="e">
        <f aca="false">IF(AR29=0,"",AR29)</f>
        <v>#N/A</v>
      </c>
      <c r="BJ29" s="78" t="e">
        <f aca="false">IF(AS29=0,"",AS29)</f>
        <v>#N/A</v>
      </c>
      <c r="BK29" s="78" t="e">
        <f aca="false">IF(AT29=0,"",AT29)</f>
        <v>#N/A</v>
      </c>
      <c r="BL29" s="78" t="e">
        <f aca="false">IF(AU29=0,"",AU29)</f>
        <v>#N/A</v>
      </c>
      <c r="BM29" s="78" t="e">
        <f aca="false">IF(AV29=0,"",AV29)</f>
        <v>#N/A</v>
      </c>
      <c r="BN29" s="78" t="e">
        <f aca="false">IF(AW29=0,"",AW29)</f>
        <v>#N/A</v>
      </c>
      <c r="BO29" s="78" t="e">
        <f aca="false">IF(AX29=0,"",AX29)</f>
        <v>#N/A</v>
      </c>
      <c r="BP29" s="78" t="e">
        <f aca="false">IF(AY29=0,"",AY29)</f>
        <v>#N/A</v>
      </c>
      <c r="BQ29" s="78" t="e">
        <f aca="false">IF(AZ29=0,"",AZ29)</f>
        <v>#N/A</v>
      </c>
      <c r="BR29" s="78" t="e">
        <f aca="false">IF(BA29=0,"",BA29)</f>
        <v>#N/A</v>
      </c>
      <c r="BS29" s="78" t="e">
        <f aca="false">IF(BB29=0,"",BB29)</f>
        <v>#N/A</v>
      </c>
      <c r="BT29" s="78" t="e">
        <f aca="false">IF(BC29=0,"",BC29)</f>
        <v>#N/A</v>
      </c>
      <c r="BU29" s="78" t="e">
        <f aca="false">IF(BD29=0,"",BD29)</f>
        <v>#N/A</v>
      </c>
    </row>
    <row r="30" customFormat="false" ht="56.7" hidden="false" customHeight="true" outlineLevel="0" collapsed="false">
      <c r="A30" s="131" t="str">
        <f aca="false">IF(ISNUMBER(I30),A29+1,"")</f>
        <v/>
      </c>
      <c r="B30" s="117"/>
      <c r="C30" s="118"/>
      <c r="D30" s="118"/>
      <c r="E30" s="119"/>
      <c r="F30" s="120"/>
      <c r="G30" s="121"/>
      <c r="H30" s="122"/>
      <c r="I30" s="123"/>
      <c r="J30" s="116"/>
      <c r="K30" s="124" t="str">
        <f aca="false">IF(ISBLANK(I30),"",ROUND(IF(J30&lt;&gt;"€",IF(J30="$",I30*TRANSFERENCIAS!$E$29,I30*TRANSFERENCIAS!$H$29),I30),2))</f>
        <v/>
      </c>
      <c r="L30" s="125"/>
      <c r="M30" s="125"/>
      <c r="N30" s="125"/>
      <c r="O30" s="125"/>
      <c r="P30" s="126" t="str">
        <f aca="false">IF(ISNUMBER(X30),X30,"P")</f>
        <v>P</v>
      </c>
      <c r="Q30" s="127" t="str">
        <f aca="false">IF(ISNUMBER(L30),L30," --")</f>
        <v> --</v>
      </c>
      <c r="S30" s="79"/>
      <c r="W30" s="129" t="n">
        <f aca="false">SUM(L30:N30)</f>
        <v>0</v>
      </c>
      <c r="X30" s="129" t="e">
        <f aca="false">IF(K30&gt;0,ABS(W30-K30),"")</f>
        <v>#VALUE!</v>
      </c>
      <c r="AE30" s="135"/>
      <c r="AF30" s="78" t="n">
        <f aca="false">+AF29+20</f>
        <v>500</v>
      </c>
      <c r="AG30" s="78" t="n">
        <v>25</v>
      </c>
      <c r="AO30" s="78" t="e">
        <f aca="false">VLOOKUP(F30,PTDS2!$A$1:$Q$13,2)</f>
        <v>#N/A</v>
      </c>
      <c r="AP30" s="78" t="e">
        <f aca="false">VLOOKUP(F30,PTDS2!$A$1:$Q$13,3)</f>
        <v>#N/A</v>
      </c>
      <c r="AQ30" s="78" t="e">
        <f aca="false">VLOOKUP(F30,PTDS2!$A$1:$Q$13,4)</f>
        <v>#N/A</v>
      </c>
      <c r="AR30" s="78" t="e">
        <f aca="false">VLOOKUP(F30,PTDS2!$A$1:$Q$13,5)</f>
        <v>#N/A</v>
      </c>
      <c r="AS30" s="78" t="e">
        <f aca="false">VLOOKUP(F30,PTDS2!$A$1:$Q$13,6)</f>
        <v>#N/A</v>
      </c>
      <c r="AT30" s="78" t="e">
        <f aca="false">VLOOKUP(F30,PTDS2!$A$1:$Q$13,7)</f>
        <v>#N/A</v>
      </c>
      <c r="AU30" s="78" t="e">
        <f aca="false">VLOOKUP(F30,PTDS2!$A$1:$Q$13,8)</f>
        <v>#N/A</v>
      </c>
      <c r="AV30" s="78" t="e">
        <f aca="false">VLOOKUP(F30,PTDS2!$A$1:$Q$13,9)</f>
        <v>#N/A</v>
      </c>
      <c r="AW30" s="78" t="e">
        <f aca="false">VLOOKUP(F30,PTDS2!$A$1:$Q$13,10)</f>
        <v>#N/A</v>
      </c>
      <c r="AX30" s="78" t="e">
        <f aca="false">VLOOKUP(F30,PTDS2!$A$1:$Q$13,11)</f>
        <v>#N/A</v>
      </c>
      <c r="AY30" s="78" t="e">
        <f aca="false">VLOOKUP(F30,PTDS2!$A$1:$Q$13,12)</f>
        <v>#N/A</v>
      </c>
      <c r="AZ30" s="78" t="e">
        <f aca="false">VLOOKUP(F30,PTDS2!$A$1:$Q$13,13)</f>
        <v>#N/A</v>
      </c>
      <c r="BA30" s="78" t="e">
        <f aca="false">VLOOKUP(F30,PTDS2!$A$1:$Q$13,14)</f>
        <v>#N/A</v>
      </c>
      <c r="BB30" s="78" t="e">
        <f aca="false">VLOOKUP(F30,PTDS2!$A$1:$Q$13,15)</f>
        <v>#N/A</v>
      </c>
      <c r="BC30" s="78" t="e">
        <f aca="false">VLOOKUP(F30,PTDS2!$A$1:$Q$13,16)</f>
        <v>#N/A</v>
      </c>
      <c r="BD30" s="78" t="e">
        <f aca="false">VLOOKUP(F30,PTDS2!$A$1:$Q$13,17)</f>
        <v>#N/A</v>
      </c>
      <c r="BF30" s="78" t="e">
        <f aca="false">IF(AO30=0,"",AO30)</f>
        <v>#N/A</v>
      </c>
      <c r="BG30" s="78" t="e">
        <f aca="false">IF(AP30=0,"",AP30)</f>
        <v>#N/A</v>
      </c>
      <c r="BH30" s="78" t="e">
        <f aca="false">IF(AQ30=0,"",AQ30)</f>
        <v>#N/A</v>
      </c>
      <c r="BI30" s="78" t="e">
        <f aca="false">IF(AR30=0,"",AR30)</f>
        <v>#N/A</v>
      </c>
      <c r="BJ30" s="78" t="e">
        <f aca="false">IF(AS30=0,"",AS30)</f>
        <v>#N/A</v>
      </c>
      <c r="BK30" s="78" t="e">
        <f aca="false">IF(AT30=0,"",AT30)</f>
        <v>#N/A</v>
      </c>
      <c r="BL30" s="78" t="e">
        <f aca="false">IF(AU30=0,"",AU30)</f>
        <v>#N/A</v>
      </c>
      <c r="BM30" s="78" t="e">
        <f aca="false">IF(AV30=0,"",AV30)</f>
        <v>#N/A</v>
      </c>
      <c r="BN30" s="78" t="e">
        <f aca="false">IF(AW30=0,"",AW30)</f>
        <v>#N/A</v>
      </c>
      <c r="BO30" s="78" t="e">
        <f aca="false">IF(AX30=0,"",AX30)</f>
        <v>#N/A</v>
      </c>
      <c r="BP30" s="78" t="e">
        <f aca="false">IF(AY30=0,"",AY30)</f>
        <v>#N/A</v>
      </c>
      <c r="BQ30" s="78" t="e">
        <f aca="false">IF(AZ30=0,"",AZ30)</f>
        <v>#N/A</v>
      </c>
      <c r="BR30" s="78" t="e">
        <f aca="false">IF(BA30=0,"",BA30)</f>
        <v>#N/A</v>
      </c>
      <c r="BS30" s="78" t="e">
        <f aca="false">IF(BB30=0,"",BB30)</f>
        <v>#N/A</v>
      </c>
      <c r="BT30" s="78" t="e">
        <f aca="false">IF(BC30=0,"",BC30)</f>
        <v>#N/A</v>
      </c>
      <c r="BU30" s="78" t="e">
        <f aca="false">IF(BD30=0,"",BD30)</f>
        <v>#N/A</v>
      </c>
    </row>
    <row r="31" customFormat="false" ht="56.7" hidden="false" customHeight="true" outlineLevel="0" collapsed="false">
      <c r="A31" s="131" t="str">
        <f aca="false">IF(ISNUMBER(I31),A30+1,"")</f>
        <v/>
      </c>
      <c r="B31" s="117"/>
      <c r="C31" s="118"/>
      <c r="D31" s="118"/>
      <c r="E31" s="119"/>
      <c r="F31" s="120"/>
      <c r="G31" s="121"/>
      <c r="H31" s="122"/>
      <c r="I31" s="123"/>
      <c r="J31" s="116"/>
      <c r="K31" s="124" t="str">
        <f aca="false">IF(ISBLANK(I31),"",ROUND(IF(J31&lt;&gt;"€",IF(J31="$",I31*TRANSFERENCIAS!$E$29,I31*TRANSFERENCIAS!$H$29),I31),2))</f>
        <v/>
      </c>
      <c r="L31" s="125"/>
      <c r="M31" s="125"/>
      <c r="N31" s="125"/>
      <c r="O31" s="125"/>
      <c r="P31" s="126" t="str">
        <f aca="false">IF(ISNUMBER(X31),X31,"P")</f>
        <v>P</v>
      </c>
      <c r="Q31" s="127" t="str">
        <f aca="false">IF(ISNUMBER(L31),L31," --")</f>
        <v> --</v>
      </c>
      <c r="S31" s="79"/>
      <c r="W31" s="129" t="n">
        <f aca="false">SUM(L31:N31)</f>
        <v>0</v>
      </c>
      <c r="X31" s="129" t="e">
        <f aca="false">IF(K31&gt;0,ABS(W31-K31),"")</f>
        <v>#VALUE!</v>
      </c>
      <c r="AE31" s="136"/>
      <c r="AF31" s="78" t="n">
        <f aca="false">+AF30+20</f>
        <v>520</v>
      </c>
      <c r="AG31" s="78" t="n">
        <v>26</v>
      </c>
      <c r="AO31" s="78" t="e">
        <f aca="false">VLOOKUP(F31,PTDS2!$A$1:$Q$13,2)</f>
        <v>#N/A</v>
      </c>
      <c r="AP31" s="78" t="e">
        <f aca="false">VLOOKUP(F31,PTDS2!$A$1:$Q$13,3)</f>
        <v>#N/A</v>
      </c>
      <c r="AQ31" s="78" t="e">
        <f aca="false">VLOOKUP(F31,PTDS2!$A$1:$Q$13,4)</f>
        <v>#N/A</v>
      </c>
      <c r="AR31" s="78" t="e">
        <f aca="false">VLOOKUP(F31,PTDS2!$A$1:$Q$13,5)</f>
        <v>#N/A</v>
      </c>
      <c r="AS31" s="78" t="e">
        <f aca="false">VLOOKUP(F31,PTDS2!$A$1:$Q$13,6)</f>
        <v>#N/A</v>
      </c>
      <c r="AT31" s="78" t="e">
        <f aca="false">VLOOKUP(F31,PTDS2!$A$1:$Q$13,7)</f>
        <v>#N/A</v>
      </c>
      <c r="AU31" s="78" t="e">
        <f aca="false">VLOOKUP(F31,PTDS2!$A$1:$Q$13,8)</f>
        <v>#N/A</v>
      </c>
      <c r="AV31" s="78" t="e">
        <f aca="false">VLOOKUP(F31,PTDS2!$A$1:$Q$13,9)</f>
        <v>#N/A</v>
      </c>
      <c r="AW31" s="78" t="e">
        <f aca="false">VLOOKUP(F31,PTDS2!$A$1:$Q$13,10)</f>
        <v>#N/A</v>
      </c>
      <c r="AX31" s="78" t="e">
        <f aca="false">VLOOKUP(F31,PTDS2!$A$1:$Q$13,11)</f>
        <v>#N/A</v>
      </c>
      <c r="AY31" s="78" t="e">
        <f aca="false">VLOOKUP(F31,PTDS2!$A$1:$Q$13,12)</f>
        <v>#N/A</v>
      </c>
      <c r="AZ31" s="78" t="e">
        <f aca="false">VLOOKUP(F31,PTDS2!$A$1:$Q$13,13)</f>
        <v>#N/A</v>
      </c>
      <c r="BA31" s="78" t="e">
        <f aca="false">VLOOKUP(F31,PTDS2!$A$1:$Q$13,14)</f>
        <v>#N/A</v>
      </c>
      <c r="BB31" s="78" t="e">
        <f aca="false">VLOOKUP(F31,PTDS2!$A$1:$Q$13,15)</f>
        <v>#N/A</v>
      </c>
      <c r="BC31" s="78" t="e">
        <f aca="false">VLOOKUP(F31,PTDS2!$A$1:$Q$13,16)</f>
        <v>#N/A</v>
      </c>
      <c r="BD31" s="78" t="e">
        <f aca="false">VLOOKUP(F31,PTDS2!$A$1:$Q$13,17)</f>
        <v>#N/A</v>
      </c>
      <c r="BF31" s="78" t="e">
        <f aca="false">IF(AO31=0,"",AO31)</f>
        <v>#N/A</v>
      </c>
      <c r="BG31" s="78" t="e">
        <f aca="false">IF(AP31=0,"",AP31)</f>
        <v>#N/A</v>
      </c>
      <c r="BH31" s="78" t="e">
        <f aca="false">IF(AQ31=0,"",AQ31)</f>
        <v>#N/A</v>
      </c>
      <c r="BI31" s="78" t="e">
        <f aca="false">IF(AR31=0,"",AR31)</f>
        <v>#N/A</v>
      </c>
      <c r="BJ31" s="78" t="e">
        <f aca="false">IF(AS31=0,"",AS31)</f>
        <v>#N/A</v>
      </c>
      <c r="BK31" s="78" t="e">
        <f aca="false">IF(AT31=0,"",AT31)</f>
        <v>#N/A</v>
      </c>
      <c r="BL31" s="78" t="e">
        <f aca="false">IF(AU31=0,"",AU31)</f>
        <v>#N/A</v>
      </c>
      <c r="BM31" s="78" t="e">
        <f aca="false">IF(AV31=0,"",AV31)</f>
        <v>#N/A</v>
      </c>
      <c r="BN31" s="78" t="e">
        <f aca="false">IF(AW31=0,"",AW31)</f>
        <v>#N/A</v>
      </c>
      <c r="BO31" s="78" t="e">
        <f aca="false">IF(AX31=0,"",AX31)</f>
        <v>#N/A</v>
      </c>
      <c r="BP31" s="78" t="e">
        <f aca="false">IF(AY31=0,"",AY31)</f>
        <v>#N/A</v>
      </c>
      <c r="BQ31" s="78" t="e">
        <f aca="false">IF(AZ31=0,"",AZ31)</f>
        <v>#N/A</v>
      </c>
      <c r="BR31" s="78" t="e">
        <f aca="false">IF(BA31=0,"",BA31)</f>
        <v>#N/A</v>
      </c>
      <c r="BS31" s="78" t="e">
        <f aca="false">IF(BB31=0,"",BB31)</f>
        <v>#N/A</v>
      </c>
      <c r="BT31" s="78" t="e">
        <f aca="false">IF(BC31=0,"",BC31)</f>
        <v>#N/A</v>
      </c>
      <c r="BU31" s="78" t="e">
        <f aca="false">IF(BD31=0,"",BD31)</f>
        <v>#N/A</v>
      </c>
    </row>
    <row r="32" customFormat="false" ht="56.7" hidden="false" customHeight="true" outlineLevel="0" collapsed="false">
      <c r="A32" s="131" t="str">
        <f aca="false">IF(ISNUMBER(I32),A31+1,"")</f>
        <v/>
      </c>
      <c r="B32" s="117"/>
      <c r="C32" s="118"/>
      <c r="D32" s="118"/>
      <c r="E32" s="119"/>
      <c r="F32" s="120"/>
      <c r="G32" s="121"/>
      <c r="H32" s="122"/>
      <c r="I32" s="123"/>
      <c r="J32" s="116"/>
      <c r="K32" s="124" t="str">
        <f aca="false">IF(ISBLANK(I32),"",ROUND(IF(J32&lt;&gt;"€",IF(J32="$",I32*TRANSFERENCIAS!$E$29,I32*TRANSFERENCIAS!$H$29),I32),2))</f>
        <v/>
      </c>
      <c r="L32" s="125"/>
      <c r="M32" s="125"/>
      <c r="N32" s="125"/>
      <c r="O32" s="125"/>
      <c r="P32" s="126" t="str">
        <f aca="false">IF(ISNUMBER(X32),X32,"P")</f>
        <v>P</v>
      </c>
      <c r="Q32" s="127" t="str">
        <f aca="false">IF(ISNUMBER(L32),L32," --")</f>
        <v> --</v>
      </c>
      <c r="S32" s="79"/>
      <c r="W32" s="129" t="n">
        <f aca="false">SUM(L32:N32)</f>
        <v>0</v>
      </c>
      <c r="X32" s="129" t="e">
        <f aca="false">IF(K32&gt;0,ABS(W32-K32),"")</f>
        <v>#VALUE!</v>
      </c>
      <c r="AE32" s="136"/>
      <c r="AF32" s="78" t="n">
        <f aca="false">+AF31+20</f>
        <v>540</v>
      </c>
      <c r="AG32" s="78" t="n">
        <v>27</v>
      </c>
      <c r="AO32" s="78" t="e">
        <f aca="false">VLOOKUP(F32,PTDS2!$A$1:$Q$13,2)</f>
        <v>#N/A</v>
      </c>
      <c r="AP32" s="78" t="e">
        <f aca="false">VLOOKUP(F32,PTDS2!$A$1:$Q$13,3)</f>
        <v>#N/A</v>
      </c>
      <c r="AQ32" s="78" t="e">
        <f aca="false">VLOOKUP(F32,PTDS2!$A$1:$Q$13,4)</f>
        <v>#N/A</v>
      </c>
      <c r="AR32" s="78" t="e">
        <f aca="false">VLOOKUP(F32,PTDS2!$A$1:$Q$13,5)</f>
        <v>#N/A</v>
      </c>
      <c r="AS32" s="78" t="e">
        <f aca="false">VLOOKUP(F32,PTDS2!$A$1:$Q$13,6)</f>
        <v>#N/A</v>
      </c>
      <c r="AT32" s="78" t="e">
        <f aca="false">VLOOKUP(F32,PTDS2!$A$1:$Q$13,7)</f>
        <v>#N/A</v>
      </c>
      <c r="AU32" s="78" t="e">
        <f aca="false">VLOOKUP(F32,PTDS2!$A$1:$Q$13,8)</f>
        <v>#N/A</v>
      </c>
      <c r="AV32" s="78" t="e">
        <f aca="false">VLOOKUP(F32,PTDS2!$A$1:$Q$13,9)</f>
        <v>#N/A</v>
      </c>
      <c r="AW32" s="78" t="e">
        <f aca="false">VLOOKUP(F32,PTDS2!$A$1:$Q$13,10)</f>
        <v>#N/A</v>
      </c>
      <c r="AX32" s="78" t="e">
        <f aca="false">VLOOKUP(F32,PTDS2!$A$1:$Q$13,11)</f>
        <v>#N/A</v>
      </c>
      <c r="AY32" s="78" t="e">
        <f aca="false">VLOOKUP(F32,PTDS2!$A$1:$Q$13,12)</f>
        <v>#N/A</v>
      </c>
      <c r="AZ32" s="78" t="e">
        <f aca="false">VLOOKUP(F32,PTDS2!$A$1:$Q$13,13)</f>
        <v>#N/A</v>
      </c>
      <c r="BA32" s="78" t="e">
        <f aca="false">VLOOKUP(F32,PTDS2!$A$1:$Q$13,14)</f>
        <v>#N/A</v>
      </c>
      <c r="BB32" s="78" t="e">
        <f aca="false">VLOOKUP(F32,PTDS2!$A$1:$Q$13,15)</f>
        <v>#N/A</v>
      </c>
      <c r="BC32" s="78" t="e">
        <f aca="false">VLOOKUP(F32,PTDS2!$A$1:$Q$13,16)</f>
        <v>#N/A</v>
      </c>
      <c r="BD32" s="78" t="e">
        <f aca="false">VLOOKUP(F32,PTDS2!$A$1:$Q$13,17)</f>
        <v>#N/A</v>
      </c>
      <c r="BF32" s="78" t="e">
        <f aca="false">IF(AO32=0,"",AO32)</f>
        <v>#N/A</v>
      </c>
      <c r="BG32" s="78" t="e">
        <f aca="false">IF(AP32=0,"",AP32)</f>
        <v>#N/A</v>
      </c>
      <c r="BH32" s="78" t="e">
        <f aca="false">IF(AQ32=0,"",AQ32)</f>
        <v>#N/A</v>
      </c>
      <c r="BI32" s="78" t="e">
        <f aca="false">IF(AR32=0,"",AR32)</f>
        <v>#N/A</v>
      </c>
      <c r="BJ32" s="78" t="e">
        <f aca="false">IF(AS32=0,"",AS32)</f>
        <v>#N/A</v>
      </c>
      <c r="BK32" s="78" t="e">
        <f aca="false">IF(AT32=0,"",AT32)</f>
        <v>#N/A</v>
      </c>
      <c r="BL32" s="78" t="e">
        <f aca="false">IF(AU32=0,"",AU32)</f>
        <v>#N/A</v>
      </c>
      <c r="BM32" s="78" t="e">
        <f aca="false">IF(AV32=0,"",AV32)</f>
        <v>#N/A</v>
      </c>
      <c r="BN32" s="78" t="e">
        <f aca="false">IF(AW32=0,"",AW32)</f>
        <v>#N/A</v>
      </c>
      <c r="BO32" s="78" t="e">
        <f aca="false">IF(AX32=0,"",AX32)</f>
        <v>#N/A</v>
      </c>
      <c r="BP32" s="78" t="e">
        <f aca="false">IF(AY32=0,"",AY32)</f>
        <v>#N/A</v>
      </c>
      <c r="BQ32" s="78" t="e">
        <f aca="false">IF(AZ32=0,"",AZ32)</f>
        <v>#N/A</v>
      </c>
      <c r="BR32" s="78" t="e">
        <f aca="false">IF(BA32=0,"",BA32)</f>
        <v>#N/A</v>
      </c>
      <c r="BS32" s="78" t="e">
        <f aca="false">IF(BB32=0,"",BB32)</f>
        <v>#N/A</v>
      </c>
      <c r="BT32" s="78" t="e">
        <f aca="false">IF(BC32=0,"",BC32)</f>
        <v>#N/A</v>
      </c>
      <c r="BU32" s="78" t="e">
        <f aca="false">IF(BD32=0,"",BD32)</f>
        <v>#N/A</v>
      </c>
    </row>
    <row r="33" customFormat="false" ht="56.7" hidden="false" customHeight="true" outlineLevel="0" collapsed="false">
      <c r="A33" s="131" t="str">
        <f aca="false">IF(ISNUMBER(I33),A32+1,"")</f>
        <v/>
      </c>
      <c r="B33" s="117"/>
      <c r="C33" s="118"/>
      <c r="D33" s="118"/>
      <c r="E33" s="119"/>
      <c r="F33" s="120"/>
      <c r="G33" s="121"/>
      <c r="H33" s="122"/>
      <c r="I33" s="123"/>
      <c r="J33" s="116"/>
      <c r="K33" s="124" t="str">
        <f aca="false">IF(ISBLANK(I33),"",ROUND(IF(J33&lt;&gt;"€",IF(J33="$",I33*TRANSFERENCIAS!$E$29,I33*TRANSFERENCIAS!$H$29),I33),2))</f>
        <v/>
      </c>
      <c r="L33" s="125"/>
      <c r="M33" s="125"/>
      <c r="N33" s="125"/>
      <c r="O33" s="125"/>
      <c r="P33" s="126" t="str">
        <f aca="false">IF(ISNUMBER(X33),X33,"P")</f>
        <v>P</v>
      </c>
      <c r="Q33" s="127" t="str">
        <f aca="false">IF(ISNUMBER(L33),L33," --")</f>
        <v> --</v>
      </c>
      <c r="S33" s="79"/>
      <c r="W33" s="129" t="n">
        <f aca="false">SUM(L33:N33)</f>
        <v>0</v>
      </c>
      <c r="X33" s="129" t="e">
        <f aca="false">IF(K33&gt;0,ABS(W33-K33),"")</f>
        <v>#VALUE!</v>
      </c>
      <c r="AE33" s="136"/>
      <c r="AF33" s="78" t="n">
        <f aca="false">+AF32+20</f>
        <v>560</v>
      </c>
      <c r="AG33" s="78" t="n">
        <v>28</v>
      </c>
      <c r="AO33" s="78" t="e">
        <f aca="false">VLOOKUP(F33,PTDS2!$A$1:$Q$13,2)</f>
        <v>#N/A</v>
      </c>
      <c r="AP33" s="78" t="e">
        <f aca="false">VLOOKUP(F33,PTDS2!$A$1:$Q$13,3)</f>
        <v>#N/A</v>
      </c>
      <c r="AQ33" s="78" t="e">
        <f aca="false">VLOOKUP(F33,PTDS2!$A$1:$Q$13,4)</f>
        <v>#N/A</v>
      </c>
      <c r="AR33" s="78" t="e">
        <f aca="false">VLOOKUP(F33,PTDS2!$A$1:$Q$13,5)</f>
        <v>#N/A</v>
      </c>
      <c r="AS33" s="78" t="e">
        <f aca="false">VLOOKUP(F33,PTDS2!$A$1:$Q$13,6)</f>
        <v>#N/A</v>
      </c>
      <c r="AT33" s="78" t="e">
        <f aca="false">VLOOKUP(F33,PTDS2!$A$1:$Q$13,7)</f>
        <v>#N/A</v>
      </c>
      <c r="AU33" s="78" t="e">
        <f aca="false">VLOOKUP(F33,PTDS2!$A$1:$Q$13,8)</f>
        <v>#N/A</v>
      </c>
      <c r="AV33" s="78" t="e">
        <f aca="false">VLOOKUP(F33,PTDS2!$A$1:$Q$13,9)</f>
        <v>#N/A</v>
      </c>
      <c r="AW33" s="78" t="e">
        <f aca="false">VLOOKUP(F33,PTDS2!$A$1:$Q$13,10)</f>
        <v>#N/A</v>
      </c>
      <c r="AX33" s="78" t="e">
        <f aca="false">VLOOKUP(F33,PTDS2!$A$1:$Q$13,11)</f>
        <v>#N/A</v>
      </c>
      <c r="AY33" s="78" t="e">
        <f aca="false">VLOOKUP(F33,PTDS2!$A$1:$Q$13,12)</f>
        <v>#N/A</v>
      </c>
      <c r="AZ33" s="78" t="e">
        <f aca="false">VLOOKUP(F33,PTDS2!$A$1:$Q$13,13)</f>
        <v>#N/A</v>
      </c>
      <c r="BA33" s="78" t="e">
        <f aca="false">VLOOKUP(F33,PTDS2!$A$1:$Q$13,14)</f>
        <v>#N/A</v>
      </c>
      <c r="BB33" s="78" t="e">
        <f aca="false">VLOOKUP(F33,PTDS2!$A$1:$Q$13,15)</f>
        <v>#N/A</v>
      </c>
      <c r="BC33" s="78" t="e">
        <f aca="false">VLOOKUP(F33,PTDS2!$A$1:$Q$13,16)</f>
        <v>#N/A</v>
      </c>
      <c r="BD33" s="78" t="e">
        <f aca="false">VLOOKUP(F33,PTDS2!$A$1:$Q$13,17)</f>
        <v>#N/A</v>
      </c>
      <c r="BF33" s="78" t="e">
        <f aca="false">IF(AO33=0,"",AO33)</f>
        <v>#N/A</v>
      </c>
      <c r="BG33" s="78" t="e">
        <f aca="false">IF(AP33=0,"",AP33)</f>
        <v>#N/A</v>
      </c>
      <c r="BH33" s="78" t="e">
        <f aca="false">IF(AQ33=0,"",AQ33)</f>
        <v>#N/A</v>
      </c>
      <c r="BI33" s="78" t="e">
        <f aca="false">IF(AR33=0,"",AR33)</f>
        <v>#N/A</v>
      </c>
      <c r="BJ33" s="78" t="e">
        <f aca="false">IF(AS33=0,"",AS33)</f>
        <v>#N/A</v>
      </c>
      <c r="BK33" s="78" t="e">
        <f aca="false">IF(AT33=0,"",AT33)</f>
        <v>#N/A</v>
      </c>
      <c r="BL33" s="78" t="e">
        <f aca="false">IF(AU33=0,"",AU33)</f>
        <v>#N/A</v>
      </c>
      <c r="BM33" s="78" t="e">
        <f aca="false">IF(AV33=0,"",AV33)</f>
        <v>#N/A</v>
      </c>
      <c r="BN33" s="78" t="e">
        <f aca="false">IF(AW33=0,"",AW33)</f>
        <v>#N/A</v>
      </c>
      <c r="BO33" s="78" t="e">
        <f aca="false">IF(AX33=0,"",AX33)</f>
        <v>#N/A</v>
      </c>
      <c r="BP33" s="78" t="e">
        <f aca="false">IF(AY33=0,"",AY33)</f>
        <v>#N/A</v>
      </c>
      <c r="BQ33" s="78" t="e">
        <f aca="false">IF(AZ33=0,"",AZ33)</f>
        <v>#N/A</v>
      </c>
      <c r="BR33" s="78" t="e">
        <f aca="false">IF(BA33=0,"",BA33)</f>
        <v>#N/A</v>
      </c>
      <c r="BS33" s="78" t="e">
        <f aca="false">IF(BB33=0,"",BB33)</f>
        <v>#N/A</v>
      </c>
      <c r="BT33" s="78" t="e">
        <f aca="false">IF(BC33=0,"",BC33)</f>
        <v>#N/A</v>
      </c>
      <c r="BU33" s="78" t="e">
        <f aca="false">IF(BD33=0,"",BD33)</f>
        <v>#N/A</v>
      </c>
    </row>
    <row r="34" customFormat="false" ht="56.7" hidden="false" customHeight="true" outlineLevel="0" collapsed="false">
      <c r="A34" s="131" t="str">
        <f aca="false">IF(ISNUMBER(I34),A33+1,"")</f>
        <v/>
      </c>
      <c r="B34" s="117"/>
      <c r="C34" s="118"/>
      <c r="D34" s="118"/>
      <c r="E34" s="119"/>
      <c r="F34" s="120"/>
      <c r="G34" s="121"/>
      <c r="H34" s="122"/>
      <c r="I34" s="123"/>
      <c r="J34" s="116"/>
      <c r="K34" s="124" t="str">
        <f aca="false">IF(ISBLANK(I34),"",ROUND(IF(J34&lt;&gt;"€",IF(J34="$",I34*TRANSFERENCIAS!$E$29,I34*TRANSFERENCIAS!$H$29),I34),2))</f>
        <v/>
      </c>
      <c r="L34" s="125"/>
      <c r="M34" s="125"/>
      <c r="N34" s="125"/>
      <c r="O34" s="125"/>
      <c r="P34" s="126" t="str">
        <f aca="false">IF(ISNUMBER(X34),X34,"P")</f>
        <v>P</v>
      </c>
      <c r="Q34" s="127" t="str">
        <f aca="false">IF(ISNUMBER(L34),L34," --")</f>
        <v> --</v>
      </c>
      <c r="R34" s="132"/>
      <c r="S34" s="134"/>
      <c r="W34" s="129" t="n">
        <f aca="false">SUM(L34:N34)</f>
        <v>0</v>
      </c>
      <c r="X34" s="129" t="e">
        <f aca="false">IF(K34&gt;0,ABS(W34-K34),"")</f>
        <v>#VALUE!</v>
      </c>
      <c r="AE34" s="135"/>
      <c r="AF34" s="78" t="n">
        <f aca="false">+AF33+20</f>
        <v>580</v>
      </c>
      <c r="AG34" s="78" t="n">
        <v>29</v>
      </c>
      <c r="AO34" s="78" t="e">
        <f aca="false">VLOOKUP(F34,PTDS2!$A$1:$Q$13,2)</f>
        <v>#N/A</v>
      </c>
      <c r="AP34" s="78" t="e">
        <f aca="false">VLOOKUP(F34,PTDS2!$A$1:$Q$13,3)</f>
        <v>#N/A</v>
      </c>
      <c r="AQ34" s="78" t="e">
        <f aca="false">VLOOKUP(F34,PTDS2!$A$1:$Q$13,4)</f>
        <v>#N/A</v>
      </c>
      <c r="AR34" s="78" t="e">
        <f aca="false">VLOOKUP(F34,PTDS2!$A$1:$Q$13,5)</f>
        <v>#N/A</v>
      </c>
      <c r="AS34" s="78" t="e">
        <f aca="false">VLOOKUP(F34,PTDS2!$A$1:$Q$13,6)</f>
        <v>#N/A</v>
      </c>
      <c r="AT34" s="78" t="e">
        <f aca="false">VLOOKUP(F34,PTDS2!$A$1:$Q$13,7)</f>
        <v>#N/A</v>
      </c>
      <c r="AU34" s="78" t="e">
        <f aca="false">VLOOKUP(F34,PTDS2!$A$1:$Q$13,8)</f>
        <v>#N/A</v>
      </c>
      <c r="AV34" s="78" t="e">
        <f aca="false">VLOOKUP(F34,PTDS2!$A$1:$Q$13,9)</f>
        <v>#N/A</v>
      </c>
      <c r="AW34" s="78" t="e">
        <f aca="false">VLOOKUP(F34,PTDS2!$A$1:$Q$13,10)</f>
        <v>#N/A</v>
      </c>
      <c r="AX34" s="78" t="e">
        <f aca="false">VLOOKUP(F34,PTDS2!$A$1:$Q$13,11)</f>
        <v>#N/A</v>
      </c>
      <c r="AY34" s="78" t="e">
        <f aca="false">VLOOKUP(F34,PTDS2!$A$1:$Q$13,12)</f>
        <v>#N/A</v>
      </c>
      <c r="AZ34" s="78" t="e">
        <f aca="false">VLOOKUP(F34,PTDS2!$A$1:$Q$13,13)</f>
        <v>#N/A</v>
      </c>
      <c r="BA34" s="78" t="e">
        <f aca="false">VLOOKUP(F34,PTDS2!$A$1:$Q$13,14)</f>
        <v>#N/A</v>
      </c>
      <c r="BB34" s="78" t="e">
        <f aca="false">VLOOKUP(F34,PTDS2!$A$1:$Q$13,15)</f>
        <v>#N/A</v>
      </c>
      <c r="BC34" s="78" t="e">
        <f aca="false">VLOOKUP(F34,PTDS2!$A$1:$Q$13,16)</f>
        <v>#N/A</v>
      </c>
      <c r="BD34" s="78" t="e">
        <f aca="false">VLOOKUP(F34,PTDS2!$A$1:$Q$13,17)</f>
        <v>#N/A</v>
      </c>
      <c r="BF34" s="78" t="e">
        <f aca="false">IF(AO34=0,"",AO34)</f>
        <v>#N/A</v>
      </c>
      <c r="BG34" s="78" t="e">
        <f aca="false">IF(AP34=0,"",AP34)</f>
        <v>#N/A</v>
      </c>
      <c r="BH34" s="78" t="e">
        <f aca="false">IF(AQ34=0,"",AQ34)</f>
        <v>#N/A</v>
      </c>
      <c r="BI34" s="78" t="e">
        <f aca="false">IF(AR34=0,"",AR34)</f>
        <v>#N/A</v>
      </c>
      <c r="BJ34" s="78" t="e">
        <f aca="false">IF(AS34=0,"",AS34)</f>
        <v>#N/A</v>
      </c>
      <c r="BK34" s="78" t="e">
        <f aca="false">IF(AT34=0,"",AT34)</f>
        <v>#N/A</v>
      </c>
      <c r="BL34" s="78" t="e">
        <f aca="false">IF(AU34=0,"",AU34)</f>
        <v>#N/A</v>
      </c>
      <c r="BM34" s="78" t="e">
        <f aca="false">IF(AV34=0,"",AV34)</f>
        <v>#N/A</v>
      </c>
      <c r="BN34" s="78" t="e">
        <f aca="false">IF(AW34=0,"",AW34)</f>
        <v>#N/A</v>
      </c>
      <c r="BO34" s="78" t="e">
        <f aca="false">IF(AX34=0,"",AX34)</f>
        <v>#N/A</v>
      </c>
      <c r="BP34" s="78" t="e">
        <f aca="false">IF(AY34=0,"",AY34)</f>
        <v>#N/A</v>
      </c>
      <c r="BQ34" s="78" t="e">
        <f aca="false">IF(AZ34=0,"",AZ34)</f>
        <v>#N/A</v>
      </c>
      <c r="BR34" s="78" t="e">
        <f aca="false">IF(BA34=0,"",BA34)</f>
        <v>#N/A</v>
      </c>
      <c r="BS34" s="78" t="e">
        <f aca="false">IF(BB34=0,"",BB34)</f>
        <v>#N/A</v>
      </c>
      <c r="BT34" s="78" t="e">
        <f aca="false">IF(BC34=0,"",BC34)</f>
        <v>#N/A</v>
      </c>
      <c r="BU34" s="78" t="e">
        <f aca="false">IF(BD34=0,"",BD34)</f>
        <v>#N/A</v>
      </c>
    </row>
    <row r="35" customFormat="false" ht="56.7" hidden="false" customHeight="true" outlineLevel="0" collapsed="false">
      <c r="A35" s="131" t="str">
        <f aca="false">IF(ISNUMBER(I35),A34+1,"")</f>
        <v/>
      </c>
      <c r="B35" s="117"/>
      <c r="C35" s="118"/>
      <c r="D35" s="118"/>
      <c r="E35" s="119"/>
      <c r="F35" s="120"/>
      <c r="G35" s="121"/>
      <c r="H35" s="122"/>
      <c r="I35" s="123"/>
      <c r="J35" s="116"/>
      <c r="K35" s="124" t="str">
        <f aca="false">IF(ISBLANK(I35),"",ROUND(IF(J35&lt;&gt;"€",IF(J35="$",I35*TRANSFERENCIAS!$E$29,I35*TRANSFERENCIAS!$H$29),I35),2))</f>
        <v/>
      </c>
      <c r="L35" s="125"/>
      <c r="M35" s="125"/>
      <c r="N35" s="125"/>
      <c r="O35" s="125"/>
      <c r="P35" s="126" t="str">
        <f aca="false">IF(ISNUMBER(X35),X35,"P")</f>
        <v>P</v>
      </c>
      <c r="Q35" s="127" t="str">
        <f aca="false">IF(ISNUMBER(L35),L35," --")</f>
        <v> --</v>
      </c>
      <c r="W35" s="129" t="n">
        <f aca="false">SUM(L35:N35)</f>
        <v>0</v>
      </c>
      <c r="X35" s="129" t="e">
        <f aca="false">IF(K35&gt;0,ABS(W35-K35),"")</f>
        <v>#VALUE!</v>
      </c>
      <c r="AE35" s="135"/>
      <c r="AF35" s="78" t="n">
        <f aca="false">+AF34+20</f>
        <v>600</v>
      </c>
      <c r="AG35" s="78" t="n">
        <v>30</v>
      </c>
      <c r="AO35" s="78" t="e">
        <f aca="false">VLOOKUP(F35,PTDS2!$A$1:$Q$13,2)</f>
        <v>#N/A</v>
      </c>
      <c r="AP35" s="78" t="e">
        <f aca="false">VLOOKUP(F35,PTDS2!$A$1:$Q$13,3)</f>
        <v>#N/A</v>
      </c>
      <c r="AQ35" s="78" t="e">
        <f aca="false">VLOOKUP(F35,PTDS2!$A$1:$Q$13,4)</f>
        <v>#N/A</v>
      </c>
      <c r="AR35" s="78" t="e">
        <f aca="false">VLOOKUP(F35,PTDS2!$A$1:$Q$13,5)</f>
        <v>#N/A</v>
      </c>
      <c r="AS35" s="78" t="e">
        <f aca="false">VLOOKUP(F35,PTDS2!$A$1:$Q$13,6)</f>
        <v>#N/A</v>
      </c>
      <c r="AT35" s="78" t="e">
        <f aca="false">VLOOKUP(F35,PTDS2!$A$1:$Q$13,7)</f>
        <v>#N/A</v>
      </c>
      <c r="AU35" s="78" t="e">
        <f aca="false">VLOOKUP(F35,PTDS2!$A$1:$Q$13,8)</f>
        <v>#N/A</v>
      </c>
      <c r="AV35" s="78" t="e">
        <f aca="false">VLOOKUP(F35,PTDS2!$A$1:$Q$13,9)</f>
        <v>#N/A</v>
      </c>
      <c r="AW35" s="78" t="e">
        <f aca="false">VLOOKUP(F35,PTDS2!$A$1:$Q$13,10)</f>
        <v>#N/A</v>
      </c>
      <c r="AX35" s="78" t="e">
        <f aca="false">VLOOKUP(F35,PTDS2!$A$1:$Q$13,11)</f>
        <v>#N/A</v>
      </c>
      <c r="AY35" s="78" t="e">
        <f aca="false">VLOOKUP(F35,PTDS2!$A$1:$Q$13,12)</f>
        <v>#N/A</v>
      </c>
      <c r="AZ35" s="78" t="e">
        <f aca="false">VLOOKUP(F35,PTDS2!$A$1:$Q$13,13)</f>
        <v>#N/A</v>
      </c>
      <c r="BA35" s="78" t="e">
        <f aca="false">VLOOKUP(F35,PTDS2!$A$1:$Q$13,14)</f>
        <v>#N/A</v>
      </c>
      <c r="BB35" s="78" t="e">
        <f aca="false">VLOOKUP(F35,PTDS2!$A$1:$Q$13,15)</f>
        <v>#N/A</v>
      </c>
      <c r="BC35" s="78" t="e">
        <f aca="false">VLOOKUP(F35,PTDS2!$A$1:$Q$13,16)</f>
        <v>#N/A</v>
      </c>
      <c r="BD35" s="78" t="e">
        <f aca="false">VLOOKUP(F35,PTDS2!$A$1:$Q$13,17)</f>
        <v>#N/A</v>
      </c>
      <c r="BF35" s="78" t="e">
        <f aca="false">IF(AO35=0,"",AO35)</f>
        <v>#N/A</v>
      </c>
      <c r="BG35" s="78" t="e">
        <f aca="false">IF(AP35=0,"",AP35)</f>
        <v>#N/A</v>
      </c>
      <c r="BH35" s="78" t="e">
        <f aca="false">IF(AQ35=0,"",AQ35)</f>
        <v>#N/A</v>
      </c>
      <c r="BI35" s="78" t="e">
        <f aca="false">IF(AR35=0,"",AR35)</f>
        <v>#N/A</v>
      </c>
      <c r="BJ35" s="78" t="e">
        <f aca="false">IF(AS35=0,"",AS35)</f>
        <v>#N/A</v>
      </c>
      <c r="BK35" s="78" t="e">
        <f aca="false">IF(AT35=0,"",AT35)</f>
        <v>#N/A</v>
      </c>
      <c r="BL35" s="78" t="e">
        <f aca="false">IF(AU35=0,"",AU35)</f>
        <v>#N/A</v>
      </c>
      <c r="BM35" s="78" t="e">
        <f aca="false">IF(AV35=0,"",AV35)</f>
        <v>#N/A</v>
      </c>
      <c r="BN35" s="78" t="e">
        <f aca="false">IF(AW35=0,"",AW35)</f>
        <v>#N/A</v>
      </c>
      <c r="BO35" s="78" t="e">
        <f aca="false">IF(AX35=0,"",AX35)</f>
        <v>#N/A</v>
      </c>
      <c r="BP35" s="78" t="e">
        <f aca="false">IF(AY35=0,"",AY35)</f>
        <v>#N/A</v>
      </c>
      <c r="BQ35" s="78" t="e">
        <f aca="false">IF(AZ35=0,"",AZ35)</f>
        <v>#N/A</v>
      </c>
      <c r="BR35" s="78" t="e">
        <f aca="false">IF(BA35=0,"",BA35)</f>
        <v>#N/A</v>
      </c>
      <c r="BS35" s="78" t="e">
        <f aca="false">IF(BB35=0,"",BB35)</f>
        <v>#N/A</v>
      </c>
      <c r="BT35" s="78" t="e">
        <f aca="false">IF(BC35=0,"",BC35)</f>
        <v>#N/A</v>
      </c>
      <c r="BU35" s="78" t="e">
        <f aca="false">IF(BD35=0,"",BD35)</f>
        <v>#N/A</v>
      </c>
    </row>
    <row r="36" customFormat="false" ht="56.7" hidden="false" customHeight="true" outlineLevel="0" collapsed="false">
      <c r="A36" s="131" t="str">
        <f aca="false">IF(ISNUMBER(I36),A35+1,"")</f>
        <v/>
      </c>
      <c r="B36" s="117"/>
      <c r="C36" s="118"/>
      <c r="D36" s="118"/>
      <c r="E36" s="119"/>
      <c r="F36" s="120"/>
      <c r="G36" s="121"/>
      <c r="H36" s="122"/>
      <c r="I36" s="123"/>
      <c r="J36" s="116"/>
      <c r="K36" s="124" t="str">
        <f aca="false">IF(ISBLANK(I36),"",ROUND(IF(J36&lt;&gt;"€",IF(J36="$",I36*TRANSFERENCIAS!$E$29,I36*TRANSFERENCIAS!$H$29),I36),2))</f>
        <v/>
      </c>
      <c r="L36" s="125"/>
      <c r="M36" s="125"/>
      <c r="N36" s="125"/>
      <c r="O36" s="125"/>
      <c r="P36" s="126" t="str">
        <f aca="false">IF(ISNUMBER(X36),X36,"P")</f>
        <v>P</v>
      </c>
      <c r="Q36" s="127" t="str">
        <f aca="false">IF(ISNUMBER(L36),L36," --")</f>
        <v> --</v>
      </c>
      <c r="W36" s="129" t="n">
        <f aca="false">SUM(L36:N36)</f>
        <v>0</v>
      </c>
      <c r="X36" s="129" t="e">
        <f aca="false">IF(K36&gt;0,ABS(W36-K36),"")</f>
        <v>#VALUE!</v>
      </c>
      <c r="AE36" s="135"/>
      <c r="AF36" s="78" t="n">
        <f aca="false">+AF35+20</f>
        <v>620</v>
      </c>
      <c r="AG36" s="78" t="n">
        <v>31</v>
      </c>
      <c r="AO36" s="78" t="e">
        <f aca="false">VLOOKUP(F36,PTDS2!$A$1:$Q$13,2)</f>
        <v>#N/A</v>
      </c>
      <c r="AP36" s="78" t="e">
        <f aca="false">VLOOKUP(F36,PTDS2!$A$1:$Q$13,3)</f>
        <v>#N/A</v>
      </c>
      <c r="AQ36" s="78" t="e">
        <f aca="false">VLOOKUP(F36,PTDS2!$A$1:$Q$13,4)</f>
        <v>#N/A</v>
      </c>
      <c r="AR36" s="78" t="e">
        <f aca="false">VLOOKUP(F36,PTDS2!$A$1:$Q$13,5)</f>
        <v>#N/A</v>
      </c>
      <c r="AS36" s="78" t="e">
        <f aca="false">VLOOKUP(F36,PTDS2!$A$1:$Q$13,6)</f>
        <v>#N/A</v>
      </c>
      <c r="AT36" s="78" t="e">
        <f aca="false">VLOOKUP(F36,PTDS2!$A$1:$Q$13,7)</f>
        <v>#N/A</v>
      </c>
      <c r="AU36" s="78" t="e">
        <f aca="false">VLOOKUP(F36,PTDS2!$A$1:$Q$13,8)</f>
        <v>#N/A</v>
      </c>
      <c r="AV36" s="78" t="e">
        <f aca="false">VLOOKUP(F36,PTDS2!$A$1:$Q$13,9)</f>
        <v>#N/A</v>
      </c>
      <c r="AW36" s="78" t="e">
        <f aca="false">VLOOKUP(F36,PTDS2!$A$1:$Q$13,10)</f>
        <v>#N/A</v>
      </c>
      <c r="AX36" s="78" t="e">
        <f aca="false">VLOOKUP(F36,PTDS2!$A$1:$Q$13,11)</f>
        <v>#N/A</v>
      </c>
      <c r="AY36" s="78" t="e">
        <f aca="false">VLOOKUP(F36,PTDS2!$A$1:$Q$13,12)</f>
        <v>#N/A</v>
      </c>
      <c r="AZ36" s="78" t="e">
        <f aca="false">VLOOKUP(F36,PTDS2!$A$1:$Q$13,13)</f>
        <v>#N/A</v>
      </c>
      <c r="BA36" s="78" t="e">
        <f aca="false">VLOOKUP(F36,PTDS2!$A$1:$Q$13,14)</f>
        <v>#N/A</v>
      </c>
      <c r="BB36" s="78" t="e">
        <f aca="false">VLOOKUP(F36,PTDS2!$A$1:$Q$13,15)</f>
        <v>#N/A</v>
      </c>
      <c r="BC36" s="78" t="e">
        <f aca="false">VLOOKUP(F36,PTDS2!$A$1:$Q$13,16)</f>
        <v>#N/A</v>
      </c>
      <c r="BD36" s="78" t="e">
        <f aca="false">VLOOKUP(F36,PTDS2!$A$1:$Q$13,17)</f>
        <v>#N/A</v>
      </c>
      <c r="BF36" s="78" t="e">
        <f aca="false">IF(AO36=0,"",AO36)</f>
        <v>#N/A</v>
      </c>
      <c r="BG36" s="78" t="e">
        <f aca="false">IF(AP36=0,"",AP36)</f>
        <v>#N/A</v>
      </c>
      <c r="BH36" s="78" t="e">
        <f aca="false">IF(AQ36=0,"",AQ36)</f>
        <v>#N/A</v>
      </c>
      <c r="BI36" s="78" t="e">
        <f aca="false">IF(AR36=0,"",AR36)</f>
        <v>#N/A</v>
      </c>
      <c r="BJ36" s="78" t="e">
        <f aca="false">IF(AS36=0,"",AS36)</f>
        <v>#N/A</v>
      </c>
      <c r="BK36" s="78" t="e">
        <f aca="false">IF(AT36=0,"",AT36)</f>
        <v>#N/A</v>
      </c>
      <c r="BL36" s="78" t="e">
        <f aca="false">IF(AU36=0,"",AU36)</f>
        <v>#N/A</v>
      </c>
      <c r="BM36" s="78" t="e">
        <f aca="false">IF(AV36=0,"",AV36)</f>
        <v>#N/A</v>
      </c>
      <c r="BN36" s="78" t="e">
        <f aca="false">IF(AW36=0,"",AW36)</f>
        <v>#N/A</v>
      </c>
      <c r="BO36" s="78" t="e">
        <f aca="false">IF(AX36=0,"",AX36)</f>
        <v>#N/A</v>
      </c>
      <c r="BP36" s="78" t="e">
        <f aca="false">IF(AY36=0,"",AY36)</f>
        <v>#N/A</v>
      </c>
      <c r="BQ36" s="78" t="e">
        <f aca="false">IF(AZ36=0,"",AZ36)</f>
        <v>#N/A</v>
      </c>
      <c r="BR36" s="78" t="e">
        <f aca="false">IF(BA36=0,"",BA36)</f>
        <v>#N/A</v>
      </c>
      <c r="BS36" s="78" t="e">
        <f aca="false">IF(BB36=0,"",BB36)</f>
        <v>#N/A</v>
      </c>
      <c r="BT36" s="78" t="e">
        <f aca="false">IF(BC36=0,"",BC36)</f>
        <v>#N/A</v>
      </c>
      <c r="BU36" s="78" t="e">
        <f aca="false">IF(BD36=0,"",BD36)</f>
        <v>#N/A</v>
      </c>
    </row>
    <row r="37" customFormat="false" ht="56.7" hidden="false" customHeight="true" outlineLevel="0" collapsed="false">
      <c r="A37" s="131" t="str">
        <f aca="false">IF(ISNUMBER(I37),A36+1,"")</f>
        <v/>
      </c>
      <c r="B37" s="117"/>
      <c r="C37" s="118"/>
      <c r="D37" s="118"/>
      <c r="E37" s="119"/>
      <c r="F37" s="120"/>
      <c r="G37" s="121"/>
      <c r="H37" s="122"/>
      <c r="I37" s="123"/>
      <c r="J37" s="116"/>
      <c r="K37" s="124" t="str">
        <f aca="false">IF(ISBLANK(I37),"",ROUND(IF(J37&lt;&gt;"€",IF(J37="$",I37*TRANSFERENCIAS!$E$29,I37*TRANSFERENCIAS!$H$29),I37),2))</f>
        <v/>
      </c>
      <c r="L37" s="125"/>
      <c r="M37" s="125"/>
      <c r="N37" s="125"/>
      <c r="O37" s="125"/>
      <c r="P37" s="126" t="str">
        <f aca="false">IF(ISNUMBER(X37),X37,"P")</f>
        <v>P</v>
      </c>
      <c r="Q37" s="127" t="str">
        <f aca="false">IF(ISNUMBER(L37),L37," --")</f>
        <v> --</v>
      </c>
      <c r="S37" s="134"/>
      <c r="W37" s="129" t="n">
        <f aca="false">SUM(L37:N37)</f>
        <v>0</v>
      </c>
      <c r="X37" s="129" t="e">
        <f aca="false">IF(K37&gt;0,ABS(W37-K37),"")</f>
        <v>#VALUE!</v>
      </c>
      <c r="AE37" s="135"/>
      <c r="AF37" s="78" t="n">
        <f aca="false">+AF36+20</f>
        <v>640</v>
      </c>
      <c r="AG37" s="78" t="n">
        <v>32</v>
      </c>
      <c r="AO37" s="78" t="e">
        <f aca="false">VLOOKUP(F37,PTDS2!$A$1:$Q$13,2)</f>
        <v>#N/A</v>
      </c>
      <c r="AP37" s="78" t="e">
        <f aca="false">VLOOKUP(F37,PTDS2!$A$1:$Q$13,3)</f>
        <v>#N/A</v>
      </c>
      <c r="AQ37" s="78" t="e">
        <f aca="false">VLOOKUP(F37,PTDS2!$A$1:$Q$13,4)</f>
        <v>#N/A</v>
      </c>
      <c r="AR37" s="78" t="e">
        <f aca="false">VLOOKUP(F37,PTDS2!$A$1:$Q$13,5)</f>
        <v>#N/A</v>
      </c>
      <c r="AS37" s="78" t="e">
        <f aca="false">VLOOKUP(F37,PTDS2!$A$1:$Q$13,6)</f>
        <v>#N/A</v>
      </c>
      <c r="AT37" s="78" t="e">
        <f aca="false">VLOOKUP(F37,PTDS2!$A$1:$Q$13,7)</f>
        <v>#N/A</v>
      </c>
      <c r="AU37" s="78" t="e">
        <f aca="false">VLOOKUP(F37,PTDS2!$A$1:$Q$13,8)</f>
        <v>#N/A</v>
      </c>
      <c r="AV37" s="78" t="e">
        <f aca="false">VLOOKUP(F37,PTDS2!$A$1:$Q$13,9)</f>
        <v>#N/A</v>
      </c>
      <c r="AW37" s="78" t="e">
        <f aca="false">VLOOKUP(F37,PTDS2!$A$1:$Q$13,10)</f>
        <v>#N/A</v>
      </c>
      <c r="AX37" s="78" t="e">
        <f aca="false">VLOOKUP(F37,PTDS2!$A$1:$Q$13,11)</f>
        <v>#N/A</v>
      </c>
      <c r="AY37" s="78" t="e">
        <f aca="false">VLOOKUP(F37,PTDS2!$A$1:$Q$13,12)</f>
        <v>#N/A</v>
      </c>
      <c r="AZ37" s="78" t="e">
        <f aca="false">VLOOKUP(F37,PTDS2!$A$1:$Q$13,13)</f>
        <v>#N/A</v>
      </c>
      <c r="BA37" s="78" t="e">
        <f aca="false">VLOOKUP(F37,PTDS2!$A$1:$Q$13,14)</f>
        <v>#N/A</v>
      </c>
      <c r="BB37" s="78" t="e">
        <f aca="false">VLOOKUP(F37,PTDS2!$A$1:$Q$13,15)</f>
        <v>#N/A</v>
      </c>
      <c r="BC37" s="78" t="e">
        <f aca="false">VLOOKUP(F37,PTDS2!$A$1:$Q$13,16)</f>
        <v>#N/A</v>
      </c>
      <c r="BD37" s="78" t="e">
        <f aca="false">VLOOKUP(F37,PTDS2!$A$1:$Q$13,17)</f>
        <v>#N/A</v>
      </c>
      <c r="BF37" s="78" t="e">
        <f aca="false">IF(AO37=0,"",AO37)</f>
        <v>#N/A</v>
      </c>
      <c r="BG37" s="78" t="e">
        <f aca="false">IF(AP37=0,"",AP37)</f>
        <v>#N/A</v>
      </c>
      <c r="BH37" s="78" t="e">
        <f aca="false">IF(AQ37=0,"",AQ37)</f>
        <v>#N/A</v>
      </c>
      <c r="BI37" s="78" t="e">
        <f aca="false">IF(AR37=0,"",AR37)</f>
        <v>#N/A</v>
      </c>
      <c r="BJ37" s="78" t="e">
        <f aca="false">IF(AS37=0,"",AS37)</f>
        <v>#N/A</v>
      </c>
      <c r="BK37" s="78" t="e">
        <f aca="false">IF(AT37=0,"",AT37)</f>
        <v>#N/A</v>
      </c>
      <c r="BL37" s="78" t="e">
        <f aca="false">IF(AU37=0,"",AU37)</f>
        <v>#N/A</v>
      </c>
      <c r="BM37" s="78" t="e">
        <f aca="false">IF(AV37=0,"",AV37)</f>
        <v>#N/A</v>
      </c>
      <c r="BN37" s="78" t="e">
        <f aca="false">IF(AW37=0,"",AW37)</f>
        <v>#N/A</v>
      </c>
      <c r="BO37" s="78" t="e">
        <f aca="false">IF(AX37=0,"",AX37)</f>
        <v>#N/A</v>
      </c>
      <c r="BP37" s="78" t="e">
        <f aca="false">IF(AY37=0,"",AY37)</f>
        <v>#N/A</v>
      </c>
      <c r="BQ37" s="78" t="e">
        <f aca="false">IF(AZ37=0,"",AZ37)</f>
        <v>#N/A</v>
      </c>
      <c r="BR37" s="78" t="e">
        <f aca="false">IF(BA37=0,"",BA37)</f>
        <v>#N/A</v>
      </c>
      <c r="BS37" s="78" t="e">
        <f aca="false">IF(BB37=0,"",BB37)</f>
        <v>#N/A</v>
      </c>
      <c r="BT37" s="78" t="e">
        <f aca="false">IF(BC37=0,"",BC37)</f>
        <v>#N/A</v>
      </c>
      <c r="BU37" s="78" t="e">
        <f aca="false">IF(BD37=0,"",BD37)</f>
        <v>#N/A</v>
      </c>
    </row>
    <row r="38" customFormat="false" ht="56.7" hidden="false" customHeight="true" outlineLevel="0" collapsed="false">
      <c r="A38" s="131" t="str">
        <f aca="false">IF(ISNUMBER(I38),A37+1,"")</f>
        <v/>
      </c>
      <c r="B38" s="117"/>
      <c r="C38" s="118"/>
      <c r="D38" s="118"/>
      <c r="E38" s="119"/>
      <c r="F38" s="120"/>
      <c r="G38" s="121"/>
      <c r="H38" s="122"/>
      <c r="I38" s="123"/>
      <c r="J38" s="116"/>
      <c r="K38" s="124" t="str">
        <f aca="false">IF(ISBLANK(I38),"",ROUND(IF(J38&lt;&gt;"€",IF(J38="$",I38*TRANSFERENCIAS!$E$29,I38*TRANSFERENCIAS!$H$29),I38),2))</f>
        <v/>
      </c>
      <c r="L38" s="125"/>
      <c r="M38" s="125"/>
      <c r="N38" s="125"/>
      <c r="O38" s="125"/>
      <c r="P38" s="126" t="str">
        <f aca="false">IF(ISNUMBER(X38),X38,"P")</f>
        <v>P</v>
      </c>
      <c r="Q38" s="127" t="str">
        <f aca="false">IF(ISNUMBER(L38),L38," --")</f>
        <v> --</v>
      </c>
      <c r="S38" s="79"/>
      <c r="W38" s="129" t="n">
        <f aca="false">SUM(L38:N38)</f>
        <v>0</v>
      </c>
      <c r="X38" s="129" t="e">
        <f aca="false">IF(K38&gt;0,ABS(W38-K38),"")</f>
        <v>#VALUE!</v>
      </c>
      <c r="AE38" s="135"/>
      <c r="AF38" s="78" t="n">
        <f aca="false">+AF37+20</f>
        <v>660</v>
      </c>
      <c r="AG38" s="78" t="n">
        <v>33</v>
      </c>
      <c r="AO38" s="78" t="e">
        <f aca="false">VLOOKUP(F38,PTDS2!$A$1:$Q$13,2)</f>
        <v>#N/A</v>
      </c>
      <c r="AP38" s="78" t="e">
        <f aca="false">VLOOKUP(F38,PTDS2!$A$1:$Q$13,3)</f>
        <v>#N/A</v>
      </c>
      <c r="AQ38" s="78" t="e">
        <f aca="false">VLOOKUP(F38,PTDS2!$A$1:$Q$13,4)</f>
        <v>#N/A</v>
      </c>
      <c r="AR38" s="78" t="e">
        <f aca="false">VLOOKUP(F38,PTDS2!$A$1:$Q$13,5)</f>
        <v>#N/A</v>
      </c>
      <c r="AS38" s="78" t="e">
        <f aca="false">VLOOKUP(F38,PTDS2!$A$1:$Q$13,6)</f>
        <v>#N/A</v>
      </c>
      <c r="AT38" s="78" t="e">
        <f aca="false">VLOOKUP(F38,PTDS2!$A$1:$Q$13,7)</f>
        <v>#N/A</v>
      </c>
      <c r="AU38" s="78" t="e">
        <f aca="false">VLOOKUP(F38,PTDS2!$A$1:$Q$13,8)</f>
        <v>#N/A</v>
      </c>
      <c r="AV38" s="78" t="e">
        <f aca="false">VLOOKUP(F38,PTDS2!$A$1:$Q$13,9)</f>
        <v>#N/A</v>
      </c>
      <c r="AW38" s="78" t="e">
        <f aca="false">VLOOKUP(F38,PTDS2!$A$1:$Q$13,10)</f>
        <v>#N/A</v>
      </c>
      <c r="AX38" s="78" t="e">
        <f aca="false">VLOOKUP(F38,PTDS2!$A$1:$Q$13,11)</f>
        <v>#N/A</v>
      </c>
      <c r="AY38" s="78" t="e">
        <f aca="false">VLOOKUP(F38,PTDS2!$A$1:$Q$13,12)</f>
        <v>#N/A</v>
      </c>
      <c r="AZ38" s="78" t="e">
        <f aca="false">VLOOKUP(F38,PTDS2!$A$1:$Q$13,13)</f>
        <v>#N/A</v>
      </c>
      <c r="BA38" s="78" t="e">
        <f aca="false">VLOOKUP(F38,PTDS2!$A$1:$Q$13,14)</f>
        <v>#N/A</v>
      </c>
      <c r="BB38" s="78" t="e">
        <f aca="false">VLOOKUP(F38,PTDS2!$A$1:$Q$13,15)</f>
        <v>#N/A</v>
      </c>
      <c r="BC38" s="78" t="e">
        <f aca="false">VLOOKUP(F38,PTDS2!$A$1:$Q$13,16)</f>
        <v>#N/A</v>
      </c>
      <c r="BD38" s="78" t="e">
        <f aca="false">VLOOKUP(F38,PTDS2!$A$1:$Q$13,17)</f>
        <v>#N/A</v>
      </c>
      <c r="BF38" s="78" t="e">
        <f aca="false">IF(AO38=0,"",AO38)</f>
        <v>#N/A</v>
      </c>
      <c r="BG38" s="78" t="e">
        <f aca="false">IF(AP38=0,"",AP38)</f>
        <v>#N/A</v>
      </c>
      <c r="BH38" s="78" t="e">
        <f aca="false">IF(AQ38=0,"",AQ38)</f>
        <v>#N/A</v>
      </c>
      <c r="BI38" s="78" t="e">
        <f aca="false">IF(AR38=0,"",AR38)</f>
        <v>#N/A</v>
      </c>
      <c r="BJ38" s="78" t="e">
        <f aca="false">IF(AS38=0,"",AS38)</f>
        <v>#N/A</v>
      </c>
      <c r="BK38" s="78" t="e">
        <f aca="false">IF(AT38=0,"",AT38)</f>
        <v>#N/A</v>
      </c>
      <c r="BL38" s="78" t="e">
        <f aca="false">IF(AU38=0,"",AU38)</f>
        <v>#N/A</v>
      </c>
      <c r="BM38" s="78" t="e">
        <f aca="false">IF(AV38=0,"",AV38)</f>
        <v>#N/A</v>
      </c>
      <c r="BN38" s="78" t="e">
        <f aca="false">IF(AW38=0,"",AW38)</f>
        <v>#N/A</v>
      </c>
      <c r="BO38" s="78" t="e">
        <f aca="false">IF(AX38=0,"",AX38)</f>
        <v>#N/A</v>
      </c>
      <c r="BP38" s="78" t="e">
        <f aca="false">IF(AY38=0,"",AY38)</f>
        <v>#N/A</v>
      </c>
      <c r="BQ38" s="78" t="e">
        <f aca="false">IF(AZ38=0,"",AZ38)</f>
        <v>#N/A</v>
      </c>
      <c r="BR38" s="78" t="e">
        <f aca="false">IF(BA38=0,"",BA38)</f>
        <v>#N/A</v>
      </c>
      <c r="BS38" s="78" t="e">
        <f aca="false">IF(BB38=0,"",BB38)</f>
        <v>#N/A</v>
      </c>
      <c r="BT38" s="78" t="e">
        <f aca="false">IF(BC38=0,"",BC38)</f>
        <v>#N/A</v>
      </c>
      <c r="BU38" s="78" t="e">
        <f aca="false">IF(BD38=0,"",BD38)</f>
        <v>#N/A</v>
      </c>
    </row>
    <row r="39" customFormat="false" ht="56.7" hidden="false" customHeight="true" outlineLevel="0" collapsed="false">
      <c r="A39" s="131" t="str">
        <f aca="false">IF(ISNUMBER(I39),A38+1,"")</f>
        <v/>
      </c>
      <c r="B39" s="117"/>
      <c r="C39" s="118"/>
      <c r="D39" s="118"/>
      <c r="E39" s="119"/>
      <c r="F39" s="120"/>
      <c r="G39" s="121"/>
      <c r="H39" s="122"/>
      <c r="I39" s="123"/>
      <c r="J39" s="116"/>
      <c r="K39" s="124" t="str">
        <f aca="false">IF(ISBLANK(I39),"",ROUND(IF(J39&lt;&gt;"€",IF(J39="$",I39*TRANSFERENCIAS!$E$29,I39*TRANSFERENCIAS!$H$29),I39),2))</f>
        <v/>
      </c>
      <c r="L39" s="125"/>
      <c r="M39" s="125"/>
      <c r="N39" s="125"/>
      <c r="O39" s="125"/>
      <c r="P39" s="126" t="str">
        <f aca="false">IF(ISNUMBER(X39),X39,"P")</f>
        <v>P</v>
      </c>
      <c r="Q39" s="127" t="str">
        <f aca="false">IF(ISNUMBER(L39),L39," --")</f>
        <v> --</v>
      </c>
      <c r="S39" s="79"/>
      <c r="W39" s="129" t="n">
        <f aca="false">SUM(L39:N39)</f>
        <v>0</v>
      </c>
      <c r="X39" s="129" t="e">
        <f aca="false">IF(K39&gt;0,ABS(W39-K39),"")</f>
        <v>#VALUE!</v>
      </c>
      <c r="AE39" s="135"/>
      <c r="AF39" s="78" t="n">
        <f aca="false">+AF38+20</f>
        <v>680</v>
      </c>
      <c r="AG39" s="78" t="n">
        <v>34</v>
      </c>
      <c r="AO39" s="78" t="e">
        <f aca="false">VLOOKUP(F39,PTDS2!$A$1:$Q$13,2)</f>
        <v>#N/A</v>
      </c>
      <c r="AP39" s="78" t="e">
        <f aca="false">VLOOKUP(F39,PTDS2!$A$1:$Q$13,3)</f>
        <v>#N/A</v>
      </c>
      <c r="AQ39" s="78" t="e">
        <f aca="false">VLOOKUP(F39,PTDS2!$A$1:$Q$13,4)</f>
        <v>#N/A</v>
      </c>
      <c r="AR39" s="78" t="e">
        <f aca="false">VLOOKUP(F39,PTDS2!$A$1:$Q$13,5)</f>
        <v>#N/A</v>
      </c>
      <c r="AS39" s="78" t="e">
        <f aca="false">VLOOKUP(F39,PTDS2!$A$1:$Q$13,6)</f>
        <v>#N/A</v>
      </c>
      <c r="AT39" s="78" t="e">
        <f aca="false">VLOOKUP(F39,PTDS2!$A$1:$Q$13,7)</f>
        <v>#N/A</v>
      </c>
      <c r="AU39" s="78" t="e">
        <f aca="false">VLOOKUP(F39,PTDS2!$A$1:$Q$13,8)</f>
        <v>#N/A</v>
      </c>
      <c r="AV39" s="78" t="e">
        <f aca="false">VLOOKUP(F39,PTDS2!$A$1:$Q$13,9)</f>
        <v>#N/A</v>
      </c>
      <c r="AW39" s="78" t="e">
        <f aca="false">VLOOKUP(F39,PTDS2!$A$1:$Q$13,10)</f>
        <v>#N/A</v>
      </c>
      <c r="AX39" s="78" t="e">
        <f aca="false">VLOOKUP(F39,PTDS2!$A$1:$Q$13,11)</f>
        <v>#N/A</v>
      </c>
      <c r="AY39" s="78" t="e">
        <f aca="false">VLOOKUP(F39,PTDS2!$A$1:$Q$13,12)</f>
        <v>#N/A</v>
      </c>
      <c r="AZ39" s="78" t="e">
        <f aca="false">VLOOKUP(F39,PTDS2!$A$1:$Q$13,13)</f>
        <v>#N/A</v>
      </c>
      <c r="BA39" s="78" t="e">
        <f aca="false">VLOOKUP(F39,PTDS2!$A$1:$Q$13,14)</f>
        <v>#N/A</v>
      </c>
      <c r="BB39" s="78" t="e">
        <f aca="false">VLOOKUP(F39,PTDS2!$A$1:$Q$13,15)</f>
        <v>#N/A</v>
      </c>
      <c r="BC39" s="78" t="e">
        <f aca="false">VLOOKUP(F39,PTDS2!$A$1:$Q$13,16)</f>
        <v>#N/A</v>
      </c>
      <c r="BD39" s="78" t="e">
        <f aca="false">VLOOKUP(F39,PTDS2!$A$1:$Q$13,17)</f>
        <v>#N/A</v>
      </c>
      <c r="BF39" s="78" t="e">
        <f aca="false">IF(AO39=0,"",AO39)</f>
        <v>#N/A</v>
      </c>
      <c r="BG39" s="78" t="e">
        <f aca="false">IF(AP39=0,"",AP39)</f>
        <v>#N/A</v>
      </c>
      <c r="BH39" s="78" t="e">
        <f aca="false">IF(AQ39=0,"",AQ39)</f>
        <v>#N/A</v>
      </c>
      <c r="BI39" s="78" t="e">
        <f aca="false">IF(AR39=0,"",AR39)</f>
        <v>#N/A</v>
      </c>
      <c r="BJ39" s="78" t="e">
        <f aca="false">IF(AS39=0,"",AS39)</f>
        <v>#N/A</v>
      </c>
      <c r="BK39" s="78" t="e">
        <f aca="false">IF(AT39=0,"",AT39)</f>
        <v>#N/A</v>
      </c>
      <c r="BL39" s="78" t="e">
        <f aca="false">IF(AU39=0,"",AU39)</f>
        <v>#N/A</v>
      </c>
      <c r="BM39" s="78" t="e">
        <f aca="false">IF(AV39=0,"",AV39)</f>
        <v>#N/A</v>
      </c>
      <c r="BN39" s="78" t="e">
        <f aca="false">IF(AW39=0,"",AW39)</f>
        <v>#N/A</v>
      </c>
      <c r="BO39" s="78" t="e">
        <f aca="false">IF(AX39=0,"",AX39)</f>
        <v>#N/A</v>
      </c>
      <c r="BP39" s="78" t="e">
        <f aca="false">IF(AY39=0,"",AY39)</f>
        <v>#N/A</v>
      </c>
      <c r="BQ39" s="78" t="e">
        <f aca="false">IF(AZ39=0,"",AZ39)</f>
        <v>#N/A</v>
      </c>
      <c r="BR39" s="78" t="e">
        <f aca="false">IF(BA39=0,"",BA39)</f>
        <v>#N/A</v>
      </c>
      <c r="BS39" s="78" t="e">
        <f aca="false">IF(BB39=0,"",BB39)</f>
        <v>#N/A</v>
      </c>
      <c r="BT39" s="78" t="e">
        <f aca="false">IF(BC39=0,"",BC39)</f>
        <v>#N/A</v>
      </c>
      <c r="BU39" s="78" t="e">
        <f aca="false">IF(BD39=0,"",BD39)</f>
        <v>#N/A</v>
      </c>
    </row>
    <row r="40" customFormat="false" ht="56.7" hidden="false" customHeight="true" outlineLevel="0" collapsed="false">
      <c r="A40" s="131" t="str">
        <f aca="false">IF(ISNUMBER(I40),A39+1,"")</f>
        <v/>
      </c>
      <c r="B40" s="117"/>
      <c r="C40" s="118"/>
      <c r="D40" s="118"/>
      <c r="E40" s="119"/>
      <c r="F40" s="120"/>
      <c r="G40" s="121"/>
      <c r="H40" s="122"/>
      <c r="I40" s="123"/>
      <c r="J40" s="116"/>
      <c r="K40" s="124" t="str">
        <f aca="false">IF(ISBLANK(I40),"",ROUND(IF(J40&lt;&gt;"€",IF(J40="$",I40*TRANSFERENCIAS!$E$29,I40*TRANSFERENCIAS!$H$29),I40),2))</f>
        <v/>
      </c>
      <c r="L40" s="125"/>
      <c r="M40" s="125"/>
      <c r="N40" s="125"/>
      <c r="O40" s="125"/>
      <c r="P40" s="126" t="str">
        <f aca="false">IF(ISNUMBER(X40),X40,"P")</f>
        <v>P</v>
      </c>
      <c r="Q40" s="127" t="str">
        <f aca="false">IF(ISNUMBER(L40),L40," --")</f>
        <v> --</v>
      </c>
      <c r="S40" s="79"/>
      <c r="W40" s="129" t="n">
        <f aca="false">SUM(L40:N40)</f>
        <v>0</v>
      </c>
      <c r="X40" s="129" t="e">
        <f aca="false">IF(K40&gt;0,ABS(W40-K40),"")</f>
        <v>#VALUE!</v>
      </c>
      <c r="AE40" s="135"/>
      <c r="AF40" s="78" t="n">
        <f aca="false">+AF39+20</f>
        <v>700</v>
      </c>
      <c r="AG40" s="78" t="n">
        <v>35</v>
      </c>
      <c r="AO40" s="78" t="e">
        <f aca="false">VLOOKUP(F40,PTDS2!$A$1:$Q$13,2)</f>
        <v>#N/A</v>
      </c>
      <c r="AP40" s="78" t="e">
        <f aca="false">VLOOKUP(F40,PTDS2!$A$1:$Q$13,3)</f>
        <v>#N/A</v>
      </c>
      <c r="AQ40" s="78" t="e">
        <f aca="false">VLOOKUP(F40,PTDS2!$A$1:$Q$13,4)</f>
        <v>#N/A</v>
      </c>
      <c r="AR40" s="78" t="e">
        <f aca="false">VLOOKUP(F40,PTDS2!$A$1:$Q$13,5)</f>
        <v>#N/A</v>
      </c>
      <c r="AS40" s="78" t="e">
        <f aca="false">VLOOKUP(F40,PTDS2!$A$1:$Q$13,6)</f>
        <v>#N/A</v>
      </c>
      <c r="AT40" s="78" t="e">
        <f aca="false">VLOOKUP(F40,PTDS2!$A$1:$Q$13,7)</f>
        <v>#N/A</v>
      </c>
      <c r="AU40" s="78" t="e">
        <f aca="false">VLOOKUP(F40,PTDS2!$A$1:$Q$13,8)</f>
        <v>#N/A</v>
      </c>
      <c r="AV40" s="78" t="e">
        <f aca="false">VLOOKUP(F40,PTDS2!$A$1:$Q$13,9)</f>
        <v>#N/A</v>
      </c>
      <c r="AW40" s="78" t="e">
        <f aca="false">VLOOKUP(F40,PTDS2!$A$1:$Q$13,10)</f>
        <v>#N/A</v>
      </c>
      <c r="AX40" s="78" t="e">
        <f aca="false">VLOOKUP(F40,PTDS2!$A$1:$Q$13,11)</f>
        <v>#N/A</v>
      </c>
      <c r="AY40" s="78" t="e">
        <f aca="false">VLOOKUP(F40,PTDS2!$A$1:$Q$13,12)</f>
        <v>#N/A</v>
      </c>
      <c r="AZ40" s="78" t="e">
        <f aca="false">VLOOKUP(F40,PTDS2!$A$1:$Q$13,13)</f>
        <v>#N/A</v>
      </c>
      <c r="BA40" s="78" t="e">
        <f aca="false">VLOOKUP(F40,PTDS2!$A$1:$Q$13,14)</f>
        <v>#N/A</v>
      </c>
      <c r="BB40" s="78" t="e">
        <f aca="false">VLOOKUP(F40,PTDS2!$A$1:$Q$13,15)</f>
        <v>#N/A</v>
      </c>
      <c r="BC40" s="78" t="e">
        <f aca="false">VLOOKUP(F40,PTDS2!$A$1:$Q$13,16)</f>
        <v>#N/A</v>
      </c>
      <c r="BD40" s="78" t="e">
        <f aca="false">VLOOKUP(F40,PTDS2!$A$1:$Q$13,17)</f>
        <v>#N/A</v>
      </c>
      <c r="BF40" s="78" t="e">
        <f aca="false">IF(AO40=0,"",AO40)</f>
        <v>#N/A</v>
      </c>
      <c r="BG40" s="78" t="e">
        <f aca="false">IF(AP40=0,"",AP40)</f>
        <v>#N/A</v>
      </c>
      <c r="BH40" s="78" t="e">
        <f aca="false">IF(AQ40=0,"",AQ40)</f>
        <v>#N/A</v>
      </c>
      <c r="BI40" s="78" t="e">
        <f aca="false">IF(AR40=0,"",AR40)</f>
        <v>#N/A</v>
      </c>
      <c r="BJ40" s="78" t="e">
        <f aca="false">IF(AS40=0,"",AS40)</f>
        <v>#N/A</v>
      </c>
      <c r="BK40" s="78" t="e">
        <f aca="false">IF(AT40=0,"",AT40)</f>
        <v>#N/A</v>
      </c>
      <c r="BL40" s="78" t="e">
        <f aca="false">IF(AU40=0,"",AU40)</f>
        <v>#N/A</v>
      </c>
      <c r="BM40" s="78" t="e">
        <f aca="false">IF(AV40=0,"",AV40)</f>
        <v>#N/A</v>
      </c>
      <c r="BN40" s="78" t="e">
        <f aca="false">IF(AW40=0,"",AW40)</f>
        <v>#N/A</v>
      </c>
      <c r="BO40" s="78" t="e">
        <f aca="false">IF(AX40=0,"",AX40)</f>
        <v>#N/A</v>
      </c>
      <c r="BP40" s="78" t="e">
        <f aca="false">IF(AY40=0,"",AY40)</f>
        <v>#N/A</v>
      </c>
      <c r="BQ40" s="78" t="e">
        <f aca="false">IF(AZ40=0,"",AZ40)</f>
        <v>#N/A</v>
      </c>
      <c r="BR40" s="78" t="e">
        <f aca="false">IF(BA40=0,"",BA40)</f>
        <v>#N/A</v>
      </c>
      <c r="BS40" s="78" t="e">
        <f aca="false">IF(BB40=0,"",BB40)</f>
        <v>#N/A</v>
      </c>
      <c r="BT40" s="78" t="e">
        <f aca="false">IF(BC40=0,"",BC40)</f>
        <v>#N/A</v>
      </c>
      <c r="BU40" s="78" t="e">
        <f aca="false">IF(BD40=0,"",BD40)</f>
        <v>#N/A</v>
      </c>
    </row>
    <row r="41" customFormat="false" ht="56.7" hidden="false" customHeight="true" outlineLevel="0" collapsed="false">
      <c r="A41" s="131" t="str">
        <f aca="false">IF(ISNUMBER(I41),A40+1,"")</f>
        <v/>
      </c>
      <c r="B41" s="117"/>
      <c r="C41" s="118"/>
      <c r="D41" s="118"/>
      <c r="E41" s="119"/>
      <c r="F41" s="120"/>
      <c r="G41" s="121"/>
      <c r="H41" s="122"/>
      <c r="I41" s="123"/>
      <c r="J41" s="116"/>
      <c r="K41" s="124" t="str">
        <f aca="false">IF(ISBLANK(I41),"",ROUND(IF(J41&lt;&gt;"€",IF(J41="$",I41*TRANSFERENCIAS!$E$29,I41*TRANSFERENCIAS!$H$29),I41),2))</f>
        <v/>
      </c>
      <c r="L41" s="125"/>
      <c r="M41" s="125"/>
      <c r="N41" s="125"/>
      <c r="O41" s="125"/>
      <c r="P41" s="126" t="str">
        <f aca="false">IF(ISNUMBER(X41),X41,"P")</f>
        <v>P</v>
      </c>
      <c r="Q41" s="127" t="str">
        <f aca="false">IF(ISNUMBER(L41),L41," --")</f>
        <v> --</v>
      </c>
      <c r="S41" s="79"/>
      <c r="W41" s="129" t="n">
        <f aca="false">SUM(L41:N41)</f>
        <v>0</v>
      </c>
      <c r="X41" s="129" t="e">
        <f aca="false">IF(K41&gt;0,ABS(W41-K41),"")</f>
        <v>#VALUE!</v>
      </c>
      <c r="AE41" s="135"/>
      <c r="AF41" s="78" t="n">
        <f aca="false">+AF40+20</f>
        <v>720</v>
      </c>
      <c r="AG41" s="78" t="n">
        <v>36</v>
      </c>
      <c r="AO41" s="78" t="e">
        <f aca="false">VLOOKUP(F41,PTDS2!$A$1:$Q$13,2)</f>
        <v>#N/A</v>
      </c>
      <c r="AP41" s="78" t="e">
        <f aca="false">VLOOKUP(F41,PTDS2!$A$1:$Q$13,3)</f>
        <v>#N/A</v>
      </c>
      <c r="AQ41" s="78" t="e">
        <f aca="false">VLOOKUP(F41,PTDS2!$A$1:$Q$13,4)</f>
        <v>#N/A</v>
      </c>
      <c r="AR41" s="78" t="e">
        <f aca="false">VLOOKUP(F41,PTDS2!$A$1:$Q$13,5)</f>
        <v>#N/A</v>
      </c>
      <c r="AS41" s="78" t="e">
        <f aca="false">VLOOKUP(F41,PTDS2!$A$1:$Q$13,6)</f>
        <v>#N/A</v>
      </c>
      <c r="AT41" s="78" t="e">
        <f aca="false">VLOOKUP(F41,PTDS2!$A$1:$Q$13,7)</f>
        <v>#N/A</v>
      </c>
      <c r="AU41" s="78" t="e">
        <f aca="false">VLOOKUP(F41,PTDS2!$A$1:$Q$13,8)</f>
        <v>#N/A</v>
      </c>
      <c r="AV41" s="78" t="e">
        <f aca="false">VLOOKUP(F41,PTDS2!$A$1:$Q$13,9)</f>
        <v>#N/A</v>
      </c>
      <c r="AW41" s="78" t="e">
        <f aca="false">VLOOKUP(F41,PTDS2!$A$1:$Q$13,10)</f>
        <v>#N/A</v>
      </c>
      <c r="AX41" s="78" t="e">
        <f aca="false">VLOOKUP(F41,PTDS2!$A$1:$Q$13,11)</f>
        <v>#N/A</v>
      </c>
      <c r="AY41" s="78" t="e">
        <f aca="false">VLOOKUP(F41,PTDS2!$A$1:$Q$13,12)</f>
        <v>#N/A</v>
      </c>
      <c r="AZ41" s="78" t="e">
        <f aca="false">VLOOKUP(F41,PTDS2!$A$1:$Q$13,13)</f>
        <v>#N/A</v>
      </c>
      <c r="BA41" s="78" t="e">
        <f aca="false">VLOOKUP(F41,PTDS2!$A$1:$Q$13,14)</f>
        <v>#N/A</v>
      </c>
      <c r="BB41" s="78" t="e">
        <f aca="false">VLOOKUP(F41,PTDS2!$A$1:$Q$13,15)</f>
        <v>#N/A</v>
      </c>
      <c r="BC41" s="78" t="e">
        <f aca="false">VLOOKUP(F41,PTDS2!$A$1:$Q$13,16)</f>
        <v>#N/A</v>
      </c>
      <c r="BD41" s="78" t="e">
        <f aca="false">VLOOKUP(F41,PTDS2!$A$1:$Q$13,17)</f>
        <v>#N/A</v>
      </c>
      <c r="BF41" s="78" t="e">
        <f aca="false">IF(AO41=0,"",AO41)</f>
        <v>#N/A</v>
      </c>
      <c r="BG41" s="78" t="e">
        <f aca="false">IF(AP41=0,"",AP41)</f>
        <v>#N/A</v>
      </c>
      <c r="BH41" s="78" t="e">
        <f aca="false">IF(AQ41=0,"",AQ41)</f>
        <v>#N/A</v>
      </c>
      <c r="BI41" s="78" t="e">
        <f aca="false">IF(AR41=0,"",AR41)</f>
        <v>#N/A</v>
      </c>
      <c r="BJ41" s="78" t="e">
        <f aca="false">IF(AS41=0,"",AS41)</f>
        <v>#N/A</v>
      </c>
      <c r="BK41" s="78" t="e">
        <f aca="false">IF(AT41=0,"",AT41)</f>
        <v>#N/A</v>
      </c>
      <c r="BL41" s="78" t="e">
        <f aca="false">IF(AU41=0,"",AU41)</f>
        <v>#N/A</v>
      </c>
      <c r="BM41" s="78" t="e">
        <f aca="false">IF(AV41=0,"",AV41)</f>
        <v>#N/A</v>
      </c>
      <c r="BN41" s="78" t="e">
        <f aca="false">IF(AW41=0,"",AW41)</f>
        <v>#N/A</v>
      </c>
      <c r="BO41" s="78" t="e">
        <f aca="false">IF(AX41=0,"",AX41)</f>
        <v>#N/A</v>
      </c>
      <c r="BP41" s="78" t="e">
        <f aca="false">IF(AY41=0,"",AY41)</f>
        <v>#N/A</v>
      </c>
      <c r="BQ41" s="78" t="e">
        <f aca="false">IF(AZ41=0,"",AZ41)</f>
        <v>#N/A</v>
      </c>
      <c r="BR41" s="78" t="e">
        <f aca="false">IF(BA41=0,"",BA41)</f>
        <v>#N/A</v>
      </c>
      <c r="BS41" s="78" t="e">
        <f aca="false">IF(BB41=0,"",BB41)</f>
        <v>#N/A</v>
      </c>
      <c r="BT41" s="78" t="e">
        <f aca="false">IF(BC41=0,"",BC41)</f>
        <v>#N/A</v>
      </c>
      <c r="BU41" s="78" t="e">
        <f aca="false">IF(BD41=0,"",BD41)</f>
        <v>#N/A</v>
      </c>
    </row>
    <row r="42" customFormat="false" ht="56.7" hidden="false" customHeight="true" outlineLevel="0" collapsed="false">
      <c r="A42" s="131" t="str">
        <f aca="false">IF(ISNUMBER(I42),A41+1,"")</f>
        <v/>
      </c>
      <c r="B42" s="117"/>
      <c r="C42" s="118"/>
      <c r="D42" s="118"/>
      <c r="E42" s="119"/>
      <c r="F42" s="120"/>
      <c r="G42" s="121"/>
      <c r="H42" s="122"/>
      <c r="I42" s="123"/>
      <c r="J42" s="116"/>
      <c r="K42" s="124" t="str">
        <f aca="false">IF(ISBLANK(I42),"",ROUND(IF(J42&lt;&gt;"€",IF(J42="$",I42*TRANSFERENCIAS!$E$29,I42*TRANSFERENCIAS!$H$29),I42),2))</f>
        <v/>
      </c>
      <c r="L42" s="125"/>
      <c r="M42" s="125"/>
      <c r="N42" s="125"/>
      <c r="O42" s="125"/>
      <c r="P42" s="126" t="str">
        <f aca="false">IF(ISNUMBER(X42),X42,"P")</f>
        <v>P</v>
      </c>
      <c r="Q42" s="127" t="str">
        <f aca="false">IF(ISNUMBER(L42),L42," --")</f>
        <v> --</v>
      </c>
      <c r="S42" s="79"/>
      <c r="W42" s="129" t="n">
        <f aca="false">SUM(L42:N42)</f>
        <v>0</v>
      </c>
      <c r="X42" s="129" t="e">
        <f aca="false">IF(K42&gt;0,ABS(W42-K42),"")</f>
        <v>#VALUE!</v>
      </c>
      <c r="AE42" s="135"/>
      <c r="AF42" s="78" t="n">
        <f aca="false">+AF41+20</f>
        <v>740</v>
      </c>
      <c r="AG42" s="78" t="n">
        <v>37</v>
      </c>
      <c r="AO42" s="78" t="e">
        <f aca="false">VLOOKUP(F42,PTDS2!$A$1:$Q$13,2)</f>
        <v>#N/A</v>
      </c>
      <c r="AP42" s="78" t="e">
        <f aca="false">VLOOKUP(F42,PTDS2!$A$1:$Q$13,3)</f>
        <v>#N/A</v>
      </c>
      <c r="AQ42" s="78" t="e">
        <f aca="false">VLOOKUP(F42,PTDS2!$A$1:$Q$13,4)</f>
        <v>#N/A</v>
      </c>
      <c r="AR42" s="78" t="e">
        <f aca="false">VLOOKUP(F42,PTDS2!$A$1:$Q$13,5)</f>
        <v>#N/A</v>
      </c>
      <c r="AS42" s="78" t="e">
        <f aca="false">VLOOKUP(F42,PTDS2!$A$1:$Q$13,6)</f>
        <v>#N/A</v>
      </c>
      <c r="AT42" s="78" t="e">
        <f aca="false">VLOOKUP(F42,PTDS2!$A$1:$Q$13,7)</f>
        <v>#N/A</v>
      </c>
      <c r="AU42" s="78" t="e">
        <f aca="false">VLOOKUP(F42,PTDS2!$A$1:$Q$13,8)</f>
        <v>#N/A</v>
      </c>
      <c r="AV42" s="78" t="e">
        <f aca="false">VLOOKUP(F42,PTDS2!$A$1:$Q$13,9)</f>
        <v>#N/A</v>
      </c>
      <c r="AW42" s="78" t="e">
        <f aca="false">VLOOKUP(F42,PTDS2!$A$1:$Q$13,10)</f>
        <v>#N/A</v>
      </c>
      <c r="AX42" s="78" t="e">
        <f aca="false">VLOOKUP(F42,PTDS2!$A$1:$Q$13,11)</f>
        <v>#N/A</v>
      </c>
      <c r="AY42" s="78" t="e">
        <f aca="false">VLOOKUP(F42,PTDS2!$A$1:$Q$13,12)</f>
        <v>#N/A</v>
      </c>
      <c r="AZ42" s="78" t="e">
        <f aca="false">VLOOKUP(F42,PTDS2!$A$1:$Q$13,13)</f>
        <v>#N/A</v>
      </c>
      <c r="BA42" s="78" t="e">
        <f aca="false">VLOOKUP(F42,PTDS2!$A$1:$Q$13,14)</f>
        <v>#N/A</v>
      </c>
      <c r="BB42" s="78" t="e">
        <f aca="false">VLOOKUP(F42,PTDS2!$A$1:$Q$13,15)</f>
        <v>#N/A</v>
      </c>
      <c r="BC42" s="78" t="e">
        <f aca="false">VLOOKUP(F42,PTDS2!$A$1:$Q$13,16)</f>
        <v>#N/A</v>
      </c>
      <c r="BD42" s="78" t="e">
        <f aca="false">VLOOKUP(F42,PTDS2!$A$1:$Q$13,17)</f>
        <v>#N/A</v>
      </c>
      <c r="BF42" s="78" t="e">
        <f aca="false">IF(AO42=0,"",AO42)</f>
        <v>#N/A</v>
      </c>
      <c r="BG42" s="78" t="e">
        <f aca="false">IF(AP42=0,"",AP42)</f>
        <v>#N/A</v>
      </c>
      <c r="BH42" s="78" t="e">
        <f aca="false">IF(AQ42=0,"",AQ42)</f>
        <v>#N/A</v>
      </c>
      <c r="BI42" s="78" t="e">
        <f aca="false">IF(AR42=0,"",AR42)</f>
        <v>#N/A</v>
      </c>
      <c r="BJ42" s="78" t="e">
        <f aca="false">IF(AS42=0,"",AS42)</f>
        <v>#N/A</v>
      </c>
      <c r="BK42" s="78" t="e">
        <f aca="false">IF(AT42=0,"",AT42)</f>
        <v>#N/A</v>
      </c>
      <c r="BL42" s="78" t="e">
        <f aca="false">IF(AU42=0,"",AU42)</f>
        <v>#N/A</v>
      </c>
      <c r="BM42" s="78" t="e">
        <f aca="false">IF(AV42=0,"",AV42)</f>
        <v>#N/A</v>
      </c>
      <c r="BN42" s="78" t="e">
        <f aca="false">IF(AW42=0,"",AW42)</f>
        <v>#N/A</v>
      </c>
      <c r="BO42" s="78" t="e">
        <f aca="false">IF(AX42=0,"",AX42)</f>
        <v>#N/A</v>
      </c>
      <c r="BP42" s="78" t="e">
        <f aca="false">IF(AY42=0,"",AY42)</f>
        <v>#N/A</v>
      </c>
      <c r="BQ42" s="78" t="e">
        <f aca="false">IF(AZ42=0,"",AZ42)</f>
        <v>#N/A</v>
      </c>
      <c r="BR42" s="78" t="e">
        <f aca="false">IF(BA42=0,"",BA42)</f>
        <v>#N/A</v>
      </c>
      <c r="BS42" s="78" t="e">
        <f aca="false">IF(BB42=0,"",BB42)</f>
        <v>#N/A</v>
      </c>
      <c r="BT42" s="78" t="e">
        <f aca="false">IF(BC42=0,"",BC42)</f>
        <v>#N/A</v>
      </c>
      <c r="BU42" s="78" t="e">
        <f aca="false">IF(BD42=0,"",BD42)</f>
        <v>#N/A</v>
      </c>
    </row>
    <row r="43" customFormat="false" ht="56.7" hidden="false" customHeight="true" outlineLevel="0" collapsed="false">
      <c r="A43" s="131" t="str">
        <f aca="false">IF(ISNUMBER(I43),A42+1,"")</f>
        <v/>
      </c>
      <c r="B43" s="117"/>
      <c r="C43" s="118"/>
      <c r="D43" s="118"/>
      <c r="E43" s="119"/>
      <c r="F43" s="120"/>
      <c r="G43" s="121"/>
      <c r="H43" s="122"/>
      <c r="I43" s="123"/>
      <c r="J43" s="116"/>
      <c r="K43" s="124" t="str">
        <f aca="false">IF(ISBLANK(I43),"",ROUND(IF(J43&lt;&gt;"€",IF(J43="$",I43*TRANSFERENCIAS!$E$29,I43*TRANSFERENCIAS!$H$29),I43),2))</f>
        <v/>
      </c>
      <c r="L43" s="125"/>
      <c r="M43" s="125"/>
      <c r="N43" s="125"/>
      <c r="O43" s="125"/>
      <c r="P43" s="126" t="str">
        <f aca="false">IF(ISNUMBER(X43),X43,"P")</f>
        <v>P</v>
      </c>
      <c r="Q43" s="127" t="str">
        <f aca="false">IF(ISNUMBER(L43),L43," --")</f>
        <v> --</v>
      </c>
      <c r="S43" s="79"/>
      <c r="W43" s="129" t="n">
        <f aca="false">SUM(L43:N43)</f>
        <v>0</v>
      </c>
      <c r="X43" s="129" t="e">
        <f aca="false">IF(K43&gt;0,ABS(W43-K43),"")</f>
        <v>#VALUE!</v>
      </c>
      <c r="AE43" s="135"/>
      <c r="AF43" s="78" t="n">
        <f aca="false">+AF42+20</f>
        <v>760</v>
      </c>
      <c r="AG43" s="78" t="n">
        <v>38</v>
      </c>
      <c r="AO43" s="78" t="e">
        <f aca="false">VLOOKUP(F43,PTDS2!$A$1:$Q$13,2)</f>
        <v>#N/A</v>
      </c>
      <c r="AP43" s="78" t="e">
        <f aca="false">VLOOKUP(F43,PTDS2!$A$1:$Q$13,3)</f>
        <v>#N/A</v>
      </c>
      <c r="AQ43" s="78" t="e">
        <f aca="false">VLOOKUP(F43,PTDS2!$A$1:$Q$13,4)</f>
        <v>#N/A</v>
      </c>
      <c r="AR43" s="78" t="e">
        <f aca="false">VLOOKUP(F43,PTDS2!$A$1:$Q$13,5)</f>
        <v>#N/A</v>
      </c>
      <c r="AS43" s="78" t="e">
        <f aca="false">VLOOKUP(F43,PTDS2!$A$1:$Q$13,6)</f>
        <v>#N/A</v>
      </c>
      <c r="AT43" s="78" t="e">
        <f aca="false">VLOOKUP(F43,PTDS2!$A$1:$Q$13,7)</f>
        <v>#N/A</v>
      </c>
      <c r="AU43" s="78" t="e">
        <f aca="false">VLOOKUP(F43,PTDS2!$A$1:$Q$13,8)</f>
        <v>#N/A</v>
      </c>
      <c r="AV43" s="78" t="e">
        <f aca="false">VLOOKUP(F43,PTDS2!$A$1:$Q$13,9)</f>
        <v>#N/A</v>
      </c>
      <c r="AW43" s="78" t="e">
        <f aca="false">VLOOKUP(F43,PTDS2!$A$1:$Q$13,10)</f>
        <v>#N/A</v>
      </c>
      <c r="AX43" s="78" t="e">
        <f aca="false">VLOOKUP(F43,PTDS2!$A$1:$Q$13,11)</f>
        <v>#N/A</v>
      </c>
      <c r="AY43" s="78" t="e">
        <f aca="false">VLOOKUP(F43,PTDS2!$A$1:$Q$13,12)</f>
        <v>#N/A</v>
      </c>
      <c r="AZ43" s="78" t="e">
        <f aca="false">VLOOKUP(F43,PTDS2!$A$1:$Q$13,13)</f>
        <v>#N/A</v>
      </c>
      <c r="BA43" s="78" t="e">
        <f aca="false">VLOOKUP(F43,PTDS2!$A$1:$Q$13,14)</f>
        <v>#N/A</v>
      </c>
      <c r="BB43" s="78" t="e">
        <f aca="false">VLOOKUP(F43,PTDS2!$A$1:$Q$13,15)</f>
        <v>#N/A</v>
      </c>
      <c r="BC43" s="78" t="e">
        <f aca="false">VLOOKUP(F43,PTDS2!$A$1:$Q$13,16)</f>
        <v>#N/A</v>
      </c>
      <c r="BD43" s="78" t="e">
        <f aca="false">VLOOKUP(F43,PTDS2!$A$1:$Q$13,17)</f>
        <v>#N/A</v>
      </c>
      <c r="BF43" s="78" t="e">
        <f aca="false">IF(AO43=0,"",AO43)</f>
        <v>#N/A</v>
      </c>
      <c r="BG43" s="78" t="e">
        <f aca="false">IF(AP43=0,"",AP43)</f>
        <v>#N/A</v>
      </c>
      <c r="BH43" s="78" t="e">
        <f aca="false">IF(AQ43=0,"",AQ43)</f>
        <v>#N/A</v>
      </c>
      <c r="BI43" s="78" t="e">
        <f aca="false">IF(AR43=0,"",AR43)</f>
        <v>#N/A</v>
      </c>
      <c r="BJ43" s="78" t="e">
        <f aca="false">IF(AS43=0,"",AS43)</f>
        <v>#N/A</v>
      </c>
      <c r="BK43" s="78" t="e">
        <f aca="false">IF(AT43=0,"",AT43)</f>
        <v>#N/A</v>
      </c>
      <c r="BL43" s="78" t="e">
        <f aca="false">IF(AU43=0,"",AU43)</f>
        <v>#N/A</v>
      </c>
      <c r="BM43" s="78" t="e">
        <f aca="false">IF(AV43=0,"",AV43)</f>
        <v>#N/A</v>
      </c>
      <c r="BN43" s="78" t="e">
        <f aca="false">IF(AW43=0,"",AW43)</f>
        <v>#N/A</v>
      </c>
      <c r="BO43" s="78" t="e">
        <f aca="false">IF(AX43=0,"",AX43)</f>
        <v>#N/A</v>
      </c>
      <c r="BP43" s="78" t="e">
        <f aca="false">IF(AY43=0,"",AY43)</f>
        <v>#N/A</v>
      </c>
      <c r="BQ43" s="78" t="e">
        <f aca="false">IF(AZ43=0,"",AZ43)</f>
        <v>#N/A</v>
      </c>
      <c r="BR43" s="78" t="e">
        <f aca="false">IF(BA43=0,"",BA43)</f>
        <v>#N/A</v>
      </c>
      <c r="BS43" s="78" t="e">
        <f aca="false">IF(BB43=0,"",BB43)</f>
        <v>#N/A</v>
      </c>
      <c r="BT43" s="78" t="e">
        <f aca="false">IF(BC43=0,"",BC43)</f>
        <v>#N/A</v>
      </c>
      <c r="BU43" s="78" t="e">
        <f aca="false">IF(BD43=0,"",BD43)</f>
        <v>#N/A</v>
      </c>
    </row>
    <row r="44" customFormat="false" ht="56.7" hidden="false" customHeight="true" outlineLevel="0" collapsed="false">
      <c r="A44" s="131" t="str">
        <f aca="false">IF(ISNUMBER(I44),A43+1,"")</f>
        <v/>
      </c>
      <c r="B44" s="117"/>
      <c r="C44" s="118"/>
      <c r="D44" s="118"/>
      <c r="E44" s="119"/>
      <c r="F44" s="120"/>
      <c r="G44" s="121"/>
      <c r="H44" s="122"/>
      <c r="I44" s="123"/>
      <c r="J44" s="116"/>
      <c r="K44" s="124" t="str">
        <f aca="false">IF(ISBLANK(I44),"",ROUND(IF(J44&lt;&gt;"€",IF(J44="$",I44*TRANSFERENCIAS!$E$29,I44*TRANSFERENCIAS!$H$29),I44),2))</f>
        <v/>
      </c>
      <c r="L44" s="125"/>
      <c r="M44" s="125"/>
      <c r="N44" s="125"/>
      <c r="O44" s="125"/>
      <c r="P44" s="126" t="str">
        <f aca="false">IF(ISNUMBER(X44),X44,"P")</f>
        <v>P</v>
      </c>
      <c r="Q44" s="127" t="str">
        <f aca="false">IF(ISNUMBER(L44),L44," --")</f>
        <v> --</v>
      </c>
      <c r="S44" s="79"/>
      <c r="W44" s="129" t="n">
        <f aca="false">SUM(L44:N44)</f>
        <v>0</v>
      </c>
      <c r="X44" s="129" t="e">
        <f aca="false">IF(K44&gt;0,ABS(W44-K44),"")</f>
        <v>#VALUE!</v>
      </c>
      <c r="AE44" s="135"/>
      <c r="AF44" s="78" t="n">
        <f aca="false">+AF43+20</f>
        <v>780</v>
      </c>
      <c r="AG44" s="78" t="n">
        <v>39</v>
      </c>
      <c r="AO44" s="78" t="e">
        <f aca="false">VLOOKUP(F44,PTDS2!$A$1:$Q$13,2)</f>
        <v>#N/A</v>
      </c>
      <c r="AP44" s="78" t="e">
        <f aca="false">VLOOKUP(F44,PTDS2!$A$1:$Q$13,3)</f>
        <v>#N/A</v>
      </c>
      <c r="AQ44" s="78" t="e">
        <f aca="false">VLOOKUP(F44,PTDS2!$A$1:$Q$13,4)</f>
        <v>#N/A</v>
      </c>
      <c r="AR44" s="78" t="e">
        <f aca="false">VLOOKUP(F44,PTDS2!$A$1:$Q$13,5)</f>
        <v>#N/A</v>
      </c>
      <c r="AS44" s="78" t="e">
        <f aca="false">VLOOKUP(F44,PTDS2!$A$1:$Q$13,6)</f>
        <v>#N/A</v>
      </c>
      <c r="AT44" s="78" t="e">
        <f aca="false">VLOOKUP(F44,PTDS2!$A$1:$Q$13,7)</f>
        <v>#N/A</v>
      </c>
      <c r="AU44" s="78" t="e">
        <f aca="false">VLOOKUP(F44,PTDS2!$A$1:$Q$13,8)</f>
        <v>#N/A</v>
      </c>
      <c r="AV44" s="78" t="e">
        <f aca="false">VLOOKUP(F44,PTDS2!$A$1:$Q$13,9)</f>
        <v>#N/A</v>
      </c>
      <c r="AW44" s="78" t="e">
        <f aca="false">VLOOKUP(F44,PTDS2!$A$1:$Q$13,10)</f>
        <v>#N/A</v>
      </c>
      <c r="AX44" s="78" t="e">
        <f aca="false">VLOOKUP(F44,PTDS2!$A$1:$Q$13,11)</f>
        <v>#N/A</v>
      </c>
      <c r="AY44" s="78" t="e">
        <f aca="false">VLOOKUP(F44,PTDS2!$A$1:$Q$13,12)</f>
        <v>#N/A</v>
      </c>
      <c r="AZ44" s="78" t="e">
        <f aca="false">VLOOKUP(F44,PTDS2!$A$1:$Q$13,13)</f>
        <v>#N/A</v>
      </c>
      <c r="BA44" s="78" t="e">
        <f aca="false">VLOOKUP(F44,PTDS2!$A$1:$Q$13,14)</f>
        <v>#N/A</v>
      </c>
      <c r="BB44" s="78" t="e">
        <f aca="false">VLOOKUP(F44,PTDS2!$A$1:$Q$13,15)</f>
        <v>#N/A</v>
      </c>
      <c r="BC44" s="78" t="e">
        <f aca="false">VLOOKUP(F44,PTDS2!$A$1:$Q$13,16)</f>
        <v>#N/A</v>
      </c>
      <c r="BD44" s="78" t="e">
        <f aca="false">VLOOKUP(F44,PTDS2!$A$1:$Q$13,17)</f>
        <v>#N/A</v>
      </c>
      <c r="BF44" s="78" t="e">
        <f aca="false">IF(AO44=0,"",AO44)</f>
        <v>#N/A</v>
      </c>
      <c r="BG44" s="78" t="e">
        <f aca="false">IF(AP44=0,"",AP44)</f>
        <v>#N/A</v>
      </c>
      <c r="BH44" s="78" t="e">
        <f aca="false">IF(AQ44=0,"",AQ44)</f>
        <v>#N/A</v>
      </c>
      <c r="BI44" s="78" t="e">
        <f aca="false">IF(AR44=0,"",AR44)</f>
        <v>#N/A</v>
      </c>
      <c r="BJ44" s="78" t="e">
        <f aca="false">IF(AS44=0,"",AS44)</f>
        <v>#N/A</v>
      </c>
      <c r="BK44" s="78" t="e">
        <f aca="false">IF(AT44=0,"",AT44)</f>
        <v>#N/A</v>
      </c>
      <c r="BL44" s="78" t="e">
        <f aca="false">IF(AU44=0,"",AU44)</f>
        <v>#N/A</v>
      </c>
      <c r="BM44" s="78" t="e">
        <f aca="false">IF(AV44=0,"",AV44)</f>
        <v>#N/A</v>
      </c>
      <c r="BN44" s="78" t="e">
        <f aca="false">IF(AW44=0,"",AW44)</f>
        <v>#N/A</v>
      </c>
      <c r="BO44" s="78" t="e">
        <f aca="false">IF(AX44=0,"",AX44)</f>
        <v>#N/A</v>
      </c>
      <c r="BP44" s="78" t="e">
        <f aca="false">IF(AY44=0,"",AY44)</f>
        <v>#N/A</v>
      </c>
      <c r="BQ44" s="78" t="e">
        <f aca="false">IF(AZ44=0,"",AZ44)</f>
        <v>#N/A</v>
      </c>
      <c r="BR44" s="78" t="e">
        <f aca="false">IF(BA44=0,"",BA44)</f>
        <v>#N/A</v>
      </c>
      <c r="BS44" s="78" t="e">
        <f aca="false">IF(BB44=0,"",BB44)</f>
        <v>#N/A</v>
      </c>
      <c r="BT44" s="78" t="e">
        <f aca="false">IF(BC44=0,"",BC44)</f>
        <v>#N/A</v>
      </c>
      <c r="BU44" s="78" t="e">
        <f aca="false">IF(BD44=0,"",BD44)</f>
        <v>#N/A</v>
      </c>
    </row>
    <row r="45" customFormat="false" ht="56.7" hidden="false" customHeight="true" outlineLevel="0" collapsed="false">
      <c r="A45" s="131" t="str">
        <f aca="false">IF(ISNUMBER(I45),A44+1,"")</f>
        <v/>
      </c>
      <c r="B45" s="117"/>
      <c r="C45" s="118"/>
      <c r="D45" s="118"/>
      <c r="E45" s="119"/>
      <c r="F45" s="120"/>
      <c r="G45" s="121"/>
      <c r="H45" s="122"/>
      <c r="I45" s="123"/>
      <c r="J45" s="116"/>
      <c r="K45" s="124" t="str">
        <f aca="false">IF(ISBLANK(I45),"",ROUND(IF(J45&lt;&gt;"€",IF(J45="$",I45*TRANSFERENCIAS!$E$29,I45*TRANSFERENCIAS!$H$29),I45),2))</f>
        <v/>
      </c>
      <c r="L45" s="125"/>
      <c r="M45" s="125"/>
      <c r="N45" s="125"/>
      <c r="O45" s="125"/>
      <c r="P45" s="126" t="str">
        <f aca="false">IF(ISNUMBER(X45),X45,"P")</f>
        <v>P</v>
      </c>
      <c r="Q45" s="127" t="str">
        <f aca="false">IF(ISNUMBER(L45),L45," --")</f>
        <v> --</v>
      </c>
      <c r="S45" s="79"/>
      <c r="W45" s="129" t="n">
        <f aca="false">SUM(L45:N45)</f>
        <v>0</v>
      </c>
      <c r="X45" s="129" t="e">
        <f aca="false">IF(K45&gt;0,ABS(W45-K45),"")</f>
        <v>#VALUE!</v>
      </c>
      <c r="AE45" s="136"/>
      <c r="AF45" s="78" t="n">
        <f aca="false">+AF44+20</f>
        <v>800</v>
      </c>
      <c r="AG45" s="78" t="n">
        <v>40</v>
      </c>
      <c r="AO45" s="78" t="e">
        <f aca="false">VLOOKUP(F45,PTDS2!$A$1:$Q$13,2)</f>
        <v>#N/A</v>
      </c>
      <c r="AP45" s="78" t="e">
        <f aca="false">VLOOKUP(F45,PTDS2!$A$1:$Q$13,3)</f>
        <v>#N/A</v>
      </c>
      <c r="AQ45" s="78" t="e">
        <f aca="false">VLOOKUP(F45,PTDS2!$A$1:$Q$13,4)</f>
        <v>#N/A</v>
      </c>
      <c r="AR45" s="78" t="e">
        <f aca="false">VLOOKUP(F45,PTDS2!$A$1:$Q$13,5)</f>
        <v>#N/A</v>
      </c>
      <c r="AS45" s="78" t="e">
        <f aca="false">VLOOKUP(F45,PTDS2!$A$1:$Q$13,6)</f>
        <v>#N/A</v>
      </c>
      <c r="AT45" s="78" t="e">
        <f aca="false">VLOOKUP(F45,PTDS2!$A$1:$Q$13,7)</f>
        <v>#N/A</v>
      </c>
      <c r="AU45" s="78" t="e">
        <f aca="false">VLOOKUP(F45,PTDS2!$A$1:$Q$13,8)</f>
        <v>#N/A</v>
      </c>
      <c r="AV45" s="78" t="e">
        <f aca="false">VLOOKUP(F45,PTDS2!$A$1:$Q$13,9)</f>
        <v>#N/A</v>
      </c>
      <c r="AW45" s="78" t="e">
        <f aca="false">VLOOKUP(F45,PTDS2!$A$1:$Q$13,10)</f>
        <v>#N/A</v>
      </c>
      <c r="AX45" s="78" t="e">
        <f aca="false">VLOOKUP(F45,PTDS2!$A$1:$Q$13,11)</f>
        <v>#N/A</v>
      </c>
      <c r="AY45" s="78" t="e">
        <f aca="false">VLOOKUP(F45,PTDS2!$A$1:$Q$13,12)</f>
        <v>#N/A</v>
      </c>
      <c r="AZ45" s="78" t="e">
        <f aca="false">VLOOKUP(F45,PTDS2!$A$1:$Q$13,13)</f>
        <v>#N/A</v>
      </c>
      <c r="BA45" s="78" t="e">
        <f aca="false">VLOOKUP(F45,PTDS2!$A$1:$Q$13,14)</f>
        <v>#N/A</v>
      </c>
      <c r="BB45" s="78" t="e">
        <f aca="false">VLOOKUP(F45,PTDS2!$A$1:$Q$13,15)</f>
        <v>#N/A</v>
      </c>
      <c r="BC45" s="78" t="e">
        <f aca="false">VLOOKUP(F45,PTDS2!$A$1:$Q$13,16)</f>
        <v>#N/A</v>
      </c>
      <c r="BD45" s="78" t="e">
        <f aca="false">VLOOKUP(F45,PTDS2!$A$1:$Q$13,17)</f>
        <v>#N/A</v>
      </c>
      <c r="BF45" s="78" t="e">
        <f aca="false">IF(AO45=0,"",AO45)</f>
        <v>#N/A</v>
      </c>
      <c r="BG45" s="78" t="e">
        <f aca="false">IF(AP45=0,"",AP45)</f>
        <v>#N/A</v>
      </c>
      <c r="BH45" s="78" t="e">
        <f aca="false">IF(AQ45=0,"",AQ45)</f>
        <v>#N/A</v>
      </c>
      <c r="BI45" s="78" t="e">
        <f aca="false">IF(AR45=0,"",AR45)</f>
        <v>#N/A</v>
      </c>
      <c r="BJ45" s="78" t="e">
        <f aca="false">IF(AS45=0,"",AS45)</f>
        <v>#N/A</v>
      </c>
      <c r="BK45" s="78" t="e">
        <f aca="false">IF(AT45=0,"",AT45)</f>
        <v>#N/A</v>
      </c>
      <c r="BL45" s="78" t="e">
        <f aca="false">IF(AU45=0,"",AU45)</f>
        <v>#N/A</v>
      </c>
      <c r="BM45" s="78" t="e">
        <f aca="false">IF(AV45=0,"",AV45)</f>
        <v>#N/A</v>
      </c>
      <c r="BN45" s="78" t="e">
        <f aca="false">IF(AW45=0,"",AW45)</f>
        <v>#N/A</v>
      </c>
      <c r="BO45" s="78" t="e">
        <f aca="false">IF(AX45=0,"",AX45)</f>
        <v>#N/A</v>
      </c>
      <c r="BP45" s="78" t="e">
        <f aca="false">IF(AY45=0,"",AY45)</f>
        <v>#N/A</v>
      </c>
      <c r="BQ45" s="78" t="e">
        <f aca="false">IF(AZ45=0,"",AZ45)</f>
        <v>#N/A</v>
      </c>
      <c r="BR45" s="78" t="e">
        <f aca="false">IF(BA45=0,"",BA45)</f>
        <v>#N/A</v>
      </c>
      <c r="BS45" s="78" t="e">
        <f aca="false">IF(BB45=0,"",BB45)</f>
        <v>#N/A</v>
      </c>
      <c r="BT45" s="78" t="e">
        <f aca="false">IF(BC45=0,"",BC45)</f>
        <v>#N/A</v>
      </c>
      <c r="BU45" s="78" t="e">
        <f aca="false">IF(BD45=0,"",BD45)</f>
        <v>#N/A</v>
      </c>
    </row>
    <row r="46" customFormat="false" ht="56.7" hidden="false" customHeight="true" outlineLevel="0" collapsed="false">
      <c r="A46" s="131" t="str">
        <f aca="false">IF(ISNUMBER(I46),A45+1,"")</f>
        <v/>
      </c>
      <c r="B46" s="117"/>
      <c r="C46" s="118"/>
      <c r="D46" s="118"/>
      <c r="E46" s="119"/>
      <c r="F46" s="120"/>
      <c r="G46" s="121"/>
      <c r="H46" s="122"/>
      <c r="I46" s="123"/>
      <c r="J46" s="116"/>
      <c r="K46" s="124" t="str">
        <f aca="false">IF(ISBLANK(I46),"",ROUND(IF(J46&lt;&gt;"€",IF(J46="$",I46*TRANSFERENCIAS!$E$29,I46*TRANSFERENCIAS!$H$29),I46),2))</f>
        <v/>
      </c>
      <c r="L46" s="125"/>
      <c r="M46" s="125"/>
      <c r="N46" s="125"/>
      <c r="O46" s="125"/>
      <c r="P46" s="126" t="str">
        <f aca="false">IF(ISNUMBER(X46),X46,"P")</f>
        <v>P</v>
      </c>
      <c r="Q46" s="127" t="str">
        <f aca="false">IF(ISNUMBER(L46),L46," --")</f>
        <v> --</v>
      </c>
      <c r="S46" s="79"/>
      <c r="W46" s="129" t="n">
        <f aca="false">SUM(L46:N46)</f>
        <v>0</v>
      </c>
      <c r="X46" s="129" t="e">
        <f aca="false">IF(K46&gt;0,ABS(W46-K46),"")</f>
        <v>#VALUE!</v>
      </c>
      <c r="AE46" s="136"/>
      <c r="AF46" s="78" t="n">
        <f aca="false">+AF45+20</f>
        <v>820</v>
      </c>
      <c r="AG46" s="78" t="n">
        <v>41</v>
      </c>
      <c r="AO46" s="78" t="e">
        <f aca="false">VLOOKUP(F46,PTDS2!$A$1:$Q$13,2)</f>
        <v>#N/A</v>
      </c>
      <c r="AP46" s="78" t="e">
        <f aca="false">VLOOKUP(F46,PTDS2!$A$1:$Q$13,3)</f>
        <v>#N/A</v>
      </c>
      <c r="AQ46" s="78" t="e">
        <f aca="false">VLOOKUP(F46,PTDS2!$A$1:$Q$13,4)</f>
        <v>#N/A</v>
      </c>
      <c r="AR46" s="78" t="e">
        <f aca="false">VLOOKUP(F46,PTDS2!$A$1:$Q$13,5)</f>
        <v>#N/A</v>
      </c>
      <c r="AS46" s="78" t="e">
        <f aca="false">VLOOKUP(F46,PTDS2!$A$1:$Q$13,6)</f>
        <v>#N/A</v>
      </c>
      <c r="AT46" s="78" t="e">
        <f aca="false">VLOOKUP(F46,PTDS2!$A$1:$Q$13,7)</f>
        <v>#N/A</v>
      </c>
      <c r="AU46" s="78" t="e">
        <f aca="false">VLOOKUP(F46,PTDS2!$A$1:$Q$13,8)</f>
        <v>#N/A</v>
      </c>
      <c r="AV46" s="78" t="e">
        <f aca="false">VLOOKUP(F46,PTDS2!$A$1:$Q$13,9)</f>
        <v>#N/A</v>
      </c>
      <c r="AW46" s="78" t="e">
        <f aca="false">VLOOKUP(F46,PTDS2!$A$1:$Q$13,10)</f>
        <v>#N/A</v>
      </c>
      <c r="AX46" s="78" t="e">
        <f aca="false">VLOOKUP(F46,PTDS2!$A$1:$Q$13,11)</f>
        <v>#N/A</v>
      </c>
      <c r="AY46" s="78" t="e">
        <f aca="false">VLOOKUP(F46,PTDS2!$A$1:$Q$13,12)</f>
        <v>#N/A</v>
      </c>
      <c r="AZ46" s="78" t="e">
        <f aca="false">VLOOKUP(F46,PTDS2!$A$1:$Q$13,13)</f>
        <v>#N/A</v>
      </c>
      <c r="BA46" s="78" t="e">
        <f aca="false">VLOOKUP(F46,PTDS2!$A$1:$Q$13,14)</f>
        <v>#N/A</v>
      </c>
      <c r="BB46" s="78" t="e">
        <f aca="false">VLOOKUP(F46,PTDS2!$A$1:$Q$13,15)</f>
        <v>#N/A</v>
      </c>
      <c r="BC46" s="78" t="e">
        <f aca="false">VLOOKUP(F46,PTDS2!$A$1:$Q$13,16)</f>
        <v>#N/A</v>
      </c>
      <c r="BD46" s="78" t="e">
        <f aca="false">VLOOKUP(F46,PTDS2!$A$1:$Q$13,17)</f>
        <v>#N/A</v>
      </c>
      <c r="BF46" s="78" t="e">
        <f aca="false">IF(AO46=0,"",AO46)</f>
        <v>#N/A</v>
      </c>
      <c r="BG46" s="78" t="e">
        <f aca="false">IF(AP46=0,"",AP46)</f>
        <v>#N/A</v>
      </c>
      <c r="BH46" s="78" t="e">
        <f aca="false">IF(AQ46=0,"",AQ46)</f>
        <v>#N/A</v>
      </c>
      <c r="BI46" s="78" t="e">
        <f aca="false">IF(AR46=0,"",AR46)</f>
        <v>#N/A</v>
      </c>
      <c r="BJ46" s="78" t="e">
        <f aca="false">IF(AS46=0,"",AS46)</f>
        <v>#N/A</v>
      </c>
      <c r="BK46" s="78" t="e">
        <f aca="false">IF(AT46=0,"",AT46)</f>
        <v>#N/A</v>
      </c>
      <c r="BL46" s="78" t="e">
        <f aca="false">IF(AU46=0,"",AU46)</f>
        <v>#N/A</v>
      </c>
      <c r="BM46" s="78" t="e">
        <f aca="false">IF(AV46=0,"",AV46)</f>
        <v>#N/A</v>
      </c>
      <c r="BN46" s="78" t="e">
        <f aca="false">IF(AW46=0,"",AW46)</f>
        <v>#N/A</v>
      </c>
      <c r="BO46" s="78" t="e">
        <f aca="false">IF(AX46=0,"",AX46)</f>
        <v>#N/A</v>
      </c>
      <c r="BP46" s="78" t="e">
        <f aca="false">IF(AY46=0,"",AY46)</f>
        <v>#N/A</v>
      </c>
      <c r="BQ46" s="78" t="e">
        <f aca="false">IF(AZ46=0,"",AZ46)</f>
        <v>#N/A</v>
      </c>
      <c r="BR46" s="78" t="e">
        <f aca="false">IF(BA46=0,"",BA46)</f>
        <v>#N/A</v>
      </c>
      <c r="BS46" s="78" t="e">
        <f aca="false">IF(BB46=0,"",BB46)</f>
        <v>#N/A</v>
      </c>
      <c r="BT46" s="78" t="e">
        <f aca="false">IF(BC46=0,"",BC46)</f>
        <v>#N/A</v>
      </c>
      <c r="BU46" s="78" t="e">
        <f aca="false">IF(BD46=0,"",BD46)</f>
        <v>#N/A</v>
      </c>
    </row>
    <row r="47" customFormat="false" ht="56.7" hidden="false" customHeight="true" outlineLevel="0" collapsed="false">
      <c r="A47" s="131" t="str">
        <f aca="false">IF(ISNUMBER(I47),#REF!+1,"")</f>
        <v/>
      </c>
      <c r="B47" s="117"/>
      <c r="C47" s="118"/>
      <c r="D47" s="118"/>
      <c r="E47" s="119"/>
      <c r="F47" s="120"/>
      <c r="G47" s="121"/>
      <c r="H47" s="122"/>
      <c r="I47" s="123"/>
      <c r="J47" s="116"/>
      <c r="K47" s="124" t="str">
        <f aca="false">IF(ISBLANK(I47),"",ROUND(IF(J47&lt;&gt;"€",IF(J47="$",I47*TRANSFERENCIAS!$E$29,I47*TRANSFERENCIAS!$H$29),I47),2))</f>
        <v/>
      </c>
      <c r="L47" s="125"/>
      <c r="M47" s="125"/>
      <c r="N47" s="125"/>
      <c r="O47" s="125"/>
      <c r="P47" s="126" t="str">
        <f aca="false">IF(ISNUMBER(X47),X47,"P")</f>
        <v>P</v>
      </c>
      <c r="Q47" s="127" t="str">
        <f aca="false">IF(ISNUMBER(L47),L47," --")</f>
        <v> --</v>
      </c>
      <c r="S47" s="79"/>
      <c r="W47" s="129" t="n">
        <f aca="false">SUM(L47:N47)</f>
        <v>0</v>
      </c>
      <c r="X47" s="129" t="e">
        <f aca="false">IF(K47&gt;0,ABS(W47-K47),"")</f>
        <v>#VALUE!</v>
      </c>
      <c r="AF47" s="78" t="n">
        <f aca="false">+AF46+20</f>
        <v>840</v>
      </c>
      <c r="AG47" s="78" t="n">
        <v>42</v>
      </c>
      <c r="AO47" s="78" t="e">
        <f aca="false">VLOOKUP(F47,PTDS2!$A$1:$Q$13,2)</f>
        <v>#N/A</v>
      </c>
      <c r="AP47" s="78" t="e">
        <f aca="false">VLOOKUP(F47,PTDS2!$A$1:$Q$13,3)</f>
        <v>#N/A</v>
      </c>
      <c r="AQ47" s="78" t="e">
        <f aca="false">VLOOKUP(F47,PTDS2!$A$1:$Q$13,4)</f>
        <v>#N/A</v>
      </c>
      <c r="AR47" s="78" t="e">
        <f aca="false">VLOOKUP(F47,PTDS2!$A$1:$Q$13,5)</f>
        <v>#N/A</v>
      </c>
      <c r="AS47" s="78" t="e">
        <f aca="false">VLOOKUP(F47,PTDS2!$A$1:$Q$13,6)</f>
        <v>#N/A</v>
      </c>
      <c r="AT47" s="78" t="e">
        <f aca="false">VLOOKUP(F47,PTDS2!$A$1:$Q$13,7)</f>
        <v>#N/A</v>
      </c>
      <c r="AU47" s="78" t="e">
        <f aca="false">VLOOKUP(F47,PTDS2!$A$1:$Q$13,8)</f>
        <v>#N/A</v>
      </c>
      <c r="AV47" s="78" t="e">
        <f aca="false">VLOOKUP(F47,PTDS2!$A$1:$Q$13,9)</f>
        <v>#N/A</v>
      </c>
      <c r="AW47" s="78" t="e">
        <f aca="false">VLOOKUP(F47,PTDS2!$A$1:$Q$13,10)</f>
        <v>#N/A</v>
      </c>
      <c r="AX47" s="78" t="e">
        <f aca="false">VLOOKUP(F47,PTDS2!$A$1:$Q$13,11)</f>
        <v>#N/A</v>
      </c>
      <c r="AY47" s="78" t="e">
        <f aca="false">VLOOKUP(F47,PTDS2!$A$1:$Q$13,12)</f>
        <v>#N/A</v>
      </c>
      <c r="AZ47" s="78" t="e">
        <f aca="false">VLOOKUP(F47,PTDS2!$A$1:$Q$13,13)</f>
        <v>#N/A</v>
      </c>
      <c r="BA47" s="78" t="e">
        <f aca="false">VLOOKUP(F47,PTDS2!$A$1:$Q$13,14)</f>
        <v>#N/A</v>
      </c>
      <c r="BB47" s="78" t="e">
        <f aca="false">VLOOKUP(F47,PTDS2!$A$1:$Q$13,15)</f>
        <v>#N/A</v>
      </c>
      <c r="BC47" s="78" t="e">
        <f aca="false">VLOOKUP(F47,PTDS2!$A$1:$Q$13,16)</f>
        <v>#N/A</v>
      </c>
      <c r="BD47" s="78" t="e">
        <f aca="false">VLOOKUP(F47,PTDS2!$A$1:$Q$13,17)</f>
        <v>#N/A</v>
      </c>
      <c r="BF47" s="78" t="e">
        <f aca="false">IF(AO47=0,"",AO47)</f>
        <v>#N/A</v>
      </c>
      <c r="BG47" s="78" t="e">
        <f aca="false">IF(AP47=0,"",AP47)</f>
        <v>#N/A</v>
      </c>
      <c r="BH47" s="78" t="e">
        <f aca="false">IF(AQ47=0,"",AQ47)</f>
        <v>#N/A</v>
      </c>
      <c r="BI47" s="78" t="e">
        <f aca="false">IF(AR47=0,"",AR47)</f>
        <v>#N/A</v>
      </c>
      <c r="BJ47" s="78" t="e">
        <f aca="false">IF(AS47=0,"",AS47)</f>
        <v>#N/A</v>
      </c>
      <c r="BK47" s="78" t="e">
        <f aca="false">IF(AT47=0,"",AT47)</f>
        <v>#N/A</v>
      </c>
      <c r="BL47" s="78" t="e">
        <f aca="false">IF(AU47=0,"",AU47)</f>
        <v>#N/A</v>
      </c>
      <c r="BM47" s="78" t="e">
        <f aca="false">IF(AV47=0,"",AV47)</f>
        <v>#N/A</v>
      </c>
      <c r="BN47" s="78" t="e">
        <f aca="false">IF(AW47=0,"",AW47)</f>
        <v>#N/A</v>
      </c>
      <c r="BO47" s="78" t="e">
        <f aca="false">IF(AX47=0,"",AX47)</f>
        <v>#N/A</v>
      </c>
      <c r="BP47" s="78" t="e">
        <f aca="false">IF(AY47=0,"",AY47)</f>
        <v>#N/A</v>
      </c>
      <c r="BQ47" s="78" t="e">
        <f aca="false">IF(AZ47=0,"",AZ47)</f>
        <v>#N/A</v>
      </c>
      <c r="BR47" s="78" t="e">
        <f aca="false">IF(BA47=0,"",BA47)</f>
        <v>#N/A</v>
      </c>
      <c r="BS47" s="78" t="e">
        <f aca="false">IF(BB47=0,"",BB47)</f>
        <v>#N/A</v>
      </c>
      <c r="BT47" s="78" t="e">
        <f aca="false">IF(BC47=0,"",BC47)</f>
        <v>#N/A</v>
      </c>
      <c r="BU47" s="78" t="e">
        <f aca="false">IF(BD47=0,"",BD47)</f>
        <v>#N/A</v>
      </c>
    </row>
    <row r="48" customFormat="false" ht="56.7" hidden="false" customHeight="true" outlineLevel="0" collapsed="false">
      <c r="A48" s="131" t="str">
        <f aca="false">IF(ISNUMBER(I48),#REF!+1,"")</f>
        <v/>
      </c>
      <c r="B48" s="117"/>
      <c r="C48" s="118"/>
      <c r="D48" s="118"/>
      <c r="E48" s="119"/>
      <c r="F48" s="120"/>
      <c r="G48" s="121"/>
      <c r="H48" s="122"/>
      <c r="I48" s="123"/>
      <c r="J48" s="116"/>
      <c r="K48" s="124" t="str">
        <f aca="false">IF(ISBLANK(I48),"",ROUND(IF(J48&lt;&gt;"€",IF(J48="$",I48*TRANSFERENCIAS!$E$29,I48*TRANSFERENCIAS!$H$29),I48),2))</f>
        <v/>
      </c>
      <c r="L48" s="125"/>
      <c r="M48" s="125"/>
      <c r="N48" s="125"/>
      <c r="O48" s="125"/>
      <c r="P48" s="126" t="str">
        <f aca="false">IF(ISNUMBER(X48),X48,"P")</f>
        <v>P</v>
      </c>
      <c r="Q48" s="127" t="str">
        <f aca="false">IF(ISNUMBER(L48),L48," --")</f>
        <v> --</v>
      </c>
      <c r="W48" s="129" t="n">
        <f aca="false">SUM(L48:N48)</f>
        <v>0</v>
      </c>
      <c r="X48" s="129" t="e">
        <f aca="false">IF(K48&gt;0,ABS(W48-K48),"")</f>
        <v>#VALUE!</v>
      </c>
      <c r="AF48" s="78" t="n">
        <f aca="false">+AF47+20</f>
        <v>860</v>
      </c>
      <c r="AG48" s="78" t="n">
        <v>43</v>
      </c>
      <c r="AO48" s="78" t="e">
        <f aca="false">VLOOKUP(F48,PTDS2!$A$1:$Q$13,2)</f>
        <v>#N/A</v>
      </c>
      <c r="AP48" s="78" t="e">
        <f aca="false">VLOOKUP(F48,PTDS2!$A$1:$Q$13,3)</f>
        <v>#N/A</v>
      </c>
      <c r="AQ48" s="78" t="e">
        <f aca="false">VLOOKUP(F48,PTDS2!$A$1:$Q$13,4)</f>
        <v>#N/A</v>
      </c>
      <c r="AR48" s="78" t="e">
        <f aca="false">VLOOKUP(F48,PTDS2!$A$1:$Q$13,5)</f>
        <v>#N/A</v>
      </c>
      <c r="AS48" s="78" t="e">
        <f aca="false">VLOOKUP(F48,PTDS2!$A$1:$Q$13,6)</f>
        <v>#N/A</v>
      </c>
      <c r="AT48" s="78" t="e">
        <f aca="false">VLOOKUP(F48,PTDS2!$A$1:$Q$13,7)</f>
        <v>#N/A</v>
      </c>
      <c r="AU48" s="78" t="e">
        <f aca="false">VLOOKUP(F48,PTDS2!$A$1:$Q$13,8)</f>
        <v>#N/A</v>
      </c>
      <c r="AV48" s="78" t="e">
        <f aca="false">VLOOKUP(F48,PTDS2!$A$1:$Q$13,9)</f>
        <v>#N/A</v>
      </c>
      <c r="AW48" s="78" t="e">
        <f aca="false">VLOOKUP(F48,PTDS2!$A$1:$Q$13,10)</f>
        <v>#N/A</v>
      </c>
      <c r="AX48" s="78" t="e">
        <f aca="false">VLOOKUP(F48,PTDS2!$A$1:$Q$13,11)</f>
        <v>#N/A</v>
      </c>
      <c r="AY48" s="78" t="e">
        <f aca="false">VLOOKUP(F48,PTDS2!$A$1:$Q$13,12)</f>
        <v>#N/A</v>
      </c>
      <c r="AZ48" s="78" t="e">
        <f aca="false">VLOOKUP(F48,PTDS2!$A$1:$Q$13,13)</f>
        <v>#N/A</v>
      </c>
      <c r="BA48" s="78" t="e">
        <f aca="false">VLOOKUP(F48,PTDS2!$A$1:$Q$13,14)</f>
        <v>#N/A</v>
      </c>
      <c r="BB48" s="78" t="e">
        <f aca="false">VLOOKUP(F48,PTDS2!$A$1:$Q$13,15)</f>
        <v>#N/A</v>
      </c>
      <c r="BC48" s="78" t="e">
        <f aca="false">VLOOKUP(F48,PTDS2!$A$1:$Q$13,16)</f>
        <v>#N/A</v>
      </c>
      <c r="BD48" s="78" t="e">
        <f aca="false">VLOOKUP(F48,PTDS2!$A$1:$Q$13,17)</f>
        <v>#N/A</v>
      </c>
      <c r="BF48" s="78" t="e">
        <f aca="false">IF(AO48=0,"",AO48)</f>
        <v>#N/A</v>
      </c>
      <c r="BG48" s="78" t="e">
        <f aca="false">IF(AP48=0,"",AP48)</f>
        <v>#N/A</v>
      </c>
      <c r="BH48" s="78" t="e">
        <f aca="false">IF(AQ48=0,"",AQ48)</f>
        <v>#N/A</v>
      </c>
      <c r="BI48" s="78" t="e">
        <f aca="false">IF(AR48=0,"",AR48)</f>
        <v>#N/A</v>
      </c>
      <c r="BJ48" s="78" t="e">
        <f aca="false">IF(AS48=0,"",AS48)</f>
        <v>#N/A</v>
      </c>
      <c r="BK48" s="78" t="e">
        <f aca="false">IF(AT48=0,"",AT48)</f>
        <v>#N/A</v>
      </c>
      <c r="BL48" s="78" t="e">
        <f aca="false">IF(AU48=0,"",AU48)</f>
        <v>#N/A</v>
      </c>
      <c r="BM48" s="78" t="e">
        <f aca="false">IF(AV48=0,"",AV48)</f>
        <v>#N/A</v>
      </c>
      <c r="BN48" s="78" t="e">
        <f aca="false">IF(AW48=0,"",AW48)</f>
        <v>#N/A</v>
      </c>
      <c r="BO48" s="78" t="e">
        <f aca="false">IF(AX48=0,"",AX48)</f>
        <v>#N/A</v>
      </c>
      <c r="BP48" s="78" t="e">
        <f aca="false">IF(AY48=0,"",AY48)</f>
        <v>#N/A</v>
      </c>
      <c r="BQ48" s="78" t="e">
        <f aca="false">IF(AZ48=0,"",AZ48)</f>
        <v>#N/A</v>
      </c>
      <c r="BR48" s="78" t="e">
        <f aca="false">IF(BA48=0,"",BA48)</f>
        <v>#N/A</v>
      </c>
      <c r="BS48" s="78" t="e">
        <f aca="false">IF(BB48=0,"",BB48)</f>
        <v>#N/A</v>
      </c>
      <c r="BT48" s="78" t="e">
        <f aca="false">IF(BC48=0,"",BC48)</f>
        <v>#N/A</v>
      </c>
      <c r="BU48" s="78" t="e">
        <f aca="false">IF(BD48=0,"",BD48)</f>
        <v>#N/A</v>
      </c>
    </row>
    <row r="49" customFormat="false" ht="56.7" hidden="false" customHeight="true" outlineLevel="0" collapsed="false">
      <c r="A49" s="131" t="str">
        <f aca="false">IF(ISNUMBER(I49),#REF!+1,"")</f>
        <v/>
      </c>
      <c r="B49" s="117"/>
      <c r="C49" s="118"/>
      <c r="D49" s="118"/>
      <c r="E49" s="119"/>
      <c r="F49" s="120"/>
      <c r="G49" s="121"/>
      <c r="H49" s="122"/>
      <c r="I49" s="123"/>
      <c r="J49" s="116"/>
      <c r="K49" s="124" t="str">
        <f aca="false">IF(ISBLANK(I49),"",ROUND(IF(J49&lt;&gt;"€",IF(J49="$",I49*TRANSFERENCIAS!$E$29,I49*TRANSFERENCIAS!$H$29),I49),2))</f>
        <v/>
      </c>
      <c r="L49" s="125"/>
      <c r="M49" s="125"/>
      <c r="N49" s="125"/>
      <c r="O49" s="125"/>
      <c r="P49" s="126" t="str">
        <f aca="false">IF(ISNUMBER(X49),X49,"P")</f>
        <v>P</v>
      </c>
      <c r="Q49" s="127" t="str">
        <f aca="false">IF(ISNUMBER(L49),L49," --")</f>
        <v> --</v>
      </c>
      <c r="W49" s="129" t="n">
        <f aca="false">SUM(L49:N49)</f>
        <v>0</v>
      </c>
      <c r="X49" s="129" t="e">
        <f aca="false">IF(K49&gt;0,ABS(W49-K49),"")</f>
        <v>#VALUE!</v>
      </c>
      <c r="AF49" s="78" t="n">
        <f aca="false">+AF48+20</f>
        <v>880</v>
      </c>
      <c r="AG49" s="78" t="n">
        <v>44</v>
      </c>
      <c r="AO49" s="78" t="e">
        <f aca="false">VLOOKUP(F49,PTDS2!$A$1:$Q$13,2)</f>
        <v>#N/A</v>
      </c>
      <c r="AP49" s="78" t="e">
        <f aca="false">VLOOKUP(F49,PTDS2!$A$1:$Q$13,3)</f>
        <v>#N/A</v>
      </c>
      <c r="AQ49" s="78" t="e">
        <f aca="false">VLOOKUP(F49,PTDS2!$A$1:$Q$13,4)</f>
        <v>#N/A</v>
      </c>
      <c r="AR49" s="78" t="e">
        <f aca="false">VLOOKUP(F49,PTDS2!$A$1:$Q$13,5)</f>
        <v>#N/A</v>
      </c>
      <c r="AS49" s="78" t="e">
        <f aca="false">VLOOKUP(F49,PTDS2!$A$1:$Q$13,6)</f>
        <v>#N/A</v>
      </c>
      <c r="AT49" s="78" t="e">
        <f aca="false">VLOOKUP(F49,PTDS2!$A$1:$Q$13,7)</f>
        <v>#N/A</v>
      </c>
      <c r="AU49" s="78" t="e">
        <f aca="false">VLOOKUP(F49,PTDS2!$A$1:$Q$13,8)</f>
        <v>#N/A</v>
      </c>
      <c r="AV49" s="78" t="e">
        <f aca="false">VLOOKUP(F49,PTDS2!$A$1:$Q$13,9)</f>
        <v>#N/A</v>
      </c>
      <c r="AW49" s="78" t="e">
        <f aca="false">VLOOKUP(F49,PTDS2!$A$1:$Q$13,10)</f>
        <v>#N/A</v>
      </c>
      <c r="AX49" s="78" t="e">
        <f aca="false">VLOOKUP(F49,PTDS2!$A$1:$Q$13,11)</f>
        <v>#N/A</v>
      </c>
      <c r="AY49" s="78" t="e">
        <f aca="false">VLOOKUP(F49,PTDS2!$A$1:$Q$13,12)</f>
        <v>#N/A</v>
      </c>
      <c r="AZ49" s="78" t="e">
        <f aca="false">VLOOKUP(F49,PTDS2!$A$1:$Q$13,13)</f>
        <v>#N/A</v>
      </c>
      <c r="BA49" s="78" t="e">
        <f aca="false">VLOOKUP(F49,PTDS2!$A$1:$Q$13,14)</f>
        <v>#N/A</v>
      </c>
      <c r="BB49" s="78" t="e">
        <f aca="false">VLOOKUP(F49,PTDS2!$A$1:$Q$13,15)</f>
        <v>#N/A</v>
      </c>
      <c r="BC49" s="78" t="e">
        <f aca="false">VLOOKUP(F49,PTDS2!$A$1:$Q$13,16)</f>
        <v>#N/A</v>
      </c>
      <c r="BD49" s="78" t="e">
        <f aca="false">VLOOKUP(F49,PTDS2!$A$1:$Q$13,17)</f>
        <v>#N/A</v>
      </c>
      <c r="BF49" s="78" t="e">
        <f aca="false">IF(AO49=0,"",AO49)</f>
        <v>#N/A</v>
      </c>
      <c r="BG49" s="78" t="e">
        <f aca="false">IF(AP49=0,"",AP49)</f>
        <v>#N/A</v>
      </c>
      <c r="BH49" s="78" t="e">
        <f aca="false">IF(AQ49=0,"",AQ49)</f>
        <v>#N/A</v>
      </c>
      <c r="BI49" s="78" t="e">
        <f aca="false">IF(AR49=0,"",AR49)</f>
        <v>#N/A</v>
      </c>
      <c r="BJ49" s="78" t="e">
        <f aca="false">IF(AS49=0,"",AS49)</f>
        <v>#N/A</v>
      </c>
      <c r="BK49" s="78" t="e">
        <f aca="false">IF(AT49=0,"",AT49)</f>
        <v>#N/A</v>
      </c>
      <c r="BL49" s="78" t="e">
        <f aca="false">IF(AU49=0,"",AU49)</f>
        <v>#N/A</v>
      </c>
      <c r="BM49" s="78" t="e">
        <f aca="false">IF(AV49=0,"",AV49)</f>
        <v>#N/A</v>
      </c>
      <c r="BN49" s="78" t="e">
        <f aca="false">IF(AW49=0,"",AW49)</f>
        <v>#N/A</v>
      </c>
      <c r="BO49" s="78" t="e">
        <f aca="false">IF(AX49=0,"",AX49)</f>
        <v>#N/A</v>
      </c>
      <c r="BP49" s="78" t="e">
        <f aca="false">IF(AY49=0,"",AY49)</f>
        <v>#N/A</v>
      </c>
      <c r="BQ49" s="78" t="e">
        <f aca="false">IF(AZ49=0,"",AZ49)</f>
        <v>#N/A</v>
      </c>
      <c r="BR49" s="78" t="e">
        <f aca="false">IF(BA49=0,"",BA49)</f>
        <v>#N/A</v>
      </c>
      <c r="BS49" s="78" t="e">
        <f aca="false">IF(BB49=0,"",BB49)</f>
        <v>#N/A</v>
      </c>
      <c r="BT49" s="78" t="e">
        <f aca="false">IF(BC49=0,"",BC49)</f>
        <v>#N/A</v>
      </c>
      <c r="BU49" s="78" t="e">
        <f aca="false">IF(BD49=0,"",BD49)</f>
        <v>#N/A</v>
      </c>
    </row>
    <row r="50" customFormat="false" ht="56.7" hidden="false" customHeight="true" outlineLevel="0" collapsed="false">
      <c r="A50" s="131" t="str">
        <f aca="false">IF(ISNUMBER(I50),#REF!+1,"")</f>
        <v/>
      </c>
      <c r="B50" s="117"/>
      <c r="C50" s="118"/>
      <c r="D50" s="118"/>
      <c r="E50" s="119"/>
      <c r="F50" s="120"/>
      <c r="G50" s="121"/>
      <c r="H50" s="122"/>
      <c r="I50" s="123"/>
      <c r="J50" s="116"/>
      <c r="K50" s="124" t="str">
        <f aca="false">IF(ISBLANK(I50),"",ROUND(IF(J50&lt;&gt;"€",IF(J50="$",I50*TRANSFERENCIAS!$E$29,I50*TRANSFERENCIAS!$H$29),I50),2))</f>
        <v/>
      </c>
      <c r="L50" s="125"/>
      <c r="M50" s="125"/>
      <c r="N50" s="125"/>
      <c r="O50" s="125"/>
      <c r="P50" s="126" t="str">
        <f aca="false">IF(ISNUMBER(X50),X50,"P")</f>
        <v>P</v>
      </c>
      <c r="Q50" s="127" t="str">
        <f aca="false">IF(ISNUMBER(L50),L50," --")</f>
        <v> --</v>
      </c>
      <c r="W50" s="129" t="n">
        <f aca="false">SUM(L50:N50)</f>
        <v>0</v>
      </c>
      <c r="X50" s="129" t="e">
        <f aca="false">IF(K50&gt;0,ABS(W50-K50),"")</f>
        <v>#VALUE!</v>
      </c>
      <c r="AF50" s="78" t="n">
        <f aca="false">+AF49+20</f>
        <v>900</v>
      </c>
      <c r="AG50" s="78" t="n">
        <v>45</v>
      </c>
      <c r="AO50" s="78" t="e">
        <f aca="false">VLOOKUP(F50,PTDS2!$A$1:$Q$13,2)</f>
        <v>#N/A</v>
      </c>
      <c r="AP50" s="78" t="e">
        <f aca="false">VLOOKUP(F50,PTDS2!$A$1:$Q$13,3)</f>
        <v>#N/A</v>
      </c>
      <c r="AQ50" s="78" t="e">
        <f aca="false">VLOOKUP(F50,PTDS2!$A$1:$Q$13,4)</f>
        <v>#N/A</v>
      </c>
      <c r="AR50" s="78" t="e">
        <f aca="false">VLOOKUP(F50,PTDS2!$A$1:$Q$13,5)</f>
        <v>#N/A</v>
      </c>
      <c r="AS50" s="78" t="e">
        <f aca="false">VLOOKUP(F50,PTDS2!$A$1:$Q$13,6)</f>
        <v>#N/A</v>
      </c>
      <c r="AT50" s="78" t="e">
        <f aca="false">VLOOKUP(F50,PTDS2!$A$1:$Q$13,7)</f>
        <v>#N/A</v>
      </c>
      <c r="AU50" s="78" t="e">
        <f aca="false">VLOOKUP(F50,PTDS2!$A$1:$Q$13,8)</f>
        <v>#N/A</v>
      </c>
      <c r="AV50" s="78" t="e">
        <f aca="false">VLOOKUP(F50,PTDS2!$A$1:$Q$13,9)</f>
        <v>#N/A</v>
      </c>
      <c r="AW50" s="78" t="e">
        <f aca="false">VLOOKUP(F50,PTDS2!$A$1:$Q$13,10)</f>
        <v>#N/A</v>
      </c>
      <c r="AX50" s="78" t="e">
        <f aca="false">VLOOKUP(F50,PTDS2!$A$1:$Q$13,11)</f>
        <v>#N/A</v>
      </c>
      <c r="AY50" s="78" t="e">
        <f aca="false">VLOOKUP(F50,PTDS2!$A$1:$Q$13,12)</f>
        <v>#N/A</v>
      </c>
      <c r="AZ50" s="78" t="e">
        <f aca="false">VLOOKUP(F50,PTDS2!$A$1:$Q$13,13)</f>
        <v>#N/A</v>
      </c>
      <c r="BA50" s="78" t="e">
        <f aca="false">VLOOKUP(F50,PTDS2!$A$1:$Q$13,14)</f>
        <v>#N/A</v>
      </c>
      <c r="BB50" s="78" t="e">
        <f aca="false">VLOOKUP(F50,PTDS2!$A$1:$Q$13,15)</f>
        <v>#N/A</v>
      </c>
      <c r="BC50" s="78" t="e">
        <f aca="false">VLOOKUP(F50,PTDS2!$A$1:$Q$13,16)</f>
        <v>#N/A</v>
      </c>
      <c r="BD50" s="78" t="e">
        <f aca="false">VLOOKUP(F50,PTDS2!$A$1:$Q$13,17)</f>
        <v>#N/A</v>
      </c>
      <c r="BF50" s="78" t="e">
        <f aca="false">IF(AO50=0,"",AO50)</f>
        <v>#N/A</v>
      </c>
      <c r="BG50" s="78" t="e">
        <f aca="false">IF(AP50=0,"",AP50)</f>
        <v>#N/A</v>
      </c>
      <c r="BH50" s="78" t="e">
        <f aca="false">IF(AQ50=0,"",AQ50)</f>
        <v>#N/A</v>
      </c>
      <c r="BI50" s="78" t="e">
        <f aca="false">IF(AR50=0,"",AR50)</f>
        <v>#N/A</v>
      </c>
      <c r="BJ50" s="78" t="e">
        <f aca="false">IF(AS50=0,"",AS50)</f>
        <v>#N/A</v>
      </c>
      <c r="BK50" s="78" t="e">
        <f aca="false">IF(AT50=0,"",AT50)</f>
        <v>#N/A</v>
      </c>
      <c r="BL50" s="78" t="e">
        <f aca="false">IF(AU50=0,"",AU50)</f>
        <v>#N/A</v>
      </c>
      <c r="BM50" s="78" t="e">
        <f aca="false">IF(AV50=0,"",AV50)</f>
        <v>#N/A</v>
      </c>
      <c r="BN50" s="78" t="e">
        <f aca="false">IF(AW50=0,"",AW50)</f>
        <v>#N/A</v>
      </c>
      <c r="BO50" s="78" t="e">
        <f aca="false">IF(AX50=0,"",AX50)</f>
        <v>#N/A</v>
      </c>
      <c r="BP50" s="78" t="e">
        <f aca="false">IF(AY50=0,"",AY50)</f>
        <v>#N/A</v>
      </c>
      <c r="BQ50" s="78" t="e">
        <f aca="false">IF(AZ50=0,"",AZ50)</f>
        <v>#N/A</v>
      </c>
      <c r="BR50" s="78" t="e">
        <f aca="false">IF(BA50=0,"",BA50)</f>
        <v>#N/A</v>
      </c>
      <c r="BS50" s="78" t="e">
        <f aca="false">IF(BB50=0,"",BB50)</f>
        <v>#N/A</v>
      </c>
      <c r="BT50" s="78" t="e">
        <f aca="false">IF(BC50=0,"",BC50)</f>
        <v>#N/A</v>
      </c>
      <c r="BU50" s="78" t="e">
        <f aca="false">IF(BD50=0,"",BD50)</f>
        <v>#N/A</v>
      </c>
    </row>
    <row r="51" customFormat="false" ht="56.7" hidden="false" customHeight="true" outlineLevel="0" collapsed="false">
      <c r="A51" s="131" t="str">
        <f aca="false">IF(ISNUMBER(I51),#REF!+1,"")</f>
        <v/>
      </c>
      <c r="B51" s="117"/>
      <c r="C51" s="118"/>
      <c r="D51" s="118"/>
      <c r="E51" s="119"/>
      <c r="F51" s="120"/>
      <c r="G51" s="121"/>
      <c r="H51" s="122"/>
      <c r="I51" s="123"/>
      <c r="J51" s="116"/>
      <c r="K51" s="124" t="str">
        <f aca="false">IF(ISBLANK(I51),"",ROUND(IF(J51&lt;&gt;"€",IF(J51="$",I51*TRANSFERENCIAS!$E$29,I51*TRANSFERENCIAS!$H$29),I51),2))</f>
        <v/>
      </c>
      <c r="L51" s="125"/>
      <c r="M51" s="125"/>
      <c r="N51" s="125"/>
      <c r="O51" s="125"/>
      <c r="P51" s="126" t="str">
        <f aca="false">IF(ISNUMBER(X51),X51,"P")</f>
        <v>P</v>
      </c>
      <c r="Q51" s="127" t="str">
        <f aca="false">IF(ISNUMBER(L51),L51," --")</f>
        <v> --</v>
      </c>
      <c r="W51" s="129" t="n">
        <f aca="false">SUM(L51:N51)</f>
        <v>0</v>
      </c>
      <c r="X51" s="129" t="e">
        <f aca="false">IF(K51&gt;0,ABS(W51-K51),"")</f>
        <v>#VALUE!</v>
      </c>
      <c r="AF51" s="78" t="n">
        <f aca="false">+AF50+20</f>
        <v>920</v>
      </c>
      <c r="AG51" s="78" t="n">
        <v>46</v>
      </c>
      <c r="AO51" s="78" t="e">
        <f aca="false">VLOOKUP(F51,PTDS2!$A$1:$Q$13,2)</f>
        <v>#N/A</v>
      </c>
      <c r="AP51" s="78" t="e">
        <f aca="false">VLOOKUP(F51,PTDS2!$A$1:$Q$13,3)</f>
        <v>#N/A</v>
      </c>
      <c r="AQ51" s="78" t="e">
        <f aca="false">VLOOKUP(F51,PTDS2!$A$1:$Q$13,4)</f>
        <v>#N/A</v>
      </c>
      <c r="AR51" s="78" t="e">
        <f aca="false">VLOOKUP(F51,PTDS2!$A$1:$Q$13,5)</f>
        <v>#N/A</v>
      </c>
      <c r="AS51" s="78" t="e">
        <f aca="false">VLOOKUP(F51,PTDS2!$A$1:$Q$13,6)</f>
        <v>#N/A</v>
      </c>
      <c r="AT51" s="78" t="e">
        <f aca="false">VLOOKUP(F51,PTDS2!$A$1:$Q$13,7)</f>
        <v>#N/A</v>
      </c>
      <c r="AU51" s="78" t="e">
        <f aca="false">VLOOKUP(F51,PTDS2!$A$1:$Q$13,8)</f>
        <v>#N/A</v>
      </c>
      <c r="AV51" s="78" t="e">
        <f aca="false">VLOOKUP(F51,PTDS2!$A$1:$Q$13,9)</f>
        <v>#N/A</v>
      </c>
      <c r="AW51" s="78" t="e">
        <f aca="false">VLOOKUP(F51,PTDS2!$A$1:$Q$13,10)</f>
        <v>#N/A</v>
      </c>
      <c r="AX51" s="78" t="e">
        <f aca="false">VLOOKUP(F51,PTDS2!$A$1:$Q$13,11)</f>
        <v>#N/A</v>
      </c>
      <c r="AY51" s="78" t="e">
        <f aca="false">VLOOKUP(F51,PTDS2!$A$1:$Q$13,12)</f>
        <v>#N/A</v>
      </c>
      <c r="AZ51" s="78" t="e">
        <f aca="false">VLOOKUP(F51,PTDS2!$A$1:$Q$13,13)</f>
        <v>#N/A</v>
      </c>
      <c r="BA51" s="78" t="e">
        <f aca="false">VLOOKUP(F51,PTDS2!$A$1:$Q$13,14)</f>
        <v>#N/A</v>
      </c>
      <c r="BB51" s="78" t="e">
        <f aca="false">VLOOKUP(F51,PTDS2!$A$1:$Q$13,15)</f>
        <v>#N/A</v>
      </c>
      <c r="BC51" s="78" t="e">
        <f aca="false">VLOOKUP(F51,PTDS2!$A$1:$Q$13,16)</f>
        <v>#N/A</v>
      </c>
      <c r="BD51" s="78" t="e">
        <f aca="false">VLOOKUP(F51,PTDS2!$A$1:$Q$13,17)</f>
        <v>#N/A</v>
      </c>
      <c r="BF51" s="78" t="e">
        <f aca="false">IF(AO51=0,"",AO51)</f>
        <v>#N/A</v>
      </c>
      <c r="BG51" s="78" t="e">
        <f aca="false">IF(AP51=0,"",AP51)</f>
        <v>#N/A</v>
      </c>
      <c r="BH51" s="78" t="e">
        <f aca="false">IF(AQ51=0,"",AQ51)</f>
        <v>#N/A</v>
      </c>
      <c r="BI51" s="78" t="e">
        <f aca="false">IF(AR51=0,"",AR51)</f>
        <v>#N/A</v>
      </c>
      <c r="BJ51" s="78" t="e">
        <f aca="false">IF(AS51=0,"",AS51)</f>
        <v>#N/A</v>
      </c>
      <c r="BK51" s="78" t="e">
        <f aca="false">IF(AT51=0,"",AT51)</f>
        <v>#N/A</v>
      </c>
      <c r="BL51" s="78" t="e">
        <f aca="false">IF(AU51=0,"",AU51)</f>
        <v>#N/A</v>
      </c>
      <c r="BM51" s="78" t="e">
        <f aca="false">IF(AV51=0,"",AV51)</f>
        <v>#N/A</v>
      </c>
      <c r="BN51" s="78" t="e">
        <f aca="false">IF(AW51=0,"",AW51)</f>
        <v>#N/A</v>
      </c>
      <c r="BO51" s="78" t="e">
        <f aca="false">IF(AX51=0,"",AX51)</f>
        <v>#N/A</v>
      </c>
      <c r="BP51" s="78" t="e">
        <f aca="false">IF(AY51=0,"",AY51)</f>
        <v>#N/A</v>
      </c>
      <c r="BQ51" s="78" t="e">
        <f aca="false">IF(AZ51=0,"",AZ51)</f>
        <v>#N/A</v>
      </c>
      <c r="BR51" s="78" t="e">
        <f aca="false">IF(BA51=0,"",BA51)</f>
        <v>#N/A</v>
      </c>
      <c r="BS51" s="78" t="e">
        <f aca="false">IF(BB51=0,"",BB51)</f>
        <v>#N/A</v>
      </c>
      <c r="BT51" s="78" t="e">
        <f aca="false">IF(BC51=0,"",BC51)</f>
        <v>#N/A</v>
      </c>
      <c r="BU51" s="78" t="e">
        <f aca="false">IF(BD51=0,"",BD51)</f>
        <v>#N/A</v>
      </c>
    </row>
    <row r="52" customFormat="false" ht="56.7" hidden="false" customHeight="true" outlineLevel="0" collapsed="false">
      <c r="A52" s="131" t="str">
        <f aca="false">IF(ISNUMBER(I52),#REF!+1,"")</f>
        <v/>
      </c>
      <c r="B52" s="117"/>
      <c r="C52" s="118"/>
      <c r="D52" s="118"/>
      <c r="E52" s="119"/>
      <c r="F52" s="120"/>
      <c r="G52" s="121"/>
      <c r="H52" s="122"/>
      <c r="I52" s="123"/>
      <c r="J52" s="116"/>
      <c r="K52" s="124" t="str">
        <f aca="false">IF(ISBLANK(I52),"",ROUND(IF(J52&lt;&gt;"€",IF(J52="$",I52*TRANSFERENCIAS!$E$29,I52*TRANSFERENCIAS!$H$29),I52),2))</f>
        <v/>
      </c>
      <c r="L52" s="125"/>
      <c r="M52" s="125"/>
      <c r="N52" s="125"/>
      <c r="O52" s="125"/>
      <c r="P52" s="126" t="str">
        <f aca="false">IF(ISNUMBER(X52),X52,"P")</f>
        <v>P</v>
      </c>
      <c r="Q52" s="127" t="str">
        <f aca="false">IF(ISNUMBER(L52),L52," --")</f>
        <v> --</v>
      </c>
      <c r="W52" s="129" t="n">
        <f aca="false">SUM(L52:N52)</f>
        <v>0</v>
      </c>
      <c r="X52" s="129" t="e">
        <f aca="false">IF(K52&gt;0,ABS(W52-K52),"")</f>
        <v>#VALUE!</v>
      </c>
      <c r="AF52" s="78" t="n">
        <f aca="false">+AF51+20</f>
        <v>940</v>
      </c>
      <c r="AG52" s="78" t="n">
        <v>47</v>
      </c>
      <c r="AO52" s="78" t="e">
        <f aca="false">VLOOKUP(F52,PTDS2!$A$1:$Q$13,2)</f>
        <v>#N/A</v>
      </c>
      <c r="AP52" s="78" t="e">
        <f aca="false">VLOOKUP(F52,PTDS2!$A$1:$Q$13,3)</f>
        <v>#N/A</v>
      </c>
      <c r="AQ52" s="78" t="e">
        <f aca="false">VLOOKUP(F52,PTDS2!$A$1:$Q$13,4)</f>
        <v>#N/A</v>
      </c>
      <c r="AR52" s="78" t="e">
        <f aca="false">VLOOKUP(F52,PTDS2!$A$1:$Q$13,5)</f>
        <v>#N/A</v>
      </c>
      <c r="AS52" s="78" t="e">
        <f aca="false">VLOOKUP(F52,PTDS2!$A$1:$Q$13,6)</f>
        <v>#N/A</v>
      </c>
      <c r="AT52" s="78" t="e">
        <f aca="false">VLOOKUP(F52,PTDS2!$A$1:$Q$13,7)</f>
        <v>#N/A</v>
      </c>
      <c r="AU52" s="78" t="e">
        <f aca="false">VLOOKUP(F52,PTDS2!$A$1:$Q$13,8)</f>
        <v>#N/A</v>
      </c>
      <c r="AV52" s="78" t="e">
        <f aca="false">VLOOKUP(F52,PTDS2!$A$1:$Q$13,9)</f>
        <v>#N/A</v>
      </c>
      <c r="AW52" s="78" t="e">
        <f aca="false">VLOOKUP(F52,PTDS2!$A$1:$Q$13,10)</f>
        <v>#N/A</v>
      </c>
      <c r="AX52" s="78" t="e">
        <f aca="false">VLOOKUP(F52,PTDS2!$A$1:$Q$13,11)</f>
        <v>#N/A</v>
      </c>
      <c r="AY52" s="78" t="e">
        <f aca="false">VLOOKUP(F52,PTDS2!$A$1:$Q$13,12)</f>
        <v>#N/A</v>
      </c>
      <c r="AZ52" s="78" t="e">
        <f aca="false">VLOOKUP(F52,PTDS2!$A$1:$Q$13,13)</f>
        <v>#N/A</v>
      </c>
      <c r="BA52" s="78" t="e">
        <f aca="false">VLOOKUP(F52,PTDS2!$A$1:$Q$13,14)</f>
        <v>#N/A</v>
      </c>
      <c r="BB52" s="78" t="e">
        <f aca="false">VLOOKUP(F52,PTDS2!$A$1:$Q$13,15)</f>
        <v>#N/A</v>
      </c>
      <c r="BC52" s="78" t="e">
        <f aca="false">VLOOKUP(F52,PTDS2!$A$1:$Q$13,16)</f>
        <v>#N/A</v>
      </c>
      <c r="BD52" s="78" t="e">
        <f aca="false">VLOOKUP(F52,PTDS2!$A$1:$Q$13,17)</f>
        <v>#N/A</v>
      </c>
      <c r="BF52" s="78" t="e">
        <f aca="false">IF(AO52=0,"",AO52)</f>
        <v>#N/A</v>
      </c>
      <c r="BG52" s="78" t="e">
        <f aca="false">IF(AP52=0,"",AP52)</f>
        <v>#N/A</v>
      </c>
      <c r="BH52" s="78" t="e">
        <f aca="false">IF(AQ52=0,"",AQ52)</f>
        <v>#N/A</v>
      </c>
      <c r="BI52" s="78" t="e">
        <f aca="false">IF(AR52=0,"",AR52)</f>
        <v>#N/A</v>
      </c>
      <c r="BJ52" s="78" t="e">
        <f aca="false">IF(AS52=0,"",AS52)</f>
        <v>#N/A</v>
      </c>
      <c r="BK52" s="78" t="e">
        <f aca="false">IF(AT52=0,"",AT52)</f>
        <v>#N/A</v>
      </c>
      <c r="BL52" s="78" t="e">
        <f aca="false">IF(AU52=0,"",AU52)</f>
        <v>#N/A</v>
      </c>
      <c r="BM52" s="78" t="e">
        <f aca="false">IF(AV52=0,"",AV52)</f>
        <v>#N/A</v>
      </c>
      <c r="BN52" s="78" t="e">
        <f aca="false">IF(AW52=0,"",AW52)</f>
        <v>#N/A</v>
      </c>
      <c r="BO52" s="78" t="e">
        <f aca="false">IF(AX52=0,"",AX52)</f>
        <v>#N/A</v>
      </c>
      <c r="BP52" s="78" t="e">
        <f aca="false">IF(AY52=0,"",AY52)</f>
        <v>#N/A</v>
      </c>
      <c r="BQ52" s="78" t="e">
        <f aca="false">IF(AZ52=0,"",AZ52)</f>
        <v>#N/A</v>
      </c>
      <c r="BR52" s="78" t="e">
        <f aca="false">IF(BA52=0,"",BA52)</f>
        <v>#N/A</v>
      </c>
      <c r="BS52" s="78" t="e">
        <f aca="false">IF(BB52=0,"",BB52)</f>
        <v>#N/A</v>
      </c>
      <c r="BT52" s="78" t="e">
        <f aca="false">IF(BC52=0,"",BC52)</f>
        <v>#N/A</v>
      </c>
      <c r="BU52" s="78" t="e">
        <f aca="false">IF(BD52=0,"",BD52)</f>
        <v>#N/A</v>
      </c>
    </row>
    <row r="53" customFormat="false" ht="56.7" hidden="false" customHeight="true" outlineLevel="0" collapsed="false">
      <c r="A53" s="131" t="str">
        <f aca="false">IF(ISNUMBER(I53),#REF!+1,"")</f>
        <v/>
      </c>
      <c r="B53" s="117"/>
      <c r="C53" s="118"/>
      <c r="D53" s="118"/>
      <c r="E53" s="119"/>
      <c r="F53" s="120"/>
      <c r="G53" s="121"/>
      <c r="H53" s="122"/>
      <c r="I53" s="123"/>
      <c r="J53" s="116"/>
      <c r="K53" s="124" t="str">
        <f aca="false">IF(ISBLANK(I53),"",ROUND(IF(J53&lt;&gt;"€",IF(J53="$",I53*TRANSFERENCIAS!$E$29,I53*TRANSFERENCIAS!$H$29),I53),2))</f>
        <v/>
      </c>
      <c r="L53" s="125"/>
      <c r="M53" s="125"/>
      <c r="N53" s="125"/>
      <c r="O53" s="125"/>
      <c r="P53" s="126" t="str">
        <f aca="false">IF(ISNUMBER(X53),X53,"P")</f>
        <v>P</v>
      </c>
      <c r="Q53" s="127" t="str">
        <f aca="false">IF(ISNUMBER(L53),L53," --")</f>
        <v> --</v>
      </c>
      <c r="W53" s="129" t="n">
        <f aca="false">SUM(L53:N53)</f>
        <v>0</v>
      </c>
      <c r="X53" s="129" t="e">
        <f aca="false">IF(K53&gt;0,ABS(W53-K53),"")</f>
        <v>#VALUE!</v>
      </c>
      <c r="AF53" s="78" t="n">
        <f aca="false">+AF52+20</f>
        <v>960</v>
      </c>
      <c r="AG53" s="78" t="n">
        <v>48</v>
      </c>
      <c r="AO53" s="78" t="e">
        <f aca="false">VLOOKUP(F53,PTDS2!$A$1:$Q$13,2)</f>
        <v>#N/A</v>
      </c>
      <c r="AP53" s="78" t="e">
        <f aca="false">VLOOKUP(F53,PTDS2!$A$1:$Q$13,3)</f>
        <v>#N/A</v>
      </c>
      <c r="AQ53" s="78" t="e">
        <f aca="false">VLOOKUP(F53,PTDS2!$A$1:$Q$13,4)</f>
        <v>#N/A</v>
      </c>
      <c r="AR53" s="78" t="e">
        <f aca="false">VLOOKUP(F53,PTDS2!$A$1:$Q$13,5)</f>
        <v>#N/A</v>
      </c>
      <c r="AS53" s="78" t="e">
        <f aca="false">VLOOKUP(F53,PTDS2!$A$1:$Q$13,6)</f>
        <v>#N/A</v>
      </c>
      <c r="AT53" s="78" t="e">
        <f aca="false">VLOOKUP(F53,PTDS2!$A$1:$Q$13,7)</f>
        <v>#N/A</v>
      </c>
      <c r="AU53" s="78" t="e">
        <f aca="false">VLOOKUP(F53,PTDS2!$A$1:$Q$13,8)</f>
        <v>#N/A</v>
      </c>
      <c r="AV53" s="78" t="e">
        <f aca="false">VLOOKUP(F53,PTDS2!$A$1:$Q$13,9)</f>
        <v>#N/A</v>
      </c>
      <c r="AW53" s="78" t="e">
        <f aca="false">VLOOKUP(F53,PTDS2!$A$1:$Q$13,10)</f>
        <v>#N/A</v>
      </c>
      <c r="AX53" s="78" t="e">
        <f aca="false">VLOOKUP(F53,PTDS2!$A$1:$Q$13,11)</f>
        <v>#N/A</v>
      </c>
      <c r="AY53" s="78" t="e">
        <f aca="false">VLOOKUP(F53,PTDS2!$A$1:$Q$13,12)</f>
        <v>#N/A</v>
      </c>
      <c r="AZ53" s="78" t="e">
        <f aca="false">VLOOKUP(F53,PTDS2!$A$1:$Q$13,13)</f>
        <v>#N/A</v>
      </c>
      <c r="BA53" s="78" t="e">
        <f aca="false">VLOOKUP(F53,PTDS2!$A$1:$Q$13,14)</f>
        <v>#N/A</v>
      </c>
      <c r="BB53" s="78" t="e">
        <f aca="false">VLOOKUP(F53,PTDS2!$A$1:$Q$13,15)</f>
        <v>#N/A</v>
      </c>
      <c r="BC53" s="78" t="e">
        <f aca="false">VLOOKUP(F53,PTDS2!$A$1:$Q$13,16)</f>
        <v>#N/A</v>
      </c>
      <c r="BD53" s="78" t="e">
        <f aca="false">VLOOKUP(F53,PTDS2!$A$1:$Q$13,17)</f>
        <v>#N/A</v>
      </c>
      <c r="BF53" s="78" t="e">
        <f aca="false">IF(AO53=0,"",AO53)</f>
        <v>#N/A</v>
      </c>
      <c r="BG53" s="78" t="e">
        <f aca="false">IF(AP53=0,"",AP53)</f>
        <v>#N/A</v>
      </c>
      <c r="BH53" s="78" t="e">
        <f aca="false">IF(AQ53=0,"",AQ53)</f>
        <v>#N/A</v>
      </c>
      <c r="BI53" s="78" t="e">
        <f aca="false">IF(AR53=0,"",AR53)</f>
        <v>#N/A</v>
      </c>
      <c r="BJ53" s="78" t="e">
        <f aca="false">IF(AS53=0,"",AS53)</f>
        <v>#N/A</v>
      </c>
      <c r="BK53" s="78" t="e">
        <f aca="false">IF(AT53=0,"",AT53)</f>
        <v>#N/A</v>
      </c>
      <c r="BL53" s="78" t="e">
        <f aca="false">IF(AU53=0,"",AU53)</f>
        <v>#N/A</v>
      </c>
      <c r="BM53" s="78" t="e">
        <f aca="false">IF(AV53=0,"",AV53)</f>
        <v>#N/A</v>
      </c>
      <c r="BN53" s="78" t="e">
        <f aca="false">IF(AW53=0,"",AW53)</f>
        <v>#N/A</v>
      </c>
      <c r="BO53" s="78" t="e">
        <f aca="false">IF(AX53=0,"",AX53)</f>
        <v>#N/A</v>
      </c>
      <c r="BP53" s="78" t="e">
        <f aca="false">IF(AY53=0,"",AY53)</f>
        <v>#N/A</v>
      </c>
      <c r="BQ53" s="78" t="e">
        <f aca="false">IF(AZ53=0,"",AZ53)</f>
        <v>#N/A</v>
      </c>
      <c r="BR53" s="78" t="e">
        <f aca="false">IF(BA53=0,"",BA53)</f>
        <v>#N/A</v>
      </c>
      <c r="BS53" s="78" t="e">
        <f aca="false">IF(BB53=0,"",BB53)</f>
        <v>#N/A</v>
      </c>
      <c r="BT53" s="78" t="e">
        <f aca="false">IF(BC53=0,"",BC53)</f>
        <v>#N/A</v>
      </c>
      <c r="BU53" s="78" t="e">
        <f aca="false">IF(BD53=0,"",BD53)</f>
        <v>#N/A</v>
      </c>
    </row>
    <row r="54" customFormat="false" ht="56.7" hidden="false" customHeight="true" outlineLevel="0" collapsed="false">
      <c r="A54" s="131" t="str">
        <f aca="false">IF(ISNUMBER(I54),#REF!+1,"")</f>
        <v/>
      </c>
      <c r="B54" s="117"/>
      <c r="C54" s="118"/>
      <c r="D54" s="118"/>
      <c r="E54" s="119"/>
      <c r="F54" s="120"/>
      <c r="G54" s="121"/>
      <c r="H54" s="122"/>
      <c r="I54" s="123"/>
      <c r="J54" s="116"/>
      <c r="K54" s="124" t="str">
        <f aca="false">IF(ISBLANK(I54),"",ROUND(IF(J54&lt;&gt;"€",IF(J54="$",I54*TRANSFERENCIAS!$E$29,I54*TRANSFERENCIAS!$H$29),I54),2))</f>
        <v/>
      </c>
      <c r="L54" s="125"/>
      <c r="M54" s="125"/>
      <c r="N54" s="125"/>
      <c r="O54" s="125"/>
      <c r="P54" s="126" t="str">
        <f aca="false">IF(ISNUMBER(X54),X54,"P")</f>
        <v>P</v>
      </c>
      <c r="Q54" s="127" t="str">
        <f aca="false">IF(ISNUMBER(L54),L54," --")</f>
        <v> --</v>
      </c>
      <c r="W54" s="129" t="n">
        <f aca="false">SUM(L54:N54)</f>
        <v>0</v>
      </c>
      <c r="X54" s="129" t="e">
        <f aca="false">IF(K54&gt;0,ABS(W54-K54),"")</f>
        <v>#VALUE!</v>
      </c>
      <c r="AF54" s="78" t="n">
        <f aca="false">+AF53+20</f>
        <v>980</v>
      </c>
      <c r="AG54" s="78" t="n">
        <v>49</v>
      </c>
      <c r="AO54" s="78" t="e">
        <f aca="false">VLOOKUP(F54,PTDS2!$A$1:$Q$13,2)</f>
        <v>#N/A</v>
      </c>
      <c r="AP54" s="78" t="e">
        <f aca="false">VLOOKUP(F54,PTDS2!$A$1:$Q$13,3)</f>
        <v>#N/A</v>
      </c>
      <c r="AQ54" s="78" t="e">
        <f aca="false">VLOOKUP(F54,PTDS2!$A$1:$Q$13,4)</f>
        <v>#N/A</v>
      </c>
      <c r="AR54" s="78" t="e">
        <f aca="false">VLOOKUP(F54,PTDS2!$A$1:$Q$13,5)</f>
        <v>#N/A</v>
      </c>
      <c r="AS54" s="78" t="e">
        <f aca="false">VLOOKUP(F54,PTDS2!$A$1:$Q$13,6)</f>
        <v>#N/A</v>
      </c>
      <c r="AT54" s="78" t="e">
        <f aca="false">VLOOKUP(F54,PTDS2!$A$1:$Q$13,7)</f>
        <v>#N/A</v>
      </c>
      <c r="AU54" s="78" t="e">
        <f aca="false">VLOOKUP(F54,PTDS2!$A$1:$Q$13,8)</f>
        <v>#N/A</v>
      </c>
      <c r="AV54" s="78" t="e">
        <f aca="false">VLOOKUP(F54,PTDS2!$A$1:$Q$13,9)</f>
        <v>#N/A</v>
      </c>
      <c r="AW54" s="78" t="e">
        <f aca="false">VLOOKUP(F54,PTDS2!$A$1:$Q$13,10)</f>
        <v>#N/A</v>
      </c>
      <c r="AX54" s="78" t="e">
        <f aca="false">VLOOKUP(F54,PTDS2!$A$1:$Q$13,11)</f>
        <v>#N/A</v>
      </c>
      <c r="AY54" s="78" t="e">
        <f aca="false">VLOOKUP(F54,PTDS2!$A$1:$Q$13,12)</f>
        <v>#N/A</v>
      </c>
      <c r="AZ54" s="78" t="e">
        <f aca="false">VLOOKUP(F54,PTDS2!$A$1:$Q$13,13)</f>
        <v>#N/A</v>
      </c>
      <c r="BA54" s="78" t="e">
        <f aca="false">VLOOKUP(F54,PTDS2!$A$1:$Q$13,14)</f>
        <v>#N/A</v>
      </c>
      <c r="BB54" s="78" t="e">
        <f aca="false">VLOOKUP(F54,PTDS2!$A$1:$Q$13,15)</f>
        <v>#N/A</v>
      </c>
      <c r="BC54" s="78" t="e">
        <f aca="false">VLOOKUP(F54,PTDS2!$A$1:$Q$13,16)</f>
        <v>#N/A</v>
      </c>
      <c r="BD54" s="78" t="e">
        <f aca="false">VLOOKUP(F54,PTDS2!$A$1:$Q$13,17)</f>
        <v>#N/A</v>
      </c>
      <c r="BF54" s="78" t="e">
        <f aca="false">IF(AO54=0,"",AO54)</f>
        <v>#N/A</v>
      </c>
      <c r="BG54" s="78" t="e">
        <f aca="false">IF(AP54=0,"",AP54)</f>
        <v>#N/A</v>
      </c>
      <c r="BH54" s="78" t="e">
        <f aca="false">IF(AQ54=0,"",AQ54)</f>
        <v>#N/A</v>
      </c>
      <c r="BI54" s="78" t="e">
        <f aca="false">IF(AR54=0,"",AR54)</f>
        <v>#N/A</v>
      </c>
      <c r="BJ54" s="78" t="e">
        <f aca="false">IF(AS54=0,"",AS54)</f>
        <v>#N/A</v>
      </c>
      <c r="BK54" s="78" t="e">
        <f aca="false">IF(AT54=0,"",AT54)</f>
        <v>#N/A</v>
      </c>
      <c r="BL54" s="78" t="e">
        <f aca="false">IF(AU54=0,"",AU54)</f>
        <v>#N/A</v>
      </c>
      <c r="BM54" s="78" t="e">
        <f aca="false">IF(AV54=0,"",AV54)</f>
        <v>#N/A</v>
      </c>
      <c r="BN54" s="78" t="e">
        <f aca="false">IF(AW54=0,"",AW54)</f>
        <v>#N/A</v>
      </c>
      <c r="BO54" s="78" t="e">
        <f aca="false">IF(AX54=0,"",AX54)</f>
        <v>#N/A</v>
      </c>
      <c r="BP54" s="78" t="e">
        <f aca="false">IF(AY54=0,"",AY54)</f>
        <v>#N/A</v>
      </c>
      <c r="BQ54" s="78" t="e">
        <f aca="false">IF(AZ54=0,"",AZ54)</f>
        <v>#N/A</v>
      </c>
      <c r="BR54" s="78" t="e">
        <f aca="false">IF(BA54=0,"",BA54)</f>
        <v>#N/A</v>
      </c>
      <c r="BS54" s="78" t="e">
        <f aca="false">IF(BB54=0,"",BB54)</f>
        <v>#N/A</v>
      </c>
      <c r="BT54" s="78" t="e">
        <f aca="false">IF(BC54=0,"",BC54)</f>
        <v>#N/A</v>
      </c>
      <c r="BU54" s="78" t="e">
        <f aca="false">IF(BD54=0,"",BD54)</f>
        <v>#N/A</v>
      </c>
    </row>
    <row r="55" customFormat="false" ht="56.7" hidden="false" customHeight="true" outlineLevel="0" collapsed="false">
      <c r="A55" s="131" t="str">
        <f aca="false">IF(ISNUMBER(I55),#REF!+1,"")</f>
        <v/>
      </c>
      <c r="B55" s="117"/>
      <c r="C55" s="118"/>
      <c r="D55" s="118"/>
      <c r="E55" s="119"/>
      <c r="F55" s="120"/>
      <c r="G55" s="121"/>
      <c r="H55" s="122"/>
      <c r="I55" s="123"/>
      <c r="J55" s="116"/>
      <c r="K55" s="124" t="str">
        <f aca="false">IF(ISBLANK(I55),"",ROUND(IF(J55&lt;&gt;"€",IF(J55="$",I55*TRANSFERENCIAS!$E$29,I55*TRANSFERENCIAS!$H$29),I55),2))</f>
        <v/>
      </c>
      <c r="L55" s="125"/>
      <c r="M55" s="125"/>
      <c r="N55" s="125"/>
      <c r="O55" s="125"/>
      <c r="P55" s="126" t="str">
        <f aca="false">IF(ISNUMBER(X55),X55,"P")</f>
        <v>P</v>
      </c>
      <c r="Q55" s="127" t="str">
        <f aca="false">IF(ISNUMBER(L55),L55," --")</f>
        <v> --</v>
      </c>
      <c r="W55" s="129" t="n">
        <f aca="false">SUM(L55:N55)</f>
        <v>0</v>
      </c>
      <c r="X55" s="129" t="e">
        <f aca="false">IF(K55&gt;0,ABS(W55-K55),"")</f>
        <v>#VALUE!</v>
      </c>
      <c r="AF55" s="78" t="n">
        <f aca="false">+AF54+20</f>
        <v>1000</v>
      </c>
      <c r="AG55" s="78" t="n">
        <v>50</v>
      </c>
      <c r="AO55" s="78" t="e">
        <f aca="false">VLOOKUP(F55,PTDS2!$A$1:$Q$13,2)</f>
        <v>#N/A</v>
      </c>
      <c r="AP55" s="78" t="e">
        <f aca="false">VLOOKUP(F55,PTDS2!$A$1:$Q$13,3)</f>
        <v>#N/A</v>
      </c>
      <c r="AQ55" s="78" t="e">
        <f aca="false">VLOOKUP(F55,PTDS2!$A$1:$Q$13,4)</f>
        <v>#N/A</v>
      </c>
      <c r="AR55" s="78" t="e">
        <f aca="false">VLOOKUP(F55,PTDS2!$A$1:$Q$13,5)</f>
        <v>#N/A</v>
      </c>
      <c r="AS55" s="78" t="e">
        <f aca="false">VLOOKUP(F55,PTDS2!$A$1:$Q$13,6)</f>
        <v>#N/A</v>
      </c>
      <c r="AT55" s="78" t="e">
        <f aca="false">VLOOKUP(F55,PTDS2!$A$1:$Q$13,7)</f>
        <v>#N/A</v>
      </c>
      <c r="AU55" s="78" t="e">
        <f aca="false">VLOOKUP(F55,PTDS2!$A$1:$Q$13,8)</f>
        <v>#N/A</v>
      </c>
      <c r="AV55" s="78" t="e">
        <f aca="false">VLOOKUP(F55,PTDS2!$A$1:$Q$13,9)</f>
        <v>#N/A</v>
      </c>
      <c r="AW55" s="78" t="e">
        <f aca="false">VLOOKUP(F55,PTDS2!$A$1:$Q$13,10)</f>
        <v>#N/A</v>
      </c>
      <c r="AX55" s="78" t="e">
        <f aca="false">VLOOKUP(F55,PTDS2!$A$1:$Q$13,11)</f>
        <v>#N/A</v>
      </c>
      <c r="AY55" s="78" t="e">
        <f aca="false">VLOOKUP(F55,PTDS2!$A$1:$Q$13,12)</f>
        <v>#N/A</v>
      </c>
      <c r="AZ55" s="78" t="e">
        <f aca="false">VLOOKUP(F55,PTDS2!$A$1:$Q$13,13)</f>
        <v>#N/A</v>
      </c>
      <c r="BA55" s="78" t="e">
        <f aca="false">VLOOKUP(F55,PTDS2!$A$1:$Q$13,14)</f>
        <v>#N/A</v>
      </c>
      <c r="BB55" s="78" t="e">
        <f aca="false">VLOOKUP(F55,PTDS2!$A$1:$Q$13,15)</f>
        <v>#N/A</v>
      </c>
      <c r="BC55" s="78" t="e">
        <f aca="false">VLOOKUP(F55,PTDS2!$A$1:$Q$13,16)</f>
        <v>#N/A</v>
      </c>
      <c r="BD55" s="78" t="e">
        <f aca="false">VLOOKUP(F55,PTDS2!$A$1:$Q$13,17)</f>
        <v>#N/A</v>
      </c>
      <c r="BF55" s="78" t="e">
        <f aca="false">IF(AO55=0,"",AO55)</f>
        <v>#N/A</v>
      </c>
      <c r="BG55" s="78" t="e">
        <f aca="false">IF(AP55=0,"",AP55)</f>
        <v>#N/A</v>
      </c>
      <c r="BH55" s="78" t="e">
        <f aca="false">IF(AQ55=0,"",AQ55)</f>
        <v>#N/A</v>
      </c>
      <c r="BI55" s="78" t="e">
        <f aca="false">IF(AR55=0,"",AR55)</f>
        <v>#N/A</v>
      </c>
      <c r="BJ55" s="78" t="e">
        <f aca="false">IF(AS55=0,"",AS55)</f>
        <v>#N/A</v>
      </c>
      <c r="BK55" s="78" t="e">
        <f aca="false">IF(AT55=0,"",AT55)</f>
        <v>#N/A</v>
      </c>
      <c r="BL55" s="78" t="e">
        <f aca="false">IF(AU55=0,"",AU55)</f>
        <v>#N/A</v>
      </c>
      <c r="BM55" s="78" t="e">
        <f aca="false">IF(AV55=0,"",AV55)</f>
        <v>#N/A</v>
      </c>
      <c r="BN55" s="78" t="e">
        <f aca="false">IF(AW55=0,"",AW55)</f>
        <v>#N/A</v>
      </c>
      <c r="BO55" s="78" t="e">
        <f aca="false">IF(AX55=0,"",AX55)</f>
        <v>#N/A</v>
      </c>
      <c r="BP55" s="78" t="e">
        <f aca="false">IF(AY55=0,"",AY55)</f>
        <v>#N/A</v>
      </c>
      <c r="BQ55" s="78" t="e">
        <f aca="false">IF(AZ55=0,"",AZ55)</f>
        <v>#N/A</v>
      </c>
      <c r="BR55" s="78" t="e">
        <f aca="false">IF(BA55=0,"",BA55)</f>
        <v>#N/A</v>
      </c>
      <c r="BS55" s="78" t="e">
        <f aca="false">IF(BB55=0,"",BB55)</f>
        <v>#N/A</v>
      </c>
      <c r="BT55" s="78" t="e">
        <f aca="false">IF(BC55=0,"",BC55)</f>
        <v>#N/A</v>
      </c>
      <c r="BU55" s="78" t="e">
        <f aca="false">IF(BD55=0,"",BD55)</f>
        <v>#N/A</v>
      </c>
    </row>
    <row r="56" customFormat="false" ht="56.7" hidden="false" customHeight="true" outlineLevel="0" collapsed="false">
      <c r="A56" s="131" t="str">
        <f aca="false">IF(ISNUMBER(I56),#REF!+1,"")</f>
        <v/>
      </c>
      <c r="B56" s="117"/>
      <c r="C56" s="118"/>
      <c r="D56" s="118"/>
      <c r="E56" s="119"/>
      <c r="F56" s="120"/>
      <c r="G56" s="121"/>
      <c r="H56" s="122"/>
      <c r="I56" s="123"/>
      <c r="J56" s="116"/>
      <c r="K56" s="124" t="str">
        <f aca="false">IF(ISBLANK(I56),"",ROUND(IF(J56&lt;&gt;"€",IF(J56="$",I56*TRANSFERENCIAS!$E$29,I56*TRANSFERENCIAS!$H$29),I56),2))</f>
        <v/>
      </c>
      <c r="L56" s="125"/>
      <c r="M56" s="125"/>
      <c r="N56" s="125"/>
      <c r="O56" s="125"/>
      <c r="P56" s="126" t="str">
        <f aca="false">IF(ISNUMBER(X56),X56,"P")</f>
        <v>P</v>
      </c>
      <c r="Q56" s="127" t="str">
        <f aca="false">IF(ISNUMBER(L56),L56," --")</f>
        <v> --</v>
      </c>
      <c r="W56" s="129" t="n">
        <f aca="false">SUM(L56:N56)</f>
        <v>0</v>
      </c>
      <c r="X56" s="129" t="e">
        <f aca="false">IF(K56&gt;0,ABS(W56-K56),"")</f>
        <v>#VALUE!</v>
      </c>
      <c r="AF56" s="78" t="n">
        <f aca="false">+AF55+20</f>
        <v>1020</v>
      </c>
      <c r="AG56" s="78" t="n">
        <v>51</v>
      </c>
      <c r="AO56" s="78" t="e">
        <f aca="false">VLOOKUP(F56,PTDS2!$A$1:$Q$13,2)</f>
        <v>#N/A</v>
      </c>
      <c r="AP56" s="78" t="e">
        <f aca="false">VLOOKUP(F56,PTDS2!$A$1:$Q$13,3)</f>
        <v>#N/A</v>
      </c>
      <c r="AQ56" s="78" t="e">
        <f aca="false">VLOOKUP(F56,PTDS2!$A$1:$Q$13,4)</f>
        <v>#N/A</v>
      </c>
      <c r="AR56" s="78" t="e">
        <f aca="false">VLOOKUP(F56,PTDS2!$A$1:$Q$13,5)</f>
        <v>#N/A</v>
      </c>
      <c r="AS56" s="78" t="e">
        <f aca="false">VLOOKUP(F56,PTDS2!$A$1:$Q$13,6)</f>
        <v>#N/A</v>
      </c>
      <c r="AT56" s="78" t="e">
        <f aca="false">VLOOKUP(F56,PTDS2!$A$1:$Q$13,7)</f>
        <v>#N/A</v>
      </c>
      <c r="AU56" s="78" t="e">
        <f aca="false">VLOOKUP(F56,PTDS2!$A$1:$Q$13,8)</f>
        <v>#N/A</v>
      </c>
      <c r="AV56" s="78" t="e">
        <f aca="false">VLOOKUP(F56,PTDS2!$A$1:$Q$13,9)</f>
        <v>#N/A</v>
      </c>
      <c r="AW56" s="78" t="e">
        <f aca="false">VLOOKUP(F56,PTDS2!$A$1:$Q$13,10)</f>
        <v>#N/A</v>
      </c>
      <c r="AX56" s="78" t="e">
        <f aca="false">VLOOKUP(F56,PTDS2!$A$1:$Q$13,11)</f>
        <v>#N/A</v>
      </c>
      <c r="AY56" s="78" t="e">
        <f aca="false">VLOOKUP(F56,PTDS2!$A$1:$Q$13,12)</f>
        <v>#N/A</v>
      </c>
      <c r="AZ56" s="78" t="e">
        <f aca="false">VLOOKUP(F56,PTDS2!$A$1:$Q$13,13)</f>
        <v>#N/A</v>
      </c>
      <c r="BA56" s="78" t="e">
        <f aca="false">VLOOKUP(F56,PTDS2!$A$1:$Q$13,14)</f>
        <v>#N/A</v>
      </c>
      <c r="BB56" s="78" t="e">
        <f aca="false">VLOOKUP(F56,PTDS2!$A$1:$Q$13,15)</f>
        <v>#N/A</v>
      </c>
      <c r="BC56" s="78" t="e">
        <f aca="false">VLOOKUP(F56,PTDS2!$A$1:$Q$13,16)</f>
        <v>#N/A</v>
      </c>
      <c r="BD56" s="78" t="e">
        <f aca="false">VLOOKUP(F56,PTDS2!$A$1:$Q$13,17)</f>
        <v>#N/A</v>
      </c>
      <c r="BF56" s="78" t="e">
        <f aca="false">IF(AO56=0,"",AO56)</f>
        <v>#N/A</v>
      </c>
      <c r="BG56" s="78" t="e">
        <f aca="false">IF(AP56=0,"",AP56)</f>
        <v>#N/A</v>
      </c>
      <c r="BH56" s="78" t="e">
        <f aca="false">IF(AQ56=0,"",AQ56)</f>
        <v>#N/A</v>
      </c>
      <c r="BI56" s="78" t="e">
        <f aca="false">IF(AR56=0,"",AR56)</f>
        <v>#N/A</v>
      </c>
      <c r="BJ56" s="78" t="e">
        <f aca="false">IF(AS56=0,"",AS56)</f>
        <v>#N/A</v>
      </c>
      <c r="BK56" s="78" t="e">
        <f aca="false">IF(AT56=0,"",AT56)</f>
        <v>#N/A</v>
      </c>
      <c r="BL56" s="78" t="e">
        <f aca="false">IF(AU56=0,"",AU56)</f>
        <v>#N/A</v>
      </c>
      <c r="BM56" s="78" t="e">
        <f aca="false">IF(AV56=0,"",AV56)</f>
        <v>#N/A</v>
      </c>
      <c r="BN56" s="78" t="e">
        <f aca="false">IF(AW56=0,"",AW56)</f>
        <v>#N/A</v>
      </c>
      <c r="BO56" s="78" t="e">
        <f aca="false">IF(AX56=0,"",AX56)</f>
        <v>#N/A</v>
      </c>
      <c r="BP56" s="78" t="e">
        <f aca="false">IF(AY56=0,"",AY56)</f>
        <v>#N/A</v>
      </c>
      <c r="BQ56" s="78" t="e">
        <f aca="false">IF(AZ56=0,"",AZ56)</f>
        <v>#N/A</v>
      </c>
      <c r="BR56" s="78" t="e">
        <f aca="false">IF(BA56=0,"",BA56)</f>
        <v>#N/A</v>
      </c>
      <c r="BS56" s="78" t="e">
        <f aca="false">IF(BB56=0,"",BB56)</f>
        <v>#N/A</v>
      </c>
      <c r="BT56" s="78" t="e">
        <f aca="false">IF(BC56=0,"",BC56)</f>
        <v>#N/A</v>
      </c>
      <c r="BU56" s="78" t="e">
        <f aca="false">IF(BD56=0,"",BD56)</f>
        <v>#N/A</v>
      </c>
    </row>
    <row r="57" customFormat="false" ht="56.7" hidden="false" customHeight="true" outlineLevel="0" collapsed="false">
      <c r="A57" s="131" t="str">
        <f aca="false">IF(ISNUMBER(I57),#REF!+1,"")</f>
        <v/>
      </c>
      <c r="B57" s="117"/>
      <c r="C57" s="118"/>
      <c r="D57" s="118"/>
      <c r="E57" s="119"/>
      <c r="F57" s="120"/>
      <c r="G57" s="121"/>
      <c r="H57" s="122"/>
      <c r="I57" s="123"/>
      <c r="J57" s="116"/>
      <c r="K57" s="124" t="str">
        <f aca="false">IF(ISBLANK(I57),"",ROUND(IF(J57&lt;&gt;"€",IF(J57="$",I57*TRANSFERENCIAS!$E$29,I57*TRANSFERENCIAS!$H$29),I57),2))</f>
        <v/>
      </c>
      <c r="L57" s="125"/>
      <c r="M57" s="125"/>
      <c r="N57" s="125"/>
      <c r="O57" s="125"/>
      <c r="P57" s="126" t="str">
        <f aca="false">IF(ISNUMBER(X57),X57,"P")</f>
        <v>P</v>
      </c>
      <c r="Q57" s="127" t="str">
        <f aca="false">IF(ISNUMBER(L57),L57," --")</f>
        <v> --</v>
      </c>
      <c r="W57" s="129" t="n">
        <f aca="false">SUM(L57:N57)</f>
        <v>0</v>
      </c>
      <c r="X57" s="129" t="e">
        <f aca="false">IF(K57&gt;0,ABS(W57-K57),"")</f>
        <v>#VALUE!</v>
      </c>
      <c r="AF57" s="78" t="n">
        <f aca="false">+AF56+20</f>
        <v>1040</v>
      </c>
      <c r="AG57" s="78" t="n">
        <v>52</v>
      </c>
      <c r="AO57" s="78" t="e">
        <f aca="false">VLOOKUP(F57,PTDS2!$A$1:$Q$13,2)</f>
        <v>#N/A</v>
      </c>
      <c r="AP57" s="78" t="e">
        <f aca="false">VLOOKUP(F57,PTDS2!$A$1:$Q$13,3)</f>
        <v>#N/A</v>
      </c>
      <c r="AQ57" s="78" t="e">
        <f aca="false">VLOOKUP(F57,PTDS2!$A$1:$Q$13,4)</f>
        <v>#N/A</v>
      </c>
      <c r="AR57" s="78" t="e">
        <f aca="false">VLOOKUP(F57,PTDS2!$A$1:$Q$13,5)</f>
        <v>#N/A</v>
      </c>
      <c r="AS57" s="78" t="e">
        <f aca="false">VLOOKUP(F57,PTDS2!$A$1:$Q$13,6)</f>
        <v>#N/A</v>
      </c>
      <c r="AT57" s="78" t="e">
        <f aca="false">VLOOKUP(F57,PTDS2!$A$1:$Q$13,7)</f>
        <v>#N/A</v>
      </c>
      <c r="AU57" s="78" t="e">
        <f aca="false">VLOOKUP(F57,PTDS2!$A$1:$Q$13,8)</f>
        <v>#N/A</v>
      </c>
      <c r="AV57" s="78" t="e">
        <f aca="false">VLOOKUP(F57,PTDS2!$A$1:$Q$13,9)</f>
        <v>#N/A</v>
      </c>
      <c r="AW57" s="78" t="e">
        <f aca="false">VLOOKUP(F57,PTDS2!$A$1:$Q$13,10)</f>
        <v>#N/A</v>
      </c>
      <c r="AX57" s="78" t="e">
        <f aca="false">VLOOKUP(F57,PTDS2!$A$1:$Q$13,11)</f>
        <v>#N/A</v>
      </c>
      <c r="AY57" s="78" t="e">
        <f aca="false">VLOOKUP(F57,PTDS2!$A$1:$Q$13,12)</f>
        <v>#N/A</v>
      </c>
      <c r="AZ57" s="78" t="e">
        <f aca="false">VLOOKUP(F57,PTDS2!$A$1:$Q$13,13)</f>
        <v>#N/A</v>
      </c>
      <c r="BA57" s="78" t="e">
        <f aca="false">VLOOKUP(F57,PTDS2!$A$1:$Q$13,14)</f>
        <v>#N/A</v>
      </c>
      <c r="BB57" s="78" t="e">
        <f aca="false">VLOOKUP(F57,PTDS2!$A$1:$Q$13,15)</f>
        <v>#N/A</v>
      </c>
      <c r="BC57" s="78" t="e">
        <f aca="false">VLOOKUP(F57,PTDS2!$A$1:$Q$13,16)</f>
        <v>#N/A</v>
      </c>
      <c r="BD57" s="78" t="e">
        <f aca="false">VLOOKUP(F57,PTDS2!$A$1:$Q$13,17)</f>
        <v>#N/A</v>
      </c>
      <c r="BF57" s="78" t="e">
        <f aca="false">IF(AO57=0,"",AO57)</f>
        <v>#N/A</v>
      </c>
      <c r="BG57" s="78" t="e">
        <f aca="false">IF(AP57=0,"",AP57)</f>
        <v>#N/A</v>
      </c>
      <c r="BH57" s="78" t="e">
        <f aca="false">IF(AQ57=0,"",AQ57)</f>
        <v>#N/A</v>
      </c>
      <c r="BI57" s="78" t="e">
        <f aca="false">IF(AR57=0,"",AR57)</f>
        <v>#N/A</v>
      </c>
      <c r="BJ57" s="78" t="e">
        <f aca="false">IF(AS57=0,"",AS57)</f>
        <v>#N/A</v>
      </c>
      <c r="BK57" s="78" t="e">
        <f aca="false">IF(AT57=0,"",AT57)</f>
        <v>#N/A</v>
      </c>
      <c r="BL57" s="78" t="e">
        <f aca="false">IF(AU57=0,"",AU57)</f>
        <v>#N/A</v>
      </c>
      <c r="BM57" s="78" t="e">
        <f aca="false">IF(AV57=0,"",AV57)</f>
        <v>#N/A</v>
      </c>
      <c r="BN57" s="78" t="e">
        <f aca="false">IF(AW57=0,"",AW57)</f>
        <v>#N/A</v>
      </c>
      <c r="BO57" s="78" t="e">
        <f aca="false">IF(AX57=0,"",AX57)</f>
        <v>#N/A</v>
      </c>
      <c r="BP57" s="78" t="e">
        <f aca="false">IF(AY57=0,"",AY57)</f>
        <v>#N/A</v>
      </c>
      <c r="BQ57" s="78" t="e">
        <f aca="false">IF(AZ57=0,"",AZ57)</f>
        <v>#N/A</v>
      </c>
      <c r="BR57" s="78" t="e">
        <f aca="false">IF(BA57=0,"",BA57)</f>
        <v>#N/A</v>
      </c>
      <c r="BS57" s="78" t="e">
        <f aca="false">IF(BB57=0,"",BB57)</f>
        <v>#N/A</v>
      </c>
      <c r="BT57" s="78" t="e">
        <f aca="false">IF(BC57=0,"",BC57)</f>
        <v>#N/A</v>
      </c>
      <c r="BU57" s="78" t="e">
        <f aca="false">IF(BD57=0,"",BD57)</f>
        <v>#N/A</v>
      </c>
    </row>
    <row r="58" customFormat="false" ht="56.7" hidden="false" customHeight="true" outlineLevel="0" collapsed="false">
      <c r="A58" s="131" t="str">
        <f aca="false">IF(ISNUMBER(I58),#REF!+1,"")</f>
        <v/>
      </c>
      <c r="B58" s="117"/>
      <c r="C58" s="118"/>
      <c r="D58" s="118"/>
      <c r="E58" s="119"/>
      <c r="F58" s="120"/>
      <c r="G58" s="121"/>
      <c r="H58" s="122"/>
      <c r="I58" s="123"/>
      <c r="J58" s="116"/>
      <c r="K58" s="124" t="str">
        <f aca="false">IF(ISBLANK(I58),"",ROUND(IF(J58&lt;&gt;"€",IF(J58="$",I58*TRANSFERENCIAS!$E$29,I58*TRANSFERENCIAS!$H$29),I58),2))</f>
        <v/>
      </c>
      <c r="L58" s="125"/>
      <c r="M58" s="125"/>
      <c r="N58" s="125"/>
      <c r="O58" s="125"/>
      <c r="P58" s="126" t="str">
        <f aca="false">IF(ISNUMBER(X58),X58,"P")</f>
        <v>P</v>
      </c>
      <c r="Q58" s="127" t="str">
        <f aca="false">IF(ISNUMBER(L58),L58," --")</f>
        <v> --</v>
      </c>
      <c r="W58" s="129" t="n">
        <f aca="false">SUM(L58:N58)</f>
        <v>0</v>
      </c>
      <c r="X58" s="129" t="e">
        <f aca="false">IF(K58&gt;0,ABS(W58-K58),"")</f>
        <v>#VALUE!</v>
      </c>
      <c r="AF58" s="78" t="n">
        <f aca="false">+AF57+20</f>
        <v>1060</v>
      </c>
      <c r="AG58" s="78" t="n">
        <v>53</v>
      </c>
      <c r="AO58" s="78" t="e">
        <f aca="false">VLOOKUP(F58,PTDS2!$A$1:$Q$13,2)</f>
        <v>#N/A</v>
      </c>
      <c r="AP58" s="78" t="e">
        <f aca="false">VLOOKUP(F58,PTDS2!$A$1:$Q$13,3)</f>
        <v>#N/A</v>
      </c>
      <c r="AQ58" s="78" t="e">
        <f aca="false">VLOOKUP(F58,PTDS2!$A$1:$Q$13,4)</f>
        <v>#N/A</v>
      </c>
      <c r="AR58" s="78" t="e">
        <f aca="false">VLOOKUP(F58,PTDS2!$A$1:$Q$13,5)</f>
        <v>#N/A</v>
      </c>
      <c r="AS58" s="78" t="e">
        <f aca="false">VLOOKUP(F58,PTDS2!$A$1:$Q$13,6)</f>
        <v>#N/A</v>
      </c>
      <c r="AT58" s="78" t="e">
        <f aca="false">VLOOKUP(F58,PTDS2!$A$1:$Q$13,7)</f>
        <v>#N/A</v>
      </c>
      <c r="AU58" s="78" t="e">
        <f aca="false">VLOOKUP(F58,PTDS2!$A$1:$Q$13,8)</f>
        <v>#N/A</v>
      </c>
      <c r="AV58" s="78" t="e">
        <f aca="false">VLOOKUP(F58,PTDS2!$A$1:$Q$13,9)</f>
        <v>#N/A</v>
      </c>
      <c r="AW58" s="78" t="e">
        <f aca="false">VLOOKUP(F58,PTDS2!$A$1:$Q$13,10)</f>
        <v>#N/A</v>
      </c>
      <c r="AX58" s="78" t="e">
        <f aca="false">VLOOKUP(F58,PTDS2!$A$1:$Q$13,11)</f>
        <v>#N/A</v>
      </c>
      <c r="AY58" s="78" t="e">
        <f aca="false">VLOOKUP(F58,PTDS2!$A$1:$Q$13,12)</f>
        <v>#N/A</v>
      </c>
      <c r="AZ58" s="78" t="e">
        <f aca="false">VLOOKUP(F58,PTDS2!$A$1:$Q$13,13)</f>
        <v>#N/A</v>
      </c>
      <c r="BA58" s="78" t="e">
        <f aca="false">VLOOKUP(F58,PTDS2!$A$1:$Q$13,14)</f>
        <v>#N/A</v>
      </c>
      <c r="BB58" s="78" t="e">
        <f aca="false">VLOOKUP(F58,PTDS2!$A$1:$Q$13,15)</f>
        <v>#N/A</v>
      </c>
      <c r="BC58" s="78" t="e">
        <f aca="false">VLOOKUP(F58,PTDS2!$A$1:$Q$13,16)</f>
        <v>#N/A</v>
      </c>
      <c r="BD58" s="78" t="e">
        <f aca="false">VLOOKUP(F58,PTDS2!$A$1:$Q$13,17)</f>
        <v>#N/A</v>
      </c>
      <c r="BF58" s="78" t="e">
        <f aca="false">IF(AO58=0,"",AO58)</f>
        <v>#N/A</v>
      </c>
      <c r="BG58" s="78" t="e">
        <f aca="false">IF(AP58=0,"",AP58)</f>
        <v>#N/A</v>
      </c>
      <c r="BH58" s="78" t="e">
        <f aca="false">IF(AQ58=0,"",AQ58)</f>
        <v>#N/A</v>
      </c>
      <c r="BI58" s="78" t="e">
        <f aca="false">IF(AR58=0,"",AR58)</f>
        <v>#N/A</v>
      </c>
      <c r="BJ58" s="78" t="e">
        <f aca="false">IF(AS58=0,"",AS58)</f>
        <v>#N/A</v>
      </c>
      <c r="BK58" s="78" t="e">
        <f aca="false">IF(AT58=0,"",AT58)</f>
        <v>#N/A</v>
      </c>
      <c r="BL58" s="78" t="e">
        <f aca="false">IF(AU58=0,"",AU58)</f>
        <v>#N/A</v>
      </c>
      <c r="BM58" s="78" t="e">
        <f aca="false">IF(AV58=0,"",AV58)</f>
        <v>#N/A</v>
      </c>
      <c r="BN58" s="78" t="e">
        <f aca="false">IF(AW58=0,"",AW58)</f>
        <v>#N/A</v>
      </c>
      <c r="BO58" s="78" t="e">
        <f aca="false">IF(AX58=0,"",AX58)</f>
        <v>#N/A</v>
      </c>
      <c r="BP58" s="78" t="e">
        <f aca="false">IF(AY58=0,"",AY58)</f>
        <v>#N/A</v>
      </c>
      <c r="BQ58" s="78" t="e">
        <f aca="false">IF(AZ58=0,"",AZ58)</f>
        <v>#N/A</v>
      </c>
      <c r="BR58" s="78" t="e">
        <f aca="false">IF(BA58=0,"",BA58)</f>
        <v>#N/A</v>
      </c>
      <c r="BS58" s="78" t="e">
        <f aca="false">IF(BB58=0,"",BB58)</f>
        <v>#N/A</v>
      </c>
      <c r="BT58" s="78" t="e">
        <f aca="false">IF(BC58=0,"",BC58)</f>
        <v>#N/A</v>
      </c>
      <c r="BU58" s="78" t="e">
        <f aca="false">IF(BD58=0,"",BD58)</f>
        <v>#N/A</v>
      </c>
    </row>
    <row r="59" customFormat="false" ht="56.7" hidden="false" customHeight="true" outlineLevel="0" collapsed="false">
      <c r="A59" s="131" t="str">
        <f aca="false">IF(ISNUMBER(I59),#REF!+1,"")</f>
        <v/>
      </c>
      <c r="B59" s="117"/>
      <c r="C59" s="118"/>
      <c r="D59" s="118"/>
      <c r="E59" s="119"/>
      <c r="F59" s="120"/>
      <c r="G59" s="121"/>
      <c r="H59" s="122"/>
      <c r="I59" s="123"/>
      <c r="J59" s="116"/>
      <c r="K59" s="124" t="str">
        <f aca="false">IF(ISBLANK(I59),"",ROUND(IF(J59&lt;&gt;"€",IF(J59="$",I59*TRANSFERENCIAS!$E$29,I59*TRANSFERENCIAS!$H$29),I59),2))</f>
        <v/>
      </c>
      <c r="L59" s="125"/>
      <c r="M59" s="125"/>
      <c r="N59" s="125"/>
      <c r="O59" s="125"/>
      <c r="P59" s="126" t="str">
        <f aca="false">IF(ISNUMBER(X59),X59,"P")</f>
        <v>P</v>
      </c>
      <c r="Q59" s="127" t="str">
        <f aca="false">IF(ISNUMBER(L59),L59," --")</f>
        <v> --</v>
      </c>
      <c r="W59" s="129" t="n">
        <f aca="false">SUM(L59:N59)</f>
        <v>0</v>
      </c>
      <c r="X59" s="129" t="e">
        <f aca="false">IF(K59&gt;0,ABS(W59-K59),"")</f>
        <v>#VALUE!</v>
      </c>
      <c r="AF59" s="78" t="n">
        <f aca="false">+AF58+20</f>
        <v>1080</v>
      </c>
      <c r="AG59" s="78" t="n">
        <v>54</v>
      </c>
      <c r="AO59" s="78" t="e">
        <f aca="false">VLOOKUP(F59,PTDS2!$A$1:$Q$13,2)</f>
        <v>#N/A</v>
      </c>
      <c r="AP59" s="78" t="e">
        <f aca="false">VLOOKUP(F59,PTDS2!$A$1:$Q$13,3)</f>
        <v>#N/A</v>
      </c>
      <c r="AQ59" s="78" t="e">
        <f aca="false">VLOOKUP(F59,PTDS2!$A$1:$Q$13,4)</f>
        <v>#N/A</v>
      </c>
      <c r="AR59" s="78" t="e">
        <f aca="false">VLOOKUP(F59,PTDS2!$A$1:$Q$13,5)</f>
        <v>#N/A</v>
      </c>
      <c r="AS59" s="78" t="e">
        <f aca="false">VLOOKUP(F59,PTDS2!$A$1:$Q$13,6)</f>
        <v>#N/A</v>
      </c>
      <c r="AT59" s="78" t="e">
        <f aca="false">VLOOKUP(F59,PTDS2!$A$1:$Q$13,7)</f>
        <v>#N/A</v>
      </c>
      <c r="AU59" s="78" t="e">
        <f aca="false">VLOOKUP(F59,PTDS2!$A$1:$Q$13,8)</f>
        <v>#N/A</v>
      </c>
      <c r="AV59" s="78" t="e">
        <f aca="false">VLOOKUP(F59,PTDS2!$A$1:$Q$13,9)</f>
        <v>#N/A</v>
      </c>
      <c r="AW59" s="78" t="e">
        <f aca="false">VLOOKUP(F59,PTDS2!$A$1:$Q$13,10)</f>
        <v>#N/A</v>
      </c>
      <c r="AX59" s="78" t="e">
        <f aca="false">VLOOKUP(F59,PTDS2!$A$1:$Q$13,11)</f>
        <v>#N/A</v>
      </c>
      <c r="AY59" s="78" t="e">
        <f aca="false">VLOOKUP(F59,PTDS2!$A$1:$Q$13,12)</f>
        <v>#N/A</v>
      </c>
      <c r="AZ59" s="78" t="e">
        <f aca="false">VLOOKUP(F59,PTDS2!$A$1:$Q$13,13)</f>
        <v>#N/A</v>
      </c>
      <c r="BA59" s="78" t="e">
        <f aca="false">VLOOKUP(F59,PTDS2!$A$1:$Q$13,14)</f>
        <v>#N/A</v>
      </c>
      <c r="BB59" s="78" t="e">
        <f aca="false">VLOOKUP(F59,PTDS2!$A$1:$Q$13,15)</f>
        <v>#N/A</v>
      </c>
      <c r="BC59" s="78" t="e">
        <f aca="false">VLOOKUP(F59,PTDS2!$A$1:$Q$13,16)</f>
        <v>#N/A</v>
      </c>
      <c r="BD59" s="78" t="e">
        <f aca="false">VLOOKUP(F59,PTDS2!$A$1:$Q$13,17)</f>
        <v>#N/A</v>
      </c>
      <c r="BF59" s="78" t="e">
        <f aca="false">IF(AO59=0,"",AO59)</f>
        <v>#N/A</v>
      </c>
      <c r="BG59" s="78" t="e">
        <f aca="false">IF(AP59=0,"",AP59)</f>
        <v>#N/A</v>
      </c>
      <c r="BH59" s="78" t="e">
        <f aca="false">IF(AQ59=0,"",AQ59)</f>
        <v>#N/A</v>
      </c>
      <c r="BI59" s="78" t="e">
        <f aca="false">IF(AR59=0,"",AR59)</f>
        <v>#N/A</v>
      </c>
      <c r="BJ59" s="78" t="e">
        <f aca="false">IF(AS59=0,"",AS59)</f>
        <v>#N/A</v>
      </c>
      <c r="BK59" s="78" t="e">
        <f aca="false">IF(AT59=0,"",AT59)</f>
        <v>#N/A</v>
      </c>
      <c r="BL59" s="78" t="e">
        <f aca="false">IF(AU59=0,"",AU59)</f>
        <v>#N/A</v>
      </c>
      <c r="BM59" s="78" t="e">
        <f aca="false">IF(AV59=0,"",AV59)</f>
        <v>#N/A</v>
      </c>
      <c r="BN59" s="78" t="e">
        <f aca="false">IF(AW59=0,"",AW59)</f>
        <v>#N/A</v>
      </c>
      <c r="BO59" s="78" t="e">
        <f aca="false">IF(AX59=0,"",AX59)</f>
        <v>#N/A</v>
      </c>
      <c r="BP59" s="78" t="e">
        <f aca="false">IF(AY59=0,"",AY59)</f>
        <v>#N/A</v>
      </c>
      <c r="BQ59" s="78" t="e">
        <f aca="false">IF(AZ59=0,"",AZ59)</f>
        <v>#N/A</v>
      </c>
      <c r="BR59" s="78" t="e">
        <f aca="false">IF(BA59=0,"",BA59)</f>
        <v>#N/A</v>
      </c>
      <c r="BS59" s="78" t="e">
        <f aca="false">IF(BB59=0,"",BB59)</f>
        <v>#N/A</v>
      </c>
      <c r="BT59" s="78" t="e">
        <f aca="false">IF(BC59=0,"",BC59)</f>
        <v>#N/A</v>
      </c>
      <c r="BU59" s="78" t="e">
        <f aca="false">IF(BD59=0,"",BD59)</f>
        <v>#N/A</v>
      </c>
    </row>
    <row r="60" customFormat="false" ht="56.7" hidden="false" customHeight="true" outlineLevel="0" collapsed="false">
      <c r="A60" s="131" t="str">
        <f aca="false">IF(ISNUMBER(I60),#REF!+1,"")</f>
        <v/>
      </c>
      <c r="B60" s="117"/>
      <c r="C60" s="118"/>
      <c r="D60" s="118"/>
      <c r="E60" s="119"/>
      <c r="F60" s="120"/>
      <c r="G60" s="121"/>
      <c r="H60" s="122"/>
      <c r="I60" s="123"/>
      <c r="J60" s="116"/>
      <c r="K60" s="124" t="str">
        <f aca="false">IF(ISBLANK(I60),"",ROUND(IF(J60&lt;&gt;"€",IF(J60="$",I60*TRANSFERENCIAS!$E$29,I60*TRANSFERENCIAS!$H$29),I60),2))</f>
        <v/>
      </c>
      <c r="L60" s="125"/>
      <c r="M60" s="125"/>
      <c r="N60" s="125"/>
      <c r="O60" s="125"/>
      <c r="P60" s="126" t="str">
        <f aca="false">IF(ISNUMBER(X60),X60,"P")</f>
        <v>P</v>
      </c>
      <c r="Q60" s="127" t="str">
        <f aca="false">IF(ISNUMBER(L60),L60," --")</f>
        <v> --</v>
      </c>
      <c r="W60" s="129" t="n">
        <f aca="false">SUM(L60:N60)</f>
        <v>0</v>
      </c>
      <c r="X60" s="129" t="e">
        <f aca="false">IF(K60&gt;0,ABS(W60-K60),"")</f>
        <v>#VALUE!</v>
      </c>
      <c r="AF60" s="78" t="n">
        <f aca="false">+AF59+20</f>
        <v>1100</v>
      </c>
      <c r="AG60" s="78" t="n">
        <v>55</v>
      </c>
      <c r="AO60" s="78" t="e">
        <f aca="false">VLOOKUP(F60,PTDS2!$A$1:$Q$13,2)</f>
        <v>#N/A</v>
      </c>
      <c r="AP60" s="78" t="e">
        <f aca="false">VLOOKUP(F60,PTDS2!$A$1:$Q$13,3)</f>
        <v>#N/A</v>
      </c>
      <c r="AQ60" s="78" t="e">
        <f aca="false">VLOOKUP(F60,PTDS2!$A$1:$Q$13,4)</f>
        <v>#N/A</v>
      </c>
      <c r="AR60" s="78" t="e">
        <f aca="false">VLOOKUP(F60,PTDS2!$A$1:$Q$13,5)</f>
        <v>#N/A</v>
      </c>
      <c r="AS60" s="78" t="e">
        <f aca="false">VLOOKUP(F60,PTDS2!$A$1:$Q$13,6)</f>
        <v>#N/A</v>
      </c>
      <c r="AT60" s="78" t="e">
        <f aca="false">VLOOKUP(F60,PTDS2!$A$1:$Q$13,7)</f>
        <v>#N/A</v>
      </c>
      <c r="AU60" s="78" t="e">
        <f aca="false">VLOOKUP(F60,PTDS2!$A$1:$Q$13,8)</f>
        <v>#N/A</v>
      </c>
      <c r="AV60" s="78" t="e">
        <f aca="false">VLOOKUP(F60,PTDS2!$A$1:$Q$13,9)</f>
        <v>#N/A</v>
      </c>
      <c r="AW60" s="78" t="e">
        <f aca="false">VLOOKUP(F60,PTDS2!$A$1:$Q$13,10)</f>
        <v>#N/A</v>
      </c>
      <c r="AX60" s="78" t="e">
        <f aca="false">VLOOKUP(F60,PTDS2!$A$1:$Q$13,11)</f>
        <v>#N/A</v>
      </c>
      <c r="AY60" s="78" t="e">
        <f aca="false">VLOOKUP(F60,PTDS2!$A$1:$Q$13,12)</f>
        <v>#N/A</v>
      </c>
      <c r="AZ60" s="78" t="e">
        <f aca="false">VLOOKUP(F60,PTDS2!$A$1:$Q$13,13)</f>
        <v>#N/A</v>
      </c>
      <c r="BA60" s="78" t="e">
        <f aca="false">VLOOKUP(F60,PTDS2!$A$1:$Q$13,14)</f>
        <v>#N/A</v>
      </c>
      <c r="BB60" s="78" t="e">
        <f aca="false">VLOOKUP(F60,PTDS2!$A$1:$Q$13,15)</f>
        <v>#N/A</v>
      </c>
      <c r="BC60" s="78" t="e">
        <f aca="false">VLOOKUP(F60,PTDS2!$A$1:$Q$13,16)</f>
        <v>#N/A</v>
      </c>
      <c r="BD60" s="78" t="e">
        <f aca="false">VLOOKUP(F60,PTDS2!$A$1:$Q$13,17)</f>
        <v>#N/A</v>
      </c>
      <c r="BF60" s="78" t="e">
        <f aca="false">IF(AO60=0,"",AO60)</f>
        <v>#N/A</v>
      </c>
      <c r="BG60" s="78" t="e">
        <f aca="false">IF(AP60=0,"",AP60)</f>
        <v>#N/A</v>
      </c>
      <c r="BH60" s="78" t="e">
        <f aca="false">IF(AQ60=0,"",AQ60)</f>
        <v>#N/A</v>
      </c>
      <c r="BI60" s="78" t="e">
        <f aca="false">IF(AR60=0,"",AR60)</f>
        <v>#N/A</v>
      </c>
      <c r="BJ60" s="78" t="e">
        <f aca="false">IF(AS60=0,"",AS60)</f>
        <v>#N/A</v>
      </c>
      <c r="BK60" s="78" t="e">
        <f aca="false">IF(AT60=0,"",AT60)</f>
        <v>#N/A</v>
      </c>
      <c r="BL60" s="78" t="e">
        <f aca="false">IF(AU60=0,"",AU60)</f>
        <v>#N/A</v>
      </c>
      <c r="BM60" s="78" t="e">
        <f aca="false">IF(AV60=0,"",AV60)</f>
        <v>#N/A</v>
      </c>
      <c r="BN60" s="78" t="e">
        <f aca="false">IF(AW60=0,"",AW60)</f>
        <v>#N/A</v>
      </c>
      <c r="BO60" s="78" t="e">
        <f aca="false">IF(AX60=0,"",AX60)</f>
        <v>#N/A</v>
      </c>
      <c r="BP60" s="78" t="e">
        <f aca="false">IF(AY60=0,"",AY60)</f>
        <v>#N/A</v>
      </c>
      <c r="BQ60" s="78" t="e">
        <f aca="false">IF(AZ60=0,"",AZ60)</f>
        <v>#N/A</v>
      </c>
      <c r="BR60" s="78" t="e">
        <f aca="false">IF(BA60=0,"",BA60)</f>
        <v>#N/A</v>
      </c>
      <c r="BS60" s="78" t="e">
        <f aca="false">IF(BB60=0,"",BB60)</f>
        <v>#N/A</v>
      </c>
      <c r="BT60" s="78" t="e">
        <f aca="false">IF(BC60=0,"",BC60)</f>
        <v>#N/A</v>
      </c>
      <c r="BU60" s="78" t="e">
        <f aca="false">IF(BD60=0,"",BD60)</f>
        <v>#N/A</v>
      </c>
    </row>
    <row r="61" customFormat="false" ht="56.7" hidden="false" customHeight="true" outlineLevel="0" collapsed="false">
      <c r="A61" s="131" t="str">
        <f aca="false">IF(ISNUMBER(I61),#REF!+1,"")</f>
        <v/>
      </c>
      <c r="B61" s="117"/>
      <c r="C61" s="118"/>
      <c r="D61" s="118"/>
      <c r="E61" s="119"/>
      <c r="F61" s="120"/>
      <c r="G61" s="121"/>
      <c r="H61" s="122"/>
      <c r="I61" s="123"/>
      <c r="J61" s="116"/>
      <c r="K61" s="124" t="str">
        <f aca="false">IF(ISBLANK(I61),"",ROUND(IF(J61&lt;&gt;"€",IF(J61="$",I61*TRANSFERENCIAS!$E$29,I61*TRANSFERENCIAS!$H$29),I61),2))</f>
        <v/>
      </c>
      <c r="L61" s="125"/>
      <c r="M61" s="125"/>
      <c r="N61" s="125"/>
      <c r="O61" s="125"/>
      <c r="P61" s="126" t="str">
        <f aca="false">IF(ISNUMBER(X61),X61,"P")</f>
        <v>P</v>
      </c>
      <c r="Q61" s="127" t="str">
        <f aca="false">IF(ISNUMBER(L61),L61," --")</f>
        <v> --</v>
      </c>
      <c r="W61" s="129" t="n">
        <f aca="false">SUM(L61:N61)</f>
        <v>0</v>
      </c>
      <c r="X61" s="129" t="e">
        <f aca="false">IF(K61&gt;0,ABS(W61-K61),"")</f>
        <v>#VALUE!</v>
      </c>
      <c r="AF61" s="78" t="n">
        <f aca="false">+AF60+20</f>
        <v>1120</v>
      </c>
      <c r="AG61" s="78" t="n">
        <v>56</v>
      </c>
      <c r="AO61" s="78" t="e">
        <f aca="false">VLOOKUP(F61,PTDS2!$A$1:$Q$13,2)</f>
        <v>#N/A</v>
      </c>
      <c r="AP61" s="78" t="e">
        <f aca="false">VLOOKUP(F61,PTDS2!$A$1:$Q$13,3)</f>
        <v>#N/A</v>
      </c>
      <c r="AQ61" s="78" t="e">
        <f aca="false">VLOOKUP(F61,PTDS2!$A$1:$Q$13,4)</f>
        <v>#N/A</v>
      </c>
      <c r="AR61" s="78" t="e">
        <f aca="false">VLOOKUP(F61,PTDS2!$A$1:$Q$13,5)</f>
        <v>#N/A</v>
      </c>
      <c r="AS61" s="78" t="e">
        <f aca="false">VLOOKUP(F61,PTDS2!$A$1:$Q$13,6)</f>
        <v>#N/A</v>
      </c>
      <c r="AT61" s="78" t="e">
        <f aca="false">VLOOKUP(F61,PTDS2!$A$1:$Q$13,7)</f>
        <v>#N/A</v>
      </c>
      <c r="AU61" s="78" t="e">
        <f aca="false">VLOOKUP(F61,PTDS2!$A$1:$Q$13,8)</f>
        <v>#N/A</v>
      </c>
      <c r="AV61" s="78" t="e">
        <f aca="false">VLOOKUP(F61,PTDS2!$A$1:$Q$13,9)</f>
        <v>#N/A</v>
      </c>
      <c r="AW61" s="78" t="e">
        <f aca="false">VLOOKUP(F61,PTDS2!$A$1:$Q$13,10)</f>
        <v>#N/A</v>
      </c>
      <c r="AX61" s="78" t="e">
        <f aca="false">VLOOKUP(F61,PTDS2!$A$1:$Q$13,11)</f>
        <v>#N/A</v>
      </c>
      <c r="AY61" s="78" t="e">
        <f aca="false">VLOOKUP(F61,PTDS2!$A$1:$Q$13,12)</f>
        <v>#N/A</v>
      </c>
      <c r="AZ61" s="78" t="e">
        <f aca="false">VLOOKUP(F61,PTDS2!$A$1:$Q$13,13)</f>
        <v>#N/A</v>
      </c>
      <c r="BA61" s="78" t="e">
        <f aca="false">VLOOKUP(F61,PTDS2!$A$1:$Q$13,14)</f>
        <v>#N/A</v>
      </c>
      <c r="BB61" s="78" t="e">
        <f aca="false">VLOOKUP(F61,PTDS2!$A$1:$Q$13,15)</f>
        <v>#N/A</v>
      </c>
      <c r="BC61" s="78" t="e">
        <f aca="false">VLOOKUP(F61,PTDS2!$A$1:$Q$13,16)</f>
        <v>#N/A</v>
      </c>
      <c r="BD61" s="78" t="e">
        <f aca="false">VLOOKUP(F61,PTDS2!$A$1:$Q$13,17)</f>
        <v>#N/A</v>
      </c>
      <c r="BF61" s="78" t="e">
        <f aca="false">IF(AO61=0,"",AO61)</f>
        <v>#N/A</v>
      </c>
      <c r="BG61" s="78" t="e">
        <f aca="false">IF(AP61=0,"",AP61)</f>
        <v>#N/A</v>
      </c>
      <c r="BH61" s="78" t="e">
        <f aca="false">IF(AQ61=0,"",AQ61)</f>
        <v>#N/A</v>
      </c>
      <c r="BI61" s="78" t="e">
        <f aca="false">IF(AR61=0,"",AR61)</f>
        <v>#N/A</v>
      </c>
      <c r="BJ61" s="78" t="e">
        <f aca="false">IF(AS61=0,"",AS61)</f>
        <v>#N/A</v>
      </c>
      <c r="BK61" s="78" t="e">
        <f aca="false">IF(AT61=0,"",AT61)</f>
        <v>#N/A</v>
      </c>
      <c r="BL61" s="78" t="e">
        <f aca="false">IF(AU61=0,"",AU61)</f>
        <v>#N/A</v>
      </c>
      <c r="BM61" s="78" t="e">
        <f aca="false">IF(AV61=0,"",AV61)</f>
        <v>#N/A</v>
      </c>
      <c r="BN61" s="78" t="e">
        <f aca="false">IF(AW61=0,"",AW61)</f>
        <v>#N/A</v>
      </c>
      <c r="BO61" s="78" t="e">
        <f aca="false">IF(AX61=0,"",AX61)</f>
        <v>#N/A</v>
      </c>
      <c r="BP61" s="78" t="e">
        <f aca="false">IF(AY61=0,"",AY61)</f>
        <v>#N/A</v>
      </c>
      <c r="BQ61" s="78" t="e">
        <f aca="false">IF(AZ61=0,"",AZ61)</f>
        <v>#N/A</v>
      </c>
      <c r="BR61" s="78" t="e">
        <f aca="false">IF(BA61=0,"",BA61)</f>
        <v>#N/A</v>
      </c>
      <c r="BS61" s="78" t="e">
        <f aca="false">IF(BB61=0,"",BB61)</f>
        <v>#N/A</v>
      </c>
      <c r="BT61" s="78" t="e">
        <f aca="false">IF(BC61=0,"",BC61)</f>
        <v>#N/A</v>
      </c>
      <c r="BU61" s="78" t="e">
        <f aca="false">IF(BD61=0,"",BD61)</f>
        <v>#N/A</v>
      </c>
    </row>
    <row r="62" customFormat="false" ht="56.7" hidden="false" customHeight="true" outlineLevel="0" collapsed="false">
      <c r="A62" s="131" t="str">
        <f aca="false">IF(ISNUMBER(I62),#REF!+1,"")</f>
        <v/>
      </c>
      <c r="B62" s="117"/>
      <c r="C62" s="118"/>
      <c r="D62" s="118"/>
      <c r="E62" s="119"/>
      <c r="F62" s="120"/>
      <c r="G62" s="121"/>
      <c r="H62" s="122"/>
      <c r="I62" s="123"/>
      <c r="J62" s="116"/>
      <c r="K62" s="124" t="str">
        <f aca="false">IF(ISBLANK(I62),"",ROUND(IF(J62&lt;&gt;"€",IF(J62="$",I62*TRANSFERENCIAS!$E$29,I62*TRANSFERENCIAS!$H$29),I62),2))</f>
        <v/>
      </c>
      <c r="L62" s="125"/>
      <c r="M62" s="125"/>
      <c r="N62" s="125"/>
      <c r="O62" s="125"/>
      <c r="P62" s="126" t="str">
        <f aca="false">IF(ISNUMBER(X62),X62,"P")</f>
        <v>P</v>
      </c>
      <c r="Q62" s="127" t="str">
        <f aca="false">IF(ISNUMBER(L62),L62," --")</f>
        <v> --</v>
      </c>
      <c r="W62" s="129" t="n">
        <f aca="false">SUM(L62:N62)</f>
        <v>0</v>
      </c>
      <c r="X62" s="129" t="e">
        <f aca="false">IF(K62&gt;0,ABS(W62-K62),"")</f>
        <v>#VALUE!</v>
      </c>
      <c r="AF62" s="78" t="n">
        <f aca="false">+AF61+20</f>
        <v>1140</v>
      </c>
      <c r="AG62" s="78" t="n">
        <v>57</v>
      </c>
      <c r="AO62" s="78" t="e">
        <f aca="false">VLOOKUP(F62,PTDS2!$A$1:$Q$13,2)</f>
        <v>#N/A</v>
      </c>
      <c r="AP62" s="78" t="e">
        <f aca="false">VLOOKUP(F62,PTDS2!$A$1:$Q$13,3)</f>
        <v>#N/A</v>
      </c>
      <c r="AQ62" s="78" t="e">
        <f aca="false">VLOOKUP(F62,PTDS2!$A$1:$Q$13,4)</f>
        <v>#N/A</v>
      </c>
      <c r="AR62" s="78" t="e">
        <f aca="false">VLOOKUP(F62,PTDS2!$A$1:$Q$13,5)</f>
        <v>#N/A</v>
      </c>
      <c r="AS62" s="78" t="e">
        <f aca="false">VLOOKUP(F62,PTDS2!$A$1:$Q$13,6)</f>
        <v>#N/A</v>
      </c>
      <c r="AT62" s="78" t="e">
        <f aca="false">VLOOKUP(F62,PTDS2!$A$1:$Q$13,7)</f>
        <v>#N/A</v>
      </c>
      <c r="AU62" s="78" t="e">
        <f aca="false">VLOOKUP(F62,PTDS2!$A$1:$Q$13,8)</f>
        <v>#N/A</v>
      </c>
      <c r="AV62" s="78" t="e">
        <f aca="false">VLOOKUP(F62,PTDS2!$A$1:$Q$13,9)</f>
        <v>#N/A</v>
      </c>
      <c r="AW62" s="78" t="e">
        <f aca="false">VLOOKUP(F62,PTDS2!$A$1:$Q$13,10)</f>
        <v>#N/A</v>
      </c>
      <c r="AX62" s="78" t="e">
        <f aca="false">VLOOKUP(F62,PTDS2!$A$1:$Q$13,11)</f>
        <v>#N/A</v>
      </c>
      <c r="AY62" s="78" t="e">
        <f aca="false">VLOOKUP(F62,PTDS2!$A$1:$Q$13,12)</f>
        <v>#N/A</v>
      </c>
      <c r="AZ62" s="78" t="e">
        <f aca="false">VLOOKUP(F62,PTDS2!$A$1:$Q$13,13)</f>
        <v>#N/A</v>
      </c>
      <c r="BA62" s="78" t="e">
        <f aca="false">VLOOKUP(F62,PTDS2!$A$1:$Q$13,14)</f>
        <v>#N/A</v>
      </c>
      <c r="BB62" s="78" t="e">
        <f aca="false">VLOOKUP(F62,PTDS2!$A$1:$Q$13,15)</f>
        <v>#N/A</v>
      </c>
      <c r="BC62" s="78" t="e">
        <f aca="false">VLOOKUP(F62,PTDS2!$A$1:$Q$13,16)</f>
        <v>#N/A</v>
      </c>
      <c r="BD62" s="78" t="e">
        <f aca="false">VLOOKUP(F62,PTDS2!$A$1:$Q$13,17)</f>
        <v>#N/A</v>
      </c>
      <c r="BF62" s="78" t="e">
        <f aca="false">IF(AO62=0,"",AO62)</f>
        <v>#N/A</v>
      </c>
      <c r="BG62" s="78" t="e">
        <f aca="false">IF(AP62=0,"",AP62)</f>
        <v>#N/A</v>
      </c>
      <c r="BH62" s="78" t="e">
        <f aca="false">IF(AQ62=0,"",AQ62)</f>
        <v>#N/A</v>
      </c>
      <c r="BI62" s="78" t="e">
        <f aca="false">IF(AR62=0,"",AR62)</f>
        <v>#N/A</v>
      </c>
      <c r="BJ62" s="78" t="e">
        <f aca="false">IF(AS62=0,"",AS62)</f>
        <v>#N/A</v>
      </c>
      <c r="BK62" s="78" t="e">
        <f aca="false">IF(AT62=0,"",AT62)</f>
        <v>#N/A</v>
      </c>
      <c r="BL62" s="78" t="e">
        <f aca="false">IF(AU62=0,"",AU62)</f>
        <v>#N/A</v>
      </c>
      <c r="BM62" s="78" t="e">
        <f aca="false">IF(AV62=0,"",AV62)</f>
        <v>#N/A</v>
      </c>
      <c r="BN62" s="78" t="e">
        <f aca="false">IF(AW62=0,"",AW62)</f>
        <v>#N/A</v>
      </c>
      <c r="BO62" s="78" t="e">
        <f aca="false">IF(AX62=0,"",AX62)</f>
        <v>#N/A</v>
      </c>
      <c r="BP62" s="78" t="e">
        <f aca="false">IF(AY62=0,"",AY62)</f>
        <v>#N/A</v>
      </c>
      <c r="BQ62" s="78" t="e">
        <f aca="false">IF(AZ62=0,"",AZ62)</f>
        <v>#N/A</v>
      </c>
      <c r="BR62" s="78" t="e">
        <f aca="false">IF(BA62=0,"",BA62)</f>
        <v>#N/A</v>
      </c>
      <c r="BS62" s="78" t="e">
        <f aca="false">IF(BB62=0,"",BB62)</f>
        <v>#N/A</v>
      </c>
      <c r="BT62" s="78" t="e">
        <f aca="false">IF(BC62=0,"",BC62)</f>
        <v>#N/A</v>
      </c>
      <c r="BU62" s="78" t="e">
        <f aca="false">IF(BD62=0,"",BD62)</f>
        <v>#N/A</v>
      </c>
    </row>
    <row r="63" customFormat="false" ht="56.7" hidden="false" customHeight="true" outlineLevel="0" collapsed="false">
      <c r="A63" s="131" t="str">
        <f aca="false">IF(ISNUMBER(I63),#REF!+1,"")</f>
        <v/>
      </c>
      <c r="B63" s="117"/>
      <c r="C63" s="118"/>
      <c r="D63" s="118"/>
      <c r="E63" s="119"/>
      <c r="F63" s="120"/>
      <c r="G63" s="121"/>
      <c r="H63" s="122"/>
      <c r="I63" s="123"/>
      <c r="J63" s="116"/>
      <c r="K63" s="124" t="str">
        <f aca="false">IF(ISBLANK(I63),"",ROUND(IF(J63&lt;&gt;"€",IF(J63="$",I63*TRANSFERENCIAS!$E$29,I63*TRANSFERENCIAS!$H$29),I63),2))</f>
        <v/>
      </c>
      <c r="L63" s="125"/>
      <c r="M63" s="125"/>
      <c r="N63" s="125"/>
      <c r="O63" s="125"/>
      <c r="P63" s="126" t="str">
        <f aca="false">IF(ISNUMBER(X63),X63,"P")</f>
        <v>P</v>
      </c>
      <c r="Q63" s="127" t="str">
        <f aca="false">IF(ISNUMBER(L63),L63," --")</f>
        <v> --</v>
      </c>
      <c r="W63" s="129" t="n">
        <f aca="false">SUM(L63:N63)</f>
        <v>0</v>
      </c>
      <c r="X63" s="129" t="e">
        <f aca="false">IF(K63&gt;0,ABS(W63-K63),"")</f>
        <v>#VALUE!</v>
      </c>
      <c r="AF63" s="78" t="n">
        <f aca="false">+AF62+20</f>
        <v>1160</v>
      </c>
      <c r="AG63" s="78" t="n">
        <v>58</v>
      </c>
      <c r="AO63" s="78" t="e">
        <f aca="false">VLOOKUP(F63,PTDS2!$A$1:$Q$13,2)</f>
        <v>#N/A</v>
      </c>
      <c r="AP63" s="78" t="e">
        <f aca="false">VLOOKUP(F63,PTDS2!$A$1:$Q$13,3)</f>
        <v>#N/A</v>
      </c>
      <c r="AQ63" s="78" t="e">
        <f aca="false">VLOOKUP(F63,PTDS2!$A$1:$Q$13,4)</f>
        <v>#N/A</v>
      </c>
      <c r="AR63" s="78" t="e">
        <f aca="false">VLOOKUP(F63,PTDS2!$A$1:$Q$13,5)</f>
        <v>#N/A</v>
      </c>
      <c r="AS63" s="78" t="e">
        <f aca="false">VLOOKUP(F63,PTDS2!$A$1:$Q$13,6)</f>
        <v>#N/A</v>
      </c>
      <c r="AT63" s="78" t="e">
        <f aca="false">VLOOKUP(F63,PTDS2!$A$1:$Q$13,7)</f>
        <v>#N/A</v>
      </c>
      <c r="AU63" s="78" t="e">
        <f aca="false">VLOOKUP(F63,PTDS2!$A$1:$Q$13,8)</f>
        <v>#N/A</v>
      </c>
      <c r="AV63" s="78" t="e">
        <f aca="false">VLOOKUP(F63,PTDS2!$A$1:$Q$13,9)</f>
        <v>#N/A</v>
      </c>
      <c r="AW63" s="78" t="e">
        <f aca="false">VLOOKUP(F63,PTDS2!$A$1:$Q$13,10)</f>
        <v>#N/A</v>
      </c>
      <c r="AX63" s="78" t="e">
        <f aca="false">VLOOKUP(F63,PTDS2!$A$1:$Q$13,11)</f>
        <v>#N/A</v>
      </c>
      <c r="AY63" s="78" t="e">
        <f aca="false">VLOOKUP(F63,PTDS2!$A$1:$Q$13,12)</f>
        <v>#N/A</v>
      </c>
      <c r="AZ63" s="78" t="e">
        <f aca="false">VLOOKUP(F63,PTDS2!$A$1:$Q$13,13)</f>
        <v>#N/A</v>
      </c>
      <c r="BA63" s="78" t="e">
        <f aca="false">VLOOKUP(F63,PTDS2!$A$1:$Q$13,14)</f>
        <v>#N/A</v>
      </c>
      <c r="BB63" s="78" t="e">
        <f aca="false">VLOOKUP(F63,PTDS2!$A$1:$Q$13,15)</f>
        <v>#N/A</v>
      </c>
      <c r="BC63" s="78" t="e">
        <f aca="false">VLOOKUP(F63,PTDS2!$A$1:$Q$13,16)</f>
        <v>#N/A</v>
      </c>
      <c r="BD63" s="78" t="e">
        <f aca="false">VLOOKUP(F63,PTDS2!$A$1:$Q$13,17)</f>
        <v>#N/A</v>
      </c>
      <c r="BF63" s="78" t="e">
        <f aca="false">IF(AO63=0,"",AO63)</f>
        <v>#N/A</v>
      </c>
      <c r="BG63" s="78" t="e">
        <f aca="false">IF(AP63=0,"",AP63)</f>
        <v>#N/A</v>
      </c>
      <c r="BH63" s="78" t="e">
        <f aca="false">IF(AQ63=0,"",AQ63)</f>
        <v>#N/A</v>
      </c>
      <c r="BI63" s="78" t="e">
        <f aca="false">IF(AR63=0,"",AR63)</f>
        <v>#N/A</v>
      </c>
      <c r="BJ63" s="78" t="e">
        <f aca="false">IF(AS63=0,"",AS63)</f>
        <v>#N/A</v>
      </c>
      <c r="BK63" s="78" t="e">
        <f aca="false">IF(AT63=0,"",AT63)</f>
        <v>#N/A</v>
      </c>
      <c r="BL63" s="78" t="e">
        <f aca="false">IF(AU63=0,"",AU63)</f>
        <v>#N/A</v>
      </c>
      <c r="BM63" s="78" t="e">
        <f aca="false">IF(AV63=0,"",AV63)</f>
        <v>#N/A</v>
      </c>
      <c r="BN63" s="78" t="e">
        <f aca="false">IF(AW63=0,"",AW63)</f>
        <v>#N/A</v>
      </c>
      <c r="BO63" s="78" t="e">
        <f aca="false">IF(AX63=0,"",AX63)</f>
        <v>#N/A</v>
      </c>
      <c r="BP63" s="78" t="e">
        <f aca="false">IF(AY63=0,"",AY63)</f>
        <v>#N/A</v>
      </c>
      <c r="BQ63" s="78" t="e">
        <f aca="false">IF(AZ63=0,"",AZ63)</f>
        <v>#N/A</v>
      </c>
      <c r="BR63" s="78" t="e">
        <f aca="false">IF(BA63=0,"",BA63)</f>
        <v>#N/A</v>
      </c>
      <c r="BS63" s="78" t="e">
        <f aca="false">IF(BB63=0,"",BB63)</f>
        <v>#N/A</v>
      </c>
      <c r="BT63" s="78" t="e">
        <f aca="false">IF(BC63=0,"",BC63)</f>
        <v>#N/A</v>
      </c>
      <c r="BU63" s="78" t="e">
        <f aca="false">IF(BD63=0,"",BD63)</f>
        <v>#N/A</v>
      </c>
    </row>
    <row r="64" customFormat="false" ht="56.7" hidden="false" customHeight="true" outlineLevel="0" collapsed="false">
      <c r="A64" s="131" t="str">
        <f aca="false">IF(ISNUMBER(I64),#REF!+1,"")</f>
        <v/>
      </c>
      <c r="B64" s="117"/>
      <c r="C64" s="118"/>
      <c r="D64" s="118"/>
      <c r="E64" s="119"/>
      <c r="F64" s="120"/>
      <c r="G64" s="121"/>
      <c r="H64" s="122"/>
      <c r="I64" s="123"/>
      <c r="J64" s="116"/>
      <c r="K64" s="124" t="str">
        <f aca="false">IF(ISBLANK(I64),"",ROUND(IF(J64&lt;&gt;"€",IF(J64="$",I64*TRANSFERENCIAS!$E$29,I64*TRANSFERENCIAS!$H$29),I64),2))</f>
        <v/>
      </c>
      <c r="L64" s="125"/>
      <c r="M64" s="125"/>
      <c r="N64" s="125"/>
      <c r="O64" s="125"/>
      <c r="P64" s="126" t="str">
        <f aca="false">IF(ISNUMBER(X64),X64,"P")</f>
        <v>P</v>
      </c>
      <c r="Q64" s="127" t="str">
        <f aca="false">IF(ISNUMBER(L64),L64," --")</f>
        <v> --</v>
      </c>
      <c r="W64" s="129" t="n">
        <f aca="false">SUM(L64:N64)</f>
        <v>0</v>
      </c>
      <c r="X64" s="129" t="e">
        <f aca="false">IF(K64&gt;0,ABS(W64-K64),"")</f>
        <v>#VALUE!</v>
      </c>
      <c r="AF64" s="78" t="n">
        <f aca="false">+AF63+20</f>
        <v>1180</v>
      </c>
      <c r="AG64" s="78" t="n">
        <v>59</v>
      </c>
      <c r="AO64" s="78" t="e">
        <f aca="false">VLOOKUP(F64,PTDS2!$A$1:$Q$13,2)</f>
        <v>#N/A</v>
      </c>
      <c r="AP64" s="78" t="e">
        <f aca="false">VLOOKUP(F64,PTDS2!$A$1:$Q$13,3)</f>
        <v>#N/A</v>
      </c>
      <c r="AQ64" s="78" t="e">
        <f aca="false">VLOOKUP(F64,PTDS2!$A$1:$Q$13,4)</f>
        <v>#N/A</v>
      </c>
      <c r="AR64" s="78" t="e">
        <f aca="false">VLOOKUP(F64,PTDS2!$A$1:$Q$13,5)</f>
        <v>#N/A</v>
      </c>
      <c r="AS64" s="78" t="e">
        <f aca="false">VLOOKUP(F64,PTDS2!$A$1:$Q$13,6)</f>
        <v>#N/A</v>
      </c>
      <c r="AT64" s="78" t="e">
        <f aca="false">VLOOKUP(F64,PTDS2!$A$1:$Q$13,7)</f>
        <v>#N/A</v>
      </c>
      <c r="AU64" s="78" t="e">
        <f aca="false">VLOOKUP(F64,PTDS2!$A$1:$Q$13,8)</f>
        <v>#N/A</v>
      </c>
      <c r="AV64" s="78" t="e">
        <f aca="false">VLOOKUP(F64,PTDS2!$A$1:$Q$13,9)</f>
        <v>#N/A</v>
      </c>
      <c r="AW64" s="78" t="e">
        <f aca="false">VLOOKUP(F64,PTDS2!$A$1:$Q$13,10)</f>
        <v>#N/A</v>
      </c>
      <c r="AX64" s="78" t="e">
        <f aca="false">VLOOKUP(F64,PTDS2!$A$1:$Q$13,11)</f>
        <v>#N/A</v>
      </c>
      <c r="AY64" s="78" t="e">
        <f aca="false">VLOOKUP(F64,PTDS2!$A$1:$Q$13,12)</f>
        <v>#N/A</v>
      </c>
      <c r="AZ64" s="78" t="e">
        <f aca="false">VLOOKUP(F64,PTDS2!$A$1:$Q$13,13)</f>
        <v>#N/A</v>
      </c>
      <c r="BA64" s="78" t="e">
        <f aca="false">VLOOKUP(F64,PTDS2!$A$1:$Q$13,14)</f>
        <v>#N/A</v>
      </c>
      <c r="BB64" s="78" t="e">
        <f aca="false">VLOOKUP(F64,PTDS2!$A$1:$Q$13,15)</f>
        <v>#N/A</v>
      </c>
      <c r="BC64" s="78" t="e">
        <f aca="false">VLOOKUP(F64,PTDS2!$A$1:$Q$13,16)</f>
        <v>#N/A</v>
      </c>
      <c r="BD64" s="78" t="e">
        <f aca="false">VLOOKUP(F64,PTDS2!$A$1:$Q$13,17)</f>
        <v>#N/A</v>
      </c>
      <c r="BF64" s="78" t="e">
        <f aca="false">IF(AO64=0,"",AO64)</f>
        <v>#N/A</v>
      </c>
      <c r="BG64" s="78" t="e">
        <f aca="false">IF(AP64=0,"",AP64)</f>
        <v>#N/A</v>
      </c>
      <c r="BH64" s="78" t="e">
        <f aca="false">IF(AQ64=0,"",AQ64)</f>
        <v>#N/A</v>
      </c>
      <c r="BI64" s="78" t="e">
        <f aca="false">IF(AR64=0,"",AR64)</f>
        <v>#N/A</v>
      </c>
      <c r="BJ64" s="78" t="e">
        <f aca="false">IF(AS64=0,"",AS64)</f>
        <v>#N/A</v>
      </c>
      <c r="BK64" s="78" t="e">
        <f aca="false">IF(AT64=0,"",AT64)</f>
        <v>#N/A</v>
      </c>
      <c r="BL64" s="78" t="e">
        <f aca="false">IF(AU64=0,"",AU64)</f>
        <v>#N/A</v>
      </c>
      <c r="BM64" s="78" t="e">
        <f aca="false">IF(AV64=0,"",AV64)</f>
        <v>#N/A</v>
      </c>
      <c r="BN64" s="78" t="e">
        <f aca="false">IF(AW64=0,"",AW64)</f>
        <v>#N/A</v>
      </c>
      <c r="BO64" s="78" t="e">
        <f aca="false">IF(AX64=0,"",AX64)</f>
        <v>#N/A</v>
      </c>
      <c r="BP64" s="78" t="e">
        <f aca="false">IF(AY64=0,"",AY64)</f>
        <v>#N/A</v>
      </c>
      <c r="BQ64" s="78" t="e">
        <f aca="false">IF(AZ64=0,"",AZ64)</f>
        <v>#N/A</v>
      </c>
      <c r="BR64" s="78" t="e">
        <f aca="false">IF(BA64=0,"",BA64)</f>
        <v>#N/A</v>
      </c>
      <c r="BS64" s="78" t="e">
        <f aca="false">IF(BB64=0,"",BB64)</f>
        <v>#N/A</v>
      </c>
      <c r="BT64" s="78" t="e">
        <f aca="false">IF(BC64=0,"",BC64)</f>
        <v>#N/A</v>
      </c>
      <c r="BU64" s="78" t="e">
        <f aca="false">IF(BD64=0,"",BD64)</f>
        <v>#N/A</v>
      </c>
    </row>
    <row r="65" customFormat="false" ht="56.7" hidden="false" customHeight="true" outlineLevel="0" collapsed="false">
      <c r="A65" s="131" t="str">
        <f aca="false">IF(ISNUMBER(I65),#REF!+1,"")</f>
        <v/>
      </c>
      <c r="B65" s="117"/>
      <c r="C65" s="118"/>
      <c r="D65" s="118"/>
      <c r="E65" s="119"/>
      <c r="F65" s="120"/>
      <c r="G65" s="121"/>
      <c r="H65" s="122"/>
      <c r="I65" s="123"/>
      <c r="J65" s="116"/>
      <c r="K65" s="124" t="str">
        <f aca="false">IF(ISBLANK(I65),"",ROUND(IF(J65&lt;&gt;"€",IF(J65="$",I65*TRANSFERENCIAS!$E$29,I65*TRANSFERENCIAS!$H$29),I65),2))</f>
        <v/>
      </c>
      <c r="L65" s="125"/>
      <c r="M65" s="125"/>
      <c r="N65" s="125"/>
      <c r="O65" s="125"/>
      <c r="P65" s="126" t="str">
        <f aca="false">IF(ISNUMBER(X65),X65,"P")</f>
        <v>P</v>
      </c>
      <c r="Q65" s="127" t="str">
        <f aca="false">IF(ISNUMBER(L65),L65," --")</f>
        <v> --</v>
      </c>
      <c r="W65" s="129" t="n">
        <f aca="false">SUM(L65:N65)</f>
        <v>0</v>
      </c>
      <c r="X65" s="129" t="e">
        <f aca="false">IF(K65&gt;0,ABS(W65-K65),"")</f>
        <v>#VALUE!</v>
      </c>
      <c r="AF65" s="78" t="n">
        <f aca="false">+AF64+20</f>
        <v>1200</v>
      </c>
      <c r="AG65" s="78" t="n">
        <v>60</v>
      </c>
      <c r="AO65" s="78" t="e">
        <f aca="false">VLOOKUP(F65,PTDS2!$A$1:$Q$13,2)</f>
        <v>#N/A</v>
      </c>
      <c r="AP65" s="78" t="e">
        <f aca="false">VLOOKUP(F65,PTDS2!$A$1:$Q$13,3)</f>
        <v>#N/A</v>
      </c>
      <c r="AQ65" s="78" t="e">
        <f aca="false">VLOOKUP(F65,PTDS2!$A$1:$Q$13,4)</f>
        <v>#N/A</v>
      </c>
      <c r="AR65" s="78" t="e">
        <f aca="false">VLOOKUP(F65,PTDS2!$A$1:$Q$13,5)</f>
        <v>#N/A</v>
      </c>
      <c r="AS65" s="78" t="e">
        <f aca="false">VLOOKUP(F65,PTDS2!$A$1:$Q$13,6)</f>
        <v>#N/A</v>
      </c>
      <c r="AT65" s="78" t="e">
        <f aca="false">VLOOKUP(F65,PTDS2!$A$1:$Q$13,7)</f>
        <v>#N/A</v>
      </c>
      <c r="AU65" s="78" t="e">
        <f aca="false">VLOOKUP(F65,PTDS2!$A$1:$Q$13,8)</f>
        <v>#N/A</v>
      </c>
      <c r="AV65" s="78" t="e">
        <f aca="false">VLOOKUP(F65,PTDS2!$A$1:$Q$13,9)</f>
        <v>#N/A</v>
      </c>
      <c r="AW65" s="78" t="e">
        <f aca="false">VLOOKUP(F65,PTDS2!$A$1:$Q$13,10)</f>
        <v>#N/A</v>
      </c>
      <c r="AX65" s="78" t="e">
        <f aca="false">VLOOKUP(F65,PTDS2!$A$1:$Q$13,11)</f>
        <v>#N/A</v>
      </c>
      <c r="AY65" s="78" t="e">
        <f aca="false">VLOOKUP(F65,PTDS2!$A$1:$Q$13,12)</f>
        <v>#N/A</v>
      </c>
      <c r="AZ65" s="78" t="e">
        <f aca="false">VLOOKUP(F65,PTDS2!$A$1:$Q$13,13)</f>
        <v>#N/A</v>
      </c>
      <c r="BA65" s="78" t="e">
        <f aca="false">VLOOKUP(F65,PTDS2!$A$1:$Q$13,14)</f>
        <v>#N/A</v>
      </c>
      <c r="BB65" s="78" t="e">
        <f aca="false">VLOOKUP(F65,PTDS2!$A$1:$Q$13,15)</f>
        <v>#N/A</v>
      </c>
      <c r="BC65" s="78" t="e">
        <f aca="false">VLOOKUP(F65,PTDS2!$A$1:$Q$13,16)</f>
        <v>#N/A</v>
      </c>
      <c r="BD65" s="78" t="e">
        <f aca="false">VLOOKUP(F65,PTDS2!$A$1:$Q$13,17)</f>
        <v>#N/A</v>
      </c>
      <c r="BF65" s="78" t="e">
        <f aca="false">IF(AO65=0,"",AO65)</f>
        <v>#N/A</v>
      </c>
      <c r="BG65" s="78" t="e">
        <f aca="false">IF(AP65=0,"",AP65)</f>
        <v>#N/A</v>
      </c>
      <c r="BH65" s="78" t="e">
        <f aca="false">IF(AQ65=0,"",AQ65)</f>
        <v>#N/A</v>
      </c>
      <c r="BI65" s="78" t="e">
        <f aca="false">IF(AR65=0,"",AR65)</f>
        <v>#N/A</v>
      </c>
      <c r="BJ65" s="78" t="e">
        <f aca="false">IF(AS65=0,"",AS65)</f>
        <v>#N/A</v>
      </c>
      <c r="BK65" s="78" t="e">
        <f aca="false">IF(AT65=0,"",AT65)</f>
        <v>#N/A</v>
      </c>
      <c r="BL65" s="78" t="e">
        <f aca="false">IF(AU65=0,"",AU65)</f>
        <v>#N/A</v>
      </c>
      <c r="BM65" s="78" t="e">
        <f aca="false">IF(AV65=0,"",AV65)</f>
        <v>#N/A</v>
      </c>
      <c r="BN65" s="78" t="e">
        <f aca="false">IF(AW65=0,"",AW65)</f>
        <v>#N/A</v>
      </c>
      <c r="BO65" s="78" t="e">
        <f aca="false">IF(AX65=0,"",AX65)</f>
        <v>#N/A</v>
      </c>
      <c r="BP65" s="78" t="e">
        <f aca="false">IF(AY65=0,"",AY65)</f>
        <v>#N/A</v>
      </c>
      <c r="BQ65" s="78" t="e">
        <f aca="false">IF(AZ65=0,"",AZ65)</f>
        <v>#N/A</v>
      </c>
      <c r="BR65" s="78" t="e">
        <f aca="false">IF(BA65=0,"",BA65)</f>
        <v>#N/A</v>
      </c>
      <c r="BS65" s="78" t="e">
        <f aca="false">IF(BB65=0,"",BB65)</f>
        <v>#N/A</v>
      </c>
      <c r="BT65" s="78" t="e">
        <f aca="false">IF(BC65=0,"",BC65)</f>
        <v>#N/A</v>
      </c>
      <c r="BU65" s="78" t="e">
        <f aca="false">IF(BD65=0,"",BD65)</f>
        <v>#N/A</v>
      </c>
    </row>
    <row r="66" customFormat="false" ht="56.7" hidden="false" customHeight="true" outlineLevel="0" collapsed="false">
      <c r="A66" s="131" t="str">
        <f aca="false">IF(ISNUMBER(I66),#REF!+1,"")</f>
        <v/>
      </c>
      <c r="B66" s="117"/>
      <c r="C66" s="118"/>
      <c r="D66" s="118"/>
      <c r="E66" s="119"/>
      <c r="F66" s="120"/>
      <c r="G66" s="121"/>
      <c r="H66" s="122"/>
      <c r="I66" s="123"/>
      <c r="J66" s="116"/>
      <c r="K66" s="124" t="str">
        <f aca="false">IF(ISBLANK(I66),"",ROUND(IF(J66&lt;&gt;"€",IF(J66="$",I66*TRANSFERENCIAS!$E$29,I66*TRANSFERENCIAS!$H$29),I66),2))</f>
        <v/>
      </c>
      <c r="L66" s="125"/>
      <c r="M66" s="125"/>
      <c r="N66" s="125"/>
      <c r="O66" s="125"/>
      <c r="P66" s="126" t="str">
        <f aca="false">IF(ISNUMBER(X66),X66,"P")</f>
        <v>P</v>
      </c>
      <c r="Q66" s="127" t="str">
        <f aca="false">IF(ISNUMBER(L66),L66," --")</f>
        <v> --</v>
      </c>
      <c r="W66" s="129" t="n">
        <f aca="false">SUM(L66:N66)</f>
        <v>0</v>
      </c>
      <c r="X66" s="129" t="e">
        <f aca="false">IF(K66&gt;0,ABS(W66-K66),"")</f>
        <v>#VALUE!</v>
      </c>
      <c r="AF66" s="78" t="n">
        <f aca="false">+AF65+20</f>
        <v>1220</v>
      </c>
      <c r="AG66" s="78" t="n">
        <v>61</v>
      </c>
      <c r="AO66" s="78" t="e">
        <f aca="false">VLOOKUP(F66,PTDS2!$A$1:$Q$13,2)</f>
        <v>#N/A</v>
      </c>
      <c r="AP66" s="78" t="e">
        <f aca="false">VLOOKUP(F66,PTDS2!$A$1:$Q$13,3)</f>
        <v>#N/A</v>
      </c>
      <c r="AQ66" s="78" t="e">
        <f aca="false">VLOOKUP(F66,PTDS2!$A$1:$Q$13,4)</f>
        <v>#N/A</v>
      </c>
      <c r="AR66" s="78" t="e">
        <f aca="false">VLOOKUP(F66,PTDS2!$A$1:$Q$13,5)</f>
        <v>#N/A</v>
      </c>
      <c r="AS66" s="78" t="e">
        <f aca="false">VLOOKUP(F66,PTDS2!$A$1:$Q$13,6)</f>
        <v>#N/A</v>
      </c>
      <c r="AT66" s="78" t="e">
        <f aca="false">VLOOKUP(F66,PTDS2!$A$1:$Q$13,7)</f>
        <v>#N/A</v>
      </c>
      <c r="AU66" s="78" t="e">
        <f aca="false">VLOOKUP(F66,PTDS2!$A$1:$Q$13,8)</f>
        <v>#N/A</v>
      </c>
      <c r="AV66" s="78" t="e">
        <f aca="false">VLOOKUP(F66,PTDS2!$A$1:$Q$13,9)</f>
        <v>#N/A</v>
      </c>
      <c r="AW66" s="78" t="e">
        <f aca="false">VLOOKUP(F66,PTDS2!$A$1:$Q$13,10)</f>
        <v>#N/A</v>
      </c>
      <c r="AX66" s="78" t="e">
        <f aca="false">VLOOKUP(F66,PTDS2!$A$1:$Q$13,11)</f>
        <v>#N/A</v>
      </c>
      <c r="AY66" s="78" t="e">
        <f aca="false">VLOOKUP(F66,PTDS2!$A$1:$Q$13,12)</f>
        <v>#N/A</v>
      </c>
      <c r="AZ66" s="78" t="e">
        <f aca="false">VLOOKUP(F66,PTDS2!$A$1:$Q$13,13)</f>
        <v>#N/A</v>
      </c>
      <c r="BA66" s="78" t="e">
        <f aca="false">VLOOKUP(F66,PTDS2!$A$1:$Q$13,14)</f>
        <v>#N/A</v>
      </c>
      <c r="BB66" s="78" t="e">
        <f aca="false">VLOOKUP(F66,PTDS2!$A$1:$Q$13,15)</f>
        <v>#N/A</v>
      </c>
      <c r="BC66" s="78" t="e">
        <f aca="false">VLOOKUP(F66,PTDS2!$A$1:$Q$13,16)</f>
        <v>#N/A</v>
      </c>
      <c r="BD66" s="78" t="e">
        <f aca="false">VLOOKUP(F66,PTDS2!$A$1:$Q$13,17)</f>
        <v>#N/A</v>
      </c>
      <c r="BF66" s="78" t="e">
        <f aca="false">IF(AO66=0,"",AO66)</f>
        <v>#N/A</v>
      </c>
      <c r="BG66" s="78" t="e">
        <f aca="false">IF(AP66=0,"",AP66)</f>
        <v>#N/A</v>
      </c>
      <c r="BH66" s="78" t="e">
        <f aca="false">IF(AQ66=0,"",AQ66)</f>
        <v>#N/A</v>
      </c>
      <c r="BI66" s="78" t="e">
        <f aca="false">IF(AR66=0,"",AR66)</f>
        <v>#N/A</v>
      </c>
      <c r="BJ66" s="78" t="e">
        <f aca="false">IF(AS66=0,"",AS66)</f>
        <v>#N/A</v>
      </c>
      <c r="BK66" s="78" t="e">
        <f aca="false">IF(AT66=0,"",AT66)</f>
        <v>#N/A</v>
      </c>
      <c r="BL66" s="78" t="e">
        <f aca="false">IF(AU66=0,"",AU66)</f>
        <v>#N/A</v>
      </c>
      <c r="BM66" s="78" t="e">
        <f aca="false">IF(AV66=0,"",AV66)</f>
        <v>#N/A</v>
      </c>
      <c r="BN66" s="78" t="e">
        <f aca="false">IF(AW66=0,"",AW66)</f>
        <v>#N/A</v>
      </c>
      <c r="BO66" s="78" t="e">
        <f aca="false">IF(AX66=0,"",AX66)</f>
        <v>#N/A</v>
      </c>
      <c r="BP66" s="78" t="e">
        <f aca="false">IF(AY66=0,"",AY66)</f>
        <v>#N/A</v>
      </c>
      <c r="BQ66" s="78" t="e">
        <f aca="false">IF(AZ66=0,"",AZ66)</f>
        <v>#N/A</v>
      </c>
      <c r="BR66" s="78" t="e">
        <f aca="false">IF(BA66=0,"",BA66)</f>
        <v>#N/A</v>
      </c>
      <c r="BS66" s="78" t="e">
        <f aca="false">IF(BB66=0,"",BB66)</f>
        <v>#N/A</v>
      </c>
      <c r="BT66" s="78" t="e">
        <f aca="false">IF(BC66=0,"",BC66)</f>
        <v>#N/A</v>
      </c>
      <c r="BU66" s="78" t="e">
        <f aca="false">IF(BD66=0,"",BD66)</f>
        <v>#N/A</v>
      </c>
    </row>
    <row r="67" customFormat="false" ht="56.7" hidden="false" customHeight="true" outlineLevel="0" collapsed="false">
      <c r="A67" s="131" t="str">
        <f aca="false">IF(ISNUMBER(I67),#REF!+1,"")</f>
        <v/>
      </c>
      <c r="B67" s="117"/>
      <c r="C67" s="118"/>
      <c r="D67" s="118"/>
      <c r="E67" s="119"/>
      <c r="F67" s="120"/>
      <c r="G67" s="121"/>
      <c r="H67" s="122"/>
      <c r="I67" s="123"/>
      <c r="J67" s="116"/>
      <c r="K67" s="124" t="str">
        <f aca="false">IF(ISBLANK(I67),"",ROUND(IF(J67&lt;&gt;"€",IF(J67="$",I67*TRANSFERENCIAS!$E$29,I67*TRANSFERENCIAS!$H$29),I67),2))</f>
        <v/>
      </c>
      <c r="L67" s="125"/>
      <c r="M67" s="125"/>
      <c r="N67" s="125"/>
      <c r="O67" s="125"/>
      <c r="P67" s="126" t="str">
        <f aca="false">IF(ISNUMBER(X67),X67,"P")</f>
        <v>P</v>
      </c>
      <c r="Q67" s="127" t="str">
        <f aca="false">IF(ISNUMBER(L67),L67," --")</f>
        <v> --</v>
      </c>
      <c r="W67" s="129" t="n">
        <f aca="false">SUM(L67:N67)</f>
        <v>0</v>
      </c>
      <c r="X67" s="129" t="e">
        <f aca="false">IF(K67&gt;0,ABS(W67-K67),"")</f>
        <v>#VALUE!</v>
      </c>
      <c r="AF67" s="78" t="n">
        <f aca="false">+AF66+20</f>
        <v>1240</v>
      </c>
      <c r="AG67" s="78" t="n">
        <v>62</v>
      </c>
      <c r="AO67" s="78" t="e">
        <f aca="false">VLOOKUP(F67,PTDS2!$A$1:$Q$13,2)</f>
        <v>#N/A</v>
      </c>
      <c r="AP67" s="78" t="e">
        <f aca="false">VLOOKUP(F67,PTDS2!$A$1:$Q$13,3)</f>
        <v>#N/A</v>
      </c>
      <c r="AQ67" s="78" t="e">
        <f aca="false">VLOOKUP(F67,PTDS2!$A$1:$Q$13,4)</f>
        <v>#N/A</v>
      </c>
      <c r="AR67" s="78" t="e">
        <f aca="false">VLOOKUP(F67,PTDS2!$A$1:$Q$13,5)</f>
        <v>#N/A</v>
      </c>
      <c r="AS67" s="78" t="e">
        <f aca="false">VLOOKUP(F67,PTDS2!$A$1:$Q$13,6)</f>
        <v>#N/A</v>
      </c>
      <c r="AT67" s="78" t="e">
        <f aca="false">VLOOKUP(F67,PTDS2!$A$1:$Q$13,7)</f>
        <v>#N/A</v>
      </c>
      <c r="AU67" s="78" t="e">
        <f aca="false">VLOOKUP(F67,PTDS2!$A$1:$Q$13,8)</f>
        <v>#N/A</v>
      </c>
      <c r="AV67" s="78" t="e">
        <f aca="false">VLOOKUP(F67,PTDS2!$A$1:$Q$13,9)</f>
        <v>#N/A</v>
      </c>
      <c r="AW67" s="78" t="e">
        <f aca="false">VLOOKUP(F67,PTDS2!$A$1:$Q$13,10)</f>
        <v>#N/A</v>
      </c>
      <c r="AX67" s="78" t="e">
        <f aca="false">VLOOKUP(F67,PTDS2!$A$1:$Q$13,11)</f>
        <v>#N/A</v>
      </c>
      <c r="AY67" s="78" t="e">
        <f aca="false">VLOOKUP(F67,PTDS2!$A$1:$Q$13,12)</f>
        <v>#N/A</v>
      </c>
      <c r="AZ67" s="78" t="e">
        <f aca="false">VLOOKUP(F67,PTDS2!$A$1:$Q$13,13)</f>
        <v>#N/A</v>
      </c>
      <c r="BA67" s="78" t="e">
        <f aca="false">VLOOKUP(F67,PTDS2!$A$1:$Q$13,14)</f>
        <v>#N/A</v>
      </c>
      <c r="BB67" s="78" t="e">
        <f aca="false">VLOOKUP(F67,PTDS2!$A$1:$Q$13,15)</f>
        <v>#N/A</v>
      </c>
      <c r="BC67" s="78" t="e">
        <f aca="false">VLOOKUP(F67,PTDS2!$A$1:$Q$13,16)</f>
        <v>#N/A</v>
      </c>
      <c r="BD67" s="78" t="e">
        <f aca="false">VLOOKUP(F67,PTDS2!$A$1:$Q$13,17)</f>
        <v>#N/A</v>
      </c>
      <c r="BF67" s="78" t="e">
        <f aca="false">IF(AO67=0,"",AO67)</f>
        <v>#N/A</v>
      </c>
      <c r="BG67" s="78" t="e">
        <f aca="false">IF(AP67=0,"",AP67)</f>
        <v>#N/A</v>
      </c>
      <c r="BH67" s="78" t="e">
        <f aca="false">IF(AQ67=0,"",AQ67)</f>
        <v>#N/A</v>
      </c>
      <c r="BI67" s="78" t="e">
        <f aca="false">IF(AR67=0,"",AR67)</f>
        <v>#N/A</v>
      </c>
      <c r="BJ67" s="78" t="e">
        <f aca="false">IF(AS67=0,"",AS67)</f>
        <v>#N/A</v>
      </c>
      <c r="BK67" s="78" t="e">
        <f aca="false">IF(AT67=0,"",AT67)</f>
        <v>#N/A</v>
      </c>
      <c r="BL67" s="78" t="e">
        <f aca="false">IF(AU67=0,"",AU67)</f>
        <v>#N/A</v>
      </c>
      <c r="BM67" s="78" t="e">
        <f aca="false">IF(AV67=0,"",AV67)</f>
        <v>#N/A</v>
      </c>
      <c r="BN67" s="78" t="e">
        <f aca="false">IF(AW67=0,"",AW67)</f>
        <v>#N/A</v>
      </c>
      <c r="BO67" s="78" t="e">
        <f aca="false">IF(AX67=0,"",AX67)</f>
        <v>#N/A</v>
      </c>
      <c r="BP67" s="78" t="e">
        <f aca="false">IF(AY67=0,"",AY67)</f>
        <v>#N/A</v>
      </c>
      <c r="BQ67" s="78" t="e">
        <f aca="false">IF(AZ67=0,"",AZ67)</f>
        <v>#N/A</v>
      </c>
      <c r="BR67" s="78" t="e">
        <f aca="false">IF(BA67=0,"",BA67)</f>
        <v>#N/A</v>
      </c>
      <c r="BS67" s="78" t="e">
        <f aca="false">IF(BB67=0,"",BB67)</f>
        <v>#N/A</v>
      </c>
      <c r="BT67" s="78" t="e">
        <f aca="false">IF(BC67=0,"",BC67)</f>
        <v>#N/A</v>
      </c>
      <c r="BU67" s="78" t="e">
        <f aca="false">IF(BD67=0,"",BD67)</f>
        <v>#N/A</v>
      </c>
    </row>
    <row r="68" customFormat="false" ht="56.7" hidden="false" customHeight="true" outlineLevel="0" collapsed="false">
      <c r="A68" s="131" t="str">
        <f aca="false">IF(ISNUMBER(I68),#REF!+1,"")</f>
        <v/>
      </c>
      <c r="B68" s="117"/>
      <c r="C68" s="118"/>
      <c r="D68" s="118"/>
      <c r="E68" s="119"/>
      <c r="F68" s="120"/>
      <c r="G68" s="121"/>
      <c r="H68" s="122"/>
      <c r="I68" s="123"/>
      <c r="J68" s="116"/>
      <c r="K68" s="124" t="str">
        <f aca="false">IF(ISBLANK(I68),"",ROUND(IF(J68&lt;&gt;"€",IF(J68="$",I68*TRANSFERENCIAS!$E$29,I68*TRANSFERENCIAS!$H$29),I68),2))</f>
        <v/>
      </c>
      <c r="L68" s="125"/>
      <c r="M68" s="125"/>
      <c r="N68" s="125"/>
      <c r="O68" s="125"/>
      <c r="P68" s="126" t="str">
        <f aca="false">IF(ISNUMBER(X68),X68,"P")</f>
        <v>P</v>
      </c>
      <c r="Q68" s="127" t="str">
        <f aca="false">IF(ISNUMBER(L68),L68," --")</f>
        <v> --</v>
      </c>
      <c r="W68" s="129" t="n">
        <f aca="false">SUM(L68:N68)</f>
        <v>0</v>
      </c>
      <c r="X68" s="129" t="e">
        <f aca="false">IF(K68&gt;0,ABS(W68-K68),"")</f>
        <v>#VALUE!</v>
      </c>
      <c r="AF68" s="78" t="n">
        <f aca="false">+AF67+20</f>
        <v>1260</v>
      </c>
      <c r="AG68" s="78" t="n">
        <v>63</v>
      </c>
      <c r="AO68" s="78" t="e">
        <f aca="false">VLOOKUP(F68,PTDS2!$A$1:$Q$13,2)</f>
        <v>#N/A</v>
      </c>
      <c r="AP68" s="78" t="e">
        <f aca="false">VLOOKUP(F68,PTDS2!$A$1:$Q$13,3)</f>
        <v>#N/A</v>
      </c>
      <c r="AQ68" s="78" t="e">
        <f aca="false">VLOOKUP(F68,PTDS2!$A$1:$Q$13,4)</f>
        <v>#N/A</v>
      </c>
      <c r="AR68" s="78" t="e">
        <f aca="false">VLOOKUP(F68,PTDS2!$A$1:$Q$13,5)</f>
        <v>#N/A</v>
      </c>
      <c r="AS68" s="78" t="e">
        <f aca="false">VLOOKUP(F68,PTDS2!$A$1:$Q$13,6)</f>
        <v>#N/A</v>
      </c>
      <c r="AT68" s="78" t="e">
        <f aca="false">VLOOKUP(F68,PTDS2!$A$1:$Q$13,7)</f>
        <v>#N/A</v>
      </c>
      <c r="AU68" s="78" t="e">
        <f aca="false">VLOOKUP(F68,PTDS2!$A$1:$Q$13,8)</f>
        <v>#N/A</v>
      </c>
      <c r="AV68" s="78" t="e">
        <f aca="false">VLOOKUP(F68,PTDS2!$A$1:$Q$13,9)</f>
        <v>#N/A</v>
      </c>
      <c r="AW68" s="78" t="e">
        <f aca="false">VLOOKUP(F68,PTDS2!$A$1:$Q$13,10)</f>
        <v>#N/A</v>
      </c>
      <c r="AX68" s="78" t="e">
        <f aca="false">VLOOKUP(F68,PTDS2!$A$1:$Q$13,11)</f>
        <v>#N/A</v>
      </c>
      <c r="AY68" s="78" t="e">
        <f aca="false">VLOOKUP(F68,PTDS2!$A$1:$Q$13,12)</f>
        <v>#N/A</v>
      </c>
      <c r="AZ68" s="78" t="e">
        <f aca="false">VLOOKUP(F68,PTDS2!$A$1:$Q$13,13)</f>
        <v>#N/A</v>
      </c>
      <c r="BA68" s="78" t="e">
        <f aca="false">VLOOKUP(F68,PTDS2!$A$1:$Q$13,14)</f>
        <v>#N/A</v>
      </c>
      <c r="BB68" s="78" t="e">
        <f aca="false">VLOOKUP(F68,PTDS2!$A$1:$Q$13,15)</f>
        <v>#N/A</v>
      </c>
      <c r="BC68" s="78" t="e">
        <f aca="false">VLOOKUP(F68,PTDS2!$A$1:$Q$13,16)</f>
        <v>#N/A</v>
      </c>
      <c r="BD68" s="78" t="e">
        <f aca="false">VLOOKUP(F68,PTDS2!$A$1:$Q$13,17)</f>
        <v>#N/A</v>
      </c>
      <c r="BF68" s="78" t="e">
        <f aca="false">IF(AO68=0,"",AO68)</f>
        <v>#N/A</v>
      </c>
      <c r="BG68" s="78" t="e">
        <f aca="false">IF(AP68=0,"",AP68)</f>
        <v>#N/A</v>
      </c>
      <c r="BH68" s="78" t="e">
        <f aca="false">IF(AQ68=0,"",AQ68)</f>
        <v>#N/A</v>
      </c>
      <c r="BI68" s="78" t="e">
        <f aca="false">IF(AR68=0,"",AR68)</f>
        <v>#N/A</v>
      </c>
      <c r="BJ68" s="78" t="e">
        <f aca="false">IF(AS68=0,"",AS68)</f>
        <v>#N/A</v>
      </c>
      <c r="BK68" s="78" t="e">
        <f aca="false">IF(AT68=0,"",AT68)</f>
        <v>#N/A</v>
      </c>
      <c r="BL68" s="78" t="e">
        <f aca="false">IF(AU68=0,"",AU68)</f>
        <v>#N/A</v>
      </c>
      <c r="BM68" s="78" t="e">
        <f aca="false">IF(AV68=0,"",AV68)</f>
        <v>#N/A</v>
      </c>
      <c r="BN68" s="78" t="e">
        <f aca="false">IF(AW68=0,"",AW68)</f>
        <v>#N/A</v>
      </c>
      <c r="BO68" s="78" t="e">
        <f aca="false">IF(AX68=0,"",AX68)</f>
        <v>#N/A</v>
      </c>
      <c r="BP68" s="78" t="e">
        <f aca="false">IF(AY68=0,"",AY68)</f>
        <v>#N/A</v>
      </c>
      <c r="BQ68" s="78" t="e">
        <f aca="false">IF(AZ68=0,"",AZ68)</f>
        <v>#N/A</v>
      </c>
      <c r="BR68" s="78" t="e">
        <f aca="false">IF(BA68=0,"",BA68)</f>
        <v>#N/A</v>
      </c>
      <c r="BS68" s="78" t="e">
        <f aca="false">IF(BB68=0,"",BB68)</f>
        <v>#N/A</v>
      </c>
      <c r="BT68" s="78" t="e">
        <f aca="false">IF(BC68=0,"",BC68)</f>
        <v>#N/A</v>
      </c>
      <c r="BU68" s="78" t="e">
        <f aca="false">IF(BD68=0,"",BD68)</f>
        <v>#N/A</v>
      </c>
    </row>
    <row r="69" customFormat="false" ht="56.7" hidden="false" customHeight="true" outlineLevel="0" collapsed="false">
      <c r="A69" s="131" t="str">
        <f aca="false">IF(ISNUMBER(I69),#REF!+1,"")</f>
        <v/>
      </c>
      <c r="B69" s="117"/>
      <c r="C69" s="118"/>
      <c r="D69" s="118"/>
      <c r="E69" s="119"/>
      <c r="F69" s="120"/>
      <c r="G69" s="121"/>
      <c r="H69" s="122"/>
      <c r="I69" s="123"/>
      <c r="J69" s="116"/>
      <c r="K69" s="124" t="str">
        <f aca="false">IF(ISBLANK(I69),"",ROUND(IF(J69&lt;&gt;"€",IF(J69="$",I69*TRANSFERENCIAS!$E$29,I69*TRANSFERENCIAS!$H$29),I69),2))</f>
        <v/>
      </c>
      <c r="L69" s="125"/>
      <c r="M69" s="125"/>
      <c r="N69" s="125"/>
      <c r="O69" s="125"/>
      <c r="P69" s="126" t="str">
        <f aca="false">IF(ISNUMBER(X69),X69,"P")</f>
        <v>P</v>
      </c>
      <c r="Q69" s="127" t="str">
        <f aca="false">IF(ISNUMBER(L69),L69," --")</f>
        <v> --</v>
      </c>
      <c r="W69" s="129" t="n">
        <f aca="false">SUM(L69:N69)</f>
        <v>0</v>
      </c>
      <c r="X69" s="129" t="e">
        <f aca="false">IF(K69&gt;0,ABS(W69-K69),"")</f>
        <v>#VALUE!</v>
      </c>
      <c r="AF69" s="78" t="n">
        <f aca="false">+AF68+20</f>
        <v>1280</v>
      </c>
      <c r="AG69" s="78" t="n">
        <v>64</v>
      </c>
      <c r="AO69" s="78" t="e">
        <f aca="false">VLOOKUP(F69,PTDS2!$A$1:$Q$13,2)</f>
        <v>#N/A</v>
      </c>
      <c r="AP69" s="78" t="e">
        <f aca="false">VLOOKUP(F69,PTDS2!$A$1:$Q$13,3)</f>
        <v>#N/A</v>
      </c>
      <c r="AQ69" s="78" t="e">
        <f aca="false">VLOOKUP(F69,PTDS2!$A$1:$Q$13,4)</f>
        <v>#N/A</v>
      </c>
      <c r="AR69" s="78" t="e">
        <f aca="false">VLOOKUP(F69,PTDS2!$A$1:$Q$13,5)</f>
        <v>#N/A</v>
      </c>
      <c r="AS69" s="78" t="e">
        <f aca="false">VLOOKUP(F69,PTDS2!$A$1:$Q$13,6)</f>
        <v>#N/A</v>
      </c>
      <c r="AT69" s="78" t="e">
        <f aca="false">VLOOKUP(F69,PTDS2!$A$1:$Q$13,7)</f>
        <v>#N/A</v>
      </c>
      <c r="AU69" s="78" t="e">
        <f aca="false">VLOOKUP(F69,PTDS2!$A$1:$Q$13,8)</f>
        <v>#N/A</v>
      </c>
      <c r="AV69" s="78" t="e">
        <f aca="false">VLOOKUP(F69,PTDS2!$A$1:$Q$13,9)</f>
        <v>#N/A</v>
      </c>
      <c r="AW69" s="78" t="e">
        <f aca="false">VLOOKUP(F69,PTDS2!$A$1:$Q$13,10)</f>
        <v>#N/A</v>
      </c>
      <c r="AX69" s="78" t="e">
        <f aca="false">VLOOKUP(F69,PTDS2!$A$1:$Q$13,11)</f>
        <v>#N/A</v>
      </c>
      <c r="AY69" s="78" t="e">
        <f aca="false">VLOOKUP(F69,PTDS2!$A$1:$Q$13,12)</f>
        <v>#N/A</v>
      </c>
      <c r="AZ69" s="78" t="e">
        <f aca="false">VLOOKUP(F69,PTDS2!$A$1:$Q$13,13)</f>
        <v>#N/A</v>
      </c>
      <c r="BA69" s="78" t="e">
        <f aca="false">VLOOKUP(F69,PTDS2!$A$1:$Q$13,14)</f>
        <v>#N/A</v>
      </c>
      <c r="BB69" s="78" t="e">
        <f aca="false">VLOOKUP(F69,PTDS2!$A$1:$Q$13,15)</f>
        <v>#N/A</v>
      </c>
      <c r="BC69" s="78" t="e">
        <f aca="false">VLOOKUP(F69,PTDS2!$A$1:$Q$13,16)</f>
        <v>#N/A</v>
      </c>
      <c r="BD69" s="78" t="e">
        <f aca="false">VLOOKUP(F69,PTDS2!$A$1:$Q$13,17)</f>
        <v>#N/A</v>
      </c>
      <c r="BF69" s="78" t="e">
        <f aca="false">IF(AO69=0,"",AO69)</f>
        <v>#N/A</v>
      </c>
      <c r="BG69" s="78" t="e">
        <f aca="false">IF(AP69=0,"",AP69)</f>
        <v>#N/A</v>
      </c>
      <c r="BH69" s="78" t="e">
        <f aca="false">IF(AQ69=0,"",AQ69)</f>
        <v>#N/A</v>
      </c>
      <c r="BI69" s="78" t="e">
        <f aca="false">IF(AR69=0,"",AR69)</f>
        <v>#N/A</v>
      </c>
      <c r="BJ69" s="78" t="e">
        <f aca="false">IF(AS69=0,"",AS69)</f>
        <v>#N/A</v>
      </c>
      <c r="BK69" s="78" t="e">
        <f aca="false">IF(AT69=0,"",AT69)</f>
        <v>#N/A</v>
      </c>
      <c r="BL69" s="78" t="e">
        <f aca="false">IF(AU69=0,"",AU69)</f>
        <v>#N/A</v>
      </c>
      <c r="BM69" s="78" t="e">
        <f aca="false">IF(AV69=0,"",AV69)</f>
        <v>#N/A</v>
      </c>
      <c r="BN69" s="78" t="e">
        <f aca="false">IF(AW69=0,"",AW69)</f>
        <v>#N/A</v>
      </c>
      <c r="BO69" s="78" t="e">
        <f aca="false">IF(AX69=0,"",AX69)</f>
        <v>#N/A</v>
      </c>
      <c r="BP69" s="78" t="e">
        <f aca="false">IF(AY69=0,"",AY69)</f>
        <v>#N/A</v>
      </c>
      <c r="BQ69" s="78" t="e">
        <f aca="false">IF(AZ69=0,"",AZ69)</f>
        <v>#N/A</v>
      </c>
      <c r="BR69" s="78" t="e">
        <f aca="false">IF(BA69=0,"",BA69)</f>
        <v>#N/A</v>
      </c>
      <c r="BS69" s="78" t="e">
        <f aca="false">IF(BB69=0,"",BB69)</f>
        <v>#N/A</v>
      </c>
      <c r="BT69" s="78" t="e">
        <f aca="false">IF(BC69=0,"",BC69)</f>
        <v>#N/A</v>
      </c>
      <c r="BU69" s="78" t="e">
        <f aca="false">IF(BD69=0,"",BD69)</f>
        <v>#N/A</v>
      </c>
    </row>
    <row r="70" customFormat="false" ht="56.7" hidden="false" customHeight="true" outlineLevel="0" collapsed="false">
      <c r="A70" s="131" t="str">
        <f aca="false">IF(ISNUMBER(I70),#REF!+1,"")</f>
        <v/>
      </c>
      <c r="B70" s="117"/>
      <c r="C70" s="118"/>
      <c r="D70" s="118"/>
      <c r="E70" s="119"/>
      <c r="F70" s="120"/>
      <c r="G70" s="121"/>
      <c r="H70" s="122"/>
      <c r="I70" s="123"/>
      <c r="J70" s="116"/>
      <c r="K70" s="124" t="str">
        <f aca="false">IF(ISBLANK(I70),"",ROUND(IF(J70&lt;&gt;"€",IF(J70="$",I70*TRANSFERENCIAS!$E$29,I70*TRANSFERENCIAS!$H$29),I70),2))</f>
        <v/>
      </c>
      <c r="L70" s="125"/>
      <c r="M70" s="125"/>
      <c r="N70" s="125"/>
      <c r="O70" s="125"/>
      <c r="P70" s="126" t="str">
        <f aca="false">IF(ISNUMBER(X70),X70,"P")</f>
        <v>P</v>
      </c>
      <c r="Q70" s="127" t="str">
        <f aca="false">IF(ISNUMBER(L70),L70," --")</f>
        <v> --</v>
      </c>
      <c r="W70" s="129" t="n">
        <f aca="false">SUM(L70:N70)</f>
        <v>0</v>
      </c>
      <c r="X70" s="129" t="e">
        <f aca="false">IF(K70&gt;0,ABS(W70-K70),"")</f>
        <v>#VALUE!</v>
      </c>
      <c r="AF70" s="78" t="n">
        <f aca="false">+AF69+20</f>
        <v>1300</v>
      </c>
      <c r="AG70" s="78" t="n">
        <v>65</v>
      </c>
      <c r="AO70" s="78" t="e">
        <f aca="false">VLOOKUP(F70,PTDS2!$A$1:$Q$13,2)</f>
        <v>#N/A</v>
      </c>
      <c r="AP70" s="78" t="e">
        <f aca="false">VLOOKUP(F70,PTDS2!$A$1:$Q$13,3)</f>
        <v>#N/A</v>
      </c>
      <c r="AQ70" s="78" t="e">
        <f aca="false">VLOOKUP(F70,PTDS2!$A$1:$Q$13,4)</f>
        <v>#N/A</v>
      </c>
      <c r="AR70" s="78" t="e">
        <f aca="false">VLOOKUP(F70,PTDS2!$A$1:$Q$13,5)</f>
        <v>#N/A</v>
      </c>
      <c r="AS70" s="78" t="e">
        <f aca="false">VLOOKUP(F70,PTDS2!$A$1:$Q$13,6)</f>
        <v>#N/A</v>
      </c>
      <c r="AT70" s="78" t="e">
        <f aca="false">VLOOKUP(F70,PTDS2!$A$1:$Q$13,7)</f>
        <v>#N/A</v>
      </c>
      <c r="AU70" s="78" t="e">
        <f aca="false">VLOOKUP(F70,PTDS2!$A$1:$Q$13,8)</f>
        <v>#N/A</v>
      </c>
      <c r="AV70" s="78" t="e">
        <f aca="false">VLOOKUP(F70,PTDS2!$A$1:$Q$13,9)</f>
        <v>#N/A</v>
      </c>
      <c r="AW70" s="78" t="e">
        <f aca="false">VLOOKUP(F70,PTDS2!$A$1:$Q$13,10)</f>
        <v>#N/A</v>
      </c>
      <c r="AX70" s="78" t="e">
        <f aca="false">VLOOKUP(F70,PTDS2!$A$1:$Q$13,11)</f>
        <v>#N/A</v>
      </c>
      <c r="AY70" s="78" t="e">
        <f aca="false">VLOOKUP(F70,PTDS2!$A$1:$Q$13,12)</f>
        <v>#N/A</v>
      </c>
      <c r="AZ70" s="78" t="e">
        <f aca="false">VLOOKUP(F70,PTDS2!$A$1:$Q$13,13)</f>
        <v>#N/A</v>
      </c>
      <c r="BA70" s="78" t="e">
        <f aca="false">VLOOKUP(F70,PTDS2!$A$1:$Q$13,14)</f>
        <v>#N/A</v>
      </c>
      <c r="BB70" s="78" t="e">
        <f aca="false">VLOOKUP(F70,PTDS2!$A$1:$Q$13,15)</f>
        <v>#N/A</v>
      </c>
      <c r="BC70" s="78" t="e">
        <f aca="false">VLOOKUP(F70,PTDS2!$A$1:$Q$13,16)</f>
        <v>#N/A</v>
      </c>
      <c r="BD70" s="78" t="e">
        <f aca="false">VLOOKUP(F70,PTDS2!$A$1:$Q$13,17)</f>
        <v>#N/A</v>
      </c>
      <c r="BF70" s="78" t="e">
        <f aca="false">IF(AO70=0,"",AO70)</f>
        <v>#N/A</v>
      </c>
      <c r="BG70" s="78" t="e">
        <f aca="false">IF(AP70=0,"",AP70)</f>
        <v>#N/A</v>
      </c>
      <c r="BH70" s="78" t="e">
        <f aca="false">IF(AQ70=0,"",AQ70)</f>
        <v>#N/A</v>
      </c>
      <c r="BI70" s="78" t="e">
        <f aca="false">IF(AR70=0,"",AR70)</f>
        <v>#N/A</v>
      </c>
      <c r="BJ70" s="78" t="e">
        <f aca="false">IF(AS70=0,"",AS70)</f>
        <v>#N/A</v>
      </c>
      <c r="BK70" s="78" t="e">
        <f aca="false">IF(AT70=0,"",AT70)</f>
        <v>#N/A</v>
      </c>
      <c r="BL70" s="78" t="e">
        <f aca="false">IF(AU70=0,"",AU70)</f>
        <v>#N/A</v>
      </c>
      <c r="BM70" s="78" t="e">
        <f aca="false">IF(AV70=0,"",AV70)</f>
        <v>#N/A</v>
      </c>
      <c r="BN70" s="78" t="e">
        <f aca="false">IF(AW70=0,"",AW70)</f>
        <v>#N/A</v>
      </c>
      <c r="BO70" s="78" t="e">
        <f aca="false">IF(AX70=0,"",AX70)</f>
        <v>#N/A</v>
      </c>
      <c r="BP70" s="78" t="e">
        <f aca="false">IF(AY70=0,"",AY70)</f>
        <v>#N/A</v>
      </c>
      <c r="BQ70" s="78" t="e">
        <f aca="false">IF(AZ70=0,"",AZ70)</f>
        <v>#N/A</v>
      </c>
      <c r="BR70" s="78" t="e">
        <f aca="false">IF(BA70=0,"",BA70)</f>
        <v>#N/A</v>
      </c>
      <c r="BS70" s="78" t="e">
        <f aca="false">IF(BB70=0,"",BB70)</f>
        <v>#N/A</v>
      </c>
      <c r="BT70" s="78" t="e">
        <f aca="false">IF(BC70=0,"",BC70)</f>
        <v>#N/A</v>
      </c>
      <c r="BU70" s="78" t="e">
        <f aca="false">IF(BD70=0,"",BD70)</f>
        <v>#N/A</v>
      </c>
    </row>
    <row r="71" customFormat="false" ht="56.7" hidden="false" customHeight="true" outlineLevel="0" collapsed="false">
      <c r="A71" s="131" t="str">
        <f aca="false">IF(ISNUMBER(I71),#REF!+1,"")</f>
        <v/>
      </c>
      <c r="B71" s="117"/>
      <c r="C71" s="118"/>
      <c r="D71" s="118"/>
      <c r="E71" s="119"/>
      <c r="F71" s="120"/>
      <c r="G71" s="121"/>
      <c r="H71" s="122"/>
      <c r="I71" s="123"/>
      <c r="J71" s="116"/>
      <c r="K71" s="124" t="str">
        <f aca="false">IF(ISBLANK(I71),"",ROUND(IF(J71&lt;&gt;"€",IF(J71="$",I71*TRANSFERENCIAS!$E$29,I71*TRANSFERENCIAS!$H$29),I71),2))</f>
        <v/>
      </c>
      <c r="L71" s="125"/>
      <c r="M71" s="125"/>
      <c r="N71" s="125"/>
      <c r="O71" s="125"/>
      <c r="P71" s="126" t="str">
        <f aca="false">IF(ISNUMBER(X71),X71,"P")</f>
        <v>P</v>
      </c>
      <c r="Q71" s="127" t="str">
        <f aca="false">IF(ISNUMBER(L71),L71," --")</f>
        <v> --</v>
      </c>
      <c r="W71" s="129" t="n">
        <f aca="false">SUM(L71:N71)</f>
        <v>0</v>
      </c>
      <c r="X71" s="129" t="e">
        <f aca="false">IF(K71&gt;0,ABS(W71-K71),"")</f>
        <v>#VALUE!</v>
      </c>
      <c r="AF71" s="78" t="n">
        <f aca="false">+AF70+20</f>
        <v>1320</v>
      </c>
      <c r="AG71" s="78" t="n">
        <v>66</v>
      </c>
      <c r="AO71" s="78" t="e">
        <f aca="false">VLOOKUP(F71,PTDS2!$A$1:$Q$13,2)</f>
        <v>#N/A</v>
      </c>
      <c r="AP71" s="78" t="e">
        <f aca="false">VLOOKUP(F71,PTDS2!$A$1:$Q$13,3)</f>
        <v>#N/A</v>
      </c>
      <c r="AQ71" s="78" t="e">
        <f aca="false">VLOOKUP(F71,PTDS2!$A$1:$Q$13,4)</f>
        <v>#N/A</v>
      </c>
      <c r="AR71" s="78" t="e">
        <f aca="false">VLOOKUP(F71,PTDS2!$A$1:$Q$13,5)</f>
        <v>#N/A</v>
      </c>
      <c r="AS71" s="78" t="e">
        <f aca="false">VLOOKUP(F71,PTDS2!$A$1:$Q$13,6)</f>
        <v>#N/A</v>
      </c>
      <c r="AT71" s="78" t="e">
        <f aca="false">VLOOKUP(F71,PTDS2!$A$1:$Q$13,7)</f>
        <v>#N/A</v>
      </c>
      <c r="AU71" s="78" t="e">
        <f aca="false">VLOOKUP(F71,PTDS2!$A$1:$Q$13,8)</f>
        <v>#N/A</v>
      </c>
      <c r="AV71" s="78" t="e">
        <f aca="false">VLOOKUP(F71,PTDS2!$A$1:$Q$13,9)</f>
        <v>#N/A</v>
      </c>
      <c r="AW71" s="78" t="e">
        <f aca="false">VLOOKUP(F71,PTDS2!$A$1:$Q$13,10)</f>
        <v>#N/A</v>
      </c>
      <c r="AX71" s="78" t="e">
        <f aca="false">VLOOKUP(F71,PTDS2!$A$1:$Q$13,11)</f>
        <v>#N/A</v>
      </c>
      <c r="AY71" s="78" t="e">
        <f aca="false">VLOOKUP(F71,PTDS2!$A$1:$Q$13,12)</f>
        <v>#N/A</v>
      </c>
      <c r="AZ71" s="78" t="e">
        <f aca="false">VLOOKUP(F71,PTDS2!$A$1:$Q$13,13)</f>
        <v>#N/A</v>
      </c>
      <c r="BA71" s="78" t="e">
        <f aca="false">VLOOKUP(F71,PTDS2!$A$1:$Q$13,14)</f>
        <v>#N/A</v>
      </c>
      <c r="BB71" s="78" t="e">
        <f aca="false">VLOOKUP(F71,PTDS2!$A$1:$Q$13,15)</f>
        <v>#N/A</v>
      </c>
      <c r="BC71" s="78" t="e">
        <f aca="false">VLOOKUP(F71,PTDS2!$A$1:$Q$13,16)</f>
        <v>#N/A</v>
      </c>
      <c r="BD71" s="78" t="e">
        <f aca="false">VLOOKUP(F71,PTDS2!$A$1:$Q$13,17)</f>
        <v>#N/A</v>
      </c>
      <c r="BF71" s="78" t="e">
        <f aca="false">IF(AO71=0,"",AO71)</f>
        <v>#N/A</v>
      </c>
      <c r="BG71" s="78" t="e">
        <f aca="false">IF(AP71=0,"",AP71)</f>
        <v>#N/A</v>
      </c>
      <c r="BH71" s="78" t="e">
        <f aca="false">IF(AQ71=0,"",AQ71)</f>
        <v>#N/A</v>
      </c>
      <c r="BI71" s="78" t="e">
        <f aca="false">IF(AR71=0,"",AR71)</f>
        <v>#N/A</v>
      </c>
      <c r="BJ71" s="78" t="e">
        <f aca="false">IF(AS71=0,"",AS71)</f>
        <v>#N/A</v>
      </c>
      <c r="BK71" s="78" t="e">
        <f aca="false">IF(AT71=0,"",AT71)</f>
        <v>#N/A</v>
      </c>
      <c r="BL71" s="78" t="e">
        <f aca="false">IF(AU71=0,"",AU71)</f>
        <v>#N/A</v>
      </c>
      <c r="BM71" s="78" t="e">
        <f aca="false">IF(AV71=0,"",AV71)</f>
        <v>#N/A</v>
      </c>
      <c r="BN71" s="78" t="e">
        <f aca="false">IF(AW71=0,"",AW71)</f>
        <v>#N/A</v>
      </c>
      <c r="BO71" s="78" t="e">
        <f aca="false">IF(AX71=0,"",AX71)</f>
        <v>#N/A</v>
      </c>
      <c r="BP71" s="78" t="e">
        <f aca="false">IF(AY71=0,"",AY71)</f>
        <v>#N/A</v>
      </c>
      <c r="BQ71" s="78" t="e">
        <f aca="false">IF(AZ71=0,"",AZ71)</f>
        <v>#N/A</v>
      </c>
      <c r="BR71" s="78" t="e">
        <f aca="false">IF(BA71=0,"",BA71)</f>
        <v>#N/A</v>
      </c>
      <c r="BS71" s="78" t="e">
        <f aca="false">IF(BB71=0,"",BB71)</f>
        <v>#N/A</v>
      </c>
      <c r="BT71" s="78" t="e">
        <f aca="false">IF(BC71=0,"",BC71)</f>
        <v>#N/A</v>
      </c>
      <c r="BU71" s="78" t="e">
        <f aca="false">IF(BD71=0,"",BD71)</f>
        <v>#N/A</v>
      </c>
    </row>
    <row r="72" customFormat="false" ht="56.7" hidden="false" customHeight="true" outlineLevel="0" collapsed="false">
      <c r="A72" s="131" t="str">
        <f aca="false">IF(ISNUMBER(I72),#REF!+1,"")</f>
        <v/>
      </c>
      <c r="B72" s="117"/>
      <c r="C72" s="118"/>
      <c r="D72" s="118"/>
      <c r="E72" s="119"/>
      <c r="F72" s="120"/>
      <c r="G72" s="121"/>
      <c r="H72" s="122"/>
      <c r="I72" s="123"/>
      <c r="J72" s="116"/>
      <c r="K72" s="124" t="str">
        <f aca="false">IF(ISBLANK(I72),"",ROUND(IF(J72&lt;&gt;"€",IF(J72="$",I72*TRANSFERENCIAS!$E$29,I72*TRANSFERENCIAS!$H$29),I72),2))</f>
        <v/>
      </c>
      <c r="L72" s="125"/>
      <c r="M72" s="125"/>
      <c r="N72" s="125"/>
      <c r="O72" s="125"/>
      <c r="P72" s="126" t="str">
        <f aca="false">IF(ISNUMBER(X72),X72,"P")</f>
        <v>P</v>
      </c>
      <c r="Q72" s="127" t="str">
        <f aca="false">IF(ISNUMBER(L72),L72," --")</f>
        <v> --</v>
      </c>
      <c r="W72" s="129" t="n">
        <f aca="false">SUM(L72:N72)</f>
        <v>0</v>
      </c>
      <c r="X72" s="129" t="e">
        <f aca="false">IF(K72&gt;0,ABS(W72-K72),"")</f>
        <v>#VALUE!</v>
      </c>
      <c r="AF72" s="78" t="n">
        <f aca="false">+AF71+20</f>
        <v>1340</v>
      </c>
      <c r="AG72" s="78" t="n">
        <v>67</v>
      </c>
      <c r="AO72" s="78" t="e">
        <f aca="false">VLOOKUP(F72,PTDS2!$A$1:$Q$13,2)</f>
        <v>#N/A</v>
      </c>
      <c r="AP72" s="78" t="e">
        <f aca="false">VLOOKUP(F72,PTDS2!$A$1:$Q$13,3)</f>
        <v>#N/A</v>
      </c>
      <c r="AQ72" s="78" t="e">
        <f aca="false">VLOOKUP(F72,PTDS2!$A$1:$Q$13,4)</f>
        <v>#N/A</v>
      </c>
      <c r="AR72" s="78" t="e">
        <f aca="false">VLOOKUP(F72,PTDS2!$A$1:$Q$13,5)</f>
        <v>#N/A</v>
      </c>
      <c r="AS72" s="78" t="e">
        <f aca="false">VLOOKUP(F72,PTDS2!$A$1:$Q$13,6)</f>
        <v>#N/A</v>
      </c>
      <c r="AT72" s="78" t="e">
        <f aca="false">VLOOKUP(F72,PTDS2!$A$1:$Q$13,7)</f>
        <v>#N/A</v>
      </c>
      <c r="AU72" s="78" t="e">
        <f aca="false">VLOOKUP(F72,PTDS2!$A$1:$Q$13,8)</f>
        <v>#N/A</v>
      </c>
      <c r="AV72" s="78" t="e">
        <f aca="false">VLOOKUP(F72,PTDS2!$A$1:$Q$13,9)</f>
        <v>#N/A</v>
      </c>
      <c r="AW72" s="78" t="e">
        <f aca="false">VLOOKUP(F72,PTDS2!$A$1:$Q$13,10)</f>
        <v>#N/A</v>
      </c>
      <c r="AX72" s="78" t="e">
        <f aca="false">VLOOKUP(F72,PTDS2!$A$1:$Q$13,11)</f>
        <v>#N/A</v>
      </c>
      <c r="AY72" s="78" t="e">
        <f aca="false">VLOOKUP(F72,PTDS2!$A$1:$Q$13,12)</f>
        <v>#N/A</v>
      </c>
      <c r="AZ72" s="78" t="e">
        <f aca="false">VLOOKUP(F72,PTDS2!$A$1:$Q$13,13)</f>
        <v>#N/A</v>
      </c>
      <c r="BA72" s="78" t="e">
        <f aca="false">VLOOKUP(F72,PTDS2!$A$1:$Q$13,14)</f>
        <v>#N/A</v>
      </c>
      <c r="BB72" s="78" t="e">
        <f aca="false">VLOOKUP(F72,PTDS2!$A$1:$Q$13,15)</f>
        <v>#N/A</v>
      </c>
      <c r="BC72" s="78" t="e">
        <f aca="false">VLOOKUP(F72,PTDS2!$A$1:$Q$13,16)</f>
        <v>#N/A</v>
      </c>
      <c r="BD72" s="78" t="e">
        <f aca="false">VLOOKUP(F72,PTDS2!$A$1:$Q$13,17)</f>
        <v>#N/A</v>
      </c>
      <c r="BF72" s="78" t="e">
        <f aca="false">IF(AO72=0,"",AO72)</f>
        <v>#N/A</v>
      </c>
      <c r="BG72" s="78" t="e">
        <f aca="false">IF(AP72=0,"",AP72)</f>
        <v>#N/A</v>
      </c>
      <c r="BH72" s="78" t="e">
        <f aca="false">IF(AQ72=0,"",AQ72)</f>
        <v>#N/A</v>
      </c>
      <c r="BI72" s="78" t="e">
        <f aca="false">IF(AR72=0,"",AR72)</f>
        <v>#N/A</v>
      </c>
      <c r="BJ72" s="78" t="e">
        <f aca="false">IF(AS72=0,"",AS72)</f>
        <v>#N/A</v>
      </c>
      <c r="BK72" s="78" t="e">
        <f aca="false">IF(AT72=0,"",AT72)</f>
        <v>#N/A</v>
      </c>
      <c r="BL72" s="78" t="e">
        <f aca="false">IF(AU72=0,"",AU72)</f>
        <v>#N/A</v>
      </c>
      <c r="BM72" s="78" t="e">
        <f aca="false">IF(AV72=0,"",AV72)</f>
        <v>#N/A</v>
      </c>
      <c r="BN72" s="78" t="e">
        <f aca="false">IF(AW72=0,"",AW72)</f>
        <v>#N/A</v>
      </c>
      <c r="BO72" s="78" t="e">
        <f aca="false">IF(AX72=0,"",AX72)</f>
        <v>#N/A</v>
      </c>
      <c r="BP72" s="78" t="e">
        <f aca="false">IF(AY72=0,"",AY72)</f>
        <v>#N/A</v>
      </c>
      <c r="BQ72" s="78" t="e">
        <f aca="false">IF(AZ72=0,"",AZ72)</f>
        <v>#N/A</v>
      </c>
      <c r="BR72" s="78" t="e">
        <f aca="false">IF(BA72=0,"",BA72)</f>
        <v>#N/A</v>
      </c>
      <c r="BS72" s="78" t="e">
        <f aca="false">IF(BB72=0,"",BB72)</f>
        <v>#N/A</v>
      </c>
      <c r="BT72" s="78" t="e">
        <f aca="false">IF(BC72=0,"",BC72)</f>
        <v>#N/A</v>
      </c>
      <c r="BU72" s="78" t="e">
        <f aca="false">IF(BD72=0,"",BD72)</f>
        <v>#N/A</v>
      </c>
    </row>
    <row r="73" customFormat="false" ht="56.7" hidden="false" customHeight="true" outlineLevel="0" collapsed="false">
      <c r="A73" s="131" t="str">
        <f aca="false">IF(ISNUMBER(I73),#REF!+1,"")</f>
        <v/>
      </c>
      <c r="B73" s="117"/>
      <c r="C73" s="118"/>
      <c r="D73" s="118"/>
      <c r="E73" s="119"/>
      <c r="F73" s="120"/>
      <c r="G73" s="121"/>
      <c r="H73" s="122"/>
      <c r="I73" s="123"/>
      <c r="J73" s="116"/>
      <c r="K73" s="124" t="str">
        <f aca="false">IF(ISBLANK(I73),"",ROUND(IF(J73&lt;&gt;"€",IF(J73="$",I73*TRANSFERENCIAS!$E$29,I73*TRANSFERENCIAS!$H$29),I73),2))</f>
        <v/>
      </c>
      <c r="L73" s="125"/>
      <c r="M73" s="125"/>
      <c r="N73" s="125"/>
      <c r="O73" s="125"/>
      <c r="P73" s="126" t="str">
        <f aca="false">IF(ISNUMBER(X73),X73,"P")</f>
        <v>P</v>
      </c>
      <c r="Q73" s="127" t="str">
        <f aca="false">IF(ISNUMBER(L73),L73," --")</f>
        <v> --</v>
      </c>
      <c r="W73" s="129" t="n">
        <f aca="false">SUM(L73:N73)</f>
        <v>0</v>
      </c>
      <c r="X73" s="129" t="e">
        <f aca="false">IF(K73&gt;0,ABS(W73-K73),"")</f>
        <v>#VALUE!</v>
      </c>
      <c r="AF73" s="78" t="n">
        <f aca="false">+AF72+20</f>
        <v>1360</v>
      </c>
      <c r="AG73" s="78" t="n">
        <v>68</v>
      </c>
      <c r="AO73" s="78" t="e">
        <f aca="false">VLOOKUP(F73,PTDS2!$A$1:$Q$13,2)</f>
        <v>#N/A</v>
      </c>
      <c r="AP73" s="78" t="e">
        <f aca="false">VLOOKUP(F73,PTDS2!$A$1:$Q$13,3)</f>
        <v>#N/A</v>
      </c>
      <c r="AQ73" s="78" t="e">
        <f aca="false">VLOOKUP(F73,PTDS2!$A$1:$Q$13,4)</f>
        <v>#N/A</v>
      </c>
      <c r="AR73" s="78" t="e">
        <f aca="false">VLOOKUP(F73,PTDS2!$A$1:$Q$13,5)</f>
        <v>#N/A</v>
      </c>
      <c r="AS73" s="78" t="e">
        <f aca="false">VLOOKUP(F73,PTDS2!$A$1:$Q$13,6)</f>
        <v>#N/A</v>
      </c>
      <c r="AT73" s="78" t="e">
        <f aca="false">VLOOKUP(F73,PTDS2!$A$1:$Q$13,7)</f>
        <v>#N/A</v>
      </c>
      <c r="AU73" s="78" t="e">
        <f aca="false">VLOOKUP(F73,PTDS2!$A$1:$Q$13,8)</f>
        <v>#N/A</v>
      </c>
      <c r="AV73" s="78" t="e">
        <f aca="false">VLOOKUP(F73,PTDS2!$A$1:$Q$13,9)</f>
        <v>#N/A</v>
      </c>
      <c r="AW73" s="78" t="e">
        <f aca="false">VLOOKUP(F73,PTDS2!$A$1:$Q$13,10)</f>
        <v>#N/A</v>
      </c>
      <c r="AX73" s="78" t="e">
        <f aca="false">VLOOKUP(F73,PTDS2!$A$1:$Q$13,11)</f>
        <v>#N/A</v>
      </c>
      <c r="AY73" s="78" t="e">
        <f aca="false">VLOOKUP(F73,PTDS2!$A$1:$Q$13,12)</f>
        <v>#N/A</v>
      </c>
      <c r="AZ73" s="78" t="e">
        <f aca="false">VLOOKUP(F73,PTDS2!$A$1:$Q$13,13)</f>
        <v>#N/A</v>
      </c>
      <c r="BA73" s="78" t="e">
        <f aca="false">VLOOKUP(F73,PTDS2!$A$1:$Q$13,14)</f>
        <v>#N/A</v>
      </c>
      <c r="BB73" s="78" t="e">
        <f aca="false">VLOOKUP(F73,PTDS2!$A$1:$Q$13,15)</f>
        <v>#N/A</v>
      </c>
      <c r="BC73" s="78" t="e">
        <f aca="false">VLOOKUP(F73,PTDS2!$A$1:$Q$13,16)</f>
        <v>#N/A</v>
      </c>
      <c r="BD73" s="78" t="e">
        <f aca="false">VLOOKUP(F73,PTDS2!$A$1:$Q$13,17)</f>
        <v>#N/A</v>
      </c>
      <c r="BF73" s="78" t="e">
        <f aca="false">IF(AO73=0,"",AO73)</f>
        <v>#N/A</v>
      </c>
      <c r="BG73" s="78" t="e">
        <f aca="false">IF(AP73=0,"",AP73)</f>
        <v>#N/A</v>
      </c>
      <c r="BH73" s="78" t="e">
        <f aca="false">IF(AQ73=0,"",AQ73)</f>
        <v>#N/A</v>
      </c>
      <c r="BI73" s="78" t="e">
        <f aca="false">IF(AR73=0,"",AR73)</f>
        <v>#N/A</v>
      </c>
      <c r="BJ73" s="78" t="e">
        <f aca="false">IF(AS73=0,"",AS73)</f>
        <v>#N/A</v>
      </c>
      <c r="BK73" s="78" t="e">
        <f aca="false">IF(AT73=0,"",AT73)</f>
        <v>#N/A</v>
      </c>
      <c r="BL73" s="78" t="e">
        <f aca="false">IF(AU73=0,"",AU73)</f>
        <v>#N/A</v>
      </c>
      <c r="BM73" s="78" t="e">
        <f aca="false">IF(AV73=0,"",AV73)</f>
        <v>#N/A</v>
      </c>
      <c r="BN73" s="78" t="e">
        <f aca="false">IF(AW73=0,"",AW73)</f>
        <v>#N/A</v>
      </c>
      <c r="BO73" s="78" t="e">
        <f aca="false">IF(AX73=0,"",AX73)</f>
        <v>#N/A</v>
      </c>
      <c r="BP73" s="78" t="e">
        <f aca="false">IF(AY73=0,"",AY73)</f>
        <v>#N/A</v>
      </c>
      <c r="BQ73" s="78" t="e">
        <f aca="false">IF(AZ73=0,"",AZ73)</f>
        <v>#N/A</v>
      </c>
      <c r="BR73" s="78" t="e">
        <f aca="false">IF(BA73=0,"",BA73)</f>
        <v>#N/A</v>
      </c>
      <c r="BS73" s="78" t="e">
        <f aca="false">IF(BB73=0,"",BB73)</f>
        <v>#N/A</v>
      </c>
      <c r="BT73" s="78" t="e">
        <f aca="false">IF(BC73=0,"",BC73)</f>
        <v>#N/A</v>
      </c>
      <c r="BU73" s="78" t="e">
        <f aca="false">IF(BD73=0,"",BD73)</f>
        <v>#N/A</v>
      </c>
    </row>
    <row r="74" customFormat="false" ht="56.7" hidden="false" customHeight="true" outlineLevel="0" collapsed="false">
      <c r="A74" s="131" t="str">
        <f aca="false">IF(ISNUMBER(I74),#REF!+1,"")</f>
        <v/>
      </c>
      <c r="B74" s="117"/>
      <c r="C74" s="118"/>
      <c r="D74" s="118"/>
      <c r="E74" s="119"/>
      <c r="F74" s="120"/>
      <c r="G74" s="121"/>
      <c r="H74" s="122"/>
      <c r="I74" s="123"/>
      <c r="J74" s="116"/>
      <c r="K74" s="124" t="str">
        <f aca="false">IF(ISBLANK(I74),"",ROUND(IF(J74&lt;&gt;"€",IF(J74="$",I74*TRANSFERENCIAS!$E$29,I74*TRANSFERENCIAS!$H$29),I74),2))</f>
        <v/>
      </c>
      <c r="L74" s="125"/>
      <c r="M74" s="125"/>
      <c r="N74" s="125"/>
      <c r="O74" s="125"/>
      <c r="P74" s="126" t="str">
        <f aca="false">IF(ISNUMBER(X74),X74,"P")</f>
        <v>P</v>
      </c>
      <c r="Q74" s="127" t="str">
        <f aca="false">IF(ISNUMBER(L74),L74," --")</f>
        <v> --</v>
      </c>
      <c r="W74" s="129" t="n">
        <f aca="false">SUM(L74:N74)</f>
        <v>0</v>
      </c>
      <c r="X74" s="129" t="e">
        <f aca="false">IF(K74&gt;0,ABS(W74-K74),"")</f>
        <v>#VALUE!</v>
      </c>
      <c r="AF74" s="78" t="n">
        <f aca="false">+AF73+20</f>
        <v>1380</v>
      </c>
      <c r="AG74" s="78" t="n">
        <v>69</v>
      </c>
      <c r="AO74" s="78" t="e">
        <f aca="false">VLOOKUP(F74,PTDS2!$A$1:$Q$13,2)</f>
        <v>#N/A</v>
      </c>
      <c r="AP74" s="78" t="e">
        <f aca="false">VLOOKUP(F74,PTDS2!$A$1:$Q$13,3)</f>
        <v>#N/A</v>
      </c>
      <c r="AQ74" s="78" t="e">
        <f aca="false">VLOOKUP(F74,PTDS2!$A$1:$Q$13,4)</f>
        <v>#N/A</v>
      </c>
      <c r="AR74" s="78" t="e">
        <f aca="false">VLOOKUP(F74,PTDS2!$A$1:$Q$13,5)</f>
        <v>#N/A</v>
      </c>
      <c r="AS74" s="78" t="e">
        <f aca="false">VLOOKUP(F74,PTDS2!$A$1:$Q$13,6)</f>
        <v>#N/A</v>
      </c>
      <c r="AT74" s="78" t="e">
        <f aca="false">VLOOKUP(F74,PTDS2!$A$1:$Q$13,7)</f>
        <v>#N/A</v>
      </c>
      <c r="AU74" s="78" t="e">
        <f aca="false">VLOOKUP(F74,PTDS2!$A$1:$Q$13,8)</f>
        <v>#N/A</v>
      </c>
      <c r="AV74" s="78" t="e">
        <f aca="false">VLOOKUP(F74,PTDS2!$A$1:$Q$13,9)</f>
        <v>#N/A</v>
      </c>
      <c r="AW74" s="78" t="e">
        <f aca="false">VLOOKUP(F74,PTDS2!$A$1:$Q$13,10)</f>
        <v>#N/A</v>
      </c>
      <c r="AX74" s="78" t="e">
        <f aca="false">VLOOKUP(F74,PTDS2!$A$1:$Q$13,11)</f>
        <v>#N/A</v>
      </c>
      <c r="AY74" s="78" t="e">
        <f aca="false">VLOOKUP(F74,PTDS2!$A$1:$Q$13,12)</f>
        <v>#N/A</v>
      </c>
      <c r="AZ74" s="78" t="e">
        <f aca="false">VLOOKUP(F74,PTDS2!$A$1:$Q$13,13)</f>
        <v>#N/A</v>
      </c>
      <c r="BA74" s="78" t="e">
        <f aca="false">VLOOKUP(F74,PTDS2!$A$1:$Q$13,14)</f>
        <v>#N/A</v>
      </c>
      <c r="BB74" s="78" t="e">
        <f aca="false">VLOOKUP(F74,PTDS2!$A$1:$Q$13,15)</f>
        <v>#N/A</v>
      </c>
      <c r="BC74" s="78" t="e">
        <f aca="false">VLOOKUP(F74,PTDS2!$A$1:$Q$13,16)</f>
        <v>#N/A</v>
      </c>
      <c r="BD74" s="78" t="e">
        <f aca="false">VLOOKUP(F74,PTDS2!$A$1:$Q$13,17)</f>
        <v>#N/A</v>
      </c>
      <c r="BF74" s="78" t="e">
        <f aca="false">IF(AO74=0,"",AO74)</f>
        <v>#N/A</v>
      </c>
      <c r="BG74" s="78" t="e">
        <f aca="false">IF(AP74=0,"",AP74)</f>
        <v>#N/A</v>
      </c>
      <c r="BH74" s="78" t="e">
        <f aca="false">IF(AQ74=0,"",AQ74)</f>
        <v>#N/A</v>
      </c>
      <c r="BI74" s="78" t="e">
        <f aca="false">IF(AR74=0,"",AR74)</f>
        <v>#N/A</v>
      </c>
      <c r="BJ74" s="78" t="e">
        <f aca="false">IF(AS74=0,"",AS74)</f>
        <v>#N/A</v>
      </c>
      <c r="BK74" s="78" t="e">
        <f aca="false">IF(AT74=0,"",AT74)</f>
        <v>#N/A</v>
      </c>
      <c r="BL74" s="78" t="e">
        <f aca="false">IF(AU74=0,"",AU74)</f>
        <v>#N/A</v>
      </c>
      <c r="BM74" s="78" t="e">
        <f aca="false">IF(AV74=0,"",AV74)</f>
        <v>#N/A</v>
      </c>
      <c r="BN74" s="78" t="e">
        <f aca="false">IF(AW74=0,"",AW74)</f>
        <v>#N/A</v>
      </c>
      <c r="BO74" s="78" t="e">
        <f aca="false">IF(AX74=0,"",AX74)</f>
        <v>#N/A</v>
      </c>
      <c r="BP74" s="78" t="e">
        <f aca="false">IF(AY74=0,"",AY74)</f>
        <v>#N/A</v>
      </c>
      <c r="BQ74" s="78" t="e">
        <f aca="false">IF(AZ74=0,"",AZ74)</f>
        <v>#N/A</v>
      </c>
      <c r="BR74" s="78" t="e">
        <f aca="false">IF(BA74=0,"",BA74)</f>
        <v>#N/A</v>
      </c>
      <c r="BS74" s="78" t="e">
        <f aca="false">IF(BB74=0,"",BB74)</f>
        <v>#N/A</v>
      </c>
      <c r="BT74" s="78" t="e">
        <f aca="false">IF(BC74=0,"",BC74)</f>
        <v>#N/A</v>
      </c>
      <c r="BU74" s="78" t="e">
        <f aca="false">IF(BD74=0,"",BD74)</f>
        <v>#N/A</v>
      </c>
    </row>
    <row r="75" customFormat="false" ht="56.7" hidden="false" customHeight="true" outlineLevel="0" collapsed="false">
      <c r="A75" s="131" t="str">
        <f aca="false">IF(ISNUMBER(I75),#REF!+1,"")</f>
        <v/>
      </c>
      <c r="B75" s="117"/>
      <c r="C75" s="118"/>
      <c r="D75" s="118"/>
      <c r="E75" s="119"/>
      <c r="F75" s="120"/>
      <c r="G75" s="121"/>
      <c r="H75" s="122"/>
      <c r="I75" s="123"/>
      <c r="J75" s="116"/>
      <c r="K75" s="124" t="str">
        <f aca="false">IF(ISBLANK(I75),"",ROUND(IF(J75&lt;&gt;"€",IF(J75="$",I75*TRANSFERENCIAS!$E$29,I75*TRANSFERENCIAS!$H$29),I75),2))</f>
        <v/>
      </c>
      <c r="L75" s="125"/>
      <c r="M75" s="125"/>
      <c r="N75" s="125"/>
      <c r="O75" s="125"/>
      <c r="P75" s="126" t="str">
        <f aca="false">IF(ISNUMBER(X75),X75,"P")</f>
        <v>P</v>
      </c>
      <c r="Q75" s="127" t="str">
        <f aca="false">IF(ISNUMBER(L75),L75," --")</f>
        <v> --</v>
      </c>
      <c r="W75" s="129" t="n">
        <f aca="false">SUM(L75:N75)</f>
        <v>0</v>
      </c>
      <c r="X75" s="129" t="e">
        <f aca="false">IF(K75&gt;0,ABS(W75-K75),"")</f>
        <v>#VALUE!</v>
      </c>
      <c r="AF75" s="78" t="n">
        <f aca="false">+AF74+20</f>
        <v>1400</v>
      </c>
      <c r="AG75" s="78" t="n">
        <v>70</v>
      </c>
      <c r="AO75" s="78" t="e">
        <f aca="false">VLOOKUP(F75,PTDS2!$A$1:$Q$13,2)</f>
        <v>#N/A</v>
      </c>
      <c r="AP75" s="78" t="e">
        <f aca="false">VLOOKUP(F75,PTDS2!$A$1:$Q$13,3)</f>
        <v>#N/A</v>
      </c>
      <c r="AQ75" s="78" t="e">
        <f aca="false">VLOOKUP(F75,PTDS2!$A$1:$Q$13,4)</f>
        <v>#N/A</v>
      </c>
      <c r="AR75" s="78" t="e">
        <f aca="false">VLOOKUP(F75,PTDS2!$A$1:$Q$13,5)</f>
        <v>#N/A</v>
      </c>
      <c r="AS75" s="78" t="e">
        <f aca="false">VLOOKUP(F75,PTDS2!$A$1:$Q$13,6)</f>
        <v>#N/A</v>
      </c>
      <c r="AT75" s="78" t="e">
        <f aca="false">VLOOKUP(F75,PTDS2!$A$1:$Q$13,7)</f>
        <v>#N/A</v>
      </c>
      <c r="AU75" s="78" t="e">
        <f aca="false">VLOOKUP(F75,PTDS2!$A$1:$Q$13,8)</f>
        <v>#N/A</v>
      </c>
      <c r="AV75" s="78" t="e">
        <f aca="false">VLOOKUP(F75,PTDS2!$A$1:$Q$13,9)</f>
        <v>#N/A</v>
      </c>
      <c r="AW75" s="78" t="e">
        <f aca="false">VLOOKUP(F75,PTDS2!$A$1:$Q$13,10)</f>
        <v>#N/A</v>
      </c>
      <c r="AX75" s="78" t="e">
        <f aca="false">VLOOKUP(F75,PTDS2!$A$1:$Q$13,11)</f>
        <v>#N/A</v>
      </c>
      <c r="AY75" s="78" t="e">
        <f aca="false">VLOOKUP(F75,PTDS2!$A$1:$Q$13,12)</f>
        <v>#N/A</v>
      </c>
      <c r="AZ75" s="78" t="e">
        <f aca="false">VLOOKUP(F75,PTDS2!$A$1:$Q$13,13)</f>
        <v>#N/A</v>
      </c>
      <c r="BA75" s="78" t="e">
        <f aca="false">VLOOKUP(F75,PTDS2!$A$1:$Q$13,14)</f>
        <v>#N/A</v>
      </c>
      <c r="BB75" s="78" t="e">
        <f aca="false">VLOOKUP(F75,PTDS2!$A$1:$Q$13,15)</f>
        <v>#N/A</v>
      </c>
      <c r="BC75" s="78" t="e">
        <f aca="false">VLOOKUP(F75,PTDS2!$A$1:$Q$13,16)</f>
        <v>#N/A</v>
      </c>
      <c r="BD75" s="78" t="e">
        <f aca="false">VLOOKUP(F75,PTDS2!$A$1:$Q$13,17)</f>
        <v>#N/A</v>
      </c>
      <c r="BF75" s="78" t="e">
        <f aca="false">IF(AO75=0,"",AO75)</f>
        <v>#N/A</v>
      </c>
      <c r="BG75" s="78" t="e">
        <f aca="false">IF(AP75=0,"",AP75)</f>
        <v>#N/A</v>
      </c>
      <c r="BH75" s="78" t="e">
        <f aca="false">IF(AQ75=0,"",AQ75)</f>
        <v>#N/A</v>
      </c>
      <c r="BI75" s="78" t="e">
        <f aca="false">IF(AR75=0,"",AR75)</f>
        <v>#N/A</v>
      </c>
      <c r="BJ75" s="78" t="e">
        <f aca="false">IF(AS75=0,"",AS75)</f>
        <v>#N/A</v>
      </c>
      <c r="BK75" s="78" t="e">
        <f aca="false">IF(AT75=0,"",AT75)</f>
        <v>#N/A</v>
      </c>
      <c r="BL75" s="78" t="e">
        <f aca="false">IF(AU75=0,"",AU75)</f>
        <v>#N/A</v>
      </c>
      <c r="BM75" s="78" t="e">
        <f aca="false">IF(AV75=0,"",AV75)</f>
        <v>#N/A</v>
      </c>
      <c r="BN75" s="78" t="e">
        <f aca="false">IF(AW75=0,"",AW75)</f>
        <v>#N/A</v>
      </c>
      <c r="BO75" s="78" t="e">
        <f aca="false">IF(AX75=0,"",AX75)</f>
        <v>#N/A</v>
      </c>
      <c r="BP75" s="78" t="e">
        <f aca="false">IF(AY75=0,"",AY75)</f>
        <v>#N/A</v>
      </c>
      <c r="BQ75" s="78" t="e">
        <f aca="false">IF(AZ75=0,"",AZ75)</f>
        <v>#N/A</v>
      </c>
      <c r="BR75" s="78" t="e">
        <f aca="false">IF(BA75=0,"",BA75)</f>
        <v>#N/A</v>
      </c>
      <c r="BS75" s="78" t="e">
        <f aca="false">IF(BB75=0,"",BB75)</f>
        <v>#N/A</v>
      </c>
      <c r="BT75" s="78" t="e">
        <f aca="false">IF(BC75=0,"",BC75)</f>
        <v>#N/A</v>
      </c>
      <c r="BU75" s="78" t="e">
        <f aca="false">IF(BD75=0,"",BD75)</f>
        <v>#N/A</v>
      </c>
    </row>
    <row r="76" customFormat="false" ht="56.7" hidden="false" customHeight="true" outlineLevel="0" collapsed="false">
      <c r="A76" s="131" t="str">
        <f aca="false">IF(ISNUMBER(I76),#REF!+1,"")</f>
        <v/>
      </c>
      <c r="B76" s="117"/>
      <c r="C76" s="118"/>
      <c r="D76" s="118"/>
      <c r="E76" s="119"/>
      <c r="F76" s="120"/>
      <c r="G76" s="121"/>
      <c r="H76" s="122"/>
      <c r="I76" s="123"/>
      <c r="J76" s="116"/>
      <c r="K76" s="124" t="str">
        <f aca="false">IF(ISBLANK(I76),"",ROUND(IF(J76&lt;&gt;"€",IF(J76="$",I76*TRANSFERENCIAS!$E$29,I76*TRANSFERENCIAS!$H$29),I76),2))</f>
        <v/>
      </c>
      <c r="L76" s="125"/>
      <c r="M76" s="125"/>
      <c r="N76" s="125"/>
      <c r="O76" s="125"/>
      <c r="P76" s="126" t="str">
        <f aca="false">IF(ISNUMBER(X76),X76,"P")</f>
        <v>P</v>
      </c>
      <c r="Q76" s="127" t="str">
        <f aca="false">IF(ISNUMBER(L76),L76," --")</f>
        <v> --</v>
      </c>
      <c r="W76" s="129" t="n">
        <f aca="false">SUM(L76:N76)</f>
        <v>0</v>
      </c>
      <c r="X76" s="129" t="e">
        <f aca="false">IF(K76&gt;0,ABS(W76-K76),"")</f>
        <v>#VALUE!</v>
      </c>
      <c r="AF76" s="78" t="n">
        <f aca="false">+AF75+20</f>
        <v>1420</v>
      </c>
      <c r="AG76" s="78" t="n">
        <v>71</v>
      </c>
      <c r="AO76" s="78" t="e">
        <f aca="false">VLOOKUP(F76,PTDS2!$A$1:$Q$13,2)</f>
        <v>#N/A</v>
      </c>
      <c r="AP76" s="78" t="e">
        <f aca="false">VLOOKUP(F76,PTDS2!$A$1:$Q$13,3)</f>
        <v>#N/A</v>
      </c>
      <c r="AQ76" s="78" t="e">
        <f aca="false">VLOOKUP(F76,PTDS2!$A$1:$Q$13,4)</f>
        <v>#N/A</v>
      </c>
      <c r="AR76" s="78" t="e">
        <f aca="false">VLOOKUP(F76,PTDS2!$A$1:$Q$13,5)</f>
        <v>#N/A</v>
      </c>
      <c r="AS76" s="78" t="e">
        <f aca="false">VLOOKUP(F76,PTDS2!$A$1:$Q$13,6)</f>
        <v>#N/A</v>
      </c>
      <c r="AT76" s="78" t="e">
        <f aca="false">VLOOKUP(F76,PTDS2!$A$1:$Q$13,7)</f>
        <v>#N/A</v>
      </c>
      <c r="AU76" s="78" t="e">
        <f aca="false">VLOOKUP(F76,PTDS2!$A$1:$Q$13,8)</f>
        <v>#N/A</v>
      </c>
      <c r="AV76" s="78" t="e">
        <f aca="false">VLOOKUP(F76,PTDS2!$A$1:$Q$13,9)</f>
        <v>#N/A</v>
      </c>
      <c r="AW76" s="78" t="e">
        <f aca="false">VLOOKUP(F76,PTDS2!$A$1:$Q$13,10)</f>
        <v>#N/A</v>
      </c>
      <c r="AX76" s="78" t="e">
        <f aca="false">VLOOKUP(F76,PTDS2!$A$1:$Q$13,11)</f>
        <v>#N/A</v>
      </c>
      <c r="AY76" s="78" t="e">
        <f aca="false">VLOOKUP(F76,PTDS2!$A$1:$Q$13,12)</f>
        <v>#N/A</v>
      </c>
      <c r="AZ76" s="78" t="e">
        <f aca="false">VLOOKUP(F76,PTDS2!$A$1:$Q$13,13)</f>
        <v>#N/A</v>
      </c>
      <c r="BA76" s="78" t="e">
        <f aca="false">VLOOKUP(F76,PTDS2!$A$1:$Q$13,14)</f>
        <v>#N/A</v>
      </c>
      <c r="BB76" s="78" t="e">
        <f aca="false">VLOOKUP(F76,PTDS2!$A$1:$Q$13,15)</f>
        <v>#N/A</v>
      </c>
      <c r="BC76" s="78" t="e">
        <f aca="false">VLOOKUP(F76,PTDS2!$A$1:$Q$13,16)</f>
        <v>#N/A</v>
      </c>
      <c r="BD76" s="78" t="e">
        <f aca="false">VLOOKUP(F76,PTDS2!$A$1:$Q$13,17)</f>
        <v>#N/A</v>
      </c>
      <c r="BF76" s="78" t="e">
        <f aca="false">IF(AO76=0,"",AO76)</f>
        <v>#N/A</v>
      </c>
      <c r="BG76" s="78" t="e">
        <f aca="false">IF(AP76=0,"",AP76)</f>
        <v>#N/A</v>
      </c>
      <c r="BH76" s="78" t="e">
        <f aca="false">IF(AQ76=0,"",AQ76)</f>
        <v>#N/A</v>
      </c>
      <c r="BI76" s="78" t="e">
        <f aca="false">IF(AR76=0,"",AR76)</f>
        <v>#N/A</v>
      </c>
      <c r="BJ76" s="78" t="e">
        <f aca="false">IF(AS76=0,"",AS76)</f>
        <v>#N/A</v>
      </c>
      <c r="BK76" s="78" t="e">
        <f aca="false">IF(AT76=0,"",AT76)</f>
        <v>#N/A</v>
      </c>
      <c r="BL76" s="78" t="e">
        <f aca="false">IF(AU76=0,"",AU76)</f>
        <v>#N/A</v>
      </c>
      <c r="BM76" s="78" t="e">
        <f aca="false">IF(AV76=0,"",AV76)</f>
        <v>#N/A</v>
      </c>
      <c r="BN76" s="78" t="e">
        <f aca="false">IF(AW76=0,"",AW76)</f>
        <v>#N/A</v>
      </c>
      <c r="BO76" s="78" t="e">
        <f aca="false">IF(AX76=0,"",AX76)</f>
        <v>#N/A</v>
      </c>
      <c r="BP76" s="78" t="e">
        <f aca="false">IF(AY76=0,"",AY76)</f>
        <v>#N/A</v>
      </c>
      <c r="BQ76" s="78" t="e">
        <f aca="false">IF(AZ76=0,"",AZ76)</f>
        <v>#N/A</v>
      </c>
      <c r="BR76" s="78" t="e">
        <f aca="false">IF(BA76=0,"",BA76)</f>
        <v>#N/A</v>
      </c>
      <c r="BS76" s="78" t="e">
        <f aca="false">IF(BB76=0,"",BB76)</f>
        <v>#N/A</v>
      </c>
      <c r="BT76" s="78" t="e">
        <f aca="false">IF(BC76=0,"",BC76)</f>
        <v>#N/A</v>
      </c>
      <c r="BU76" s="78" t="e">
        <f aca="false">IF(BD76=0,"",BD76)</f>
        <v>#N/A</v>
      </c>
    </row>
    <row r="77" customFormat="false" ht="56.7" hidden="false" customHeight="true" outlineLevel="0" collapsed="false">
      <c r="A77" s="131" t="str">
        <f aca="false">IF(ISNUMBER(I77),#REF!+1,"")</f>
        <v/>
      </c>
      <c r="B77" s="117"/>
      <c r="C77" s="118"/>
      <c r="D77" s="118"/>
      <c r="E77" s="119"/>
      <c r="F77" s="120"/>
      <c r="G77" s="121"/>
      <c r="H77" s="122"/>
      <c r="I77" s="123"/>
      <c r="J77" s="116"/>
      <c r="K77" s="124" t="str">
        <f aca="false">IF(ISBLANK(I77),"",ROUND(IF(J77&lt;&gt;"€",IF(J77="$",I77*TRANSFERENCIAS!$E$29,I77*TRANSFERENCIAS!$H$29),I77),2))</f>
        <v/>
      </c>
      <c r="L77" s="125"/>
      <c r="M77" s="125"/>
      <c r="N77" s="125"/>
      <c r="O77" s="125"/>
      <c r="P77" s="126" t="str">
        <f aca="false">IF(ISNUMBER(X77),X77,"P")</f>
        <v>P</v>
      </c>
      <c r="Q77" s="127" t="str">
        <f aca="false">IF(ISNUMBER(L77),L77," --")</f>
        <v> --</v>
      </c>
      <c r="W77" s="129" t="n">
        <f aca="false">SUM(L77:N77)</f>
        <v>0</v>
      </c>
      <c r="X77" s="129" t="e">
        <f aca="false">IF(K77&gt;0,ABS(W77-K77),"")</f>
        <v>#VALUE!</v>
      </c>
      <c r="AF77" s="78" t="n">
        <f aca="false">+AF76+20</f>
        <v>1440</v>
      </c>
      <c r="AG77" s="78" t="n">
        <v>72</v>
      </c>
      <c r="AO77" s="78" t="e">
        <f aca="false">VLOOKUP(F77,PTDS2!$A$1:$Q$13,2)</f>
        <v>#N/A</v>
      </c>
      <c r="AP77" s="78" t="e">
        <f aca="false">VLOOKUP(F77,PTDS2!$A$1:$Q$13,3)</f>
        <v>#N/A</v>
      </c>
      <c r="AQ77" s="78" t="e">
        <f aca="false">VLOOKUP(F77,PTDS2!$A$1:$Q$13,4)</f>
        <v>#N/A</v>
      </c>
      <c r="AR77" s="78" t="e">
        <f aca="false">VLOOKUP(F77,PTDS2!$A$1:$Q$13,5)</f>
        <v>#N/A</v>
      </c>
      <c r="AS77" s="78" t="e">
        <f aca="false">VLOOKUP(F77,PTDS2!$A$1:$Q$13,6)</f>
        <v>#N/A</v>
      </c>
      <c r="AT77" s="78" t="e">
        <f aca="false">VLOOKUP(F77,PTDS2!$A$1:$Q$13,7)</f>
        <v>#N/A</v>
      </c>
      <c r="AU77" s="78" t="e">
        <f aca="false">VLOOKUP(F77,PTDS2!$A$1:$Q$13,8)</f>
        <v>#N/A</v>
      </c>
      <c r="AV77" s="78" t="e">
        <f aca="false">VLOOKUP(F77,PTDS2!$A$1:$Q$13,9)</f>
        <v>#N/A</v>
      </c>
      <c r="AW77" s="78" t="e">
        <f aca="false">VLOOKUP(F77,PTDS2!$A$1:$Q$13,10)</f>
        <v>#N/A</v>
      </c>
      <c r="AX77" s="78" t="e">
        <f aca="false">VLOOKUP(F77,PTDS2!$A$1:$Q$13,11)</f>
        <v>#N/A</v>
      </c>
      <c r="AY77" s="78" t="e">
        <f aca="false">VLOOKUP(F77,PTDS2!$A$1:$Q$13,12)</f>
        <v>#N/A</v>
      </c>
      <c r="AZ77" s="78" t="e">
        <f aca="false">VLOOKUP(F77,PTDS2!$A$1:$Q$13,13)</f>
        <v>#N/A</v>
      </c>
      <c r="BA77" s="78" t="e">
        <f aca="false">VLOOKUP(F77,PTDS2!$A$1:$Q$13,14)</f>
        <v>#N/A</v>
      </c>
      <c r="BB77" s="78" t="e">
        <f aca="false">VLOOKUP(F77,PTDS2!$A$1:$Q$13,15)</f>
        <v>#N/A</v>
      </c>
      <c r="BC77" s="78" t="e">
        <f aca="false">VLOOKUP(F77,PTDS2!$A$1:$Q$13,16)</f>
        <v>#N/A</v>
      </c>
      <c r="BD77" s="78" t="e">
        <f aca="false">VLOOKUP(F77,PTDS2!$A$1:$Q$13,17)</f>
        <v>#N/A</v>
      </c>
      <c r="BF77" s="78" t="e">
        <f aca="false">IF(AO77=0,"",AO77)</f>
        <v>#N/A</v>
      </c>
      <c r="BG77" s="78" t="e">
        <f aca="false">IF(AP77=0,"",AP77)</f>
        <v>#N/A</v>
      </c>
      <c r="BH77" s="78" t="e">
        <f aca="false">IF(AQ77=0,"",AQ77)</f>
        <v>#N/A</v>
      </c>
      <c r="BI77" s="78" t="e">
        <f aca="false">IF(AR77=0,"",AR77)</f>
        <v>#N/A</v>
      </c>
      <c r="BJ77" s="78" t="e">
        <f aca="false">IF(AS77=0,"",AS77)</f>
        <v>#N/A</v>
      </c>
      <c r="BK77" s="78" t="e">
        <f aca="false">IF(AT77=0,"",AT77)</f>
        <v>#N/A</v>
      </c>
      <c r="BL77" s="78" t="e">
        <f aca="false">IF(AU77=0,"",AU77)</f>
        <v>#N/A</v>
      </c>
      <c r="BM77" s="78" t="e">
        <f aca="false">IF(AV77=0,"",AV77)</f>
        <v>#N/A</v>
      </c>
      <c r="BN77" s="78" t="e">
        <f aca="false">IF(AW77=0,"",AW77)</f>
        <v>#N/A</v>
      </c>
      <c r="BO77" s="78" t="e">
        <f aca="false">IF(AX77=0,"",AX77)</f>
        <v>#N/A</v>
      </c>
      <c r="BP77" s="78" t="e">
        <f aca="false">IF(AY77=0,"",AY77)</f>
        <v>#N/A</v>
      </c>
      <c r="BQ77" s="78" t="e">
        <f aca="false">IF(AZ77=0,"",AZ77)</f>
        <v>#N/A</v>
      </c>
      <c r="BR77" s="78" t="e">
        <f aca="false">IF(BA77=0,"",BA77)</f>
        <v>#N/A</v>
      </c>
      <c r="BS77" s="78" t="e">
        <f aca="false">IF(BB77=0,"",BB77)</f>
        <v>#N/A</v>
      </c>
      <c r="BT77" s="78" t="e">
        <f aca="false">IF(BC77=0,"",BC77)</f>
        <v>#N/A</v>
      </c>
      <c r="BU77" s="78" t="e">
        <f aca="false">IF(BD77=0,"",BD77)</f>
        <v>#N/A</v>
      </c>
    </row>
    <row r="78" customFormat="false" ht="56.7" hidden="false" customHeight="true" outlineLevel="0" collapsed="false">
      <c r="A78" s="131" t="str">
        <f aca="false">IF(ISNUMBER(I78),#REF!+1,"")</f>
        <v/>
      </c>
      <c r="B78" s="117"/>
      <c r="C78" s="118"/>
      <c r="D78" s="118"/>
      <c r="E78" s="119"/>
      <c r="F78" s="120"/>
      <c r="G78" s="121"/>
      <c r="H78" s="122"/>
      <c r="I78" s="123"/>
      <c r="J78" s="116"/>
      <c r="K78" s="124" t="str">
        <f aca="false">IF(ISBLANK(I78),"",ROUND(IF(J78&lt;&gt;"€",IF(J78="$",I78*TRANSFERENCIAS!$E$29,I78*TRANSFERENCIAS!$H$29),I78),2))</f>
        <v/>
      </c>
      <c r="L78" s="125"/>
      <c r="M78" s="125"/>
      <c r="N78" s="125"/>
      <c r="O78" s="125"/>
      <c r="P78" s="126" t="str">
        <f aca="false">IF(ISNUMBER(X78),X78,"P")</f>
        <v>P</v>
      </c>
      <c r="Q78" s="127" t="str">
        <f aca="false">IF(ISNUMBER(L78),L78," --")</f>
        <v> --</v>
      </c>
      <c r="W78" s="129" t="n">
        <f aca="false">SUM(L78:N78)</f>
        <v>0</v>
      </c>
      <c r="X78" s="129" t="e">
        <f aca="false">IF(K78&gt;0,ABS(W78-K78),"")</f>
        <v>#VALUE!</v>
      </c>
      <c r="AF78" s="78" t="n">
        <f aca="false">+AF77+20</f>
        <v>1460</v>
      </c>
      <c r="AG78" s="78" t="n">
        <v>73</v>
      </c>
      <c r="AO78" s="78" t="e">
        <f aca="false">VLOOKUP(F78,PTDS2!$A$1:$Q$13,2)</f>
        <v>#N/A</v>
      </c>
      <c r="AP78" s="78" t="e">
        <f aca="false">VLOOKUP(F78,PTDS2!$A$1:$Q$13,3)</f>
        <v>#N/A</v>
      </c>
      <c r="AQ78" s="78" t="e">
        <f aca="false">VLOOKUP(F78,PTDS2!$A$1:$Q$13,4)</f>
        <v>#N/A</v>
      </c>
      <c r="AR78" s="78" t="e">
        <f aca="false">VLOOKUP(F78,PTDS2!$A$1:$Q$13,5)</f>
        <v>#N/A</v>
      </c>
      <c r="AS78" s="78" t="e">
        <f aca="false">VLOOKUP(F78,PTDS2!$A$1:$Q$13,6)</f>
        <v>#N/A</v>
      </c>
      <c r="AT78" s="78" t="e">
        <f aca="false">VLOOKUP(F78,PTDS2!$A$1:$Q$13,7)</f>
        <v>#N/A</v>
      </c>
      <c r="AU78" s="78" t="e">
        <f aca="false">VLOOKUP(F78,PTDS2!$A$1:$Q$13,8)</f>
        <v>#N/A</v>
      </c>
      <c r="AV78" s="78" t="e">
        <f aca="false">VLOOKUP(F78,PTDS2!$A$1:$Q$13,9)</f>
        <v>#N/A</v>
      </c>
      <c r="AW78" s="78" t="e">
        <f aca="false">VLOOKUP(F78,PTDS2!$A$1:$Q$13,10)</f>
        <v>#N/A</v>
      </c>
      <c r="AX78" s="78" t="e">
        <f aca="false">VLOOKUP(F78,PTDS2!$A$1:$Q$13,11)</f>
        <v>#N/A</v>
      </c>
      <c r="AY78" s="78" t="e">
        <f aca="false">VLOOKUP(F78,PTDS2!$A$1:$Q$13,12)</f>
        <v>#N/A</v>
      </c>
      <c r="AZ78" s="78" t="e">
        <f aca="false">VLOOKUP(F78,PTDS2!$A$1:$Q$13,13)</f>
        <v>#N/A</v>
      </c>
      <c r="BA78" s="78" t="e">
        <f aca="false">VLOOKUP(F78,PTDS2!$A$1:$Q$13,14)</f>
        <v>#N/A</v>
      </c>
      <c r="BB78" s="78" t="e">
        <f aca="false">VLOOKUP(F78,PTDS2!$A$1:$Q$13,15)</f>
        <v>#N/A</v>
      </c>
      <c r="BC78" s="78" t="e">
        <f aca="false">VLOOKUP(F78,PTDS2!$A$1:$Q$13,16)</f>
        <v>#N/A</v>
      </c>
      <c r="BD78" s="78" t="e">
        <f aca="false">VLOOKUP(F78,PTDS2!$A$1:$Q$13,17)</f>
        <v>#N/A</v>
      </c>
      <c r="BF78" s="78" t="e">
        <f aca="false">IF(AO78=0,"",AO78)</f>
        <v>#N/A</v>
      </c>
      <c r="BG78" s="78" t="e">
        <f aca="false">IF(AP78=0,"",AP78)</f>
        <v>#N/A</v>
      </c>
      <c r="BH78" s="78" t="e">
        <f aca="false">IF(AQ78=0,"",AQ78)</f>
        <v>#N/A</v>
      </c>
      <c r="BI78" s="78" t="e">
        <f aca="false">IF(AR78=0,"",AR78)</f>
        <v>#N/A</v>
      </c>
      <c r="BJ78" s="78" t="e">
        <f aca="false">IF(AS78=0,"",AS78)</f>
        <v>#N/A</v>
      </c>
      <c r="BK78" s="78" t="e">
        <f aca="false">IF(AT78=0,"",AT78)</f>
        <v>#N/A</v>
      </c>
      <c r="BL78" s="78" t="e">
        <f aca="false">IF(AU78=0,"",AU78)</f>
        <v>#N/A</v>
      </c>
      <c r="BM78" s="78" t="e">
        <f aca="false">IF(AV78=0,"",AV78)</f>
        <v>#N/A</v>
      </c>
      <c r="BN78" s="78" t="e">
        <f aca="false">IF(AW78=0,"",AW78)</f>
        <v>#N/A</v>
      </c>
      <c r="BO78" s="78" t="e">
        <f aca="false">IF(AX78=0,"",AX78)</f>
        <v>#N/A</v>
      </c>
      <c r="BP78" s="78" t="e">
        <f aca="false">IF(AY78=0,"",AY78)</f>
        <v>#N/A</v>
      </c>
      <c r="BQ78" s="78" t="e">
        <f aca="false">IF(AZ78=0,"",AZ78)</f>
        <v>#N/A</v>
      </c>
      <c r="BR78" s="78" t="e">
        <f aca="false">IF(BA78=0,"",BA78)</f>
        <v>#N/A</v>
      </c>
      <c r="BS78" s="78" t="e">
        <f aca="false">IF(BB78=0,"",BB78)</f>
        <v>#N/A</v>
      </c>
      <c r="BT78" s="78" t="e">
        <f aca="false">IF(BC78=0,"",BC78)</f>
        <v>#N/A</v>
      </c>
      <c r="BU78" s="78" t="e">
        <f aca="false">IF(BD78=0,"",BD78)</f>
        <v>#N/A</v>
      </c>
    </row>
    <row r="79" customFormat="false" ht="56.7" hidden="false" customHeight="true" outlineLevel="0" collapsed="false">
      <c r="A79" s="131" t="str">
        <f aca="false">IF(ISNUMBER(I79),#REF!+1,"")</f>
        <v/>
      </c>
      <c r="B79" s="117"/>
      <c r="C79" s="118"/>
      <c r="D79" s="118"/>
      <c r="E79" s="119"/>
      <c r="F79" s="120"/>
      <c r="G79" s="121"/>
      <c r="H79" s="122"/>
      <c r="I79" s="123"/>
      <c r="J79" s="116"/>
      <c r="K79" s="124" t="str">
        <f aca="false">IF(ISBLANK(I79),"",ROUND(IF(J79&lt;&gt;"€",IF(J79="$",I79*TRANSFERENCIAS!$E$29,I79*TRANSFERENCIAS!$H$29),I79),2))</f>
        <v/>
      </c>
      <c r="L79" s="125"/>
      <c r="M79" s="125"/>
      <c r="N79" s="125"/>
      <c r="O79" s="125"/>
      <c r="P79" s="126" t="str">
        <f aca="false">IF(ISNUMBER(X79),X79,"P")</f>
        <v>P</v>
      </c>
      <c r="Q79" s="127" t="str">
        <f aca="false">IF(ISNUMBER(L79),L79," --")</f>
        <v> --</v>
      </c>
      <c r="W79" s="129" t="n">
        <f aca="false">SUM(L79:N79)</f>
        <v>0</v>
      </c>
      <c r="X79" s="129" t="e">
        <f aca="false">IF(K79&gt;0,ABS(W79-K79),"")</f>
        <v>#VALUE!</v>
      </c>
      <c r="AF79" s="78" t="n">
        <f aca="false">+AF78+20</f>
        <v>1480</v>
      </c>
      <c r="AG79" s="78" t="n">
        <v>74</v>
      </c>
      <c r="AO79" s="78" t="e">
        <f aca="false">VLOOKUP(F79,PTDS2!$A$1:$Q$13,2)</f>
        <v>#N/A</v>
      </c>
      <c r="AP79" s="78" t="e">
        <f aca="false">VLOOKUP(F79,PTDS2!$A$1:$Q$13,3)</f>
        <v>#N/A</v>
      </c>
      <c r="AQ79" s="78" t="e">
        <f aca="false">VLOOKUP(F79,PTDS2!$A$1:$Q$13,4)</f>
        <v>#N/A</v>
      </c>
      <c r="AR79" s="78" t="e">
        <f aca="false">VLOOKUP(F79,PTDS2!$A$1:$Q$13,5)</f>
        <v>#N/A</v>
      </c>
      <c r="AS79" s="78" t="e">
        <f aca="false">VLOOKUP(F79,PTDS2!$A$1:$Q$13,6)</f>
        <v>#N/A</v>
      </c>
      <c r="AT79" s="78" t="e">
        <f aca="false">VLOOKUP(F79,PTDS2!$A$1:$Q$13,7)</f>
        <v>#N/A</v>
      </c>
      <c r="AU79" s="78" t="e">
        <f aca="false">VLOOKUP(F79,PTDS2!$A$1:$Q$13,8)</f>
        <v>#N/A</v>
      </c>
      <c r="AV79" s="78" t="e">
        <f aca="false">VLOOKUP(F79,PTDS2!$A$1:$Q$13,9)</f>
        <v>#N/A</v>
      </c>
      <c r="AW79" s="78" t="e">
        <f aca="false">VLOOKUP(F79,PTDS2!$A$1:$Q$13,10)</f>
        <v>#N/A</v>
      </c>
      <c r="AX79" s="78" t="e">
        <f aca="false">VLOOKUP(F79,PTDS2!$A$1:$Q$13,11)</f>
        <v>#N/A</v>
      </c>
      <c r="AY79" s="78" t="e">
        <f aca="false">VLOOKUP(F79,PTDS2!$A$1:$Q$13,12)</f>
        <v>#N/A</v>
      </c>
      <c r="AZ79" s="78" t="e">
        <f aca="false">VLOOKUP(F79,PTDS2!$A$1:$Q$13,13)</f>
        <v>#N/A</v>
      </c>
      <c r="BA79" s="78" t="e">
        <f aca="false">VLOOKUP(F79,PTDS2!$A$1:$Q$13,14)</f>
        <v>#N/A</v>
      </c>
      <c r="BB79" s="78" t="e">
        <f aca="false">VLOOKUP(F79,PTDS2!$A$1:$Q$13,15)</f>
        <v>#N/A</v>
      </c>
      <c r="BC79" s="78" t="e">
        <f aca="false">VLOOKUP(F79,PTDS2!$A$1:$Q$13,16)</f>
        <v>#N/A</v>
      </c>
      <c r="BD79" s="78" t="e">
        <f aca="false">VLOOKUP(F79,PTDS2!$A$1:$Q$13,17)</f>
        <v>#N/A</v>
      </c>
      <c r="BF79" s="78" t="e">
        <f aca="false">IF(AO79=0,"",AO79)</f>
        <v>#N/A</v>
      </c>
      <c r="BG79" s="78" t="e">
        <f aca="false">IF(AP79=0,"",AP79)</f>
        <v>#N/A</v>
      </c>
      <c r="BH79" s="78" t="e">
        <f aca="false">IF(AQ79=0,"",AQ79)</f>
        <v>#N/A</v>
      </c>
      <c r="BI79" s="78" t="e">
        <f aca="false">IF(AR79=0,"",AR79)</f>
        <v>#N/A</v>
      </c>
      <c r="BJ79" s="78" t="e">
        <f aca="false">IF(AS79=0,"",AS79)</f>
        <v>#N/A</v>
      </c>
      <c r="BK79" s="78" t="e">
        <f aca="false">IF(AT79=0,"",AT79)</f>
        <v>#N/A</v>
      </c>
      <c r="BL79" s="78" t="e">
        <f aca="false">IF(AU79=0,"",AU79)</f>
        <v>#N/A</v>
      </c>
      <c r="BM79" s="78" t="e">
        <f aca="false">IF(AV79=0,"",AV79)</f>
        <v>#N/A</v>
      </c>
      <c r="BN79" s="78" t="e">
        <f aca="false">IF(AW79=0,"",AW79)</f>
        <v>#N/A</v>
      </c>
      <c r="BO79" s="78" t="e">
        <f aca="false">IF(AX79=0,"",AX79)</f>
        <v>#N/A</v>
      </c>
      <c r="BP79" s="78" t="e">
        <f aca="false">IF(AY79=0,"",AY79)</f>
        <v>#N/A</v>
      </c>
      <c r="BQ79" s="78" t="e">
        <f aca="false">IF(AZ79=0,"",AZ79)</f>
        <v>#N/A</v>
      </c>
      <c r="BR79" s="78" t="e">
        <f aca="false">IF(BA79=0,"",BA79)</f>
        <v>#N/A</v>
      </c>
      <c r="BS79" s="78" t="e">
        <f aca="false">IF(BB79=0,"",BB79)</f>
        <v>#N/A</v>
      </c>
      <c r="BT79" s="78" t="e">
        <f aca="false">IF(BC79=0,"",BC79)</f>
        <v>#N/A</v>
      </c>
      <c r="BU79" s="78" t="e">
        <f aca="false">IF(BD79=0,"",BD79)</f>
        <v>#N/A</v>
      </c>
    </row>
    <row r="80" customFormat="false" ht="56.7" hidden="false" customHeight="true" outlineLevel="0" collapsed="false">
      <c r="A80" s="131" t="str">
        <f aca="false">IF(ISNUMBER(I80),#REF!+1,"")</f>
        <v/>
      </c>
      <c r="B80" s="117"/>
      <c r="C80" s="118"/>
      <c r="D80" s="118"/>
      <c r="E80" s="119"/>
      <c r="F80" s="120"/>
      <c r="G80" s="121"/>
      <c r="H80" s="122"/>
      <c r="I80" s="123"/>
      <c r="J80" s="116"/>
      <c r="K80" s="124" t="str">
        <f aca="false">IF(ISBLANK(I80),"",ROUND(IF(J80&lt;&gt;"€",IF(J80="$",I80*TRANSFERENCIAS!$E$29,I80*TRANSFERENCIAS!$H$29),I80),2))</f>
        <v/>
      </c>
      <c r="L80" s="125"/>
      <c r="M80" s="125"/>
      <c r="N80" s="125"/>
      <c r="O80" s="125"/>
      <c r="P80" s="126" t="str">
        <f aca="false">IF(ISNUMBER(X80),X80,"P")</f>
        <v>P</v>
      </c>
      <c r="Q80" s="127" t="str">
        <f aca="false">IF(ISNUMBER(L80),L80," --")</f>
        <v> --</v>
      </c>
      <c r="W80" s="129" t="n">
        <f aca="false">SUM(L80:N80)</f>
        <v>0</v>
      </c>
      <c r="X80" s="129" t="e">
        <f aca="false">IF(K80&gt;0,ABS(W80-K80),"")</f>
        <v>#VALUE!</v>
      </c>
      <c r="AF80" s="78" t="n">
        <f aca="false">+AF79+20</f>
        <v>1500</v>
      </c>
      <c r="AG80" s="78" t="n">
        <v>75</v>
      </c>
      <c r="AO80" s="78" t="e">
        <f aca="false">VLOOKUP(F80,PTDS2!$A$1:$Q$13,2)</f>
        <v>#N/A</v>
      </c>
      <c r="AP80" s="78" t="e">
        <f aca="false">VLOOKUP(F80,PTDS2!$A$1:$Q$13,3)</f>
        <v>#N/A</v>
      </c>
      <c r="AQ80" s="78" t="e">
        <f aca="false">VLOOKUP(F80,PTDS2!$A$1:$Q$13,4)</f>
        <v>#N/A</v>
      </c>
      <c r="AR80" s="78" t="e">
        <f aca="false">VLOOKUP(F80,PTDS2!$A$1:$Q$13,5)</f>
        <v>#N/A</v>
      </c>
      <c r="AS80" s="78" t="e">
        <f aca="false">VLOOKUP(F80,PTDS2!$A$1:$Q$13,6)</f>
        <v>#N/A</v>
      </c>
      <c r="AT80" s="78" t="e">
        <f aca="false">VLOOKUP(F80,PTDS2!$A$1:$Q$13,7)</f>
        <v>#N/A</v>
      </c>
      <c r="AU80" s="78" t="e">
        <f aca="false">VLOOKUP(F80,PTDS2!$A$1:$Q$13,8)</f>
        <v>#N/A</v>
      </c>
      <c r="AV80" s="78" t="e">
        <f aca="false">VLOOKUP(F80,PTDS2!$A$1:$Q$13,9)</f>
        <v>#N/A</v>
      </c>
      <c r="AW80" s="78" t="e">
        <f aca="false">VLOOKUP(F80,PTDS2!$A$1:$Q$13,10)</f>
        <v>#N/A</v>
      </c>
      <c r="AX80" s="78" t="e">
        <f aca="false">VLOOKUP(F80,PTDS2!$A$1:$Q$13,11)</f>
        <v>#N/A</v>
      </c>
      <c r="AY80" s="78" t="e">
        <f aca="false">VLOOKUP(F80,PTDS2!$A$1:$Q$13,12)</f>
        <v>#N/A</v>
      </c>
      <c r="AZ80" s="78" t="e">
        <f aca="false">VLOOKUP(F80,PTDS2!$A$1:$Q$13,13)</f>
        <v>#N/A</v>
      </c>
      <c r="BA80" s="78" t="e">
        <f aca="false">VLOOKUP(F80,PTDS2!$A$1:$Q$13,14)</f>
        <v>#N/A</v>
      </c>
      <c r="BB80" s="78" t="e">
        <f aca="false">VLOOKUP(F80,PTDS2!$A$1:$Q$13,15)</f>
        <v>#N/A</v>
      </c>
      <c r="BC80" s="78" t="e">
        <f aca="false">VLOOKUP(F80,PTDS2!$A$1:$Q$13,16)</f>
        <v>#N/A</v>
      </c>
      <c r="BD80" s="78" t="e">
        <f aca="false">VLOOKUP(F80,PTDS2!$A$1:$Q$13,17)</f>
        <v>#N/A</v>
      </c>
      <c r="BF80" s="78" t="e">
        <f aca="false">IF(AO80=0,"",AO80)</f>
        <v>#N/A</v>
      </c>
      <c r="BG80" s="78" t="e">
        <f aca="false">IF(AP80=0,"",AP80)</f>
        <v>#N/A</v>
      </c>
      <c r="BH80" s="78" t="e">
        <f aca="false">IF(AQ80=0,"",AQ80)</f>
        <v>#N/A</v>
      </c>
      <c r="BI80" s="78" t="e">
        <f aca="false">IF(AR80=0,"",AR80)</f>
        <v>#N/A</v>
      </c>
      <c r="BJ80" s="78" t="e">
        <f aca="false">IF(AS80=0,"",AS80)</f>
        <v>#N/A</v>
      </c>
      <c r="BK80" s="78" t="e">
        <f aca="false">IF(AT80=0,"",AT80)</f>
        <v>#N/A</v>
      </c>
      <c r="BL80" s="78" t="e">
        <f aca="false">IF(AU80=0,"",AU80)</f>
        <v>#N/A</v>
      </c>
      <c r="BM80" s="78" t="e">
        <f aca="false">IF(AV80=0,"",AV80)</f>
        <v>#N/A</v>
      </c>
      <c r="BN80" s="78" t="e">
        <f aca="false">IF(AW80=0,"",AW80)</f>
        <v>#N/A</v>
      </c>
      <c r="BO80" s="78" t="e">
        <f aca="false">IF(AX80=0,"",AX80)</f>
        <v>#N/A</v>
      </c>
      <c r="BP80" s="78" t="e">
        <f aca="false">IF(AY80=0,"",AY80)</f>
        <v>#N/A</v>
      </c>
      <c r="BQ80" s="78" t="e">
        <f aca="false">IF(AZ80=0,"",AZ80)</f>
        <v>#N/A</v>
      </c>
      <c r="BR80" s="78" t="e">
        <f aca="false">IF(BA80=0,"",BA80)</f>
        <v>#N/A</v>
      </c>
      <c r="BS80" s="78" t="e">
        <f aca="false">IF(BB80=0,"",BB80)</f>
        <v>#N/A</v>
      </c>
      <c r="BT80" s="78" t="e">
        <f aca="false">IF(BC80=0,"",BC80)</f>
        <v>#N/A</v>
      </c>
      <c r="BU80" s="78" t="e">
        <f aca="false">IF(BD80=0,"",BD80)</f>
        <v>#N/A</v>
      </c>
    </row>
    <row r="81" customFormat="false" ht="56.7" hidden="false" customHeight="true" outlineLevel="0" collapsed="false">
      <c r="A81" s="131" t="str">
        <f aca="false">IF(ISNUMBER(I81),#REF!+1,"")</f>
        <v/>
      </c>
      <c r="B81" s="117"/>
      <c r="C81" s="118"/>
      <c r="D81" s="118"/>
      <c r="E81" s="119"/>
      <c r="F81" s="120"/>
      <c r="G81" s="121"/>
      <c r="H81" s="122"/>
      <c r="I81" s="123"/>
      <c r="J81" s="116"/>
      <c r="K81" s="124" t="str">
        <f aca="false">IF(ISBLANK(I81),"",ROUND(IF(J81&lt;&gt;"€",IF(J81="$",I81*TRANSFERENCIAS!$E$29,I81*TRANSFERENCIAS!$H$29),I81),2))</f>
        <v/>
      </c>
      <c r="L81" s="125"/>
      <c r="M81" s="125"/>
      <c r="N81" s="125"/>
      <c r="O81" s="125"/>
      <c r="P81" s="126" t="str">
        <f aca="false">IF(ISNUMBER(X81),X81,"P")</f>
        <v>P</v>
      </c>
      <c r="Q81" s="127" t="str">
        <f aca="false">IF(ISNUMBER(L81),L81," --")</f>
        <v> --</v>
      </c>
      <c r="W81" s="129" t="n">
        <f aca="false">SUM(L81:N81)</f>
        <v>0</v>
      </c>
      <c r="X81" s="129" t="e">
        <f aca="false">IF(K81&gt;0,ABS(W81-K81),"")</f>
        <v>#VALUE!</v>
      </c>
      <c r="AF81" s="78" t="n">
        <f aca="false">+AF80+20</f>
        <v>1520</v>
      </c>
      <c r="AG81" s="78" t="n">
        <v>76</v>
      </c>
      <c r="AO81" s="78" t="e">
        <f aca="false">VLOOKUP(F81,PTDS2!$A$1:$Q$13,2)</f>
        <v>#N/A</v>
      </c>
      <c r="AP81" s="78" t="e">
        <f aca="false">VLOOKUP(F81,PTDS2!$A$1:$Q$13,3)</f>
        <v>#N/A</v>
      </c>
      <c r="AQ81" s="78" t="e">
        <f aca="false">VLOOKUP(F81,PTDS2!$A$1:$Q$13,4)</f>
        <v>#N/A</v>
      </c>
      <c r="AR81" s="78" t="e">
        <f aca="false">VLOOKUP(F81,PTDS2!$A$1:$Q$13,5)</f>
        <v>#N/A</v>
      </c>
      <c r="AS81" s="78" t="e">
        <f aca="false">VLOOKUP(F81,PTDS2!$A$1:$Q$13,6)</f>
        <v>#N/A</v>
      </c>
      <c r="AT81" s="78" t="e">
        <f aca="false">VLOOKUP(F81,PTDS2!$A$1:$Q$13,7)</f>
        <v>#N/A</v>
      </c>
      <c r="AU81" s="78" t="e">
        <f aca="false">VLOOKUP(F81,PTDS2!$A$1:$Q$13,8)</f>
        <v>#N/A</v>
      </c>
      <c r="AV81" s="78" t="e">
        <f aca="false">VLOOKUP(F81,PTDS2!$A$1:$Q$13,9)</f>
        <v>#N/A</v>
      </c>
      <c r="AW81" s="78" t="e">
        <f aca="false">VLOOKUP(F81,PTDS2!$A$1:$Q$13,10)</f>
        <v>#N/A</v>
      </c>
      <c r="AX81" s="78" t="e">
        <f aca="false">VLOOKUP(F81,PTDS2!$A$1:$Q$13,11)</f>
        <v>#N/A</v>
      </c>
      <c r="AY81" s="78" t="e">
        <f aca="false">VLOOKUP(F81,PTDS2!$A$1:$Q$13,12)</f>
        <v>#N/A</v>
      </c>
      <c r="AZ81" s="78" t="e">
        <f aca="false">VLOOKUP(F81,PTDS2!$A$1:$Q$13,13)</f>
        <v>#N/A</v>
      </c>
      <c r="BA81" s="78" t="e">
        <f aca="false">VLOOKUP(F81,PTDS2!$A$1:$Q$13,14)</f>
        <v>#N/A</v>
      </c>
      <c r="BB81" s="78" t="e">
        <f aca="false">VLOOKUP(F81,PTDS2!$A$1:$Q$13,15)</f>
        <v>#N/A</v>
      </c>
      <c r="BC81" s="78" t="e">
        <f aca="false">VLOOKUP(F81,PTDS2!$A$1:$Q$13,16)</f>
        <v>#N/A</v>
      </c>
      <c r="BD81" s="78" t="e">
        <f aca="false">VLOOKUP(F81,PTDS2!$A$1:$Q$13,17)</f>
        <v>#N/A</v>
      </c>
      <c r="BF81" s="78" t="e">
        <f aca="false">IF(AO81=0,"",AO81)</f>
        <v>#N/A</v>
      </c>
      <c r="BG81" s="78" t="e">
        <f aca="false">IF(AP81=0,"",AP81)</f>
        <v>#N/A</v>
      </c>
      <c r="BH81" s="78" t="e">
        <f aca="false">IF(AQ81=0,"",AQ81)</f>
        <v>#N/A</v>
      </c>
      <c r="BI81" s="78" t="e">
        <f aca="false">IF(AR81=0,"",AR81)</f>
        <v>#N/A</v>
      </c>
      <c r="BJ81" s="78" t="e">
        <f aca="false">IF(AS81=0,"",AS81)</f>
        <v>#N/A</v>
      </c>
      <c r="BK81" s="78" t="e">
        <f aca="false">IF(AT81=0,"",AT81)</f>
        <v>#N/A</v>
      </c>
      <c r="BL81" s="78" t="e">
        <f aca="false">IF(AU81=0,"",AU81)</f>
        <v>#N/A</v>
      </c>
      <c r="BM81" s="78" t="e">
        <f aca="false">IF(AV81=0,"",AV81)</f>
        <v>#N/A</v>
      </c>
      <c r="BN81" s="78" t="e">
        <f aca="false">IF(AW81=0,"",AW81)</f>
        <v>#N/A</v>
      </c>
      <c r="BO81" s="78" t="e">
        <f aca="false">IF(AX81=0,"",AX81)</f>
        <v>#N/A</v>
      </c>
      <c r="BP81" s="78" t="e">
        <f aca="false">IF(AY81=0,"",AY81)</f>
        <v>#N/A</v>
      </c>
      <c r="BQ81" s="78" t="e">
        <f aca="false">IF(AZ81=0,"",AZ81)</f>
        <v>#N/A</v>
      </c>
      <c r="BR81" s="78" t="e">
        <f aca="false">IF(BA81=0,"",BA81)</f>
        <v>#N/A</v>
      </c>
      <c r="BS81" s="78" t="e">
        <f aca="false">IF(BB81=0,"",BB81)</f>
        <v>#N/A</v>
      </c>
      <c r="BT81" s="78" t="e">
        <f aca="false">IF(BC81=0,"",BC81)</f>
        <v>#N/A</v>
      </c>
      <c r="BU81" s="78" t="e">
        <f aca="false">IF(BD81=0,"",BD81)</f>
        <v>#N/A</v>
      </c>
    </row>
    <row r="82" customFormat="false" ht="56.7" hidden="false" customHeight="true" outlineLevel="0" collapsed="false">
      <c r="A82" s="131" t="str">
        <f aca="false">IF(ISNUMBER(I82),#REF!+1,"")</f>
        <v/>
      </c>
      <c r="B82" s="117"/>
      <c r="C82" s="118"/>
      <c r="D82" s="118"/>
      <c r="E82" s="119"/>
      <c r="F82" s="120"/>
      <c r="G82" s="121"/>
      <c r="H82" s="122"/>
      <c r="I82" s="123"/>
      <c r="J82" s="116"/>
      <c r="K82" s="124" t="str">
        <f aca="false">IF(ISBLANK(I82),"",ROUND(IF(J82&lt;&gt;"€",IF(J82="$",I82*TRANSFERENCIAS!$E$29,I82*TRANSFERENCIAS!$H$29),I82),2))</f>
        <v/>
      </c>
      <c r="L82" s="125"/>
      <c r="M82" s="125"/>
      <c r="N82" s="125"/>
      <c r="O82" s="125"/>
      <c r="P82" s="126" t="str">
        <f aca="false">IF(ISNUMBER(X82),X82,"P")</f>
        <v>P</v>
      </c>
      <c r="Q82" s="127" t="str">
        <f aca="false">IF(ISNUMBER(L82),L82," --")</f>
        <v> --</v>
      </c>
      <c r="W82" s="129" t="n">
        <f aca="false">SUM(L82:N82)</f>
        <v>0</v>
      </c>
      <c r="X82" s="129" t="e">
        <f aca="false">IF(K82&gt;0,ABS(W82-K82),"")</f>
        <v>#VALUE!</v>
      </c>
      <c r="AF82" s="78" t="n">
        <f aca="false">+AF81+20</f>
        <v>1540</v>
      </c>
      <c r="AG82" s="78" t="n">
        <v>77</v>
      </c>
      <c r="AO82" s="78" t="e">
        <f aca="false">VLOOKUP(F82,PTDS2!$A$1:$Q$13,2)</f>
        <v>#N/A</v>
      </c>
      <c r="AP82" s="78" t="e">
        <f aca="false">VLOOKUP(F82,PTDS2!$A$1:$Q$13,3)</f>
        <v>#N/A</v>
      </c>
      <c r="AQ82" s="78" t="e">
        <f aca="false">VLOOKUP(F82,PTDS2!$A$1:$Q$13,4)</f>
        <v>#N/A</v>
      </c>
      <c r="AR82" s="78" t="e">
        <f aca="false">VLOOKUP(F82,PTDS2!$A$1:$Q$13,5)</f>
        <v>#N/A</v>
      </c>
      <c r="AS82" s="78" t="e">
        <f aca="false">VLOOKUP(F82,PTDS2!$A$1:$Q$13,6)</f>
        <v>#N/A</v>
      </c>
      <c r="AT82" s="78" t="e">
        <f aca="false">VLOOKUP(F82,PTDS2!$A$1:$Q$13,7)</f>
        <v>#N/A</v>
      </c>
      <c r="AU82" s="78" t="e">
        <f aca="false">VLOOKUP(F82,PTDS2!$A$1:$Q$13,8)</f>
        <v>#N/A</v>
      </c>
      <c r="AV82" s="78" t="e">
        <f aca="false">VLOOKUP(F82,PTDS2!$A$1:$Q$13,9)</f>
        <v>#N/A</v>
      </c>
      <c r="AW82" s="78" t="e">
        <f aca="false">VLOOKUP(F82,PTDS2!$A$1:$Q$13,10)</f>
        <v>#N/A</v>
      </c>
      <c r="AX82" s="78" t="e">
        <f aca="false">VLOOKUP(F82,PTDS2!$A$1:$Q$13,11)</f>
        <v>#N/A</v>
      </c>
      <c r="AY82" s="78" t="e">
        <f aca="false">VLOOKUP(F82,PTDS2!$A$1:$Q$13,12)</f>
        <v>#N/A</v>
      </c>
      <c r="AZ82" s="78" t="e">
        <f aca="false">VLOOKUP(F82,PTDS2!$A$1:$Q$13,13)</f>
        <v>#N/A</v>
      </c>
      <c r="BA82" s="78" t="e">
        <f aca="false">VLOOKUP(F82,PTDS2!$A$1:$Q$13,14)</f>
        <v>#N/A</v>
      </c>
      <c r="BB82" s="78" t="e">
        <f aca="false">VLOOKUP(F82,PTDS2!$A$1:$Q$13,15)</f>
        <v>#N/A</v>
      </c>
      <c r="BC82" s="78" t="e">
        <f aca="false">VLOOKUP(F82,PTDS2!$A$1:$Q$13,16)</f>
        <v>#N/A</v>
      </c>
      <c r="BD82" s="78" t="e">
        <f aca="false">VLOOKUP(F82,PTDS2!$A$1:$Q$13,17)</f>
        <v>#N/A</v>
      </c>
      <c r="BF82" s="78" t="e">
        <f aca="false">IF(AO82=0,"",AO82)</f>
        <v>#N/A</v>
      </c>
      <c r="BG82" s="78" t="e">
        <f aca="false">IF(AP82=0,"",AP82)</f>
        <v>#N/A</v>
      </c>
      <c r="BH82" s="78" t="e">
        <f aca="false">IF(AQ82=0,"",AQ82)</f>
        <v>#N/A</v>
      </c>
      <c r="BI82" s="78" t="e">
        <f aca="false">IF(AR82=0,"",AR82)</f>
        <v>#N/A</v>
      </c>
      <c r="BJ82" s="78" t="e">
        <f aca="false">IF(AS82=0,"",AS82)</f>
        <v>#N/A</v>
      </c>
      <c r="BK82" s="78" t="e">
        <f aca="false">IF(AT82=0,"",AT82)</f>
        <v>#N/A</v>
      </c>
      <c r="BL82" s="78" t="e">
        <f aca="false">IF(AU82=0,"",AU82)</f>
        <v>#N/A</v>
      </c>
      <c r="BM82" s="78" t="e">
        <f aca="false">IF(AV82=0,"",AV82)</f>
        <v>#N/A</v>
      </c>
      <c r="BN82" s="78" t="e">
        <f aca="false">IF(AW82=0,"",AW82)</f>
        <v>#N/A</v>
      </c>
      <c r="BO82" s="78" t="e">
        <f aca="false">IF(AX82=0,"",AX82)</f>
        <v>#N/A</v>
      </c>
      <c r="BP82" s="78" t="e">
        <f aca="false">IF(AY82=0,"",AY82)</f>
        <v>#N/A</v>
      </c>
      <c r="BQ82" s="78" t="e">
        <f aca="false">IF(AZ82=0,"",AZ82)</f>
        <v>#N/A</v>
      </c>
      <c r="BR82" s="78" t="e">
        <f aca="false">IF(BA82=0,"",BA82)</f>
        <v>#N/A</v>
      </c>
      <c r="BS82" s="78" t="e">
        <f aca="false">IF(BB82=0,"",BB82)</f>
        <v>#N/A</v>
      </c>
      <c r="BT82" s="78" t="e">
        <f aca="false">IF(BC82=0,"",BC82)</f>
        <v>#N/A</v>
      </c>
      <c r="BU82" s="78" t="e">
        <f aca="false">IF(BD82=0,"",BD82)</f>
        <v>#N/A</v>
      </c>
    </row>
    <row r="83" customFormat="false" ht="56.7" hidden="false" customHeight="true" outlineLevel="0" collapsed="false">
      <c r="A83" s="131" t="str">
        <f aca="false">IF(ISNUMBER(I83),#REF!+1,"")</f>
        <v/>
      </c>
      <c r="B83" s="117"/>
      <c r="C83" s="118"/>
      <c r="D83" s="118"/>
      <c r="E83" s="119"/>
      <c r="F83" s="120"/>
      <c r="G83" s="121"/>
      <c r="H83" s="122"/>
      <c r="I83" s="123"/>
      <c r="J83" s="116"/>
      <c r="K83" s="124" t="str">
        <f aca="false">IF(ISBLANK(I83),"",ROUND(IF(J83&lt;&gt;"€",IF(J83="$",I83*TRANSFERENCIAS!$E$29,I83*TRANSFERENCIAS!$H$29),I83),2))</f>
        <v/>
      </c>
      <c r="L83" s="125"/>
      <c r="M83" s="125"/>
      <c r="N83" s="125"/>
      <c r="O83" s="125"/>
      <c r="P83" s="126" t="str">
        <f aca="false">IF(ISNUMBER(X83),X83,"P")</f>
        <v>P</v>
      </c>
      <c r="Q83" s="127" t="str">
        <f aca="false">IF(ISNUMBER(L83),L83," --")</f>
        <v> --</v>
      </c>
      <c r="W83" s="129" t="n">
        <f aca="false">SUM(L83:N83)</f>
        <v>0</v>
      </c>
      <c r="X83" s="129" t="e">
        <f aca="false">IF(K83&gt;0,ABS(W83-K83),"")</f>
        <v>#VALUE!</v>
      </c>
      <c r="AF83" s="78" t="n">
        <f aca="false">+AF82+20</f>
        <v>1560</v>
      </c>
      <c r="AG83" s="78" t="n">
        <v>78</v>
      </c>
      <c r="AO83" s="78" t="e">
        <f aca="false">VLOOKUP(F83,PTDS2!$A$1:$Q$13,2)</f>
        <v>#N/A</v>
      </c>
      <c r="AP83" s="78" t="e">
        <f aca="false">VLOOKUP(F83,PTDS2!$A$1:$Q$13,3)</f>
        <v>#N/A</v>
      </c>
      <c r="AQ83" s="78" t="e">
        <f aca="false">VLOOKUP(F83,PTDS2!$A$1:$Q$13,4)</f>
        <v>#N/A</v>
      </c>
      <c r="AR83" s="78" t="e">
        <f aca="false">VLOOKUP(F83,PTDS2!$A$1:$Q$13,5)</f>
        <v>#N/A</v>
      </c>
      <c r="AS83" s="78" t="e">
        <f aca="false">VLOOKUP(F83,PTDS2!$A$1:$Q$13,6)</f>
        <v>#N/A</v>
      </c>
      <c r="AT83" s="78" t="e">
        <f aca="false">VLOOKUP(F83,PTDS2!$A$1:$Q$13,7)</f>
        <v>#N/A</v>
      </c>
      <c r="AU83" s="78" t="e">
        <f aca="false">VLOOKUP(F83,PTDS2!$A$1:$Q$13,8)</f>
        <v>#N/A</v>
      </c>
      <c r="AV83" s="78" t="e">
        <f aca="false">VLOOKUP(F83,PTDS2!$A$1:$Q$13,9)</f>
        <v>#N/A</v>
      </c>
      <c r="AW83" s="78" t="e">
        <f aca="false">VLOOKUP(F83,PTDS2!$A$1:$Q$13,10)</f>
        <v>#N/A</v>
      </c>
      <c r="AX83" s="78" t="e">
        <f aca="false">VLOOKUP(F83,PTDS2!$A$1:$Q$13,11)</f>
        <v>#N/A</v>
      </c>
      <c r="AY83" s="78" t="e">
        <f aca="false">VLOOKUP(F83,PTDS2!$A$1:$Q$13,12)</f>
        <v>#N/A</v>
      </c>
      <c r="AZ83" s="78" t="e">
        <f aca="false">VLOOKUP(F83,PTDS2!$A$1:$Q$13,13)</f>
        <v>#N/A</v>
      </c>
      <c r="BA83" s="78" t="e">
        <f aca="false">VLOOKUP(F83,PTDS2!$A$1:$Q$13,14)</f>
        <v>#N/A</v>
      </c>
      <c r="BB83" s="78" t="e">
        <f aca="false">VLOOKUP(F83,PTDS2!$A$1:$Q$13,15)</f>
        <v>#N/A</v>
      </c>
      <c r="BC83" s="78" t="e">
        <f aca="false">VLOOKUP(F83,PTDS2!$A$1:$Q$13,16)</f>
        <v>#N/A</v>
      </c>
      <c r="BD83" s="78" t="e">
        <f aca="false">VLOOKUP(F83,PTDS2!$A$1:$Q$13,17)</f>
        <v>#N/A</v>
      </c>
      <c r="BF83" s="78" t="e">
        <f aca="false">IF(AO83=0,"",AO83)</f>
        <v>#N/A</v>
      </c>
      <c r="BG83" s="78" t="e">
        <f aca="false">IF(AP83=0,"",AP83)</f>
        <v>#N/A</v>
      </c>
      <c r="BH83" s="78" t="e">
        <f aca="false">IF(AQ83=0,"",AQ83)</f>
        <v>#N/A</v>
      </c>
      <c r="BI83" s="78" t="e">
        <f aca="false">IF(AR83=0,"",AR83)</f>
        <v>#N/A</v>
      </c>
      <c r="BJ83" s="78" t="e">
        <f aca="false">IF(AS83=0,"",AS83)</f>
        <v>#N/A</v>
      </c>
      <c r="BK83" s="78" t="e">
        <f aca="false">IF(AT83=0,"",AT83)</f>
        <v>#N/A</v>
      </c>
      <c r="BL83" s="78" t="e">
        <f aca="false">IF(AU83=0,"",AU83)</f>
        <v>#N/A</v>
      </c>
      <c r="BM83" s="78" t="e">
        <f aca="false">IF(AV83=0,"",AV83)</f>
        <v>#N/A</v>
      </c>
      <c r="BN83" s="78" t="e">
        <f aca="false">IF(AW83=0,"",AW83)</f>
        <v>#N/A</v>
      </c>
      <c r="BO83" s="78" t="e">
        <f aca="false">IF(AX83=0,"",AX83)</f>
        <v>#N/A</v>
      </c>
      <c r="BP83" s="78" t="e">
        <f aca="false">IF(AY83=0,"",AY83)</f>
        <v>#N/A</v>
      </c>
      <c r="BQ83" s="78" t="e">
        <f aca="false">IF(AZ83=0,"",AZ83)</f>
        <v>#N/A</v>
      </c>
      <c r="BR83" s="78" t="e">
        <f aca="false">IF(BA83=0,"",BA83)</f>
        <v>#N/A</v>
      </c>
      <c r="BS83" s="78" t="e">
        <f aca="false">IF(BB83=0,"",BB83)</f>
        <v>#N/A</v>
      </c>
      <c r="BT83" s="78" t="e">
        <f aca="false">IF(BC83=0,"",BC83)</f>
        <v>#N/A</v>
      </c>
      <c r="BU83" s="78" t="e">
        <f aca="false">IF(BD83=0,"",BD83)</f>
        <v>#N/A</v>
      </c>
    </row>
    <row r="84" customFormat="false" ht="56.7" hidden="false" customHeight="true" outlineLevel="0" collapsed="false">
      <c r="A84" s="131" t="str">
        <f aca="false">IF(ISNUMBER(I84),#REF!+1,"")</f>
        <v/>
      </c>
      <c r="B84" s="117"/>
      <c r="C84" s="118"/>
      <c r="D84" s="118"/>
      <c r="E84" s="119"/>
      <c r="F84" s="120"/>
      <c r="G84" s="121"/>
      <c r="H84" s="122"/>
      <c r="I84" s="123"/>
      <c r="J84" s="116"/>
      <c r="K84" s="124" t="str">
        <f aca="false">IF(ISBLANK(I84),"",ROUND(IF(J84&lt;&gt;"€",IF(J84="$",I84*TRANSFERENCIAS!$E$29,I84*TRANSFERENCIAS!$H$29),I84),2))</f>
        <v/>
      </c>
      <c r="L84" s="125"/>
      <c r="M84" s="125"/>
      <c r="N84" s="125"/>
      <c r="O84" s="125"/>
      <c r="P84" s="126" t="str">
        <f aca="false">IF(ISNUMBER(X84),X84,"P")</f>
        <v>P</v>
      </c>
      <c r="Q84" s="127" t="str">
        <f aca="false">IF(ISNUMBER(L84),L84," --")</f>
        <v> --</v>
      </c>
      <c r="W84" s="129" t="n">
        <f aca="false">SUM(L84:N84)</f>
        <v>0</v>
      </c>
      <c r="X84" s="129" t="e">
        <f aca="false">IF(K84&gt;0,ABS(W84-K84),"")</f>
        <v>#VALUE!</v>
      </c>
      <c r="AF84" s="78" t="n">
        <f aca="false">+AF83+20</f>
        <v>1580</v>
      </c>
      <c r="AG84" s="78" t="n">
        <v>79</v>
      </c>
      <c r="AO84" s="78" t="e">
        <f aca="false">VLOOKUP(F84,PTDS2!$A$1:$Q$13,2)</f>
        <v>#N/A</v>
      </c>
      <c r="AP84" s="78" t="e">
        <f aca="false">VLOOKUP(F84,PTDS2!$A$1:$Q$13,3)</f>
        <v>#N/A</v>
      </c>
      <c r="AQ84" s="78" t="e">
        <f aca="false">VLOOKUP(F84,PTDS2!$A$1:$Q$13,4)</f>
        <v>#N/A</v>
      </c>
      <c r="AR84" s="78" t="e">
        <f aca="false">VLOOKUP(F84,PTDS2!$A$1:$Q$13,5)</f>
        <v>#N/A</v>
      </c>
      <c r="AS84" s="78" t="e">
        <f aca="false">VLOOKUP(F84,PTDS2!$A$1:$Q$13,6)</f>
        <v>#N/A</v>
      </c>
      <c r="AT84" s="78" t="e">
        <f aca="false">VLOOKUP(F84,PTDS2!$A$1:$Q$13,7)</f>
        <v>#N/A</v>
      </c>
      <c r="AU84" s="78" t="e">
        <f aca="false">VLOOKUP(F84,PTDS2!$A$1:$Q$13,8)</f>
        <v>#N/A</v>
      </c>
      <c r="AV84" s="78" t="e">
        <f aca="false">VLOOKUP(F84,PTDS2!$A$1:$Q$13,9)</f>
        <v>#N/A</v>
      </c>
      <c r="AW84" s="78" t="e">
        <f aca="false">VLOOKUP(F84,PTDS2!$A$1:$Q$13,10)</f>
        <v>#N/A</v>
      </c>
      <c r="AX84" s="78" t="e">
        <f aca="false">VLOOKUP(F84,PTDS2!$A$1:$Q$13,11)</f>
        <v>#N/A</v>
      </c>
      <c r="AY84" s="78" t="e">
        <f aca="false">VLOOKUP(F84,PTDS2!$A$1:$Q$13,12)</f>
        <v>#N/A</v>
      </c>
      <c r="AZ84" s="78" t="e">
        <f aca="false">VLOOKUP(F84,PTDS2!$A$1:$Q$13,13)</f>
        <v>#N/A</v>
      </c>
      <c r="BA84" s="78" t="e">
        <f aca="false">VLOOKUP(F84,PTDS2!$A$1:$Q$13,14)</f>
        <v>#N/A</v>
      </c>
      <c r="BB84" s="78" t="e">
        <f aca="false">VLOOKUP(F84,PTDS2!$A$1:$Q$13,15)</f>
        <v>#N/A</v>
      </c>
      <c r="BC84" s="78" t="e">
        <f aca="false">VLOOKUP(F84,PTDS2!$A$1:$Q$13,16)</f>
        <v>#N/A</v>
      </c>
      <c r="BD84" s="78" t="e">
        <f aca="false">VLOOKUP(F84,PTDS2!$A$1:$Q$13,17)</f>
        <v>#N/A</v>
      </c>
      <c r="BF84" s="78" t="e">
        <f aca="false">IF(AO84=0,"",AO84)</f>
        <v>#N/A</v>
      </c>
      <c r="BG84" s="78" t="e">
        <f aca="false">IF(AP84=0,"",AP84)</f>
        <v>#N/A</v>
      </c>
      <c r="BH84" s="78" t="e">
        <f aca="false">IF(AQ84=0,"",AQ84)</f>
        <v>#N/A</v>
      </c>
      <c r="BI84" s="78" t="e">
        <f aca="false">IF(AR84=0,"",AR84)</f>
        <v>#N/A</v>
      </c>
      <c r="BJ84" s="78" t="e">
        <f aca="false">IF(AS84=0,"",AS84)</f>
        <v>#N/A</v>
      </c>
      <c r="BK84" s="78" t="e">
        <f aca="false">IF(AT84=0,"",AT84)</f>
        <v>#N/A</v>
      </c>
      <c r="BL84" s="78" t="e">
        <f aca="false">IF(AU84=0,"",AU84)</f>
        <v>#N/A</v>
      </c>
      <c r="BM84" s="78" t="e">
        <f aca="false">IF(AV84=0,"",AV84)</f>
        <v>#N/A</v>
      </c>
      <c r="BN84" s="78" t="e">
        <f aca="false">IF(AW84=0,"",AW84)</f>
        <v>#N/A</v>
      </c>
      <c r="BO84" s="78" t="e">
        <f aca="false">IF(AX84=0,"",AX84)</f>
        <v>#N/A</v>
      </c>
      <c r="BP84" s="78" t="e">
        <f aca="false">IF(AY84=0,"",AY84)</f>
        <v>#N/A</v>
      </c>
      <c r="BQ84" s="78" t="e">
        <f aca="false">IF(AZ84=0,"",AZ84)</f>
        <v>#N/A</v>
      </c>
      <c r="BR84" s="78" t="e">
        <f aca="false">IF(BA84=0,"",BA84)</f>
        <v>#N/A</v>
      </c>
      <c r="BS84" s="78" t="e">
        <f aca="false">IF(BB84=0,"",BB84)</f>
        <v>#N/A</v>
      </c>
      <c r="BT84" s="78" t="e">
        <f aca="false">IF(BC84=0,"",BC84)</f>
        <v>#N/A</v>
      </c>
      <c r="BU84" s="78" t="e">
        <f aca="false">IF(BD84=0,"",BD84)</f>
        <v>#N/A</v>
      </c>
    </row>
    <row r="85" customFormat="false" ht="56.7" hidden="false" customHeight="true" outlineLevel="0" collapsed="false">
      <c r="A85" s="131" t="str">
        <f aca="false">IF(ISNUMBER(I85),#REF!+1,"")</f>
        <v/>
      </c>
      <c r="B85" s="117"/>
      <c r="C85" s="118"/>
      <c r="D85" s="118"/>
      <c r="E85" s="119"/>
      <c r="F85" s="120"/>
      <c r="G85" s="121"/>
      <c r="H85" s="122"/>
      <c r="I85" s="123"/>
      <c r="J85" s="116"/>
      <c r="K85" s="124" t="str">
        <f aca="false">IF(ISBLANK(I85),"",ROUND(IF(J85&lt;&gt;"€",IF(J85="$",I85*TRANSFERENCIAS!$E$29,I85*TRANSFERENCIAS!$H$29),I85),2))</f>
        <v/>
      </c>
      <c r="L85" s="125"/>
      <c r="M85" s="125"/>
      <c r="N85" s="125"/>
      <c r="O85" s="125"/>
      <c r="P85" s="126" t="str">
        <f aca="false">IF(ISNUMBER(X85),X85,"P")</f>
        <v>P</v>
      </c>
      <c r="Q85" s="127" t="str">
        <f aca="false">IF(ISNUMBER(L85),L85," --")</f>
        <v> --</v>
      </c>
      <c r="W85" s="129" t="n">
        <f aca="false">SUM(L85:N85)</f>
        <v>0</v>
      </c>
      <c r="X85" s="129" t="e">
        <f aca="false">IF(K85&gt;0,ABS(W85-K85),"")</f>
        <v>#VALUE!</v>
      </c>
      <c r="AF85" s="78" t="n">
        <f aca="false">+AF84+20</f>
        <v>1600</v>
      </c>
      <c r="AG85" s="78" t="n">
        <v>80</v>
      </c>
      <c r="AO85" s="78" t="e">
        <f aca="false">VLOOKUP(F85,PTDS2!$A$1:$Q$13,2)</f>
        <v>#N/A</v>
      </c>
      <c r="AP85" s="78" t="e">
        <f aca="false">VLOOKUP(F85,PTDS2!$A$1:$Q$13,3)</f>
        <v>#N/A</v>
      </c>
      <c r="AQ85" s="78" t="e">
        <f aca="false">VLOOKUP(F85,PTDS2!$A$1:$Q$13,4)</f>
        <v>#N/A</v>
      </c>
      <c r="AR85" s="78" t="e">
        <f aca="false">VLOOKUP(F85,PTDS2!$A$1:$Q$13,5)</f>
        <v>#N/A</v>
      </c>
      <c r="AS85" s="78" t="e">
        <f aca="false">VLOOKUP(F85,PTDS2!$A$1:$Q$13,6)</f>
        <v>#N/A</v>
      </c>
      <c r="AT85" s="78" t="e">
        <f aca="false">VLOOKUP(F85,PTDS2!$A$1:$Q$13,7)</f>
        <v>#N/A</v>
      </c>
      <c r="AU85" s="78" t="e">
        <f aca="false">VLOOKUP(F85,PTDS2!$A$1:$Q$13,8)</f>
        <v>#N/A</v>
      </c>
      <c r="AV85" s="78" t="e">
        <f aca="false">VLOOKUP(F85,PTDS2!$A$1:$Q$13,9)</f>
        <v>#N/A</v>
      </c>
      <c r="AW85" s="78" t="e">
        <f aca="false">VLOOKUP(F85,PTDS2!$A$1:$Q$13,10)</f>
        <v>#N/A</v>
      </c>
      <c r="AX85" s="78" t="e">
        <f aca="false">VLOOKUP(F85,PTDS2!$A$1:$Q$13,11)</f>
        <v>#N/A</v>
      </c>
      <c r="AY85" s="78" t="e">
        <f aca="false">VLOOKUP(F85,PTDS2!$A$1:$Q$13,12)</f>
        <v>#N/A</v>
      </c>
      <c r="AZ85" s="78" t="e">
        <f aca="false">VLOOKUP(F85,PTDS2!$A$1:$Q$13,13)</f>
        <v>#N/A</v>
      </c>
      <c r="BA85" s="78" t="e">
        <f aca="false">VLOOKUP(F85,PTDS2!$A$1:$Q$13,14)</f>
        <v>#N/A</v>
      </c>
      <c r="BB85" s="78" t="e">
        <f aca="false">VLOOKUP(F85,PTDS2!$A$1:$Q$13,15)</f>
        <v>#N/A</v>
      </c>
      <c r="BC85" s="78" t="e">
        <f aca="false">VLOOKUP(F85,PTDS2!$A$1:$Q$13,16)</f>
        <v>#N/A</v>
      </c>
      <c r="BD85" s="78" t="e">
        <f aca="false">VLOOKUP(F85,PTDS2!$A$1:$Q$13,17)</f>
        <v>#N/A</v>
      </c>
      <c r="BF85" s="78" t="e">
        <f aca="false">IF(AO85=0,"",AO85)</f>
        <v>#N/A</v>
      </c>
      <c r="BG85" s="78" t="e">
        <f aca="false">IF(AP85=0,"",AP85)</f>
        <v>#N/A</v>
      </c>
      <c r="BH85" s="78" t="e">
        <f aca="false">IF(AQ85=0,"",AQ85)</f>
        <v>#N/A</v>
      </c>
      <c r="BI85" s="78" t="e">
        <f aca="false">IF(AR85=0,"",AR85)</f>
        <v>#N/A</v>
      </c>
      <c r="BJ85" s="78" t="e">
        <f aca="false">IF(AS85=0,"",AS85)</f>
        <v>#N/A</v>
      </c>
      <c r="BK85" s="78" t="e">
        <f aca="false">IF(AT85=0,"",AT85)</f>
        <v>#N/A</v>
      </c>
      <c r="BL85" s="78" t="e">
        <f aca="false">IF(AU85=0,"",AU85)</f>
        <v>#N/A</v>
      </c>
      <c r="BM85" s="78" t="e">
        <f aca="false">IF(AV85=0,"",AV85)</f>
        <v>#N/A</v>
      </c>
      <c r="BN85" s="78" t="e">
        <f aca="false">IF(AW85=0,"",AW85)</f>
        <v>#N/A</v>
      </c>
      <c r="BO85" s="78" t="e">
        <f aca="false">IF(AX85=0,"",AX85)</f>
        <v>#N/A</v>
      </c>
      <c r="BP85" s="78" t="e">
        <f aca="false">IF(AY85=0,"",AY85)</f>
        <v>#N/A</v>
      </c>
      <c r="BQ85" s="78" t="e">
        <f aca="false">IF(AZ85=0,"",AZ85)</f>
        <v>#N/A</v>
      </c>
      <c r="BR85" s="78" t="e">
        <f aca="false">IF(BA85=0,"",BA85)</f>
        <v>#N/A</v>
      </c>
      <c r="BS85" s="78" t="e">
        <f aca="false">IF(BB85=0,"",BB85)</f>
        <v>#N/A</v>
      </c>
      <c r="BT85" s="78" t="e">
        <f aca="false">IF(BC85=0,"",BC85)</f>
        <v>#N/A</v>
      </c>
      <c r="BU85" s="78" t="e">
        <f aca="false">IF(BD85=0,"",BD85)</f>
        <v>#N/A</v>
      </c>
    </row>
    <row r="86" customFormat="false" ht="56.7" hidden="false" customHeight="true" outlineLevel="0" collapsed="false">
      <c r="A86" s="131" t="str">
        <f aca="false">IF(ISNUMBER(I86),#REF!+1,"")</f>
        <v/>
      </c>
      <c r="B86" s="117"/>
      <c r="C86" s="118"/>
      <c r="D86" s="118"/>
      <c r="E86" s="119"/>
      <c r="F86" s="120"/>
      <c r="G86" s="121"/>
      <c r="H86" s="122"/>
      <c r="I86" s="123"/>
      <c r="J86" s="116"/>
      <c r="K86" s="124" t="str">
        <f aca="false">IF(ISBLANK(I86),"",ROUND(IF(J86&lt;&gt;"€",IF(J86="$",I86*TRANSFERENCIAS!$E$29,I86*TRANSFERENCIAS!$H$29),I86),2))</f>
        <v/>
      </c>
      <c r="L86" s="125"/>
      <c r="M86" s="125"/>
      <c r="N86" s="125"/>
      <c r="O86" s="125"/>
      <c r="P86" s="126" t="str">
        <f aca="false">IF(ISNUMBER(X86),X86,"P")</f>
        <v>P</v>
      </c>
      <c r="Q86" s="127" t="str">
        <f aca="false">IF(ISNUMBER(L86),L86," --")</f>
        <v> --</v>
      </c>
      <c r="W86" s="129" t="n">
        <f aca="false">SUM(L86:N86)</f>
        <v>0</v>
      </c>
      <c r="X86" s="129" t="e">
        <f aca="false">IF(K86&gt;0,ABS(W86-K86),"")</f>
        <v>#VALUE!</v>
      </c>
      <c r="AF86" s="78" t="n">
        <f aca="false">+AF85+20</f>
        <v>1620</v>
      </c>
      <c r="AG86" s="78" t="n">
        <v>81</v>
      </c>
      <c r="AO86" s="78" t="e">
        <f aca="false">VLOOKUP(F86,PTDS2!$A$1:$Q$13,2)</f>
        <v>#N/A</v>
      </c>
      <c r="AP86" s="78" t="e">
        <f aca="false">VLOOKUP(F86,PTDS2!$A$1:$Q$13,3)</f>
        <v>#N/A</v>
      </c>
      <c r="AQ86" s="78" t="e">
        <f aca="false">VLOOKUP(F86,PTDS2!$A$1:$Q$13,4)</f>
        <v>#N/A</v>
      </c>
      <c r="AR86" s="78" t="e">
        <f aca="false">VLOOKUP(F86,PTDS2!$A$1:$Q$13,5)</f>
        <v>#N/A</v>
      </c>
      <c r="AS86" s="78" t="e">
        <f aca="false">VLOOKUP(F86,PTDS2!$A$1:$Q$13,6)</f>
        <v>#N/A</v>
      </c>
      <c r="AT86" s="78" t="e">
        <f aca="false">VLOOKUP(F86,PTDS2!$A$1:$Q$13,7)</f>
        <v>#N/A</v>
      </c>
      <c r="AU86" s="78" t="e">
        <f aca="false">VLOOKUP(F86,PTDS2!$A$1:$Q$13,8)</f>
        <v>#N/A</v>
      </c>
      <c r="AV86" s="78" t="e">
        <f aca="false">VLOOKUP(F86,PTDS2!$A$1:$Q$13,9)</f>
        <v>#N/A</v>
      </c>
      <c r="AW86" s="78" t="e">
        <f aca="false">VLOOKUP(F86,PTDS2!$A$1:$Q$13,10)</f>
        <v>#N/A</v>
      </c>
      <c r="AX86" s="78" t="e">
        <f aca="false">VLOOKUP(F86,PTDS2!$A$1:$Q$13,11)</f>
        <v>#N/A</v>
      </c>
      <c r="AY86" s="78" t="e">
        <f aca="false">VLOOKUP(F86,PTDS2!$A$1:$Q$13,12)</f>
        <v>#N/A</v>
      </c>
      <c r="AZ86" s="78" t="e">
        <f aca="false">VLOOKUP(F86,PTDS2!$A$1:$Q$13,13)</f>
        <v>#N/A</v>
      </c>
      <c r="BA86" s="78" t="e">
        <f aca="false">VLOOKUP(F86,PTDS2!$A$1:$Q$13,14)</f>
        <v>#N/A</v>
      </c>
      <c r="BB86" s="78" t="e">
        <f aca="false">VLOOKUP(F86,PTDS2!$A$1:$Q$13,15)</f>
        <v>#N/A</v>
      </c>
      <c r="BC86" s="78" t="e">
        <f aca="false">VLOOKUP(F86,PTDS2!$A$1:$Q$13,16)</f>
        <v>#N/A</v>
      </c>
      <c r="BD86" s="78" t="e">
        <f aca="false">VLOOKUP(F86,PTDS2!$A$1:$Q$13,17)</f>
        <v>#N/A</v>
      </c>
      <c r="BF86" s="78" t="e">
        <f aca="false">IF(AO86=0,"",AO86)</f>
        <v>#N/A</v>
      </c>
      <c r="BG86" s="78" t="e">
        <f aca="false">IF(AP86=0,"",AP86)</f>
        <v>#N/A</v>
      </c>
      <c r="BH86" s="78" t="e">
        <f aca="false">IF(AQ86=0,"",AQ86)</f>
        <v>#N/A</v>
      </c>
      <c r="BI86" s="78" t="e">
        <f aca="false">IF(AR86=0,"",AR86)</f>
        <v>#N/A</v>
      </c>
      <c r="BJ86" s="78" t="e">
        <f aca="false">IF(AS86=0,"",AS86)</f>
        <v>#N/A</v>
      </c>
      <c r="BK86" s="78" t="e">
        <f aca="false">IF(AT86=0,"",AT86)</f>
        <v>#N/A</v>
      </c>
      <c r="BL86" s="78" t="e">
        <f aca="false">IF(AU86=0,"",AU86)</f>
        <v>#N/A</v>
      </c>
      <c r="BM86" s="78" t="e">
        <f aca="false">IF(AV86=0,"",AV86)</f>
        <v>#N/A</v>
      </c>
      <c r="BN86" s="78" t="e">
        <f aca="false">IF(AW86=0,"",AW86)</f>
        <v>#N/A</v>
      </c>
      <c r="BO86" s="78" t="e">
        <f aca="false">IF(AX86=0,"",AX86)</f>
        <v>#N/A</v>
      </c>
      <c r="BP86" s="78" t="e">
        <f aca="false">IF(AY86=0,"",AY86)</f>
        <v>#N/A</v>
      </c>
      <c r="BQ86" s="78" t="e">
        <f aca="false">IF(AZ86=0,"",AZ86)</f>
        <v>#N/A</v>
      </c>
      <c r="BR86" s="78" t="e">
        <f aca="false">IF(BA86=0,"",BA86)</f>
        <v>#N/A</v>
      </c>
      <c r="BS86" s="78" t="e">
        <f aca="false">IF(BB86=0,"",BB86)</f>
        <v>#N/A</v>
      </c>
      <c r="BT86" s="78" t="e">
        <f aca="false">IF(BC86=0,"",BC86)</f>
        <v>#N/A</v>
      </c>
      <c r="BU86" s="78" t="e">
        <f aca="false">IF(BD86=0,"",BD86)</f>
        <v>#N/A</v>
      </c>
    </row>
    <row r="87" customFormat="false" ht="56.7" hidden="false" customHeight="true" outlineLevel="0" collapsed="false">
      <c r="A87" s="131" t="str">
        <f aca="false">IF(ISNUMBER(I87),#REF!+1,"")</f>
        <v/>
      </c>
      <c r="B87" s="117"/>
      <c r="C87" s="118"/>
      <c r="D87" s="118"/>
      <c r="E87" s="119"/>
      <c r="F87" s="120"/>
      <c r="G87" s="121"/>
      <c r="H87" s="122"/>
      <c r="I87" s="123"/>
      <c r="J87" s="116"/>
      <c r="K87" s="124" t="str">
        <f aca="false">IF(ISBLANK(I87),"",ROUND(IF(J87&lt;&gt;"€",IF(J87="$",I87*TRANSFERENCIAS!$E$29,I87*TRANSFERENCIAS!$H$29),I87),2))</f>
        <v/>
      </c>
      <c r="L87" s="125"/>
      <c r="M87" s="125"/>
      <c r="N87" s="125"/>
      <c r="O87" s="125"/>
      <c r="P87" s="126" t="str">
        <f aca="false">IF(ISNUMBER(X87),X87,"P")</f>
        <v>P</v>
      </c>
      <c r="Q87" s="127" t="str">
        <f aca="false">IF(ISNUMBER(L87),L87," --")</f>
        <v> --</v>
      </c>
      <c r="W87" s="129" t="n">
        <f aca="false">SUM(L87:N87)</f>
        <v>0</v>
      </c>
      <c r="X87" s="129" t="e">
        <f aca="false">IF(K87&gt;0,ABS(W87-K87),"")</f>
        <v>#VALUE!</v>
      </c>
      <c r="AF87" s="78" t="n">
        <f aca="false">+AF86+20</f>
        <v>1640</v>
      </c>
      <c r="AG87" s="78" t="n">
        <v>82</v>
      </c>
      <c r="AO87" s="78" t="e">
        <f aca="false">VLOOKUP(F87,PTDS2!$A$1:$Q$13,2)</f>
        <v>#N/A</v>
      </c>
      <c r="AP87" s="78" t="e">
        <f aca="false">VLOOKUP(F87,PTDS2!$A$1:$Q$13,3)</f>
        <v>#N/A</v>
      </c>
      <c r="AQ87" s="78" t="e">
        <f aca="false">VLOOKUP(F87,PTDS2!$A$1:$Q$13,4)</f>
        <v>#N/A</v>
      </c>
      <c r="AR87" s="78" t="e">
        <f aca="false">VLOOKUP(F87,PTDS2!$A$1:$Q$13,5)</f>
        <v>#N/A</v>
      </c>
      <c r="AS87" s="78" t="e">
        <f aca="false">VLOOKUP(F87,PTDS2!$A$1:$Q$13,6)</f>
        <v>#N/A</v>
      </c>
      <c r="AT87" s="78" t="e">
        <f aca="false">VLOOKUP(F87,PTDS2!$A$1:$Q$13,7)</f>
        <v>#N/A</v>
      </c>
      <c r="AU87" s="78" t="e">
        <f aca="false">VLOOKUP(F87,PTDS2!$A$1:$Q$13,8)</f>
        <v>#N/A</v>
      </c>
      <c r="AV87" s="78" t="e">
        <f aca="false">VLOOKUP(F87,PTDS2!$A$1:$Q$13,9)</f>
        <v>#N/A</v>
      </c>
      <c r="AW87" s="78" t="e">
        <f aca="false">VLOOKUP(F87,PTDS2!$A$1:$Q$13,10)</f>
        <v>#N/A</v>
      </c>
      <c r="AX87" s="78" t="e">
        <f aca="false">VLOOKUP(F87,PTDS2!$A$1:$Q$13,11)</f>
        <v>#N/A</v>
      </c>
      <c r="AY87" s="78" t="e">
        <f aca="false">VLOOKUP(F87,PTDS2!$A$1:$Q$13,12)</f>
        <v>#N/A</v>
      </c>
      <c r="AZ87" s="78" t="e">
        <f aca="false">VLOOKUP(F87,PTDS2!$A$1:$Q$13,13)</f>
        <v>#N/A</v>
      </c>
      <c r="BA87" s="78" t="e">
        <f aca="false">VLOOKUP(F87,PTDS2!$A$1:$Q$13,14)</f>
        <v>#N/A</v>
      </c>
      <c r="BB87" s="78" t="e">
        <f aca="false">VLOOKUP(F87,PTDS2!$A$1:$Q$13,15)</f>
        <v>#N/A</v>
      </c>
      <c r="BC87" s="78" t="e">
        <f aca="false">VLOOKUP(F87,PTDS2!$A$1:$Q$13,16)</f>
        <v>#N/A</v>
      </c>
      <c r="BD87" s="78" t="e">
        <f aca="false">VLOOKUP(F87,PTDS2!$A$1:$Q$13,17)</f>
        <v>#N/A</v>
      </c>
      <c r="BF87" s="78" t="e">
        <f aca="false">IF(AO87=0,"",AO87)</f>
        <v>#N/A</v>
      </c>
      <c r="BG87" s="78" t="e">
        <f aca="false">IF(AP87=0,"",AP87)</f>
        <v>#N/A</v>
      </c>
      <c r="BH87" s="78" t="e">
        <f aca="false">IF(AQ87=0,"",AQ87)</f>
        <v>#N/A</v>
      </c>
      <c r="BI87" s="78" t="e">
        <f aca="false">IF(AR87=0,"",AR87)</f>
        <v>#N/A</v>
      </c>
      <c r="BJ87" s="78" t="e">
        <f aca="false">IF(AS87=0,"",AS87)</f>
        <v>#N/A</v>
      </c>
      <c r="BK87" s="78" t="e">
        <f aca="false">IF(AT87=0,"",AT87)</f>
        <v>#N/A</v>
      </c>
      <c r="BL87" s="78" t="e">
        <f aca="false">IF(AU87=0,"",AU87)</f>
        <v>#N/A</v>
      </c>
      <c r="BM87" s="78" t="e">
        <f aca="false">IF(AV87=0,"",AV87)</f>
        <v>#N/A</v>
      </c>
      <c r="BN87" s="78" t="e">
        <f aca="false">IF(AW87=0,"",AW87)</f>
        <v>#N/A</v>
      </c>
      <c r="BO87" s="78" t="e">
        <f aca="false">IF(AX87=0,"",AX87)</f>
        <v>#N/A</v>
      </c>
      <c r="BP87" s="78" t="e">
        <f aca="false">IF(AY87=0,"",AY87)</f>
        <v>#N/A</v>
      </c>
      <c r="BQ87" s="78" t="e">
        <f aca="false">IF(AZ87=0,"",AZ87)</f>
        <v>#N/A</v>
      </c>
      <c r="BR87" s="78" t="e">
        <f aca="false">IF(BA87=0,"",BA87)</f>
        <v>#N/A</v>
      </c>
      <c r="BS87" s="78" t="e">
        <f aca="false">IF(BB87=0,"",BB87)</f>
        <v>#N/A</v>
      </c>
      <c r="BT87" s="78" t="e">
        <f aca="false">IF(BC87=0,"",BC87)</f>
        <v>#N/A</v>
      </c>
      <c r="BU87" s="78" t="e">
        <f aca="false">IF(BD87=0,"",BD87)</f>
        <v>#N/A</v>
      </c>
    </row>
    <row r="88" customFormat="false" ht="56.7" hidden="false" customHeight="true" outlineLevel="0" collapsed="false">
      <c r="A88" s="131" t="str">
        <f aca="false">IF(ISNUMBER(I88),#REF!+1,"")</f>
        <v/>
      </c>
      <c r="B88" s="117"/>
      <c r="C88" s="118"/>
      <c r="D88" s="118"/>
      <c r="E88" s="119"/>
      <c r="F88" s="120"/>
      <c r="G88" s="121"/>
      <c r="H88" s="122"/>
      <c r="I88" s="123"/>
      <c r="J88" s="116"/>
      <c r="K88" s="124" t="str">
        <f aca="false">IF(ISBLANK(I88),"",ROUND(IF(J88&lt;&gt;"€",IF(J88="$",I88*TRANSFERENCIAS!$E$29,I88*TRANSFERENCIAS!$H$29),I88),2))</f>
        <v/>
      </c>
      <c r="L88" s="125"/>
      <c r="M88" s="125"/>
      <c r="N88" s="125"/>
      <c r="O88" s="125"/>
      <c r="P88" s="126" t="str">
        <f aca="false">IF(ISNUMBER(X88),X88,"P")</f>
        <v>P</v>
      </c>
      <c r="Q88" s="127" t="str">
        <f aca="false">IF(ISNUMBER(L88),L88," --")</f>
        <v> --</v>
      </c>
      <c r="W88" s="129" t="n">
        <f aca="false">SUM(L88:N88)</f>
        <v>0</v>
      </c>
      <c r="X88" s="129" t="e">
        <f aca="false">IF(K88&gt;0,ABS(W88-K88),"")</f>
        <v>#VALUE!</v>
      </c>
      <c r="AF88" s="78" t="n">
        <f aca="false">+AF87+20</f>
        <v>1660</v>
      </c>
      <c r="AG88" s="78" t="n">
        <v>83</v>
      </c>
      <c r="AO88" s="78" t="e">
        <f aca="false">VLOOKUP(F88,PTDS2!$A$1:$Q$13,2)</f>
        <v>#N/A</v>
      </c>
      <c r="AP88" s="78" t="e">
        <f aca="false">VLOOKUP(F88,PTDS2!$A$1:$Q$13,3)</f>
        <v>#N/A</v>
      </c>
      <c r="AQ88" s="78" t="e">
        <f aca="false">VLOOKUP(F88,PTDS2!$A$1:$Q$13,4)</f>
        <v>#N/A</v>
      </c>
      <c r="AR88" s="78" t="e">
        <f aca="false">VLOOKUP(F88,PTDS2!$A$1:$Q$13,5)</f>
        <v>#N/A</v>
      </c>
      <c r="AS88" s="78" t="e">
        <f aca="false">VLOOKUP(F88,PTDS2!$A$1:$Q$13,6)</f>
        <v>#N/A</v>
      </c>
      <c r="AT88" s="78" t="e">
        <f aca="false">VLOOKUP(F88,PTDS2!$A$1:$Q$13,7)</f>
        <v>#N/A</v>
      </c>
      <c r="AU88" s="78" t="e">
        <f aca="false">VLOOKUP(F88,PTDS2!$A$1:$Q$13,8)</f>
        <v>#N/A</v>
      </c>
      <c r="AV88" s="78" t="e">
        <f aca="false">VLOOKUP(F88,PTDS2!$A$1:$Q$13,9)</f>
        <v>#N/A</v>
      </c>
      <c r="AW88" s="78" t="e">
        <f aca="false">VLOOKUP(F88,PTDS2!$A$1:$Q$13,10)</f>
        <v>#N/A</v>
      </c>
      <c r="AX88" s="78" t="e">
        <f aca="false">VLOOKUP(F88,PTDS2!$A$1:$Q$13,11)</f>
        <v>#N/A</v>
      </c>
      <c r="AY88" s="78" t="e">
        <f aca="false">VLOOKUP(F88,PTDS2!$A$1:$Q$13,12)</f>
        <v>#N/A</v>
      </c>
      <c r="AZ88" s="78" t="e">
        <f aca="false">VLOOKUP(F88,PTDS2!$A$1:$Q$13,13)</f>
        <v>#N/A</v>
      </c>
      <c r="BA88" s="78" t="e">
        <f aca="false">VLOOKUP(F88,PTDS2!$A$1:$Q$13,14)</f>
        <v>#N/A</v>
      </c>
      <c r="BB88" s="78" t="e">
        <f aca="false">VLOOKUP(F88,PTDS2!$A$1:$Q$13,15)</f>
        <v>#N/A</v>
      </c>
      <c r="BC88" s="78" t="e">
        <f aca="false">VLOOKUP(F88,PTDS2!$A$1:$Q$13,16)</f>
        <v>#N/A</v>
      </c>
      <c r="BD88" s="78" t="e">
        <f aca="false">VLOOKUP(F88,PTDS2!$A$1:$Q$13,17)</f>
        <v>#N/A</v>
      </c>
      <c r="BF88" s="78" t="e">
        <f aca="false">IF(AO88=0,"",AO88)</f>
        <v>#N/A</v>
      </c>
      <c r="BG88" s="78" t="e">
        <f aca="false">IF(AP88=0,"",AP88)</f>
        <v>#N/A</v>
      </c>
      <c r="BH88" s="78" t="e">
        <f aca="false">IF(AQ88=0,"",AQ88)</f>
        <v>#N/A</v>
      </c>
      <c r="BI88" s="78" t="e">
        <f aca="false">IF(AR88=0,"",AR88)</f>
        <v>#N/A</v>
      </c>
      <c r="BJ88" s="78" t="e">
        <f aca="false">IF(AS88=0,"",AS88)</f>
        <v>#N/A</v>
      </c>
      <c r="BK88" s="78" t="e">
        <f aca="false">IF(AT88=0,"",AT88)</f>
        <v>#N/A</v>
      </c>
      <c r="BL88" s="78" t="e">
        <f aca="false">IF(AU88=0,"",AU88)</f>
        <v>#N/A</v>
      </c>
      <c r="BM88" s="78" t="e">
        <f aca="false">IF(AV88=0,"",AV88)</f>
        <v>#N/A</v>
      </c>
      <c r="BN88" s="78" t="e">
        <f aca="false">IF(AW88=0,"",AW88)</f>
        <v>#N/A</v>
      </c>
      <c r="BO88" s="78" t="e">
        <f aca="false">IF(AX88=0,"",AX88)</f>
        <v>#N/A</v>
      </c>
      <c r="BP88" s="78" t="e">
        <f aca="false">IF(AY88=0,"",AY88)</f>
        <v>#N/A</v>
      </c>
      <c r="BQ88" s="78" t="e">
        <f aca="false">IF(AZ88=0,"",AZ88)</f>
        <v>#N/A</v>
      </c>
      <c r="BR88" s="78" t="e">
        <f aca="false">IF(BA88=0,"",BA88)</f>
        <v>#N/A</v>
      </c>
      <c r="BS88" s="78" t="e">
        <f aca="false">IF(BB88=0,"",BB88)</f>
        <v>#N/A</v>
      </c>
      <c r="BT88" s="78" t="e">
        <f aca="false">IF(BC88=0,"",BC88)</f>
        <v>#N/A</v>
      </c>
      <c r="BU88" s="78" t="e">
        <f aca="false">IF(BD88=0,"",BD88)</f>
        <v>#N/A</v>
      </c>
    </row>
    <row r="89" customFormat="false" ht="56.7" hidden="false" customHeight="true" outlineLevel="0" collapsed="false">
      <c r="A89" s="131" t="str">
        <f aca="false">IF(ISNUMBER(I89),#REF!+1,"")</f>
        <v/>
      </c>
      <c r="B89" s="117"/>
      <c r="C89" s="118"/>
      <c r="D89" s="118"/>
      <c r="E89" s="119"/>
      <c r="F89" s="120"/>
      <c r="G89" s="121"/>
      <c r="H89" s="122"/>
      <c r="I89" s="123"/>
      <c r="J89" s="116"/>
      <c r="K89" s="124" t="str">
        <f aca="false">IF(ISBLANK(I89),"",ROUND(IF(J89&lt;&gt;"€",IF(J89="$",I89*TRANSFERENCIAS!$E$29,I89*TRANSFERENCIAS!$H$29),I89),2))</f>
        <v/>
      </c>
      <c r="L89" s="125"/>
      <c r="M89" s="125"/>
      <c r="N89" s="125"/>
      <c r="O89" s="125"/>
      <c r="P89" s="126" t="str">
        <f aca="false">IF(ISNUMBER(X89),X89,"P")</f>
        <v>P</v>
      </c>
      <c r="Q89" s="127" t="str">
        <f aca="false">IF(ISNUMBER(L89),L89," --")</f>
        <v> --</v>
      </c>
      <c r="W89" s="129" t="n">
        <f aca="false">SUM(L89:N89)</f>
        <v>0</v>
      </c>
      <c r="X89" s="129" t="e">
        <f aca="false">IF(K89&gt;0,ABS(W89-K89),"")</f>
        <v>#VALUE!</v>
      </c>
      <c r="AF89" s="78" t="n">
        <f aca="false">+AF88+20</f>
        <v>1680</v>
      </c>
      <c r="AG89" s="78" t="n">
        <v>84</v>
      </c>
      <c r="AO89" s="78" t="e">
        <f aca="false">VLOOKUP(F89,PTDS2!$A$1:$Q$13,2)</f>
        <v>#N/A</v>
      </c>
      <c r="AP89" s="78" t="e">
        <f aca="false">VLOOKUP(F89,PTDS2!$A$1:$Q$13,3)</f>
        <v>#N/A</v>
      </c>
      <c r="AQ89" s="78" t="e">
        <f aca="false">VLOOKUP(F89,PTDS2!$A$1:$Q$13,4)</f>
        <v>#N/A</v>
      </c>
      <c r="AR89" s="78" t="e">
        <f aca="false">VLOOKUP(F89,PTDS2!$A$1:$Q$13,5)</f>
        <v>#N/A</v>
      </c>
      <c r="AS89" s="78" t="e">
        <f aca="false">VLOOKUP(F89,PTDS2!$A$1:$Q$13,6)</f>
        <v>#N/A</v>
      </c>
      <c r="AT89" s="78" t="e">
        <f aca="false">VLOOKUP(F89,PTDS2!$A$1:$Q$13,7)</f>
        <v>#N/A</v>
      </c>
      <c r="AU89" s="78" t="e">
        <f aca="false">VLOOKUP(F89,PTDS2!$A$1:$Q$13,8)</f>
        <v>#N/A</v>
      </c>
      <c r="AV89" s="78" t="e">
        <f aca="false">VLOOKUP(F89,PTDS2!$A$1:$Q$13,9)</f>
        <v>#N/A</v>
      </c>
      <c r="AW89" s="78" t="e">
        <f aca="false">VLOOKUP(F89,PTDS2!$A$1:$Q$13,10)</f>
        <v>#N/A</v>
      </c>
      <c r="AX89" s="78" t="e">
        <f aca="false">VLOOKUP(F89,PTDS2!$A$1:$Q$13,11)</f>
        <v>#N/A</v>
      </c>
      <c r="AY89" s="78" t="e">
        <f aca="false">VLOOKUP(F89,PTDS2!$A$1:$Q$13,12)</f>
        <v>#N/A</v>
      </c>
      <c r="AZ89" s="78" t="e">
        <f aca="false">VLOOKUP(F89,PTDS2!$A$1:$Q$13,13)</f>
        <v>#N/A</v>
      </c>
      <c r="BA89" s="78" t="e">
        <f aca="false">VLOOKUP(F89,PTDS2!$A$1:$Q$13,14)</f>
        <v>#N/A</v>
      </c>
      <c r="BB89" s="78" t="e">
        <f aca="false">VLOOKUP(F89,PTDS2!$A$1:$Q$13,15)</f>
        <v>#N/A</v>
      </c>
      <c r="BC89" s="78" t="e">
        <f aca="false">VLOOKUP(F89,PTDS2!$A$1:$Q$13,16)</f>
        <v>#N/A</v>
      </c>
      <c r="BD89" s="78" t="e">
        <f aca="false">VLOOKUP(F89,PTDS2!$A$1:$Q$13,17)</f>
        <v>#N/A</v>
      </c>
      <c r="BF89" s="78" t="e">
        <f aca="false">IF(AO89=0,"",AO89)</f>
        <v>#N/A</v>
      </c>
      <c r="BG89" s="78" t="e">
        <f aca="false">IF(AP89=0,"",AP89)</f>
        <v>#N/A</v>
      </c>
      <c r="BH89" s="78" t="e">
        <f aca="false">IF(AQ89=0,"",AQ89)</f>
        <v>#N/A</v>
      </c>
      <c r="BI89" s="78" t="e">
        <f aca="false">IF(AR89=0,"",AR89)</f>
        <v>#N/A</v>
      </c>
      <c r="BJ89" s="78" t="e">
        <f aca="false">IF(AS89=0,"",AS89)</f>
        <v>#N/A</v>
      </c>
      <c r="BK89" s="78" t="e">
        <f aca="false">IF(AT89=0,"",AT89)</f>
        <v>#N/A</v>
      </c>
      <c r="BL89" s="78" t="e">
        <f aca="false">IF(AU89=0,"",AU89)</f>
        <v>#N/A</v>
      </c>
      <c r="BM89" s="78" t="e">
        <f aca="false">IF(AV89=0,"",AV89)</f>
        <v>#N/A</v>
      </c>
      <c r="BN89" s="78" t="e">
        <f aca="false">IF(AW89=0,"",AW89)</f>
        <v>#N/A</v>
      </c>
      <c r="BO89" s="78" t="e">
        <f aca="false">IF(AX89=0,"",AX89)</f>
        <v>#N/A</v>
      </c>
      <c r="BP89" s="78" t="e">
        <f aca="false">IF(AY89=0,"",AY89)</f>
        <v>#N/A</v>
      </c>
      <c r="BQ89" s="78" t="e">
        <f aca="false">IF(AZ89=0,"",AZ89)</f>
        <v>#N/A</v>
      </c>
      <c r="BR89" s="78" t="e">
        <f aca="false">IF(BA89=0,"",BA89)</f>
        <v>#N/A</v>
      </c>
      <c r="BS89" s="78" t="e">
        <f aca="false">IF(BB89=0,"",BB89)</f>
        <v>#N/A</v>
      </c>
      <c r="BT89" s="78" t="e">
        <f aca="false">IF(BC89=0,"",BC89)</f>
        <v>#N/A</v>
      </c>
      <c r="BU89" s="78" t="e">
        <f aca="false">IF(BD89=0,"",BD89)</f>
        <v>#N/A</v>
      </c>
    </row>
    <row r="90" customFormat="false" ht="56.7" hidden="false" customHeight="true" outlineLevel="0" collapsed="false">
      <c r="A90" s="131" t="str">
        <f aca="false">IF(ISNUMBER(I90),#REF!+1,"")</f>
        <v/>
      </c>
      <c r="B90" s="117"/>
      <c r="C90" s="118"/>
      <c r="D90" s="118"/>
      <c r="E90" s="119"/>
      <c r="F90" s="120"/>
      <c r="G90" s="121"/>
      <c r="H90" s="122"/>
      <c r="I90" s="123"/>
      <c r="J90" s="116"/>
      <c r="K90" s="124" t="str">
        <f aca="false">IF(ISBLANK(I90),"",ROUND(IF(J90&lt;&gt;"€",IF(J90="$",I90*TRANSFERENCIAS!$E$29,I90*TRANSFERENCIAS!$H$29),I90),2))</f>
        <v/>
      </c>
      <c r="L90" s="125"/>
      <c r="M90" s="125"/>
      <c r="N90" s="125"/>
      <c r="O90" s="125"/>
      <c r="P90" s="126" t="str">
        <f aca="false">IF(ISNUMBER(X90),X90,"P")</f>
        <v>P</v>
      </c>
      <c r="Q90" s="127" t="str">
        <f aca="false">IF(ISNUMBER(L90),L90," --")</f>
        <v> --</v>
      </c>
      <c r="W90" s="129" t="n">
        <f aca="false">SUM(L90:N90)</f>
        <v>0</v>
      </c>
      <c r="X90" s="129" t="e">
        <f aca="false">IF(K90&gt;0,ABS(W90-K90),"")</f>
        <v>#VALUE!</v>
      </c>
      <c r="AF90" s="78" t="n">
        <f aca="false">+AF89+20</f>
        <v>1700</v>
      </c>
      <c r="AG90" s="78" t="n">
        <v>85</v>
      </c>
      <c r="AO90" s="78" t="e">
        <f aca="false">VLOOKUP(F90,PTDS2!$A$1:$Q$13,2)</f>
        <v>#N/A</v>
      </c>
      <c r="AP90" s="78" t="e">
        <f aca="false">VLOOKUP(F90,PTDS2!$A$1:$Q$13,3)</f>
        <v>#N/A</v>
      </c>
      <c r="AQ90" s="78" t="e">
        <f aca="false">VLOOKUP(F90,PTDS2!$A$1:$Q$13,4)</f>
        <v>#N/A</v>
      </c>
      <c r="AR90" s="78" t="e">
        <f aca="false">VLOOKUP(F90,PTDS2!$A$1:$Q$13,5)</f>
        <v>#N/A</v>
      </c>
      <c r="AS90" s="78" t="e">
        <f aca="false">VLOOKUP(F90,PTDS2!$A$1:$Q$13,6)</f>
        <v>#N/A</v>
      </c>
      <c r="AT90" s="78" t="e">
        <f aca="false">VLOOKUP(F90,PTDS2!$A$1:$Q$13,7)</f>
        <v>#N/A</v>
      </c>
      <c r="AU90" s="78" t="e">
        <f aca="false">VLOOKUP(F90,PTDS2!$A$1:$Q$13,8)</f>
        <v>#N/A</v>
      </c>
      <c r="AV90" s="78" t="e">
        <f aca="false">VLOOKUP(F90,PTDS2!$A$1:$Q$13,9)</f>
        <v>#N/A</v>
      </c>
      <c r="AW90" s="78" t="e">
        <f aca="false">VLOOKUP(F90,PTDS2!$A$1:$Q$13,10)</f>
        <v>#N/A</v>
      </c>
      <c r="AX90" s="78" t="e">
        <f aca="false">VLOOKUP(F90,PTDS2!$A$1:$Q$13,11)</f>
        <v>#N/A</v>
      </c>
      <c r="AY90" s="78" t="e">
        <f aca="false">VLOOKUP(F90,PTDS2!$A$1:$Q$13,12)</f>
        <v>#N/A</v>
      </c>
      <c r="AZ90" s="78" t="e">
        <f aca="false">VLOOKUP(F90,PTDS2!$A$1:$Q$13,13)</f>
        <v>#N/A</v>
      </c>
      <c r="BA90" s="78" t="e">
        <f aca="false">VLOOKUP(F90,PTDS2!$A$1:$Q$13,14)</f>
        <v>#N/A</v>
      </c>
      <c r="BB90" s="78" t="e">
        <f aca="false">VLOOKUP(F90,PTDS2!$A$1:$Q$13,15)</f>
        <v>#N/A</v>
      </c>
      <c r="BC90" s="78" t="e">
        <f aca="false">VLOOKUP(F90,PTDS2!$A$1:$Q$13,16)</f>
        <v>#N/A</v>
      </c>
      <c r="BD90" s="78" t="e">
        <f aca="false">VLOOKUP(F90,PTDS2!$A$1:$Q$13,17)</f>
        <v>#N/A</v>
      </c>
      <c r="BF90" s="78" t="e">
        <f aca="false">IF(AO90=0,"",AO90)</f>
        <v>#N/A</v>
      </c>
      <c r="BG90" s="78" t="e">
        <f aca="false">IF(AP90=0,"",AP90)</f>
        <v>#N/A</v>
      </c>
      <c r="BH90" s="78" t="e">
        <f aca="false">IF(AQ90=0,"",AQ90)</f>
        <v>#N/A</v>
      </c>
      <c r="BI90" s="78" t="e">
        <f aca="false">IF(AR90=0,"",AR90)</f>
        <v>#N/A</v>
      </c>
      <c r="BJ90" s="78" t="e">
        <f aca="false">IF(AS90=0,"",AS90)</f>
        <v>#N/A</v>
      </c>
      <c r="BK90" s="78" t="e">
        <f aca="false">IF(AT90=0,"",AT90)</f>
        <v>#N/A</v>
      </c>
      <c r="BL90" s="78" t="e">
        <f aca="false">IF(AU90=0,"",AU90)</f>
        <v>#N/A</v>
      </c>
      <c r="BM90" s="78" t="e">
        <f aca="false">IF(AV90=0,"",AV90)</f>
        <v>#N/A</v>
      </c>
      <c r="BN90" s="78" t="e">
        <f aca="false">IF(AW90=0,"",AW90)</f>
        <v>#N/A</v>
      </c>
      <c r="BO90" s="78" t="e">
        <f aca="false">IF(AX90=0,"",AX90)</f>
        <v>#N/A</v>
      </c>
      <c r="BP90" s="78" t="e">
        <f aca="false">IF(AY90=0,"",AY90)</f>
        <v>#N/A</v>
      </c>
      <c r="BQ90" s="78" t="e">
        <f aca="false">IF(AZ90=0,"",AZ90)</f>
        <v>#N/A</v>
      </c>
      <c r="BR90" s="78" t="e">
        <f aca="false">IF(BA90=0,"",BA90)</f>
        <v>#N/A</v>
      </c>
      <c r="BS90" s="78" t="e">
        <f aca="false">IF(BB90=0,"",BB90)</f>
        <v>#N/A</v>
      </c>
      <c r="BT90" s="78" t="e">
        <f aca="false">IF(BC90=0,"",BC90)</f>
        <v>#N/A</v>
      </c>
      <c r="BU90" s="78" t="e">
        <f aca="false">IF(BD90=0,"",BD90)</f>
        <v>#N/A</v>
      </c>
    </row>
    <row r="91" customFormat="false" ht="56.7" hidden="false" customHeight="true" outlineLevel="0" collapsed="false">
      <c r="A91" s="131" t="str">
        <f aca="false">IF(ISNUMBER(I91),#REF!+1,"")</f>
        <v/>
      </c>
      <c r="B91" s="117"/>
      <c r="C91" s="118"/>
      <c r="D91" s="118"/>
      <c r="E91" s="119"/>
      <c r="F91" s="120"/>
      <c r="G91" s="121"/>
      <c r="H91" s="122"/>
      <c r="I91" s="123"/>
      <c r="J91" s="116"/>
      <c r="K91" s="124" t="str">
        <f aca="false">IF(ISBLANK(I91),"",ROUND(IF(J91&lt;&gt;"€",IF(J91="$",I91*TRANSFERENCIAS!$E$29,I91*TRANSFERENCIAS!$H$29),I91),2))</f>
        <v/>
      </c>
      <c r="L91" s="125"/>
      <c r="M91" s="125"/>
      <c r="N91" s="125"/>
      <c r="O91" s="125"/>
      <c r="P91" s="126" t="str">
        <f aca="false">IF(ISNUMBER(X91),X91,"P")</f>
        <v>P</v>
      </c>
      <c r="Q91" s="127" t="str">
        <f aca="false">IF(ISNUMBER(L91),L91," --")</f>
        <v> --</v>
      </c>
      <c r="W91" s="129" t="n">
        <f aca="false">SUM(L91:N91)</f>
        <v>0</v>
      </c>
      <c r="X91" s="129" t="e">
        <f aca="false">IF(K91&gt;0,ABS(W91-K91),"")</f>
        <v>#VALUE!</v>
      </c>
      <c r="AF91" s="78" t="n">
        <f aca="false">+AF90+20</f>
        <v>1720</v>
      </c>
      <c r="AG91" s="78" t="n">
        <v>86</v>
      </c>
      <c r="AO91" s="78" t="e">
        <f aca="false">VLOOKUP(F91,PTDS2!$A$1:$Q$13,2)</f>
        <v>#N/A</v>
      </c>
      <c r="AP91" s="78" t="e">
        <f aca="false">VLOOKUP(F91,PTDS2!$A$1:$Q$13,3)</f>
        <v>#N/A</v>
      </c>
      <c r="AQ91" s="78" t="e">
        <f aca="false">VLOOKUP(F91,PTDS2!$A$1:$Q$13,4)</f>
        <v>#N/A</v>
      </c>
      <c r="AR91" s="78" t="e">
        <f aca="false">VLOOKUP(F91,PTDS2!$A$1:$Q$13,5)</f>
        <v>#N/A</v>
      </c>
      <c r="AS91" s="78" t="e">
        <f aca="false">VLOOKUP(F91,PTDS2!$A$1:$Q$13,6)</f>
        <v>#N/A</v>
      </c>
      <c r="AT91" s="78" t="e">
        <f aca="false">VLOOKUP(F91,PTDS2!$A$1:$Q$13,7)</f>
        <v>#N/A</v>
      </c>
      <c r="AU91" s="78" t="e">
        <f aca="false">VLOOKUP(F91,PTDS2!$A$1:$Q$13,8)</f>
        <v>#N/A</v>
      </c>
      <c r="AV91" s="78" t="e">
        <f aca="false">VLOOKUP(F91,PTDS2!$A$1:$Q$13,9)</f>
        <v>#N/A</v>
      </c>
      <c r="AW91" s="78" t="e">
        <f aca="false">VLOOKUP(F91,PTDS2!$A$1:$Q$13,10)</f>
        <v>#N/A</v>
      </c>
      <c r="AX91" s="78" t="e">
        <f aca="false">VLOOKUP(F91,PTDS2!$A$1:$Q$13,11)</f>
        <v>#N/A</v>
      </c>
      <c r="AY91" s="78" t="e">
        <f aca="false">VLOOKUP(F91,PTDS2!$A$1:$Q$13,12)</f>
        <v>#N/A</v>
      </c>
      <c r="AZ91" s="78" t="e">
        <f aca="false">VLOOKUP(F91,PTDS2!$A$1:$Q$13,13)</f>
        <v>#N/A</v>
      </c>
      <c r="BA91" s="78" t="e">
        <f aca="false">VLOOKUP(F91,PTDS2!$A$1:$Q$13,14)</f>
        <v>#N/A</v>
      </c>
      <c r="BB91" s="78" t="e">
        <f aca="false">VLOOKUP(F91,PTDS2!$A$1:$Q$13,15)</f>
        <v>#N/A</v>
      </c>
      <c r="BC91" s="78" t="e">
        <f aca="false">VLOOKUP(F91,PTDS2!$A$1:$Q$13,16)</f>
        <v>#N/A</v>
      </c>
      <c r="BD91" s="78" t="e">
        <f aca="false">VLOOKUP(F91,PTDS2!$A$1:$Q$13,17)</f>
        <v>#N/A</v>
      </c>
      <c r="BF91" s="78" t="e">
        <f aca="false">IF(AO91=0,"",AO91)</f>
        <v>#N/A</v>
      </c>
      <c r="BG91" s="78" t="e">
        <f aca="false">IF(AP91=0,"",AP91)</f>
        <v>#N/A</v>
      </c>
      <c r="BH91" s="78" t="e">
        <f aca="false">IF(AQ91=0,"",AQ91)</f>
        <v>#N/A</v>
      </c>
      <c r="BI91" s="78" t="e">
        <f aca="false">IF(AR91=0,"",AR91)</f>
        <v>#N/A</v>
      </c>
      <c r="BJ91" s="78" t="e">
        <f aca="false">IF(AS91=0,"",AS91)</f>
        <v>#N/A</v>
      </c>
      <c r="BK91" s="78" t="e">
        <f aca="false">IF(AT91=0,"",AT91)</f>
        <v>#N/A</v>
      </c>
      <c r="BL91" s="78" t="e">
        <f aca="false">IF(AU91=0,"",AU91)</f>
        <v>#N/A</v>
      </c>
      <c r="BM91" s="78" t="e">
        <f aca="false">IF(AV91=0,"",AV91)</f>
        <v>#N/A</v>
      </c>
      <c r="BN91" s="78" t="e">
        <f aca="false">IF(AW91=0,"",AW91)</f>
        <v>#N/A</v>
      </c>
      <c r="BO91" s="78" t="e">
        <f aca="false">IF(AX91=0,"",AX91)</f>
        <v>#N/A</v>
      </c>
      <c r="BP91" s="78" t="e">
        <f aca="false">IF(AY91=0,"",AY91)</f>
        <v>#N/A</v>
      </c>
      <c r="BQ91" s="78" t="e">
        <f aca="false">IF(AZ91=0,"",AZ91)</f>
        <v>#N/A</v>
      </c>
      <c r="BR91" s="78" t="e">
        <f aca="false">IF(BA91=0,"",BA91)</f>
        <v>#N/A</v>
      </c>
      <c r="BS91" s="78" t="e">
        <f aca="false">IF(BB91=0,"",BB91)</f>
        <v>#N/A</v>
      </c>
      <c r="BT91" s="78" t="e">
        <f aca="false">IF(BC91=0,"",BC91)</f>
        <v>#N/A</v>
      </c>
      <c r="BU91" s="78" t="e">
        <f aca="false">IF(BD91=0,"",BD91)</f>
        <v>#N/A</v>
      </c>
    </row>
    <row r="92" customFormat="false" ht="56.7" hidden="false" customHeight="true" outlineLevel="0" collapsed="false">
      <c r="A92" s="131" t="str">
        <f aca="false">IF(ISNUMBER(I92),#REF!+1,"")</f>
        <v/>
      </c>
      <c r="B92" s="117"/>
      <c r="C92" s="118"/>
      <c r="D92" s="118"/>
      <c r="E92" s="119"/>
      <c r="F92" s="120"/>
      <c r="G92" s="121"/>
      <c r="H92" s="122"/>
      <c r="I92" s="123"/>
      <c r="J92" s="116"/>
      <c r="K92" s="124" t="str">
        <f aca="false">IF(ISBLANK(I92),"",ROUND(IF(J92&lt;&gt;"€",IF(J92="$",I92*TRANSFERENCIAS!$E$29,I92*TRANSFERENCIAS!$H$29),I92),2))</f>
        <v/>
      </c>
      <c r="L92" s="125"/>
      <c r="M92" s="125"/>
      <c r="N92" s="125"/>
      <c r="O92" s="125"/>
      <c r="P92" s="126" t="str">
        <f aca="false">IF(ISNUMBER(X92),X92,"P")</f>
        <v>P</v>
      </c>
      <c r="Q92" s="127" t="str">
        <f aca="false">IF(ISNUMBER(L92),L92," --")</f>
        <v> --</v>
      </c>
      <c r="W92" s="129" t="n">
        <f aca="false">SUM(L92:N92)</f>
        <v>0</v>
      </c>
      <c r="X92" s="129" t="e">
        <f aca="false">IF(K92&gt;0,ABS(W92-K92),"")</f>
        <v>#VALUE!</v>
      </c>
      <c r="AF92" s="78" t="n">
        <f aca="false">+AF91+20</f>
        <v>1740</v>
      </c>
      <c r="AG92" s="78" t="n">
        <v>87</v>
      </c>
      <c r="AO92" s="78" t="e">
        <f aca="false">VLOOKUP(F92,PTDS2!$A$1:$Q$13,2)</f>
        <v>#N/A</v>
      </c>
      <c r="AP92" s="78" t="e">
        <f aca="false">VLOOKUP(F92,PTDS2!$A$1:$Q$13,3)</f>
        <v>#N/A</v>
      </c>
      <c r="AQ92" s="78" t="e">
        <f aca="false">VLOOKUP(F92,PTDS2!$A$1:$Q$13,4)</f>
        <v>#N/A</v>
      </c>
      <c r="AR92" s="78" t="e">
        <f aca="false">VLOOKUP(F92,PTDS2!$A$1:$Q$13,5)</f>
        <v>#N/A</v>
      </c>
      <c r="AS92" s="78" t="e">
        <f aca="false">VLOOKUP(F92,PTDS2!$A$1:$Q$13,6)</f>
        <v>#N/A</v>
      </c>
      <c r="AT92" s="78" t="e">
        <f aca="false">VLOOKUP(F92,PTDS2!$A$1:$Q$13,7)</f>
        <v>#N/A</v>
      </c>
      <c r="AU92" s="78" t="e">
        <f aca="false">VLOOKUP(F92,PTDS2!$A$1:$Q$13,8)</f>
        <v>#N/A</v>
      </c>
      <c r="AV92" s="78" t="e">
        <f aca="false">VLOOKUP(F92,PTDS2!$A$1:$Q$13,9)</f>
        <v>#N/A</v>
      </c>
      <c r="AW92" s="78" t="e">
        <f aca="false">VLOOKUP(F92,PTDS2!$A$1:$Q$13,10)</f>
        <v>#N/A</v>
      </c>
      <c r="AX92" s="78" t="e">
        <f aca="false">VLOOKUP(F92,PTDS2!$A$1:$Q$13,11)</f>
        <v>#N/A</v>
      </c>
      <c r="AY92" s="78" t="e">
        <f aca="false">VLOOKUP(F92,PTDS2!$A$1:$Q$13,12)</f>
        <v>#N/A</v>
      </c>
      <c r="AZ92" s="78" t="e">
        <f aca="false">VLOOKUP(F92,PTDS2!$A$1:$Q$13,13)</f>
        <v>#N/A</v>
      </c>
      <c r="BA92" s="78" t="e">
        <f aca="false">VLOOKUP(F92,PTDS2!$A$1:$Q$13,14)</f>
        <v>#N/A</v>
      </c>
      <c r="BB92" s="78" t="e">
        <f aca="false">VLOOKUP(F92,PTDS2!$A$1:$Q$13,15)</f>
        <v>#N/A</v>
      </c>
      <c r="BC92" s="78" t="e">
        <f aca="false">VLOOKUP(F92,PTDS2!$A$1:$Q$13,16)</f>
        <v>#N/A</v>
      </c>
      <c r="BD92" s="78" t="e">
        <f aca="false">VLOOKUP(F92,PTDS2!$A$1:$Q$13,17)</f>
        <v>#N/A</v>
      </c>
      <c r="BF92" s="78" t="e">
        <f aca="false">IF(AO92=0,"",AO92)</f>
        <v>#N/A</v>
      </c>
      <c r="BG92" s="78" t="e">
        <f aca="false">IF(AP92=0,"",AP92)</f>
        <v>#N/A</v>
      </c>
      <c r="BH92" s="78" t="e">
        <f aca="false">IF(AQ92=0,"",AQ92)</f>
        <v>#N/A</v>
      </c>
      <c r="BI92" s="78" t="e">
        <f aca="false">IF(AR92=0,"",AR92)</f>
        <v>#N/A</v>
      </c>
      <c r="BJ92" s="78" t="e">
        <f aca="false">IF(AS92=0,"",AS92)</f>
        <v>#N/A</v>
      </c>
      <c r="BK92" s="78" t="e">
        <f aca="false">IF(AT92=0,"",AT92)</f>
        <v>#N/A</v>
      </c>
      <c r="BL92" s="78" t="e">
        <f aca="false">IF(AU92=0,"",AU92)</f>
        <v>#N/A</v>
      </c>
      <c r="BM92" s="78" t="e">
        <f aca="false">IF(AV92=0,"",AV92)</f>
        <v>#N/A</v>
      </c>
      <c r="BN92" s="78" t="e">
        <f aca="false">IF(AW92=0,"",AW92)</f>
        <v>#N/A</v>
      </c>
      <c r="BO92" s="78" t="e">
        <f aca="false">IF(AX92=0,"",AX92)</f>
        <v>#N/A</v>
      </c>
      <c r="BP92" s="78" t="e">
        <f aca="false">IF(AY92=0,"",AY92)</f>
        <v>#N/A</v>
      </c>
      <c r="BQ92" s="78" t="e">
        <f aca="false">IF(AZ92=0,"",AZ92)</f>
        <v>#N/A</v>
      </c>
      <c r="BR92" s="78" t="e">
        <f aca="false">IF(BA92=0,"",BA92)</f>
        <v>#N/A</v>
      </c>
      <c r="BS92" s="78" t="e">
        <f aca="false">IF(BB92=0,"",BB92)</f>
        <v>#N/A</v>
      </c>
      <c r="BT92" s="78" t="e">
        <f aca="false">IF(BC92=0,"",BC92)</f>
        <v>#N/A</v>
      </c>
      <c r="BU92" s="78" t="e">
        <f aca="false">IF(BD92=0,"",BD92)</f>
        <v>#N/A</v>
      </c>
    </row>
    <row r="93" customFormat="false" ht="56.7" hidden="false" customHeight="true" outlineLevel="0" collapsed="false">
      <c r="A93" s="131" t="str">
        <f aca="false">IF(ISNUMBER(I93),#REF!+1,"")</f>
        <v/>
      </c>
      <c r="B93" s="117"/>
      <c r="C93" s="118"/>
      <c r="D93" s="118"/>
      <c r="E93" s="119"/>
      <c r="F93" s="120"/>
      <c r="G93" s="121"/>
      <c r="H93" s="122"/>
      <c r="I93" s="123"/>
      <c r="J93" s="116"/>
      <c r="K93" s="124" t="str">
        <f aca="false">IF(ISBLANK(I93),"",ROUND(IF(J93&lt;&gt;"€",IF(J93="$",I93*TRANSFERENCIAS!$E$29,I93*TRANSFERENCIAS!$H$29),I93),2))</f>
        <v/>
      </c>
      <c r="L93" s="125"/>
      <c r="M93" s="125"/>
      <c r="N93" s="125"/>
      <c r="O93" s="125"/>
      <c r="P93" s="126" t="str">
        <f aca="false">IF(ISNUMBER(X93),X93,"P")</f>
        <v>P</v>
      </c>
      <c r="Q93" s="127" t="str">
        <f aca="false">IF(ISNUMBER(L93),L93," --")</f>
        <v> --</v>
      </c>
      <c r="W93" s="129" t="n">
        <f aca="false">SUM(L93:N93)</f>
        <v>0</v>
      </c>
      <c r="X93" s="129" t="e">
        <f aca="false">IF(K93&gt;0,ABS(W93-K93),"")</f>
        <v>#VALUE!</v>
      </c>
      <c r="AF93" s="78" t="n">
        <f aca="false">+AF92+20</f>
        <v>1760</v>
      </c>
      <c r="AG93" s="78" t="n">
        <v>88</v>
      </c>
      <c r="AO93" s="78" t="e">
        <f aca="false">VLOOKUP(F93,PTDS2!$A$1:$Q$13,2)</f>
        <v>#N/A</v>
      </c>
      <c r="AP93" s="78" t="e">
        <f aca="false">VLOOKUP(F93,PTDS2!$A$1:$Q$13,3)</f>
        <v>#N/A</v>
      </c>
      <c r="AQ93" s="78" t="e">
        <f aca="false">VLOOKUP(F93,PTDS2!$A$1:$Q$13,4)</f>
        <v>#N/A</v>
      </c>
      <c r="AR93" s="78" t="e">
        <f aca="false">VLOOKUP(F93,PTDS2!$A$1:$Q$13,5)</f>
        <v>#N/A</v>
      </c>
      <c r="AS93" s="78" t="e">
        <f aca="false">VLOOKUP(F93,PTDS2!$A$1:$Q$13,6)</f>
        <v>#N/A</v>
      </c>
      <c r="AT93" s="78" t="e">
        <f aca="false">VLOOKUP(F93,PTDS2!$A$1:$Q$13,7)</f>
        <v>#N/A</v>
      </c>
      <c r="AU93" s="78" t="e">
        <f aca="false">VLOOKUP(F93,PTDS2!$A$1:$Q$13,8)</f>
        <v>#N/A</v>
      </c>
      <c r="AV93" s="78" t="e">
        <f aca="false">VLOOKUP(F93,PTDS2!$A$1:$Q$13,9)</f>
        <v>#N/A</v>
      </c>
      <c r="AW93" s="78" t="e">
        <f aca="false">VLOOKUP(F93,PTDS2!$A$1:$Q$13,10)</f>
        <v>#N/A</v>
      </c>
      <c r="AX93" s="78" t="e">
        <f aca="false">VLOOKUP(F93,PTDS2!$A$1:$Q$13,11)</f>
        <v>#N/A</v>
      </c>
      <c r="AY93" s="78" t="e">
        <f aca="false">VLOOKUP(F93,PTDS2!$A$1:$Q$13,12)</f>
        <v>#N/A</v>
      </c>
      <c r="AZ93" s="78" t="e">
        <f aca="false">VLOOKUP(F93,PTDS2!$A$1:$Q$13,13)</f>
        <v>#N/A</v>
      </c>
      <c r="BA93" s="78" t="e">
        <f aca="false">VLOOKUP(F93,PTDS2!$A$1:$Q$13,14)</f>
        <v>#N/A</v>
      </c>
      <c r="BB93" s="78" t="e">
        <f aca="false">VLOOKUP(F93,PTDS2!$A$1:$Q$13,15)</f>
        <v>#N/A</v>
      </c>
      <c r="BC93" s="78" t="e">
        <f aca="false">VLOOKUP(F93,PTDS2!$A$1:$Q$13,16)</f>
        <v>#N/A</v>
      </c>
      <c r="BD93" s="78" t="e">
        <f aca="false">VLOOKUP(F93,PTDS2!$A$1:$Q$13,17)</f>
        <v>#N/A</v>
      </c>
      <c r="BF93" s="78" t="e">
        <f aca="false">IF(AO93=0,"",AO93)</f>
        <v>#N/A</v>
      </c>
      <c r="BG93" s="78" t="e">
        <f aca="false">IF(AP93=0,"",AP93)</f>
        <v>#N/A</v>
      </c>
      <c r="BH93" s="78" t="e">
        <f aca="false">IF(AQ93=0,"",AQ93)</f>
        <v>#N/A</v>
      </c>
      <c r="BI93" s="78" t="e">
        <f aca="false">IF(AR93=0,"",AR93)</f>
        <v>#N/A</v>
      </c>
      <c r="BJ93" s="78" t="e">
        <f aca="false">IF(AS93=0,"",AS93)</f>
        <v>#N/A</v>
      </c>
      <c r="BK93" s="78" t="e">
        <f aca="false">IF(AT93=0,"",AT93)</f>
        <v>#N/A</v>
      </c>
      <c r="BL93" s="78" t="e">
        <f aca="false">IF(AU93=0,"",AU93)</f>
        <v>#N/A</v>
      </c>
      <c r="BM93" s="78" t="e">
        <f aca="false">IF(AV93=0,"",AV93)</f>
        <v>#N/A</v>
      </c>
      <c r="BN93" s="78" t="e">
        <f aca="false">IF(AW93=0,"",AW93)</f>
        <v>#N/A</v>
      </c>
      <c r="BO93" s="78" t="e">
        <f aca="false">IF(AX93=0,"",AX93)</f>
        <v>#N/A</v>
      </c>
      <c r="BP93" s="78" t="e">
        <f aca="false">IF(AY93=0,"",AY93)</f>
        <v>#N/A</v>
      </c>
      <c r="BQ93" s="78" t="e">
        <f aca="false">IF(AZ93=0,"",AZ93)</f>
        <v>#N/A</v>
      </c>
      <c r="BR93" s="78" t="e">
        <f aca="false">IF(BA93=0,"",BA93)</f>
        <v>#N/A</v>
      </c>
      <c r="BS93" s="78" t="e">
        <f aca="false">IF(BB93=0,"",BB93)</f>
        <v>#N/A</v>
      </c>
      <c r="BT93" s="78" t="e">
        <f aca="false">IF(BC93=0,"",BC93)</f>
        <v>#N/A</v>
      </c>
      <c r="BU93" s="78" t="e">
        <f aca="false">IF(BD93=0,"",BD93)</f>
        <v>#N/A</v>
      </c>
    </row>
    <row r="94" customFormat="false" ht="56.7" hidden="false" customHeight="true" outlineLevel="0" collapsed="false">
      <c r="A94" s="131" t="str">
        <f aca="false">IF(ISNUMBER(I94),#REF!+1,"")</f>
        <v/>
      </c>
      <c r="B94" s="117"/>
      <c r="C94" s="118"/>
      <c r="D94" s="118"/>
      <c r="E94" s="119"/>
      <c r="F94" s="120"/>
      <c r="G94" s="121"/>
      <c r="H94" s="122"/>
      <c r="I94" s="123"/>
      <c r="J94" s="116"/>
      <c r="K94" s="124" t="str">
        <f aca="false">IF(ISBLANK(I94),"",ROUND(IF(J94&lt;&gt;"€",IF(J94="$",I94*TRANSFERENCIAS!$E$29,I94*TRANSFERENCIAS!$H$29),I94),2))</f>
        <v/>
      </c>
      <c r="L94" s="125"/>
      <c r="M94" s="125"/>
      <c r="N94" s="125"/>
      <c r="O94" s="125"/>
      <c r="P94" s="126" t="str">
        <f aca="false">IF(ISNUMBER(X94),X94,"P")</f>
        <v>P</v>
      </c>
      <c r="Q94" s="127" t="str">
        <f aca="false">IF(ISNUMBER(L94),L94," --")</f>
        <v> --</v>
      </c>
      <c r="W94" s="129" t="n">
        <f aca="false">SUM(L94:N94)</f>
        <v>0</v>
      </c>
      <c r="X94" s="129" t="e">
        <f aca="false">IF(K94&gt;0,ABS(W94-K94),"")</f>
        <v>#VALUE!</v>
      </c>
      <c r="AF94" s="78" t="n">
        <f aca="false">+AF93+20</f>
        <v>1780</v>
      </c>
      <c r="AG94" s="78" t="n">
        <v>89</v>
      </c>
      <c r="AO94" s="78" t="e">
        <f aca="false">VLOOKUP(F94,PTDS2!$A$1:$Q$13,2)</f>
        <v>#N/A</v>
      </c>
      <c r="AP94" s="78" t="e">
        <f aca="false">VLOOKUP(F94,PTDS2!$A$1:$Q$13,3)</f>
        <v>#N/A</v>
      </c>
      <c r="AQ94" s="78" t="e">
        <f aca="false">VLOOKUP(F94,PTDS2!$A$1:$Q$13,4)</f>
        <v>#N/A</v>
      </c>
      <c r="AR94" s="78" t="e">
        <f aca="false">VLOOKUP(F94,PTDS2!$A$1:$Q$13,5)</f>
        <v>#N/A</v>
      </c>
      <c r="AS94" s="78" t="e">
        <f aca="false">VLOOKUP(F94,PTDS2!$A$1:$Q$13,6)</f>
        <v>#N/A</v>
      </c>
      <c r="AT94" s="78" t="e">
        <f aca="false">VLOOKUP(F94,PTDS2!$A$1:$Q$13,7)</f>
        <v>#N/A</v>
      </c>
      <c r="AU94" s="78" t="e">
        <f aca="false">VLOOKUP(F94,PTDS2!$A$1:$Q$13,8)</f>
        <v>#N/A</v>
      </c>
      <c r="AV94" s="78" t="e">
        <f aca="false">VLOOKUP(F94,PTDS2!$A$1:$Q$13,9)</f>
        <v>#N/A</v>
      </c>
      <c r="AW94" s="78" t="e">
        <f aca="false">VLOOKUP(F94,PTDS2!$A$1:$Q$13,10)</f>
        <v>#N/A</v>
      </c>
      <c r="AX94" s="78" t="e">
        <f aca="false">VLOOKUP(F94,PTDS2!$A$1:$Q$13,11)</f>
        <v>#N/A</v>
      </c>
      <c r="AY94" s="78" t="e">
        <f aca="false">VLOOKUP(F94,PTDS2!$A$1:$Q$13,12)</f>
        <v>#N/A</v>
      </c>
      <c r="AZ94" s="78" t="e">
        <f aca="false">VLOOKUP(F94,PTDS2!$A$1:$Q$13,13)</f>
        <v>#N/A</v>
      </c>
      <c r="BA94" s="78" t="e">
        <f aca="false">VLOOKUP(F94,PTDS2!$A$1:$Q$13,14)</f>
        <v>#N/A</v>
      </c>
      <c r="BB94" s="78" t="e">
        <f aca="false">VLOOKUP(F94,PTDS2!$A$1:$Q$13,15)</f>
        <v>#N/A</v>
      </c>
      <c r="BC94" s="78" t="e">
        <f aca="false">VLOOKUP(F94,PTDS2!$A$1:$Q$13,16)</f>
        <v>#N/A</v>
      </c>
      <c r="BD94" s="78" t="e">
        <f aca="false">VLOOKUP(F94,PTDS2!$A$1:$Q$13,17)</f>
        <v>#N/A</v>
      </c>
      <c r="BF94" s="78" t="e">
        <f aca="false">IF(AO94=0,"",AO94)</f>
        <v>#N/A</v>
      </c>
      <c r="BG94" s="78" t="e">
        <f aca="false">IF(AP94=0,"",AP94)</f>
        <v>#N/A</v>
      </c>
      <c r="BH94" s="78" t="e">
        <f aca="false">IF(AQ94=0,"",AQ94)</f>
        <v>#N/A</v>
      </c>
      <c r="BI94" s="78" t="e">
        <f aca="false">IF(AR94=0,"",AR94)</f>
        <v>#N/A</v>
      </c>
      <c r="BJ94" s="78" t="e">
        <f aca="false">IF(AS94=0,"",AS94)</f>
        <v>#N/A</v>
      </c>
      <c r="BK94" s="78" t="e">
        <f aca="false">IF(AT94=0,"",AT94)</f>
        <v>#N/A</v>
      </c>
      <c r="BL94" s="78" t="e">
        <f aca="false">IF(AU94=0,"",AU94)</f>
        <v>#N/A</v>
      </c>
      <c r="BM94" s="78" t="e">
        <f aca="false">IF(AV94=0,"",AV94)</f>
        <v>#N/A</v>
      </c>
      <c r="BN94" s="78" t="e">
        <f aca="false">IF(AW94=0,"",AW94)</f>
        <v>#N/A</v>
      </c>
      <c r="BO94" s="78" t="e">
        <f aca="false">IF(AX94=0,"",AX94)</f>
        <v>#N/A</v>
      </c>
      <c r="BP94" s="78" t="e">
        <f aca="false">IF(AY94=0,"",AY94)</f>
        <v>#N/A</v>
      </c>
      <c r="BQ94" s="78" t="e">
        <f aca="false">IF(AZ94=0,"",AZ94)</f>
        <v>#N/A</v>
      </c>
      <c r="BR94" s="78" t="e">
        <f aca="false">IF(BA94=0,"",BA94)</f>
        <v>#N/A</v>
      </c>
      <c r="BS94" s="78" t="e">
        <f aca="false">IF(BB94=0,"",BB94)</f>
        <v>#N/A</v>
      </c>
      <c r="BT94" s="78" t="e">
        <f aca="false">IF(BC94=0,"",BC94)</f>
        <v>#N/A</v>
      </c>
      <c r="BU94" s="78" t="e">
        <f aca="false">IF(BD94=0,"",BD94)</f>
        <v>#N/A</v>
      </c>
    </row>
    <row r="95" customFormat="false" ht="56.7" hidden="false" customHeight="true" outlineLevel="0" collapsed="false">
      <c r="A95" s="131" t="str">
        <f aca="false">IF(ISNUMBER(I95),#REF!+1,"")</f>
        <v/>
      </c>
      <c r="B95" s="117"/>
      <c r="C95" s="118"/>
      <c r="D95" s="118"/>
      <c r="E95" s="119"/>
      <c r="F95" s="120"/>
      <c r="G95" s="121"/>
      <c r="H95" s="122"/>
      <c r="I95" s="123"/>
      <c r="J95" s="116"/>
      <c r="K95" s="124" t="str">
        <f aca="false">IF(ISBLANK(I95),"",ROUND(IF(J95&lt;&gt;"€",IF(J95="$",I95*TRANSFERENCIAS!$E$29,I95*TRANSFERENCIAS!$H$29),I95),2))</f>
        <v/>
      </c>
      <c r="L95" s="125"/>
      <c r="M95" s="125"/>
      <c r="N95" s="125"/>
      <c r="O95" s="125"/>
      <c r="P95" s="126" t="str">
        <f aca="false">IF(ISNUMBER(X95),X95,"P")</f>
        <v>P</v>
      </c>
      <c r="Q95" s="127" t="str">
        <f aca="false">IF(ISNUMBER(L95),L95," --")</f>
        <v> --</v>
      </c>
      <c r="W95" s="129" t="n">
        <f aca="false">SUM(L95:N95)</f>
        <v>0</v>
      </c>
      <c r="X95" s="129" t="e">
        <f aca="false">IF(K95&gt;0,ABS(W95-K95),"")</f>
        <v>#VALUE!</v>
      </c>
      <c r="AF95" s="78" t="n">
        <f aca="false">+AF94+20</f>
        <v>1800</v>
      </c>
      <c r="AG95" s="78" t="n">
        <v>90</v>
      </c>
      <c r="AO95" s="78" t="e">
        <f aca="false">VLOOKUP(F95,PTDS2!$A$1:$Q$13,2)</f>
        <v>#N/A</v>
      </c>
      <c r="AP95" s="78" t="e">
        <f aca="false">VLOOKUP(F95,PTDS2!$A$1:$Q$13,3)</f>
        <v>#N/A</v>
      </c>
      <c r="AQ95" s="78" t="e">
        <f aca="false">VLOOKUP(F95,PTDS2!$A$1:$Q$13,4)</f>
        <v>#N/A</v>
      </c>
      <c r="AR95" s="78" t="e">
        <f aca="false">VLOOKUP(F95,PTDS2!$A$1:$Q$13,5)</f>
        <v>#N/A</v>
      </c>
      <c r="AS95" s="78" t="e">
        <f aca="false">VLOOKUP(F95,PTDS2!$A$1:$Q$13,6)</f>
        <v>#N/A</v>
      </c>
      <c r="AT95" s="78" t="e">
        <f aca="false">VLOOKUP(F95,PTDS2!$A$1:$Q$13,7)</f>
        <v>#N/A</v>
      </c>
      <c r="AU95" s="78" t="e">
        <f aca="false">VLOOKUP(F95,PTDS2!$A$1:$Q$13,8)</f>
        <v>#N/A</v>
      </c>
      <c r="AV95" s="78" t="e">
        <f aca="false">VLOOKUP(F95,PTDS2!$A$1:$Q$13,9)</f>
        <v>#N/A</v>
      </c>
      <c r="AW95" s="78" t="e">
        <f aca="false">VLOOKUP(F95,PTDS2!$A$1:$Q$13,10)</f>
        <v>#N/A</v>
      </c>
      <c r="AX95" s="78" t="e">
        <f aca="false">VLOOKUP(F95,PTDS2!$A$1:$Q$13,11)</f>
        <v>#N/A</v>
      </c>
      <c r="AY95" s="78" t="e">
        <f aca="false">VLOOKUP(F95,PTDS2!$A$1:$Q$13,12)</f>
        <v>#N/A</v>
      </c>
      <c r="AZ95" s="78" t="e">
        <f aca="false">VLOOKUP(F95,PTDS2!$A$1:$Q$13,13)</f>
        <v>#N/A</v>
      </c>
      <c r="BA95" s="78" t="e">
        <f aca="false">VLOOKUP(F95,PTDS2!$A$1:$Q$13,14)</f>
        <v>#N/A</v>
      </c>
      <c r="BB95" s="78" t="e">
        <f aca="false">VLOOKUP(F95,PTDS2!$A$1:$Q$13,15)</f>
        <v>#N/A</v>
      </c>
      <c r="BC95" s="78" t="e">
        <f aca="false">VLOOKUP(F95,PTDS2!$A$1:$Q$13,16)</f>
        <v>#N/A</v>
      </c>
      <c r="BD95" s="78" t="e">
        <f aca="false">VLOOKUP(F95,PTDS2!$A$1:$Q$13,17)</f>
        <v>#N/A</v>
      </c>
      <c r="BF95" s="78" t="e">
        <f aca="false">IF(AO95=0,"",AO95)</f>
        <v>#N/A</v>
      </c>
      <c r="BG95" s="78" t="e">
        <f aca="false">IF(AP95=0,"",AP95)</f>
        <v>#N/A</v>
      </c>
      <c r="BH95" s="78" t="e">
        <f aca="false">IF(AQ95=0,"",AQ95)</f>
        <v>#N/A</v>
      </c>
      <c r="BI95" s="78" t="e">
        <f aca="false">IF(AR95=0,"",AR95)</f>
        <v>#N/A</v>
      </c>
      <c r="BJ95" s="78" t="e">
        <f aca="false">IF(AS95=0,"",AS95)</f>
        <v>#N/A</v>
      </c>
      <c r="BK95" s="78" t="e">
        <f aca="false">IF(AT95=0,"",AT95)</f>
        <v>#N/A</v>
      </c>
      <c r="BL95" s="78" t="e">
        <f aca="false">IF(AU95=0,"",AU95)</f>
        <v>#N/A</v>
      </c>
      <c r="BM95" s="78" t="e">
        <f aca="false">IF(AV95=0,"",AV95)</f>
        <v>#N/A</v>
      </c>
      <c r="BN95" s="78" t="e">
        <f aca="false">IF(AW95=0,"",AW95)</f>
        <v>#N/A</v>
      </c>
      <c r="BO95" s="78" t="e">
        <f aca="false">IF(AX95=0,"",AX95)</f>
        <v>#N/A</v>
      </c>
      <c r="BP95" s="78" t="e">
        <f aca="false">IF(AY95=0,"",AY95)</f>
        <v>#N/A</v>
      </c>
      <c r="BQ95" s="78" t="e">
        <f aca="false">IF(AZ95=0,"",AZ95)</f>
        <v>#N/A</v>
      </c>
      <c r="BR95" s="78" t="e">
        <f aca="false">IF(BA95=0,"",BA95)</f>
        <v>#N/A</v>
      </c>
      <c r="BS95" s="78" t="e">
        <f aca="false">IF(BB95=0,"",BB95)</f>
        <v>#N/A</v>
      </c>
      <c r="BT95" s="78" t="e">
        <f aca="false">IF(BC95=0,"",BC95)</f>
        <v>#N/A</v>
      </c>
      <c r="BU95" s="78" t="e">
        <f aca="false">IF(BD95=0,"",BD95)</f>
        <v>#N/A</v>
      </c>
    </row>
    <row r="96" customFormat="false" ht="56.7" hidden="false" customHeight="true" outlineLevel="0" collapsed="false">
      <c r="A96" s="131" t="str">
        <f aca="false">IF(ISNUMBER(I96),#REF!+1,"")</f>
        <v/>
      </c>
      <c r="B96" s="117"/>
      <c r="C96" s="118"/>
      <c r="D96" s="118"/>
      <c r="E96" s="119"/>
      <c r="F96" s="120"/>
      <c r="G96" s="121"/>
      <c r="H96" s="122"/>
      <c r="I96" s="123"/>
      <c r="J96" s="116"/>
      <c r="K96" s="124" t="str">
        <f aca="false">IF(ISBLANK(I96),"",ROUND(IF(J96&lt;&gt;"€",IF(J96="$",I96*TRANSFERENCIAS!$E$29,I96*TRANSFERENCIAS!$H$29),I96),2))</f>
        <v/>
      </c>
      <c r="L96" s="125"/>
      <c r="M96" s="125"/>
      <c r="N96" s="125"/>
      <c r="O96" s="125"/>
      <c r="P96" s="126" t="str">
        <f aca="false">IF(ISNUMBER(X96),X96,"P")</f>
        <v>P</v>
      </c>
      <c r="Q96" s="127" t="str">
        <f aca="false">IF(ISNUMBER(L96),L96," --")</f>
        <v> --</v>
      </c>
      <c r="W96" s="129" t="n">
        <f aca="false">SUM(L96:N96)</f>
        <v>0</v>
      </c>
      <c r="X96" s="129" t="e">
        <f aca="false">IF(K96&gt;0,ABS(W96-K96),"")</f>
        <v>#VALUE!</v>
      </c>
      <c r="AF96" s="78" t="n">
        <f aca="false">+AF95+20</f>
        <v>1820</v>
      </c>
      <c r="AG96" s="78" t="n">
        <v>91</v>
      </c>
      <c r="AO96" s="78" t="e">
        <f aca="false">VLOOKUP(F96,PTDS2!$A$1:$Q$13,2)</f>
        <v>#N/A</v>
      </c>
      <c r="AP96" s="78" t="e">
        <f aca="false">VLOOKUP(F96,PTDS2!$A$1:$Q$13,3)</f>
        <v>#N/A</v>
      </c>
      <c r="AQ96" s="78" t="e">
        <f aca="false">VLOOKUP(F96,PTDS2!$A$1:$Q$13,4)</f>
        <v>#N/A</v>
      </c>
      <c r="AR96" s="78" t="e">
        <f aca="false">VLOOKUP(F96,PTDS2!$A$1:$Q$13,5)</f>
        <v>#N/A</v>
      </c>
      <c r="AS96" s="78" t="e">
        <f aca="false">VLOOKUP(F96,PTDS2!$A$1:$Q$13,6)</f>
        <v>#N/A</v>
      </c>
      <c r="AT96" s="78" t="e">
        <f aca="false">VLOOKUP(F96,PTDS2!$A$1:$Q$13,7)</f>
        <v>#N/A</v>
      </c>
      <c r="AU96" s="78" t="e">
        <f aca="false">VLOOKUP(F96,PTDS2!$A$1:$Q$13,8)</f>
        <v>#N/A</v>
      </c>
      <c r="AV96" s="78" t="e">
        <f aca="false">VLOOKUP(F96,PTDS2!$A$1:$Q$13,9)</f>
        <v>#N/A</v>
      </c>
      <c r="AW96" s="78" t="e">
        <f aca="false">VLOOKUP(F96,PTDS2!$A$1:$Q$13,10)</f>
        <v>#N/A</v>
      </c>
      <c r="AX96" s="78" t="e">
        <f aca="false">VLOOKUP(F96,PTDS2!$A$1:$Q$13,11)</f>
        <v>#N/A</v>
      </c>
      <c r="AY96" s="78" t="e">
        <f aca="false">VLOOKUP(F96,PTDS2!$A$1:$Q$13,12)</f>
        <v>#N/A</v>
      </c>
      <c r="AZ96" s="78" t="e">
        <f aca="false">VLOOKUP(F96,PTDS2!$A$1:$Q$13,13)</f>
        <v>#N/A</v>
      </c>
      <c r="BA96" s="78" t="e">
        <f aca="false">VLOOKUP(F96,PTDS2!$A$1:$Q$13,14)</f>
        <v>#N/A</v>
      </c>
      <c r="BB96" s="78" t="e">
        <f aca="false">VLOOKUP(F96,PTDS2!$A$1:$Q$13,15)</f>
        <v>#N/A</v>
      </c>
      <c r="BC96" s="78" t="e">
        <f aca="false">VLOOKUP(F96,PTDS2!$A$1:$Q$13,16)</f>
        <v>#N/A</v>
      </c>
      <c r="BD96" s="78" t="e">
        <f aca="false">VLOOKUP(F96,PTDS2!$A$1:$Q$13,17)</f>
        <v>#N/A</v>
      </c>
      <c r="BF96" s="78" t="e">
        <f aca="false">IF(AO96=0,"",AO96)</f>
        <v>#N/A</v>
      </c>
      <c r="BG96" s="78" t="e">
        <f aca="false">IF(AP96=0,"",AP96)</f>
        <v>#N/A</v>
      </c>
      <c r="BH96" s="78" t="e">
        <f aca="false">IF(AQ96=0,"",AQ96)</f>
        <v>#N/A</v>
      </c>
      <c r="BI96" s="78" t="e">
        <f aca="false">IF(AR96=0,"",AR96)</f>
        <v>#N/A</v>
      </c>
      <c r="BJ96" s="78" t="e">
        <f aca="false">IF(AS96=0,"",AS96)</f>
        <v>#N/A</v>
      </c>
      <c r="BK96" s="78" t="e">
        <f aca="false">IF(AT96=0,"",AT96)</f>
        <v>#N/A</v>
      </c>
      <c r="BL96" s="78" t="e">
        <f aca="false">IF(AU96=0,"",AU96)</f>
        <v>#N/A</v>
      </c>
      <c r="BM96" s="78" t="e">
        <f aca="false">IF(AV96=0,"",AV96)</f>
        <v>#N/A</v>
      </c>
      <c r="BN96" s="78" t="e">
        <f aca="false">IF(AW96=0,"",AW96)</f>
        <v>#N/A</v>
      </c>
      <c r="BO96" s="78" t="e">
        <f aca="false">IF(AX96=0,"",AX96)</f>
        <v>#N/A</v>
      </c>
      <c r="BP96" s="78" t="e">
        <f aca="false">IF(AY96=0,"",AY96)</f>
        <v>#N/A</v>
      </c>
      <c r="BQ96" s="78" t="e">
        <f aca="false">IF(AZ96=0,"",AZ96)</f>
        <v>#N/A</v>
      </c>
      <c r="BR96" s="78" t="e">
        <f aca="false">IF(BA96=0,"",BA96)</f>
        <v>#N/A</v>
      </c>
      <c r="BS96" s="78" t="e">
        <f aca="false">IF(BB96=0,"",BB96)</f>
        <v>#N/A</v>
      </c>
      <c r="BT96" s="78" t="e">
        <f aca="false">IF(BC96=0,"",BC96)</f>
        <v>#N/A</v>
      </c>
      <c r="BU96" s="78" t="e">
        <f aca="false">IF(BD96=0,"",BD96)</f>
        <v>#N/A</v>
      </c>
    </row>
    <row r="97" customFormat="false" ht="56.7" hidden="false" customHeight="true" outlineLevel="0" collapsed="false">
      <c r="A97" s="131" t="str">
        <f aca="false">IF(ISNUMBER(I97),#REF!+1,"")</f>
        <v/>
      </c>
      <c r="B97" s="117"/>
      <c r="C97" s="118"/>
      <c r="D97" s="118"/>
      <c r="E97" s="119"/>
      <c r="F97" s="120"/>
      <c r="G97" s="121"/>
      <c r="H97" s="122"/>
      <c r="I97" s="123"/>
      <c r="J97" s="116"/>
      <c r="K97" s="124" t="str">
        <f aca="false">IF(ISBLANK(I97),"",ROUND(IF(J97&lt;&gt;"€",IF(J97="$",I97*TRANSFERENCIAS!$E$29,I97*TRANSFERENCIAS!$H$29),I97),2))</f>
        <v/>
      </c>
      <c r="L97" s="125"/>
      <c r="M97" s="125"/>
      <c r="N97" s="125"/>
      <c r="O97" s="125"/>
      <c r="P97" s="126" t="str">
        <f aca="false">IF(ISNUMBER(X97),X97,"P")</f>
        <v>P</v>
      </c>
      <c r="Q97" s="127" t="str">
        <f aca="false">IF(ISNUMBER(L97),L97," --")</f>
        <v> --</v>
      </c>
      <c r="W97" s="129" t="n">
        <f aca="false">SUM(L97:N97)</f>
        <v>0</v>
      </c>
      <c r="X97" s="129" t="e">
        <f aca="false">IF(K97&gt;0,ABS(W97-K97),"")</f>
        <v>#VALUE!</v>
      </c>
      <c r="AF97" s="78" t="n">
        <f aca="false">+AF96+20</f>
        <v>1840</v>
      </c>
      <c r="AG97" s="78" t="n">
        <v>92</v>
      </c>
      <c r="AO97" s="78" t="e">
        <f aca="false">VLOOKUP(F97,PTDS2!$A$1:$Q$13,2)</f>
        <v>#N/A</v>
      </c>
      <c r="AP97" s="78" t="e">
        <f aca="false">VLOOKUP(F97,PTDS2!$A$1:$Q$13,3)</f>
        <v>#N/A</v>
      </c>
      <c r="AQ97" s="78" t="e">
        <f aca="false">VLOOKUP(F97,PTDS2!$A$1:$Q$13,4)</f>
        <v>#N/A</v>
      </c>
      <c r="AR97" s="78" t="e">
        <f aca="false">VLOOKUP(F97,PTDS2!$A$1:$Q$13,5)</f>
        <v>#N/A</v>
      </c>
      <c r="AS97" s="78" t="e">
        <f aca="false">VLOOKUP(F97,PTDS2!$A$1:$Q$13,6)</f>
        <v>#N/A</v>
      </c>
      <c r="AT97" s="78" t="e">
        <f aca="false">VLOOKUP(F97,PTDS2!$A$1:$Q$13,7)</f>
        <v>#N/A</v>
      </c>
      <c r="AU97" s="78" t="e">
        <f aca="false">VLOOKUP(F97,PTDS2!$A$1:$Q$13,8)</f>
        <v>#N/A</v>
      </c>
      <c r="AV97" s="78" t="e">
        <f aca="false">VLOOKUP(F97,PTDS2!$A$1:$Q$13,9)</f>
        <v>#N/A</v>
      </c>
      <c r="AW97" s="78" t="e">
        <f aca="false">VLOOKUP(F97,PTDS2!$A$1:$Q$13,10)</f>
        <v>#N/A</v>
      </c>
      <c r="AX97" s="78" t="e">
        <f aca="false">VLOOKUP(F97,PTDS2!$A$1:$Q$13,11)</f>
        <v>#N/A</v>
      </c>
      <c r="AY97" s="78" t="e">
        <f aca="false">VLOOKUP(F97,PTDS2!$A$1:$Q$13,12)</f>
        <v>#N/A</v>
      </c>
      <c r="AZ97" s="78" t="e">
        <f aca="false">VLOOKUP(F97,PTDS2!$A$1:$Q$13,13)</f>
        <v>#N/A</v>
      </c>
      <c r="BA97" s="78" t="e">
        <f aca="false">VLOOKUP(F97,PTDS2!$A$1:$Q$13,14)</f>
        <v>#N/A</v>
      </c>
      <c r="BB97" s="78" t="e">
        <f aca="false">VLOOKUP(F97,PTDS2!$A$1:$Q$13,15)</f>
        <v>#N/A</v>
      </c>
      <c r="BC97" s="78" t="e">
        <f aca="false">VLOOKUP(F97,PTDS2!$A$1:$Q$13,16)</f>
        <v>#N/A</v>
      </c>
      <c r="BD97" s="78" t="e">
        <f aca="false">VLOOKUP(F97,PTDS2!$A$1:$Q$13,17)</f>
        <v>#N/A</v>
      </c>
      <c r="BF97" s="78" t="e">
        <f aca="false">IF(AO97=0,"",AO97)</f>
        <v>#N/A</v>
      </c>
      <c r="BG97" s="78" t="e">
        <f aca="false">IF(AP97=0,"",AP97)</f>
        <v>#N/A</v>
      </c>
      <c r="BH97" s="78" t="e">
        <f aca="false">IF(AQ97=0,"",AQ97)</f>
        <v>#N/A</v>
      </c>
      <c r="BI97" s="78" t="e">
        <f aca="false">IF(AR97=0,"",AR97)</f>
        <v>#N/A</v>
      </c>
      <c r="BJ97" s="78" t="e">
        <f aca="false">IF(AS97=0,"",AS97)</f>
        <v>#N/A</v>
      </c>
      <c r="BK97" s="78" t="e">
        <f aca="false">IF(AT97=0,"",AT97)</f>
        <v>#N/A</v>
      </c>
      <c r="BL97" s="78" t="e">
        <f aca="false">IF(AU97=0,"",AU97)</f>
        <v>#N/A</v>
      </c>
      <c r="BM97" s="78" t="e">
        <f aca="false">IF(AV97=0,"",AV97)</f>
        <v>#N/A</v>
      </c>
      <c r="BN97" s="78" t="e">
        <f aca="false">IF(AW97=0,"",AW97)</f>
        <v>#N/A</v>
      </c>
      <c r="BO97" s="78" t="e">
        <f aca="false">IF(AX97=0,"",AX97)</f>
        <v>#N/A</v>
      </c>
      <c r="BP97" s="78" t="e">
        <f aca="false">IF(AY97=0,"",AY97)</f>
        <v>#N/A</v>
      </c>
      <c r="BQ97" s="78" t="e">
        <f aca="false">IF(AZ97=0,"",AZ97)</f>
        <v>#N/A</v>
      </c>
      <c r="BR97" s="78" t="e">
        <f aca="false">IF(BA97=0,"",BA97)</f>
        <v>#N/A</v>
      </c>
      <c r="BS97" s="78" t="e">
        <f aca="false">IF(BB97=0,"",BB97)</f>
        <v>#N/A</v>
      </c>
      <c r="BT97" s="78" t="e">
        <f aca="false">IF(BC97=0,"",BC97)</f>
        <v>#N/A</v>
      </c>
      <c r="BU97" s="78" t="e">
        <f aca="false">IF(BD97=0,"",BD97)</f>
        <v>#N/A</v>
      </c>
    </row>
    <row r="98" customFormat="false" ht="56.7" hidden="false" customHeight="true" outlineLevel="0" collapsed="false">
      <c r="A98" s="131" t="str">
        <f aca="false">IF(ISNUMBER(I98),#REF!+1,"")</f>
        <v/>
      </c>
      <c r="B98" s="117"/>
      <c r="C98" s="118"/>
      <c r="D98" s="118"/>
      <c r="E98" s="119"/>
      <c r="F98" s="120"/>
      <c r="G98" s="121"/>
      <c r="H98" s="122"/>
      <c r="I98" s="123"/>
      <c r="J98" s="116"/>
      <c r="K98" s="124" t="str">
        <f aca="false">IF(ISBLANK(I98),"",ROUND(IF(J98&lt;&gt;"€",IF(J98="$",I98*TRANSFERENCIAS!$E$29,I98*TRANSFERENCIAS!$H$29),I98),2))</f>
        <v/>
      </c>
      <c r="L98" s="125"/>
      <c r="M98" s="125"/>
      <c r="N98" s="125"/>
      <c r="O98" s="125"/>
      <c r="P98" s="126" t="str">
        <f aca="false">IF(ISNUMBER(X98),X98,"P")</f>
        <v>P</v>
      </c>
      <c r="Q98" s="127" t="str">
        <f aca="false">IF(ISNUMBER(L98),L98," --")</f>
        <v> --</v>
      </c>
      <c r="W98" s="129" t="n">
        <f aca="false">SUM(L98:N98)</f>
        <v>0</v>
      </c>
      <c r="X98" s="129" t="e">
        <f aca="false">IF(K98&gt;0,ABS(W98-K98),"")</f>
        <v>#VALUE!</v>
      </c>
      <c r="AF98" s="78" t="n">
        <f aca="false">+AF97+20</f>
        <v>1860</v>
      </c>
      <c r="AG98" s="78" t="n">
        <v>93</v>
      </c>
      <c r="AO98" s="78" t="e">
        <f aca="false">VLOOKUP(F98,PTDS2!$A$1:$Q$13,2)</f>
        <v>#N/A</v>
      </c>
      <c r="AP98" s="78" t="e">
        <f aca="false">VLOOKUP(F98,PTDS2!$A$1:$Q$13,3)</f>
        <v>#N/A</v>
      </c>
      <c r="AQ98" s="78" t="e">
        <f aca="false">VLOOKUP(F98,PTDS2!$A$1:$Q$13,4)</f>
        <v>#N/A</v>
      </c>
      <c r="AR98" s="78" t="e">
        <f aca="false">VLOOKUP(F98,PTDS2!$A$1:$Q$13,5)</f>
        <v>#N/A</v>
      </c>
      <c r="AS98" s="78" t="e">
        <f aca="false">VLOOKUP(F98,PTDS2!$A$1:$Q$13,6)</f>
        <v>#N/A</v>
      </c>
      <c r="AT98" s="78" t="e">
        <f aca="false">VLOOKUP(F98,PTDS2!$A$1:$Q$13,7)</f>
        <v>#N/A</v>
      </c>
      <c r="AU98" s="78" t="e">
        <f aca="false">VLOOKUP(F98,PTDS2!$A$1:$Q$13,8)</f>
        <v>#N/A</v>
      </c>
      <c r="AV98" s="78" t="e">
        <f aca="false">VLOOKUP(F98,PTDS2!$A$1:$Q$13,9)</f>
        <v>#N/A</v>
      </c>
      <c r="AW98" s="78" t="e">
        <f aca="false">VLOOKUP(F98,PTDS2!$A$1:$Q$13,10)</f>
        <v>#N/A</v>
      </c>
      <c r="AX98" s="78" t="e">
        <f aca="false">VLOOKUP(F98,PTDS2!$A$1:$Q$13,11)</f>
        <v>#N/A</v>
      </c>
      <c r="AY98" s="78" t="e">
        <f aca="false">VLOOKUP(F98,PTDS2!$A$1:$Q$13,12)</f>
        <v>#N/A</v>
      </c>
      <c r="AZ98" s="78" t="e">
        <f aca="false">VLOOKUP(F98,PTDS2!$A$1:$Q$13,13)</f>
        <v>#N/A</v>
      </c>
      <c r="BA98" s="78" t="e">
        <f aca="false">VLOOKUP(F98,PTDS2!$A$1:$Q$13,14)</f>
        <v>#N/A</v>
      </c>
      <c r="BB98" s="78" t="e">
        <f aca="false">VLOOKUP(F98,PTDS2!$A$1:$Q$13,15)</f>
        <v>#N/A</v>
      </c>
      <c r="BC98" s="78" t="e">
        <f aca="false">VLOOKUP(F98,PTDS2!$A$1:$Q$13,16)</f>
        <v>#N/A</v>
      </c>
      <c r="BD98" s="78" t="e">
        <f aca="false">VLOOKUP(F98,PTDS2!$A$1:$Q$13,17)</f>
        <v>#N/A</v>
      </c>
      <c r="BF98" s="78" t="e">
        <f aca="false">IF(AO98=0,"",AO98)</f>
        <v>#N/A</v>
      </c>
      <c r="BG98" s="78" t="e">
        <f aca="false">IF(AP98=0,"",AP98)</f>
        <v>#N/A</v>
      </c>
      <c r="BH98" s="78" t="e">
        <f aca="false">IF(AQ98=0,"",AQ98)</f>
        <v>#N/A</v>
      </c>
      <c r="BI98" s="78" t="e">
        <f aca="false">IF(AR98=0,"",AR98)</f>
        <v>#N/A</v>
      </c>
      <c r="BJ98" s="78" t="e">
        <f aca="false">IF(AS98=0,"",AS98)</f>
        <v>#N/A</v>
      </c>
      <c r="BK98" s="78" t="e">
        <f aca="false">IF(AT98=0,"",AT98)</f>
        <v>#N/A</v>
      </c>
      <c r="BL98" s="78" t="e">
        <f aca="false">IF(AU98=0,"",AU98)</f>
        <v>#N/A</v>
      </c>
      <c r="BM98" s="78" t="e">
        <f aca="false">IF(AV98=0,"",AV98)</f>
        <v>#N/A</v>
      </c>
      <c r="BN98" s="78" t="e">
        <f aca="false">IF(AW98=0,"",AW98)</f>
        <v>#N/A</v>
      </c>
      <c r="BO98" s="78" t="e">
        <f aca="false">IF(AX98=0,"",AX98)</f>
        <v>#N/A</v>
      </c>
      <c r="BP98" s="78" t="e">
        <f aca="false">IF(AY98=0,"",AY98)</f>
        <v>#N/A</v>
      </c>
      <c r="BQ98" s="78" t="e">
        <f aca="false">IF(AZ98=0,"",AZ98)</f>
        <v>#N/A</v>
      </c>
      <c r="BR98" s="78" t="e">
        <f aca="false">IF(BA98=0,"",BA98)</f>
        <v>#N/A</v>
      </c>
      <c r="BS98" s="78" t="e">
        <f aca="false">IF(BB98=0,"",BB98)</f>
        <v>#N/A</v>
      </c>
      <c r="BT98" s="78" t="e">
        <f aca="false">IF(BC98=0,"",BC98)</f>
        <v>#N/A</v>
      </c>
      <c r="BU98" s="78" t="e">
        <f aca="false">IF(BD98=0,"",BD98)</f>
        <v>#N/A</v>
      </c>
    </row>
    <row r="99" customFormat="false" ht="56.7" hidden="false" customHeight="true" outlineLevel="0" collapsed="false">
      <c r="A99" s="131" t="str">
        <f aca="false">IF(ISNUMBER(I99),#REF!+1,"")</f>
        <v/>
      </c>
      <c r="B99" s="117"/>
      <c r="C99" s="118"/>
      <c r="D99" s="118"/>
      <c r="E99" s="119"/>
      <c r="F99" s="120"/>
      <c r="G99" s="121"/>
      <c r="H99" s="122"/>
      <c r="I99" s="123"/>
      <c r="J99" s="116"/>
      <c r="K99" s="124" t="str">
        <f aca="false">IF(ISBLANK(I99),"",ROUND(IF(J99&lt;&gt;"€",IF(J99="$",I99*TRANSFERENCIAS!$E$29,I99*TRANSFERENCIAS!$H$29),I99),2))</f>
        <v/>
      </c>
      <c r="L99" s="125"/>
      <c r="M99" s="125"/>
      <c r="N99" s="125"/>
      <c r="O99" s="125"/>
      <c r="P99" s="126" t="str">
        <f aca="false">IF(ISNUMBER(X99),X99,"P")</f>
        <v>P</v>
      </c>
      <c r="Q99" s="127" t="str">
        <f aca="false">IF(ISNUMBER(L99),L99," --")</f>
        <v> --</v>
      </c>
      <c r="W99" s="129" t="n">
        <f aca="false">SUM(L99:N99)</f>
        <v>0</v>
      </c>
      <c r="X99" s="129" t="e">
        <f aca="false">IF(K99&gt;0,ABS(W99-K99),"")</f>
        <v>#VALUE!</v>
      </c>
      <c r="AF99" s="78" t="n">
        <f aca="false">+AF98+20</f>
        <v>1880</v>
      </c>
      <c r="AG99" s="78" t="n">
        <v>94</v>
      </c>
      <c r="AO99" s="78" t="e">
        <f aca="false">VLOOKUP(F99,PTDS2!$A$1:$Q$13,2)</f>
        <v>#N/A</v>
      </c>
      <c r="AP99" s="78" t="e">
        <f aca="false">VLOOKUP(F99,PTDS2!$A$1:$Q$13,3)</f>
        <v>#N/A</v>
      </c>
      <c r="AQ99" s="78" t="e">
        <f aca="false">VLOOKUP(F99,PTDS2!$A$1:$Q$13,4)</f>
        <v>#N/A</v>
      </c>
      <c r="AR99" s="78" t="e">
        <f aca="false">VLOOKUP(F99,PTDS2!$A$1:$Q$13,5)</f>
        <v>#N/A</v>
      </c>
      <c r="AS99" s="78" t="e">
        <f aca="false">VLOOKUP(F99,PTDS2!$A$1:$Q$13,6)</f>
        <v>#N/A</v>
      </c>
      <c r="AT99" s="78" t="e">
        <f aca="false">VLOOKUP(F99,PTDS2!$A$1:$Q$13,7)</f>
        <v>#N/A</v>
      </c>
      <c r="AU99" s="78" t="e">
        <f aca="false">VLOOKUP(F99,PTDS2!$A$1:$Q$13,8)</f>
        <v>#N/A</v>
      </c>
      <c r="AV99" s="78" t="e">
        <f aca="false">VLOOKUP(F99,PTDS2!$A$1:$Q$13,9)</f>
        <v>#N/A</v>
      </c>
      <c r="AW99" s="78" t="e">
        <f aca="false">VLOOKUP(F99,PTDS2!$A$1:$Q$13,10)</f>
        <v>#N/A</v>
      </c>
      <c r="AX99" s="78" t="e">
        <f aca="false">VLOOKUP(F99,PTDS2!$A$1:$Q$13,11)</f>
        <v>#N/A</v>
      </c>
      <c r="AY99" s="78" t="e">
        <f aca="false">VLOOKUP(F99,PTDS2!$A$1:$Q$13,12)</f>
        <v>#N/A</v>
      </c>
      <c r="AZ99" s="78" t="e">
        <f aca="false">VLOOKUP(F99,PTDS2!$A$1:$Q$13,13)</f>
        <v>#N/A</v>
      </c>
      <c r="BA99" s="78" t="e">
        <f aca="false">VLOOKUP(F99,PTDS2!$A$1:$Q$13,14)</f>
        <v>#N/A</v>
      </c>
      <c r="BB99" s="78" t="e">
        <f aca="false">VLOOKUP(F99,PTDS2!$A$1:$Q$13,15)</f>
        <v>#N/A</v>
      </c>
      <c r="BC99" s="78" t="e">
        <f aca="false">VLOOKUP(F99,PTDS2!$A$1:$Q$13,16)</f>
        <v>#N/A</v>
      </c>
      <c r="BD99" s="78" t="e">
        <f aca="false">VLOOKUP(F99,PTDS2!$A$1:$Q$13,17)</f>
        <v>#N/A</v>
      </c>
      <c r="BF99" s="78" t="e">
        <f aca="false">IF(AO99=0,"",AO99)</f>
        <v>#N/A</v>
      </c>
      <c r="BG99" s="78" t="e">
        <f aca="false">IF(AP99=0,"",AP99)</f>
        <v>#N/A</v>
      </c>
      <c r="BH99" s="78" t="e">
        <f aca="false">IF(AQ99=0,"",AQ99)</f>
        <v>#N/A</v>
      </c>
      <c r="BI99" s="78" t="e">
        <f aca="false">IF(AR99=0,"",AR99)</f>
        <v>#N/A</v>
      </c>
      <c r="BJ99" s="78" t="e">
        <f aca="false">IF(AS99=0,"",AS99)</f>
        <v>#N/A</v>
      </c>
      <c r="BK99" s="78" t="e">
        <f aca="false">IF(AT99=0,"",AT99)</f>
        <v>#N/A</v>
      </c>
      <c r="BL99" s="78" t="e">
        <f aca="false">IF(AU99=0,"",AU99)</f>
        <v>#N/A</v>
      </c>
      <c r="BM99" s="78" t="e">
        <f aca="false">IF(AV99=0,"",AV99)</f>
        <v>#N/A</v>
      </c>
      <c r="BN99" s="78" t="e">
        <f aca="false">IF(AW99=0,"",AW99)</f>
        <v>#N/A</v>
      </c>
      <c r="BO99" s="78" t="e">
        <f aca="false">IF(AX99=0,"",AX99)</f>
        <v>#N/A</v>
      </c>
      <c r="BP99" s="78" t="e">
        <f aca="false">IF(AY99=0,"",AY99)</f>
        <v>#N/A</v>
      </c>
      <c r="BQ99" s="78" t="e">
        <f aca="false">IF(AZ99=0,"",AZ99)</f>
        <v>#N/A</v>
      </c>
      <c r="BR99" s="78" t="e">
        <f aca="false">IF(BA99=0,"",BA99)</f>
        <v>#N/A</v>
      </c>
      <c r="BS99" s="78" t="e">
        <f aca="false">IF(BB99=0,"",BB99)</f>
        <v>#N/A</v>
      </c>
      <c r="BT99" s="78" t="e">
        <f aca="false">IF(BC99=0,"",BC99)</f>
        <v>#N/A</v>
      </c>
      <c r="BU99" s="78" t="e">
        <f aca="false">IF(BD99=0,"",BD99)</f>
        <v>#N/A</v>
      </c>
    </row>
    <row r="100" customFormat="false" ht="56.7" hidden="false" customHeight="true" outlineLevel="0" collapsed="false">
      <c r="A100" s="131" t="str">
        <f aca="false">IF(ISNUMBER(I100),#REF!+1,"")</f>
        <v/>
      </c>
      <c r="B100" s="117"/>
      <c r="C100" s="118"/>
      <c r="D100" s="118"/>
      <c r="E100" s="119"/>
      <c r="F100" s="120"/>
      <c r="G100" s="121"/>
      <c r="H100" s="122"/>
      <c r="I100" s="123"/>
      <c r="J100" s="116"/>
      <c r="K100" s="124" t="str">
        <f aca="false">IF(ISBLANK(I100),"",ROUND(IF(J100&lt;&gt;"€",IF(J100="$",I100*TRANSFERENCIAS!$E$29,I100*TRANSFERENCIAS!$H$29),I100),2))</f>
        <v/>
      </c>
      <c r="L100" s="125"/>
      <c r="M100" s="125"/>
      <c r="N100" s="125"/>
      <c r="O100" s="125"/>
      <c r="P100" s="126" t="str">
        <f aca="false">IF(ISNUMBER(X100),X100,"P")</f>
        <v>P</v>
      </c>
      <c r="Q100" s="127" t="str">
        <f aca="false">IF(ISNUMBER(L100),L100," --")</f>
        <v> --</v>
      </c>
      <c r="W100" s="129" t="n">
        <f aca="false">SUM(L100:N100)</f>
        <v>0</v>
      </c>
      <c r="X100" s="129" t="e">
        <f aca="false">IF(K100&gt;0,ABS(W100-K100),"")</f>
        <v>#VALUE!</v>
      </c>
      <c r="AF100" s="78" t="n">
        <f aca="false">+AF99+20</f>
        <v>1900</v>
      </c>
      <c r="AG100" s="78" t="n">
        <v>95</v>
      </c>
      <c r="AO100" s="78" t="e">
        <f aca="false">VLOOKUP(F100,PTDS2!$A$1:$Q$13,2)</f>
        <v>#N/A</v>
      </c>
      <c r="AP100" s="78" t="e">
        <f aca="false">VLOOKUP(F100,PTDS2!$A$1:$Q$13,3)</f>
        <v>#N/A</v>
      </c>
      <c r="AQ100" s="78" t="e">
        <f aca="false">VLOOKUP(F100,PTDS2!$A$1:$Q$13,4)</f>
        <v>#N/A</v>
      </c>
      <c r="AR100" s="78" t="e">
        <f aca="false">VLOOKUP(F100,PTDS2!$A$1:$Q$13,5)</f>
        <v>#N/A</v>
      </c>
      <c r="AS100" s="78" t="e">
        <f aca="false">VLOOKUP(F100,PTDS2!$A$1:$Q$13,6)</f>
        <v>#N/A</v>
      </c>
      <c r="AT100" s="78" t="e">
        <f aca="false">VLOOKUP(F100,PTDS2!$A$1:$Q$13,7)</f>
        <v>#N/A</v>
      </c>
      <c r="AU100" s="78" t="e">
        <f aca="false">VLOOKUP(F100,PTDS2!$A$1:$Q$13,8)</f>
        <v>#N/A</v>
      </c>
      <c r="AV100" s="78" t="e">
        <f aca="false">VLOOKUP(F100,PTDS2!$A$1:$Q$13,9)</f>
        <v>#N/A</v>
      </c>
      <c r="AW100" s="78" t="e">
        <f aca="false">VLOOKUP(F100,PTDS2!$A$1:$Q$13,10)</f>
        <v>#N/A</v>
      </c>
      <c r="AX100" s="78" t="e">
        <f aca="false">VLOOKUP(F100,PTDS2!$A$1:$Q$13,11)</f>
        <v>#N/A</v>
      </c>
      <c r="AY100" s="78" t="e">
        <f aca="false">VLOOKUP(F100,PTDS2!$A$1:$Q$13,12)</f>
        <v>#N/A</v>
      </c>
      <c r="AZ100" s="78" t="e">
        <f aca="false">VLOOKUP(F100,PTDS2!$A$1:$Q$13,13)</f>
        <v>#N/A</v>
      </c>
      <c r="BA100" s="78" t="e">
        <f aca="false">VLOOKUP(F100,PTDS2!$A$1:$Q$13,14)</f>
        <v>#N/A</v>
      </c>
      <c r="BB100" s="78" t="e">
        <f aca="false">VLOOKUP(F100,PTDS2!$A$1:$Q$13,15)</f>
        <v>#N/A</v>
      </c>
      <c r="BC100" s="78" t="e">
        <f aca="false">VLOOKUP(F100,PTDS2!$A$1:$Q$13,16)</f>
        <v>#N/A</v>
      </c>
      <c r="BD100" s="78" t="e">
        <f aca="false">VLOOKUP(F100,PTDS2!$A$1:$Q$13,17)</f>
        <v>#N/A</v>
      </c>
      <c r="BF100" s="78" t="e">
        <f aca="false">IF(AO100=0,"",AO100)</f>
        <v>#N/A</v>
      </c>
      <c r="BG100" s="78" t="e">
        <f aca="false">IF(AP100=0,"",AP100)</f>
        <v>#N/A</v>
      </c>
      <c r="BH100" s="78" t="e">
        <f aca="false">IF(AQ100=0,"",AQ100)</f>
        <v>#N/A</v>
      </c>
      <c r="BI100" s="78" t="e">
        <f aca="false">IF(AR100=0,"",AR100)</f>
        <v>#N/A</v>
      </c>
      <c r="BJ100" s="78" t="e">
        <f aca="false">IF(AS100=0,"",AS100)</f>
        <v>#N/A</v>
      </c>
      <c r="BK100" s="78" t="e">
        <f aca="false">IF(AT100=0,"",AT100)</f>
        <v>#N/A</v>
      </c>
      <c r="BL100" s="78" t="e">
        <f aca="false">IF(AU100=0,"",AU100)</f>
        <v>#N/A</v>
      </c>
      <c r="BM100" s="78" t="e">
        <f aca="false">IF(AV100=0,"",AV100)</f>
        <v>#N/A</v>
      </c>
      <c r="BN100" s="78" t="e">
        <f aca="false">IF(AW100=0,"",AW100)</f>
        <v>#N/A</v>
      </c>
      <c r="BO100" s="78" t="e">
        <f aca="false">IF(AX100=0,"",AX100)</f>
        <v>#N/A</v>
      </c>
      <c r="BP100" s="78" t="e">
        <f aca="false">IF(AY100=0,"",AY100)</f>
        <v>#N/A</v>
      </c>
      <c r="BQ100" s="78" t="e">
        <f aca="false">IF(AZ100=0,"",AZ100)</f>
        <v>#N/A</v>
      </c>
      <c r="BR100" s="78" t="e">
        <f aca="false">IF(BA100=0,"",BA100)</f>
        <v>#N/A</v>
      </c>
      <c r="BS100" s="78" t="e">
        <f aca="false">IF(BB100=0,"",BB100)</f>
        <v>#N/A</v>
      </c>
      <c r="BT100" s="78" t="e">
        <f aca="false">IF(BC100=0,"",BC100)</f>
        <v>#N/A</v>
      </c>
      <c r="BU100" s="78" t="e">
        <f aca="false">IF(BD100=0,"",BD100)</f>
        <v>#N/A</v>
      </c>
    </row>
    <row r="101" customFormat="false" ht="56.7" hidden="false" customHeight="true" outlineLevel="0" collapsed="false">
      <c r="A101" s="131" t="str">
        <f aca="false">IF(ISNUMBER(I101),#REF!+1,"")</f>
        <v/>
      </c>
      <c r="B101" s="117"/>
      <c r="C101" s="118"/>
      <c r="D101" s="118"/>
      <c r="E101" s="119"/>
      <c r="F101" s="120"/>
      <c r="G101" s="121"/>
      <c r="H101" s="122"/>
      <c r="I101" s="123"/>
      <c r="J101" s="116"/>
      <c r="K101" s="124" t="str">
        <f aca="false">IF(ISBLANK(I101),"",ROUND(IF(J101&lt;&gt;"€",IF(J101="$",I101*TRANSFERENCIAS!$E$29,I101*TRANSFERENCIAS!$H$29),I101),2))</f>
        <v/>
      </c>
      <c r="L101" s="125"/>
      <c r="M101" s="125"/>
      <c r="N101" s="125"/>
      <c r="O101" s="125"/>
      <c r="P101" s="126" t="str">
        <f aca="false">IF(ISNUMBER(X101),X101,"P")</f>
        <v>P</v>
      </c>
      <c r="Q101" s="127" t="str">
        <f aca="false">IF(ISNUMBER(L101),L101," --")</f>
        <v> --</v>
      </c>
      <c r="W101" s="129" t="n">
        <f aca="false">SUM(L101:N101)</f>
        <v>0</v>
      </c>
      <c r="X101" s="129" t="e">
        <f aca="false">IF(K101&gt;0,ABS(W101-K101),"")</f>
        <v>#VALUE!</v>
      </c>
      <c r="AF101" s="78" t="n">
        <f aca="false">+AF100+20</f>
        <v>1920</v>
      </c>
      <c r="AG101" s="78" t="n">
        <v>96</v>
      </c>
      <c r="AO101" s="78" t="e">
        <f aca="false">VLOOKUP(F101,PTDS2!$A$1:$Q$13,2)</f>
        <v>#N/A</v>
      </c>
      <c r="AP101" s="78" t="e">
        <f aca="false">VLOOKUP(F101,PTDS2!$A$1:$Q$13,3)</f>
        <v>#N/A</v>
      </c>
      <c r="AQ101" s="78" t="e">
        <f aca="false">VLOOKUP(F101,PTDS2!$A$1:$Q$13,4)</f>
        <v>#N/A</v>
      </c>
      <c r="AR101" s="78" t="e">
        <f aca="false">VLOOKUP(F101,PTDS2!$A$1:$Q$13,5)</f>
        <v>#N/A</v>
      </c>
      <c r="AS101" s="78" t="e">
        <f aca="false">VLOOKUP(F101,PTDS2!$A$1:$Q$13,6)</f>
        <v>#N/A</v>
      </c>
      <c r="AT101" s="78" t="e">
        <f aca="false">VLOOKUP(F101,PTDS2!$A$1:$Q$13,7)</f>
        <v>#N/A</v>
      </c>
      <c r="AU101" s="78" t="e">
        <f aca="false">VLOOKUP(F101,PTDS2!$A$1:$Q$13,8)</f>
        <v>#N/A</v>
      </c>
      <c r="AV101" s="78" t="e">
        <f aca="false">VLOOKUP(F101,PTDS2!$A$1:$Q$13,9)</f>
        <v>#N/A</v>
      </c>
      <c r="AW101" s="78" t="e">
        <f aca="false">VLOOKUP(F101,PTDS2!$A$1:$Q$13,10)</f>
        <v>#N/A</v>
      </c>
      <c r="AX101" s="78" t="e">
        <f aca="false">VLOOKUP(F101,PTDS2!$A$1:$Q$13,11)</f>
        <v>#N/A</v>
      </c>
      <c r="AY101" s="78" t="e">
        <f aca="false">VLOOKUP(F101,PTDS2!$A$1:$Q$13,12)</f>
        <v>#N/A</v>
      </c>
      <c r="AZ101" s="78" t="e">
        <f aca="false">VLOOKUP(F101,PTDS2!$A$1:$Q$13,13)</f>
        <v>#N/A</v>
      </c>
      <c r="BA101" s="78" t="e">
        <f aca="false">VLOOKUP(F101,PTDS2!$A$1:$Q$13,14)</f>
        <v>#N/A</v>
      </c>
      <c r="BB101" s="78" t="e">
        <f aca="false">VLOOKUP(F101,PTDS2!$A$1:$Q$13,15)</f>
        <v>#N/A</v>
      </c>
      <c r="BC101" s="78" t="e">
        <f aca="false">VLOOKUP(F101,PTDS2!$A$1:$Q$13,16)</f>
        <v>#N/A</v>
      </c>
      <c r="BD101" s="78" t="e">
        <f aca="false">VLOOKUP(F101,PTDS2!$A$1:$Q$13,17)</f>
        <v>#N/A</v>
      </c>
      <c r="BF101" s="78" t="e">
        <f aca="false">IF(AO101=0,"",AO101)</f>
        <v>#N/A</v>
      </c>
      <c r="BG101" s="78" t="e">
        <f aca="false">IF(AP101=0,"",AP101)</f>
        <v>#N/A</v>
      </c>
      <c r="BH101" s="78" t="e">
        <f aca="false">IF(AQ101=0,"",AQ101)</f>
        <v>#N/A</v>
      </c>
      <c r="BI101" s="78" t="e">
        <f aca="false">IF(AR101=0,"",AR101)</f>
        <v>#N/A</v>
      </c>
      <c r="BJ101" s="78" t="e">
        <f aca="false">IF(AS101=0,"",AS101)</f>
        <v>#N/A</v>
      </c>
      <c r="BK101" s="78" t="e">
        <f aca="false">IF(AT101=0,"",AT101)</f>
        <v>#N/A</v>
      </c>
      <c r="BL101" s="78" t="e">
        <f aca="false">IF(AU101=0,"",AU101)</f>
        <v>#N/A</v>
      </c>
      <c r="BM101" s="78" t="e">
        <f aca="false">IF(AV101=0,"",AV101)</f>
        <v>#N/A</v>
      </c>
      <c r="BN101" s="78" t="e">
        <f aca="false">IF(AW101=0,"",AW101)</f>
        <v>#N/A</v>
      </c>
      <c r="BO101" s="78" t="e">
        <f aca="false">IF(AX101=0,"",AX101)</f>
        <v>#N/A</v>
      </c>
      <c r="BP101" s="78" t="e">
        <f aca="false">IF(AY101=0,"",AY101)</f>
        <v>#N/A</v>
      </c>
      <c r="BQ101" s="78" t="e">
        <f aca="false">IF(AZ101=0,"",AZ101)</f>
        <v>#N/A</v>
      </c>
      <c r="BR101" s="78" t="e">
        <f aca="false">IF(BA101=0,"",BA101)</f>
        <v>#N/A</v>
      </c>
      <c r="BS101" s="78" t="e">
        <f aca="false">IF(BB101=0,"",BB101)</f>
        <v>#N/A</v>
      </c>
      <c r="BT101" s="78" t="e">
        <f aca="false">IF(BC101=0,"",BC101)</f>
        <v>#N/A</v>
      </c>
      <c r="BU101" s="78" t="e">
        <f aca="false">IF(BD101=0,"",BD101)</f>
        <v>#N/A</v>
      </c>
    </row>
    <row r="102" customFormat="false" ht="56.7" hidden="false" customHeight="true" outlineLevel="0" collapsed="false">
      <c r="A102" s="131" t="str">
        <f aca="false">IF(ISNUMBER(I102),#REF!+1,"")</f>
        <v/>
      </c>
      <c r="B102" s="117"/>
      <c r="C102" s="118"/>
      <c r="D102" s="118"/>
      <c r="E102" s="119"/>
      <c r="F102" s="120"/>
      <c r="G102" s="121"/>
      <c r="H102" s="122"/>
      <c r="I102" s="123"/>
      <c r="J102" s="116"/>
      <c r="K102" s="124" t="str">
        <f aca="false">IF(ISBLANK(I102),"",ROUND(IF(J102&lt;&gt;"€",IF(J102="$",I102*TRANSFERENCIAS!$E$29,I102*TRANSFERENCIAS!$H$29),I102),2))</f>
        <v/>
      </c>
      <c r="L102" s="125"/>
      <c r="M102" s="125"/>
      <c r="N102" s="125"/>
      <c r="O102" s="125"/>
      <c r="P102" s="126" t="str">
        <f aca="false">IF(ISNUMBER(X102),X102,"P")</f>
        <v>P</v>
      </c>
      <c r="Q102" s="127" t="str">
        <f aca="false">IF(ISNUMBER(L102),L102," --")</f>
        <v> --</v>
      </c>
      <c r="W102" s="129" t="n">
        <f aca="false">SUM(L102:N102)</f>
        <v>0</v>
      </c>
      <c r="X102" s="129" t="e">
        <f aca="false">IF(K102&gt;0,ABS(W102-K102),"")</f>
        <v>#VALUE!</v>
      </c>
      <c r="AF102" s="78" t="n">
        <f aca="false">+AF101+20</f>
        <v>1940</v>
      </c>
      <c r="AG102" s="78" t="n">
        <v>97</v>
      </c>
      <c r="AO102" s="78" t="e">
        <f aca="false">VLOOKUP(F102,PTDS2!$A$1:$Q$13,2)</f>
        <v>#N/A</v>
      </c>
      <c r="AP102" s="78" t="e">
        <f aca="false">VLOOKUP(F102,PTDS2!$A$1:$Q$13,3)</f>
        <v>#N/A</v>
      </c>
      <c r="AQ102" s="78" t="e">
        <f aca="false">VLOOKUP(F102,PTDS2!$A$1:$Q$13,4)</f>
        <v>#N/A</v>
      </c>
      <c r="AR102" s="78" t="e">
        <f aca="false">VLOOKUP(F102,PTDS2!$A$1:$Q$13,5)</f>
        <v>#N/A</v>
      </c>
      <c r="AS102" s="78" t="e">
        <f aca="false">VLOOKUP(F102,PTDS2!$A$1:$Q$13,6)</f>
        <v>#N/A</v>
      </c>
      <c r="AT102" s="78" t="e">
        <f aca="false">VLOOKUP(F102,PTDS2!$A$1:$Q$13,7)</f>
        <v>#N/A</v>
      </c>
      <c r="AU102" s="78" t="e">
        <f aca="false">VLOOKUP(F102,PTDS2!$A$1:$Q$13,8)</f>
        <v>#N/A</v>
      </c>
      <c r="AV102" s="78" t="e">
        <f aca="false">VLOOKUP(F102,PTDS2!$A$1:$Q$13,9)</f>
        <v>#N/A</v>
      </c>
      <c r="AW102" s="78" t="e">
        <f aca="false">VLOOKUP(F102,PTDS2!$A$1:$Q$13,10)</f>
        <v>#N/A</v>
      </c>
      <c r="AX102" s="78" t="e">
        <f aca="false">VLOOKUP(F102,PTDS2!$A$1:$Q$13,11)</f>
        <v>#N/A</v>
      </c>
      <c r="AY102" s="78" t="e">
        <f aca="false">VLOOKUP(F102,PTDS2!$A$1:$Q$13,12)</f>
        <v>#N/A</v>
      </c>
      <c r="AZ102" s="78" t="e">
        <f aca="false">VLOOKUP(F102,PTDS2!$A$1:$Q$13,13)</f>
        <v>#N/A</v>
      </c>
      <c r="BA102" s="78" t="e">
        <f aca="false">VLOOKUP(F102,PTDS2!$A$1:$Q$13,14)</f>
        <v>#N/A</v>
      </c>
      <c r="BB102" s="78" t="e">
        <f aca="false">VLOOKUP(F102,PTDS2!$A$1:$Q$13,15)</f>
        <v>#N/A</v>
      </c>
      <c r="BC102" s="78" t="e">
        <f aca="false">VLOOKUP(F102,PTDS2!$A$1:$Q$13,16)</f>
        <v>#N/A</v>
      </c>
      <c r="BD102" s="78" t="e">
        <f aca="false">VLOOKUP(F102,PTDS2!$A$1:$Q$13,17)</f>
        <v>#N/A</v>
      </c>
      <c r="BF102" s="78" t="e">
        <f aca="false">IF(AO102=0,"",AO102)</f>
        <v>#N/A</v>
      </c>
      <c r="BG102" s="78" t="e">
        <f aca="false">IF(AP102=0,"",AP102)</f>
        <v>#N/A</v>
      </c>
      <c r="BH102" s="78" t="e">
        <f aca="false">IF(AQ102=0,"",AQ102)</f>
        <v>#N/A</v>
      </c>
      <c r="BI102" s="78" t="e">
        <f aca="false">IF(AR102=0,"",AR102)</f>
        <v>#N/A</v>
      </c>
      <c r="BJ102" s="78" t="e">
        <f aca="false">IF(AS102=0,"",AS102)</f>
        <v>#N/A</v>
      </c>
      <c r="BK102" s="78" t="e">
        <f aca="false">IF(AT102=0,"",AT102)</f>
        <v>#N/A</v>
      </c>
      <c r="BL102" s="78" t="e">
        <f aca="false">IF(AU102=0,"",AU102)</f>
        <v>#N/A</v>
      </c>
      <c r="BM102" s="78" t="e">
        <f aca="false">IF(AV102=0,"",AV102)</f>
        <v>#N/A</v>
      </c>
      <c r="BN102" s="78" t="e">
        <f aca="false">IF(AW102=0,"",AW102)</f>
        <v>#N/A</v>
      </c>
      <c r="BO102" s="78" t="e">
        <f aca="false">IF(AX102=0,"",AX102)</f>
        <v>#N/A</v>
      </c>
      <c r="BP102" s="78" t="e">
        <f aca="false">IF(AY102=0,"",AY102)</f>
        <v>#N/A</v>
      </c>
      <c r="BQ102" s="78" t="e">
        <f aca="false">IF(AZ102=0,"",AZ102)</f>
        <v>#N/A</v>
      </c>
      <c r="BR102" s="78" t="e">
        <f aca="false">IF(BA102=0,"",BA102)</f>
        <v>#N/A</v>
      </c>
      <c r="BS102" s="78" t="e">
        <f aca="false">IF(BB102=0,"",BB102)</f>
        <v>#N/A</v>
      </c>
      <c r="BT102" s="78" t="e">
        <f aca="false">IF(BC102=0,"",BC102)</f>
        <v>#N/A</v>
      </c>
      <c r="BU102" s="78" t="e">
        <f aca="false">IF(BD102=0,"",BD102)</f>
        <v>#N/A</v>
      </c>
    </row>
    <row r="103" customFormat="false" ht="56.7" hidden="false" customHeight="true" outlineLevel="0" collapsed="false">
      <c r="A103" s="131" t="str">
        <f aca="false">IF(ISNUMBER(I103),#REF!+1,"")</f>
        <v/>
      </c>
      <c r="B103" s="117"/>
      <c r="C103" s="118"/>
      <c r="D103" s="118"/>
      <c r="E103" s="119"/>
      <c r="F103" s="120"/>
      <c r="G103" s="121"/>
      <c r="H103" s="122"/>
      <c r="I103" s="123"/>
      <c r="J103" s="116"/>
      <c r="K103" s="124" t="str">
        <f aca="false">IF(ISBLANK(I103),"",ROUND(IF(J103&lt;&gt;"€",IF(J103="$",I103*TRANSFERENCIAS!$E$29,I103*TRANSFERENCIAS!$H$29),I103),2))</f>
        <v/>
      </c>
      <c r="L103" s="125"/>
      <c r="M103" s="125"/>
      <c r="N103" s="125"/>
      <c r="O103" s="125"/>
      <c r="P103" s="126" t="str">
        <f aca="false">IF(ISNUMBER(X103),X103,"P")</f>
        <v>P</v>
      </c>
      <c r="Q103" s="127" t="str">
        <f aca="false">IF(ISNUMBER(L103),L103," --")</f>
        <v> --</v>
      </c>
      <c r="W103" s="129" t="n">
        <f aca="false">SUM(L103:N103)</f>
        <v>0</v>
      </c>
      <c r="X103" s="129" t="e">
        <f aca="false">IF(K103&gt;0,ABS(W103-K103),"")</f>
        <v>#VALUE!</v>
      </c>
      <c r="AF103" s="78" t="n">
        <f aca="false">+AF102+20</f>
        <v>1960</v>
      </c>
      <c r="AG103" s="78" t="n">
        <v>98</v>
      </c>
      <c r="AO103" s="78" t="e">
        <f aca="false">VLOOKUP(F103,PTDS2!$A$1:$Q$13,2)</f>
        <v>#N/A</v>
      </c>
      <c r="AP103" s="78" t="e">
        <f aca="false">VLOOKUP(F103,PTDS2!$A$1:$Q$13,3)</f>
        <v>#N/A</v>
      </c>
      <c r="AQ103" s="78" t="e">
        <f aca="false">VLOOKUP(F103,PTDS2!$A$1:$Q$13,4)</f>
        <v>#N/A</v>
      </c>
      <c r="AR103" s="78" t="e">
        <f aca="false">VLOOKUP(F103,PTDS2!$A$1:$Q$13,5)</f>
        <v>#N/A</v>
      </c>
      <c r="AS103" s="78" t="e">
        <f aca="false">VLOOKUP(F103,PTDS2!$A$1:$Q$13,6)</f>
        <v>#N/A</v>
      </c>
      <c r="AT103" s="78" t="e">
        <f aca="false">VLOOKUP(F103,PTDS2!$A$1:$Q$13,7)</f>
        <v>#N/A</v>
      </c>
      <c r="AU103" s="78" t="e">
        <f aca="false">VLOOKUP(F103,PTDS2!$A$1:$Q$13,8)</f>
        <v>#N/A</v>
      </c>
      <c r="AV103" s="78" t="e">
        <f aca="false">VLOOKUP(F103,PTDS2!$A$1:$Q$13,9)</f>
        <v>#N/A</v>
      </c>
      <c r="AW103" s="78" t="e">
        <f aca="false">VLOOKUP(F103,PTDS2!$A$1:$Q$13,10)</f>
        <v>#N/A</v>
      </c>
      <c r="AX103" s="78" t="e">
        <f aca="false">VLOOKUP(F103,PTDS2!$A$1:$Q$13,11)</f>
        <v>#N/A</v>
      </c>
      <c r="AY103" s="78" t="e">
        <f aca="false">VLOOKUP(F103,PTDS2!$A$1:$Q$13,12)</f>
        <v>#N/A</v>
      </c>
      <c r="AZ103" s="78" t="e">
        <f aca="false">VLOOKUP(F103,PTDS2!$A$1:$Q$13,13)</f>
        <v>#N/A</v>
      </c>
      <c r="BA103" s="78" t="e">
        <f aca="false">VLOOKUP(F103,PTDS2!$A$1:$Q$13,14)</f>
        <v>#N/A</v>
      </c>
      <c r="BB103" s="78" t="e">
        <f aca="false">VLOOKUP(F103,PTDS2!$A$1:$Q$13,15)</f>
        <v>#N/A</v>
      </c>
      <c r="BC103" s="78" t="e">
        <f aca="false">VLOOKUP(F103,PTDS2!$A$1:$Q$13,16)</f>
        <v>#N/A</v>
      </c>
      <c r="BD103" s="78" t="e">
        <f aca="false">VLOOKUP(F103,PTDS2!$A$1:$Q$13,17)</f>
        <v>#N/A</v>
      </c>
      <c r="BF103" s="78" t="e">
        <f aca="false">IF(AO103=0,"",AO103)</f>
        <v>#N/A</v>
      </c>
      <c r="BG103" s="78" t="e">
        <f aca="false">IF(AP103=0,"",AP103)</f>
        <v>#N/A</v>
      </c>
      <c r="BH103" s="78" t="e">
        <f aca="false">IF(AQ103=0,"",AQ103)</f>
        <v>#N/A</v>
      </c>
      <c r="BI103" s="78" t="e">
        <f aca="false">IF(AR103=0,"",AR103)</f>
        <v>#N/A</v>
      </c>
      <c r="BJ103" s="78" t="e">
        <f aca="false">IF(AS103=0,"",AS103)</f>
        <v>#N/A</v>
      </c>
      <c r="BK103" s="78" t="e">
        <f aca="false">IF(AT103=0,"",AT103)</f>
        <v>#N/A</v>
      </c>
      <c r="BL103" s="78" t="e">
        <f aca="false">IF(AU103=0,"",AU103)</f>
        <v>#N/A</v>
      </c>
      <c r="BM103" s="78" t="e">
        <f aca="false">IF(AV103=0,"",AV103)</f>
        <v>#N/A</v>
      </c>
      <c r="BN103" s="78" t="e">
        <f aca="false">IF(AW103=0,"",AW103)</f>
        <v>#N/A</v>
      </c>
      <c r="BO103" s="78" t="e">
        <f aca="false">IF(AX103=0,"",AX103)</f>
        <v>#N/A</v>
      </c>
      <c r="BP103" s="78" t="e">
        <f aca="false">IF(AY103=0,"",AY103)</f>
        <v>#N/A</v>
      </c>
      <c r="BQ103" s="78" t="e">
        <f aca="false">IF(AZ103=0,"",AZ103)</f>
        <v>#N/A</v>
      </c>
      <c r="BR103" s="78" t="e">
        <f aca="false">IF(BA103=0,"",BA103)</f>
        <v>#N/A</v>
      </c>
      <c r="BS103" s="78" t="e">
        <f aca="false">IF(BB103=0,"",BB103)</f>
        <v>#N/A</v>
      </c>
      <c r="BT103" s="78" t="e">
        <f aca="false">IF(BC103=0,"",BC103)</f>
        <v>#N/A</v>
      </c>
      <c r="BU103" s="78" t="e">
        <f aca="false">IF(BD103=0,"",BD103)</f>
        <v>#N/A</v>
      </c>
    </row>
    <row r="104" customFormat="false" ht="56.7" hidden="false" customHeight="true" outlineLevel="0" collapsed="false">
      <c r="A104" s="131" t="str">
        <f aca="false">IF(ISNUMBER(I104),#REF!+1,"")</f>
        <v/>
      </c>
      <c r="B104" s="117"/>
      <c r="C104" s="118"/>
      <c r="D104" s="118"/>
      <c r="E104" s="119"/>
      <c r="F104" s="120"/>
      <c r="G104" s="121"/>
      <c r="H104" s="122"/>
      <c r="I104" s="123"/>
      <c r="J104" s="116"/>
      <c r="K104" s="124" t="str">
        <f aca="false">IF(ISBLANK(I104),"",ROUND(IF(J104&lt;&gt;"€",IF(J104="$",I104*TRANSFERENCIAS!$E$29,I104*TRANSFERENCIAS!$H$29),I104),2))</f>
        <v/>
      </c>
      <c r="L104" s="125"/>
      <c r="M104" s="125"/>
      <c r="N104" s="125"/>
      <c r="O104" s="125"/>
      <c r="P104" s="126" t="str">
        <f aca="false">IF(ISNUMBER(X104),X104,"P")</f>
        <v>P</v>
      </c>
      <c r="Q104" s="127" t="str">
        <f aca="false">IF(ISNUMBER(L104),L104," --")</f>
        <v> --</v>
      </c>
      <c r="W104" s="129" t="n">
        <f aca="false">SUM(L104:N104)</f>
        <v>0</v>
      </c>
      <c r="X104" s="129" t="e">
        <f aca="false">IF(K104&gt;0,ABS(W104-K104),"")</f>
        <v>#VALUE!</v>
      </c>
      <c r="AF104" s="78" t="n">
        <f aca="false">+AF103+20</f>
        <v>1980</v>
      </c>
      <c r="AG104" s="78" t="n">
        <v>99</v>
      </c>
      <c r="AO104" s="78" t="e">
        <f aca="false">VLOOKUP(F104,PTDS2!$A$1:$Q$13,2)</f>
        <v>#N/A</v>
      </c>
      <c r="AP104" s="78" t="e">
        <f aca="false">VLOOKUP(F104,PTDS2!$A$1:$Q$13,3)</f>
        <v>#N/A</v>
      </c>
      <c r="AQ104" s="78" t="e">
        <f aca="false">VLOOKUP(F104,PTDS2!$A$1:$Q$13,4)</f>
        <v>#N/A</v>
      </c>
      <c r="AR104" s="78" t="e">
        <f aca="false">VLOOKUP(F104,PTDS2!$A$1:$Q$13,5)</f>
        <v>#N/A</v>
      </c>
      <c r="AS104" s="78" t="e">
        <f aca="false">VLOOKUP(F104,PTDS2!$A$1:$Q$13,6)</f>
        <v>#N/A</v>
      </c>
      <c r="AT104" s="78" t="e">
        <f aca="false">VLOOKUP(F104,PTDS2!$A$1:$Q$13,7)</f>
        <v>#N/A</v>
      </c>
      <c r="AU104" s="78" t="e">
        <f aca="false">VLOOKUP(F104,PTDS2!$A$1:$Q$13,8)</f>
        <v>#N/A</v>
      </c>
      <c r="AV104" s="78" t="e">
        <f aca="false">VLOOKUP(F104,PTDS2!$A$1:$Q$13,9)</f>
        <v>#N/A</v>
      </c>
      <c r="AW104" s="78" t="e">
        <f aca="false">VLOOKUP(F104,PTDS2!$A$1:$Q$13,10)</f>
        <v>#N/A</v>
      </c>
      <c r="AX104" s="78" t="e">
        <f aca="false">VLOOKUP(F104,PTDS2!$A$1:$Q$13,11)</f>
        <v>#N/A</v>
      </c>
      <c r="AY104" s="78" t="e">
        <f aca="false">VLOOKUP(F104,PTDS2!$A$1:$Q$13,12)</f>
        <v>#N/A</v>
      </c>
      <c r="AZ104" s="78" t="e">
        <f aca="false">VLOOKUP(F104,PTDS2!$A$1:$Q$13,13)</f>
        <v>#N/A</v>
      </c>
      <c r="BA104" s="78" t="e">
        <f aca="false">VLOOKUP(F104,PTDS2!$A$1:$Q$13,14)</f>
        <v>#N/A</v>
      </c>
      <c r="BB104" s="78" t="e">
        <f aca="false">VLOOKUP(F104,PTDS2!$A$1:$Q$13,15)</f>
        <v>#N/A</v>
      </c>
      <c r="BC104" s="78" t="e">
        <f aca="false">VLOOKUP(F104,PTDS2!$A$1:$Q$13,16)</f>
        <v>#N/A</v>
      </c>
      <c r="BD104" s="78" t="e">
        <f aca="false">VLOOKUP(F104,PTDS2!$A$1:$Q$13,17)</f>
        <v>#N/A</v>
      </c>
      <c r="BF104" s="78" t="e">
        <f aca="false">IF(AO104=0,"",AO104)</f>
        <v>#N/A</v>
      </c>
      <c r="BG104" s="78" t="e">
        <f aca="false">IF(AP104=0,"",AP104)</f>
        <v>#N/A</v>
      </c>
      <c r="BH104" s="78" t="e">
        <f aca="false">IF(AQ104=0,"",AQ104)</f>
        <v>#N/A</v>
      </c>
      <c r="BI104" s="78" t="e">
        <f aca="false">IF(AR104=0,"",AR104)</f>
        <v>#N/A</v>
      </c>
      <c r="BJ104" s="78" t="e">
        <f aca="false">IF(AS104=0,"",AS104)</f>
        <v>#N/A</v>
      </c>
      <c r="BK104" s="78" t="e">
        <f aca="false">IF(AT104=0,"",AT104)</f>
        <v>#N/A</v>
      </c>
      <c r="BL104" s="78" t="e">
        <f aca="false">IF(AU104=0,"",AU104)</f>
        <v>#N/A</v>
      </c>
      <c r="BM104" s="78" t="e">
        <f aca="false">IF(AV104=0,"",AV104)</f>
        <v>#N/A</v>
      </c>
      <c r="BN104" s="78" t="e">
        <f aca="false">IF(AW104=0,"",AW104)</f>
        <v>#N/A</v>
      </c>
      <c r="BO104" s="78" t="e">
        <f aca="false">IF(AX104=0,"",AX104)</f>
        <v>#N/A</v>
      </c>
      <c r="BP104" s="78" t="e">
        <f aca="false">IF(AY104=0,"",AY104)</f>
        <v>#N/A</v>
      </c>
      <c r="BQ104" s="78" t="e">
        <f aca="false">IF(AZ104=0,"",AZ104)</f>
        <v>#N/A</v>
      </c>
      <c r="BR104" s="78" t="e">
        <f aca="false">IF(BA104=0,"",BA104)</f>
        <v>#N/A</v>
      </c>
      <c r="BS104" s="78" t="e">
        <f aca="false">IF(BB104=0,"",BB104)</f>
        <v>#N/A</v>
      </c>
      <c r="BT104" s="78" t="e">
        <f aca="false">IF(BC104=0,"",BC104)</f>
        <v>#N/A</v>
      </c>
      <c r="BU104" s="78" t="e">
        <f aca="false">IF(BD104=0,"",BD104)</f>
        <v>#N/A</v>
      </c>
    </row>
    <row r="105" customFormat="false" ht="56.7" hidden="false" customHeight="true" outlineLevel="0" collapsed="false">
      <c r="A105" s="131" t="str">
        <f aca="false">IF(ISNUMBER(I105),#REF!+1,"")</f>
        <v/>
      </c>
      <c r="B105" s="117"/>
      <c r="C105" s="118"/>
      <c r="D105" s="118"/>
      <c r="E105" s="119"/>
      <c r="F105" s="120"/>
      <c r="G105" s="121"/>
      <c r="H105" s="122"/>
      <c r="I105" s="123"/>
      <c r="J105" s="116"/>
      <c r="K105" s="124" t="str">
        <f aca="false">IF(ISBLANK(I105),"",ROUND(IF(J105&lt;&gt;"€",IF(J105="$",I105*TRANSFERENCIAS!$E$29,I105*TRANSFERENCIAS!$H$29),I105),2))</f>
        <v/>
      </c>
      <c r="L105" s="125"/>
      <c r="M105" s="125"/>
      <c r="N105" s="125"/>
      <c r="O105" s="125"/>
      <c r="P105" s="126" t="str">
        <f aca="false">IF(ISNUMBER(X105),X105,"P")</f>
        <v>P</v>
      </c>
      <c r="Q105" s="127" t="str">
        <f aca="false">IF(ISNUMBER(L105),L105," --")</f>
        <v> --</v>
      </c>
      <c r="W105" s="129" t="n">
        <f aca="false">SUM(L105:N105)</f>
        <v>0</v>
      </c>
      <c r="X105" s="129" t="e">
        <f aca="false">IF(K105&gt;0,ABS(W105-K105),"")</f>
        <v>#VALUE!</v>
      </c>
      <c r="AF105" s="78" t="n">
        <f aca="false">+AF104+20</f>
        <v>2000</v>
      </c>
      <c r="AG105" s="78" t="n">
        <v>100</v>
      </c>
      <c r="AO105" s="78" t="e">
        <f aca="false">VLOOKUP(F105,PTDS2!$A$1:$Q$13,2)</f>
        <v>#N/A</v>
      </c>
      <c r="AP105" s="78" t="e">
        <f aca="false">VLOOKUP(F105,PTDS2!$A$1:$Q$13,3)</f>
        <v>#N/A</v>
      </c>
      <c r="AQ105" s="78" t="e">
        <f aca="false">VLOOKUP(F105,PTDS2!$A$1:$Q$13,4)</f>
        <v>#N/A</v>
      </c>
      <c r="AR105" s="78" t="e">
        <f aca="false">VLOOKUP(F105,PTDS2!$A$1:$Q$13,5)</f>
        <v>#N/A</v>
      </c>
      <c r="AS105" s="78" t="e">
        <f aca="false">VLOOKUP(F105,PTDS2!$A$1:$Q$13,6)</f>
        <v>#N/A</v>
      </c>
      <c r="AT105" s="78" t="e">
        <f aca="false">VLOOKUP(F105,PTDS2!$A$1:$Q$13,7)</f>
        <v>#N/A</v>
      </c>
      <c r="AU105" s="78" t="e">
        <f aca="false">VLOOKUP(F105,PTDS2!$A$1:$Q$13,8)</f>
        <v>#N/A</v>
      </c>
      <c r="AV105" s="78" t="e">
        <f aca="false">VLOOKUP(F105,PTDS2!$A$1:$Q$13,9)</f>
        <v>#N/A</v>
      </c>
      <c r="AW105" s="78" t="e">
        <f aca="false">VLOOKUP(F105,PTDS2!$A$1:$Q$13,10)</f>
        <v>#N/A</v>
      </c>
      <c r="AX105" s="78" t="e">
        <f aca="false">VLOOKUP(F105,PTDS2!$A$1:$Q$13,11)</f>
        <v>#N/A</v>
      </c>
      <c r="AY105" s="78" t="e">
        <f aca="false">VLOOKUP(F105,PTDS2!$A$1:$Q$13,12)</f>
        <v>#N/A</v>
      </c>
      <c r="AZ105" s="78" t="e">
        <f aca="false">VLOOKUP(F105,PTDS2!$A$1:$Q$13,13)</f>
        <v>#N/A</v>
      </c>
      <c r="BA105" s="78" t="e">
        <f aca="false">VLOOKUP(F105,PTDS2!$A$1:$Q$13,14)</f>
        <v>#N/A</v>
      </c>
      <c r="BB105" s="78" t="e">
        <f aca="false">VLOOKUP(F105,PTDS2!$A$1:$Q$13,15)</f>
        <v>#N/A</v>
      </c>
      <c r="BC105" s="78" t="e">
        <f aca="false">VLOOKUP(F105,PTDS2!$A$1:$Q$13,16)</f>
        <v>#N/A</v>
      </c>
      <c r="BD105" s="78" t="e">
        <f aca="false">VLOOKUP(F105,PTDS2!$A$1:$Q$13,17)</f>
        <v>#N/A</v>
      </c>
      <c r="BF105" s="78" t="e">
        <f aca="false">IF(AO105=0,"",AO105)</f>
        <v>#N/A</v>
      </c>
      <c r="BG105" s="78" t="e">
        <f aca="false">IF(AP105=0,"",AP105)</f>
        <v>#N/A</v>
      </c>
      <c r="BH105" s="78" t="e">
        <f aca="false">IF(AQ105=0,"",AQ105)</f>
        <v>#N/A</v>
      </c>
      <c r="BI105" s="78" t="e">
        <f aca="false">IF(AR105=0,"",AR105)</f>
        <v>#N/A</v>
      </c>
      <c r="BJ105" s="78" t="e">
        <f aca="false">IF(AS105=0,"",AS105)</f>
        <v>#N/A</v>
      </c>
      <c r="BK105" s="78" t="e">
        <f aca="false">IF(AT105=0,"",AT105)</f>
        <v>#N/A</v>
      </c>
      <c r="BL105" s="78" t="e">
        <f aca="false">IF(AU105=0,"",AU105)</f>
        <v>#N/A</v>
      </c>
      <c r="BM105" s="78" t="e">
        <f aca="false">IF(AV105=0,"",AV105)</f>
        <v>#N/A</v>
      </c>
      <c r="BN105" s="78" t="e">
        <f aca="false">IF(AW105=0,"",AW105)</f>
        <v>#N/A</v>
      </c>
      <c r="BO105" s="78" t="e">
        <f aca="false">IF(AX105=0,"",AX105)</f>
        <v>#N/A</v>
      </c>
      <c r="BP105" s="78" t="e">
        <f aca="false">IF(AY105=0,"",AY105)</f>
        <v>#N/A</v>
      </c>
      <c r="BQ105" s="78" t="e">
        <f aca="false">IF(AZ105=0,"",AZ105)</f>
        <v>#N/A</v>
      </c>
      <c r="BR105" s="78" t="e">
        <f aca="false">IF(BA105=0,"",BA105)</f>
        <v>#N/A</v>
      </c>
      <c r="BS105" s="78" t="e">
        <f aca="false">IF(BB105=0,"",BB105)</f>
        <v>#N/A</v>
      </c>
      <c r="BT105" s="78" t="e">
        <f aca="false">IF(BC105=0,"",BC105)</f>
        <v>#N/A</v>
      </c>
      <c r="BU105" s="78" t="e">
        <f aca="false">IF(BD105=0,"",BD105)</f>
        <v>#N/A</v>
      </c>
    </row>
    <row r="106" customFormat="false" ht="56.7" hidden="false" customHeight="true" outlineLevel="0" collapsed="false">
      <c r="A106" s="131" t="str">
        <f aca="false">IF(ISNUMBER(I106),#REF!+1,"")</f>
        <v/>
      </c>
      <c r="B106" s="117"/>
      <c r="C106" s="118"/>
      <c r="D106" s="118"/>
      <c r="E106" s="119"/>
      <c r="F106" s="120"/>
      <c r="G106" s="121"/>
      <c r="H106" s="122"/>
      <c r="I106" s="123"/>
      <c r="J106" s="116"/>
      <c r="K106" s="124" t="str">
        <f aca="false">IF(ISBLANK(I106),"",ROUND(IF(J106&lt;&gt;"€",IF(J106="$",I106*TRANSFERENCIAS!$E$29,I106*TRANSFERENCIAS!$H$29),I106),2))</f>
        <v/>
      </c>
      <c r="L106" s="125"/>
      <c r="M106" s="125"/>
      <c r="N106" s="125"/>
      <c r="O106" s="125"/>
      <c r="P106" s="126" t="str">
        <f aca="false">IF(ISNUMBER(X106),X106,"P")</f>
        <v>P</v>
      </c>
      <c r="Q106" s="127" t="str">
        <f aca="false">IF(ISNUMBER(L106),L106," --")</f>
        <v> --</v>
      </c>
      <c r="W106" s="129" t="n">
        <f aca="false">SUM(L106:N106)</f>
        <v>0</v>
      </c>
      <c r="X106" s="129" t="e">
        <f aca="false">IF(K106&gt;0,ABS(W106-K106),"")</f>
        <v>#VALUE!</v>
      </c>
      <c r="AF106" s="78" t="n">
        <f aca="false">+AF105+20</f>
        <v>2020</v>
      </c>
      <c r="AG106" s="78" t="n">
        <v>101</v>
      </c>
      <c r="AO106" s="78" t="e">
        <f aca="false">VLOOKUP(F106,PTDS2!$A$1:$Q$13,2)</f>
        <v>#N/A</v>
      </c>
      <c r="AP106" s="78" t="e">
        <f aca="false">VLOOKUP(F106,PTDS2!$A$1:$Q$13,3)</f>
        <v>#N/A</v>
      </c>
      <c r="AQ106" s="78" t="e">
        <f aca="false">VLOOKUP(F106,PTDS2!$A$1:$Q$13,4)</f>
        <v>#N/A</v>
      </c>
      <c r="AR106" s="78" t="e">
        <f aca="false">VLOOKUP(F106,PTDS2!$A$1:$Q$13,5)</f>
        <v>#N/A</v>
      </c>
      <c r="AS106" s="78" t="e">
        <f aca="false">VLOOKUP(F106,PTDS2!$A$1:$Q$13,6)</f>
        <v>#N/A</v>
      </c>
      <c r="AT106" s="78" t="e">
        <f aca="false">VLOOKUP(F106,PTDS2!$A$1:$Q$13,7)</f>
        <v>#N/A</v>
      </c>
      <c r="AU106" s="78" t="e">
        <f aca="false">VLOOKUP(F106,PTDS2!$A$1:$Q$13,8)</f>
        <v>#N/A</v>
      </c>
      <c r="AV106" s="78" t="e">
        <f aca="false">VLOOKUP(F106,PTDS2!$A$1:$Q$13,9)</f>
        <v>#N/A</v>
      </c>
      <c r="AW106" s="78" t="e">
        <f aca="false">VLOOKUP(F106,PTDS2!$A$1:$Q$13,10)</f>
        <v>#N/A</v>
      </c>
      <c r="AX106" s="78" t="e">
        <f aca="false">VLOOKUP(F106,PTDS2!$A$1:$Q$13,11)</f>
        <v>#N/A</v>
      </c>
      <c r="AY106" s="78" t="e">
        <f aca="false">VLOOKUP(F106,PTDS2!$A$1:$Q$13,12)</f>
        <v>#N/A</v>
      </c>
      <c r="AZ106" s="78" t="e">
        <f aca="false">VLOOKUP(F106,PTDS2!$A$1:$Q$13,13)</f>
        <v>#N/A</v>
      </c>
      <c r="BA106" s="78" t="e">
        <f aca="false">VLOOKUP(F106,PTDS2!$A$1:$Q$13,14)</f>
        <v>#N/A</v>
      </c>
      <c r="BB106" s="78" t="e">
        <f aca="false">VLOOKUP(F106,PTDS2!$A$1:$Q$13,15)</f>
        <v>#N/A</v>
      </c>
      <c r="BC106" s="78" t="e">
        <f aca="false">VLOOKUP(F106,PTDS2!$A$1:$Q$13,16)</f>
        <v>#N/A</v>
      </c>
      <c r="BD106" s="78" t="e">
        <f aca="false">VLOOKUP(F106,PTDS2!$A$1:$Q$13,17)</f>
        <v>#N/A</v>
      </c>
      <c r="BF106" s="78" t="e">
        <f aca="false">IF(AO106=0,"",AO106)</f>
        <v>#N/A</v>
      </c>
      <c r="BG106" s="78" t="e">
        <f aca="false">IF(AP106=0,"",AP106)</f>
        <v>#N/A</v>
      </c>
      <c r="BH106" s="78" t="e">
        <f aca="false">IF(AQ106=0,"",AQ106)</f>
        <v>#N/A</v>
      </c>
      <c r="BI106" s="78" t="e">
        <f aca="false">IF(AR106=0,"",AR106)</f>
        <v>#N/A</v>
      </c>
      <c r="BJ106" s="78" t="e">
        <f aca="false">IF(AS106=0,"",AS106)</f>
        <v>#N/A</v>
      </c>
      <c r="BK106" s="78" t="e">
        <f aca="false">IF(AT106=0,"",AT106)</f>
        <v>#N/A</v>
      </c>
      <c r="BL106" s="78" t="e">
        <f aca="false">IF(AU106=0,"",AU106)</f>
        <v>#N/A</v>
      </c>
      <c r="BM106" s="78" t="e">
        <f aca="false">IF(AV106=0,"",AV106)</f>
        <v>#N/A</v>
      </c>
      <c r="BN106" s="78" t="e">
        <f aca="false">IF(AW106=0,"",AW106)</f>
        <v>#N/A</v>
      </c>
      <c r="BO106" s="78" t="e">
        <f aca="false">IF(AX106=0,"",AX106)</f>
        <v>#N/A</v>
      </c>
      <c r="BP106" s="78" t="e">
        <f aca="false">IF(AY106=0,"",AY106)</f>
        <v>#N/A</v>
      </c>
      <c r="BQ106" s="78" t="e">
        <f aca="false">IF(AZ106=0,"",AZ106)</f>
        <v>#N/A</v>
      </c>
      <c r="BR106" s="78" t="e">
        <f aca="false">IF(BA106=0,"",BA106)</f>
        <v>#N/A</v>
      </c>
      <c r="BS106" s="78" t="e">
        <f aca="false">IF(BB106=0,"",BB106)</f>
        <v>#N/A</v>
      </c>
      <c r="BT106" s="78" t="e">
        <f aca="false">IF(BC106=0,"",BC106)</f>
        <v>#N/A</v>
      </c>
      <c r="BU106" s="78" t="e">
        <f aca="false">IF(BD106=0,"",BD106)</f>
        <v>#N/A</v>
      </c>
    </row>
    <row r="107" customFormat="false" ht="56.7" hidden="false" customHeight="true" outlineLevel="0" collapsed="false">
      <c r="A107" s="131" t="str">
        <f aca="false">IF(ISNUMBER(I107),#REF!+1,"")</f>
        <v/>
      </c>
      <c r="B107" s="117"/>
      <c r="C107" s="118"/>
      <c r="D107" s="118"/>
      <c r="E107" s="119"/>
      <c r="F107" s="120"/>
      <c r="G107" s="121"/>
      <c r="H107" s="122"/>
      <c r="I107" s="123"/>
      <c r="J107" s="116"/>
      <c r="K107" s="124" t="str">
        <f aca="false">IF(ISBLANK(I107),"",ROUND(IF(J107&lt;&gt;"€",IF(J107="$",I107*TRANSFERENCIAS!$E$29,I107*TRANSFERENCIAS!$H$29),I107),2))</f>
        <v/>
      </c>
      <c r="L107" s="125"/>
      <c r="M107" s="125"/>
      <c r="N107" s="125"/>
      <c r="O107" s="125"/>
      <c r="P107" s="126" t="str">
        <f aca="false">IF(ISNUMBER(X107),X107,"P")</f>
        <v>P</v>
      </c>
      <c r="Q107" s="127" t="str">
        <f aca="false">IF(ISNUMBER(L107),L107," --")</f>
        <v> --</v>
      </c>
      <c r="W107" s="129" t="n">
        <f aca="false">SUM(L107:N107)</f>
        <v>0</v>
      </c>
      <c r="X107" s="129" t="e">
        <f aca="false">IF(K107&gt;0,ABS(W107-K107),"")</f>
        <v>#VALUE!</v>
      </c>
      <c r="AF107" s="78" t="n">
        <f aca="false">+AF106+20</f>
        <v>2040</v>
      </c>
      <c r="AG107" s="78" t="n">
        <v>102</v>
      </c>
      <c r="AO107" s="78" t="e">
        <f aca="false">VLOOKUP(F107,PTDS2!$A$1:$Q$13,2)</f>
        <v>#N/A</v>
      </c>
      <c r="AP107" s="78" t="e">
        <f aca="false">VLOOKUP(F107,PTDS2!$A$1:$Q$13,3)</f>
        <v>#N/A</v>
      </c>
      <c r="AQ107" s="78" t="e">
        <f aca="false">VLOOKUP(F107,PTDS2!$A$1:$Q$13,4)</f>
        <v>#N/A</v>
      </c>
      <c r="AR107" s="78" t="e">
        <f aca="false">VLOOKUP(F107,PTDS2!$A$1:$Q$13,5)</f>
        <v>#N/A</v>
      </c>
      <c r="AS107" s="78" t="e">
        <f aca="false">VLOOKUP(F107,PTDS2!$A$1:$Q$13,6)</f>
        <v>#N/A</v>
      </c>
      <c r="AT107" s="78" t="e">
        <f aca="false">VLOOKUP(F107,PTDS2!$A$1:$Q$13,7)</f>
        <v>#N/A</v>
      </c>
      <c r="AU107" s="78" t="e">
        <f aca="false">VLOOKUP(F107,PTDS2!$A$1:$Q$13,8)</f>
        <v>#N/A</v>
      </c>
      <c r="AV107" s="78" t="e">
        <f aca="false">VLOOKUP(F107,PTDS2!$A$1:$Q$13,9)</f>
        <v>#N/A</v>
      </c>
      <c r="AW107" s="78" t="e">
        <f aca="false">VLOOKUP(F107,PTDS2!$A$1:$Q$13,10)</f>
        <v>#N/A</v>
      </c>
      <c r="AX107" s="78" t="e">
        <f aca="false">VLOOKUP(F107,PTDS2!$A$1:$Q$13,11)</f>
        <v>#N/A</v>
      </c>
      <c r="AY107" s="78" t="e">
        <f aca="false">VLOOKUP(F107,PTDS2!$A$1:$Q$13,12)</f>
        <v>#N/A</v>
      </c>
      <c r="AZ107" s="78" t="e">
        <f aca="false">VLOOKUP(F107,PTDS2!$A$1:$Q$13,13)</f>
        <v>#N/A</v>
      </c>
      <c r="BA107" s="78" t="e">
        <f aca="false">VLOOKUP(F107,PTDS2!$A$1:$Q$13,14)</f>
        <v>#N/A</v>
      </c>
      <c r="BB107" s="78" t="e">
        <f aca="false">VLOOKUP(F107,PTDS2!$A$1:$Q$13,15)</f>
        <v>#N/A</v>
      </c>
      <c r="BC107" s="78" t="e">
        <f aca="false">VLOOKUP(F107,PTDS2!$A$1:$Q$13,16)</f>
        <v>#N/A</v>
      </c>
      <c r="BD107" s="78" t="e">
        <f aca="false">VLOOKUP(F107,PTDS2!$A$1:$Q$13,17)</f>
        <v>#N/A</v>
      </c>
      <c r="BF107" s="78" t="e">
        <f aca="false">IF(AO107=0,"",AO107)</f>
        <v>#N/A</v>
      </c>
      <c r="BG107" s="78" t="e">
        <f aca="false">IF(AP107=0,"",AP107)</f>
        <v>#N/A</v>
      </c>
      <c r="BH107" s="78" t="e">
        <f aca="false">IF(AQ107=0,"",AQ107)</f>
        <v>#N/A</v>
      </c>
      <c r="BI107" s="78" t="e">
        <f aca="false">IF(AR107=0,"",AR107)</f>
        <v>#N/A</v>
      </c>
      <c r="BJ107" s="78" t="e">
        <f aca="false">IF(AS107=0,"",AS107)</f>
        <v>#N/A</v>
      </c>
      <c r="BK107" s="78" t="e">
        <f aca="false">IF(AT107=0,"",AT107)</f>
        <v>#N/A</v>
      </c>
      <c r="BL107" s="78" t="e">
        <f aca="false">IF(AU107=0,"",AU107)</f>
        <v>#N/A</v>
      </c>
      <c r="BM107" s="78" t="e">
        <f aca="false">IF(AV107=0,"",AV107)</f>
        <v>#N/A</v>
      </c>
      <c r="BN107" s="78" t="e">
        <f aca="false">IF(AW107=0,"",AW107)</f>
        <v>#N/A</v>
      </c>
      <c r="BO107" s="78" t="e">
        <f aca="false">IF(AX107=0,"",AX107)</f>
        <v>#N/A</v>
      </c>
      <c r="BP107" s="78" t="e">
        <f aca="false">IF(AY107=0,"",AY107)</f>
        <v>#N/A</v>
      </c>
      <c r="BQ107" s="78" t="e">
        <f aca="false">IF(AZ107=0,"",AZ107)</f>
        <v>#N/A</v>
      </c>
      <c r="BR107" s="78" t="e">
        <f aca="false">IF(BA107=0,"",BA107)</f>
        <v>#N/A</v>
      </c>
      <c r="BS107" s="78" t="e">
        <f aca="false">IF(BB107=0,"",BB107)</f>
        <v>#N/A</v>
      </c>
      <c r="BT107" s="78" t="e">
        <f aca="false">IF(BC107=0,"",BC107)</f>
        <v>#N/A</v>
      </c>
      <c r="BU107" s="78" t="e">
        <f aca="false">IF(BD107=0,"",BD107)</f>
        <v>#N/A</v>
      </c>
    </row>
    <row r="108" customFormat="false" ht="56.7" hidden="false" customHeight="true" outlineLevel="0" collapsed="false">
      <c r="A108" s="131" t="str">
        <f aca="false">IF(ISNUMBER(I108),#REF!+1,"")</f>
        <v/>
      </c>
      <c r="B108" s="117"/>
      <c r="C108" s="118"/>
      <c r="D108" s="118"/>
      <c r="E108" s="119"/>
      <c r="F108" s="120"/>
      <c r="G108" s="121"/>
      <c r="H108" s="122"/>
      <c r="I108" s="123"/>
      <c r="J108" s="116"/>
      <c r="K108" s="124" t="str">
        <f aca="false">IF(ISBLANK(I108),"",ROUND(IF(J108&lt;&gt;"€",IF(J108="$",I108*TRANSFERENCIAS!$E$29,I108*TRANSFERENCIAS!$H$29),I108),2))</f>
        <v/>
      </c>
      <c r="L108" s="125"/>
      <c r="M108" s="125"/>
      <c r="N108" s="125"/>
      <c r="O108" s="125"/>
      <c r="P108" s="126" t="str">
        <f aca="false">IF(ISNUMBER(X108),X108,"P")</f>
        <v>P</v>
      </c>
      <c r="Q108" s="127" t="str">
        <f aca="false">IF(ISNUMBER(L108),L108," --")</f>
        <v> --</v>
      </c>
      <c r="W108" s="129" t="n">
        <f aca="false">SUM(L108:N108)</f>
        <v>0</v>
      </c>
      <c r="X108" s="129" t="e">
        <f aca="false">IF(K108&gt;0,ABS(W108-K108),"")</f>
        <v>#VALUE!</v>
      </c>
      <c r="AF108" s="78" t="n">
        <f aca="false">+AF107+20</f>
        <v>2060</v>
      </c>
      <c r="AG108" s="78" t="n">
        <v>103</v>
      </c>
      <c r="AO108" s="78" t="e">
        <f aca="false">VLOOKUP(F108,PTDS2!$A$1:$Q$13,2)</f>
        <v>#N/A</v>
      </c>
      <c r="AP108" s="78" t="e">
        <f aca="false">VLOOKUP(F108,PTDS2!$A$1:$Q$13,3)</f>
        <v>#N/A</v>
      </c>
      <c r="AQ108" s="78" t="e">
        <f aca="false">VLOOKUP(F108,PTDS2!$A$1:$Q$13,4)</f>
        <v>#N/A</v>
      </c>
      <c r="AR108" s="78" t="e">
        <f aca="false">VLOOKUP(F108,PTDS2!$A$1:$Q$13,5)</f>
        <v>#N/A</v>
      </c>
      <c r="AS108" s="78" t="e">
        <f aca="false">VLOOKUP(F108,PTDS2!$A$1:$Q$13,6)</f>
        <v>#N/A</v>
      </c>
      <c r="AT108" s="78" t="e">
        <f aca="false">VLOOKUP(F108,PTDS2!$A$1:$Q$13,7)</f>
        <v>#N/A</v>
      </c>
      <c r="AU108" s="78" t="e">
        <f aca="false">VLOOKUP(F108,PTDS2!$A$1:$Q$13,8)</f>
        <v>#N/A</v>
      </c>
      <c r="AV108" s="78" t="e">
        <f aca="false">VLOOKUP(F108,PTDS2!$A$1:$Q$13,9)</f>
        <v>#N/A</v>
      </c>
      <c r="AW108" s="78" t="e">
        <f aca="false">VLOOKUP(F108,PTDS2!$A$1:$Q$13,10)</f>
        <v>#N/A</v>
      </c>
      <c r="AX108" s="78" t="e">
        <f aca="false">VLOOKUP(F108,PTDS2!$A$1:$Q$13,11)</f>
        <v>#N/A</v>
      </c>
      <c r="AY108" s="78" t="e">
        <f aca="false">VLOOKUP(F108,PTDS2!$A$1:$Q$13,12)</f>
        <v>#N/A</v>
      </c>
      <c r="AZ108" s="78" t="e">
        <f aca="false">VLOOKUP(F108,PTDS2!$A$1:$Q$13,13)</f>
        <v>#N/A</v>
      </c>
      <c r="BA108" s="78" t="e">
        <f aca="false">VLOOKUP(F108,PTDS2!$A$1:$Q$13,14)</f>
        <v>#N/A</v>
      </c>
      <c r="BB108" s="78" t="e">
        <f aca="false">VLOOKUP(F108,PTDS2!$A$1:$Q$13,15)</f>
        <v>#N/A</v>
      </c>
      <c r="BC108" s="78" t="e">
        <f aca="false">VLOOKUP(F108,PTDS2!$A$1:$Q$13,16)</f>
        <v>#N/A</v>
      </c>
      <c r="BD108" s="78" t="e">
        <f aca="false">VLOOKUP(F108,PTDS2!$A$1:$Q$13,17)</f>
        <v>#N/A</v>
      </c>
      <c r="BF108" s="78" t="e">
        <f aca="false">IF(AO108=0,"",AO108)</f>
        <v>#N/A</v>
      </c>
      <c r="BG108" s="78" t="e">
        <f aca="false">IF(AP108=0,"",AP108)</f>
        <v>#N/A</v>
      </c>
      <c r="BH108" s="78" t="e">
        <f aca="false">IF(AQ108=0,"",AQ108)</f>
        <v>#N/A</v>
      </c>
      <c r="BI108" s="78" t="e">
        <f aca="false">IF(AR108=0,"",AR108)</f>
        <v>#N/A</v>
      </c>
      <c r="BJ108" s="78" t="e">
        <f aca="false">IF(AS108=0,"",AS108)</f>
        <v>#N/A</v>
      </c>
      <c r="BK108" s="78" t="e">
        <f aca="false">IF(AT108=0,"",AT108)</f>
        <v>#N/A</v>
      </c>
      <c r="BL108" s="78" t="e">
        <f aca="false">IF(AU108=0,"",AU108)</f>
        <v>#N/A</v>
      </c>
      <c r="BM108" s="78" t="e">
        <f aca="false">IF(AV108=0,"",AV108)</f>
        <v>#N/A</v>
      </c>
      <c r="BN108" s="78" t="e">
        <f aca="false">IF(AW108=0,"",AW108)</f>
        <v>#N/A</v>
      </c>
      <c r="BO108" s="78" t="e">
        <f aca="false">IF(AX108=0,"",AX108)</f>
        <v>#N/A</v>
      </c>
      <c r="BP108" s="78" t="e">
        <f aca="false">IF(AY108=0,"",AY108)</f>
        <v>#N/A</v>
      </c>
      <c r="BQ108" s="78" t="e">
        <f aca="false">IF(AZ108=0,"",AZ108)</f>
        <v>#N/A</v>
      </c>
      <c r="BR108" s="78" t="e">
        <f aca="false">IF(BA108=0,"",BA108)</f>
        <v>#N/A</v>
      </c>
      <c r="BS108" s="78" t="e">
        <f aca="false">IF(BB108=0,"",BB108)</f>
        <v>#N/A</v>
      </c>
      <c r="BT108" s="78" t="e">
        <f aca="false">IF(BC108=0,"",BC108)</f>
        <v>#N/A</v>
      </c>
      <c r="BU108" s="78" t="e">
        <f aca="false">IF(BD108=0,"",BD108)</f>
        <v>#N/A</v>
      </c>
    </row>
    <row r="109" customFormat="false" ht="56.7" hidden="false" customHeight="true" outlineLevel="0" collapsed="false">
      <c r="A109" s="131" t="str">
        <f aca="false">IF(ISNUMBER(I109),#REF!+1,"")</f>
        <v/>
      </c>
      <c r="B109" s="117"/>
      <c r="C109" s="118"/>
      <c r="D109" s="118"/>
      <c r="E109" s="119"/>
      <c r="F109" s="120"/>
      <c r="G109" s="121"/>
      <c r="H109" s="122"/>
      <c r="I109" s="123"/>
      <c r="J109" s="116"/>
      <c r="K109" s="124" t="str">
        <f aca="false">IF(ISBLANK(I109),"",ROUND(IF(J109&lt;&gt;"€",IF(J109="$",I109*TRANSFERENCIAS!$E$29,I109*TRANSFERENCIAS!$H$29),I109),2))</f>
        <v/>
      </c>
      <c r="L109" s="125"/>
      <c r="M109" s="125"/>
      <c r="N109" s="125"/>
      <c r="O109" s="125"/>
      <c r="P109" s="126" t="str">
        <f aca="false">IF(ISNUMBER(X109),X109,"P")</f>
        <v>P</v>
      </c>
      <c r="Q109" s="127" t="str">
        <f aca="false">IF(ISNUMBER(L109),L109," --")</f>
        <v> --</v>
      </c>
      <c r="W109" s="129" t="n">
        <f aca="false">SUM(L109:N109)</f>
        <v>0</v>
      </c>
      <c r="X109" s="129" t="e">
        <f aca="false">IF(K109&gt;0,ABS(W109-K109),"")</f>
        <v>#VALUE!</v>
      </c>
      <c r="AF109" s="78" t="n">
        <f aca="false">+AF108+20</f>
        <v>2080</v>
      </c>
      <c r="AG109" s="78" t="n">
        <v>104</v>
      </c>
      <c r="AO109" s="78" t="e">
        <f aca="false">VLOOKUP(F109,PTDS2!$A$1:$Q$13,2)</f>
        <v>#N/A</v>
      </c>
      <c r="AP109" s="78" t="e">
        <f aca="false">VLOOKUP(F109,PTDS2!$A$1:$Q$13,3)</f>
        <v>#N/A</v>
      </c>
      <c r="AQ109" s="78" t="e">
        <f aca="false">VLOOKUP(F109,PTDS2!$A$1:$Q$13,4)</f>
        <v>#N/A</v>
      </c>
      <c r="AR109" s="78" t="e">
        <f aca="false">VLOOKUP(F109,PTDS2!$A$1:$Q$13,5)</f>
        <v>#N/A</v>
      </c>
      <c r="AS109" s="78" t="e">
        <f aca="false">VLOOKUP(F109,PTDS2!$A$1:$Q$13,6)</f>
        <v>#N/A</v>
      </c>
      <c r="AT109" s="78" t="e">
        <f aca="false">VLOOKUP(F109,PTDS2!$A$1:$Q$13,7)</f>
        <v>#N/A</v>
      </c>
      <c r="AU109" s="78" t="e">
        <f aca="false">VLOOKUP(F109,PTDS2!$A$1:$Q$13,8)</f>
        <v>#N/A</v>
      </c>
      <c r="AV109" s="78" t="e">
        <f aca="false">VLOOKUP(F109,PTDS2!$A$1:$Q$13,9)</f>
        <v>#N/A</v>
      </c>
      <c r="AW109" s="78" t="e">
        <f aca="false">VLOOKUP(F109,PTDS2!$A$1:$Q$13,10)</f>
        <v>#N/A</v>
      </c>
      <c r="AX109" s="78" t="e">
        <f aca="false">VLOOKUP(F109,PTDS2!$A$1:$Q$13,11)</f>
        <v>#N/A</v>
      </c>
      <c r="AY109" s="78" t="e">
        <f aca="false">VLOOKUP(F109,PTDS2!$A$1:$Q$13,12)</f>
        <v>#N/A</v>
      </c>
      <c r="AZ109" s="78" t="e">
        <f aca="false">VLOOKUP(F109,PTDS2!$A$1:$Q$13,13)</f>
        <v>#N/A</v>
      </c>
      <c r="BA109" s="78" t="e">
        <f aca="false">VLOOKUP(F109,PTDS2!$A$1:$Q$13,14)</f>
        <v>#N/A</v>
      </c>
      <c r="BB109" s="78" t="e">
        <f aca="false">VLOOKUP(F109,PTDS2!$A$1:$Q$13,15)</f>
        <v>#N/A</v>
      </c>
      <c r="BC109" s="78" t="e">
        <f aca="false">VLOOKUP(F109,PTDS2!$A$1:$Q$13,16)</f>
        <v>#N/A</v>
      </c>
      <c r="BD109" s="78" t="e">
        <f aca="false">VLOOKUP(F109,PTDS2!$A$1:$Q$13,17)</f>
        <v>#N/A</v>
      </c>
      <c r="BF109" s="78" t="e">
        <f aca="false">IF(AO109=0,"",AO109)</f>
        <v>#N/A</v>
      </c>
      <c r="BG109" s="78" t="e">
        <f aca="false">IF(AP109=0,"",AP109)</f>
        <v>#N/A</v>
      </c>
      <c r="BH109" s="78" t="e">
        <f aca="false">IF(AQ109=0,"",AQ109)</f>
        <v>#N/A</v>
      </c>
      <c r="BI109" s="78" t="e">
        <f aca="false">IF(AR109=0,"",AR109)</f>
        <v>#N/A</v>
      </c>
      <c r="BJ109" s="78" t="e">
        <f aca="false">IF(AS109=0,"",AS109)</f>
        <v>#N/A</v>
      </c>
      <c r="BK109" s="78" t="e">
        <f aca="false">IF(AT109=0,"",AT109)</f>
        <v>#N/A</v>
      </c>
      <c r="BL109" s="78" t="e">
        <f aca="false">IF(AU109=0,"",AU109)</f>
        <v>#N/A</v>
      </c>
      <c r="BM109" s="78" t="e">
        <f aca="false">IF(AV109=0,"",AV109)</f>
        <v>#N/A</v>
      </c>
      <c r="BN109" s="78" t="e">
        <f aca="false">IF(AW109=0,"",AW109)</f>
        <v>#N/A</v>
      </c>
      <c r="BO109" s="78" t="e">
        <f aca="false">IF(AX109=0,"",AX109)</f>
        <v>#N/A</v>
      </c>
      <c r="BP109" s="78" t="e">
        <f aca="false">IF(AY109=0,"",AY109)</f>
        <v>#N/A</v>
      </c>
      <c r="BQ109" s="78" t="e">
        <f aca="false">IF(AZ109=0,"",AZ109)</f>
        <v>#N/A</v>
      </c>
      <c r="BR109" s="78" t="e">
        <f aca="false">IF(BA109=0,"",BA109)</f>
        <v>#N/A</v>
      </c>
      <c r="BS109" s="78" t="e">
        <f aca="false">IF(BB109=0,"",BB109)</f>
        <v>#N/A</v>
      </c>
      <c r="BT109" s="78" t="e">
        <f aca="false">IF(BC109=0,"",BC109)</f>
        <v>#N/A</v>
      </c>
      <c r="BU109" s="78" t="e">
        <f aca="false">IF(BD109=0,"",BD109)</f>
        <v>#N/A</v>
      </c>
    </row>
    <row r="110" customFormat="false" ht="56.7" hidden="false" customHeight="true" outlineLevel="0" collapsed="false">
      <c r="A110" s="131" t="str">
        <f aca="false">IF(ISNUMBER(I110),#REF!+1,"")</f>
        <v/>
      </c>
      <c r="B110" s="117"/>
      <c r="C110" s="118"/>
      <c r="D110" s="118"/>
      <c r="E110" s="119"/>
      <c r="F110" s="120"/>
      <c r="G110" s="121"/>
      <c r="H110" s="122"/>
      <c r="I110" s="123"/>
      <c r="J110" s="116"/>
      <c r="K110" s="124" t="str">
        <f aca="false">IF(ISBLANK(I110),"",ROUND(IF(J110&lt;&gt;"€",IF(J110="$",I110*TRANSFERENCIAS!$E$29,I110*TRANSFERENCIAS!$H$29),I110),2))</f>
        <v/>
      </c>
      <c r="L110" s="125"/>
      <c r="M110" s="125"/>
      <c r="N110" s="125"/>
      <c r="O110" s="125"/>
      <c r="P110" s="126" t="str">
        <f aca="false">IF(ISNUMBER(X110),X110,"P")</f>
        <v>P</v>
      </c>
      <c r="Q110" s="127" t="str">
        <f aca="false">IF(ISNUMBER(L110),L110," --")</f>
        <v> --</v>
      </c>
      <c r="W110" s="129" t="n">
        <f aca="false">SUM(L110:N110)</f>
        <v>0</v>
      </c>
      <c r="X110" s="129" t="e">
        <f aca="false">IF(K110&gt;0,ABS(W110-K110),"")</f>
        <v>#VALUE!</v>
      </c>
      <c r="AF110" s="78" t="n">
        <f aca="false">+AF109+20</f>
        <v>2100</v>
      </c>
      <c r="AG110" s="78" t="n">
        <v>105</v>
      </c>
      <c r="AO110" s="78" t="e">
        <f aca="false">VLOOKUP(F110,PTDS2!$A$1:$Q$13,2)</f>
        <v>#N/A</v>
      </c>
      <c r="AP110" s="78" t="e">
        <f aca="false">VLOOKUP(F110,PTDS2!$A$1:$Q$13,3)</f>
        <v>#N/A</v>
      </c>
      <c r="AQ110" s="78" t="e">
        <f aca="false">VLOOKUP(F110,PTDS2!$A$1:$Q$13,4)</f>
        <v>#N/A</v>
      </c>
      <c r="AR110" s="78" t="e">
        <f aca="false">VLOOKUP(F110,PTDS2!$A$1:$Q$13,5)</f>
        <v>#N/A</v>
      </c>
      <c r="AS110" s="78" t="e">
        <f aca="false">VLOOKUP(F110,PTDS2!$A$1:$Q$13,6)</f>
        <v>#N/A</v>
      </c>
      <c r="AT110" s="78" t="e">
        <f aca="false">VLOOKUP(F110,PTDS2!$A$1:$Q$13,7)</f>
        <v>#N/A</v>
      </c>
      <c r="AU110" s="78" t="e">
        <f aca="false">VLOOKUP(F110,PTDS2!$A$1:$Q$13,8)</f>
        <v>#N/A</v>
      </c>
      <c r="AV110" s="78" t="e">
        <f aca="false">VLOOKUP(F110,PTDS2!$A$1:$Q$13,9)</f>
        <v>#N/A</v>
      </c>
      <c r="AW110" s="78" t="e">
        <f aca="false">VLOOKUP(F110,PTDS2!$A$1:$Q$13,10)</f>
        <v>#N/A</v>
      </c>
      <c r="AX110" s="78" t="e">
        <f aca="false">VLOOKUP(F110,PTDS2!$A$1:$Q$13,11)</f>
        <v>#N/A</v>
      </c>
      <c r="AY110" s="78" t="e">
        <f aca="false">VLOOKUP(F110,PTDS2!$A$1:$Q$13,12)</f>
        <v>#N/A</v>
      </c>
      <c r="AZ110" s="78" t="e">
        <f aca="false">VLOOKUP(F110,PTDS2!$A$1:$Q$13,13)</f>
        <v>#N/A</v>
      </c>
      <c r="BA110" s="78" t="e">
        <f aca="false">VLOOKUP(F110,PTDS2!$A$1:$Q$13,14)</f>
        <v>#N/A</v>
      </c>
      <c r="BB110" s="78" t="e">
        <f aca="false">VLOOKUP(F110,PTDS2!$A$1:$Q$13,15)</f>
        <v>#N/A</v>
      </c>
      <c r="BC110" s="78" t="e">
        <f aca="false">VLOOKUP(F110,PTDS2!$A$1:$Q$13,16)</f>
        <v>#N/A</v>
      </c>
      <c r="BD110" s="78" t="e">
        <f aca="false">VLOOKUP(F110,PTDS2!$A$1:$Q$13,17)</f>
        <v>#N/A</v>
      </c>
      <c r="BF110" s="78" t="e">
        <f aca="false">IF(AO110=0,"",AO110)</f>
        <v>#N/A</v>
      </c>
      <c r="BG110" s="78" t="e">
        <f aca="false">IF(AP110=0,"",AP110)</f>
        <v>#N/A</v>
      </c>
      <c r="BH110" s="78" t="e">
        <f aca="false">IF(AQ110=0,"",AQ110)</f>
        <v>#N/A</v>
      </c>
      <c r="BI110" s="78" t="e">
        <f aca="false">IF(AR110=0,"",AR110)</f>
        <v>#N/A</v>
      </c>
      <c r="BJ110" s="78" t="e">
        <f aca="false">IF(AS110=0,"",AS110)</f>
        <v>#N/A</v>
      </c>
      <c r="BK110" s="78" t="e">
        <f aca="false">IF(AT110=0,"",AT110)</f>
        <v>#N/A</v>
      </c>
      <c r="BL110" s="78" t="e">
        <f aca="false">IF(AU110=0,"",AU110)</f>
        <v>#N/A</v>
      </c>
      <c r="BM110" s="78" t="e">
        <f aca="false">IF(AV110=0,"",AV110)</f>
        <v>#N/A</v>
      </c>
      <c r="BN110" s="78" t="e">
        <f aca="false">IF(AW110=0,"",AW110)</f>
        <v>#N/A</v>
      </c>
      <c r="BO110" s="78" t="e">
        <f aca="false">IF(AX110=0,"",AX110)</f>
        <v>#N/A</v>
      </c>
      <c r="BP110" s="78" t="e">
        <f aca="false">IF(AY110=0,"",AY110)</f>
        <v>#N/A</v>
      </c>
      <c r="BQ110" s="78" t="e">
        <f aca="false">IF(AZ110=0,"",AZ110)</f>
        <v>#N/A</v>
      </c>
      <c r="BR110" s="78" t="e">
        <f aca="false">IF(BA110=0,"",BA110)</f>
        <v>#N/A</v>
      </c>
      <c r="BS110" s="78" t="e">
        <f aca="false">IF(BB110=0,"",BB110)</f>
        <v>#N/A</v>
      </c>
      <c r="BT110" s="78" t="e">
        <f aca="false">IF(BC110=0,"",BC110)</f>
        <v>#N/A</v>
      </c>
      <c r="BU110" s="78" t="e">
        <f aca="false">IF(BD110=0,"",BD110)</f>
        <v>#N/A</v>
      </c>
    </row>
    <row r="111" customFormat="false" ht="56.7" hidden="false" customHeight="true" outlineLevel="0" collapsed="false">
      <c r="A111" s="131" t="str">
        <f aca="false">IF(ISNUMBER(I111),#REF!+1,"")</f>
        <v/>
      </c>
      <c r="B111" s="117"/>
      <c r="C111" s="118"/>
      <c r="D111" s="118"/>
      <c r="E111" s="119"/>
      <c r="F111" s="120"/>
      <c r="G111" s="121"/>
      <c r="H111" s="122"/>
      <c r="I111" s="123"/>
      <c r="J111" s="116"/>
      <c r="K111" s="124" t="str">
        <f aca="false">IF(ISBLANK(I111),"",ROUND(IF(J111&lt;&gt;"€",IF(J111="$",I111*TRANSFERENCIAS!$E$29,I111*TRANSFERENCIAS!$H$29),I111),2))</f>
        <v/>
      </c>
      <c r="L111" s="125"/>
      <c r="M111" s="125"/>
      <c r="N111" s="125"/>
      <c r="O111" s="125"/>
      <c r="P111" s="126" t="str">
        <f aca="false">IF(ISNUMBER(X111),X111,"P")</f>
        <v>P</v>
      </c>
      <c r="Q111" s="127" t="str">
        <f aca="false">IF(ISNUMBER(L111),L111," --")</f>
        <v> --</v>
      </c>
      <c r="W111" s="129" t="n">
        <f aca="false">SUM(L111:N111)</f>
        <v>0</v>
      </c>
      <c r="X111" s="129" t="e">
        <f aca="false">IF(K111&gt;0,ABS(W111-K111),"")</f>
        <v>#VALUE!</v>
      </c>
      <c r="AF111" s="78" t="n">
        <f aca="false">+AF110+20</f>
        <v>2120</v>
      </c>
      <c r="AG111" s="78" t="n">
        <v>106</v>
      </c>
      <c r="AO111" s="78" t="e">
        <f aca="false">VLOOKUP(F111,PTDS2!$A$1:$Q$13,2)</f>
        <v>#N/A</v>
      </c>
      <c r="AP111" s="78" t="e">
        <f aca="false">VLOOKUP(F111,PTDS2!$A$1:$Q$13,3)</f>
        <v>#N/A</v>
      </c>
      <c r="AQ111" s="78" t="e">
        <f aca="false">VLOOKUP(F111,PTDS2!$A$1:$Q$13,4)</f>
        <v>#N/A</v>
      </c>
      <c r="AR111" s="78" t="e">
        <f aca="false">VLOOKUP(F111,PTDS2!$A$1:$Q$13,5)</f>
        <v>#N/A</v>
      </c>
      <c r="AS111" s="78" t="e">
        <f aca="false">VLOOKUP(F111,PTDS2!$A$1:$Q$13,6)</f>
        <v>#N/A</v>
      </c>
      <c r="AT111" s="78" t="e">
        <f aca="false">VLOOKUP(F111,PTDS2!$A$1:$Q$13,7)</f>
        <v>#N/A</v>
      </c>
      <c r="AU111" s="78" t="e">
        <f aca="false">VLOOKUP(F111,PTDS2!$A$1:$Q$13,8)</f>
        <v>#N/A</v>
      </c>
      <c r="AV111" s="78" t="e">
        <f aca="false">VLOOKUP(F111,PTDS2!$A$1:$Q$13,9)</f>
        <v>#N/A</v>
      </c>
      <c r="AW111" s="78" t="e">
        <f aca="false">VLOOKUP(F111,PTDS2!$A$1:$Q$13,10)</f>
        <v>#N/A</v>
      </c>
      <c r="AX111" s="78" t="e">
        <f aca="false">VLOOKUP(F111,PTDS2!$A$1:$Q$13,11)</f>
        <v>#N/A</v>
      </c>
      <c r="AY111" s="78" t="e">
        <f aca="false">VLOOKUP(F111,PTDS2!$A$1:$Q$13,12)</f>
        <v>#N/A</v>
      </c>
      <c r="AZ111" s="78" t="e">
        <f aca="false">VLOOKUP(F111,PTDS2!$A$1:$Q$13,13)</f>
        <v>#N/A</v>
      </c>
      <c r="BA111" s="78" t="e">
        <f aca="false">VLOOKUP(F111,PTDS2!$A$1:$Q$13,14)</f>
        <v>#N/A</v>
      </c>
      <c r="BB111" s="78" t="e">
        <f aca="false">VLOOKUP(F111,PTDS2!$A$1:$Q$13,15)</f>
        <v>#N/A</v>
      </c>
      <c r="BC111" s="78" t="e">
        <f aca="false">VLOOKUP(F111,PTDS2!$A$1:$Q$13,16)</f>
        <v>#N/A</v>
      </c>
      <c r="BD111" s="78" t="e">
        <f aca="false">VLOOKUP(F111,PTDS2!$A$1:$Q$13,17)</f>
        <v>#N/A</v>
      </c>
      <c r="BF111" s="78" t="e">
        <f aca="false">IF(AO111=0,"",AO111)</f>
        <v>#N/A</v>
      </c>
      <c r="BG111" s="78" t="e">
        <f aca="false">IF(AP111=0,"",AP111)</f>
        <v>#N/A</v>
      </c>
      <c r="BH111" s="78" t="e">
        <f aca="false">IF(AQ111=0,"",AQ111)</f>
        <v>#N/A</v>
      </c>
      <c r="BI111" s="78" t="e">
        <f aca="false">IF(AR111=0,"",AR111)</f>
        <v>#N/A</v>
      </c>
      <c r="BJ111" s="78" t="e">
        <f aca="false">IF(AS111=0,"",AS111)</f>
        <v>#N/A</v>
      </c>
      <c r="BK111" s="78" t="e">
        <f aca="false">IF(AT111=0,"",AT111)</f>
        <v>#N/A</v>
      </c>
      <c r="BL111" s="78" t="e">
        <f aca="false">IF(AU111=0,"",AU111)</f>
        <v>#N/A</v>
      </c>
      <c r="BM111" s="78" t="e">
        <f aca="false">IF(AV111=0,"",AV111)</f>
        <v>#N/A</v>
      </c>
      <c r="BN111" s="78" t="e">
        <f aca="false">IF(AW111=0,"",AW111)</f>
        <v>#N/A</v>
      </c>
      <c r="BO111" s="78" t="e">
        <f aca="false">IF(AX111=0,"",AX111)</f>
        <v>#N/A</v>
      </c>
      <c r="BP111" s="78" t="e">
        <f aca="false">IF(AY111=0,"",AY111)</f>
        <v>#N/A</v>
      </c>
      <c r="BQ111" s="78" t="e">
        <f aca="false">IF(AZ111=0,"",AZ111)</f>
        <v>#N/A</v>
      </c>
      <c r="BR111" s="78" t="e">
        <f aca="false">IF(BA111=0,"",BA111)</f>
        <v>#N/A</v>
      </c>
      <c r="BS111" s="78" t="e">
        <f aca="false">IF(BB111=0,"",BB111)</f>
        <v>#N/A</v>
      </c>
      <c r="BT111" s="78" t="e">
        <f aca="false">IF(BC111=0,"",BC111)</f>
        <v>#N/A</v>
      </c>
      <c r="BU111" s="78" t="e">
        <f aca="false">IF(BD111=0,"",BD111)</f>
        <v>#N/A</v>
      </c>
    </row>
    <row r="112" customFormat="false" ht="56.7" hidden="false" customHeight="true" outlineLevel="0" collapsed="false">
      <c r="A112" s="131" t="str">
        <f aca="false">IF(ISNUMBER(I112),#REF!+1,"")</f>
        <v/>
      </c>
      <c r="B112" s="117"/>
      <c r="C112" s="118"/>
      <c r="D112" s="118"/>
      <c r="E112" s="119"/>
      <c r="F112" s="120"/>
      <c r="G112" s="121"/>
      <c r="H112" s="122"/>
      <c r="I112" s="123"/>
      <c r="J112" s="116"/>
      <c r="K112" s="124" t="str">
        <f aca="false">IF(ISBLANK(I112),"",ROUND(IF(J112&lt;&gt;"€",IF(J112="$",I112*TRANSFERENCIAS!$E$29,I112*TRANSFERENCIAS!$H$29),I112),2))</f>
        <v/>
      </c>
      <c r="L112" s="125"/>
      <c r="M112" s="125"/>
      <c r="N112" s="125"/>
      <c r="O112" s="125"/>
      <c r="P112" s="126" t="str">
        <f aca="false">IF(ISNUMBER(X112),X112,"P")</f>
        <v>P</v>
      </c>
      <c r="Q112" s="127" t="str">
        <f aca="false">IF(ISNUMBER(L112),L112," --")</f>
        <v> --</v>
      </c>
      <c r="W112" s="129" t="n">
        <f aca="false">SUM(L112:N112)</f>
        <v>0</v>
      </c>
      <c r="X112" s="129" t="e">
        <f aca="false">IF(K112&gt;0,ABS(W112-K112),"")</f>
        <v>#VALUE!</v>
      </c>
      <c r="AF112" s="78" t="n">
        <f aca="false">+AF111+20</f>
        <v>2140</v>
      </c>
      <c r="AG112" s="78" t="n">
        <v>107</v>
      </c>
      <c r="AO112" s="78" t="e">
        <f aca="false">VLOOKUP(F112,PTDS2!$A$1:$Q$13,2)</f>
        <v>#N/A</v>
      </c>
      <c r="AP112" s="78" t="e">
        <f aca="false">VLOOKUP(F112,PTDS2!$A$1:$Q$13,3)</f>
        <v>#N/A</v>
      </c>
      <c r="AQ112" s="78" t="e">
        <f aca="false">VLOOKUP(F112,PTDS2!$A$1:$Q$13,4)</f>
        <v>#N/A</v>
      </c>
      <c r="AR112" s="78" t="e">
        <f aca="false">VLOOKUP(F112,PTDS2!$A$1:$Q$13,5)</f>
        <v>#N/A</v>
      </c>
      <c r="AS112" s="78" t="e">
        <f aca="false">VLOOKUP(F112,PTDS2!$A$1:$Q$13,6)</f>
        <v>#N/A</v>
      </c>
      <c r="AT112" s="78" t="e">
        <f aca="false">VLOOKUP(F112,PTDS2!$A$1:$Q$13,7)</f>
        <v>#N/A</v>
      </c>
      <c r="AU112" s="78" t="e">
        <f aca="false">VLOOKUP(F112,PTDS2!$A$1:$Q$13,8)</f>
        <v>#N/A</v>
      </c>
      <c r="AV112" s="78" t="e">
        <f aca="false">VLOOKUP(F112,PTDS2!$A$1:$Q$13,9)</f>
        <v>#N/A</v>
      </c>
      <c r="AW112" s="78" t="e">
        <f aca="false">VLOOKUP(F112,PTDS2!$A$1:$Q$13,10)</f>
        <v>#N/A</v>
      </c>
      <c r="AX112" s="78" t="e">
        <f aca="false">VLOOKUP(F112,PTDS2!$A$1:$Q$13,11)</f>
        <v>#N/A</v>
      </c>
      <c r="AY112" s="78" t="e">
        <f aca="false">VLOOKUP(F112,PTDS2!$A$1:$Q$13,12)</f>
        <v>#N/A</v>
      </c>
      <c r="AZ112" s="78" t="e">
        <f aca="false">VLOOKUP(F112,PTDS2!$A$1:$Q$13,13)</f>
        <v>#N/A</v>
      </c>
      <c r="BA112" s="78" t="e">
        <f aca="false">VLOOKUP(F112,PTDS2!$A$1:$Q$13,14)</f>
        <v>#N/A</v>
      </c>
      <c r="BB112" s="78" t="e">
        <f aca="false">VLOOKUP(F112,PTDS2!$A$1:$Q$13,15)</f>
        <v>#N/A</v>
      </c>
      <c r="BC112" s="78" t="e">
        <f aca="false">VLOOKUP(F112,PTDS2!$A$1:$Q$13,16)</f>
        <v>#N/A</v>
      </c>
      <c r="BD112" s="78" t="e">
        <f aca="false">VLOOKUP(F112,PTDS2!$A$1:$Q$13,17)</f>
        <v>#N/A</v>
      </c>
      <c r="BF112" s="78" t="e">
        <f aca="false">IF(AO112=0,"",AO112)</f>
        <v>#N/A</v>
      </c>
      <c r="BG112" s="78" t="e">
        <f aca="false">IF(AP112=0,"",AP112)</f>
        <v>#N/A</v>
      </c>
      <c r="BH112" s="78" t="e">
        <f aca="false">IF(AQ112=0,"",AQ112)</f>
        <v>#N/A</v>
      </c>
      <c r="BI112" s="78" t="e">
        <f aca="false">IF(AR112=0,"",AR112)</f>
        <v>#N/A</v>
      </c>
      <c r="BJ112" s="78" t="e">
        <f aca="false">IF(AS112=0,"",AS112)</f>
        <v>#N/A</v>
      </c>
      <c r="BK112" s="78" t="e">
        <f aca="false">IF(AT112=0,"",AT112)</f>
        <v>#N/A</v>
      </c>
      <c r="BL112" s="78" t="e">
        <f aca="false">IF(AU112=0,"",AU112)</f>
        <v>#N/A</v>
      </c>
      <c r="BM112" s="78" t="e">
        <f aca="false">IF(AV112=0,"",AV112)</f>
        <v>#N/A</v>
      </c>
      <c r="BN112" s="78" t="e">
        <f aca="false">IF(AW112=0,"",AW112)</f>
        <v>#N/A</v>
      </c>
      <c r="BO112" s="78" t="e">
        <f aca="false">IF(AX112=0,"",AX112)</f>
        <v>#N/A</v>
      </c>
      <c r="BP112" s="78" t="e">
        <f aca="false">IF(AY112=0,"",AY112)</f>
        <v>#N/A</v>
      </c>
      <c r="BQ112" s="78" t="e">
        <f aca="false">IF(AZ112=0,"",AZ112)</f>
        <v>#N/A</v>
      </c>
      <c r="BR112" s="78" t="e">
        <f aca="false">IF(BA112=0,"",BA112)</f>
        <v>#N/A</v>
      </c>
      <c r="BS112" s="78" t="e">
        <f aca="false">IF(BB112=0,"",BB112)</f>
        <v>#N/A</v>
      </c>
      <c r="BT112" s="78" t="e">
        <f aca="false">IF(BC112=0,"",BC112)</f>
        <v>#N/A</v>
      </c>
      <c r="BU112" s="78" t="e">
        <f aca="false">IF(BD112=0,"",BD112)</f>
        <v>#N/A</v>
      </c>
    </row>
    <row r="113" customFormat="false" ht="56.7" hidden="false" customHeight="true" outlineLevel="0" collapsed="false">
      <c r="A113" s="131" t="str">
        <f aca="false">IF(ISNUMBER(I113),#REF!+1,"")</f>
        <v/>
      </c>
      <c r="B113" s="117"/>
      <c r="C113" s="118"/>
      <c r="D113" s="118"/>
      <c r="E113" s="119"/>
      <c r="F113" s="120"/>
      <c r="G113" s="121"/>
      <c r="H113" s="122"/>
      <c r="I113" s="123"/>
      <c r="J113" s="116"/>
      <c r="K113" s="124" t="str">
        <f aca="false">IF(ISBLANK(I113),"",ROUND(IF(J113&lt;&gt;"€",IF(J113="$",I113*TRANSFERENCIAS!$E$29,I113*TRANSFERENCIAS!$H$29),I113),2))</f>
        <v/>
      </c>
      <c r="L113" s="125"/>
      <c r="M113" s="125"/>
      <c r="N113" s="125"/>
      <c r="O113" s="125"/>
      <c r="P113" s="126" t="str">
        <f aca="false">IF(ISNUMBER(X113),X113,"P")</f>
        <v>P</v>
      </c>
      <c r="Q113" s="127" t="str">
        <f aca="false">IF(ISNUMBER(L113),L113," --")</f>
        <v> --</v>
      </c>
      <c r="W113" s="129" t="n">
        <f aca="false">SUM(L113:N113)</f>
        <v>0</v>
      </c>
      <c r="X113" s="129" t="e">
        <f aca="false">IF(K113&gt;0,ABS(W113-K113),"")</f>
        <v>#VALUE!</v>
      </c>
      <c r="AF113" s="78" t="n">
        <f aca="false">+AF112+20</f>
        <v>2160</v>
      </c>
      <c r="AG113" s="78" t="n">
        <v>108</v>
      </c>
      <c r="AO113" s="78" t="e">
        <f aca="false">VLOOKUP(F113,PTDS2!$A$1:$Q$13,2)</f>
        <v>#N/A</v>
      </c>
      <c r="AP113" s="78" t="e">
        <f aca="false">VLOOKUP(F113,PTDS2!$A$1:$Q$13,3)</f>
        <v>#N/A</v>
      </c>
      <c r="AQ113" s="78" t="e">
        <f aca="false">VLOOKUP(F113,PTDS2!$A$1:$Q$13,4)</f>
        <v>#N/A</v>
      </c>
      <c r="AR113" s="78" t="e">
        <f aca="false">VLOOKUP(F113,PTDS2!$A$1:$Q$13,5)</f>
        <v>#N/A</v>
      </c>
      <c r="AS113" s="78" t="e">
        <f aca="false">VLOOKUP(F113,PTDS2!$A$1:$Q$13,6)</f>
        <v>#N/A</v>
      </c>
      <c r="AT113" s="78" t="e">
        <f aca="false">VLOOKUP(F113,PTDS2!$A$1:$Q$13,7)</f>
        <v>#N/A</v>
      </c>
      <c r="AU113" s="78" t="e">
        <f aca="false">VLOOKUP(F113,PTDS2!$A$1:$Q$13,8)</f>
        <v>#N/A</v>
      </c>
      <c r="AV113" s="78" t="e">
        <f aca="false">VLOOKUP(F113,PTDS2!$A$1:$Q$13,9)</f>
        <v>#N/A</v>
      </c>
      <c r="AW113" s="78" t="e">
        <f aca="false">VLOOKUP(F113,PTDS2!$A$1:$Q$13,10)</f>
        <v>#N/A</v>
      </c>
      <c r="AX113" s="78" t="e">
        <f aca="false">VLOOKUP(F113,PTDS2!$A$1:$Q$13,11)</f>
        <v>#N/A</v>
      </c>
      <c r="AY113" s="78" t="e">
        <f aca="false">VLOOKUP(F113,PTDS2!$A$1:$Q$13,12)</f>
        <v>#N/A</v>
      </c>
      <c r="AZ113" s="78" t="e">
        <f aca="false">VLOOKUP(F113,PTDS2!$A$1:$Q$13,13)</f>
        <v>#N/A</v>
      </c>
      <c r="BA113" s="78" t="e">
        <f aca="false">VLOOKUP(F113,PTDS2!$A$1:$Q$13,14)</f>
        <v>#N/A</v>
      </c>
      <c r="BB113" s="78" t="e">
        <f aca="false">VLOOKUP(F113,PTDS2!$A$1:$Q$13,15)</f>
        <v>#N/A</v>
      </c>
      <c r="BC113" s="78" t="e">
        <f aca="false">VLOOKUP(F113,PTDS2!$A$1:$Q$13,16)</f>
        <v>#N/A</v>
      </c>
      <c r="BD113" s="78" t="e">
        <f aca="false">VLOOKUP(F113,PTDS2!$A$1:$Q$13,17)</f>
        <v>#N/A</v>
      </c>
      <c r="BF113" s="78" t="e">
        <f aca="false">IF(AO113=0,"",AO113)</f>
        <v>#N/A</v>
      </c>
      <c r="BG113" s="78" t="e">
        <f aca="false">IF(AP113=0,"",AP113)</f>
        <v>#N/A</v>
      </c>
      <c r="BH113" s="78" t="e">
        <f aca="false">IF(AQ113=0,"",AQ113)</f>
        <v>#N/A</v>
      </c>
      <c r="BI113" s="78" t="e">
        <f aca="false">IF(AR113=0,"",AR113)</f>
        <v>#N/A</v>
      </c>
      <c r="BJ113" s="78" t="e">
        <f aca="false">IF(AS113=0,"",AS113)</f>
        <v>#N/A</v>
      </c>
      <c r="BK113" s="78" t="e">
        <f aca="false">IF(AT113=0,"",AT113)</f>
        <v>#N/A</v>
      </c>
      <c r="BL113" s="78" t="e">
        <f aca="false">IF(AU113=0,"",AU113)</f>
        <v>#N/A</v>
      </c>
      <c r="BM113" s="78" t="e">
        <f aca="false">IF(AV113=0,"",AV113)</f>
        <v>#N/A</v>
      </c>
      <c r="BN113" s="78" t="e">
        <f aca="false">IF(AW113=0,"",AW113)</f>
        <v>#N/A</v>
      </c>
      <c r="BO113" s="78" t="e">
        <f aca="false">IF(AX113=0,"",AX113)</f>
        <v>#N/A</v>
      </c>
      <c r="BP113" s="78" t="e">
        <f aca="false">IF(AY113=0,"",AY113)</f>
        <v>#N/A</v>
      </c>
      <c r="BQ113" s="78" t="e">
        <f aca="false">IF(AZ113=0,"",AZ113)</f>
        <v>#N/A</v>
      </c>
      <c r="BR113" s="78" t="e">
        <f aca="false">IF(BA113=0,"",BA113)</f>
        <v>#N/A</v>
      </c>
      <c r="BS113" s="78" t="e">
        <f aca="false">IF(BB113=0,"",BB113)</f>
        <v>#N/A</v>
      </c>
      <c r="BT113" s="78" t="e">
        <f aca="false">IF(BC113=0,"",BC113)</f>
        <v>#N/A</v>
      </c>
      <c r="BU113" s="78" t="e">
        <f aca="false">IF(BD113=0,"",BD113)</f>
        <v>#N/A</v>
      </c>
    </row>
    <row r="114" customFormat="false" ht="56.7" hidden="false" customHeight="true" outlineLevel="0" collapsed="false">
      <c r="A114" s="131" t="str">
        <f aca="false">IF(ISNUMBER(I114),#REF!+1,"")</f>
        <v/>
      </c>
      <c r="B114" s="117"/>
      <c r="C114" s="118"/>
      <c r="D114" s="118"/>
      <c r="E114" s="119"/>
      <c r="F114" s="120"/>
      <c r="G114" s="121"/>
      <c r="H114" s="122"/>
      <c r="I114" s="123"/>
      <c r="J114" s="116"/>
      <c r="K114" s="124" t="str">
        <f aca="false">IF(ISBLANK(I114),"",ROUND(IF(J114&lt;&gt;"€",IF(J114="$",I114*TRANSFERENCIAS!$E$29,I114*TRANSFERENCIAS!$H$29),I114),2))</f>
        <v/>
      </c>
      <c r="L114" s="125"/>
      <c r="M114" s="125"/>
      <c r="N114" s="125"/>
      <c r="O114" s="125"/>
      <c r="P114" s="126" t="str">
        <f aca="false">IF(ISNUMBER(X114),X114,"P")</f>
        <v>P</v>
      </c>
      <c r="Q114" s="127" t="str">
        <f aca="false">IF(ISNUMBER(L114),L114," --")</f>
        <v> --</v>
      </c>
      <c r="W114" s="129" t="n">
        <f aca="false">SUM(L114:N114)</f>
        <v>0</v>
      </c>
      <c r="X114" s="129" t="e">
        <f aca="false">IF(K114&gt;0,ABS(W114-K114),"")</f>
        <v>#VALUE!</v>
      </c>
      <c r="AF114" s="78" t="n">
        <f aca="false">+AF113+20</f>
        <v>2180</v>
      </c>
      <c r="AG114" s="78" t="n">
        <v>109</v>
      </c>
      <c r="AO114" s="78" t="e">
        <f aca="false">VLOOKUP(F114,PTDS2!$A$1:$Q$13,2)</f>
        <v>#N/A</v>
      </c>
      <c r="AP114" s="78" t="e">
        <f aca="false">VLOOKUP(F114,PTDS2!$A$1:$Q$13,3)</f>
        <v>#N/A</v>
      </c>
      <c r="AQ114" s="78" t="e">
        <f aca="false">VLOOKUP(F114,PTDS2!$A$1:$Q$13,4)</f>
        <v>#N/A</v>
      </c>
      <c r="AR114" s="78" t="e">
        <f aca="false">VLOOKUP(F114,PTDS2!$A$1:$Q$13,5)</f>
        <v>#N/A</v>
      </c>
      <c r="AS114" s="78" t="e">
        <f aca="false">VLOOKUP(F114,PTDS2!$A$1:$Q$13,6)</f>
        <v>#N/A</v>
      </c>
      <c r="AT114" s="78" t="e">
        <f aca="false">VLOOKUP(F114,PTDS2!$A$1:$Q$13,7)</f>
        <v>#N/A</v>
      </c>
      <c r="AU114" s="78" t="e">
        <f aca="false">VLOOKUP(F114,PTDS2!$A$1:$Q$13,8)</f>
        <v>#N/A</v>
      </c>
      <c r="AV114" s="78" t="e">
        <f aca="false">VLOOKUP(F114,PTDS2!$A$1:$Q$13,9)</f>
        <v>#N/A</v>
      </c>
      <c r="AW114" s="78" t="e">
        <f aca="false">VLOOKUP(F114,PTDS2!$A$1:$Q$13,10)</f>
        <v>#N/A</v>
      </c>
      <c r="AX114" s="78" t="e">
        <f aca="false">VLOOKUP(F114,PTDS2!$A$1:$Q$13,11)</f>
        <v>#N/A</v>
      </c>
      <c r="AY114" s="78" t="e">
        <f aca="false">VLOOKUP(F114,PTDS2!$A$1:$Q$13,12)</f>
        <v>#N/A</v>
      </c>
      <c r="AZ114" s="78" t="e">
        <f aca="false">VLOOKUP(F114,PTDS2!$A$1:$Q$13,13)</f>
        <v>#N/A</v>
      </c>
      <c r="BA114" s="78" t="e">
        <f aca="false">VLOOKUP(F114,PTDS2!$A$1:$Q$13,14)</f>
        <v>#N/A</v>
      </c>
      <c r="BB114" s="78" t="e">
        <f aca="false">VLOOKUP(F114,PTDS2!$A$1:$Q$13,15)</f>
        <v>#N/A</v>
      </c>
      <c r="BC114" s="78" t="e">
        <f aca="false">VLOOKUP(F114,PTDS2!$A$1:$Q$13,16)</f>
        <v>#N/A</v>
      </c>
      <c r="BD114" s="78" t="e">
        <f aca="false">VLOOKUP(F114,PTDS2!$A$1:$Q$13,17)</f>
        <v>#N/A</v>
      </c>
      <c r="BF114" s="78" t="e">
        <f aca="false">IF(AO114=0,"",AO114)</f>
        <v>#N/A</v>
      </c>
      <c r="BG114" s="78" t="e">
        <f aca="false">IF(AP114=0,"",AP114)</f>
        <v>#N/A</v>
      </c>
      <c r="BH114" s="78" t="e">
        <f aca="false">IF(AQ114=0,"",AQ114)</f>
        <v>#N/A</v>
      </c>
      <c r="BI114" s="78" t="e">
        <f aca="false">IF(AR114=0,"",AR114)</f>
        <v>#N/A</v>
      </c>
      <c r="BJ114" s="78" t="e">
        <f aca="false">IF(AS114=0,"",AS114)</f>
        <v>#N/A</v>
      </c>
      <c r="BK114" s="78" t="e">
        <f aca="false">IF(AT114=0,"",AT114)</f>
        <v>#N/A</v>
      </c>
      <c r="BL114" s="78" t="e">
        <f aca="false">IF(AU114=0,"",AU114)</f>
        <v>#N/A</v>
      </c>
      <c r="BM114" s="78" t="e">
        <f aca="false">IF(AV114=0,"",AV114)</f>
        <v>#N/A</v>
      </c>
      <c r="BN114" s="78" t="e">
        <f aca="false">IF(AW114=0,"",AW114)</f>
        <v>#N/A</v>
      </c>
      <c r="BO114" s="78" t="e">
        <f aca="false">IF(AX114=0,"",AX114)</f>
        <v>#N/A</v>
      </c>
      <c r="BP114" s="78" t="e">
        <f aca="false">IF(AY114=0,"",AY114)</f>
        <v>#N/A</v>
      </c>
      <c r="BQ114" s="78" t="e">
        <f aca="false">IF(AZ114=0,"",AZ114)</f>
        <v>#N/A</v>
      </c>
      <c r="BR114" s="78" t="e">
        <f aca="false">IF(BA114=0,"",BA114)</f>
        <v>#N/A</v>
      </c>
      <c r="BS114" s="78" t="e">
        <f aca="false">IF(BB114=0,"",BB114)</f>
        <v>#N/A</v>
      </c>
      <c r="BT114" s="78" t="e">
        <f aca="false">IF(BC114=0,"",BC114)</f>
        <v>#N/A</v>
      </c>
      <c r="BU114" s="78" t="e">
        <f aca="false">IF(BD114=0,"",BD114)</f>
        <v>#N/A</v>
      </c>
    </row>
    <row r="115" customFormat="false" ht="56.7" hidden="false" customHeight="true" outlineLevel="0" collapsed="false">
      <c r="A115" s="131" t="str">
        <f aca="false">IF(ISNUMBER(I115),#REF!+1,"")</f>
        <v/>
      </c>
      <c r="B115" s="117"/>
      <c r="C115" s="118"/>
      <c r="D115" s="118"/>
      <c r="E115" s="119"/>
      <c r="F115" s="120"/>
      <c r="G115" s="121"/>
      <c r="H115" s="122"/>
      <c r="I115" s="123"/>
      <c r="J115" s="116"/>
      <c r="K115" s="124" t="str">
        <f aca="false">IF(ISBLANK(I115),"",ROUND(IF(J115&lt;&gt;"€",IF(J115="$",I115*TRANSFERENCIAS!$E$29,I115*TRANSFERENCIAS!$H$29),I115),2))</f>
        <v/>
      </c>
      <c r="L115" s="125"/>
      <c r="M115" s="125"/>
      <c r="N115" s="125"/>
      <c r="O115" s="125"/>
      <c r="P115" s="126" t="str">
        <f aca="false">IF(ISNUMBER(X115),X115,"P")</f>
        <v>P</v>
      </c>
      <c r="Q115" s="127" t="str">
        <f aca="false">IF(ISNUMBER(L115),L115," --")</f>
        <v> --</v>
      </c>
      <c r="W115" s="129" t="n">
        <f aca="false">SUM(L115:N115)</f>
        <v>0</v>
      </c>
      <c r="X115" s="129" t="e">
        <f aca="false">IF(K115&gt;0,ABS(W115-K115),"")</f>
        <v>#VALUE!</v>
      </c>
      <c r="AF115" s="78" t="n">
        <f aca="false">+AF114+20</f>
        <v>2200</v>
      </c>
      <c r="AG115" s="78" t="n">
        <v>110</v>
      </c>
      <c r="AO115" s="78" t="e">
        <f aca="false">VLOOKUP(F115,PTDS2!$A$1:$Q$13,2)</f>
        <v>#N/A</v>
      </c>
      <c r="AP115" s="78" t="e">
        <f aca="false">VLOOKUP(F115,PTDS2!$A$1:$Q$13,3)</f>
        <v>#N/A</v>
      </c>
      <c r="AQ115" s="78" t="e">
        <f aca="false">VLOOKUP(F115,PTDS2!$A$1:$Q$13,4)</f>
        <v>#N/A</v>
      </c>
      <c r="AR115" s="78" t="e">
        <f aca="false">VLOOKUP(F115,PTDS2!$A$1:$Q$13,5)</f>
        <v>#N/A</v>
      </c>
      <c r="AS115" s="78" t="e">
        <f aca="false">VLOOKUP(F115,PTDS2!$A$1:$Q$13,6)</f>
        <v>#N/A</v>
      </c>
      <c r="AT115" s="78" t="e">
        <f aca="false">VLOOKUP(F115,PTDS2!$A$1:$Q$13,7)</f>
        <v>#N/A</v>
      </c>
      <c r="AU115" s="78" t="e">
        <f aca="false">VLOOKUP(F115,PTDS2!$A$1:$Q$13,8)</f>
        <v>#N/A</v>
      </c>
      <c r="AV115" s="78" t="e">
        <f aca="false">VLOOKUP(F115,PTDS2!$A$1:$Q$13,9)</f>
        <v>#N/A</v>
      </c>
      <c r="AW115" s="78" t="e">
        <f aca="false">VLOOKUP(F115,PTDS2!$A$1:$Q$13,10)</f>
        <v>#N/A</v>
      </c>
      <c r="AX115" s="78" t="e">
        <f aca="false">VLOOKUP(F115,PTDS2!$A$1:$Q$13,11)</f>
        <v>#N/A</v>
      </c>
      <c r="AY115" s="78" t="e">
        <f aca="false">VLOOKUP(F115,PTDS2!$A$1:$Q$13,12)</f>
        <v>#N/A</v>
      </c>
      <c r="AZ115" s="78" t="e">
        <f aca="false">VLOOKUP(F115,PTDS2!$A$1:$Q$13,13)</f>
        <v>#N/A</v>
      </c>
      <c r="BA115" s="78" t="e">
        <f aca="false">VLOOKUP(F115,PTDS2!$A$1:$Q$13,14)</f>
        <v>#N/A</v>
      </c>
      <c r="BB115" s="78" t="e">
        <f aca="false">VLOOKUP(F115,PTDS2!$A$1:$Q$13,15)</f>
        <v>#N/A</v>
      </c>
      <c r="BC115" s="78" t="e">
        <f aca="false">VLOOKUP(F115,PTDS2!$A$1:$Q$13,16)</f>
        <v>#N/A</v>
      </c>
      <c r="BD115" s="78" t="e">
        <f aca="false">VLOOKUP(F115,PTDS2!$A$1:$Q$13,17)</f>
        <v>#N/A</v>
      </c>
      <c r="BF115" s="78" t="e">
        <f aca="false">IF(AO115=0,"",AO115)</f>
        <v>#N/A</v>
      </c>
      <c r="BG115" s="78" t="e">
        <f aca="false">IF(AP115=0,"",AP115)</f>
        <v>#N/A</v>
      </c>
      <c r="BH115" s="78" t="e">
        <f aca="false">IF(AQ115=0,"",AQ115)</f>
        <v>#N/A</v>
      </c>
      <c r="BI115" s="78" t="e">
        <f aca="false">IF(AR115=0,"",AR115)</f>
        <v>#N/A</v>
      </c>
      <c r="BJ115" s="78" t="e">
        <f aca="false">IF(AS115=0,"",AS115)</f>
        <v>#N/A</v>
      </c>
      <c r="BK115" s="78" t="e">
        <f aca="false">IF(AT115=0,"",AT115)</f>
        <v>#N/A</v>
      </c>
      <c r="BL115" s="78" t="e">
        <f aca="false">IF(AU115=0,"",AU115)</f>
        <v>#N/A</v>
      </c>
      <c r="BM115" s="78" t="e">
        <f aca="false">IF(AV115=0,"",AV115)</f>
        <v>#N/A</v>
      </c>
      <c r="BN115" s="78" t="e">
        <f aca="false">IF(AW115=0,"",AW115)</f>
        <v>#N/A</v>
      </c>
      <c r="BO115" s="78" t="e">
        <f aca="false">IF(AX115=0,"",AX115)</f>
        <v>#N/A</v>
      </c>
      <c r="BP115" s="78" t="e">
        <f aca="false">IF(AY115=0,"",AY115)</f>
        <v>#N/A</v>
      </c>
      <c r="BQ115" s="78" t="e">
        <f aca="false">IF(AZ115=0,"",AZ115)</f>
        <v>#N/A</v>
      </c>
      <c r="BR115" s="78" t="e">
        <f aca="false">IF(BA115=0,"",BA115)</f>
        <v>#N/A</v>
      </c>
      <c r="BS115" s="78" t="e">
        <f aca="false">IF(BB115=0,"",BB115)</f>
        <v>#N/A</v>
      </c>
      <c r="BT115" s="78" t="e">
        <f aca="false">IF(BC115=0,"",BC115)</f>
        <v>#N/A</v>
      </c>
      <c r="BU115" s="78" t="e">
        <f aca="false">IF(BD115=0,"",BD115)</f>
        <v>#N/A</v>
      </c>
    </row>
    <row r="116" customFormat="false" ht="56.7" hidden="false" customHeight="true" outlineLevel="0" collapsed="false">
      <c r="A116" s="131" t="str">
        <f aca="false">IF(ISNUMBER(I116),#REF!+1,"")</f>
        <v/>
      </c>
      <c r="B116" s="117"/>
      <c r="C116" s="118"/>
      <c r="D116" s="118"/>
      <c r="E116" s="119"/>
      <c r="F116" s="120"/>
      <c r="G116" s="121"/>
      <c r="H116" s="122"/>
      <c r="I116" s="123"/>
      <c r="J116" s="116"/>
      <c r="K116" s="124" t="str">
        <f aca="false">IF(ISBLANK(I116),"",ROUND(IF(J116&lt;&gt;"€",IF(J116="$",I116*TRANSFERENCIAS!$E$29,I116*TRANSFERENCIAS!$H$29),I116),2))</f>
        <v/>
      </c>
      <c r="L116" s="125"/>
      <c r="M116" s="125"/>
      <c r="N116" s="125"/>
      <c r="O116" s="125"/>
      <c r="P116" s="126" t="str">
        <f aca="false">IF(ISNUMBER(X116),X116,"P")</f>
        <v>P</v>
      </c>
      <c r="Q116" s="127" t="str">
        <f aca="false">IF(ISNUMBER(L116),L116," --")</f>
        <v> --</v>
      </c>
      <c r="W116" s="129" t="n">
        <f aca="false">SUM(L116:N116)</f>
        <v>0</v>
      </c>
      <c r="X116" s="129" t="e">
        <f aca="false">IF(K116&gt;0,ABS(W116-K116),"")</f>
        <v>#VALUE!</v>
      </c>
      <c r="AF116" s="78" t="n">
        <f aca="false">+AF115+20</f>
        <v>2220</v>
      </c>
      <c r="AG116" s="78" t="n">
        <v>111</v>
      </c>
      <c r="AO116" s="78" t="e">
        <f aca="false">VLOOKUP(F116,PTDS2!$A$1:$Q$13,2)</f>
        <v>#N/A</v>
      </c>
      <c r="AP116" s="78" t="e">
        <f aca="false">VLOOKUP(F116,PTDS2!$A$1:$Q$13,3)</f>
        <v>#N/A</v>
      </c>
      <c r="AQ116" s="78" t="e">
        <f aca="false">VLOOKUP(F116,PTDS2!$A$1:$Q$13,4)</f>
        <v>#N/A</v>
      </c>
      <c r="AR116" s="78" t="e">
        <f aca="false">VLOOKUP(F116,PTDS2!$A$1:$Q$13,5)</f>
        <v>#N/A</v>
      </c>
      <c r="AS116" s="78" t="e">
        <f aca="false">VLOOKUP(F116,PTDS2!$A$1:$Q$13,6)</f>
        <v>#N/A</v>
      </c>
      <c r="AT116" s="78" t="e">
        <f aca="false">VLOOKUP(F116,PTDS2!$A$1:$Q$13,7)</f>
        <v>#N/A</v>
      </c>
      <c r="AU116" s="78" t="e">
        <f aca="false">VLOOKUP(F116,PTDS2!$A$1:$Q$13,8)</f>
        <v>#N/A</v>
      </c>
      <c r="AV116" s="78" t="e">
        <f aca="false">VLOOKUP(F116,PTDS2!$A$1:$Q$13,9)</f>
        <v>#N/A</v>
      </c>
      <c r="AW116" s="78" t="e">
        <f aca="false">VLOOKUP(F116,PTDS2!$A$1:$Q$13,10)</f>
        <v>#N/A</v>
      </c>
      <c r="AX116" s="78" t="e">
        <f aca="false">VLOOKUP(F116,PTDS2!$A$1:$Q$13,11)</f>
        <v>#N/A</v>
      </c>
      <c r="AY116" s="78" t="e">
        <f aca="false">VLOOKUP(F116,PTDS2!$A$1:$Q$13,12)</f>
        <v>#N/A</v>
      </c>
      <c r="AZ116" s="78" t="e">
        <f aca="false">VLOOKUP(F116,PTDS2!$A$1:$Q$13,13)</f>
        <v>#N/A</v>
      </c>
      <c r="BA116" s="78" t="e">
        <f aca="false">VLOOKUP(F116,PTDS2!$A$1:$Q$13,14)</f>
        <v>#N/A</v>
      </c>
      <c r="BB116" s="78" t="e">
        <f aca="false">VLOOKUP(F116,PTDS2!$A$1:$Q$13,15)</f>
        <v>#N/A</v>
      </c>
      <c r="BC116" s="78" t="e">
        <f aca="false">VLOOKUP(F116,PTDS2!$A$1:$Q$13,16)</f>
        <v>#N/A</v>
      </c>
      <c r="BD116" s="78" t="e">
        <f aca="false">VLOOKUP(F116,PTDS2!$A$1:$Q$13,17)</f>
        <v>#N/A</v>
      </c>
      <c r="BF116" s="78" t="e">
        <f aca="false">IF(AO116=0,"",AO116)</f>
        <v>#N/A</v>
      </c>
      <c r="BG116" s="78" t="e">
        <f aca="false">IF(AP116=0,"",AP116)</f>
        <v>#N/A</v>
      </c>
      <c r="BH116" s="78" t="e">
        <f aca="false">IF(AQ116=0,"",AQ116)</f>
        <v>#N/A</v>
      </c>
      <c r="BI116" s="78" t="e">
        <f aca="false">IF(AR116=0,"",AR116)</f>
        <v>#N/A</v>
      </c>
      <c r="BJ116" s="78" t="e">
        <f aca="false">IF(AS116=0,"",AS116)</f>
        <v>#N/A</v>
      </c>
      <c r="BK116" s="78" t="e">
        <f aca="false">IF(AT116=0,"",AT116)</f>
        <v>#N/A</v>
      </c>
      <c r="BL116" s="78" t="e">
        <f aca="false">IF(AU116=0,"",AU116)</f>
        <v>#N/A</v>
      </c>
      <c r="BM116" s="78" t="e">
        <f aca="false">IF(AV116=0,"",AV116)</f>
        <v>#N/A</v>
      </c>
      <c r="BN116" s="78" t="e">
        <f aca="false">IF(AW116=0,"",AW116)</f>
        <v>#N/A</v>
      </c>
      <c r="BO116" s="78" t="e">
        <f aca="false">IF(AX116=0,"",AX116)</f>
        <v>#N/A</v>
      </c>
      <c r="BP116" s="78" t="e">
        <f aca="false">IF(AY116=0,"",AY116)</f>
        <v>#N/A</v>
      </c>
      <c r="BQ116" s="78" t="e">
        <f aca="false">IF(AZ116=0,"",AZ116)</f>
        <v>#N/A</v>
      </c>
      <c r="BR116" s="78" t="e">
        <f aca="false">IF(BA116=0,"",BA116)</f>
        <v>#N/A</v>
      </c>
      <c r="BS116" s="78" t="e">
        <f aca="false">IF(BB116=0,"",BB116)</f>
        <v>#N/A</v>
      </c>
      <c r="BT116" s="78" t="e">
        <f aca="false">IF(BC116=0,"",BC116)</f>
        <v>#N/A</v>
      </c>
      <c r="BU116" s="78" t="e">
        <f aca="false">IF(BD116=0,"",BD116)</f>
        <v>#N/A</v>
      </c>
    </row>
    <row r="117" customFormat="false" ht="56.7" hidden="false" customHeight="true" outlineLevel="0" collapsed="false">
      <c r="A117" s="137"/>
      <c r="B117" s="138"/>
      <c r="C117" s="139"/>
      <c r="D117" s="139"/>
      <c r="E117" s="119"/>
      <c r="F117" s="120"/>
      <c r="G117" s="121"/>
      <c r="H117" s="140"/>
      <c r="I117" s="141"/>
      <c r="J117" s="116"/>
      <c r="K117" s="124" t="str">
        <f aca="false">IF(ISBLANK(I117),"",ROUND(IF(J117&lt;&gt;"€",IF(J117="$",I117*TRANSFERENCIAS!$E$29,I117*TRANSFERENCIAS!$H$29),I117),2))</f>
        <v/>
      </c>
      <c r="L117" s="142"/>
      <c r="M117" s="142"/>
      <c r="N117" s="142"/>
      <c r="O117" s="125"/>
      <c r="P117" s="126" t="str">
        <f aca="false">IF(ISNUMBER(X117),X117,"P")</f>
        <v>P</v>
      </c>
      <c r="Q117" s="127" t="str">
        <f aca="false">IF(ISNUMBER(L117),L117," --")</f>
        <v> --</v>
      </c>
      <c r="W117" s="129" t="n">
        <f aca="false">SUM(L117:N117)</f>
        <v>0</v>
      </c>
      <c r="X117" s="129" t="e">
        <f aca="false">IF(K117&gt;0,ABS(W117-K117),"")</f>
        <v>#VALUE!</v>
      </c>
      <c r="AF117" s="78" t="n">
        <f aca="false">+AF116+20</f>
        <v>2240</v>
      </c>
      <c r="AG117" s="78" t="n">
        <v>112</v>
      </c>
      <c r="AO117" s="78" t="e">
        <f aca="false">VLOOKUP(F117,PTDS2!$A$1:$Q$13,2)</f>
        <v>#N/A</v>
      </c>
      <c r="AP117" s="78" t="e">
        <f aca="false">VLOOKUP(F117,PTDS2!$A$1:$Q$13,3)</f>
        <v>#N/A</v>
      </c>
      <c r="AQ117" s="78" t="e">
        <f aca="false">VLOOKUP(F117,PTDS2!$A$1:$Q$13,4)</f>
        <v>#N/A</v>
      </c>
      <c r="AR117" s="78" t="e">
        <f aca="false">VLOOKUP(F117,PTDS2!$A$1:$Q$13,5)</f>
        <v>#N/A</v>
      </c>
      <c r="AS117" s="78" t="e">
        <f aca="false">VLOOKUP(F117,PTDS2!$A$1:$Q$13,6)</f>
        <v>#N/A</v>
      </c>
      <c r="AT117" s="78" t="e">
        <f aca="false">VLOOKUP(F117,PTDS2!$A$1:$Q$13,7)</f>
        <v>#N/A</v>
      </c>
      <c r="AU117" s="78" t="e">
        <f aca="false">VLOOKUP(F117,PTDS2!$A$1:$Q$13,8)</f>
        <v>#N/A</v>
      </c>
      <c r="AV117" s="78" t="e">
        <f aca="false">VLOOKUP(F117,PTDS2!$A$1:$Q$13,9)</f>
        <v>#N/A</v>
      </c>
      <c r="AW117" s="78" t="e">
        <f aca="false">VLOOKUP(F117,PTDS2!$A$1:$Q$13,10)</f>
        <v>#N/A</v>
      </c>
      <c r="AX117" s="78" t="e">
        <f aca="false">VLOOKUP(F117,PTDS2!$A$1:$Q$13,11)</f>
        <v>#N/A</v>
      </c>
      <c r="AY117" s="78" t="e">
        <f aca="false">VLOOKUP(F117,PTDS2!$A$1:$Q$13,12)</f>
        <v>#N/A</v>
      </c>
      <c r="AZ117" s="78" t="e">
        <f aca="false">VLOOKUP(F117,PTDS2!$A$1:$Q$13,13)</f>
        <v>#N/A</v>
      </c>
      <c r="BA117" s="78" t="e">
        <f aca="false">VLOOKUP(F117,PTDS2!$A$1:$Q$13,14)</f>
        <v>#N/A</v>
      </c>
      <c r="BB117" s="78" t="e">
        <f aca="false">VLOOKUP(F117,PTDS2!$A$1:$Q$13,15)</f>
        <v>#N/A</v>
      </c>
      <c r="BC117" s="78" t="e">
        <f aca="false">VLOOKUP(F117,PTDS2!$A$1:$Q$13,16)</f>
        <v>#N/A</v>
      </c>
      <c r="BD117" s="78" t="e">
        <f aca="false">VLOOKUP(F117,PTDS2!$A$1:$Q$13,17)</f>
        <v>#N/A</v>
      </c>
      <c r="BF117" s="78" t="e">
        <f aca="false">IF(AO117=0,"",AO117)</f>
        <v>#N/A</v>
      </c>
      <c r="BG117" s="78" t="e">
        <f aca="false">IF(AP117=0,"",AP117)</f>
        <v>#N/A</v>
      </c>
      <c r="BH117" s="78" t="e">
        <f aca="false">IF(AQ117=0,"",AQ117)</f>
        <v>#N/A</v>
      </c>
      <c r="BI117" s="78" t="e">
        <f aca="false">IF(AR117=0,"",AR117)</f>
        <v>#N/A</v>
      </c>
      <c r="BJ117" s="78" t="e">
        <f aca="false">IF(AS117=0,"",AS117)</f>
        <v>#N/A</v>
      </c>
      <c r="BK117" s="78" t="e">
        <f aca="false">IF(AT117=0,"",AT117)</f>
        <v>#N/A</v>
      </c>
      <c r="BL117" s="78" t="e">
        <f aca="false">IF(AU117=0,"",AU117)</f>
        <v>#N/A</v>
      </c>
      <c r="BM117" s="78" t="e">
        <f aca="false">IF(AV117=0,"",AV117)</f>
        <v>#N/A</v>
      </c>
      <c r="BN117" s="78" t="e">
        <f aca="false">IF(AW117=0,"",AW117)</f>
        <v>#N/A</v>
      </c>
      <c r="BO117" s="78" t="e">
        <f aca="false">IF(AX117=0,"",AX117)</f>
        <v>#N/A</v>
      </c>
      <c r="BP117" s="78" t="e">
        <f aca="false">IF(AY117=0,"",AY117)</f>
        <v>#N/A</v>
      </c>
      <c r="BQ117" s="78" t="e">
        <f aca="false">IF(AZ117=0,"",AZ117)</f>
        <v>#N/A</v>
      </c>
      <c r="BR117" s="78" t="e">
        <f aca="false">IF(BA117=0,"",BA117)</f>
        <v>#N/A</v>
      </c>
      <c r="BS117" s="78" t="e">
        <f aca="false">IF(BB117=0,"",BB117)</f>
        <v>#N/A</v>
      </c>
      <c r="BT117" s="78" t="e">
        <f aca="false">IF(BC117=0,"",BC117)</f>
        <v>#N/A</v>
      </c>
      <c r="BU117" s="78" t="e">
        <f aca="false">IF(BD117=0,"",BD117)</f>
        <v>#N/A</v>
      </c>
    </row>
    <row r="118" customFormat="false" ht="56.7" hidden="false" customHeight="true" outlineLevel="0" collapsed="false">
      <c r="A118" s="137"/>
      <c r="B118" s="138"/>
      <c r="C118" s="139"/>
      <c r="D118" s="139"/>
      <c r="E118" s="119"/>
      <c r="F118" s="120"/>
      <c r="G118" s="121"/>
      <c r="H118" s="140"/>
      <c r="I118" s="141"/>
      <c r="J118" s="116"/>
      <c r="K118" s="124" t="str">
        <f aca="false">IF(ISBLANK(I118),"",ROUND(IF(J118&lt;&gt;"€",IF(J118="$",I118*TRANSFERENCIAS!$E$29,I118*TRANSFERENCIAS!$H$29),I118),2))</f>
        <v/>
      </c>
      <c r="L118" s="142"/>
      <c r="M118" s="142"/>
      <c r="N118" s="142"/>
      <c r="O118" s="125"/>
      <c r="P118" s="126" t="str">
        <f aca="false">IF(ISNUMBER(X118),X118,"P")</f>
        <v>P</v>
      </c>
      <c r="Q118" s="127" t="str">
        <f aca="false">IF(ISNUMBER(L118),L118," --")</f>
        <v> --</v>
      </c>
      <c r="W118" s="129" t="n">
        <f aca="false">SUM(L118:N118)</f>
        <v>0</v>
      </c>
      <c r="X118" s="129" t="e">
        <f aca="false">IF(K118&gt;0,ABS(W118-K118),"")</f>
        <v>#VALUE!</v>
      </c>
      <c r="AF118" s="78" t="n">
        <f aca="false">+AF117+20</f>
        <v>2260</v>
      </c>
      <c r="AG118" s="78" t="n">
        <v>113</v>
      </c>
      <c r="AO118" s="78" t="e">
        <f aca="false">VLOOKUP(F118,PTDS2!$A$1:$Q$13,2)</f>
        <v>#N/A</v>
      </c>
      <c r="AP118" s="78" t="e">
        <f aca="false">VLOOKUP(F118,PTDS2!$A$1:$Q$13,3)</f>
        <v>#N/A</v>
      </c>
      <c r="AQ118" s="78" t="e">
        <f aca="false">VLOOKUP(F118,PTDS2!$A$1:$Q$13,4)</f>
        <v>#N/A</v>
      </c>
      <c r="AR118" s="78" t="e">
        <f aca="false">VLOOKUP(F118,PTDS2!$A$1:$Q$13,5)</f>
        <v>#N/A</v>
      </c>
      <c r="AS118" s="78" t="e">
        <f aca="false">VLOOKUP(F118,PTDS2!$A$1:$Q$13,6)</f>
        <v>#N/A</v>
      </c>
      <c r="AT118" s="78" t="e">
        <f aca="false">VLOOKUP(F118,PTDS2!$A$1:$Q$13,7)</f>
        <v>#N/A</v>
      </c>
      <c r="AU118" s="78" t="e">
        <f aca="false">VLOOKUP(F118,PTDS2!$A$1:$Q$13,8)</f>
        <v>#N/A</v>
      </c>
      <c r="AV118" s="78" t="e">
        <f aca="false">VLOOKUP(F118,PTDS2!$A$1:$Q$13,9)</f>
        <v>#N/A</v>
      </c>
      <c r="AW118" s="78" t="e">
        <f aca="false">VLOOKUP(F118,PTDS2!$A$1:$Q$13,10)</f>
        <v>#N/A</v>
      </c>
      <c r="AX118" s="78" t="e">
        <f aca="false">VLOOKUP(F118,PTDS2!$A$1:$Q$13,11)</f>
        <v>#N/A</v>
      </c>
      <c r="AY118" s="78" t="e">
        <f aca="false">VLOOKUP(F118,PTDS2!$A$1:$Q$13,12)</f>
        <v>#N/A</v>
      </c>
      <c r="AZ118" s="78" t="e">
        <f aca="false">VLOOKUP(F118,PTDS2!$A$1:$Q$13,13)</f>
        <v>#N/A</v>
      </c>
      <c r="BA118" s="78" t="e">
        <f aca="false">VLOOKUP(F118,PTDS2!$A$1:$Q$13,14)</f>
        <v>#N/A</v>
      </c>
      <c r="BB118" s="78" t="e">
        <f aca="false">VLOOKUP(F118,PTDS2!$A$1:$Q$13,15)</f>
        <v>#N/A</v>
      </c>
      <c r="BC118" s="78" t="e">
        <f aca="false">VLOOKUP(F118,PTDS2!$A$1:$Q$13,16)</f>
        <v>#N/A</v>
      </c>
      <c r="BD118" s="78" t="e">
        <f aca="false">VLOOKUP(F118,PTDS2!$A$1:$Q$13,17)</f>
        <v>#N/A</v>
      </c>
      <c r="BF118" s="78" t="e">
        <f aca="false">IF(AO118=0,"",AO118)</f>
        <v>#N/A</v>
      </c>
      <c r="BG118" s="78" t="e">
        <f aca="false">IF(AP118=0,"",AP118)</f>
        <v>#N/A</v>
      </c>
      <c r="BH118" s="78" t="e">
        <f aca="false">IF(AQ118=0,"",AQ118)</f>
        <v>#N/A</v>
      </c>
      <c r="BI118" s="78" t="e">
        <f aca="false">IF(AR118=0,"",AR118)</f>
        <v>#N/A</v>
      </c>
      <c r="BJ118" s="78" t="e">
        <f aca="false">IF(AS118=0,"",AS118)</f>
        <v>#N/A</v>
      </c>
      <c r="BK118" s="78" t="e">
        <f aca="false">IF(AT118=0,"",AT118)</f>
        <v>#N/A</v>
      </c>
      <c r="BL118" s="78" t="e">
        <f aca="false">IF(AU118=0,"",AU118)</f>
        <v>#N/A</v>
      </c>
      <c r="BM118" s="78" t="e">
        <f aca="false">IF(AV118=0,"",AV118)</f>
        <v>#N/A</v>
      </c>
      <c r="BN118" s="78" t="e">
        <f aca="false">IF(AW118=0,"",AW118)</f>
        <v>#N/A</v>
      </c>
      <c r="BO118" s="78" t="e">
        <f aca="false">IF(AX118=0,"",AX118)</f>
        <v>#N/A</v>
      </c>
      <c r="BP118" s="78" t="e">
        <f aca="false">IF(AY118=0,"",AY118)</f>
        <v>#N/A</v>
      </c>
      <c r="BQ118" s="78" t="e">
        <f aca="false">IF(AZ118=0,"",AZ118)</f>
        <v>#N/A</v>
      </c>
      <c r="BR118" s="78" t="e">
        <f aca="false">IF(BA118=0,"",BA118)</f>
        <v>#N/A</v>
      </c>
      <c r="BS118" s="78" t="e">
        <f aca="false">IF(BB118=0,"",BB118)</f>
        <v>#N/A</v>
      </c>
      <c r="BT118" s="78" t="e">
        <f aca="false">IF(BC118=0,"",BC118)</f>
        <v>#N/A</v>
      </c>
      <c r="BU118" s="78" t="e">
        <f aca="false">IF(BD118=0,"",BD118)</f>
        <v>#N/A</v>
      </c>
    </row>
    <row r="119" customFormat="false" ht="56.7" hidden="false" customHeight="true" outlineLevel="0" collapsed="false">
      <c r="A119" s="137"/>
      <c r="B119" s="138"/>
      <c r="C119" s="139"/>
      <c r="D119" s="139"/>
      <c r="E119" s="119"/>
      <c r="F119" s="120"/>
      <c r="G119" s="121"/>
      <c r="H119" s="140"/>
      <c r="I119" s="141"/>
      <c r="J119" s="116"/>
      <c r="K119" s="124" t="str">
        <f aca="false">IF(ISBLANK(I119),"",ROUND(IF(J119&lt;&gt;"€",IF(J119="$",I119*TRANSFERENCIAS!$E$29,I119*TRANSFERENCIAS!$H$29),I119),2))</f>
        <v/>
      </c>
      <c r="L119" s="142"/>
      <c r="M119" s="142"/>
      <c r="N119" s="142"/>
      <c r="O119" s="125"/>
      <c r="P119" s="126" t="str">
        <f aca="false">IF(ISNUMBER(X119),X119,"P")</f>
        <v>P</v>
      </c>
      <c r="Q119" s="127" t="str">
        <f aca="false">IF(ISNUMBER(L119),L119," --")</f>
        <v> --</v>
      </c>
      <c r="W119" s="129" t="n">
        <f aca="false">SUM(L119:N119)</f>
        <v>0</v>
      </c>
      <c r="X119" s="129" t="e">
        <f aca="false">IF(K119&gt;0,ABS(W119-K119),"")</f>
        <v>#VALUE!</v>
      </c>
      <c r="AF119" s="78" t="n">
        <f aca="false">+AF118+20</f>
        <v>2280</v>
      </c>
      <c r="AG119" s="78" t="n">
        <v>114</v>
      </c>
      <c r="AO119" s="78" t="e">
        <f aca="false">VLOOKUP(F119,PTDS2!$A$1:$Q$13,2)</f>
        <v>#N/A</v>
      </c>
      <c r="AP119" s="78" t="e">
        <f aca="false">VLOOKUP(F119,PTDS2!$A$1:$Q$13,3)</f>
        <v>#N/A</v>
      </c>
      <c r="AQ119" s="78" t="e">
        <f aca="false">VLOOKUP(F119,PTDS2!$A$1:$Q$13,4)</f>
        <v>#N/A</v>
      </c>
      <c r="AR119" s="78" t="e">
        <f aca="false">VLOOKUP(F119,PTDS2!$A$1:$Q$13,5)</f>
        <v>#N/A</v>
      </c>
      <c r="AS119" s="78" t="e">
        <f aca="false">VLOOKUP(F119,PTDS2!$A$1:$Q$13,6)</f>
        <v>#N/A</v>
      </c>
      <c r="AT119" s="78" t="e">
        <f aca="false">VLOOKUP(F119,PTDS2!$A$1:$Q$13,7)</f>
        <v>#N/A</v>
      </c>
      <c r="AU119" s="78" t="e">
        <f aca="false">VLOOKUP(F119,PTDS2!$A$1:$Q$13,8)</f>
        <v>#N/A</v>
      </c>
      <c r="AV119" s="78" t="e">
        <f aca="false">VLOOKUP(F119,PTDS2!$A$1:$Q$13,9)</f>
        <v>#N/A</v>
      </c>
      <c r="AW119" s="78" t="e">
        <f aca="false">VLOOKUP(F119,PTDS2!$A$1:$Q$13,10)</f>
        <v>#N/A</v>
      </c>
      <c r="AX119" s="78" t="e">
        <f aca="false">VLOOKUP(F119,PTDS2!$A$1:$Q$13,11)</f>
        <v>#N/A</v>
      </c>
      <c r="AY119" s="78" t="e">
        <f aca="false">VLOOKUP(F119,PTDS2!$A$1:$Q$13,12)</f>
        <v>#N/A</v>
      </c>
      <c r="AZ119" s="78" t="e">
        <f aca="false">VLOOKUP(F119,PTDS2!$A$1:$Q$13,13)</f>
        <v>#N/A</v>
      </c>
      <c r="BA119" s="78" t="e">
        <f aca="false">VLOOKUP(F119,PTDS2!$A$1:$Q$13,14)</f>
        <v>#N/A</v>
      </c>
      <c r="BB119" s="78" t="e">
        <f aca="false">VLOOKUP(F119,PTDS2!$A$1:$Q$13,15)</f>
        <v>#N/A</v>
      </c>
      <c r="BC119" s="78" t="e">
        <f aca="false">VLOOKUP(F119,PTDS2!$A$1:$Q$13,16)</f>
        <v>#N/A</v>
      </c>
      <c r="BD119" s="78" t="e">
        <f aca="false">VLOOKUP(F119,PTDS2!$A$1:$Q$13,17)</f>
        <v>#N/A</v>
      </c>
      <c r="BF119" s="78" t="e">
        <f aca="false">IF(AO119=0,"",AO119)</f>
        <v>#N/A</v>
      </c>
      <c r="BG119" s="78" t="e">
        <f aca="false">IF(AP119=0,"",AP119)</f>
        <v>#N/A</v>
      </c>
      <c r="BH119" s="78" t="e">
        <f aca="false">IF(AQ119=0,"",AQ119)</f>
        <v>#N/A</v>
      </c>
      <c r="BI119" s="78" t="e">
        <f aca="false">IF(AR119=0,"",AR119)</f>
        <v>#N/A</v>
      </c>
      <c r="BJ119" s="78" t="e">
        <f aca="false">IF(AS119=0,"",AS119)</f>
        <v>#N/A</v>
      </c>
      <c r="BK119" s="78" t="e">
        <f aca="false">IF(AT119=0,"",AT119)</f>
        <v>#N/A</v>
      </c>
      <c r="BL119" s="78" t="e">
        <f aca="false">IF(AU119=0,"",AU119)</f>
        <v>#N/A</v>
      </c>
      <c r="BM119" s="78" t="e">
        <f aca="false">IF(AV119=0,"",AV119)</f>
        <v>#N/A</v>
      </c>
      <c r="BN119" s="78" t="e">
        <f aca="false">IF(AW119=0,"",AW119)</f>
        <v>#N/A</v>
      </c>
      <c r="BO119" s="78" t="e">
        <f aca="false">IF(AX119=0,"",AX119)</f>
        <v>#N/A</v>
      </c>
      <c r="BP119" s="78" t="e">
        <f aca="false">IF(AY119=0,"",AY119)</f>
        <v>#N/A</v>
      </c>
      <c r="BQ119" s="78" t="e">
        <f aca="false">IF(AZ119=0,"",AZ119)</f>
        <v>#N/A</v>
      </c>
      <c r="BR119" s="78" t="e">
        <f aca="false">IF(BA119=0,"",BA119)</f>
        <v>#N/A</v>
      </c>
      <c r="BS119" s="78" t="e">
        <f aca="false">IF(BB119=0,"",BB119)</f>
        <v>#N/A</v>
      </c>
      <c r="BT119" s="78" t="e">
        <f aca="false">IF(BC119=0,"",BC119)</f>
        <v>#N/A</v>
      </c>
      <c r="BU119" s="78" t="e">
        <f aca="false">IF(BD119=0,"",BD119)</f>
        <v>#N/A</v>
      </c>
    </row>
    <row r="120" customFormat="false" ht="56.7" hidden="false" customHeight="true" outlineLevel="0" collapsed="false">
      <c r="A120" s="137"/>
      <c r="B120" s="138"/>
      <c r="C120" s="139"/>
      <c r="D120" s="139"/>
      <c r="E120" s="119"/>
      <c r="F120" s="120"/>
      <c r="G120" s="121"/>
      <c r="H120" s="140"/>
      <c r="I120" s="141"/>
      <c r="J120" s="116"/>
      <c r="K120" s="124" t="str">
        <f aca="false">IF(ISBLANK(I120),"",ROUND(IF(J120&lt;&gt;"€",IF(J120="$",I120*TRANSFERENCIAS!$E$29,I120*TRANSFERENCIAS!$H$29),I120),2))</f>
        <v/>
      </c>
      <c r="L120" s="142"/>
      <c r="M120" s="142"/>
      <c r="N120" s="142"/>
      <c r="O120" s="125"/>
      <c r="P120" s="126" t="str">
        <f aca="false">IF(ISNUMBER(X120),X120,"P")</f>
        <v>P</v>
      </c>
      <c r="Q120" s="127" t="str">
        <f aca="false">IF(ISNUMBER(L120),L120," --")</f>
        <v> --</v>
      </c>
      <c r="W120" s="129" t="n">
        <f aca="false">SUM(L120:N120)</f>
        <v>0</v>
      </c>
      <c r="X120" s="129" t="e">
        <f aca="false">IF(K120&gt;0,ABS(W120-K120),"")</f>
        <v>#VALUE!</v>
      </c>
      <c r="AF120" s="78" t="n">
        <f aca="false">+AF119+20</f>
        <v>2300</v>
      </c>
      <c r="AG120" s="78" t="n">
        <v>115</v>
      </c>
      <c r="AO120" s="78" t="e">
        <f aca="false">VLOOKUP(F120,PTDS2!$A$1:$Q$13,2)</f>
        <v>#N/A</v>
      </c>
      <c r="AP120" s="78" t="e">
        <f aca="false">VLOOKUP(F120,PTDS2!$A$1:$Q$13,3)</f>
        <v>#N/A</v>
      </c>
      <c r="AQ120" s="78" t="e">
        <f aca="false">VLOOKUP(F120,PTDS2!$A$1:$Q$13,4)</f>
        <v>#N/A</v>
      </c>
      <c r="AR120" s="78" t="e">
        <f aca="false">VLOOKUP(F120,PTDS2!$A$1:$Q$13,5)</f>
        <v>#N/A</v>
      </c>
      <c r="AS120" s="78" t="e">
        <f aca="false">VLOOKUP(F120,PTDS2!$A$1:$Q$13,6)</f>
        <v>#N/A</v>
      </c>
      <c r="AT120" s="78" t="e">
        <f aca="false">VLOOKUP(F120,PTDS2!$A$1:$Q$13,7)</f>
        <v>#N/A</v>
      </c>
      <c r="AU120" s="78" t="e">
        <f aca="false">VLOOKUP(F120,PTDS2!$A$1:$Q$13,8)</f>
        <v>#N/A</v>
      </c>
      <c r="AV120" s="78" t="e">
        <f aca="false">VLOOKUP(F120,PTDS2!$A$1:$Q$13,9)</f>
        <v>#N/A</v>
      </c>
      <c r="AW120" s="78" t="e">
        <f aca="false">VLOOKUP(F120,PTDS2!$A$1:$Q$13,10)</f>
        <v>#N/A</v>
      </c>
      <c r="AX120" s="78" t="e">
        <f aca="false">VLOOKUP(F120,PTDS2!$A$1:$Q$13,11)</f>
        <v>#N/A</v>
      </c>
      <c r="AY120" s="78" t="e">
        <f aca="false">VLOOKUP(F120,PTDS2!$A$1:$Q$13,12)</f>
        <v>#N/A</v>
      </c>
      <c r="AZ120" s="78" t="e">
        <f aca="false">VLOOKUP(F120,PTDS2!$A$1:$Q$13,13)</f>
        <v>#N/A</v>
      </c>
      <c r="BA120" s="78" t="e">
        <f aca="false">VLOOKUP(F120,PTDS2!$A$1:$Q$13,14)</f>
        <v>#N/A</v>
      </c>
      <c r="BB120" s="78" t="e">
        <f aca="false">VLOOKUP(F120,PTDS2!$A$1:$Q$13,15)</f>
        <v>#N/A</v>
      </c>
      <c r="BC120" s="78" t="e">
        <f aca="false">VLOOKUP(F120,PTDS2!$A$1:$Q$13,16)</f>
        <v>#N/A</v>
      </c>
      <c r="BD120" s="78" t="e">
        <f aca="false">VLOOKUP(F120,PTDS2!$A$1:$Q$13,17)</f>
        <v>#N/A</v>
      </c>
      <c r="BF120" s="78" t="e">
        <f aca="false">IF(AO120=0,"",AO120)</f>
        <v>#N/A</v>
      </c>
      <c r="BG120" s="78" t="e">
        <f aca="false">IF(AP120=0,"",AP120)</f>
        <v>#N/A</v>
      </c>
      <c r="BH120" s="78" t="e">
        <f aca="false">IF(AQ120=0,"",AQ120)</f>
        <v>#N/A</v>
      </c>
      <c r="BI120" s="78" t="e">
        <f aca="false">IF(AR120=0,"",AR120)</f>
        <v>#N/A</v>
      </c>
      <c r="BJ120" s="78" t="e">
        <f aca="false">IF(AS120=0,"",AS120)</f>
        <v>#N/A</v>
      </c>
      <c r="BK120" s="78" t="e">
        <f aca="false">IF(AT120=0,"",AT120)</f>
        <v>#N/A</v>
      </c>
      <c r="BL120" s="78" t="e">
        <f aca="false">IF(AU120=0,"",AU120)</f>
        <v>#N/A</v>
      </c>
      <c r="BM120" s="78" t="e">
        <f aca="false">IF(AV120=0,"",AV120)</f>
        <v>#N/A</v>
      </c>
      <c r="BN120" s="78" t="e">
        <f aca="false">IF(AW120=0,"",AW120)</f>
        <v>#N/A</v>
      </c>
      <c r="BO120" s="78" t="e">
        <f aca="false">IF(AX120=0,"",AX120)</f>
        <v>#N/A</v>
      </c>
      <c r="BP120" s="78" t="e">
        <f aca="false">IF(AY120=0,"",AY120)</f>
        <v>#N/A</v>
      </c>
      <c r="BQ120" s="78" t="e">
        <f aca="false">IF(AZ120=0,"",AZ120)</f>
        <v>#N/A</v>
      </c>
      <c r="BR120" s="78" t="e">
        <f aca="false">IF(BA120=0,"",BA120)</f>
        <v>#N/A</v>
      </c>
      <c r="BS120" s="78" t="e">
        <f aca="false">IF(BB120=0,"",BB120)</f>
        <v>#N/A</v>
      </c>
      <c r="BT120" s="78" t="e">
        <f aca="false">IF(BC120=0,"",BC120)</f>
        <v>#N/A</v>
      </c>
      <c r="BU120" s="78" t="e">
        <f aca="false">IF(BD120=0,"",BD120)</f>
        <v>#N/A</v>
      </c>
    </row>
    <row r="121" customFormat="false" ht="56.7" hidden="false" customHeight="true" outlineLevel="0" collapsed="false">
      <c r="A121" s="137"/>
      <c r="B121" s="138"/>
      <c r="C121" s="139"/>
      <c r="D121" s="139"/>
      <c r="E121" s="119"/>
      <c r="F121" s="120"/>
      <c r="G121" s="121"/>
      <c r="H121" s="140"/>
      <c r="I121" s="141"/>
      <c r="J121" s="116"/>
      <c r="K121" s="124" t="str">
        <f aca="false">IF(ISBLANK(I121),"",ROUND(IF(J121&lt;&gt;"€",IF(J121="$",I121*TRANSFERENCIAS!$E$29,I121*TRANSFERENCIAS!$H$29),I121),2))</f>
        <v/>
      </c>
      <c r="L121" s="142"/>
      <c r="M121" s="142"/>
      <c r="N121" s="142"/>
      <c r="O121" s="125"/>
      <c r="P121" s="126" t="str">
        <f aca="false">IF(ISNUMBER(X121),X121,"P")</f>
        <v>P</v>
      </c>
      <c r="Q121" s="127" t="str">
        <f aca="false">IF(ISNUMBER(L121),L121," --")</f>
        <v> --</v>
      </c>
      <c r="W121" s="129" t="n">
        <f aca="false">SUM(L121:N121)</f>
        <v>0</v>
      </c>
      <c r="X121" s="129" t="e">
        <f aca="false">IF(K121&gt;0,ABS(W121-K121),"")</f>
        <v>#VALUE!</v>
      </c>
      <c r="AF121" s="78" t="n">
        <f aca="false">+AF120+20</f>
        <v>2320</v>
      </c>
      <c r="AG121" s="78" t="n">
        <v>116</v>
      </c>
      <c r="AO121" s="78" t="e">
        <f aca="false">VLOOKUP(F121,PTDS2!$A$1:$Q$13,2)</f>
        <v>#N/A</v>
      </c>
      <c r="AP121" s="78" t="e">
        <f aca="false">VLOOKUP(F121,PTDS2!$A$1:$Q$13,3)</f>
        <v>#N/A</v>
      </c>
      <c r="AQ121" s="78" t="e">
        <f aca="false">VLOOKUP(F121,PTDS2!$A$1:$Q$13,4)</f>
        <v>#N/A</v>
      </c>
      <c r="AR121" s="78" t="e">
        <f aca="false">VLOOKUP(F121,PTDS2!$A$1:$Q$13,5)</f>
        <v>#N/A</v>
      </c>
      <c r="AS121" s="78" t="e">
        <f aca="false">VLOOKUP(F121,PTDS2!$A$1:$Q$13,6)</f>
        <v>#N/A</v>
      </c>
      <c r="AT121" s="78" t="e">
        <f aca="false">VLOOKUP(F121,PTDS2!$A$1:$Q$13,7)</f>
        <v>#N/A</v>
      </c>
      <c r="AU121" s="78" t="e">
        <f aca="false">VLOOKUP(F121,PTDS2!$A$1:$Q$13,8)</f>
        <v>#N/A</v>
      </c>
      <c r="AV121" s="78" t="e">
        <f aca="false">VLOOKUP(F121,PTDS2!$A$1:$Q$13,9)</f>
        <v>#N/A</v>
      </c>
      <c r="AW121" s="78" t="e">
        <f aca="false">VLOOKUP(F121,PTDS2!$A$1:$Q$13,10)</f>
        <v>#N/A</v>
      </c>
      <c r="AX121" s="78" t="e">
        <f aca="false">VLOOKUP(F121,PTDS2!$A$1:$Q$13,11)</f>
        <v>#N/A</v>
      </c>
      <c r="AY121" s="78" t="e">
        <f aca="false">VLOOKUP(F121,PTDS2!$A$1:$Q$13,12)</f>
        <v>#N/A</v>
      </c>
      <c r="AZ121" s="78" t="e">
        <f aca="false">VLOOKUP(F121,PTDS2!$A$1:$Q$13,13)</f>
        <v>#N/A</v>
      </c>
      <c r="BA121" s="78" t="e">
        <f aca="false">VLOOKUP(F121,PTDS2!$A$1:$Q$13,14)</f>
        <v>#N/A</v>
      </c>
      <c r="BB121" s="78" t="e">
        <f aca="false">VLOOKUP(F121,PTDS2!$A$1:$Q$13,15)</f>
        <v>#N/A</v>
      </c>
      <c r="BC121" s="78" t="e">
        <f aca="false">VLOOKUP(F121,PTDS2!$A$1:$Q$13,16)</f>
        <v>#N/A</v>
      </c>
      <c r="BD121" s="78" t="e">
        <f aca="false">VLOOKUP(F121,PTDS2!$A$1:$Q$13,17)</f>
        <v>#N/A</v>
      </c>
      <c r="BF121" s="78" t="e">
        <f aca="false">IF(AO121=0,"",AO121)</f>
        <v>#N/A</v>
      </c>
      <c r="BG121" s="78" t="e">
        <f aca="false">IF(AP121=0,"",AP121)</f>
        <v>#N/A</v>
      </c>
      <c r="BH121" s="78" t="e">
        <f aca="false">IF(AQ121=0,"",AQ121)</f>
        <v>#N/A</v>
      </c>
      <c r="BI121" s="78" t="e">
        <f aca="false">IF(AR121=0,"",AR121)</f>
        <v>#N/A</v>
      </c>
      <c r="BJ121" s="78" t="e">
        <f aca="false">IF(AS121=0,"",AS121)</f>
        <v>#N/A</v>
      </c>
      <c r="BK121" s="78" t="e">
        <f aca="false">IF(AT121=0,"",AT121)</f>
        <v>#N/A</v>
      </c>
      <c r="BL121" s="78" t="e">
        <f aca="false">IF(AU121=0,"",AU121)</f>
        <v>#N/A</v>
      </c>
      <c r="BM121" s="78" t="e">
        <f aca="false">IF(AV121=0,"",AV121)</f>
        <v>#N/A</v>
      </c>
      <c r="BN121" s="78" t="e">
        <f aca="false">IF(AW121=0,"",AW121)</f>
        <v>#N/A</v>
      </c>
      <c r="BO121" s="78" t="e">
        <f aca="false">IF(AX121=0,"",AX121)</f>
        <v>#N/A</v>
      </c>
      <c r="BP121" s="78" t="e">
        <f aca="false">IF(AY121=0,"",AY121)</f>
        <v>#N/A</v>
      </c>
      <c r="BQ121" s="78" t="e">
        <f aca="false">IF(AZ121=0,"",AZ121)</f>
        <v>#N/A</v>
      </c>
      <c r="BR121" s="78" t="e">
        <f aca="false">IF(BA121=0,"",BA121)</f>
        <v>#N/A</v>
      </c>
      <c r="BS121" s="78" t="e">
        <f aca="false">IF(BB121=0,"",BB121)</f>
        <v>#N/A</v>
      </c>
      <c r="BT121" s="78" t="e">
        <f aca="false">IF(BC121=0,"",BC121)</f>
        <v>#N/A</v>
      </c>
      <c r="BU121" s="78" t="e">
        <f aca="false">IF(BD121=0,"",BD121)</f>
        <v>#N/A</v>
      </c>
    </row>
    <row r="122" customFormat="false" ht="56.7" hidden="false" customHeight="true" outlineLevel="0" collapsed="false">
      <c r="A122" s="137"/>
      <c r="B122" s="138"/>
      <c r="C122" s="139"/>
      <c r="D122" s="139"/>
      <c r="E122" s="143"/>
      <c r="F122" s="120"/>
      <c r="G122" s="121"/>
      <c r="H122" s="140"/>
      <c r="I122" s="141"/>
      <c r="J122" s="116"/>
      <c r="K122" s="124" t="str">
        <f aca="false">IF(ISBLANK(I122),"",ROUND(IF(J122&lt;&gt;"€",IF(J122="$",I122*TRANSFERENCIAS!$E$29,I122*TRANSFERENCIAS!$H$29),I122),2))</f>
        <v/>
      </c>
      <c r="L122" s="142"/>
      <c r="M122" s="142"/>
      <c r="N122" s="142"/>
      <c r="O122" s="125"/>
      <c r="P122" s="126" t="str">
        <f aca="false">IF(ISNUMBER(X122),X122,"P")</f>
        <v>P</v>
      </c>
      <c r="Q122" s="127" t="str">
        <f aca="false">IF(ISNUMBER(L122),L122," --")</f>
        <v> --</v>
      </c>
      <c r="W122" s="129" t="n">
        <f aca="false">SUM(L122:N122)</f>
        <v>0</v>
      </c>
      <c r="X122" s="129" t="e">
        <f aca="false">IF(K122&gt;0,ABS(W122-K122),"")</f>
        <v>#VALUE!</v>
      </c>
      <c r="AF122" s="78" t="n">
        <f aca="false">+AF121+20</f>
        <v>2340</v>
      </c>
      <c r="AG122" s="78" t="n">
        <v>117</v>
      </c>
      <c r="AO122" s="78" t="e">
        <f aca="false">VLOOKUP(F122,PTDS2!$A$1:$Q$13,2)</f>
        <v>#N/A</v>
      </c>
      <c r="AP122" s="78" t="e">
        <f aca="false">VLOOKUP(F122,PTDS2!$A$1:$Q$13,3)</f>
        <v>#N/A</v>
      </c>
      <c r="AQ122" s="78" t="e">
        <f aca="false">VLOOKUP(F122,PTDS2!$A$1:$Q$13,4)</f>
        <v>#N/A</v>
      </c>
      <c r="AR122" s="78" t="e">
        <f aca="false">VLOOKUP(F122,PTDS2!$A$1:$Q$13,5)</f>
        <v>#N/A</v>
      </c>
      <c r="AS122" s="78" t="e">
        <f aca="false">VLOOKUP(F122,PTDS2!$A$1:$Q$13,6)</f>
        <v>#N/A</v>
      </c>
      <c r="AT122" s="78" t="e">
        <f aca="false">VLOOKUP(F122,PTDS2!$A$1:$Q$13,7)</f>
        <v>#N/A</v>
      </c>
      <c r="AU122" s="78" t="e">
        <f aca="false">VLOOKUP(F122,PTDS2!$A$1:$Q$13,8)</f>
        <v>#N/A</v>
      </c>
      <c r="AV122" s="78" t="e">
        <f aca="false">VLOOKUP(F122,PTDS2!$A$1:$Q$13,9)</f>
        <v>#N/A</v>
      </c>
      <c r="AW122" s="78" t="e">
        <f aca="false">VLOOKUP(F122,PTDS2!$A$1:$Q$13,10)</f>
        <v>#N/A</v>
      </c>
      <c r="AX122" s="78" t="e">
        <f aca="false">VLOOKUP(F122,PTDS2!$A$1:$Q$13,11)</f>
        <v>#N/A</v>
      </c>
      <c r="AY122" s="78" t="e">
        <f aca="false">VLOOKUP(F122,PTDS2!$A$1:$Q$13,12)</f>
        <v>#N/A</v>
      </c>
      <c r="AZ122" s="78" t="e">
        <f aca="false">VLOOKUP(F122,PTDS2!$A$1:$Q$13,13)</f>
        <v>#N/A</v>
      </c>
      <c r="BA122" s="78" t="e">
        <f aca="false">VLOOKUP(F122,PTDS2!$A$1:$Q$13,14)</f>
        <v>#N/A</v>
      </c>
      <c r="BB122" s="78" t="e">
        <f aca="false">VLOOKUP(F122,PTDS2!$A$1:$Q$13,15)</f>
        <v>#N/A</v>
      </c>
      <c r="BC122" s="78" t="e">
        <f aca="false">VLOOKUP(F122,PTDS2!$A$1:$Q$13,16)</f>
        <v>#N/A</v>
      </c>
      <c r="BD122" s="78" t="e">
        <f aca="false">VLOOKUP(F122,PTDS2!$A$1:$Q$13,17)</f>
        <v>#N/A</v>
      </c>
      <c r="BF122" s="78" t="e">
        <f aca="false">IF(AO122=0,"",AO122)</f>
        <v>#N/A</v>
      </c>
      <c r="BG122" s="78" t="e">
        <f aca="false">IF(AP122=0,"",AP122)</f>
        <v>#N/A</v>
      </c>
      <c r="BH122" s="78" t="e">
        <f aca="false">IF(AQ122=0,"",AQ122)</f>
        <v>#N/A</v>
      </c>
      <c r="BI122" s="78" t="e">
        <f aca="false">IF(AR122=0,"",AR122)</f>
        <v>#N/A</v>
      </c>
      <c r="BJ122" s="78" t="e">
        <f aca="false">IF(AS122=0,"",AS122)</f>
        <v>#N/A</v>
      </c>
      <c r="BK122" s="78" t="e">
        <f aca="false">IF(AT122=0,"",AT122)</f>
        <v>#N/A</v>
      </c>
      <c r="BL122" s="78" t="e">
        <f aca="false">IF(AU122=0,"",AU122)</f>
        <v>#N/A</v>
      </c>
      <c r="BM122" s="78" t="e">
        <f aca="false">IF(AV122=0,"",AV122)</f>
        <v>#N/A</v>
      </c>
      <c r="BN122" s="78" t="e">
        <f aca="false">IF(AW122=0,"",AW122)</f>
        <v>#N/A</v>
      </c>
      <c r="BO122" s="78" t="e">
        <f aca="false">IF(AX122=0,"",AX122)</f>
        <v>#N/A</v>
      </c>
      <c r="BP122" s="78" t="e">
        <f aca="false">IF(AY122=0,"",AY122)</f>
        <v>#N/A</v>
      </c>
      <c r="BQ122" s="78" t="e">
        <f aca="false">IF(AZ122=0,"",AZ122)</f>
        <v>#N/A</v>
      </c>
      <c r="BR122" s="78" t="e">
        <f aca="false">IF(BA122=0,"",BA122)</f>
        <v>#N/A</v>
      </c>
      <c r="BS122" s="78" t="e">
        <f aca="false">IF(BB122=0,"",BB122)</f>
        <v>#N/A</v>
      </c>
      <c r="BT122" s="78" t="e">
        <f aca="false">IF(BC122=0,"",BC122)</f>
        <v>#N/A</v>
      </c>
      <c r="BU122" s="78" t="e">
        <f aca="false">IF(BD122=0,"",BD122)</f>
        <v>#N/A</v>
      </c>
    </row>
    <row r="123" customFormat="false" ht="56.7" hidden="false" customHeight="true" outlineLevel="0" collapsed="false">
      <c r="A123" s="137"/>
      <c r="B123" s="138"/>
      <c r="C123" s="139"/>
      <c r="D123" s="139"/>
      <c r="E123" s="143"/>
      <c r="F123" s="120"/>
      <c r="G123" s="121"/>
      <c r="H123" s="140"/>
      <c r="I123" s="141"/>
      <c r="J123" s="116"/>
      <c r="K123" s="124" t="str">
        <f aca="false">IF(ISBLANK(I123),"",ROUND(IF(J123&lt;&gt;"€",IF(J123="$",I123*TRANSFERENCIAS!$E$29,I123*TRANSFERENCIAS!$H$29),I123),2))</f>
        <v/>
      </c>
      <c r="L123" s="142"/>
      <c r="M123" s="142"/>
      <c r="N123" s="142"/>
      <c r="O123" s="125"/>
      <c r="P123" s="126" t="str">
        <f aca="false">IF(ISNUMBER(X123),X123,"P")</f>
        <v>P</v>
      </c>
      <c r="Q123" s="127" t="str">
        <f aca="false">IF(ISNUMBER(L123),L123," --")</f>
        <v> --</v>
      </c>
      <c r="W123" s="129" t="n">
        <f aca="false">SUM(L123:N123)</f>
        <v>0</v>
      </c>
      <c r="X123" s="129" t="e">
        <f aca="false">IF(K123&gt;0,ABS(W123-K123),"")</f>
        <v>#VALUE!</v>
      </c>
      <c r="AF123" s="78" t="n">
        <f aca="false">+AF122+20</f>
        <v>2360</v>
      </c>
      <c r="AG123" s="78" t="n">
        <v>118</v>
      </c>
      <c r="AO123" s="78" t="e">
        <f aca="false">VLOOKUP(F123,PTDS2!$A$1:$Q$13,2)</f>
        <v>#N/A</v>
      </c>
      <c r="AP123" s="78" t="e">
        <f aca="false">VLOOKUP(F123,PTDS2!$A$1:$Q$13,3)</f>
        <v>#N/A</v>
      </c>
      <c r="AQ123" s="78" t="e">
        <f aca="false">VLOOKUP(F123,PTDS2!$A$1:$Q$13,4)</f>
        <v>#N/A</v>
      </c>
      <c r="AR123" s="78" t="e">
        <f aca="false">VLOOKUP(F123,PTDS2!$A$1:$Q$13,5)</f>
        <v>#N/A</v>
      </c>
      <c r="AS123" s="78" t="e">
        <f aca="false">VLOOKUP(F123,PTDS2!$A$1:$Q$13,6)</f>
        <v>#N/A</v>
      </c>
      <c r="AT123" s="78" t="e">
        <f aca="false">VLOOKUP(F123,PTDS2!$A$1:$Q$13,7)</f>
        <v>#N/A</v>
      </c>
      <c r="AU123" s="78" t="e">
        <f aca="false">VLOOKUP(F123,PTDS2!$A$1:$Q$13,8)</f>
        <v>#N/A</v>
      </c>
      <c r="AV123" s="78" t="e">
        <f aca="false">VLOOKUP(F123,PTDS2!$A$1:$Q$13,9)</f>
        <v>#N/A</v>
      </c>
      <c r="AW123" s="78" t="e">
        <f aca="false">VLOOKUP(F123,PTDS2!$A$1:$Q$13,10)</f>
        <v>#N/A</v>
      </c>
      <c r="AX123" s="78" t="e">
        <f aca="false">VLOOKUP(F123,PTDS2!$A$1:$Q$13,11)</f>
        <v>#N/A</v>
      </c>
      <c r="AY123" s="78" t="e">
        <f aca="false">VLOOKUP(F123,PTDS2!$A$1:$Q$13,12)</f>
        <v>#N/A</v>
      </c>
      <c r="AZ123" s="78" t="e">
        <f aca="false">VLOOKUP(F123,PTDS2!$A$1:$Q$13,13)</f>
        <v>#N/A</v>
      </c>
      <c r="BA123" s="78" t="e">
        <f aca="false">VLOOKUP(F123,PTDS2!$A$1:$Q$13,14)</f>
        <v>#N/A</v>
      </c>
      <c r="BB123" s="78" t="e">
        <f aca="false">VLOOKUP(F123,PTDS2!$A$1:$Q$13,15)</f>
        <v>#N/A</v>
      </c>
      <c r="BC123" s="78" t="e">
        <f aca="false">VLOOKUP(F123,PTDS2!$A$1:$Q$13,16)</f>
        <v>#N/A</v>
      </c>
      <c r="BD123" s="78" t="e">
        <f aca="false">VLOOKUP(F123,PTDS2!$A$1:$Q$13,17)</f>
        <v>#N/A</v>
      </c>
      <c r="BF123" s="78" t="e">
        <f aca="false">IF(AO123=0,"",AO123)</f>
        <v>#N/A</v>
      </c>
      <c r="BG123" s="78" t="e">
        <f aca="false">IF(AP123=0,"",AP123)</f>
        <v>#N/A</v>
      </c>
      <c r="BH123" s="78" t="e">
        <f aca="false">IF(AQ123=0,"",AQ123)</f>
        <v>#N/A</v>
      </c>
      <c r="BI123" s="78" t="e">
        <f aca="false">IF(AR123=0,"",AR123)</f>
        <v>#N/A</v>
      </c>
      <c r="BJ123" s="78" t="e">
        <f aca="false">IF(AS123=0,"",AS123)</f>
        <v>#N/A</v>
      </c>
      <c r="BK123" s="78" t="e">
        <f aca="false">IF(AT123=0,"",AT123)</f>
        <v>#N/A</v>
      </c>
      <c r="BL123" s="78" t="e">
        <f aca="false">IF(AU123=0,"",AU123)</f>
        <v>#N/A</v>
      </c>
      <c r="BM123" s="78" t="e">
        <f aca="false">IF(AV123=0,"",AV123)</f>
        <v>#N/A</v>
      </c>
      <c r="BN123" s="78" t="e">
        <f aca="false">IF(AW123=0,"",AW123)</f>
        <v>#N/A</v>
      </c>
      <c r="BO123" s="78" t="e">
        <f aca="false">IF(AX123=0,"",AX123)</f>
        <v>#N/A</v>
      </c>
      <c r="BP123" s="78" t="e">
        <f aca="false">IF(AY123=0,"",AY123)</f>
        <v>#N/A</v>
      </c>
      <c r="BQ123" s="78" t="e">
        <f aca="false">IF(AZ123=0,"",AZ123)</f>
        <v>#N/A</v>
      </c>
      <c r="BR123" s="78" t="e">
        <f aca="false">IF(BA123=0,"",BA123)</f>
        <v>#N/A</v>
      </c>
      <c r="BS123" s="78" t="e">
        <f aca="false">IF(BB123=0,"",BB123)</f>
        <v>#N/A</v>
      </c>
      <c r="BT123" s="78" t="e">
        <f aca="false">IF(BC123=0,"",BC123)</f>
        <v>#N/A</v>
      </c>
      <c r="BU123" s="78" t="e">
        <f aca="false">IF(BD123=0,"",BD123)</f>
        <v>#N/A</v>
      </c>
    </row>
    <row r="124" customFormat="false" ht="56.7" hidden="false" customHeight="true" outlineLevel="0" collapsed="false">
      <c r="A124" s="137"/>
      <c r="B124" s="138"/>
      <c r="C124" s="139"/>
      <c r="D124" s="139"/>
      <c r="E124" s="143"/>
      <c r="F124" s="120"/>
      <c r="G124" s="121"/>
      <c r="H124" s="140"/>
      <c r="I124" s="141"/>
      <c r="J124" s="116"/>
      <c r="K124" s="124" t="str">
        <f aca="false">IF(ISBLANK(I124),"",ROUND(IF(J124&lt;&gt;"€",IF(J124="$",I124*TRANSFERENCIAS!$E$29,I124*TRANSFERENCIAS!$H$29),I124),2))</f>
        <v/>
      </c>
      <c r="L124" s="142"/>
      <c r="M124" s="142"/>
      <c r="N124" s="142"/>
      <c r="O124" s="125"/>
      <c r="P124" s="126" t="str">
        <f aca="false">IF(ISNUMBER(X124),X124,"P")</f>
        <v>P</v>
      </c>
      <c r="Q124" s="127" t="str">
        <f aca="false">IF(ISNUMBER(L124),L124," --")</f>
        <v> --</v>
      </c>
      <c r="W124" s="129" t="n">
        <f aca="false">SUM(L124:N124)</f>
        <v>0</v>
      </c>
      <c r="X124" s="129" t="e">
        <f aca="false">IF(K124&gt;0,ABS(W124-K124),"")</f>
        <v>#VALUE!</v>
      </c>
      <c r="AF124" s="78" t="n">
        <f aca="false">+AF123+20</f>
        <v>2380</v>
      </c>
      <c r="AG124" s="78" t="n">
        <v>119</v>
      </c>
      <c r="AO124" s="78" t="e">
        <f aca="false">VLOOKUP(F124,PTDS2!$A$1:$Q$13,2)</f>
        <v>#N/A</v>
      </c>
      <c r="AP124" s="78" t="e">
        <f aca="false">VLOOKUP(F124,PTDS2!$A$1:$Q$13,3)</f>
        <v>#N/A</v>
      </c>
      <c r="AQ124" s="78" t="e">
        <f aca="false">VLOOKUP(F124,PTDS2!$A$1:$Q$13,4)</f>
        <v>#N/A</v>
      </c>
      <c r="AR124" s="78" t="e">
        <f aca="false">VLOOKUP(F124,PTDS2!$A$1:$Q$13,5)</f>
        <v>#N/A</v>
      </c>
      <c r="AS124" s="78" t="e">
        <f aca="false">VLOOKUP(F124,PTDS2!$A$1:$Q$13,6)</f>
        <v>#N/A</v>
      </c>
      <c r="AT124" s="78" t="e">
        <f aca="false">VLOOKUP(F124,PTDS2!$A$1:$Q$13,7)</f>
        <v>#N/A</v>
      </c>
      <c r="AU124" s="78" t="e">
        <f aca="false">VLOOKUP(F124,PTDS2!$A$1:$Q$13,8)</f>
        <v>#N/A</v>
      </c>
      <c r="AV124" s="78" t="e">
        <f aca="false">VLOOKUP(F124,PTDS2!$A$1:$Q$13,9)</f>
        <v>#N/A</v>
      </c>
      <c r="AW124" s="78" t="e">
        <f aca="false">VLOOKUP(F124,PTDS2!$A$1:$Q$13,10)</f>
        <v>#N/A</v>
      </c>
      <c r="AX124" s="78" t="e">
        <f aca="false">VLOOKUP(F124,PTDS2!$A$1:$Q$13,11)</f>
        <v>#N/A</v>
      </c>
      <c r="AY124" s="78" t="e">
        <f aca="false">VLOOKUP(F124,PTDS2!$A$1:$Q$13,12)</f>
        <v>#N/A</v>
      </c>
      <c r="AZ124" s="78" t="e">
        <f aca="false">VLOOKUP(F124,PTDS2!$A$1:$Q$13,13)</f>
        <v>#N/A</v>
      </c>
      <c r="BA124" s="78" t="e">
        <f aca="false">VLOOKUP(F124,PTDS2!$A$1:$Q$13,14)</f>
        <v>#N/A</v>
      </c>
      <c r="BB124" s="78" t="e">
        <f aca="false">VLOOKUP(F124,PTDS2!$A$1:$Q$13,15)</f>
        <v>#N/A</v>
      </c>
      <c r="BC124" s="78" t="e">
        <f aca="false">VLOOKUP(F124,PTDS2!$A$1:$Q$13,16)</f>
        <v>#N/A</v>
      </c>
      <c r="BD124" s="78" t="e">
        <f aca="false">VLOOKUP(F124,PTDS2!$A$1:$Q$13,17)</f>
        <v>#N/A</v>
      </c>
      <c r="BF124" s="78" t="e">
        <f aca="false">IF(AO124=0,"",AO124)</f>
        <v>#N/A</v>
      </c>
      <c r="BG124" s="78" t="e">
        <f aca="false">IF(AP124=0,"",AP124)</f>
        <v>#N/A</v>
      </c>
      <c r="BH124" s="78" t="e">
        <f aca="false">IF(AQ124=0,"",AQ124)</f>
        <v>#N/A</v>
      </c>
      <c r="BI124" s="78" t="e">
        <f aca="false">IF(AR124=0,"",AR124)</f>
        <v>#N/A</v>
      </c>
      <c r="BJ124" s="78" t="e">
        <f aca="false">IF(AS124=0,"",AS124)</f>
        <v>#N/A</v>
      </c>
      <c r="BK124" s="78" t="e">
        <f aca="false">IF(AT124=0,"",AT124)</f>
        <v>#N/A</v>
      </c>
      <c r="BL124" s="78" t="e">
        <f aca="false">IF(AU124=0,"",AU124)</f>
        <v>#N/A</v>
      </c>
      <c r="BM124" s="78" t="e">
        <f aca="false">IF(AV124=0,"",AV124)</f>
        <v>#N/A</v>
      </c>
      <c r="BN124" s="78" t="e">
        <f aca="false">IF(AW124=0,"",AW124)</f>
        <v>#N/A</v>
      </c>
      <c r="BO124" s="78" t="e">
        <f aca="false">IF(AX124=0,"",AX124)</f>
        <v>#N/A</v>
      </c>
      <c r="BP124" s="78" t="e">
        <f aca="false">IF(AY124=0,"",AY124)</f>
        <v>#N/A</v>
      </c>
      <c r="BQ124" s="78" t="e">
        <f aca="false">IF(AZ124=0,"",AZ124)</f>
        <v>#N/A</v>
      </c>
      <c r="BR124" s="78" t="e">
        <f aca="false">IF(BA124=0,"",BA124)</f>
        <v>#N/A</v>
      </c>
      <c r="BS124" s="78" t="e">
        <f aca="false">IF(BB124=0,"",BB124)</f>
        <v>#N/A</v>
      </c>
      <c r="BT124" s="78" t="e">
        <f aca="false">IF(BC124=0,"",BC124)</f>
        <v>#N/A</v>
      </c>
      <c r="BU124" s="78" t="e">
        <f aca="false">IF(BD124=0,"",BD124)</f>
        <v>#N/A</v>
      </c>
    </row>
    <row r="125" customFormat="false" ht="56.7" hidden="false" customHeight="true" outlineLevel="0" collapsed="false">
      <c r="A125" s="137"/>
      <c r="B125" s="138"/>
      <c r="C125" s="139"/>
      <c r="D125" s="139"/>
      <c r="E125" s="143"/>
      <c r="F125" s="120"/>
      <c r="G125" s="121"/>
      <c r="H125" s="140"/>
      <c r="I125" s="141"/>
      <c r="J125" s="116"/>
      <c r="K125" s="124" t="str">
        <f aca="false">IF(ISBLANK(I125),"",ROUND(IF(J125&lt;&gt;"€",IF(J125="$",I125*TRANSFERENCIAS!$E$29,I125*TRANSFERENCIAS!$H$29),I125),2))</f>
        <v/>
      </c>
      <c r="L125" s="142"/>
      <c r="M125" s="142"/>
      <c r="N125" s="142"/>
      <c r="O125" s="125"/>
      <c r="P125" s="126" t="str">
        <f aca="false">IF(ISNUMBER(X125),X125,"P")</f>
        <v>P</v>
      </c>
      <c r="Q125" s="127" t="str">
        <f aca="false">IF(ISNUMBER(L125),L125," --")</f>
        <v> --</v>
      </c>
      <c r="W125" s="129" t="n">
        <f aca="false">SUM(L125:N125)</f>
        <v>0</v>
      </c>
      <c r="X125" s="129" t="e">
        <f aca="false">IF(K125&gt;0,ABS(W125-K125),"")</f>
        <v>#VALUE!</v>
      </c>
      <c r="AF125" s="78" t="n">
        <f aca="false">+AF124+20</f>
        <v>2400</v>
      </c>
      <c r="AG125" s="78" t="n">
        <v>120</v>
      </c>
      <c r="AO125" s="78" t="e">
        <f aca="false">VLOOKUP(F125,PTDS2!$A$1:$Q$13,2)</f>
        <v>#N/A</v>
      </c>
      <c r="AP125" s="78" t="e">
        <f aca="false">VLOOKUP(F125,PTDS2!$A$1:$Q$13,3)</f>
        <v>#N/A</v>
      </c>
      <c r="AQ125" s="78" t="e">
        <f aca="false">VLOOKUP(F125,PTDS2!$A$1:$Q$13,4)</f>
        <v>#N/A</v>
      </c>
      <c r="AR125" s="78" t="e">
        <f aca="false">VLOOKUP(F125,PTDS2!$A$1:$Q$13,5)</f>
        <v>#N/A</v>
      </c>
      <c r="AS125" s="78" t="e">
        <f aca="false">VLOOKUP(F125,PTDS2!$A$1:$Q$13,6)</f>
        <v>#N/A</v>
      </c>
      <c r="AT125" s="78" t="e">
        <f aca="false">VLOOKUP(F125,PTDS2!$A$1:$Q$13,7)</f>
        <v>#N/A</v>
      </c>
      <c r="AU125" s="78" t="e">
        <f aca="false">VLOOKUP(F125,PTDS2!$A$1:$Q$13,8)</f>
        <v>#N/A</v>
      </c>
      <c r="AV125" s="78" t="e">
        <f aca="false">VLOOKUP(F125,PTDS2!$A$1:$Q$13,9)</f>
        <v>#N/A</v>
      </c>
      <c r="AW125" s="78" t="e">
        <f aca="false">VLOOKUP(F125,PTDS2!$A$1:$Q$13,10)</f>
        <v>#N/A</v>
      </c>
      <c r="AX125" s="78" t="e">
        <f aca="false">VLOOKUP(F125,PTDS2!$A$1:$Q$13,11)</f>
        <v>#N/A</v>
      </c>
      <c r="AY125" s="78" t="e">
        <f aca="false">VLOOKUP(F125,PTDS2!$A$1:$Q$13,12)</f>
        <v>#N/A</v>
      </c>
      <c r="AZ125" s="78" t="e">
        <f aca="false">VLOOKUP(F125,PTDS2!$A$1:$Q$13,13)</f>
        <v>#N/A</v>
      </c>
      <c r="BA125" s="78" t="e">
        <f aca="false">VLOOKUP(F125,PTDS2!$A$1:$Q$13,14)</f>
        <v>#N/A</v>
      </c>
      <c r="BB125" s="78" t="e">
        <f aca="false">VLOOKUP(F125,PTDS2!$A$1:$Q$13,15)</f>
        <v>#N/A</v>
      </c>
      <c r="BC125" s="78" t="e">
        <f aca="false">VLOOKUP(F125,PTDS2!$A$1:$Q$13,16)</f>
        <v>#N/A</v>
      </c>
      <c r="BD125" s="78" t="e">
        <f aca="false">VLOOKUP(F125,PTDS2!$A$1:$Q$13,17)</f>
        <v>#N/A</v>
      </c>
      <c r="BF125" s="78" t="e">
        <f aca="false">IF(AO125=0,"",AO125)</f>
        <v>#N/A</v>
      </c>
      <c r="BG125" s="78" t="e">
        <f aca="false">IF(AP125=0,"",AP125)</f>
        <v>#N/A</v>
      </c>
      <c r="BH125" s="78" t="e">
        <f aca="false">IF(AQ125=0,"",AQ125)</f>
        <v>#N/A</v>
      </c>
      <c r="BI125" s="78" t="e">
        <f aca="false">IF(AR125=0,"",AR125)</f>
        <v>#N/A</v>
      </c>
      <c r="BJ125" s="78" t="e">
        <f aca="false">IF(AS125=0,"",AS125)</f>
        <v>#N/A</v>
      </c>
      <c r="BK125" s="78" t="e">
        <f aca="false">IF(AT125=0,"",AT125)</f>
        <v>#N/A</v>
      </c>
      <c r="BL125" s="78" t="e">
        <f aca="false">IF(AU125=0,"",AU125)</f>
        <v>#N/A</v>
      </c>
      <c r="BM125" s="78" t="e">
        <f aca="false">IF(AV125=0,"",AV125)</f>
        <v>#N/A</v>
      </c>
      <c r="BN125" s="78" t="e">
        <f aca="false">IF(AW125=0,"",AW125)</f>
        <v>#N/A</v>
      </c>
      <c r="BO125" s="78" t="e">
        <f aca="false">IF(AX125=0,"",AX125)</f>
        <v>#N/A</v>
      </c>
      <c r="BP125" s="78" t="e">
        <f aca="false">IF(AY125=0,"",AY125)</f>
        <v>#N/A</v>
      </c>
      <c r="BQ125" s="78" t="e">
        <f aca="false">IF(AZ125=0,"",AZ125)</f>
        <v>#N/A</v>
      </c>
      <c r="BR125" s="78" t="e">
        <f aca="false">IF(BA125=0,"",BA125)</f>
        <v>#N/A</v>
      </c>
      <c r="BS125" s="78" t="e">
        <f aca="false">IF(BB125=0,"",BB125)</f>
        <v>#N/A</v>
      </c>
      <c r="BT125" s="78" t="e">
        <f aca="false">IF(BC125=0,"",BC125)</f>
        <v>#N/A</v>
      </c>
      <c r="BU125" s="78" t="e">
        <f aca="false">IF(BD125=0,"",BD125)</f>
        <v>#N/A</v>
      </c>
    </row>
    <row r="126" customFormat="false" ht="56.7" hidden="false" customHeight="true" outlineLevel="0" collapsed="false">
      <c r="A126" s="137"/>
      <c r="B126" s="138"/>
      <c r="C126" s="139"/>
      <c r="D126" s="139"/>
      <c r="E126" s="143"/>
      <c r="F126" s="120"/>
      <c r="G126" s="121"/>
      <c r="H126" s="140"/>
      <c r="I126" s="141"/>
      <c r="J126" s="116"/>
      <c r="K126" s="124" t="str">
        <f aca="false">IF(ISBLANK(I126),"",ROUND(IF(J126&lt;&gt;"€",IF(J126="$",I126*TRANSFERENCIAS!$E$29,I126*TRANSFERENCIAS!$H$29),I126),2))</f>
        <v/>
      </c>
      <c r="L126" s="142"/>
      <c r="M126" s="142"/>
      <c r="N126" s="142"/>
      <c r="O126" s="125"/>
      <c r="P126" s="126" t="str">
        <f aca="false">IF(ISNUMBER(X126),X126,"P")</f>
        <v>P</v>
      </c>
      <c r="Q126" s="127" t="str">
        <f aca="false">IF(ISNUMBER(L126),L126," --")</f>
        <v> --</v>
      </c>
      <c r="W126" s="129" t="n">
        <f aca="false">SUM(L126:N126)</f>
        <v>0</v>
      </c>
      <c r="X126" s="129" t="e">
        <f aca="false">IF(K126&gt;0,ABS(W126-K126),"")</f>
        <v>#VALUE!</v>
      </c>
      <c r="AF126" s="78" t="n">
        <f aca="false">+AF125+20</f>
        <v>2420</v>
      </c>
      <c r="AG126" s="78" t="n">
        <v>121</v>
      </c>
      <c r="AO126" s="78" t="e">
        <f aca="false">VLOOKUP(F126,PTDS2!$A$1:$Q$13,2)</f>
        <v>#N/A</v>
      </c>
      <c r="AP126" s="78" t="e">
        <f aca="false">VLOOKUP(F126,PTDS2!$A$1:$Q$13,3)</f>
        <v>#N/A</v>
      </c>
      <c r="AQ126" s="78" t="e">
        <f aca="false">VLOOKUP(F126,PTDS2!$A$1:$Q$13,4)</f>
        <v>#N/A</v>
      </c>
      <c r="AR126" s="78" t="e">
        <f aca="false">VLOOKUP(F126,PTDS2!$A$1:$Q$13,5)</f>
        <v>#N/A</v>
      </c>
      <c r="AS126" s="78" t="e">
        <f aca="false">VLOOKUP(F126,PTDS2!$A$1:$Q$13,6)</f>
        <v>#N/A</v>
      </c>
      <c r="AT126" s="78" t="e">
        <f aca="false">VLOOKUP(F126,PTDS2!$A$1:$Q$13,7)</f>
        <v>#N/A</v>
      </c>
      <c r="AU126" s="78" t="e">
        <f aca="false">VLOOKUP(F126,PTDS2!$A$1:$Q$13,8)</f>
        <v>#N/A</v>
      </c>
      <c r="AV126" s="78" t="e">
        <f aca="false">VLOOKUP(F126,PTDS2!$A$1:$Q$13,9)</f>
        <v>#N/A</v>
      </c>
      <c r="AW126" s="78" t="e">
        <f aca="false">VLOOKUP(F126,PTDS2!$A$1:$Q$13,10)</f>
        <v>#N/A</v>
      </c>
      <c r="AX126" s="78" t="e">
        <f aca="false">VLOOKUP(F126,PTDS2!$A$1:$Q$13,11)</f>
        <v>#N/A</v>
      </c>
      <c r="AY126" s="78" t="e">
        <f aca="false">VLOOKUP(F126,PTDS2!$A$1:$Q$13,12)</f>
        <v>#N/A</v>
      </c>
      <c r="AZ126" s="78" t="e">
        <f aca="false">VLOOKUP(F126,PTDS2!$A$1:$Q$13,13)</f>
        <v>#N/A</v>
      </c>
      <c r="BA126" s="78" t="e">
        <f aca="false">VLOOKUP(F126,PTDS2!$A$1:$Q$13,14)</f>
        <v>#N/A</v>
      </c>
      <c r="BB126" s="78" t="e">
        <f aca="false">VLOOKUP(F126,PTDS2!$A$1:$Q$13,15)</f>
        <v>#N/A</v>
      </c>
      <c r="BC126" s="78" t="e">
        <f aca="false">VLOOKUP(F126,PTDS2!$A$1:$Q$13,16)</f>
        <v>#N/A</v>
      </c>
      <c r="BD126" s="78" t="e">
        <f aca="false">VLOOKUP(F126,PTDS2!$A$1:$Q$13,17)</f>
        <v>#N/A</v>
      </c>
      <c r="BF126" s="78" t="e">
        <f aca="false">IF(AO126=0,"",AO126)</f>
        <v>#N/A</v>
      </c>
      <c r="BG126" s="78" t="e">
        <f aca="false">IF(AP126=0,"",AP126)</f>
        <v>#N/A</v>
      </c>
      <c r="BH126" s="78" t="e">
        <f aca="false">IF(AQ126=0,"",AQ126)</f>
        <v>#N/A</v>
      </c>
      <c r="BI126" s="78" t="e">
        <f aca="false">IF(AR126=0,"",AR126)</f>
        <v>#N/A</v>
      </c>
      <c r="BJ126" s="78" t="e">
        <f aca="false">IF(AS126=0,"",AS126)</f>
        <v>#N/A</v>
      </c>
      <c r="BK126" s="78" t="e">
        <f aca="false">IF(AT126=0,"",AT126)</f>
        <v>#N/A</v>
      </c>
      <c r="BL126" s="78" t="e">
        <f aca="false">IF(AU126=0,"",AU126)</f>
        <v>#N/A</v>
      </c>
      <c r="BM126" s="78" t="e">
        <f aca="false">IF(AV126=0,"",AV126)</f>
        <v>#N/A</v>
      </c>
      <c r="BN126" s="78" t="e">
        <f aca="false">IF(AW126=0,"",AW126)</f>
        <v>#N/A</v>
      </c>
      <c r="BO126" s="78" t="e">
        <f aca="false">IF(AX126=0,"",AX126)</f>
        <v>#N/A</v>
      </c>
      <c r="BP126" s="78" t="e">
        <f aca="false">IF(AY126=0,"",AY126)</f>
        <v>#N/A</v>
      </c>
      <c r="BQ126" s="78" t="e">
        <f aca="false">IF(AZ126=0,"",AZ126)</f>
        <v>#N/A</v>
      </c>
      <c r="BR126" s="78" t="e">
        <f aca="false">IF(BA126=0,"",BA126)</f>
        <v>#N/A</v>
      </c>
      <c r="BS126" s="78" t="e">
        <f aca="false">IF(BB126=0,"",BB126)</f>
        <v>#N/A</v>
      </c>
      <c r="BT126" s="78" t="e">
        <f aca="false">IF(BC126=0,"",BC126)</f>
        <v>#N/A</v>
      </c>
      <c r="BU126" s="78" t="e">
        <f aca="false">IF(BD126=0,"",BD126)</f>
        <v>#N/A</v>
      </c>
    </row>
    <row r="127" customFormat="false" ht="56.7" hidden="false" customHeight="true" outlineLevel="0" collapsed="false">
      <c r="A127" s="137"/>
      <c r="B127" s="138"/>
      <c r="C127" s="139"/>
      <c r="D127" s="139"/>
      <c r="E127" s="143"/>
      <c r="F127" s="120"/>
      <c r="G127" s="121"/>
      <c r="H127" s="140"/>
      <c r="I127" s="141"/>
      <c r="J127" s="116"/>
      <c r="K127" s="124" t="str">
        <f aca="false">IF(ISBLANK(I127),"",ROUND(IF(J127&lt;&gt;"€",IF(J127="$",I127*TRANSFERENCIAS!$E$29,I127*TRANSFERENCIAS!$H$29),I127),2))</f>
        <v/>
      </c>
      <c r="L127" s="142"/>
      <c r="M127" s="142"/>
      <c r="N127" s="142"/>
      <c r="O127" s="125"/>
      <c r="P127" s="126" t="str">
        <f aca="false">IF(ISNUMBER(X127),X127,"P")</f>
        <v>P</v>
      </c>
      <c r="Q127" s="127" t="str">
        <f aca="false">IF(ISNUMBER(L127),L127," --")</f>
        <v> --</v>
      </c>
      <c r="W127" s="129" t="n">
        <f aca="false">SUM(L127:N127)</f>
        <v>0</v>
      </c>
      <c r="X127" s="129" t="e">
        <f aca="false">IF(K127&gt;0,ABS(W127-K127),"")</f>
        <v>#VALUE!</v>
      </c>
      <c r="AF127" s="78" t="n">
        <f aca="false">+AF126+20</f>
        <v>2440</v>
      </c>
      <c r="AG127" s="78" t="n">
        <v>122</v>
      </c>
      <c r="AO127" s="78" t="e">
        <f aca="false">VLOOKUP(F127,PTDS2!$A$1:$Q$13,2)</f>
        <v>#N/A</v>
      </c>
      <c r="AP127" s="78" t="e">
        <f aca="false">VLOOKUP(F127,PTDS2!$A$1:$Q$13,3)</f>
        <v>#N/A</v>
      </c>
      <c r="AQ127" s="78" t="e">
        <f aca="false">VLOOKUP(F127,PTDS2!$A$1:$Q$13,4)</f>
        <v>#N/A</v>
      </c>
      <c r="AR127" s="78" t="e">
        <f aca="false">VLOOKUP(F127,PTDS2!$A$1:$Q$13,5)</f>
        <v>#N/A</v>
      </c>
      <c r="AS127" s="78" t="e">
        <f aca="false">VLOOKUP(F127,PTDS2!$A$1:$Q$13,6)</f>
        <v>#N/A</v>
      </c>
      <c r="AT127" s="78" t="e">
        <f aca="false">VLOOKUP(F127,PTDS2!$A$1:$Q$13,7)</f>
        <v>#N/A</v>
      </c>
      <c r="AU127" s="78" t="e">
        <f aca="false">VLOOKUP(F127,PTDS2!$A$1:$Q$13,8)</f>
        <v>#N/A</v>
      </c>
      <c r="AV127" s="78" t="e">
        <f aca="false">VLOOKUP(F127,PTDS2!$A$1:$Q$13,9)</f>
        <v>#N/A</v>
      </c>
      <c r="AW127" s="78" t="e">
        <f aca="false">VLOOKUP(F127,PTDS2!$A$1:$Q$13,10)</f>
        <v>#N/A</v>
      </c>
      <c r="AX127" s="78" t="e">
        <f aca="false">VLOOKUP(F127,PTDS2!$A$1:$Q$13,11)</f>
        <v>#N/A</v>
      </c>
      <c r="AY127" s="78" t="e">
        <f aca="false">VLOOKUP(F127,PTDS2!$A$1:$Q$13,12)</f>
        <v>#N/A</v>
      </c>
      <c r="AZ127" s="78" t="e">
        <f aca="false">VLOOKUP(F127,PTDS2!$A$1:$Q$13,13)</f>
        <v>#N/A</v>
      </c>
      <c r="BA127" s="78" t="e">
        <f aca="false">VLOOKUP(F127,PTDS2!$A$1:$Q$13,14)</f>
        <v>#N/A</v>
      </c>
      <c r="BB127" s="78" t="e">
        <f aca="false">VLOOKUP(F127,PTDS2!$A$1:$Q$13,15)</f>
        <v>#N/A</v>
      </c>
      <c r="BC127" s="78" t="e">
        <f aca="false">VLOOKUP(F127,PTDS2!$A$1:$Q$13,16)</f>
        <v>#N/A</v>
      </c>
      <c r="BD127" s="78" t="e">
        <f aca="false">VLOOKUP(F127,PTDS2!$A$1:$Q$13,17)</f>
        <v>#N/A</v>
      </c>
      <c r="BF127" s="78" t="e">
        <f aca="false">IF(AO127=0,"",AO127)</f>
        <v>#N/A</v>
      </c>
      <c r="BG127" s="78" t="e">
        <f aca="false">IF(AP127=0,"",AP127)</f>
        <v>#N/A</v>
      </c>
      <c r="BH127" s="78" t="e">
        <f aca="false">IF(AQ127=0,"",AQ127)</f>
        <v>#N/A</v>
      </c>
      <c r="BI127" s="78" t="e">
        <f aca="false">IF(AR127=0,"",AR127)</f>
        <v>#N/A</v>
      </c>
      <c r="BJ127" s="78" t="e">
        <f aca="false">IF(AS127=0,"",AS127)</f>
        <v>#N/A</v>
      </c>
      <c r="BK127" s="78" t="e">
        <f aca="false">IF(AT127=0,"",AT127)</f>
        <v>#N/A</v>
      </c>
      <c r="BL127" s="78" t="e">
        <f aca="false">IF(AU127=0,"",AU127)</f>
        <v>#N/A</v>
      </c>
      <c r="BM127" s="78" t="e">
        <f aca="false">IF(AV127=0,"",AV127)</f>
        <v>#N/A</v>
      </c>
      <c r="BN127" s="78" t="e">
        <f aca="false">IF(AW127=0,"",AW127)</f>
        <v>#N/A</v>
      </c>
      <c r="BO127" s="78" t="e">
        <f aca="false">IF(AX127=0,"",AX127)</f>
        <v>#N/A</v>
      </c>
      <c r="BP127" s="78" t="e">
        <f aca="false">IF(AY127=0,"",AY127)</f>
        <v>#N/A</v>
      </c>
      <c r="BQ127" s="78" t="e">
        <f aca="false">IF(AZ127=0,"",AZ127)</f>
        <v>#N/A</v>
      </c>
      <c r="BR127" s="78" t="e">
        <f aca="false">IF(BA127=0,"",BA127)</f>
        <v>#N/A</v>
      </c>
      <c r="BS127" s="78" t="e">
        <f aca="false">IF(BB127=0,"",BB127)</f>
        <v>#N/A</v>
      </c>
      <c r="BT127" s="78" t="e">
        <f aca="false">IF(BC127=0,"",BC127)</f>
        <v>#N/A</v>
      </c>
      <c r="BU127" s="78" t="e">
        <f aca="false">IF(BD127=0,"",BD127)</f>
        <v>#N/A</v>
      </c>
    </row>
    <row r="128" customFormat="false" ht="56.7" hidden="false" customHeight="true" outlineLevel="0" collapsed="false">
      <c r="A128" s="137"/>
      <c r="B128" s="138"/>
      <c r="C128" s="139"/>
      <c r="D128" s="139"/>
      <c r="E128" s="143"/>
      <c r="F128" s="120"/>
      <c r="G128" s="121"/>
      <c r="H128" s="140"/>
      <c r="I128" s="141"/>
      <c r="J128" s="116"/>
      <c r="K128" s="124" t="str">
        <f aca="false">IF(ISBLANK(I128),"",ROUND(IF(J128&lt;&gt;"€",IF(J128="$",I128*TRANSFERENCIAS!$E$29,I128*TRANSFERENCIAS!$H$29),I128),2))</f>
        <v/>
      </c>
      <c r="L128" s="142"/>
      <c r="M128" s="142"/>
      <c r="N128" s="142"/>
      <c r="O128" s="125"/>
      <c r="P128" s="126" t="str">
        <f aca="false">IF(ISNUMBER(X128),X128,"P")</f>
        <v>P</v>
      </c>
      <c r="Q128" s="127" t="str">
        <f aca="false">IF(ISNUMBER(L128),L128," --")</f>
        <v> --</v>
      </c>
      <c r="W128" s="129" t="n">
        <f aca="false">SUM(L128:N128)</f>
        <v>0</v>
      </c>
      <c r="X128" s="129" t="e">
        <f aca="false">IF(K128&gt;0,ABS(W128-K128),"")</f>
        <v>#VALUE!</v>
      </c>
      <c r="AF128" s="78" t="n">
        <f aca="false">+AF127+20</f>
        <v>2460</v>
      </c>
      <c r="AG128" s="78" t="n">
        <v>123</v>
      </c>
      <c r="AO128" s="78" t="e">
        <f aca="false">VLOOKUP(F128,PTDS2!$A$1:$Q$13,2)</f>
        <v>#N/A</v>
      </c>
      <c r="AP128" s="78" t="e">
        <f aca="false">VLOOKUP(F128,PTDS2!$A$1:$Q$13,3)</f>
        <v>#N/A</v>
      </c>
      <c r="AQ128" s="78" t="e">
        <f aca="false">VLOOKUP(F128,PTDS2!$A$1:$Q$13,4)</f>
        <v>#N/A</v>
      </c>
      <c r="AR128" s="78" t="e">
        <f aca="false">VLOOKUP(F128,PTDS2!$A$1:$Q$13,5)</f>
        <v>#N/A</v>
      </c>
      <c r="AS128" s="78" t="e">
        <f aca="false">VLOOKUP(F128,PTDS2!$A$1:$Q$13,6)</f>
        <v>#N/A</v>
      </c>
      <c r="AT128" s="78" t="e">
        <f aca="false">VLOOKUP(F128,PTDS2!$A$1:$Q$13,7)</f>
        <v>#N/A</v>
      </c>
      <c r="AU128" s="78" t="e">
        <f aca="false">VLOOKUP(F128,PTDS2!$A$1:$Q$13,8)</f>
        <v>#N/A</v>
      </c>
      <c r="AV128" s="78" t="e">
        <f aca="false">VLOOKUP(F128,PTDS2!$A$1:$Q$13,9)</f>
        <v>#N/A</v>
      </c>
      <c r="AW128" s="78" t="e">
        <f aca="false">VLOOKUP(F128,PTDS2!$A$1:$Q$13,10)</f>
        <v>#N/A</v>
      </c>
      <c r="AX128" s="78" t="e">
        <f aca="false">VLOOKUP(F128,PTDS2!$A$1:$Q$13,11)</f>
        <v>#N/A</v>
      </c>
      <c r="AY128" s="78" t="e">
        <f aca="false">VLOOKUP(F128,PTDS2!$A$1:$Q$13,12)</f>
        <v>#N/A</v>
      </c>
      <c r="AZ128" s="78" t="e">
        <f aca="false">VLOOKUP(F128,PTDS2!$A$1:$Q$13,13)</f>
        <v>#N/A</v>
      </c>
      <c r="BA128" s="78" t="e">
        <f aca="false">VLOOKUP(F128,PTDS2!$A$1:$Q$13,14)</f>
        <v>#N/A</v>
      </c>
      <c r="BB128" s="78" t="e">
        <f aca="false">VLOOKUP(F128,PTDS2!$A$1:$Q$13,15)</f>
        <v>#N/A</v>
      </c>
      <c r="BC128" s="78" t="e">
        <f aca="false">VLOOKUP(F128,PTDS2!$A$1:$Q$13,16)</f>
        <v>#N/A</v>
      </c>
      <c r="BD128" s="78" t="e">
        <f aca="false">VLOOKUP(F128,PTDS2!$A$1:$Q$13,17)</f>
        <v>#N/A</v>
      </c>
      <c r="BF128" s="78" t="e">
        <f aca="false">IF(AO128=0,"",AO128)</f>
        <v>#N/A</v>
      </c>
      <c r="BG128" s="78" t="e">
        <f aca="false">IF(AP128=0,"",AP128)</f>
        <v>#N/A</v>
      </c>
      <c r="BH128" s="78" t="e">
        <f aca="false">IF(AQ128=0,"",AQ128)</f>
        <v>#N/A</v>
      </c>
      <c r="BI128" s="78" t="e">
        <f aca="false">IF(AR128=0,"",AR128)</f>
        <v>#N/A</v>
      </c>
      <c r="BJ128" s="78" t="e">
        <f aca="false">IF(AS128=0,"",AS128)</f>
        <v>#N/A</v>
      </c>
      <c r="BK128" s="78" t="e">
        <f aca="false">IF(AT128=0,"",AT128)</f>
        <v>#N/A</v>
      </c>
      <c r="BL128" s="78" t="e">
        <f aca="false">IF(AU128=0,"",AU128)</f>
        <v>#N/A</v>
      </c>
      <c r="BM128" s="78" t="e">
        <f aca="false">IF(AV128=0,"",AV128)</f>
        <v>#N/A</v>
      </c>
      <c r="BN128" s="78" t="e">
        <f aca="false">IF(AW128=0,"",AW128)</f>
        <v>#N/A</v>
      </c>
      <c r="BO128" s="78" t="e">
        <f aca="false">IF(AX128=0,"",AX128)</f>
        <v>#N/A</v>
      </c>
      <c r="BP128" s="78" t="e">
        <f aca="false">IF(AY128=0,"",AY128)</f>
        <v>#N/A</v>
      </c>
      <c r="BQ128" s="78" t="e">
        <f aca="false">IF(AZ128=0,"",AZ128)</f>
        <v>#N/A</v>
      </c>
      <c r="BR128" s="78" t="e">
        <f aca="false">IF(BA128=0,"",BA128)</f>
        <v>#N/A</v>
      </c>
      <c r="BS128" s="78" t="e">
        <f aca="false">IF(BB128=0,"",BB128)</f>
        <v>#N/A</v>
      </c>
      <c r="BT128" s="78" t="e">
        <f aca="false">IF(BC128=0,"",BC128)</f>
        <v>#N/A</v>
      </c>
      <c r="BU128" s="78" t="e">
        <f aca="false">IF(BD128=0,"",BD128)</f>
        <v>#N/A</v>
      </c>
    </row>
    <row r="129" customFormat="false" ht="56.7" hidden="false" customHeight="true" outlineLevel="0" collapsed="false">
      <c r="A129" s="137"/>
      <c r="B129" s="138"/>
      <c r="C129" s="139"/>
      <c r="D129" s="139"/>
      <c r="E129" s="143"/>
      <c r="F129" s="120"/>
      <c r="G129" s="121"/>
      <c r="H129" s="140"/>
      <c r="I129" s="141"/>
      <c r="J129" s="116"/>
      <c r="K129" s="124" t="str">
        <f aca="false">IF(ISBLANK(I129),"",ROUND(IF(J129&lt;&gt;"€",IF(J129="$",I129*TRANSFERENCIAS!$E$29,I129*TRANSFERENCIAS!$H$29),I129),2))</f>
        <v/>
      </c>
      <c r="L129" s="142"/>
      <c r="M129" s="142"/>
      <c r="N129" s="142"/>
      <c r="O129" s="125"/>
      <c r="P129" s="126" t="str">
        <f aca="false">IF(ISNUMBER(X129),X129,"P")</f>
        <v>P</v>
      </c>
      <c r="Q129" s="127" t="str">
        <f aca="false">IF(ISNUMBER(L129),L129," --")</f>
        <v> --</v>
      </c>
      <c r="W129" s="129" t="n">
        <f aca="false">SUM(L129:N129)</f>
        <v>0</v>
      </c>
      <c r="X129" s="129" t="e">
        <f aca="false">IF(K129&gt;0,ABS(W129-K129),"")</f>
        <v>#VALUE!</v>
      </c>
      <c r="AF129" s="78" t="n">
        <f aca="false">+AF128+20</f>
        <v>2480</v>
      </c>
      <c r="AG129" s="78" t="n">
        <v>124</v>
      </c>
      <c r="AO129" s="78" t="e">
        <f aca="false">VLOOKUP(F129,PTDS2!$A$1:$Q$13,2)</f>
        <v>#N/A</v>
      </c>
      <c r="AP129" s="78" t="e">
        <f aca="false">VLOOKUP(F129,PTDS2!$A$1:$Q$13,3)</f>
        <v>#N/A</v>
      </c>
      <c r="AQ129" s="78" t="e">
        <f aca="false">VLOOKUP(F129,PTDS2!$A$1:$Q$13,4)</f>
        <v>#N/A</v>
      </c>
      <c r="AR129" s="78" t="e">
        <f aca="false">VLOOKUP(F129,PTDS2!$A$1:$Q$13,5)</f>
        <v>#N/A</v>
      </c>
      <c r="AS129" s="78" t="e">
        <f aca="false">VLOOKUP(F129,PTDS2!$A$1:$Q$13,6)</f>
        <v>#N/A</v>
      </c>
      <c r="AT129" s="78" t="e">
        <f aca="false">VLOOKUP(F129,PTDS2!$A$1:$Q$13,7)</f>
        <v>#N/A</v>
      </c>
      <c r="AU129" s="78" t="e">
        <f aca="false">VLOOKUP(F129,PTDS2!$A$1:$Q$13,8)</f>
        <v>#N/A</v>
      </c>
      <c r="AV129" s="78" t="e">
        <f aca="false">VLOOKUP(F129,PTDS2!$A$1:$Q$13,9)</f>
        <v>#N/A</v>
      </c>
      <c r="AW129" s="78" t="e">
        <f aca="false">VLOOKUP(F129,PTDS2!$A$1:$Q$13,10)</f>
        <v>#N/A</v>
      </c>
      <c r="AX129" s="78" t="e">
        <f aca="false">VLOOKUP(F129,PTDS2!$A$1:$Q$13,11)</f>
        <v>#N/A</v>
      </c>
      <c r="AY129" s="78" t="e">
        <f aca="false">VLOOKUP(F129,PTDS2!$A$1:$Q$13,12)</f>
        <v>#N/A</v>
      </c>
      <c r="AZ129" s="78" t="e">
        <f aca="false">VLOOKUP(F129,PTDS2!$A$1:$Q$13,13)</f>
        <v>#N/A</v>
      </c>
      <c r="BA129" s="78" t="e">
        <f aca="false">VLOOKUP(F129,PTDS2!$A$1:$Q$13,14)</f>
        <v>#N/A</v>
      </c>
      <c r="BB129" s="78" t="e">
        <f aca="false">VLOOKUP(F129,PTDS2!$A$1:$Q$13,15)</f>
        <v>#N/A</v>
      </c>
      <c r="BC129" s="78" t="e">
        <f aca="false">VLOOKUP(F129,PTDS2!$A$1:$Q$13,16)</f>
        <v>#N/A</v>
      </c>
      <c r="BD129" s="78" t="e">
        <f aca="false">VLOOKUP(F129,PTDS2!$A$1:$Q$13,17)</f>
        <v>#N/A</v>
      </c>
      <c r="BF129" s="78" t="e">
        <f aca="false">IF(AO129=0,"",AO129)</f>
        <v>#N/A</v>
      </c>
      <c r="BG129" s="78" t="e">
        <f aca="false">IF(AP129=0,"",AP129)</f>
        <v>#N/A</v>
      </c>
      <c r="BH129" s="78" t="e">
        <f aca="false">IF(AQ129=0,"",AQ129)</f>
        <v>#N/A</v>
      </c>
      <c r="BI129" s="78" t="e">
        <f aca="false">IF(AR129=0,"",AR129)</f>
        <v>#N/A</v>
      </c>
      <c r="BJ129" s="78" t="e">
        <f aca="false">IF(AS129=0,"",AS129)</f>
        <v>#N/A</v>
      </c>
      <c r="BK129" s="78" t="e">
        <f aca="false">IF(AT129=0,"",AT129)</f>
        <v>#N/A</v>
      </c>
      <c r="BL129" s="78" t="e">
        <f aca="false">IF(AU129=0,"",AU129)</f>
        <v>#N/A</v>
      </c>
      <c r="BM129" s="78" t="e">
        <f aca="false">IF(AV129=0,"",AV129)</f>
        <v>#N/A</v>
      </c>
      <c r="BN129" s="78" t="e">
        <f aca="false">IF(AW129=0,"",AW129)</f>
        <v>#N/A</v>
      </c>
      <c r="BO129" s="78" t="e">
        <f aca="false">IF(AX129=0,"",AX129)</f>
        <v>#N/A</v>
      </c>
      <c r="BP129" s="78" t="e">
        <f aca="false">IF(AY129=0,"",AY129)</f>
        <v>#N/A</v>
      </c>
      <c r="BQ129" s="78" t="e">
        <f aca="false">IF(AZ129=0,"",AZ129)</f>
        <v>#N/A</v>
      </c>
      <c r="BR129" s="78" t="e">
        <f aca="false">IF(BA129=0,"",BA129)</f>
        <v>#N/A</v>
      </c>
      <c r="BS129" s="78" t="e">
        <f aca="false">IF(BB129=0,"",BB129)</f>
        <v>#N/A</v>
      </c>
      <c r="BT129" s="78" t="e">
        <f aca="false">IF(BC129=0,"",BC129)</f>
        <v>#N/A</v>
      </c>
      <c r="BU129" s="78" t="e">
        <f aca="false">IF(BD129=0,"",BD129)</f>
        <v>#N/A</v>
      </c>
    </row>
    <row r="130" customFormat="false" ht="56.7" hidden="false" customHeight="true" outlineLevel="0" collapsed="false">
      <c r="A130" s="137"/>
      <c r="B130" s="138"/>
      <c r="C130" s="139"/>
      <c r="D130" s="139"/>
      <c r="E130" s="143"/>
      <c r="F130" s="120"/>
      <c r="G130" s="121"/>
      <c r="H130" s="140"/>
      <c r="I130" s="141"/>
      <c r="J130" s="116"/>
      <c r="K130" s="124" t="str">
        <f aca="false">IF(ISBLANK(I130),"",ROUND(IF(J130&lt;&gt;"€",IF(J130="$",I130*TRANSFERENCIAS!$E$29,I130*TRANSFERENCIAS!$H$29),I130),2))</f>
        <v/>
      </c>
      <c r="L130" s="142"/>
      <c r="M130" s="142"/>
      <c r="N130" s="142"/>
      <c r="O130" s="125"/>
      <c r="P130" s="126" t="str">
        <f aca="false">IF(ISNUMBER(X130),X130,"P")</f>
        <v>P</v>
      </c>
      <c r="Q130" s="127" t="str">
        <f aca="false">IF(ISNUMBER(L130),L130," --")</f>
        <v> --</v>
      </c>
      <c r="W130" s="129" t="n">
        <f aca="false">SUM(L130:N130)</f>
        <v>0</v>
      </c>
      <c r="X130" s="129" t="e">
        <f aca="false">IF(K130&gt;0,ABS(W130-K130),"")</f>
        <v>#VALUE!</v>
      </c>
      <c r="AF130" s="78" t="n">
        <f aca="false">+AF129+20</f>
        <v>2500</v>
      </c>
      <c r="AG130" s="78" t="n">
        <v>125</v>
      </c>
      <c r="AO130" s="78" t="e">
        <f aca="false">VLOOKUP(F130,PTDS2!$A$1:$Q$13,2)</f>
        <v>#N/A</v>
      </c>
      <c r="AP130" s="78" t="e">
        <f aca="false">VLOOKUP(F130,PTDS2!$A$1:$Q$13,3)</f>
        <v>#N/A</v>
      </c>
      <c r="AQ130" s="78" t="e">
        <f aca="false">VLOOKUP(F130,PTDS2!$A$1:$Q$13,4)</f>
        <v>#N/A</v>
      </c>
      <c r="AR130" s="78" t="e">
        <f aca="false">VLOOKUP(F130,PTDS2!$A$1:$Q$13,5)</f>
        <v>#N/A</v>
      </c>
      <c r="AS130" s="78" t="e">
        <f aca="false">VLOOKUP(F130,PTDS2!$A$1:$Q$13,6)</f>
        <v>#N/A</v>
      </c>
      <c r="AT130" s="78" t="e">
        <f aca="false">VLOOKUP(F130,PTDS2!$A$1:$Q$13,7)</f>
        <v>#N/A</v>
      </c>
      <c r="AU130" s="78" t="e">
        <f aca="false">VLOOKUP(F130,PTDS2!$A$1:$Q$13,8)</f>
        <v>#N/A</v>
      </c>
      <c r="AV130" s="78" t="e">
        <f aca="false">VLOOKUP(F130,PTDS2!$A$1:$Q$13,9)</f>
        <v>#N/A</v>
      </c>
      <c r="AW130" s="78" t="e">
        <f aca="false">VLOOKUP(F130,PTDS2!$A$1:$Q$13,10)</f>
        <v>#N/A</v>
      </c>
      <c r="AX130" s="78" t="e">
        <f aca="false">VLOOKUP(F130,PTDS2!$A$1:$Q$13,11)</f>
        <v>#N/A</v>
      </c>
      <c r="AY130" s="78" t="e">
        <f aca="false">VLOOKUP(F130,PTDS2!$A$1:$Q$13,12)</f>
        <v>#N/A</v>
      </c>
      <c r="AZ130" s="78" t="e">
        <f aca="false">VLOOKUP(F130,PTDS2!$A$1:$Q$13,13)</f>
        <v>#N/A</v>
      </c>
      <c r="BA130" s="78" t="e">
        <f aca="false">VLOOKUP(F130,PTDS2!$A$1:$Q$13,14)</f>
        <v>#N/A</v>
      </c>
      <c r="BB130" s="78" t="e">
        <f aca="false">VLOOKUP(F130,PTDS2!$A$1:$Q$13,15)</f>
        <v>#N/A</v>
      </c>
      <c r="BC130" s="78" t="e">
        <f aca="false">VLOOKUP(F130,PTDS2!$A$1:$Q$13,16)</f>
        <v>#N/A</v>
      </c>
      <c r="BD130" s="78" t="e">
        <f aca="false">VLOOKUP(F130,PTDS2!$A$1:$Q$13,17)</f>
        <v>#N/A</v>
      </c>
      <c r="BF130" s="78" t="e">
        <f aca="false">IF(AO130=0,"",AO130)</f>
        <v>#N/A</v>
      </c>
      <c r="BG130" s="78" t="e">
        <f aca="false">IF(AP130=0,"",AP130)</f>
        <v>#N/A</v>
      </c>
      <c r="BH130" s="78" t="e">
        <f aca="false">IF(AQ130=0,"",AQ130)</f>
        <v>#N/A</v>
      </c>
      <c r="BI130" s="78" t="e">
        <f aca="false">IF(AR130=0,"",AR130)</f>
        <v>#N/A</v>
      </c>
      <c r="BJ130" s="78" t="e">
        <f aca="false">IF(AS130=0,"",AS130)</f>
        <v>#N/A</v>
      </c>
      <c r="BK130" s="78" t="e">
        <f aca="false">IF(AT130=0,"",AT130)</f>
        <v>#N/A</v>
      </c>
      <c r="BL130" s="78" t="e">
        <f aca="false">IF(AU130=0,"",AU130)</f>
        <v>#N/A</v>
      </c>
      <c r="BM130" s="78" t="e">
        <f aca="false">IF(AV130=0,"",AV130)</f>
        <v>#N/A</v>
      </c>
      <c r="BN130" s="78" t="e">
        <f aca="false">IF(AW130=0,"",AW130)</f>
        <v>#N/A</v>
      </c>
      <c r="BO130" s="78" t="e">
        <f aca="false">IF(AX130=0,"",AX130)</f>
        <v>#N/A</v>
      </c>
      <c r="BP130" s="78" t="e">
        <f aca="false">IF(AY130=0,"",AY130)</f>
        <v>#N/A</v>
      </c>
      <c r="BQ130" s="78" t="e">
        <f aca="false">IF(AZ130=0,"",AZ130)</f>
        <v>#N/A</v>
      </c>
      <c r="BR130" s="78" t="e">
        <f aca="false">IF(BA130=0,"",BA130)</f>
        <v>#N/A</v>
      </c>
      <c r="BS130" s="78" t="e">
        <f aca="false">IF(BB130=0,"",BB130)</f>
        <v>#N/A</v>
      </c>
      <c r="BT130" s="78" t="e">
        <f aca="false">IF(BC130=0,"",BC130)</f>
        <v>#N/A</v>
      </c>
      <c r="BU130" s="78" t="e">
        <f aca="false">IF(BD130=0,"",BD130)</f>
        <v>#N/A</v>
      </c>
    </row>
    <row r="131" customFormat="false" ht="56.7" hidden="false" customHeight="true" outlineLevel="0" collapsed="false">
      <c r="A131" s="137"/>
      <c r="B131" s="138"/>
      <c r="C131" s="139"/>
      <c r="D131" s="139"/>
      <c r="E131" s="143"/>
      <c r="F131" s="120"/>
      <c r="G131" s="121"/>
      <c r="H131" s="140"/>
      <c r="I131" s="141"/>
      <c r="J131" s="116"/>
      <c r="K131" s="124" t="str">
        <f aca="false">IF(ISBLANK(I131),"",ROUND(IF(J131&lt;&gt;"€",IF(J131="$",I131*TRANSFERENCIAS!$E$29,I131*TRANSFERENCIAS!$H$29),I131),2))</f>
        <v/>
      </c>
      <c r="L131" s="142"/>
      <c r="M131" s="142"/>
      <c r="N131" s="142"/>
      <c r="O131" s="125"/>
      <c r="P131" s="126" t="str">
        <f aca="false">IF(ISNUMBER(X131),X131,"P")</f>
        <v>P</v>
      </c>
      <c r="Q131" s="127" t="str">
        <f aca="false">IF(ISNUMBER(L131),L131," --")</f>
        <v> --</v>
      </c>
      <c r="W131" s="129" t="n">
        <f aca="false">SUM(L131:N131)</f>
        <v>0</v>
      </c>
      <c r="X131" s="129" t="e">
        <f aca="false">IF(K131&gt;0,ABS(W131-K131),"")</f>
        <v>#VALUE!</v>
      </c>
      <c r="AF131" s="78" t="n">
        <f aca="false">+AF130+20</f>
        <v>2520</v>
      </c>
      <c r="AG131" s="78" t="n">
        <v>126</v>
      </c>
      <c r="AO131" s="78" t="e">
        <f aca="false">VLOOKUP(F131,PTDS2!$A$1:$Q$13,2)</f>
        <v>#N/A</v>
      </c>
      <c r="AP131" s="78" t="e">
        <f aca="false">VLOOKUP(F131,PTDS2!$A$1:$Q$13,3)</f>
        <v>#N/A</v>
      </c>
      <c r="AQ131" s="78" t="e">
        <f aca="false">VLOOKUP(F131,PTDS2!$A$1:$Q$13,4)</f>
        <v>#N/A</v>
      </c>
      <c r="AR131" s="78" t="e">
        <f aca="false">VLOOKUP(F131,PTDS2!$A$1:$Q$13,5)</f>
        <v>#N/A</v>
      </c>
      <c r="AS131" s="78" t="e">
        <f aca="false">VLOOKUP(F131,PTDS2!$A$1:$Q$13,6)</f>
        <v>#N/A</v>
      </c>
      <c r="AT131" s="78" t="e">
        <f aca="false">VLOOKUP(F131,PTDS2!$A$1:$Q$13,7)</f>
        <v>#N/A</v>
      </c>
      <c r="AU131" s="78" t="e">
        <f aca="false">VLOOKUP(F131,PTDS2!$A$1:$Q$13,8)</f>
        <v>#N/A</v>
      </c>
      <c r="AV131" s="78" t="e">
        <f aca="false">VLOOKUP(F131,PTDS2!$A$1:$Q$13,9)</f>
        <v>#N/A</v>
      </c>
      <c r="AW131" s="78" t="e">
        <f aca="false">VLOOKUP(F131,PTDS2!$A$1:$Q$13,10)</f>
        <v>#N/A</v>
      </c>
      <c r="AX131" s="78" t="e">
        <f aca="false">VLOOKUP(F131,PTDS2!$A$1:$Q$13,11)</f>
        <v>#N/A</v>
      </c>
      <c r="AY131" s="78" t="e">
        <f aca="false">VLOOKUP(F131,PTDS2!$A$1:$Q$13,12)</f>
        <v>#N/A</v>
      </c>
      <c r="AZ131" s="78" t="e">
        <f aca="false">VLOOKUP(F131,PTDS2!$A$1:$Q$13,13)</f>
        <v>#N/A</v>
      </c>
      <c r="BA131" s="78" t="e">
        <f aca="false">VLOOKUP(F131,PTDS2!$A$1:$Q$13,14)</f>
        <v>#N/A</v>
      </c>
      <c r="BB131" s="78" t="e">
        <f aca="false">VLOOKUP(F131,PTDS2!$A$1:$Q$13,15)</f>
        <v>#N/A</v>
      </c>
      <c r="BC131" s="78" t="e">
        <f aca="false">VLOOKUP(F131,PTDS2!$A$1:$Q$13,16)</f>
        <v>#N/A</v>
      </c>
      <c r="BD131" s="78" t="e">
        <f aca="false">VLOOKUP(F131,PTDS2!$A$1:$Q$13,17)</f>
        <v>#N/A</v>
      </c>
      <c r="BF131" s="78" t="e">
        <f aca="false">IF(AO131=0,"",AO131)</f>
        <v>#N/A</v>
      </c>
      <c r="BG131" s="78" t="e">
        <f aca="false">IF(AP131=0,"",AP131)</f>
        <v>#N/A</v>
      </c>
      <c r="BH131" s="78" t="e">
        <f aca="false">IF(AQ131=0,"",AQ131)</f>
        <v>#N/A</v>
      </c>
      <c r="BI131" s="78" t="e">
        <f aca="false">IF(AR131=0,"",AR131)</f>
        <v>#N/A</v>
      </c>
      <c r="BJ131" s="78" t="e">
        <f aca="false">IF(AS131=0,"",AS131)</f>
        <v>#N/A</v>
      </c>
      <c r="BK131" s="78" t="e">
        <f aca="false">IF(AT131=0,"",AT131)</f>
        <v>#N/A</v>
      </c>
      <c r="BL131" s="78" t="e">
        <f aca="false">IF(AU131=0,"",AU131)</f>
        <v>#N/A</v>
      </c>
      <c r="BM131" s="78" t="e">
        <f aca="false">IF(AV131=0,"",AV131)</f>
        <v>#N/A</v>
      </c>
      <c r="BN131" s="78" t="e">
        <f aca="false">IF(AW131=0,"",AW131)</f>
        <v>#N/A</v>
      </c>
      <c r="BO131" s="78" t="e">
        <f aca="false">IF(AX131=0,"",AX131)</f>
        <v>#N/A</v>
      </c>
      <c r="BP131" s="78" t="e">
        <f aca="false">IF(AY131=0,"",AY131)</f>
        <v>#N/A</v>
      </c>
      <c r="BQ131" s="78" t="e">
        <f aca="false">IF(AZ131=0,"",AZ131)</f>
        <v>#N/A</v>
      </c>
      <c r="BR131" s="78" t="e">
        <f aca="false">IF(BA131=0,"",BA131)</f>
        <v>#N/A</v>
      </c>
      <c r="BS131" s="78" t="e">
        <f aca="false">IF(BB131=0,"",BB131)</f>
        <v>#N/A</v>
      </c>
      <c r="BT131" s="78" t="e">
        <f aca="false">IF(BC131=0,"",BC131)</f>
        <v>#N/A</v>
      </c>
      <c r="BU131" s="78" t="e">
        <f aca="false">IF(BD131=0,"",BD131)</f>
        <v>#N/A</v>
      </c>
    </row>
    <row r="132" customFormat="false" ht="56.7" hidden="false" customHeight="true" outlineLevel="0" collapsed="false">
      <c r="A132" s="137"/>
      <c r="B132" s="138"/>
      <c r="C132" s="139"/>
      <c r="D132" s="139"/>
      <c r="E132" s="143"/>
      <c r="F132" s="120"/>
      <c r="G132" s="121"/>
      <c r="H132" s="140"/>
      <c r="I132" s="141"/>
      <c r="J132" s="116"/>
      <c r="K132" s="124" t="str">
        <f aca="false">IF(ISBLANK(I132),"",ROUND(IF(J132&lt;&gt;"€",IF(J132="$",I132*TRANSFERENCIAS!$E$29,I132*TRANSFERENCIAS!$H$29),I132),2))</f>
        <v/>
      </c>
      <c r="L132" s="142"/>
      <c r="M132" s="142"/>
      <c r="N132" s="142"/>
      <c r="O132" s="125"/>
      <c r="P132" s="126" t="str">
        <f aca="false">IF(ISNUMBER(X132),X132,"P")</f>
        <v>P</v>
      </c>
      <c r="Q132" s="127" t="str">
        <f aca="false">IF(ISNUMBER(L132),L132," --")</f>
        <v> --</v>
      </c>
      <c r="W132" s="129" t="n">
        <f aca="false">SUM(L132:N132)</f>
        <v>0</v>
      </c>
      <c r="X132" s="129" t="e">
        <f aca="false">IF(K132&gt;0,ABS(W132-K132),"")</f>
        <v>#VALUE!</v>
      </c>
      <c r="AF132" s="78" t="n">
        <f aca="false">+AF131+20</f>
        <v>2540</v>
      </c>
      <c r="AG132" s="78" t="n">
        <v>127</v>
      </c>
      <c r="AO132" s="78" t="e">
        <f aca="false">VLOOKUP(F132,PTDS2!$A$1:$Q$13,2)</f>
        <v>#N/A</v>
      </c>
      <c r="AP132" s="78" t="e">
        <f aca="false">VLOOKUP(F132,PTDS2!$A$1:$Q$13,3)</f>
        <v>#N/A</v>
      </c>
      <c r="AQ132" s="78" t="e">
        <f aca="false">VLOOKUP(F132,PTDS2!$A$1:$Q$13,4)</f>
        <v>#N/A</v>
      </c>
      <c r="AR132" s="78" t="e">
        <f aca="false">VLOOKUP(F132,PTDS2!$A$1:$Q$13,5)</f>
        <v>#N/A</v>
      </c>
      <c r="AS132" s="78" t="e">
        <f aca="false">VLOOKUP(F132,PTDS2!$A$1:$Q$13,6)</f>
        <v>#N/A</v>
      </c>
      <c r="AT132" s="78" t="e">
        <f aca="false">VLOOKUP(F132,PTDS2!$A$1:$Q$13,7)</f>
        <v>#N/A</v>
      </c>
      <c r="AU132" s="78" t="e">
        <f aca="false">VLOOKUP(F132,PTDS2!$A$1:$Q$13,8)</f>
        <v>#N/A</v>
      </c>
      <c r="AV132" s="78" t="e">
        <f aca="false">VLOOKUP(F132,PTDS2!$A$1:$Q$13,9)</f>
        <v>#N/A</v>
      </c>
      <c r="AW132" s="78" t="e">
        <f aca="false">VLOOKUP(F132,PTDS2!$A$1:$Q$13,10)</f>
        <v>#N/A</v>
      </c>
      <c r="AX132" s="78" t="e">
        <f aca="false">VLOOKUP(F132,PTDS2!$A$1:$Q$13,11)</f>
        <v>#N/A</v>
      </c>
      <c r="AY132" s="78" t="e">
        <f aca="false">VLOOKUP(F132,PTDS2!$A$1:$Q$13,12)</f>
        <v>#N/A</v>
      </c>
      <c r="AZ132" s="78" t="e">
        <f aca="false">VLOOKUP(F132,PTDS2!$A$1:$Q$13,13)</f>
        <v>#N/A</v>
      </c>
      <c r="BA132" s="78" t="e">
        <f aca="false">VLOOKUP(F132,PTDS2!$A$1:$Q$13,14)</f>
        <v>#N/A</v>
      </c>
      <c r="BB132" s="78" t="e">
        <f aca="false">VLOOKUP(F132,PTDS2!$A$1:$Q$13,15)</f>
        <v>#N/A</v>
      </c>
      <c r="BC132" s="78" t="e">
        <f aca="false">VLOOKUP(F132,PTDS2!$A$1:$Q$13,16)</f>
        <v>#N/A</v>
      </c>
      <c r="BD132" s="78" t="e">
        <f aca="false">VLOOKUP(F132,PTDS2!$A$1:$Q$13,17)</f>
        <v>#N/A</v>
      </c>
      <c r="BF132" s="78" t="e">
        <f aca="false">IF(AO132=0,"",AO132)</f>
        <v>#N/A</v>
      </c>
      <c r="BG132" s="78" t="e">
        <f aca="false">IF(AP132=0,"",AP132)</f>
        <v>#N/A</v>
      </c>
      <c r="BH132" s="78" t="e">
        <f aca="false">IF(AQ132=0,"",AQ132)</f>
        <v>#N/A</v>
      </c>
      <c r="BI132" s="78" t="e">
        <f aca="false">IF(AR132=0,"",AR132)</f>
        <v>#N/A</v>
      </c>
      <c r="BJ132" s="78" t="e">
        <f aca="false">IF(AS132=0,"",AS132)</f>
        <v>#N/A</v>
      </c>
      <c r="BK132" s="78" t="e">
        <f aca="false">IF(AT132=0,"",AT132)</f>
        <v>#N/A</v>
      </c>
      <c r="BL132" s="78" t="e">
        <f aca="false">IF(AU132=0,"",AU132)</f>
        <v>#N/A</v>
      </c>
      <c r="BM132" s="78" t="e">
        <f aca="false">IF(AV132=0,"",AV132)</f>
        <v>#N/A</v>
      </c>
      <c r="BN132" s="78" t="e">
        <f aca="false">IF(AW132=0,"",AW132)</f>
        <v>#N/A</v>
      </c>
      <c r="BO132" s="78" t="e">
        <f aca="false">IF(AX132=0,"",AX132)</f>
        <v>#N/A</v>
      </c>
      <c r="BP132" s="78" t="e">
        <f aca="false">IF(AY132=0,"",AY132)</f>
        <v>#N/A</v>
      </c>
      <c r="BQ132" s="78" t="e">
        <f aca="false">IF(AZ132=0,"",AZ132)</f>
        <v>#N/A</v>
      </c>
      <c r="BR132" s="78" t="e">
        <f aca="false">IF(BA132=0,"",BA132)</f>
        <v>#N/A</v>
      </c>
      <c r="BS132" s="78" t="e">
        <f aca="false">IF(BB132=0,"",BB132)</f>
        <v>#N/A</v>
      </c>
      <c r="BT132" s="78" t="e">
        <f aca="false">IF(BC132=0,"",BC132)</f>
        <v>#N/A</v>
      </c>
      <c r="BU132" s="78" t="e">
        <f aca="false">IF(BD132=0,"",BD132)</f>
        <v>#N/A</v>
      </c>
    </row>
    <row r="133" customFormat="false" ht="56.7" hidden="false" customHeight="true" outlineLevel="0" collapsed="false">
      <c r="A133" s="137"/>
      <c r="B133" s="138"/>
      <c r="C133" s="139"/>
      <c r="D133" s="139"/>
      <c r="E133" s="143"/>
      <c r="F133" s="120"/>
      <c r="G133" s="121"/>
      <c r="H133" s="140"/>
      <c r="I133" s="141"/>
      <c r="J133" s="116"/>
      <c r="K133" s="124" t="str">
        <f aca="false">IF(ISBLANK(I133),"",ROUND(IF(J133&lt;&gt;"€",IF(J133="$",I133*TRANSFERENCIAS!$E$29,I133*TRANSFERENCIAS!$H$29),I133),2))</f>
        <v/>
      </c>
      <c r="L133" s="142"/>
      <c r="M133" s="142"/>
      <c r="N133" s="142"/>
      <c r="O133" s="125"/>
      <c r="P133" s="126" t="str">
        <f aca="false">IF(ISNUMBER(X133),X133,"P")</f>
        <v>P</v>
      </c>
      <c r="Q133" s="127" t="str">
        <f aca="false">IF(ISNUMBER(L133),L133," --")</f>
        <v> --</v>
      </c>
      <c r="W133" s="129" t="n">
        <f aca="false">SUM(L133:N133)</f>
        <v>0</v>
      </c>
      <c r="X133" s="129" t="e">
        <f aca="false">IF(K133&gt;0,ABS(W133-K133),"")</f>
        <v>#VALUE!</v>
      </c>
      <c r="AF133" s="78" t="n">
        <f aca="false">+AF132+20</f>
        <v>2560</v>
      </c>
      <c r="AG133" s="78" t="n">
        <v>128</v>
      </c>
      <c r="AO133" s="78" t="e">
        <f aca="false">VLOOKUP(F133,PTDS2!$A$1:$Q$13,2)</f>
        <v>#N/A</v>
      </c>
      <c r="AP133" s="78" t="e">
        <f aca="false">VLOOKUP(F133,PTDS2!$A$1:$Q$13,3)</f>
        <v>#N/A</v>
      </c>
      <c r="AQ133" s="78" t="e">
        <f aca="false">VLOOKUP(F133,PTDS2!$A$1:$Q$13,4)</f>
        <v>#N/A</v>
      </c>
      <c r="AR133" s="78" t="e">
        <f aca="false">VLOOKUP(F133,PTDS2!$A$1:$Q$13,5)</f>
        <v>#N/A</v>
      </c>
      <c r="AS133" s="78" t="e">
        <f aca="false">VLOOKUP(F133,PTDS2!$A$1:$Q$13,6)</f>
        <v>#N/A</v>
      </c>
      <c r="AT133" s="78" t="e">
        <f aca="false">VLOOKUP(F133,PTDS2!$A$1:$Q$13,7)</f>
        <v>#N/A</v>
      </c>
      <c r="AU133" s="78" t="e">
        <f aca="false">VLOOKUP(F133,PTDS2!$A$1:$Q$13,8)</f>
        <v>#N/A</v>
      </c>
      <c r="AV133" s="78" t="e">
        <f aca="false">VLOOKUP(F133,PTDS2!$A$1:$Q$13,9)</f>
        <v>#N/A</v>
      </c>
      <c r="AW133" s="78" t="e">
        <f aca="false">VLOOKUP(F133,PTDS2!$A$1:$Q$13,10)</f>
        <v>#N/A</v>
      </c>
      <c r="AX133" s="78" t="e">
        <f aca="false">VLOOKUP(F133,PTDS2!$A$1:$Q$13,11)</f>
        <v>#N/A</v>
      </c>
      <c r="AY133" s="78" t="e">
        <f aca="false">VLOOKUP(F133,PTDS2!$A$1:$Q$13,12)</f>
        <v>#N/A</v>
      </c>
      <c r="AZ133" s="78" t="e">
        <f aca="false">VLOOKUP(F133,PTDS2!$A$1:$Q$13,13)</f>
        <v>#N/A</v>
      </c>
      <c r="BA133" s="78" t="e">
        <f aca="false">VLOOKUP(F133,PTDS2!$A$1:$Q$13,14)</f>
        <v>#N/A</v>
      </c>
      <c r="BB133" s="78" t="e">
        <f aca="false">VLOOKUP(F133,PTDS2!$A$1:$Q$13,15)</f>
        <v>#N/A</v>
      </c>
      <c r="BC133" s="78" t="e">
        <f aca="false">VLOOKUP(F133,PTDS2!$A$1:$Q$13,16)</f>
        <v>#N/A</v>
      </c>
      <c r="BD133" s="78" t="e">
        <f aca="false">VLOOKUP(F133,PTDS2!$A$1:$Q$13,17)</f>
        <v>#N/A</v>
      </c>
      <c r="BF133" s="78" t="e">
        <f aca="false">IF(AO133=0,"",AO133)</f>
        <v>#N/A</v>
      </c>
      <c r="BG133" s="78" t="e">
        <f aca="false">IF(AP133=0,"",AP133)</f>
        <v>#N/A</v>
      </c>
      <c r="BH133" s="78" t="e">
        <f aca="false">IF(AQ133=0,"",AQ133)</f>
        <v>#N/A</v>
      </c>
      <c r="BI133" s="78" t="e">
        <f aca="false">IF(AR133=0,"",AR133)</f>
        <v>#N/A</v>
      </c>
      <c r="BJ133" s="78" t="e">
        <f aca="false">IF(AS133=0,"",AS133)</f>
        <v>#N/A</v>
      </c>
      <c r="BK133" s="78" t="e">
        <f aca="false">IF(AT133=0,"",AT133)</f>
        <v>#N/A</v>
      </c>
      <c r="BL133" s="78" t="e">
        <f aca="false">IF(AU133=0,"",AU133)</f>
        <v>#N/A</v>
      </c>
      <c r="BM133" s="78" t="e">
        <f aca="false">IF(AV133=0,"",AV133)</f>
        <v>#N/A</v>
      </c>
      <c r="BN133" s="78" t="e">
        <f aca="false">IF(AW133=0,"",AW133)</f>
        <v>#N/A</v>
      </c>
      <c r="BO133" s="78" t="e">
        <f aca="false">IF(AX133=0,"",AX133)</f>
        <v>#N/A</v>
      </c>
      <c r="BP133" s="78" t="e">
        <f aca="false">IF(AY133=0,"",AY133)</f>
        <v>#N/A</v>
      </c>
      <c r="BQ133" s="78" t="e">
        <f aca="false">IF(AZ133=0,"",AZ133)</f>
        <v>#N/A</v>
      </c>
      <c r="BR133" s="78" t="e">
        <f aca="false">IF(BA133=0,"",BA133)</f>
        <v>#N/A</v>
      </c>
      <c r="BS133" s="78" t="e">
        <f aca="false">IF(BB133=0,"",BB133)</f>
        <v>#N/A</v>
      </c>
      <c r="BT133" s="78" t="e">
        <f aca="false">IF(BC133=0,"",BC133)</f>
        <v>#N/A</v>
      </c>
      <c r="BU133" s="78" t="e">
        <f aca="false">IF(BD133=0,"",BD133)</f>
        <v>#N/A</v>
      </c>
    </row>
    <row r="134" customFormat="false" ht="56.7" hidden="false" customHeight="true" outlineLevel="0" collapsed="false">
      <c r="A134" s="137"/>
      <c r="B134" s="138"/>
      <c r="C134" s="139"/>
      <c r="D134" s="139"/>
      <c r="E134" s="143"/>
      <c r="F134" s="120"/>
      <c r="G134" s="121"/>
      <c r="H134" s="140"/>
      <c r="I134" s="141"/>
      <c r="J134" s="116"/>
      <c r="K134" s="124" t="str">
        <f aca="false">IF(ISBLANK(I134),"",ROUND(IF(J134&lt;&gt;"€",IF(J134="$",I134*TRANSFERENCIAS!$E$29,I134*TRANSFERENCIAS!$H$29),I134),2))</f>
        <v/>
      </c>
      <c r="L134" s="142"/>
      <c r="M134" s="142"/>
      <c r="N134" s="142"/>
      <c r="O134" s="125"/>
      <c r="P134" s="126" t="str">
        <f aca="false">IF(ISNUMBER(X134),X134,"P")</f>
        <v>P</v>
      </c>
      <c r="Q134" s="127" t="str">
        <f aca="false">IF(ISNUMBER(L134),L134," --")</f>
        <v> --</v>
      </c>
      <c r="W134" s="129" t="n">
        <f aca="false">SUM(L134:N134)</f>
        <v>0</v>
      </c>
      <c r="X134" s="129" t="e">
        <f aca="false">IF(K134&gt;0,ABS(W134-K134),"")</f>
        <v>#VALUE!</v>
      </c>
      <c r="AF134" s="78" t="n">
        <f aca="false">+AF133+20</f>
        <v>2580</v>
      </c>
      <c r="AG134" s="78" t="n">
        <v>129</v>
      </c>
      <c r="AO134" s="78" t="e">
        <f aca="false">VLOOKUP(F134,PTDS2!$A$1:$Q$13,2)</f>
        <v>#N/A</v>
      </c>
      <c r="AP134" s="78" t="e">
        <f aca="false">VLOOKUP(F134,PTDS2!$A$1:$Q$13,3)</f>
        <v>#N/A</v>
      </c>
      <c r="AQ134" s="78" t="e">
        <f aca="false">VLOOKUP(F134,PTDS2!$A$1:$Q$13,4)</f>
        <v>#N/A</v>
      </c>
      <c r="AR134" s="78" t="e">
        <f aca="false">VLOOKUP(F134,PTDS2!$A$1:$Q$13,5)</f>
        <v>#N/A</v>
      </c>
      <c r="AS134" s="78" t="e">
        <f aca="false">VLOOKUP(F134,PTDS2!$A$1:$Q$13,6)</f>
        <v>#N/A</v>
      </c>
      <c r="AT134" s="78" t="e">
        <f aca="false">VLOOKUP(F134,PTDS2!$A$1:$Q$13,7)</f>
        <v>#N/A</v>
      </c>
      <c r="AU134" s="78" t="e">
        <f aca="false">VLOOKUP(F134,PTDS2!$A$1:$Q$13,8)</f>
        <v>#N/A</v>
      </c>
      <c r="AV134" s="78" t="e">
        <f aca="false">VLOOKUP(F134,PTDS2!$A$1:$Q$13,9)</f>
        <v>#N/A</v>
      </c>
      <c r="AW134" s="78" t="e">
        <f aca="false">VLOOKUP(F134,PTDS2!$A$1:$Q$13,10)</f>
        <v>#N/A</v>
      </c>
      <c r="AX134" s="78" t="e">
        <f aca="false">VLOOKUP(F134,PTDS2!$A$1:$Q$13,11)</f>
        <v>#N/A</v>
      </c>
      <c r="AY134" s="78" t="e">
        <f aca="false">VLOOKUP(F134,PTDS2!$A$1:$Q$13,12)</f>
        <v>#N/A</v>
      </c>
      <c r="AZ134" s="78" t="e">
        <f aca="false">VLOOKUP(F134,PTDS2!$A$1:$Q$13,13)</f>
        <v>#N/A</v>
      </c>
      <c r="BA134" s="78" t="e">
        <f aca="false">VLOOKUP(F134,PTDS2!$A$1:$Q$13,14)</f>
        <v>#N/A</v>
      </c>
      <c r="BB134" s="78" t="e">
        <f aca="false">VLOOKUP(F134,PTDS2!$A$1:$Q$13,15)</f>
        <v>#N/A</v>
      </c>
      <c r="BC134" s="78" t="e">
        <f aca="false">VLOOKUP(F134,PTDS2!$A$1:$Q$13,16)</f>
        <v>#N/A</v>
      </c>
      <c r="BD134" s="78" t="e">
        <f aca="false">VLOOKUP(F134,PTDS2!$A$1:$Q$13,17)</f>
        <v>#N/A</v>
      </c>
      <c r="BF134" s="78" t="e">
        <f aca="false">IF(AO134=0,"",AO134)</f>
        <v>#N/A</v>
      </c>
      <c r="BG134" s="78" t="e">
        <f aca="false">IF(AP134=0,"",AP134)</f>
        <v>#N/A</v>
      </c>
      <c r="BH134" s="78" t="e">
        <f aca="false">IF(AQ134=0,"",AQ134)</f>
        <v>#N/A</v>
      </c>
      <c r="BI134" s="78" t="e">
        <f aca="false">IF(AR134=0,"",AR134)</f>
        <v>#N/A</v>
      </c>
      <c r="BJ134" s="78" t="e">
        <f aca="false">IF(AS134=0,"",AS134)</f>
        <v>#N/A</v>
      </c>
      <c r="BK134" s="78" t="e">
        <f aca="false">IF(AT134=0,"",AT134)</f>
        <v>#N/A</v>
      </c>
      <c r="BL134" s="78" t="e">
        <f aca="false">IF(AU134=0,"",AU134)</f>
        <v>#N/A</v>
      </c>
      <c r="BM134" s="78" t="e">
        <f aca="false">IF(AV134=0,"",AV134)</f>
        <v>#N/A</v>
      </c>
      <c r="BN134" s="78" t="e">
        <f aca="false">IF(AW134=0,"",AW134)</f>
        <v>#N/A</v>
      </c>
      <c r="BO134" s="78" t="e">
        <f aca="false">IF(AX134=0,"",AX134)</f>
        <v>#N/A</v>
      </c>
      <c r="BP134" s="78" t="e">
        <f aca="false">IF(AY134=0,"",AY134)</f>
        <v>#N/A</v>
      </c>
      <c r="BQ134" s="78" t="e">
        <f aca="false">IF(AZ134=0,"",AZ134)</f>
        <v>#N/A</v>
      </c>
      <c r="BR134" s="78" t="e">
        <f aca="false">IF(BA134=0,"",BA134)</f>
        <v>#N/A</v>
      </c>
      <c r="BS134" s="78" t="e">
        <f aca="false">IF(BB134=0,"",BB134)</f>
        <v>#N/A</v>
      </c>
      <c r="BT134" s="78" t="e">
        <f aca="false">IF(BC134=0,"",BC134)</f>
        <v>#N/A</v>
      </c>
      <c r="BU134" s="78" t="e">
        <f aca="false">IF(BD134=0,"",BD134)</f>
        <v>#N/A</v>
      </c>
    </row>
    <row r="135" customFormat="false" ht="56.7" hidden="false" customHeight="true" outlineLevel="0" collapsed="false">
      <c r="A135" s="137"/>
      <c r="B135" s="138"/>
      <c r="C135" s="139"/>
      <c r="D135" s="139"/>
      <c r="E135" s="143"/>
      <c r="F135" s="120"/>
      <c r="G135" s="121"/>
      <c r="H135" s="140"/>
      <c r="I135" s="141"/>
      <c r="J135" s="116"/>
      <c r="K135" s="124" t="str">
        <f aca="false">IF(ISBLANK(I135),"",ROUND(IF(J135&lt;&gt;"€",IF(J135="$",I135*TRANSFERENCIAS!$E$29,I135*TRANSFERENCIAS!$H$29),I135),2))</f>
        <v/>
      </c>
      <c r="L135" s="142"/>
      <c r="M135" s="142"/>
      <c r="N135" s="142"/>
      <c r="O135" s="125"/>
      <c r="P135" s="126" t="str">
        <f aca="false">IF(ISNUMBER(X135),X135,"P")</f>
        <v>P</v>
      </c>
      <c r="Q135" s="127" t="str">
        <f aca="false">IF(ISNUMBER(L135),L135," --")</f>
        <v> --</v>
      </c>
      <c r="W135" s="129" t="n">
        <f aca="false">SUM(L135:N135)</f>
        <v>0</v>
      </c>
      <c r="X135" s="129" t="e">
        <f aca="false">IF(K135&gt;0,ABS(W135-K135),"")</f>
        <v>#VALUE!</v>
      </c>
      <c r="AF135" s="78" t="n">
        <f aca="false">+AF134+20</f>
        <v>2600</v>
      </c>
      <c r="AG135" s="78" t="n">
        <v>130</v>
      </c>
      <c r="AO135" s="78" t="e">
        <f aca="false">VLOOKUP(F135,PTDS2!$A$1:$Q$13,2)</f>
        <v>#N/A</v>
      </c>
      <c r="AP135" s="78" t="e">
        <f aca="false">VLOOKUP(F135,PTDS2!$A$1:$Q$13,3)</f>
        <v>#N/A</v>
      </c>
      <c r="AQ135" s="78" t="e">
        <f aca="false">VLOOKUP(F135,PTDS2!$A$1:$Q$13,4)</f>
        <v>#N/A</v>
      </c>
      <c r="AR135" s="78" t="e">
        <f aca="false">VLOOKUP(F135,PTDS2!$A$1:$Q$13,5)</f>
        <v>#N/A</v>
      </c>
      <c r="AS135" s="78" t="e">
        <f aca="false">VLOOKUP(F135,PTDS2!$A$1:$Q$13,6)</f>
        <v>#N/A</v>
      </c>
      <c r="AT135" s="78" t="e">
        <f aca="false">VLOOKUP(F135,PTDS2!$A$1:$Q$13,7)</f>
        <v>#N/A</v>
      </c>
      <c r="AU135" s="78" t="e">
        <f aca="false">VLOOKUP(F135,PTDS2!$A$1:$Q$13,8)</f>
        <v>#N/A</v>
      </c>
      <c r="AV135" s="78" t="e">
        <f aca="false">VLOOKUP(F135,PTDS2!$A$1:$Q$13,9)</f>
        <v>#N/A</v>
      </c>
      <c r="AW135" s="78" t="e">
        <f aca="false">VLOOKUP(F135,PTDS2!$A$1:$Q$13,10)</f>
        <v>#N/A</v>
      </c>
      <c r="AX135" s="78" t="e">
        <f aca="false">VLOOKUP(F135,PTDS2!$A$1:$Q$13,11)</f>
        <v>#N/A</v>
      </c>
      <c r="AY135" s="78" t="e">
        <f aca="false">VLOOKUP(F135,PTDS2!$A$1:$Q$13,12)</f>
        <v>#N/A</v>
      </c>
      <c r="AZ135" s="78" t="e">
        <f aca="false">VLOOKUP(F135,PTDS2!$A$1:$Q$13,13)</f>
        <v>#N/A</v>
      </c>
      <c r="BA135" s="78" t="e">
        <f aca="false">VLOOKUP(F135,PTDS2!$A$1:$Q$13,14)</f>
        <v>#N/A</v>
      </c>
      <c r="BB135" s="78" t="e">
        <f aca="false">VLOOKUP(F135,PTDS2!$A$1:$Q$13,15)</f>
        <v>#N/A</v>
      </c>
      <c r="BC135" s="78" t="e">
        <f aca="false">VLOOKUP(F135,PTDS2!$A$1:$Q$13,16)</f>
        <v>#N/A</v>
      </c>
      <c r="BD135" s="78" t="e">
        <f aca="false">VLOOKUP(F135,PTDS2!$A$1:$Q$13,17)</f>
        <v>#N/A</v>
      </c>
      <c r="BF135" s="78" t="e">
        <f aca="false">IF(AO135=0,"",AO135)</f>
        <v>#N/A</v>
      </c>
      <c r="BG135" s="78" t="e">
        <f aca="false">IF(AP135=0,"",AP135)</f>
        <v>#N/A</v>
      </c>
      <c r="BH135" s="78" t="e">
        <f aca="false">IF(AQ135=0,"",AQ135)</f>
        <v>#N/A</v>
      </c>
      <c r="BI135" s="78" t="e">
        <f aca="false">IF(AR135=0,"",AR135)</f>
        <v>#N/A</v>
      </c>
      <c r="BJ135" s="78" t="e">
        <f aca="false">IF(AS135=0,"",AS135)</f>
        <v>#N/A</v>
      </c>
      <c r="BK135" s="78" t="e">
        <f aca="false">IF(AT135=0,"",AT135)</f>
        <v>#N/A</v>
      </c>
      <c r="BL135" s="78" t="e">
        <f aca="false">IF(AU135=0,"",AU135)</f>
        <v>#N/A</v>
      </c>
      <c r="BM135" s="78" t="e">
        <f aca="false">IF(AV135=0,"",AV135)</f>
        <v>#N/A</v>
      </c>
      <c r="BN135" s="78" t="e">
        <f aca="false">IF(AW135=0,"",AW135)</f>
        <v>#N/A</v>
      </c>
      <c r="BO135" s="78" t="e">
        <f aca="false">IF(AX135=0,"",AX135)</f>
        <v>#N/A</v>
      </c>
      <c r="BP135" s="78" t="e">
        <f aca="false">IF(AY135=0,"",AY135)</f>
        <v>#N/A</v>
      </c>
      <c r="BQ135" s="78" t="e">
        <f aca="false">IF(AZ135=0,"",AZ135)</f>
        <v>#N/A</v>
      </c>
      <c r="BR135" s="78" t="e">
        <f aca="false">IF(BA135=0,"",BA135)</f>
        <v>#N/A</v>
      </c>
      <c r="BS135" s="78" t="e">
        <f aca="false">IF(BB135=0,"",BB135)</f>
        <v>#N/A</v>
      </c>
      <c r="BT135" s="78" t="e">
        <f aca="false">IF(BC135=0,"",BC135)</f>
        <v>#N/A</v>
      </c>
      <c r="BU135" s="78" t="e">
        <f aca="false">IF(BD135=0,"",BD135)</f>
        <v>#N/A</v>
      </c>
    </row>
    <row r="136" customFormat="false" ht="56.7" hidden="false" customHeight="true" outlineLevel="0" collapsed="false">
      <c r="A136" s="137"/>
      <c r="B136" s="138"/>
      <c r="C136" s="139"/>
      <c r="D136" s="139"/>
      <c r="E136" s="143"/>
      <c r="F136" s="120"/>
      <c r="G136" s="121"/>
      <c r="H136" s="140"/>
      <c r="I136" s="141"/>
      <c r="J136" s="116"/>
      <c r="K136" s="124" t="str">
        <f aca="false">IF(ISBLANK(I136),"",ROUND(IF(J136&lt;&gt;"€",IF(J136="$",I136*TRANSFERENCIAS!$E$29,I136*TRANSFERENCIAS!$H$29),I136),2))</f>
        <v/>
      </c>
      <c r="L136" s="142"/>
      <c r="M136" s="142"/>
      <c r="N136" s="142"/>
      <c r="O136" s="125"/>
      <c r="P136" s="126" t="str">
        <f aca="false">IF(ISNUMBER(X136),X136,"P")</f>
        <v>P</v>
      </c>
      <c r="Q136" s="127" t="str">
        <f aca="false">IF(ISNUMBER(L136),L136," --")</f>
        <v> --</v>
      </c>
      <c r="W136" s="129" t="n">
        <f aca="false">SUM(L136:N136)</f>
        <v>0</v>
      </c>
      <c r="X136" s="129" t="e">
        <f aca="false">IF(K136&gt;0,ABS(W136-K136),"")</f>
        <v>#VALUE!</v>
      </c>
      <c r="AF136" s="78" t="n">
        <f aca="false">+AF135+20</f>
        <v>2620</v>
      </c>
      <c r="AG136" s="78" t="n">
        <v>131</v>
      </c>
      <c r="AO136" s="78" t="e">
        <f aca="false">VLOOKUP(F136,PTDS2!$A$1:$Q$13,2)</f>
        <v>#N/A</v>
      </c>
      <c r="AP136" s="78" t="e">
        <f aca="false">VLOOKUP(F136,PTDS2!$A$1:$Q$13,3)</f>
        <v>#N/A</v>
      </c>
      <c r="AQ136" s="78" t="e">
        <f aca="false">VLOOKUP(F136,PTDS2!$A$1:$Q$13,4)</f>
        <v>#N/A</v>
      </c>
      <c r="AR136" s="78" t="e">
        <f aca="false">VLOOKUP(F136,PTDS2!$A$1:$Q$13,5)</f>
        <v>#N/A</v>
      </c>
      <c r="AS136" s="78" t="e">
        <f aca="false">VLOOKUP(F136,PTDS2!$A$1:$Q$13,6)</f>
        <v>#N/A</v>
      </c>
      <c r="AT136" s="78" t="e">
        <f aca="false">VLOOKUP(F136,PTDS2!$A$1:$Q$13,7)</f>
        <v>#N/A</v>
      </c>
      <c r="AU136" s="78" t="e">
        <f aca="false">VLOOKUP(F136,PTDS2!$A$1:$Q$13,8)</f>
        <v>#N/A</v>
      </c>
      <c r="AV136" s="78" t="e">
        <f aca="false">VLOOKUP(F136,PTDS2!$A$1:$Q$13,9)</f>
        <v>#N/A</v>
      </c>
      <c r="AW136" s="78" t="e">
        <f aca="false">VLOOKUP(F136,PTDS2!$A$1:$Q$13,10)</f>
        <v>#N/A</v>
      </c>
      <c r="AX136" s="78" t="e">
        <f aca="false">VLOOKUP(F136,PTDS2!$A$1:$Q$13,11)</f>
        <v>#N/A</v>
      </c>
      <c r="AY136" s="78" t="e">
        <f aca="false">VLOOKUP(F136,PTDS2!$A$1:$Q$13,12)</f>
        <v>#N/A</v>
      </c>
      <c r="AZ136" s="78" t="e">
        <f aca="false">VLOOKUP(F136,PTDS2!$A$1:$Q$13,13)</f>
        <v>#N/A</v>
      </c>
      <c r="BA136" s="78" t="e">
        <f aca="false">VLOOKUP(F136,PTDS2!$A$1:$Q$13,14)</f>
        <v>#N/A</v>
      </c>
      <c r="BB136" s="78" t="e">
        <f aca="false">VLOOKUP(F136,PTDS2!$A$1:$Q$13,15)</f>
        <v>#N/A</v>
      </c>
      <c r="BC136" s="78" t="e">
        <f aca="false">VLOOKUP(F136,PTDS2!$A$1:$Q$13,16)</f>
        <v>#N/A</v>
      </c>
      <c r="BD136" s="78" t="e">
        <f aca="false">VLOOKUP(F136,PTDS2!$A$1:$Q$13,17)</f>
        <v>#N/A</v>
      </c>
      <c r="BF136" s="78" t="e">
        <f aca="false">IF(AO136=0,"",AO136)</f>
        <v>#N/A</v>
      </c>
      <c r="BG136" s="78" t="e">
        <f aca="false">IF(AP136=0,"",AP136)</f>
        <v>#N/A</v>
      </c>
      <c r="BH136" s="78" t="e">
        <f aca="false">IF(AQ136=0,"",AQ136)</f>
        <v>#N/A</v>
      </c>
      <c r="BI136" s="78" t="e">
        <f aca="false">IF(AR136=0,"",AR136)</f>
        <v>#N/A</v>
      </c>
      <c r="BJ136" s="78" t="e">
        <f aca="false">IF(AS136=0,"",AS136)</f>
        <v>#N/A</v>
      </c>
      <c r="BK136" s="78" t="e">
        <f aca="false">IF(AT136=0,"",AT136)</f>
        <v>#N/A</v>
      </c>
      <c r="BL136" s="78" t="e">
        <f aca="false">IF(AU136=0,"",AU136)</f>
        <v>#N/A</v>
      </c>
      <c r="BM136" s="78" t="e">
        <f aca="false">IF(AV136=0,"",AV136)</f>
        <v>#N/A</v>
      </c>
      <c r="BN136" s="78" t="e">
        <f aca="false">IF(AW136=0,"",AW136)</f>
        <v>#N/A</v>
      </c>
      <c r="BO136" s="78" t="e">
        <f aca="false">IF(AX136=0,"",AX136)</f>
        <v>#N/A</v>
      </c>
      <c r="BP136" s="78" t="e">
        <f aca="false">IF(AY136=0,"",AY136)</f>
        <v>#N/A</v>
      </c>
      <c r="BQ136" s="78" t="e">
        <f aca="false">IF(AZ136=0,"",AZ136)</f>
        <v>#N/A</v>
      </c>
      <c r="BR136" s="78" t="e">
        <f aca="false">IF(BA136=0,"",BA136)</f>
        <v>#N/A</v>
      </c>
      <c r="BS136" s="78" t="e">
        <f aca="false">IF(BB136=0,"",BB136)</f>
        <v>#N/A</v>
      </c>
      <c r="BT136" s="78" t="e">
        <f aca="false">IF(BC136=0,"",BC136)</f>
        <v>#N/A</v>
      </c>
      <c r="BU136" s="78" t="e">
        <f aca="false">IF(BD136=0,"",BD136)</f>
        <v>#N/A</v>
      </c>
    </row>
    <row r="137" customFormat="false" ht="56.7" hidden="false" customHeight="true" outlineLevel="0" collapsed="false">
      <c r="A137" s="137"/>
      <c r="B137" s="138"/>
      <c r="C137" s="139"/>
      <c r="D137" s="139"/>
      <c r="E137" s="143"/>
      <c r="F137" s="120"/>
      <c r="G137" s="121"/>
      <c r="H137" s="140"/>
      <c r="I137" s="141"/>
      <c r="J137" s="116"/>
      <c r="K137" s="124" t="str">
        <f aca="false">IF(ISBLANK(I137),"",ROUND(IF(J137&lt;&gt;"€",IF(J137="$",I137*TRANSFERENCIAS!$E$29,I137*TRANSFERENCIAS!$H$29),I137),2))</f>
        <v/>
      </c>
      <c r="L137" s="142"/>
      <c r="M137" s="142"/>
      <c r="N137" s="142"/>
      <c r="O137" s="125"/>
      <c r="P137" s="126" t="str">
        <f aca="false">IF(ISNUMBER(X137),X137,"P")</f>
        <v>P</v>
      </c>
      <c r="Q137" s="127" t="str">
        <f aca="false">IF(ISNUMBER(L137),L137," --")</f>
        <v> --</v>
      </c>
      <c r="W137" s="129" t="n">
        <f aca="false">SUM(L137:N137)</f>
        <v>0</v>
      </c>
      <c r="X137" s="129" t="e">
        <f aca="false">IF(K137&gt;0,ABS(W137-K137),"")</f>
        <v>#VALUE!</v>
      </c>
      <c r="AF137" s="78" t="n">
        <f aca="false">+AF136+20</f>
        <v>2640</v>
      </c>
      <c r="AG137" s="78" t="n">
        <v>132</v>
      </c>
      <c r="AO137" s="78" t="e">
        <f aca="false">VLOOKUP(F137,PTDS2!$A$1:$Q$13,2)</f>
        <v>#N/A</v>
      </c>
      <c r="AP137" s="78" t="e">
        <f aca="false">VLOOKUP(F137,PTDS2!$A$1:$Q$13,3)</f>
        <v>#N/A</v>
      </c>
      <c r="AQ137" s="78" t="e">
        <f aca="false">VLOOKUP(F137,PTDS2!$A$1:$Q$13,4)</f>
        <v>#N/A</v>
      </c>
      <c r="AR137" s="78" t="e">
        <f aca="false">VLOOKUP(F137,PTDS2!$A$1:$Q$13,5)</f>
        <v>#N/A</v>
      </c>
      <c r="AS137" s="78" t="e">
        <f aca="false">VLOOKUP(F137,PTDS2!$A$1:$Q$13,6)</f>
        <v>#N/A</v>
      </c>
      <c r="AT137" s="78" t="e">
        <f aca="false">VLOOKUP(F137,PTDS2!$A$1:$Q$13,7)</f>
        <v>#N/A</v>
      </c>
      <c r="AU137" s="78" t="e">
        <f aca="false">VLOOKUP(F137,PTDS2!$A$1:$Q$13,8)</f>
        <v>#N/A</v>
      </c>
      <c r="AV137" s="78" t="e">
        <f aca="false">VLOOKUP(F137,PTDS2!$A$1:$Q$13,9)</f>
        <v>#N/A</v>
      </c>
      <c r="AW137" s="78" t="e">
        <f aca="false">VLOOKUP(F137,PTDS2!$A$1:$Q$13,10)</f>
        <v>#N/A</v>
      </c>
      <c r="AX137" s="78" t="e">
        <f aca="false">VLOOKUP(F137,PTDS2!$A$1:$Q$13,11)</f>
        <v>#N/A</v>
      </c>
      <c r="AY137" s="78" t="e">
        <f aca="false">VLOOKUP(F137,PTDS2!$A$1:$Q$13,12)</f>
        <v>#N/A</v>
      </c>
      <c r="AZ137" s="78" t="e">
        <f aca="false">VLOOKUP(F137,PTDS2!$A$1:$Q$13,13)</f>
        <v>#N/A</v>
      </c>
      <c r="BA137" s="78" t="e">
        <f aca="false">VLOOKUP(F137,PTDS2!$A$1:$Q$13,14)</f>
        <v>#N/A</v>
      </c>
      <c r="BB137" s="78" t="e">
        <f aca="false">VLOOKUP(F137,PTDS2!$A$1:$Q$13,15)</f>
        <v>#N/A</v>
      </c>
      <c r="BC137" s="78" t="e">
        <f aca="false">VLOOKUP(F137,PTDS2!$A$1:$Q$13,16)</f>
        <v>#N/A</v>
      </c>
      <c r="BD137" s="78" t="e">
        <f aca="false">VLOOKUP(F137,PTDS2!$A$1:$Q$13,17)</f>
        <v>#N/A</v>
      </c>
      <c r="BF137" s="78" t="e">
        <f aca="false">IF(AO137=0,"",AO137)</f>
        <v>#N/A</v>
      </c>
      <c r="BG137" s="78" t="e">
        <f aca="false">IF(AP137=0,"",AP137)</f>
        <v>#N/A</v>
      </c>
      <c r="BH137" s="78" t="e">
        <f aca="false">IF(AQ137=0,"",AQ137)</f>
        <v>#N/A</v>
      </c>
      <c r="BI137" s="78" t="e">
        <f aca="false">IF(AR137=0,"",AR137)</f>
        <v>#N/A</v>
      </c>
      <c r="BJ137" s="78" t="e">
        <f aca="false">IF(AS137=0,"",AS137)</f>
        <v>#N/A</v>
      </c>
      <c r="BK137" s="78" t="e">
        <f aca="false">IF(AT137=0,"",AT137)</f>
        <v>#N/A</v>
      </c>
      <c r="BL137" s="78" t="e">
        <f aca="false">IF(AU137=0,"",AU137)</f>
        <v>#N/A</v>
      </c>
      <c r="BM137" s="78" t="e">
        <f aca="false">IF(AV137=0,"",AV137)</f>
        <v>#N/A</v>
      </c>
      <c r="BN137" s="78" t="e">
        <f aca="false">IF(AW137=0,"",AW137)</f>
        <v>#N/A</v>
      </c>
      <c r="BO137" s="78" t="e">
        <f aca="false">IF(AX137=0,"",AX137)</f>
        <v>#N/A</v>
      </c>
      <c r="BP137" s="78" t="e">
        <f aca="false">IF(AY137=0,"",AY137)</f>
        <v>#N/A</v>
      </c>
      <c r="BQ137" s="78" t="e">
        <f aca="false">IF(AZ137=0,"",AZ137)</f>
        <v>#N/A</v>
      </c>
      <c r="BR137" s="78" t="e">
        <f aca="false">IF(BA137=0,"",BA137)</f>
        <v>#N/A</v>
      </c>
      <c r="BS137" s="78" t="e">
        <f aca="false">IF(BB137=0,"",BB137)</f>
        <v>#N/A</v>
      </c>
      <c r="BT137" s="78" t="e">
        <f aca="false">IF(BC137=0,"",BC137)</f>
        <v>#N/A</v>
      </c>
      <c r="BU137" s="78" t="e">
        <f aca="false">IF(BD137=0,"",BD137)</f>
        <v>#N/A</v>
      </c>
    </row>
    <row r="138" customFormat="false" ht="56.7" hidden="false" customHeight="true" outlineLevel="0" collapsed="false">
      <c r="A138" s="137"/>
      <c r="B138" s="138"/>
      <c r="C138" s="139"/>
      <c r="D138" s="139"/>
      <c r="E138" s="143"/>
      <c r="F138" s="120"/>
      <c r="G138" s="121"/>
      <c r="H138" s="140"/>
      <c r="I138" s="141"/>
      <c r="J138" s="116"/>
      <c r="K138" s="124" t="str">
        <f aca="false">IF(ISBLANK(I138),"",ROUND(IF(J138&lt;&gt;"€",IF(J138="$",I138*TRANSFERENCIAS!$E$29,I138*TRANSFERENCIAS!$H$29),I138),2))</f>
        <v/>
      </c>
      <c r="L138" s="142"/>
      <c r="M138" s="142"/>
      <c r="N138" s="142"/>
      <c r="O138" s="125"/>
      <c r="P138" s="126" t="str">
        <f aca="false">IF(ISNUMBER(X138),X138,"P")</f>
        <v>P</v>
      </c>
      <c r="Q138" s="127" t="str">
        <f aca="false">IF(ISNUMBER(L138),L138," --")</f>
        <v> --</v>
      </c>
      <c r="W138" s="129" t="n">
        <f aca="false">SUM(L138:N138)</f>
        <v>0</v>
      </c>
      <c r="X138" s="129" t="e">
        <f aca="false">IF(K138&gt;0,ABS(W138-K138),"")</f>
        <v>#VALUE!</v>
      </c>
      <c r="AF138" s="78" t="n">
        <f aca="false">+AF137+20</f>
        <v>2660</v>
      </c>
      <c r="AG138" s="78" t="n">
        <v>133</v>
      </c>
      <c r="AO138" s="78" t="e">
        <f aca="false">VLOOKUP(F138,PTDS2!$A$1:$Q$13,2)</f>
        <v>#N/A</v>
      </c>
      <c r="AP138" s="78" t="e">
        <f aca="false">VLOOKUP(F138,PTDS2!$A$1:$Q$13,3)</f>
        <v>#N/A</v>
      </c>
      <c r="AQ138" s="78" t="e">
        <f aca="false">VLOOKUP(F138,PTDS2!$A$1:$Q$13,4)</f>
        <v>#N/A</v>
      </c>
      <c r="AR138" s="78" t="e">
        <f aca="false">VLOOKUP(F138,PTDS2!$A$1:$Q$13,5)</f>
        <v>#N/A</v>
      </c>
      <c r="AS138" s="78" t="e">
        <f aca="false">VLOOKUP(F138,PTDS2!$A$1:$Q$13,6)</f>
        <v>#N/A</v>
      </c>
      <c r="AT138" s="78" t="e">
        <f aca="false">VLOOKUP(F138,PTDS2!$A$1:$Q$13,7)</f>
        <v>#N/A</v>
      </c>
      <c r="AU138" s="78" t="e">
        <f aca="false">VLOOKUP(F138,PTDS2!$A$1:$Q$13,8)</f>
        <v>#N/A</v>
      </c>
      <c r="AV138" s="78" t="e">
        <f aca="false">VLOOKUP(F138,PTDS2!$A$1:$Q$13,9)</f>
        <v>#N/A</v>
      </c>
      <c r="AW138" s="78" t="e">
        <f aca="false">VLOOKUP(F138,PTDS2!$A$1:$Q$13,10)</f>
        <v>#N/A</v>
      </c>
      <c r="AX138" s="78" t="e">
        <f aca="false">VLOOKUP(F138,PTDS2!$A$1:$Q$13,11)</f>
        <v>#N/A</v>
      </c>
      <c r="AY138" s="78" t="e">
        <f aca="false">VLOOKUP(F138,PTDS2!$A$1:$Q$13,12)</f>
        <v>#N/A</v>
      </c>
      <c r="AZ138" s="78" t="e">
        <f aca="false">VLOOKUP(F138,PTDS2!$A$1:$Q$13,13)</f>
        <v>#N/A</v>
      </c>
      <c r="BA138" s="78" t="e">
        <f aca="false">VLOOKUP(F138,PTDS2!$A$1:$Q$13,14)</f>
        <v>#N/A</v>
      </c>
      <c r="BB138" s="78" t="e">
        <f aca="false">VLOOKUP(F138,PTDS2!$A$1:$Q$13,15)</f>
        <v>#N/A</v>
      </c>
      <c r="BC138" s="78" t="e">
        <f aca="false">VLOOKUP(F138,PTDS2!$A$1:$Q$13,16)</f>
        <v>#N/A</v>
      </c>
      <c r="BD138" s="78" t="e">
        <f aca="false">VLOOKUP(F138,PTDS2!$A$1:$Q$13,17)</f>
        <v>#N/A</v>
      </c>
      <c r="BF138" s="78" t="e">
        <f aca="false">IF(AO138=0,"",AO138)</f>
        <v>#N/A</v>
      </c>
      <c r="BG138" s="78" t="e">
        <f aca="false">IF(AP138=0,"",AP138)</f>
        <v>#N/A</v>
      </c>
      <c r="BH138" s="78" t="e">
        <f aca="false">IF(AQ138=0,"",AQ138)</f>
        <v>#N/A</v>
      </c>
      <c r="BI138" s="78" t="e">
        <f aca="false">IF(AR138=0,"",AR138)</f>
        <v>#N/A</v>
      </c>
      <c r="BJ138" s="78" t="e">
        <f aca="false">IF(AS138=0,"",AS138)</f>
        <v>#N/A</v>
      </c>
      <c r="BK138" s="78" t="e">
        <f aca="false">IF(AT138=0,"",AT138)</f>
        <v>#N/A</v>
      </c>
      <c r="BL138" s="78" t="e">
        <f aca="false">IF(AU138=0,"",AU138)</f>
        <v>#N/A</v>
      </c>
      <c r="BM138" s="78" t="e">
        <f aca="false">IF(AV138=0,"",AV138)</f>
        <v>#N/A</v>
      </c>
      <c r="BN138" s="78" t="e">
        <f aca="false">IF(AW138=0,"",AW138)</f>
        <v>#N/A</v>
      </c>
      <c r="BO138" s="78" t="e">
        <f aca="false">IF(AX138=0,"",AX138)</f>
        <v>#N/A</v>
      </c>
      <c r="BP138" s="78" t="e">
        <f aca="false">IF(AY138=0,"",AY138)</f>
        <v>#N/A</v>
      </c>
      <c r="BQ138" s="78" t="e">
        <f aca="false">IF(AZ138=0,"",AZ138)</f>
        <v>#N/A</v>
      </c>
      <c r="BR138" s="78" t="e">
        <f aca="false">IF(BA138=0,"",BA138)</f>
        <v>#N/A</v>
      </c>
      <c r="BS138" s="78" t="e">
        <f aca="false">IF(BB138=0,"",BB138)</f>
        <v>#N/A</v>
      </c>
      <c r="BT138" s="78" t="e">
        <f aca="false">IF(BC138=0,"",BC138)</f>
        <v>#N/A</v>
      </c>
      <c r="BU138" s="78" t="e">
        <f aca="false">IF(BD138=0,"",BD138)</f>
        <v>#N/A</v>
      </c>
    </row>
    <row r="139" customFormat="false" ht="56.7" hidden="false" customHeight="true" outlineLevel="0" collapsed="false">
      <c r="A139" s="137"/>
      <c r="B139" s="138"/>
      <c r="C139" s="139"/>
      <c r="D139" s="139"/>
      <c r="E139" s="143"/>
      <c r="F139" s="120"/>
      <c r="G139" s="121"/>
      <c r="H139" s="140"/>
      <c r="I139" s="141"/>
      <c r="J139" s="116"/>
      <c r="K139" s="124" t="str">
        <f aca="false">IF(ISBLANK(I139),"",ROUND(IF(J139&lt;&gt;"€",IF(J139="$",I139*TRANSFERENCIAS!$E$29,I139*TRANSFERENCIAS!$H$29),I139),2))</f>
        <v/>
      </c>
      <c r="L139" s="142"/>
      <c r="M139" s="142"/>
      <c r="N139" s="142"/>
      <c r="O139" s="125"/>
      <c r="P139" s="126" t="str">
        <f aca="false">IF(ISNUMBER(X139),X139,"P")</f>
        <v>P</v>
      </c>
      <c r="Q139" s="127" t="str">
        <f aca="false">IF(ISNUMBER(L139),L139," --")</f>
        <v> --</v>
      </c>
      <c r="W139" s="129" t="n">
        <f aca="false">SUM(L139:N139)</f>
        <v>0</v>
      </c>
      <c r="X139" s="129" t="e">
        <f aca="false">IF(K139&gt;0,ABS(W139-K139),"")</f>
        <v>#VALUE!</v>
      </c>
      <c r="AF139" s="78" t="n">
        <f aca="false">+AF138+20</f>
        <v>2680</v>
      </c>
      <c r="AG139" s="78" t="n">
        <v>134</v>
      </c>
      <c r="AO139" s="78" t="e">
        <f aca="false">VLOOKUP(F139,PTDS2!$A$1:$Q$13,2)</f>
        <v>#N/A</v>
      </c>
      <c r="AP139" s="78" t="e">
        <f aca="false">VLOOKUP(F139,PTDS2!$A$1:$Q$13,3)</f>
        <v>#N/A</v>
      </c>
      <c r="AQ139" s="78" t="e">
        <f aca="false">VLOOKUP(F139,PTDS2!$A$1:$Q$13,4)</f>
        <v>#N/A</v>
      </c>
      <c r="AR139" s="78" t="e">
        <f aca="false">VLOOKUP(F139,PTDS2!$A$1:$Q$13,5)</f>
        <v>#N/A</v>
      </c>
      <c r="AS139" s="78" t="e">
        <f aca="false">VLOOKUP(F139,PTDS2!$A$1:$Q$13,6)</f>
        <v>#N/A</v>
      </c>
      <c r="AT139" s="78" t="e">
        <f aca="false">VLOOKUP(F139,PTDS2!$A$1:$Q$13,7)</f>
        <v>#N/A</v>
      </c>
      <c r="AU139" s="78" t="e">
        <f aca="false">VLOOKUP(F139,PTDS2!$A$1:$Q$13,8)</f>
        <v>#N/A</v>
      </c>
      <c r="AV139" s="78" t="e">
        <f aca="false">VLOOKUP(F139,PTDS2!$A$1:$Q$13,9)</f>
        <v>#N/A</v>
      </c>
      <c r="AW139" s="78" t="e">
        <f aca="false">VLOOKUP(F139,PTDS2!$A$1:$Q$13,10)</f>
        <v>#N/A</v>
      </c>
      <c r="AX139" s="78" t="e">
        <f aca="false">VLOOKUP(F139,PTDS2!$A$1:$Q$13,11)</f>
        <v>#N/A</v>
      </c>
      <c r="AY139" s="78" t="e">
        <f aca="false">VLOOKUP(F139,PTDS2!$A$1:$Q$13,12)</f>
        <v>#N/A</v>
      </c>
      <c r="AZ139" s="78" t="e">
        <f aca="false">VLOOKUP(F139,PTDS2!$A$1:$Q$13,13)</f>
        <v>#N/A</v>
      </c>
      <c r="BA139" s="78" t="e">
        <f aca="false">VLOOKUP(F139,PTDS2!$A$1:$Q$13,14)</f>
        <v>#N/A</v>
      </c>
      <c r="BB139" s="78" t="e">
        <f aca="false">VLOOKUP(F139,PTDS2!$A$1:$Q$13,15)</f>
        <v>#N/A</v>
      </c>
      <c r="BC139" s="78" t="e">
        <f aca="false">VLOOKUP(F139,PTDS2!$A$1:$Q$13,16)</f>
        <v>#N/A</v>
      </c>
      <c r="BD139" s="78" t="e">
        <f aca="false">VLOOKUP(F139,PTDS2!$A$1:$Q$13,17)</f>
        <v>#N/A</v>
      </c>
      <c r="BF139" s="78" t="e">
        <f aca="false">IF(AO139=0,"",AO139)</f>
        <v>#N/A</v>
      </c>
      <c r="BG139" s="78" t="e">
        <f aca="false">IF(AP139=0,"",AP139)</f>
        <v>#N/A</v>
      </c>
      <c r="BH139" s="78" t="e">
        <f aca="false">IF(AQ139=0,"",AQ139)</f>
        <v>#N/A</v>
      </c>
      <c r="BI139" s="78" t="e">
        <f aca="false">IF(AR139=0,"",AR139)</f>
        <v>#N/A</v>
      </c>
      <c r="BJ139" s="78" t="e">
        <f aca="false">IF(AS139=0,"",AS139)</f>
        <v>#N/A</v>
      </c>
      <c r="BK139" s="78" t="e">
        <f aca="false">IF(AT139=0,"",AT139)</f>
        <v>#N/A</v>
      </c>
      <c r="BL139" s="78" t="e">
        <f aca="false">IF(AU139=0,"",AU139)</f>
        <v>#N/A</v>
      </c>
      <c r="BM139" s="78" t="e">
        <f aca="false">IF(AV139=0,"",AV139)</f>
        <v>#N/A</v>
      </c>
      <c r="BN139" s="78" t="e">
        <f aca="false">IF(AW139=0,"",AW139)</f>
        <v>#N/A</v>
      </c>
      <c r="BO139" s="78" t="e">
        <f aca="false">IF(AX139=0,"",AX139)</f>
        <v>#N/A</v>
      </c>
      <c r="BP139" s="78" t="e">
        <f aca="false">IF(AY139=0,"",AY139)</f>
        <v>#N/A</v>
      </c>
      <c r="BQ139" s="78" t="e">
        <f aca="false">IF(AZ139=0,"",AZ139)</f>
        <v>#N/A</v>
      </c>
      <c r="BR139" s="78" t="e">
        <f aca="false">IF(BA139=0,"",BA139)</f>
        <v>#N/A</v>
      </c>
      <c r="BS139" s="78" t="e">
        <f aca="false">IF(BB139=0,"",BB139)</f>
        <v>#N/A</v>
      </c>
      <c r="BT139" s="78" t="e">
        <f aca="false">IF(BC139=0,"",BC139)</f>
        <v>#N/A</v>
      </c>
      <c r="BU139" s="78" t="e">
        <f aca="false">IF(BD139=0,"",BD139)</f>
        <v>#N/A</v>
      </c>
    </row>
    <row r="140" customFormat="false" ht="56.7" hidden="false" customHeight="true" outlineLevel="0" collapsed="false">
      <c r="A140" s="137"/>
      <c r="B140" s="138"/>
      <c r="C140" s="139"/>
      <c r="D140" s="139"/>
      <c r="E140" s="143"/>
      <c r="F140" s="120"/>
      <c r="G140" s="121"/>
      <c r="H140" s="140"/>
      <c r="I140" s="141"/>
      <c r="J140" s="116"/>
      <c r="K140" s="124" t="str">
        <f aca="false">IF(ISBLANK(I140),"",ROUND(IF(J140&lt;&gt;"€",IF(J140="$",I140*TRANSFERENCIAS!$E$29,I140*TRANSFERENCIAS!$H$29),I140),2))</f>
        <v/>
      </c>
      <c r="L140" s="142"/>
      <c r="M140" s="142"/>
      <c r="N140" s="142"/>
      <c r="O140" s="125"/>
      <c r="P140" s="126" t="str">
        <f aca="false">IF(ISNUMBER(X140),X140,"P")</f>
        <v>P</v>
      </c>
      <c r="Q140" s="127" t="str">
        <f aca="false">IF(ISNUMBER(L140),L140," --")</f>
        <v> --</v>
      </c>
      <c r="W140" s="129" t="n">
        <f aca="false">SUM(L140:N140)</f>
        <v>0</v>
      </c>
      <c r="X140" s="129" t="e">
        <f aca="false">IF(K140&gt;0,ABS(W140-K140),"")</f>
        <v>#VALUE!</v>
      </c>
      <c r="AF140" s="78" t="n">
        <f aca="false">+AF139+20</f>
        <v>2700</v>
      </c>
      <c r="AG140" s="78" t="n">
        <v>135</v>
      </c>
      <c r="AO140" s="78" t="e">
        <f aca="false">VLOOKUP(F140,PTDS2!$A$1:$Q$13,2)</f>
        <v>#N/A</v>
      </c>
      <c r="AP140" s="78" t="e">
        <f aca="false">VLOOKUP(F140,PTDS2!$A$1:$Q$13,3)</f>
        <v>#N/A</v>
      </c>
      <c r="AQ140" s="78" t="e">
        <f aca="false">VLOOKUP(F140,PTDS2!$A$1:$Q$13,4)</f>
        <v>#N/A</v>
      </c>
      <c r="AR140" s="78" t="e">
        <f aca="false">VLOOKUP(F140,PTDS2!$A$1:$Q$13,5)</f>
        <v>#N/A</v>
      </c>
      <c r="AS140" s="78" t="e">
        <f aca="false">VLOOKUP(F140,PTDS2!$A$1:$Q$13,6)</f>
        <v>#N/A</v>
      </c>
      <c r="AT140" s="78" t="e">
        <f aca="false">VLOOKUP(F140,PTDS2!$A$1:$Q$13,7)</f>
        <v>#N/A</v>
      </c>
      <c r="AU140" s="78" t="e">
        <f aca="false">VLOOKUP(F140,PTDS2!$A$1:$Q$13,8)</f>
        <v>#N/A</v>
      </c>
      <c r="AV140" s="78" t="e">
        <f aca="false">VLOOKUP(F140,PTDS2!$A$1:$Q$13,9)</f>
        <v>#N/A</v>
      </c>
      <c r="AW140" s="78" t="e">
        <f aca="false">VLOOKUP(F140,PTDS2!$A$1:$Q$13,10)</f>
        <v>#N/A</v>
      </c>
      <c r="AX140" s="78" t="e">
        <f aca="false">VLOOKUP(F140,PTDS2!$A$1:$Q$13,11)</f>
        <v>#N/A</v>
      </c>
      <c r="AY140" s="78" t="e">
        <f aca="false">VLOOKUP(F140,PTDS2!$A$1:$Q$13,12)</f>
        <v>#N/A</v>
      </c>
      <c r="AZ140" s="78" t="e">
        <f aca="false">VLOOKUP(F140,PTDS2!$A$1:$Q$13,13)</f>
        <v>#N/A</v>
      </c>
      <c r="BA140" s="78" t="e">
        <f aca="false">VLOOKUP(F140,PTDS2!$A$1:$Q$13,14)</f>
        <v>#N/A</v>
      </c>
      <c r="BB140" s="78" t="e">
        <f aca="false">VLOOKUP(F140,PTDS2!$A$1:$Q$13,15)</f>
        <v>#N/A</v>
      </c>
      <c r="BC140" s="78" t="e">
        <f aca="false">VLOOKUP(F140,PTDS2!$A$1:$Q$13,16)</f>
        <v>#N/A</v>
      </c>
      <c r="BD140" s="78" t="e">
        <f aca="false">VLOOKUP(F140,PTDS2!$A$1:$Q$13,17)</f>
        <v>#N/A</v>
      </c>
      <c r="BF140" s="78" t="e">
        <f aca="false">IF(AO140=0,"",AO140)</f>
        <v>#N/A</v>
      </c>
      <c r="BG140" s="78" t="e">
        <f aca="false">IF(AP140=0,"",AP140)</f>
        <v>#N/A</v>
      </c>
      <c r="BH140" s="78" t="e">
        <f aca="false">IF(AQ140=0,"",AQ140)</f>
        <v>#N/A</v>
      </c>
      <c r="BI140" s="78" t="e">
        <f aca="false">IF(AR140=0,"",AR140)</f>
        <v>#N/A</v>
      </c>
      <c r="BJ140" s="78" t="e">
        <f aca="false">IF(AS140=0,"",AS140)</f>
        <v>#N/A</v>
      </c>
      <c r="BK140" s="78" t="e">
        <f aca="false">IF(AT140=0,"",AT140)</f>
        <v>#N/A</v>
      </c>
      <c r="BL140" s="78" t="e">
        <f aca="false">IF(AU140=0,"",AU140)</f>
        <v>#N/A</v>
      </c>
      <c r="BM140" s="78" t="e">
        <f aca="false">IF(AV140=0,"",AV140)</f>
        <v>#N/A</v>
      </c>
      <c r="BN140" s="78" t="e">
        <f aca="false">IF(AW140=0,"",AW140)</f>
        <v>#N/A</v>
      </c>
      <c r="BO140" s="78" t="e">
        <f aca="false">IF(AX140=0,"",AX140)</f>
        <v>#N/A</v>
      </c>
      <c r="BP140" s="78" t="e">
        <f aca="false">IF(AY140=0,"",AY140)</f>
        <v>#N/A</v>
      </c>
      <c r="BQ140" s="78" t="e">
        <f aca="false">IF(AZ140=0,"",AZ140)</f>
        <v>#N/A</v>
      </c>
      <c r="BR140" s="78" t="e">
        <f aca="false">IF(BA140=0,"",BA140)</f>
        <v>#N/A</v>
      </c>
      <c r="BS140" s="78" t="e">
        <f aca="false">IF(BB140=0,"",BB140)</f>
        <v>#N/A</v>
      </c>
      <c r="BT140" s="78" t="e">
        <f aca="false">IF(BC140=0,"",BC140)</f>
        <v>#N/A</v>
      </c>
      <c r="BU140" s="78" t="e">
        <f aca="false">IF(BD140=0,"",BD140)</f>
        <v>#N/A</v>
      </c>
    </row>
    <row r="141" customFormat="false" ht="56.7" hidden="false" customHeight="true" outlineLevel="0" collapsed="false">
      <c r="A141" s="137"/>
      <c r="B141" s="138"/>
      <c r="C141" s="139"/>
      <c r="D141" s="139"/>
      <c r="E141" s="143"/>
      <c r="F141" s="120"/>
      <c r="G141" s="121"/>
      <c r="H141" s="140"/>
      <c r="I141" s="141"/>
      <c r="J141" s="116"/>
      <c r="K141" s="124" t="str">
        <f aca="false">IF(ISBLANK(I141),"",ROUND(IF(J141&lt;&gt;"€",IF(J141="$",I141*TRANSFERENCIAS!$E$29,I141*TRANSFERENCIAS!$H$29),I141),2))</f>
        <v/>
      </c>
      <c r="L141" s="142"/>
      <c r="M141" s="142"/>
      <c r="N141" s="142"/>
      <c r="O141" s="125"/>
      <c r="P141" s="126" t="str">
        <f aca="false">IF(ISNUMBER(X141),X141,"P")</f>
        <v>P</v>
      </c>
      <c r="Q141" s="127" t="str">
        <f aca="false">IF(ISNUMBER(L141),L141," --")</f>
        <v> --</v>
      </c>
      <c r="W141" s="129" t="n">
        <f aca="false">SUM(L141:N141)</f>
        <v>0</v>
      </c>
      <c r="X141" s="129" t="e">
        <f aca="false">IF(K141&gt;0,ABS(W141-K141),"")</f>
        <v>#VALUE!</v>
      </c>
      <c r="AF141" s="78" t="n">
        <f aca="false">+AF140+20</f>
        <v>2720</v>
      </c>
      <c r="AG141" s="78" t="n">
        <v>136</v>
      </c>
      <c r="AO141" s="78" t="e">
        <f aca="false">VLOOKUP(F141,PTDS2!$A$1:$Q$13,2)</f>
        <v>#N/A</v>
      </c>
      <c r="AP141" s="78" t="e">
        <f aca="false">VLOOKUP(F141,PTDS2!$A$1:$Q$13,3)</f>
        <v>#N/A</v>
      </c>
      <c r="AQ141" s="78" t="e">
        <f aca="false">VLOOKUP(F141,PTDS2!$A$1:$Q$13,4)</f>
        <v>#N/A</v>
      </c>
      <c r="AR141" s="78" t="e">
        <f aca="false">VLOOKUP(F141,PTDS2!$A$1:$Q$13,5)</f>
        <v>#N/A</v>
      </c>
      <c r="AS141" s="78" t="e">
        <f aca="false">VLOOKUP(F141,PTDS2!$A$1:$Q$13,6)</f>
        <v>#N/A</v>
      </c>
      <c r="AT141" s="78" t="e">
        <f aca="false">VLOOKUP(F141,PTDS2!$A$1:$Q$13,7)</f>
        <v>#N/A</v>
      </c>
      <c r="AU141" s="78" t="e">
        <f aca="false">VLOOKUP(F141,PTDS2!$A$1:$Q$13,8)</f>
        <v>#N/A</v>
      </c>
      <c r="AV141" s="78" t="e">
        <f aca="false">VLOOKUP(F141,PTDS2!$A$1:$Q$13,9)</f>
        <v>#N/A</v>
      </c>
      <c r="AW141" s="78" t="e">
        <f aca="false">VLOOKUP(F141,PTDS2!$A$1:$Q$13,10)</f>
        <v>#N/A</v>
      </c>
      <c r="AX141" s="78" t="e">
        <f aca="false">VLOOKUP(F141,PTDS2!$A$1:$Q$13,11)</f>
        <v>#N/A</v>
      </c>
      <c r="AY141" s="78" t="e">
        <f aca="false">VLOOKUP(F141,PTDS2!$A$1:$Q$13,12)</f>
        <v>#N/A</v>
      </c>
      <c r="AZ141" s="78" t="e">
        <f aca="false">VLOOKUP(F141,PTDS2!$A$1:$Q$13,13)</f>
        <v>#N/A</v>
      </c>
      <c r="BA141" s="78" t="e">
        <f aca="false">VLOOKUP(F141,PTDS2!$A$1:$Q$13,14)</f>
        <v>#N/A</v>
      </c>
      <c r="BB141" s="78" t="e">
        <f aca="false">VLOOKUP(F141,PTDS2!$A$1:$Q$13,15)</f>
        <v>#N/A</v>
      </c>
      <c r="BC141" s="78" t="e">
        <f aca="false">VLOOKUP(F141,PTDS2!$A$1:$Q$13,16)</f>
        <v>#N/A</v>
      </c>
      <c r="BD141" s="78" t="e">
        <f aca="false">VLOOKUP(F141,PTDS2!$A$1:$Q$13,17)</f>
        <v>#N/A</v>
      </c>
      <c r="BF141" s="78" t="e">
        <f aca="false">IF(AO141=0,"",AO141)</f>
        <v>#N/A</v>
      </c>
      <c r="BG141" s="78" t="e">
        <f aca="false">IF(AP141=0,"",AP141)</f>
        <v>#N/A</v>
      </c>
      <c r="BH141" s="78" t="e">
        <f aca="false">IF(AQ141=0,"",AQ141)</f>
        <v>#N/A</v>
      </c>
      <c r="BI141" s="78" t="e">
        <f aca="false">IF(AR141=0,"",AR141)</f>
        <v>#N/A</v>
      </c>
      <c r="BJ141" s="78" t="e">
        <f aca="false">IF(AS141=0,"",AS141)</f>
        <v>#N/A</v>
      </c>
      <c r="BK141" s="78" t="e">
        <f aca="false">IF(AT141=0,"",AT141)</f>
        <v>#N/A</v>
      </c>
      <c r="BL141" s="78" t="e">
        <f aca="false">IF(AU141=0,"",AU141)</f>
        <v>#N/A</v>
      </c>
      <c r="BM141" s="78" t="e">
        <f aca="false">IF(AV141=0,"",AV141)</f>
        <v>#N/A</v>
      </c>
      <c r="BN141" s="78" t="e">
        <f aca="false">IF(AW141=0,"",AW141)</f>
        <v>#N/A</v>
      </c>
      <c r="BO141" s="78" t="e">
        <f aca="false">IF(AX141=0,"",AX141)</f>
        <v>#N/A</v>
      </c>
      <c r="BP141" s="78" t="e">
        <f aca="false">IF(AY141=0,"",AY141)</f>
        <v>#N/A</v>
      </c>
      <c r="BQ141" s="78" t="e">
        <f aca="false">IF(AZ141=0,"",AZ141)</f>
        <v>#N/A</v>
      </c>
      <c r="BR141" s="78" t="e">
        <f aca="false">IF(BA141=0,"",BA141)</f>
        <v>#N/A</v>
      </c>
      <c r="BS141" s="78" t="e">
        <f aca="false">IF(BB141=0,"",BB141)</f>
        <v>#N/A</v>
      </c>
      <c r="BT141" s="78" t="e">
        <f aca="false">IF(BC141=0,"",BC141)</f>
        <v>#N/A</v>
      </c>
      <c r="BU141" s="78" t="e">
        <f aca="false">IF(BD141=0,"",BD141)</f>
        <v>#N/A</v>
      </c>
    </row>
    <row r="142" customFormat="false" ht="56.7" hidden="false" customHeight="true" outlineLevel="0" collapsed="false">
      <c r="A142" s="137"/>
      <c r="B142" s="138"/>
      <c r="C142" s="139"/>
      <c r="D142" s="139"/>
      <c r="E142" s="143"/>
      <c r="F142" s="120"/>
      <c r="G142" s="121"/>
      <c r="H142" s="140"/>
      <c r="I142" s="141"/>
      <c r="J142" s="116"/>
      <c r="K142" s="124" t="str">
        <f aca="false">IF(ISBLANK(I142),"",ROUND(IF(J142&lt;&gt;"€",IF(J142="$",I142*TRANSFERENCIAS!$E$29,I142*TRANSFERENCIAS!$H$29),I142),2))</f>
        <v/>
      </c>
      <c r="L142" s="142"/>
      <c r="M142" s="142"/>
      <c r="N142" s="142"/>
      <c r="O142" s="125"/>
      <c r="P142" s="126" t="str">
        <f aca="false">IF(ISNUMBER(X142),X142,"P")</f>
        <v>P</v>
      </c>
      <c r="Q142" s="127" t="str">
        <f aca="false">IF(ISNUMBER(L142),L142," --")</f>
        <v> --</v>
      </c>
      <c r="W142" s="129" t="n">
        <f aca="false">SUM(L142:N142)</f>
        <v>0</v>
      </c>
      <c r="X142" s="129" t="e">
        <f aca="false">IF(K142&gt;0,ABS(W142-K142),"")</f>
        <v>#VALUE!</v>
      </c>
      <c r="AF142" s="78" t="n">
        <f aca="false">+AF141+20</f>
        <v>2740</v>
      </c>
      <c r="AG142" s="78" t="n">
        <v>137</v>
      </c>
      <c r="AO142" s="78" t="e">
        <f aca="false">VLOOKUP(F142,PTDS2!$A$1:$Q$13,2)</f>
        <v>#N/A</v>
      </c>
      <c r="AP142" s="78" t="e">
        <f aca="false">VLOOKUP(F142,PTDS2!$A$1:$Q$13,3)</f>
        <v>#N/A</v>
      </c>
      <c r="AQ142" s="78" t="e">
        <f aca="false">VLOOKUP(F142,PTDS2!$A$1:$Q$13,4)</f>
        <v>#N/A</v>
      </c>
      <c r="AR142" s="78" t="e">
        <f aca="false">VLOOKUP(F142,PTDS2!$A$1:$Q$13,5)</f>
        <v>#N/A</v>
      </c>
      <c r="AS142" s="78" t="e">
        <f aca="false">VLOOKUP(F142,PTDS2!$A$1:$Q$13,6)</f>
        <v>#N/A</v>
      </c>
      <c r="AT142" s="78" t="e">
        <f aca="false">VLOOKUP(F142,PTDS2!$A$1:$Q$13,7)</f>
        <v>#N/A</v>
      </c>
      <c r="AU142" s="78" t="e">
        <f aca="false">VLOOKUP(F142,PTDS2!$A$1:$Q$13,8)</f>
        <v>#N/A</v>
      </c>
      <c r="AV142" s="78" t="e">
        <f aca="false">VLOOKUP(F142,PTDS2!$A$1:$Q$13,9)</f>
        <v>#N/A</v>
      </c>
      <c r="AW142" s="78" t="e">
        <f aca="false">VLOOKUP(F142,PTDS2!$A$1:$Q$13,10)</f>
        <v>#N/A</v>
      </c>
      <c r="AX142" s="78" t="e">
        <f aca="false">VLOOKUP(F142,PTDS2!$A$1:$Q$13,11)</f>
        <v>#N/A</v>
      </c>
      <c r="AY142" s="78" t="e">
        <f aca="false">VLOOKUP(F142,PTDS2!$A$1:$Q$13,12)</f>
        <v>#N/A</v>
      </c>
      <c r="AZ142" s="78" t="e">
        <f aca="false">VLOOKUP(F142,PTDS2!$A$1:$Q$13,13)</f>
        <v>#N/A</v>
      </c>
      <c r="BA142" s="78" t="e">
        <f aca="false">VLOOKUP(F142,PTDS2!$A$1:$Q$13,14)</f>
        <v>#N/A</v>
      </c>
      <c r="BB142" s="78" t="e">
        <f aca="false">VLOOKUP(F142,PTDS2!$A$1:$Q$13,15)</f>
        <v>#N/A</v>
      </c>
      <c r="BC142" s="78" t="e">
        <f aca="false">VLOOKUP(F142,PTDS2!$A$1:$Q$13,16)</f>
        <v>#N/A</v>
      </c>
      <c r="BD142" s="78" t="e">
        <f aca="false">VLOOKUP(F142,PTDS2!$A$1:$Q$13,17)</f>
        <v>#N/A</v>
      </c>
      <c r="BF142" s="78" t="e">
        <f aca="false">IF(AO142=0,"",AO142)</f>
        <v>#N/A</v>
      </c>
      <c r="BG142" s="78" t="e">
        <f aca="false">IF(AP142=0,"",AP142)</f>
        <v>#N/A</v>
      </c>
      <c r="BH142" s="78" t="e">
        <f aca="false">IF(AQ142=0,"",AQ142)</f>
        <v>#N/A</v>
      </c>
      <c r="BI142" s="78" t="e">
        <f aca="false">IF(AR142=0,"",AR142)</f>
        <v>#N/A</v>
      </c>
      <c r="BJ142" s="78" t="e">
        <f aca="false">IF(AS142=0,"",AS142)</f>
        <v>#N/A</v>
      </c>
      <c r="BK142" s="78" t="e">
        <f aca="false">IF(AT142=0,"",AT142)</f>
        <v>#N/A</v>
      </c>
      <c r="BL142" s="78" t="e">
        <f aca="false">IF(AU142=0,"",AU142)</f>
        <v>#N/A</v>
      </c>
      <c r="BM142" s="78" t="e">
        <f aca="false">IF(AV142=0,"",AV142)</f>
        <v>#N/A</v>
      </c>
      <c r="BN142" s="78" t="e">
        <f aca="false">IF(AW142=0,"",AW142)</f>
        <v>#N/A</v>
      </c>
      <c r="BO142" s="78" t="e">
        <f aca="false">IF(AX142=0,"",AX142)</f>
        <v>#N/A</v>
      </c>
      <c r="BP142" s="78" t="e">
        <f aca="false">IF(AY142=0,"",AY142)</f>
        <v>#N/A</v>
      </c>
      <c r="BQ142" s="78" t="e">
        <f aca="false">IF(AZ142=0,"",AZ142)</f>
        <v>#N/A</v>
      </c>
      <c r="BR142" s="78" t="e">
        <f aca="false">IF(BA142=0,"",BA142)</f>
        <v>#N/A</v>
      </c>
      <c r="BS142" s="78" t="e">
        <f aca="false">IF(BB142=0,"",BB142)</f>
        <v>#N/A</v>
      </c>
      <c r="BT142" s="78" t="e">
        <f aca="false">IF(BC142=0,"",BC142)</f>
        <v>#N/A</v>
      </c>
      <c r="BU142" s="78" t="e">
        <f aca="false">IF(BD142=0,"",BD142)</f>
        <v>#N/A</v>
      </c>
    </row>
    <row r="143" customFormat="false" ht="56.7" hidden="false" customHeight="true" outlineLevel="0" collapsed="false">
      <c r="A143" s="137"/>
      <c r="B143" s="138"/>
      <c r="C143" s="139"/>
      <c r="D143" s="139"/>
      <c r="E143" s="143"/>
      <c r="F143" s="120"/>
      <c r="G143" s="121"/>
      <c r="H143" s="140"/>
      <c r="I143" s="141"/>
      <c r="J143" s="116"/>
      <c r="K143" s="124" t="str">
        <f aca="false">IF(ISBLANK(I143),"",ROUND(IF(J143&lt;&gt;"€",IF(J143="$",I143*TRANSFERENCIAS!$E$29,I143*TRANSFERENCIAS!$H$29),I143),2))</f>
        <v/>
      </c>
      <c r="L143" s="142"/>
      <c r="M143" s="142"/>
      <c r="N143" s="142"/>
      <c r="O143" s="125"/>
      <c r="P143" s="126" t="str">
        <f aca="false">IF(ISNUMBER(X143),X143,"P")</f>
        <v>P</v>
      </c>
      <c r="Q143" s="127" t="str">
        <f aca="false">IF(ISNUMBER(L143),L143," --")</f>
        <v> --</v>
      </c>
      <c r="W143" s="129" t="n">
        <f aca="false">SUM(L143:N143)</f>
        <v>0</v>
      </c>
      <c r="X143" s="129" t="e">
        <f aca="false">IF(K143&gt;0,ABS(W143-K143),"")</f>
        <v>#VALUE!</v>
      </c>
      <c r="AF143" s="78" t="n">
        <f aca="false">+AF142+20</f>
        <v>2760</v>
      </c>
      <c r="AG143" s="78" t="n">
        <v>138</v>
      </c>
      <c r="AO143" s="78" t="e">
        <f aca="false">VLOOKUP(F143,PTDS2!$A$1:$Q$13,2)</f>
        <v>#N/A</v>
      </c>
      <c r="AP143" s="78" t="e">
        <f aca="false">VLOOKUP(F143,PTDS2!$A$1:$Q$13,3)</f>
        <v>#N/A</v>
      </c>
      <c r="AQ143" s="78" t="e">
        <f aca="false">VLOOKUP(F143,PTDS2!$A$1:$Q$13,4)</f>
        <v>#N/A</v>
      </c>
      <c r="AR143" s="78" t="e">
        <f aca="false">VLOOKUP(F143,PTDS2!$A$1:$Q$13,5)</f>
        <v>#N/A</v>
      </c>
      <c r="AS143" s="78" t="e">
        <f aca="false">VLOOKUP(F143,PTDS2!$A$1:$Q$13,6)</f>
        <v>#N/A</v>
      </c>
      <c r="AT143" s="78" t="e">
        <f aca="false">VLOOKUP(F143,PTDS2!$A$1:$Q$13,7)</f>
        <v>#N/A</v>
      </c>
      <c r="AU143" s="78" t="e">
        <f aca="false">VLOOKUP(F143,PTDS2!$A$1:$Q$13,8)</f>
        <v>#N/A</v>
      </c>
      <c r="AV143" s="78" t="e">
        <f aca="false">VLOOKUP(F143,PTDS2!$A$1:$Q$13,9)</f>
        <v>#N/A</v>
      </c>
      <c r="AW143" s="78" t="e">
        <f aca="false">VLOOKUP(F143,PTDS2!$A$1:$Q$13,10)</f>
        <v>#N/A</v>
      </c>
      <c r="AX143" s="78" t="e">
        <f aca="false">VLOOKUP(F143,PTDS2!$A$1:$Q$13,11)</f>
        <v>#N/A</v>
      </c>
      <c r="AY143" s="78" t="e">
        <f aca="false">VLOOKUP(F143,PTDS2!$A$1:$Q$13,12)</f>
        <v>#N/A</v>
      </c>
      <c r="AZ143" s="78" t="e">
        <f aca="false">VLOOKUP(F143,PTDS2!$A$1:$Q$13,13)</f>
        <v>#N/A</v>
      </c>
      <c r="BA143" s="78" t="e">
        <f aca="false">VLOOKUP(F143,PTDS2!$A$1:$Q$13,14)</f>
        <v>#N/A</v>
      </c>
      <c r="BB143" s="78" t="e">
        <f aca="false">VLOOKUP(F143,PTDS2!$A$1:$Q$13,15)</f>
        <v>#N/A</v>
      </c>
      <c r="BC143" s="78" t="e">
        <f aca="false">VLOOKUP(F143,PTDS2!$A$1:$Q$13,16)</f>
        <v>#N/A</v>
      </c>
      <c r="BD143" s="78" t="e">
        <f aca="false">VLOOKUP(F143,PTDS2!$A$1:$Q$13,17)</f>
        <v>#N/A</v>
      </c>
      <c r="BF143" s="78" t="e">
        <f aca="false">IF(AO143=0,"",AO143)</f>
        <v>#N/A</v>
      </c>
      <c r="BG143" s="78" t="e">
        <f aca="false">IF(AP143=0,"",AP143)</f>
        <v>#N/A</v>
      </c>
      <c r="BH143" s="78" t="e">
        <f aca="false">IF(AQ143=0,"",AQ143)</f>
        <v>#N/A</v>
      </c>
      <c r="BI143" s="78" t="e">
        <f aca="false">IF(AR143=0,"",AR143)</f>
        <v>#N/A</v>
      </c>
      <c r="BJ143" s="78" t="e">
        <f aca="false">IF(AS143=0,"",AS143)</f>
        <v>#N/A</v>
      </c>
      <c r="BK143" s="78" t="e">
        <f aca="false">IF(AT143=0,"",AT143)</f>
        <v>#N/A</v>
      </c>
      <c r="BL143" s="78" t="e">
        <f aca="false">IF(AU143=0,"",AU143)</f>
        <v>#N/A</v>
      </c>
      <c r="BM143" s="78" t="e">
        <f aca="false">IF(AV143=0,"",AV143)</f>
        <v>#N/A</v>
      </c>
      <c r="BN143" s="78" t="e">
        <f aca="false">IF(AW143=0,"",AW143)</f>
        <v>#N/A</v>
      </c>
      <c r="BO143" s="78" t="e">
        <f aca="false">IF(AX143=0,"",AX143)</f>
        <v>#N/A</v>
      </c>
      <c r="BP143" s="78" t="e">
        <f aca="false">IF(AY143=0,"",AY143)</f>
        <v>#N/A</v>
      </c>
      <c r="BQ143" s="78" t="e">
        <f aca="false">IF(AZ143=0,"",AZ143)</f>
        <v>#N/A</v>
      </c>
      <c r="BR143" s="78" t="e">
        <f aca="false">IF(BA143=0,"",BA143)</f>
        <v>#N/A</v>
      </c>
      <c r="BS143" s="78" t="e">
        <f aca="false">IF(BB143=0,"",BB143)</f>
        <v>#N/A</v>
      </c>
      <c r="BT143" s="78" t="e">
        <f aca="false">IF(BC143=0,"",BC143)</f>
        <v>#N/A</v>
      </c>
      <c r="BU143" s="78" t="e">
        <f aca="false">IF(BD143=0,"",BD143)</f>
        <v>#N/A</v>
      </c>
    </row>
    <row r="144" customFormat="false" ht="56.7" hidden="false" customHeight="true" outlineLevel="0" collapsed="false">
      <c r="A144" s="137"/>
      <c r="B144" s="138"/>
      <c r="C144" s="139"/>
      <c r="D144" s="139"/>
      <c r="E144" s="143"/>
      <c r="F144" s="120"/>
      <c r="G144" s="121"/>
      <c r="H144" s="140"/>
      <c r="I144" s="141"/>
      <c r="J144" s="116"/>
      <c r="K144" s="124" t="str">
        <f aca="false">IF(ISBLANK(I144),"",ROUND(IF(J144&lt;&gt;"€",IF(J144="$",I144*TRANSFERENCIAS!$E$29,I144*TRANSFERENCIAS!$H$29),I144),2))</f>
        <v/>
      </c>
      <c r="L144" s="142"/>
      <c r="M144" s="142"/>
      <c r="N144" s="142"/>
      <c r="O144" s="125"/>
      <c r="P144" s="126" t="str">
        <f aca="false">IF(ISNUMBER(X144),X144,"P")</f>
        <v>P</v>
      </c>
      <c r="Q144" s="127" t="str">
        <f aca="false">IF(ISNUMBER(L144),L144," --")</f>
        <v> --</v>
      </c>
      <c r="W144" s="129" t="n">
        <f aca="false">SUM(L144:N144)</f>
        <v>0</v>
      </c>
      <c r="X144" s="129" t="e">
        <f aca="false">IF(K144&gt;0,ABS(W144-K144),"")</f>
        <v>#VALUE!</v>
      </c>
      <c r="AF144" s="78" t="n">
        <f aca="false">+AF143+20</f>
        <v>2780</v>
      </c>
      <c r="AG144" s="78" t="n">
        <v>139</v>
      </c>
      <c r="AO144" s="78" t="e">
        <f aca="false">VLOOKUP(F144,PTDS2!$A$1:$Q$13,2)</f>
        <v>#N/A</v>
      </c>
      <c r="AP144" s="78" t="e">
        <f aca="false">VLOOKUP(F144,PTDS2!$A$1:$Q$13,3)</f>
        <v>#N/A</v>
      </c>
      <c r="AQ144" s="78" t="e">
        <f aca="false">VLOOKUP(F144,PTDS2!$A$1:$Q$13,4)</f>
        <v>#N/A</v>
      </c>
      <c r="AR144" s="78" t="e">
        <f aca="false">VLOOKUP(F144,PTDS2!$A$1:$Q$13,5)</f>
        <v>#N/A</v>
      </c>
      <c r="AS144" s="78" t="e">
        <f aca="false">VLOOKUP(F144,PTDS2!$A$1:$Q$13,6)</f>
        <v>#N/A</v>
      </c>
      <c r="AT144" s="78" t="e">
        <f aca="false">VLOOKUP(F144,PTDS2!$A$1:$Q$13,7)</f>
        <v>#N/A</v>
      </c>
      <c r="AU144" s="78" t="e">
        <f aca="false">VLOOKUP(F144,PTDS2!$A$1:$Q$13,8)</f>
        <v>#N/A</v>
      </c>
      <c r="AV144" s="78" t="e">
        <f aca="false">VLOOKUP(F144,PTDS2!$A$1:$Q$13,9)</f>
        <v>#N/A</v>
      </c>
      <c r="AW144" s="78" t="e">
        <f aca="false">VLOOKUP(F144,PTDS2!$A$1:$Q$13,10)</f>
        <v>#N/A</v>
      </c>
      <c r="AX144" s="78" t="e">
        <f aca="false">VLOOKUP(F144,PTDS2!$A$1:$Q$13,11)</f>
        <v>#N/A</v>
      </c>
      <c r="AY144" s="78" t="e">
        <f aca="false">VLOOKUP(F144,PTDS2!$A$1:$Q$13,12)</f>
        <v>#N/A</v>
      </c>
      <c r="AZ144" s="78" t="e">
        <f aca="false">VLOOKUP(F144,PTDS2!$A$1:$Q$13,13)</f>
        <v>#N/A</v>
      </c>
      <c r="BA144" s="78" t="e">
        <f aca="false">VLOOKUP(F144,PTDS2!$A$1:$Q$13,14)</f>
        <v>#N/A</v>
      </c>
      <c r="BB144" s="78" t="e">
        <f aca="false">VLOOKUP(F144,PTDS2!$A$1:$Q$13,15)</f>
        <v>#N/A</v>
      </c>
      <c r="BC144" s="78" t="e">
        <f aca="false">VLOOKUP(F144,PTDS2!$A$1:$Q$13,16)</f>
        <v>#N/A</v>
      </c>
      <c r="BD144" s="78" t="e">
        <f aca="false">VLOOKUP(F144,PTDS2!$A$1:$Q$13,17)</f>
        <v>#N/A</v>
      </c>
      <c r="BF144" s="78" t="e">
        <f aca="false">IF(AO144=0,"",AO144)</f>
        <v>#N/A</v>
      </c>
      <c r="BG144" s="78" t="e">
        <f aca="false">IF(AP144=0,"",AP144)</f>
        <v>#N/A</v>
      </c>
      <c r="BH144" s="78" t="e">
        <f aca="false">IF(AQ144=0,"",AQ144)</f>
        <v>#N/A</v>
      </c>
      <c r="BI144" s="78" t="e">
        <f aca="false">IF(AR144=0,"",AR144)</f>
        <v>#N/A</v>
      </c>
      <c r="BJ144" s="78" t="e">
        <f aca="false">IF(AS144=0,"",AS144)</f>
        <v>#N/A</v>
      </c>
      <c r="BK144" s="78" t="e">
        <f aca="false">IF(AT144=0,"",AT144)</f>
        <v>#N/A</v>
      </c>
      <c r="BL144" s="78" t="e">
        <f aca="false">IF(AU144=0,"",AU144)</f>
        <v>#N/A</v>
      </c>
      <c r="BM144" s="78" t="e">
        <f aca="false">IF(AV144=0,"",AV144)</f>
        <v>#N/A</v>
      </c>
      <c r="BN144" s="78" t="e">
        <f aca="false">IF(AW144=0,"",AW144)</f>
        <v>#N/A</v>
      </c>
      <c r="BO144" s="78" t="e">
        <f aca="false">IF(AX144=0,"",AX144)</f>
        <v>#N/A</v>
      </c>
      <c r="BP144" s="78" t="e">
        <f aca="false">IF(AY144=0,"",AY144)</f>
        <v>#N/A</v>
      </c>
      <c r="BQ144" s="78" t="e">
        <f aca="false">IF(AZ144=0,"",AZ144)</f>
        <v>#N/A</v>
      </c>
      <c r="BR144" s="78" t="e">
        <f aca="false">IF(BA144=0,"",BA144)</f>
        <v>#N/A</v>
      </c>
      <c r="BS144" s="78" t="e">
        <f aca="false">IF(BB144=0,"",BB144)</f>
        <v>#N/A</v>
      </c>
      <c r="BT144" s="78" t="e">
        <f aca="false">IF(BC144=0,"",BC144)</f>
        <v>#N/A</v>
      </c>
      <c r="BU144" s="78" t="e">
        <f aca="false">IF(BD144=0,"",BD144)</f>
        <v>#N/A</v>
      </c>
    </row>
    <row r="145" customFormat="false" ht="56.7" hidden="false" customHeight="true" outlineLevel="0" collapsed="false">
      <c r="A145" s="137"/>
      <c r="B145" s="138"/>
      <c r="C145" s="139"/>
      <c r="D145" s="139"/>
      <c r="E145" s="143"/>
      <c r="F145" s="120"/>
      <c r="G145" s="121"/>
      <c r="H145" s="140"/>
      <c r="I145" s="141"/>
      <c r="J145" s="116"/>
      <c r="K145" s="124" t="str">
        <f aca="false">IF(ISBLANK(I145),"",ROUND(IF(J145&lt;&gt;"€",IF(J145="$",I145*TRANSFERENCIAS!$E$29,I145*TRANSFERENCIAS!$H$29),I145),2))</f>
        <v/>
      </c>
      <c r="L145" s="142"/>
      <c r="M145" s="142"/>
      <c r="N145" s="142"/>
      <c r="O145" s="125"/>
      <c r="P145" s="126" t="str">
        <f aca="false">IF(ISNUMBER(X145),X145,"P")</f>
        <v>P</v>
      </c>
      <c r="Q145" s="127" t="str">
        <f aca="false">IF(ISNUMBER(L145),L145," --")</f>
        <v> --</v>
      </c>
      <c r="W145" s="129" t="n">
        <f aca="false">SUM(L145:N145)</f>
        <v>0</v>
      </c>
      <c r="X145" s="129" t="e">
        <f aca="false">IF(K145&gt;0,ABS(W145-K145),"")</f>
        <v>#VALUE!</v>
      </c>
      <c r="AF145" s="78" t="n">
        <f aca="false">+AF144+20</f>
        <v>2800</v>
      </c>
      <c r="AG145" s="78" t="n">
        <v>140</v>
      </c>
      <c r="AO145" s="78" t="e">
        <f aca="false">VLOOKUP(F145,PTDS2!$A$1:$Q$13,2)</f>
        <v>#N/A</v>
      </c>
      <c r="AP145" s="78" t="e">
        <f aca="false">VLOOKUP(F145,PTDS2!$A$1:$Q$13,3)</f>
        <v>#N/A</v>
      </c>
      <c r="AQ145" s="78" t="e">
        <f aca="false">VLOOKUP(F145,PTDS2!$A$1:$Q$13,4)</f>
        <v>#N/A</v>
      </c>
      <c r="AR145" s="78" t="e">
        <f aca="false">VLOOKUP(F145,PTDS2!$A$1:$Q$13,5)</f>
        <v>#N/A</v>
      </c>
      <c r="AS145" s="78" t="e">
        <f aca="false">VLOOKUP(F145,PTDS2!$A$1:$Q$13,6)</f>
        <v>#N/A</v>
      </c>
      <c r="AT145" s="78" t="e">
        <f aca="false">VLOOKUP(F145,PTDS2!$A$1:$Q$13,7)</f>
        <v>#N/A</v>
      </c>
      <c r="AU145" s="78" t="e">
        <f aca="false">VLOOKUP(F145,PTDS2!$A$1:$Q$13,8)</f>
        <v>#N/A</v>
      </c>
      <c r="AV145" s="78" t="e">
        <f aca="false">VLOOKUP(F145,PTDS2!$A$1:$Q$13,9)</f>
        <v>#N/A</v>
      </c>
      <c r="AW145" s="78" t="e">
        <f aca="false">VLOOKUP(F145,PTDS2!$A$1:$Q$13,10)</f>
        <v>#N/A</v>
      </c>
      <c r="AX145" s="78" t="e">
        <f aca="false">VLOOKUP(F145,PTDS2!$A$1:$Q$13,11)</f>
        <v>#N/A</v>
      </c>
      <c r="AY145" s="78" t="e">
        <f aca="false">VLOOKUP(F145,PTDS2!$A$1:$Q$13,12)</f>
        <v>#N/A</v>
      </c>
      <c r="AZ145" s="78" t="e">
        <f aca="false">VLOOKUP(F145,PTDS2!$A$1:$Q$13,13)</f>
        <v>#N/A</v>
      </c>
      <c r="BA145" s="78" t="e">
        <f aca="false">VLOOKUP(F145,PTDS2!$A$1:$Q$13,14)</f>
        <v>#N/A</v>
      </c>
      <c r="BB145" s="78" t="e">
        <f aca="false">VLOOKUP(F145,PTDS2!$A$1:$Q$13,15)</f>
        <v>#N/A</v>
      </c>
      <c r="BC145" s="78" t="e">
        <f aca="false">VLOOKUP(F145,PTDS2!$A$1:$Q$13,16)</f>
        <v>#N/A</v>
      </c>
      <c r="BD145" s="78" t="e">
        <f aca="false">VLOOKUP(F145,PTDS2!$A$1:$Q$13,17)</f>
        <v>#N/A</v>
      </c>
      <c r="BF145" s="78" t="e">
        <f aca="false">IF(AO145=0,"",AO145)</f>
        <v>#N/A</v>
      </c>
      <c r="BG145" s="78" t="e">
        <f aca="false">IF(AP145=0,"",AP145)</f>
        <v>#N/A</v>
      </c>
      <c r="BH145" s="78" t="e">
        <f aca="false">IF(AQ145=0,"",AQ145)</f>
        <v>#N/A</v>
      </c>
      <c r="BI145" s="78" t="e">
        <f aca="false">IF(AR145=0,"",AR145)</f>
        <v>#N/A</v>
      </c>
      <c r="BJ145" s="78" t="e">
        <f aca="false">IF(AS145=0,"",AS145)</f>
        <v>#N/A</v>
      </c>
      <c r="BK145" s="78" t="e">
        <f aca="false">IF(AT145=0,"",AT145)</f>
        <v>#N/A</v>
      </c>
      <c r="BL145" s="78" t="e">
        <f aca="false">IF(AU145=0,"",AU145)</f>
        <v>#N/A</v>
      </c>
      <c r="BM145" s="78" t="e">
        <f aca="false">IF(AV145=0,"",AV145)</f>
        <v>#N/A</v>
      </c>
      <c r="BN145" s="78" t="e">
        <f aca="false">IF(AW145=0,"",AW145)</f>
        <v>#N/A</v>
      </c>
      <c r="BO145" s="78" t="e">
        <f aca="false">IF(AX145=0,"",AX145)</f>
        <v>#N/A</v>
      </c>
      <c r="BP145" s="78" t="e">
        <f aca="false">IF(AY145=0,"",AY145)</f>
        <v>#N/A</v>
      </c>
      <c r="BQ145" s="78" t="e">
        <f aca="false">IF(AZ145=0,"",AZ145)</f>
        <v>#N/A</v>
      </c>
      <c r="BR145" s="78" t="e">
        <f aca="false">IF(BA145=0,"",BA145)</f>
        <v>#N/A</v>
      </c>
      <c r="BS145" s="78" t="e">
        <f aca="false">IF(BB145=0,"",BB145)</f>
        <v>#N/A</v>
      </c>
      <c r="BT145" s="78" t="e">
        <f aca="false">IF(BC145=0,"",BC145)</f>
        <v>#N/A</v>
      </c>
      <c r="BU145" s="78" t="e">
        <f aca="false">IF(BD145=0,"",BD145)</f>
        <v>#N/A</v>
      </c>
    </row>
    <row r="146" customFormat="false" ht="56.7" hidden="false" customHeight="true" outlineLevel="0" collapsed="false">
      <c r="A146" s="137"/>
      <c r="B146" s="138"/>
      <c r="C146" s="139"/>
      <c r="D146" s="139"/>
      <c r="E146" s="143"/>
      <c r="F146" s="120"/>
      <c r="G146" s="121"/>
      <c r="H146" s="140"/>
      <c r="I146" s="141"/>
      <c r="J146" s="116"/>
      <c r="K146" s="124" t="str">
        <f aca="false">IF(ISBLANK(I146),"",ROUND(IF(J146&lt;&gt;"€",IF(J146="$",I146*TRANSFERENCIAS!$E$29,I146*TRANSFERENCIAS!$H$29),I146),2))</f>
        <v/>
      </c>
      <c r="L146" s="142"/>
      <c r="M146" s="142"/>
      <c r="N146" s="142"/>
      <c r="O146" s="125"/>
      <c r="P146" s="126" t="str">
        <f aca="false">IF(ISNUMBER(X146),X146,"P")</f>
        <v>P</v>
      </c>
      <c r="Q146" s="127" t="str">
        <f aca="false">IF(ISNUMBER(L146),L146," --")</f>
        <v> --</v>
      </c>
      <c r="W146" s="129" t="n">
        <f aca="false">SUM(L146:N146)</f>
        <v>0</v>
      </c>
      <c r="X146" s="129" t="e">
        <f aca="false">IF(K146&gt;0,ABS(W146-K146),"")</f>
        <v>#VALUE!</v>
      </c>
      <c r="AF146" s="78" t="n">
        <f aca="false">+AF145+20</f>
        <v>2820</v>
      </c>
      <c r="AG146" s="78" t="n">
        <v>141</v>
      </c>
      <c r="AO146" s="78" t="e">
        <f aca="false">VLOOKUP(F146,PTDS2!$A$1:$Q$13,2)</f>
        <v>#N/A</v>
      </c>
      <c r="AP146" s="78" t="e">
        <f aca="false">VLOOKUP(F146,PTDS2!$A$1:$Q$13,3)</f>
        <v>#N/A</v>
      </c>
      <c r="AQ146" s="78" t="e">
        <f aca="false">VLOOKUP(F146,PTDS2!$A$1:$Q$13,4)</f>
        <v>#N/A</v>
      </c>
      <c r="AR146" s="78" t="e">
        <f aca="false">VLOOKUP(F146,PTDS2!$A$1:$Q$13,5)</f>
        <v>#N/A</v>
      </c>
      <c r="AS146" s="78" t="e">
        <f aca="false">VLOOKUP(F146,PTDS2!$A$1:$Q$13,6)</f>
        <v>#N/A</v>
      </c>
      <c r="AT146" s="78" t="e">
        <f aca="false">VLOOKUP(F146,PTDS2!$A$1:$Q$13,7)</f>
        <v>#N/A</v>
      </c>
      <c r="AU146" s="78" t="e">
        <f aca="false">VLOOKUP(F146,PTDS2!$A$1:$Q$13,8)</f>
        <v>#N/A</v>
      </c>
      <c r="AV146" s="78" t="e">
        <f aca="false">VLOOKUP(F146,PTDS2!$A$1:$Q$13,9)</f>
        <v>#N/A</v>
      </c>
      <c r="AW146" s="78" t="e">
        <f aca="false">VLOOKUP(F146,PTDS2!$A$1:$Q$13,10)</f>
        <v>#N/A</v>
      </c>
      <c r="AX146" s="78" t="e">
        <f aca="false">VLOOKUP(F146,PTDS2!$A$1:$Q$13,11)</f>
        <v>#N/A</v>
      </c>
      <c r="AY146" s="78" t="e">
        <f aca="false">VLOOKUP(F146,PTDS2!$A$1:$Q$13,12)</f>
        <v>#N/A</v>
      </c>
      <c r="AZ146" s="78" t="e">
        <f aca="false">VLOOKUP(F146,PTDS2!$A$1:$Q$13,13)</f>
        <v>#N/A</v>
      </c>
      <c r="BA146" s="78" t="e">
        <f aca="false">VLOOKUP(F146,PTDS2!$A$1:$Q$13,14)</f>
        <v>#N/A</v>
      </c>
      <c r="BB146" s="78" t="e">
        <f aca="false">VLOOKUP(F146,PTDS2!$A$1:$Q$13,15)</f>
        <v>#N/A</v>
      </c>
      <c r="BC146" s="78" t="e">
        <f aca="false">VLOOKUP(F146,PTDS2!$A$1:$Q$13,16)</f>
        <v>#N/A</v>
      </c>
      <c r="BD146" s="78" t="e">
        <f aca="false">VLOOKUP(F146,PTDS2!$A$1:$Q$13,17)</f>
        <v>#N/A</v>
      </c>
      <c r="BF146" s="78" t="e">
        <f aca="false">IF(AO146=0,"",AO146)</f>
        <v>#N/A</v>
      </c>
      <c r="BG146" s="78" t="e">
        <f aca="false">IF(AP146=0,"",AP146)</f>
        <v>#N/A</v>
      </c>
      <c r="BH146" s="78" t="e">
        <f aca="false">IF(AQ146=0,"",AQ146)</f>
        <v>#N/A</v>
      </c>
      <c r="BI146" s="78" t="e">
        <f aca="false">IF(AR146=0,"",AR146)</f>
        <v>#N/A</v>
      </c>
      <c r="BJ146" s="78" t="e">
        <f aca="false">IF(AS146=0,"",AS146)</f>
        <v>#N/A</v>
      </c>
      <c r="BK146" s="78" t="e">
        <f aca="false">IF(AT146=0,"",AT146)</f>
        <v>#N/A</v>
      </c>
      <c r="BL146" s="78" t="e">
        <f aca="false">IF(AU146=0,"",AU146)</f>
        <v>#N/A</v>
      </c>
      <c r="BM146" s="78" t="e">
        <f aca="false">IF(AV146=0,"",AV146)</f>
        <v>#N/A</v>
      </c>
      <c r="BN146" s="78" t="e">
        <f aca="false">IF(AW146=0,"",AW146)</f>
        <v>#N/A</v>
      </c>
      <c r="BO146" s="78" t="e">
        <f aca="false">IF(AX146=0,"",AX146)</f>
        <v>#N/A</v>
      </c>
      <c r="BP146" s="78" t="e">
        <f aca="false">IF(AY146=0,"",AY146)</f>
        <v>#N/A</v>
      </c>
      <c r="BQ146" s="78" t="e">
        <f aca="false">IF(AZ146=0,"",AZ146)</f>
        <v>#N/A</v>
      </c>
      <c r="BR146" s="78" t="e">
        <f aca="false">IF(BA146=0,"",BA146)</f>
        <v>#N/A</v>
      </c>
      <c r="BS146" s="78" t="e">
        <f aca="false">IF(BB146=0,"",BB146)</f>
        <v>#N/A</v>
      </c>
      <c r="BT146" s="78" t="e">
        <f aca="false">IF(BC146=0,"",BC146)</f>
        <v>#N/A</v>
      </c>
      <c r="BU146" s="78" t="e">
        <f aca="false">IF(BD146=0,"",BD146)</f>
        <v>#N/A</v>
      </c>
    </row>
    <row r="147" customFormat="false" ht="56.7" hidden="false" customHeight="true" outlineLevel="0" collapsed="false">
      <c r="A147" s="137"/>
      <c r="B147" s="138"/>
      <c r="C147" s="139"/>
      <c r="D147" s="139"/>
      <c r="E147" s="143"/>
      <c r="F147" s="120"/>
      <c r="G147" s="121"/>
      <c r="H147" s="140"/>
      <c r="I147" s="141"/>
      <c r="J147" s="116"/>
      <c r="K147" s="124" t="str">
        <f aca="false">IF(ISBLANK(I147),"",ROUND(IF(J147&lt;&gt;"€",IF(J147="$",I147*TRANSFERENCIAS!$E$29,I147*TRANSFERENCIAS!$H$29),I147),2))</f>
        <v/>
      </c>
      <c r="L147" s="142"/>
      <c r="M147" s="142"/>
      <c r="N147" s="142"/>
      <c r="O147" s="125"/>
      <c r="P147" s="126" t="str">
        <f aca="false">IF(ISNUMBER(X147),X147,"P")</f>
        <v>P</v>
      </c>
      <c r="Q147" s="127" t="str">
        <f aca="false">IF(ISNUMBER(L147),L147," --")</f>
        <v> --</v>
      </c>
      <c r="W147" s="129" t="n">
        <f aca="false">SUM(L147:N147)</f>
        <v>0</v>
      </c>
      <c r="X147" s="129" t="e">
        <f aca="false">IF(K147&gt;0,ABS(W147-K147),"")</f>
        <v>#VALUE!</v>
      </c>
      <c r="AF147" s="78" t="n">
        <f aca="false">+AF146+20</f>
        <v>2840</v>
      </c>
      <c r="AG147" s="78" t="n">
        <v>142</v>
      </c>
      <c r="AO147" s="78" t="e">
        <f aca="false">VLOOKUP(F147,PTDS2!$A$1:$Q$13,2)</f>
        <v>#N/A</v>
      </c>
      <c r="AP147" s="78" t="e">
        <f aca="false">VLOOKUP(F147,PTDS2!$A$1:$Q$13,3)</f>
        <v>#N/A</v>
      </c>
      <c r="AQ147" s="78" t="e">
        <f aca="false">VLOOKUP(F147,PTDS2!$A$1:$Q$13,4)</f>
        <v>#N/A</v>
      </c>
      <c r="AR147" s="78" t="e">
        <f aca="false">VLOOKUP(F147,PTDS2!$A$1:$Q$13,5)</f>
        <v>#N/A</v>
      </c>
      <c r="AS147" s="78" t="e">
        <f aca="false">VLOOKUP(F147,PTDS2!$A$1:$Q$13,6)</f>
        <v>#N/A</v>
      </c>
      <c r="AT147" s="78" t="e">
        <f aca="false">VLOOKUP(F147,PTDS2!$A$1:$Q$13,7)</f>
        <v>#N/A</v>
      </c>
      <c r="AU147" s="78" t="e">
        <f aca="false">VLOOKUP(F147,PTDS2!$A$1:$Q$13,8)</f>
        <v>#N/A</v>
      </c>
      <c r="AV147" s="78" t="e">
        <f aca="false">VLOOKUP(F147,PTDS2!$A$1:$Q$13,9)</f>
        <v>#N/A</v>
      </c>
      <c r="AW147" s="78" t="e">
        <f aca="false">VLOOKUP(F147,PTDS2!$A$1:$Q$13,10)</f>
        <v>#N/A</v>
      </c>
      <c r="AX147" s="78" t="e">
        <f aca="false">VLOOKUP(F147,PTDS2!$A$1:$Q$13,11)</f>
        <v>#N/A</v>
      </c>
      <c r="AY147" s="78" t="e">
        <f aca="false">VLOOKUP(F147,PTDS2!$A$1:$Q$13,12)</f>
        <v>#N/A</v>
      </c>
      <c r="AZ147" s="78" t="e">
        <f aca="false">VLOOKUP(F147,PTDS2!$A$1:$Q$13,13)</f>
        <v>#N/A</v>
      </c>
      <c r="BA147" s="78" t="e">
        <f aca="false">VLOOKUP(F147,PTDS2!$A$1:$Q$13,14)</f>
        <v>#N/A</v>
      </c>
      <c r="BB147" s="78" t="e">
        <f aca="false">VLOOKUP(F147,PTDS2!$A$1:$Q$13,15)</f>
        <v>#N/A</v>
      </c>
      <c r="BC147" s="78" t="e">
        <f aca="false">VLOOKUP(F147,PTDS2!$A$1:$Q$13,16)</f>
        <v>#N/A</v>
      </c>
      <c r="BD147" s="78" t="e">
        <f aca="false">VLOOKUP(F147,PTDS2!$A$1:$Q$13,17)</f>
        <v>#N/A</v>
      </c>
      <c r="BF147" s="78" t="e">
        <f aca="false">IF(AO147=0,"",AO147)</f>
        <v>#N/A</v>
      </c>
      <c r="BG147" s="78" t="e">
        <f aca="false">IF(AP147=0,"",AP147)</f>
        <v>#N/A</v>
      </c>
      <c r="BH147" s="78" t="e">
        <f aca="false">IF(AQ147=0,"",AQ147)</f>
        <v>#N/A</v>
      </c>
      <c r="BI147" s="78" t="e">
        <f aca="false">IF(AR147=0,"",AR147)</f>
        <v>#N/A</v>
      </c>
      <c r="BJ147" s="78" t="e">
        <f aca="false">IF(AS147=0,"",AS147)</f>
        <v>#N/A</v>
      </c>
      <c r="BK147" s="78" t="e">
        <f aca="false">IF(AT147=0,"",AT147)</f>
        <v>#N/A</v>
      </c>
      <c r="BL147" s="78" t="e">
        <f aca="false">IF(AU147=0,"",AU147)</f>
        <v>#N/A</v>
      </c>
      <c r="BM147" s="78" t="e">
        <f aca="false">IF(AV147=0,"",AV147)</f>
        <v>#N/A</v>
      </c>
      <c r="BN147" s="78" t="e">
        <f aca="false">IF(AW147=0,"",AW147)</f>
        <v>#N/A</v>
      </c>
      <c r="BO147" s="78" t="e">
        <f aca="false">IF(AX147=0,"",AX147)</f>
        <v>#N/A</v>
      </c>
      <c r="BP147" s="78" t="e">
        <f aca="false">IF(AY147=0,"",AY147)</f>
        <v>#N/A</v>
      </c>
      <c r="BQ147" s="78" t="e">
        <f aca="false">IF(AZ147=0,"",AZ147)</f>
        <v>#N/A</v>
      </c>
      <c r="BR147" s="78" t="e">
        <f aca="false">IF(BA147=0,"",BA147)</f>
        <v>#N/A</v>
      </c>
      <c r="BS147" s="78" t="e">
        <f aca="false">IF(BB147=0,"",BB147)</f>
        <v>#N/A</v>
      </c>
      <c r="BT147" s="78" t="e">
        <f aca="false">IF(BC147=0,"",BC147)</f>
        <v>#N/A</v>
      </c>
      <c r="BU147" s="78" t="e">
        <f aca="false">IF(BD147=0,"",BD147)</f>
        <v>#N/A</v>
      </c>
    </row>
    <row r="148" customFormat="false" ht="56.7" hidden="false" customHeight="true" outlineLevel="0" collapsed="false">
      <c r="A148" s="137"/>
      <c r="B148" s="138"/>
      <c r="C148" s="139"/>
      <c r="D148" s="139"/>
      <c r="E148" s="143"/>
      <c r="F148" s="120"/>
      <c r="G148" s="121"/>
      <c r="H148" s="140"/>
      <c r="I148" s="141"/>
      <c r="J148" s="116"/>
      <c r="K148" s="124" t="str">
        <f aca="false">IF(ISBLANK(I148),"",ROUND(IF(J148&lt;&gt;"€",IF(J148="$",I148*TRANSFERENCIAS!$E$29,I148*TRANSFERENCIAS!$H$29),I148),2))</f>
        <v/>
      </c>
      <c r="L148" s="142"/>
      <c r="M148" s="142"/>
      <c r="N148" s="142"/>
      <c r="O148" s="125"/>
      <c r="P148" s="126" t="str">
        <f aca="false">IF(ISNUMBER(X148),X148,"P")</f>
        <v>P</v>
      </c>
      <c r="Q148" s="127" t="str">
        <f aca="false">IF(ISNUMBER(L148),L148," --")</f>
        <v> --</v>
      </c>
      <c r="W148" s="129" t="n">
        <f aca="false">SUM(L148:N148)</f>
        <v>0</v>
      </c>
      <c r="X148" s="129" t="e">
        <f aca="false">IF(K148&gt;0,ABS(W148-K148),"")</f>
        <v>#VALUE!</v>
      </c>
      <c r="AF148" s="78" t="n">
        <f aca="false">+AF147+20</f>
        <v>2860</v>
      </c>
      <c r="AG148" s="78" t="n">
        <v>143</v>
      </c>
      <c r="AO148" s="78" t="e">
        <f aca="false">VLOOKUP(F148,PTDS2!$A$1:$Q$13,2)</f>
        <v>#N/A</v>
      </c>
      <c r="AP148" s="78" t="e">
        <f aca="false">VLOOKUP(F148,PTDS2!$A$1:$Q$13,3)</f>
        <v>#N/A</v>
      </c>
      <c r="AQ148" s="78" t="e">
        <f aca="false">VLOOKUP(F148,PTDS2!$A$1:$Q$13,4)</f>
        <v>#N/A</v>
      </c>
      <c r="AR148" s="78" t="e">
        <f aca="false">VLOOKUP(F148,PTDS2!$A$1:$Q$13,5)</f>
        <v>#N/A</v>
      </c>
      <c r="AS148" s="78" t="e">
        <f aca="false">VLOOKUP(F148,PTDS2!$A$1:$Q$13,6)</f>
        <v>#N/A</v>
      </c>
      <c r="AT148" s="78" t="e">
        <f aca="false">VLOOKUP(F148,PTDS2!$A$1:$Q$13,7)</f>
        <v>#N/A</v>
      </c>
      <c r="AU148" s="78" t="e">
        <f aca="false">VLOOKUP(F148,PTDS2!$A$1:$Q$13,8)</f>
        <v>#N/A</v>
      </c>
      <c r="AV148" s="78" t="e">
        <f aca="false">VLOOKUP(F148,PTDS2!$A$1:$Q$13,9)</f>
        <v>#N/A</v>
      </c>
      <c r="AW148" s="78" t="e">
        <f aca="false">VLOOKUP(F148,PTDS2!$A$1:$Q$13,10)</f>
        <v>#N/A</v>
      </c>
      <c r="AX148" s="78" t="e">
        <f aca="false">VLOOKUP(F148,PTDS2!$A$1:$Q$13,11)</f>
        <v>#N/A</v>
      </c>
      <c r="AY148" s="78" t="e">
        <f aca="false">VLOOKUP(F148,PTDS2!$A$1:$Q$13,12)</f>
        <v>#N/A</v>
      </c>
      <c r="AZ148" s="78" t="e">
        <f aca="false">VLOOKUP(F148,PTDS2!$A$1:$Q$13,13)</f>
        <v>#N/A</v>
      </c>
      <c r="BA148" s="78" t="e">
        <f aca="false">VLOOKUP(F148,PTDS2!$A$1:$Q$13,14)</f>
        <v>#N/A</v>
      </c>
      <c r="BB148" s="78" t="e">
        <f aca="false">VLOOKUP(F148,PTDS2!$A$1:$Q$13,15)</f>
        <v>#N/A</v>
      </c>
      <c r="BC148" s="78" t="e">
        <f aca="false">VLOOKUP(F148,PTDS2!$A$1:$Q$13,16)</f>
        <v>#N/A</v>
      </c>
      <c r="BD148" s="78" t="e">
        <f aca="false">VLOOKUP(F148,PTDS2!$A$1:$Q$13,17)</f>
        <v>#N/A</v>
      </c>
      <c r="BF148" s="78" t="e">
        <f aca="false">IF(AO148=0,"",AO148)</f>
        <v>#N/A</v>
      </c>
      <c r="BG148" s="78" t="e">
        <f aca="false">IF(AP148=0,"",AP148)</f>
        <v>#N/A</v>
      </c>
      <c r="BH148" s="78" t="e">
        <f aca="false">IF(AQ148=0,"",AQ148)</f>
        <v>#N/A</v>
      </c>
      <c r="BI148" s="78" t="e">
        <f aca="false">IF(AR148=0,"",AR148)</f>
        <v>#N/A</v>
      </c>
      <c r="BJ148" s="78" t="e">
        <f aca="false">IF(AS148=0,"",AS148)</f>
        <v>#N/A</v>
      </c>
      <c r="BK148" s="78" t="e">
        <f aca="false">IF(AT148=0,"",AT148)</f>
        <v>#N/A</v>
      </c>
      <c r="BL148" s="78" t="e">
        <f aca="false">IF(AU148=0,"",AU148)</f>
        <v>#N/A</v>
      </c>
      <c r="BM148" s="78" t="e">
        <f aca="false">IF(AV148=0,"",AV148)</f>
        <v>#N/A</v>
      </c>
      <c r="BN148" s="78" t="e">
        <f aca="false">IF(AW148=0,"",AW148)</f>
        <v>#N/A</v>
      </c>
      <c r="BO148" s="78" t="e">
        <f aca="false">IF(AX148=0,"",AX148)</f>
        <v>#N/A</v>
      </c>
      <c r="BP148" s="78" t="e">
        <f aca="false">IF(AY148=0,"",AY148)</f>
        <v>#N/A</v>
      </c>
      <c r="BQ148" s="78" t="e">
        <f aca="false">IF(AZ148=0,"",AZ148)</f>
        <v>#N/A</v>
      </c>
      <c r="BR148" s="78" t="e">
        <f aca="false">IF(BA148=0,"",BA148)</f>
        <v>#N/A</v>
      </c>
      <c r="BS148" s="78" t="e">
        <f aca="false">IF(BB148=0,"",BB148)</f>
        <v>#N/A</v>
      </c>
      <c r="BT148" s="78" t="e">
        <f aca="false">IF(BC148=0,"",BC148)</f>
        <v>#N/A</v>
      </c>
      <c r="BU148" s="78" t="e">
        <f aca="false">IF(BD148=0,"",BD148)</f>
        <v>#N/A</v>
      </c>
    </row>
    <row r="149" customFormat="false" ht="56.7" hidden="false" customHeight="true" outlineLevel="0" collapsed="false">
      <c r="A149" s="137"/>
      <c r="B149" s="138"/>
      <c r="C149" s="139"/>
      <c r="D149" s="139"/>
      <c r="E149" s="143"/>
      <c r="F149" s="120"/>
      <c r="G149" s="121"/>
      <c r="H149" s="140"/>
      <c r="I149" s="141"/>
      <c r="J149" s="116"/>
      <c r="K149" s="124" t="str">
        <f aca="false">IF(ISBLANK(I149),"",ROUND(IF(J149&lt;&gt;"€",IF(J149="$",I149*TRANSFERENCIAS!$E$29,I149*TRANSFERENCIAS!$H$29),I149),2))</f>
        <v/>
      </c>
      <c r="L149" s="142"/>
      <c r="M149" s="142"/>
      <c r="N149" s="142"/>
      <c r="O149" s="125"/>
      <c r="P149" s="126" t="str">
        <f aca="false">IF(ISNUMBER(X149),X149,"P")</f>
        <v>P</v>
      </c>
      <c r="Q149" s="127" t="str">
        <f aca="false">IF(ISNUMBER(L149),L149," --")</f>
        <v> --</v>
      </c>
      <c r="W149" s="129" t="n">
        <f aca="false">SUM(L149:N149)</f>
        <v>0</v>
      </c>
      <c r="X149" s="129" t="e">
        <f aca="false">IF(K149&gt;0,ABS(W149-K149),"")</f>
        <v>#VALUE!</v>
      </c>
      <c r="AF149" s="78" t="n">
        <f aca="false">+AF148+20</f>
        <v>2880</v>
      </c>
      <c r="AG149" s="78" t="n">
        <v>144</v>
      </c>
      <c r="AO149" s="78" t="e">
        <f aca="false">VLOOKUP(F149,PTDS2!$A$1:$Q$13,2)</f>
        <v>#N/A</v>
      </c>
      <c r="AP149" s="78" t="e">
        <f aca="false">VLOOKUP(F149,PTDS2!$A$1:$Q$13,3)</f>
        <v>#N/A</v>
      </c>
      <c r="AQ149" s="78" t="e">
        <f aca="false">VLOOKUP(F149,PTDS2!$A$1:$Q$13,4)</f>
        <v>#N/A</v>
      </c>
      <c r="AR149" s="78" t="e">
        <f aca="false">VLOOKUP(F149,PTDS2!$A$1:$Q$13,5)</f>
        <v>#N/A</v>
      </c>
      <c r="AS149" s="78" t="e">
        <f aca="false">VLOOKUP(F149,PTDS2!$A$1:$Q$13,6)</f>
        <v>#N/A</v>
      </c>
      <c r="AT149" s="78" t="e">
        <f aca="false">VLOOKUP(F149,PTDS2!$A$1:$Q$13,7)</f>
        <v>#N/A</v>
      </c>
      <c r="AU149" s="78" t="e">
        <f aca="false">VLOOKUP(F149,PTDS2!$A$1:$Q$13,8)</f>
        <v>#N/A</v>
      </c>
      <c r="AV149" s="78" t="e">
        <f aca="false">VLOOKUP(F149,PTDS2!$A$1:$Q$13,9)</f>
        <v>#N/A</v>
      </c>
      <c r="AW149" s="78" t="e">
        <f aca="false">VLOOKUP(F149,PTDS2!$A$1:$Q$13,10)</f>
        <v>#N/A</v>
      </c>
      <c r="AX149" s="78" t="e">
        <f aca="false">VLOOKUP(F149,PTDS2!$A$1:$Q$13,11)</f>
        <v>#N/A</v>
      </c>
      <c r="AY149" s="78" t="e">
        <f aca="false">VLOOKUP(F149,PTDS2!$A$1:$Q$13,12)</f>
        <v>#N/A</v>
      </c>
      <c r="AZ149" s="78" t="e">
        <f aca="false">VLOOKUP(F149,PTDS2!$A$1:$Q$13,13)</f>
        <v>#N/A</v>
      </c>
      <c r="BA149" s="78" t="e">
        <f aca="false">VLOOKUP(F149,PTDS2!$A$1:$Q$13,14)</f>
        <v>#N/A</v>
      </c>
      <c r="BB149" s="78" t="e">
        <f aca="false">VLOOKUP(F149,PTDS2!$A$1:$Q$13,15)</f>
        <v>#N/A</v>
      </c>
      <c r="BC149" s="78" t="e">
        <f aca="false">VLOOKUP(F149,PTDS2!$A$1:$Q$13,16)</f>
        <v>#N/A</v>
      </c>
      <c r="BD149" s="78" t="e">
        <f aca="false">VLOOKUP(F149,PTDS2!$A$1:$Q$13,17)</f>
        <v>#N/A</v>
      </c>
      <c r="BF149" s="78" t="e">
        <f aca="false">IF(AO149=0,"",AO149)</f>
        <v>#N/A</v>
      </c>
      <c r="BG149" s="78" t="e">
        <f aca="false">IF(AP149=0,"",AP149)</f>
        <v>#N/A</v>
      </c>
      <c r="BH149" s="78" t="e">
        <f aca="false">IF(AQ149=0,"",AQ149)</f>
        <v>#N/A</v>
      </c>
      <c r="BI149" s="78" t="e">
        <f aca="false">IF(AR149=0,"",AR149)</f>
        <v>#N/A</v>
      </c>
      <c r="BJ149" s="78" t="e">
        <f aca="false">IF(AS149=0,"",AS149)</f>
        <v>#N/A</v>
      </c>
      <c r="BK149" s="78" t="e">
        <f aca="false">IF(AT149=0,"",AT149)</f>
        <v>#N/A</v>
      </c>
      <c r="BL149" s="78" t="e">
        <f aca="false">IF(AU149=0,"",AU149)</f>
        <v>#N/A</v>
      </c>
      <c r="BM149" s="78" t="e">
        <f aca="false">IF(AV149=0,"",AV149)</f>
        <v>#N/A</v>
      </c>
      <c r="BN149" s="78" t="e">
        <f aca="false">IF(AW149=0,"",AW149)</f>
        <v>#N/A</v>
      </c>
      <c r="BO149" s="78" t="e">
        <f aca="false">IF(AX149=0,"",AX149)</f>
        <v>#N/A</v>
      </c>
      <c r="BP149" s="78" t="e">
        <f aca="false">IF(AY149=0,"",AY149)</f>
        <v>#N/A</v>
      </c>
      <c r="BQ149" s="78" t="e">
        <f aca="false">IF(AZ149=0,"",AZ149)</f>
        <v>#N/A</v>
      </c>
      <c r="BR149" s="78" t="e">
        <f aca="false">IF(BA149=0,"",BA149)</f>
        <v>#N/A</v>
      </c>
      <c r="BS149" s="78" t="e">
        <f aca="false">IF(BB149=0,"",BB149)</f>
        <v>#N/A</v>
      </c>
      <c r="BT149" s="78" t="e">
        <f aca="false">IF(BC149=0,"",BC149)</f>
        <v>#N/A</v>
      </c>
      <c r="BU149" s="78" t="e">
        <f aca="false">IF(BD149=0,"",BD149)</f>
        <v>#N/A</v>
      </c>
    </row>
    <row r="150" customFormat="false" ht="56.7" hidden="false" customHeight="true" outlineLevel="0" collapsed="false">
      <c r="A150" s="137"/>
      <c r="B150" s="138"/>
      <c r="C150" s="139"/>
      <c r="D150" s="139"/>
      <c r="E150" s="143"/>
      <c r="F150" s="120"/>
      <c r="G150" s="121"/>
      <c r="H150" s="140"/>
      <c r="I150" s="141"/>
      <c r="J150" s="116"/>
      <c r="K150" s="124" t="str">
        <f aca="false">IF(ISBLANK(I150),"",ROUND(IF(J150&lt;&gt;"€",IF(J150="$",I150*TRANSFERENCIAS!$E$29,I150*TRANSFERENCIAS!$H$29),I150),2))</f>
        <v/>
      </c>
      <c r="L150" s="142"/>
      <c r="M150" s="142"/>
      <c r="N150" s="142"/>
      <c r="O150" s="125"/>
      <c r="P150" s="126" t="str">
        <f aca="false">IF(ISNUMBER(X150),X150,"P")</f>
        <v>P</v>
      </c>
      <c r="Q150" s="127" t="str">
        <f aca="false">IF(ISNUMBER(L150),L150," --")</f>
        <v> --</v>
      </c>
      <c r="W150" s="129" t="n">
        <f aca="false">SUM(L150:N150)</f>
        <v>0</v>
      </c>
      <c r="X150" s="129" t="e">
        <f aca="false">IF(K150&gt;0,ABS(W150-K150),"")</f>
        <v>#VALUE!</v>
      </c>
      <c r="AF150" s="78" t="n">
        <f aca="false">+AF149+20</f>
        <v>2900</v>
      </c>
      <c r="AG150" s="78" t="n">
        <v>145</v>
      </c>
      <c r="AO150" s="78" t="e">
        <f aca="false">VLOOKUP(F150,PTDS2!$A$1:$Q$13,2)</f>
        <v>#N/A</v>
      </c>
      <c r="AP150" s="78" t="e">
        <f aca="false">VLOOKUP(F150,PTDS2!$A$1:$Q$13,3)</f>
        <v>#N/A</v>
      </c>
      <c r="AQ150" s="78" t="e">
        <f aca="false">VLOOKUP(F150,PTDS2!$A$1:$Q$13,4)</f>
        <v>#N/A</v>
      </c>
      <c r="AR150" s="78" t="e">
        <f aca="false">VLOOKUP(F150,PTDS2!$A$1:$Q$13,5)</f>
        <v>#N/A</v>
      </c>
      <c r="AS150" s="78" t="e">
        <f aca="false">VLOOKUP(F150,PTDS2!$A$1:$Q$13,6)</f>
        <v>#N/A</v>
      </c>
      <c r="AT150" s="78" t="e">
        <f aca="false">VLOOKUP(F150,PTDS2!$A$1:$Q$13,7)</f>
        <v>#N/A</v>
      </c>
      <c r="AU150" s="78" t="e">
        <f aca="false">VLOOKUP(F150,PTDS2!$A$1:$Q$13,8)</f>
        <v>#N/A</v>
      </c>
      <c r="AV150" s="78" t="e">
        <f aca="false">VLOOKUP(F150,PTDS2!$A$1:$Q$13,9)</f>
        <v>#N/A</v>
      </c>
      <c r="AW150" s="78" t="e">
        <f aca="false">VLOOKUP(F150,PTDS2!$A$1:$Q$13,10)</f>
        <v>#N/A</v>
      </c>
      <c r="AX150" s="78" t="e">
        <f aca="false">VLOOKUP(F150,PTDS2!$A$1:$Q$13,11)</f>
        <v>#N/A</v>
      </c>
      <c r="AY150" s="78" t="e">
        <f aca="false">VLOOKUP(F150,PTDS2!$A$1:$Q$13,12)</f>
        <v>#N/A</v>
      </c>
      <c r="AZ150" s="78" t="e">
        <f aca="false">VLOOKUP(F150,PTDS2!$A$1:$Q$13,13)</f>
        <v>#N/A</v>
      </c>
      <c r="BA150" s="78" t="e">
        <f aca="false">VLOOKUP(F150,PTDS2!$A$1:$Q$13,14)</f>
        <v>#N/A</v>
      </c>
      <c r="BB150" s="78" t="e">
        <f aca="false">VLOOKUP(F150,PTDS2!$A$1:$Q$13,15)</f>
        <v>#N/A</v>
      </c>
      <c r="BC150" s="78" t="e">
        <f aca="false">VLOOKUP(F150,PTDS2!$A$1:$Q$13,16)</f>
        <v>#N/A</v>
      </c>
      <c r="BD150" s="78" t="e">
        <f aca="false">VLOOKUP(F150,PTDS2!$A$1:$Q$13,17)</f>
        <v>#N/A</v>
      </c>
      <c r="BF150" s="78" t="e">
        <f aca="false">IF(AO150=0,"",AO150)</f>
        <v>#N/A</v>
      </c>
      <c r="BG150" s="78" t="e">
        <f aca="false">IF(AP150=0,"",AP150)</f>
        <v>#N/A</v>
      </c>
      <c r="BH150" s="78" t="e">
        <f aca="false">IF(AQ150=0,"",AQ150)</f>
        <v>#N/A</v>
      </c>
      <c r="BI150" s="78" t="e">
        <f aca="false">IF(AR150=0,"",AR150)</f>
        <v>#N/A</v>
      </c>
      <c r="BJ150" s="78" t="e">
        <f aca="false">IF(AS150=0,"",AS150)</f>
        <v>#N/A</v>
      </c>
      <c r="BK150" s="78" t="e">
        <f aca="false">IF(AT150=0,"",AT150)</f>
        <v>#N/A</v>
      </c>
      <c r="BL150" s="78" t="e">
        <f aca="false">IF(AU150=0,"",AU150)</f>
        <v>#N/A</v>
      </c>
      <c r="BM150" s="78" t="e">
        <f aca="false">IF(AV150=0,"",AV150)</f>
        <v>#N/A</v>
      </c>
      <c r="BN150" s="78" t="e">
        <f aca="false">IF(AW150=0,"",AW150)</f>
        <v>#N/A</v>
      </c>
      <c r="BO150" s="78" t="e">
        <f aca="false">IF(AX150=0,"",AX150)</f>
        <v>#N/A</v>
      </c>
      <c r="BP150" s="78" t="e">
        <f aca="false">IF(AY150=0,"",AY150)</f>
        <v>#N/A</v>
      </c>
      <c r="BQ150" s="78" t="e">
        <f aca="false">IF(AZ150=0,"",AZ150)</f>
        <v>#N/A</v>
      </c>
      <c r="BR150" s="78" t="e">
        <f aca="false">IF(BA150=0,"",BA150)</f>
        <v>#N/A</v>
      </c>
      <c r="BS150" s="78" t="e">
        <f aca="false">IF(BB150=0,"",BB150)</f>
        <v>#N/A</v>
      </c>
      <c r="BT150" s="78" t="e">
        <f aca="false">IF(BC150=0,"",BC150)</f>
        <v>#N/A</v>
      </c>
      <c r="BU150" s="78" t="e">
        <f aca="false">IF(BD150=0,"",BD150)</f>
        <v>#N/A</v>
      </c>
    </row>
    <row r="151" customFormat="false" ht="56.7" hidden="false" customHeight="true" outlineLevel="0" collapsed="false">
      <c r="A151" s="137"/>
      <c r="B151" s="138"/>
      <c r="C151" s="139"/>
      <c r="D151" s="139"/>
      <c r="E151" s="143"/>
      <c r="F151" s="120"/>
      <c r="G151" s="121"/>
      <c r="H151" s="140"/>
      <c r="I151" s="141"/>
      <c r="J151" s="116"/>
      <c r="K151" s="124" t="str">
        <f aca="false">IF(ISBLANK(I151),"",ROUND(IF(J151&lt;&gt;"€",IF(J151="$",I151*TRANSFERENCIAS!$E$29,I151*TRANSFERENCIAS!$H$29),I151),2))</f>
        <v/>
      </c>
      <c r="L151" s="142"/>
      <c r="M151" s="142"/>
      <c r="N151" s="142"/>
      <c r="O151" s="125"/>
      <c r="P151" s="126" t="str">
        <f aca="false">IF(ISNUMBER(X151),X151,"P")</f>
        <v>P</v>
      </c>
      <c r="Q151" s="127" t="str">
        <f aca="false">IF(ISNUMBER(L151),L151," --")</f>
        <v> --</v>
      </c>
      <c r="W151" s="129" t="n">
        <f aca="false">SUM(L151:N151)</f>
        <v>0</v>
      </c>
      <c r="X151" s="129" t="e">
        <f aca="false">IF(K151&gt;0,ABS(W151-K151),"")</f>
        <v>#VALUE!</v>
      </c>
      <c r="AF151" s="78" t="n">
        <f aca="false">+AF150+20</f>
        <v>2920</v>
      </c>
      <c r="AG151" s="78" t="n">
        <v>146</v>
      </c>
      <c r="AO151" s="78" t="e">
        <f aca="false">VLOOKUP(F151,PTDS2!$A$1:$Q$13,2)</f>
        <v>#N/A</v>
      </c>
      <c r="AP151" s="78" t="e">
        <f aca="false">VLOOKUP(F151,PTDS2!$A$1:$Q$13,3)</f>
        <v>#N/A</v>
      </c>
      <c r="AQ151" s="78" t="e">
        <f aca="false">VLOOKUP(F151,PTDS2!$A$1:$Q$13,4)</f>
        <v>#N/A</v>
      </c>
      <c r="AR151" s="78" t="e">
        <f aca="false">VLOOKUP(F151,PTDS2!$A$1:$Q$13,5)</f>
        <v>#N/A</v>
      </c>
      <c r="AS151" s="78" t="e">
        <f aca="false">VLOOKUP(F151,PTDS2!$A$1:$Q$13,6)</f>
        <v>#N/A</v>
      </c>
      <c r="AT151" s="78" t="e">
        <f aca="false">VLOOKUP(F151,PTDS2!$A$1:$Q$13,7)</f>
        <v>#N/A</v>
      </c>
      <c r="AU151" s="78" t="e">
        <f aca="false">VLOOKUP(F151,PTDS2!$A$1:$Q$13,8)</f>
        <v>#N/A</v>
      </c>
      <c r="AV151" s="78" t="e">
        <f aca="false">VLOOKUP(F151,PTDS2!$A$1:$Q$13,9)</f>
        <v>#N/A</v>
      </c>
      <c r="AW151" s="78" t="e">
        <f aca="false">VLOOKUP(F151,PTDS2!$A$1:$Q$13,10)</f>
        <v>#N/A</v>
      </c>
      <c r="AX151" s="78" t="e">
        <f aca="false">VLOOKUP(F151,PTDS2!$A$1:$Q$13,11)</f>
        <v>#N/A</v>
      </c>
      <c r="AY151" s="78" t="e">
        <f aca="false">VLOOKUP(F151,PTDS2!$A$1:$Q$13,12)</f>
        <v>#N/A</v>
      </c>
      <c r="AZ151" s="78" t="e">
        <f aca="false">VLOOKUP(F151,PTDS2!$A$1:$Q$13,13)</f>
        <v>#N/A</v>
      </c>
      <c r="BA151" s="78" t="e">
        <f aca="false">VLOOKUP(F151,PTDS2!$A$1:$Q$13,14)</f>
        <v>#N/A</v>
      </c>
      <c r="BB151" s="78" t="e">
        <f aca="false">VLOOKUP(F151,PTDS2!$A$1:$Q$13,15)</f>
        <v>#N/A</v>
      </c>
      <c r="BC151" s="78" t="e">
        <f aca="false">VLOOKUP(F151,PTDS2!$A$1:$Q$13,16)</f>
        <v>#N/A</v>
      </c>
      <c r="BD151" s="78" t="e">
        <f aca="false">VLOOKUP(F151,PTDS2!$A$1:$Q$13,17)</f>
        <v>#N/A</v>
      </c>
      <c r="BF151" s="78" t="e">
        <f aca="false">IF(AO151=0,"",AO151)</f>
        <v>#N/A</v>
      </c>
      <c r="BG151" s="78" t="e">
        <f aca="false">IF(AP151=0,"",AP151)</f>
        <v>#N/A</v>
      </c>
      <c r="BH151" s="78" t="e">
        <f aca="false">IF(AQ151=0,"",AQ151)</f>
        <v>#N/A</v>
      </c>
      <c r="BI151" s="78" t="e">
        <f aca="false">IF(AR151=0,"",AR151)</f>
        <v>#N/A</v>
      </c>
      <c r="BJ151" s="78" t="e">
        <f aca="false">IF(AS151=0,"",AS151)</f>
        <v>#N/A</v>
      </c>
      <c r="BK151" s="78" t="e">
        <f aca="false">IF(AT151=0,"",AT151)</f>
        <v>#N/A</v>
      </c>
      <c r="BL151" s="78" t="e">
        <f aca="false">IF(AU151=0,"",AU151)</f>
        <v>#N/A</v>
      </c>
      <c r="BM151" s="78" t="e">
        <f aca="false">IF(AV151=0,"",AV151)</f>
        <v>#N/A</v>
      </c>
      <c r="BN151" s="78" t="e">
        <f aca="false">IF(AW151=0,"",AW151)</f>
        <v>#N/A</v>
      </c>
      <c r="BO151" s="78" t="e">
        <f aca="false">IF(AX151=0,"",AX151)</f>
        <v>#N/A</v>
      </c>
      <c r="BP151" s="78" t="e">
        <f aca="false">IF(AY151=0,"",AY151)</f>
        <v>#N/A</v>
      </c>
      <c r="BQ151" s="78" t="e">
        <f aca="false">IF(AZ151=0,"",AZ151)</f>
        <v>#N/A</v>
      </c>
      <c r="BR151" s="78" t="e">
        <f aca="false">IF(BA151=0,"",BA151)</f>
        <v>#N/A</v>
      </c>
      <c r="BS151" s="78" t="e">
        <f aca="false">IF(BB151=0,"",BB151)</f>
        <v>#N/A</v>
      </c>
      <c r="BT151" s="78" t="e">
        <f aca="false">IF(BC151=0,"",BC151)</f>
        <v>#N/A</v>
      </c>
      <c r="BU151" s="78" t="e">
        <f aca="false">IF(BD151=0,"",BD151)</f>
        <v>#N/A</v>
      </c>
    </row>
    <row r="152" customFormat="false" ht="56.7" hidden="false" customHeight="true" outlineLevel="0" collapsed="false">
      <c r="A152" s="137"/>
      <c r="B152" s="138"/>
      <c r="C152" s="139"/>
      <c r="D152" s="139"/>
      <c r="E152" s="143"/>
      <c r="F152" s="120"/>
      <c r="G152" s="121"/>
      <c r="H152" s="140"/>
      <c r="I152" s="141"/>
      <c r="J152" s="116"/>
      <c r="K152" s="124" t="str">
        <f aca="false">IF(ISBLANK(I152),"",ROUND(IF(J152&lt;&gt;"€",IF(J152="$",I152*TRANSFERENCIAS!$E$29,I152*TRANSFERENCIAS!$H$29),I152),2))</f>
        <v/>
      </c>
      <c r="L152" s="142"/>
      <c r="M152" s="142"/>
      <c r="N152" s="142"/>
      <c r="O152" s="125"/>
      <c r="P152" s="126" t="str">
        <f aca="false">IF(ISNUMBER(X152),X152,"P")</f>
        <v>P</v>
      </c>
      <c r="Q152" s="127" t="str">
        <f aca="false">IF(ISNUMBER(L152),L152," --")</f>
        <v> --</v>
      </c>
      <c r="W152" s="129" t="n">
        <f aca="false">SUM(L152:N152)</f>
        <v>0</v>
      </c>
      <c r="X152" s="129" t="e">
        <f aca="false">IF(K152&gt;0,ABS(W152-K152),"")</f>
        <v>#VALUE!</v>
      </c>
      <c r="AF152" s="78" t="n">
        <f aca="false">+AF151+20</f>
        <v>2940</v>
      </c>
      <c r="AG152" s="78" t="n">
        <v>147</v>
      </c>
      <c r="AO152" s="78" t="e">
        <f aca="false">VLOOKUP(F152,PTDS2!$A$1:$Q$13,2)</f>
        <v>#N/A</v>
      </c>
      <c r="AP152" s="78" t="e">
        <f aca="false">VLOOKUP(F152,PTDS2!$A$1:$Q$13,3)</f>
        <v>#N/A</v>
      </c>
      <c r="AQ152" s="78" t="e">
        <f aca="false">VLOOKUP(F152,PTDS2!$A$1:$Q$13,4)</f>
        <v>#N/A</v>
      </c>
      <c r="AR152" s="78" t="e">
        <f aca="false">VLOOKUP(F152,PTDS2!$A$1:$Q$13,5)</f>
        <v>#N/A</v>
      </c>
      <c r="AS152" s="78" t="e">
        <f aca="false">VLOOKUP(F152,PTDS2!$A$1:$Q$13,6)</f>
        <v>#N/A</v>
      </c>
      <c r="AT152" s="78" t="e">
        <f aca="false">VLOOKUP(F152,PTDS2!$A$1:$Q$13,7)</f>
        <v>#N/A</v>
      </c>
      <c r="AU152" s="78" t="e">
        <f aca="false">VLOOKUP(F152,PTDS2!$A$1:$Q$13,8)</f>
        <v>#N/A</v>
      </c>
      <c r="AV152" s="78" t="e">
        <f aca="false">VLOOKUP(F152,PTDS2!$A$1:$Q$13,9)</f>
        <v>#N/A</v>
      </c>
      <c r="AW152" s="78" t="e">
        <f aca="false">VLOOKUP(F152,PTDS2!$A$1:$Q$13,10)</f>
        <v>#N/A</v>
      </c>
      <c r="AX152" s="78" t="e">
        <f aca="false">VLOOKUP(F152,PTDS2!$A$1:$Q$13,11)</f>
        <v>#N/A</v>
      </c>
      <c r="AY152" s="78" t="e">
        <f aca="false">VLOOKUP(F152,PTDS2!$A$1:$Q$13,12)</f>
        <v>#N/A</v>
      </c>
      <c r="AZ152" s="78" t="e">
        <f aca="false">VLOOKUP(F152,PTDS2!$A$1:$Q$13,13)</f>
        <v>#N/A</v>
      </c>
      <c r="BA152" s="78" t="e">
        <f aca="false">VLOOKUP(F152,PTDS2!$A$1:$Q$13,14)</f>
        <v>#N/A</v>
      </c>
      <c r="BB152" s="78" t="e">
        <f aca="false">VLOOKUP(F152,PTDS2!$A$1:$Q$13,15)</f>
        <v>#N/A</v>
      </c>
      <c r="BC152" s="78" t="e">
        <f aca="false">VLOOKUP(F152,PTDS2!$A$1:$Q$13,16)</f>
        <v>#N/A</v>
      </c>
      <c r="BD152" s="78" t="e">
        <f aca="false">VLOOKUP(F152,PTDS2!$A$1:$Q$13,17)</f>
        <v>#N/A</v>
      </c>
      <c r="BF152" s="78" t="e">
        <f aca="false">IF(AO152=0,"",AO152)</f>
        <v>#N/A</v>
      </c>
      <c r="BG152" s="78" t="e">
        <f aca="false">IF(AP152=0,"",AP152)</f>
        <v>#N/A</v>
      </c>
      <c r="BH152" s="78" t="e">
        <f aca="false">IF(AQ152=0,"",AQ152)</f>
        <v>#N/A</v>
      </c>
      <c r="BI152" s="78" t="e">
        <f aca="false">IF(AR152=0,"",AR152)</f>
        <v>#N/A</v>
      </c>
      <c r="BJ152" s="78" t="e">
        <f aca="false">IF(AS152=0,"",AS152)</f>
        <v>#N/A</v>
      </c>
      <c r="BK152" s="78" t="e">
        <f aca="false">IF(AT152=0,"",AT152)</f>
        <v>#N/A</v>
      </c>
      <c r="BL152" s="78" t="e">
        <f aca="false">IF(AU152=0,"",AU152)</f>
        <v>#N/A</v>
      </c>
      <c r="BM152" s="78" t="e">
        <f aca="false">IF(AV152=0,"",AV152)</f>
        <v>#N/A</v>
      </c>
      <c r="BN152" s="78" t="e">
        <f aca="false">IF(AW152=0,"",AW152)</f>
        <v>#N/A</v>
      </c>
      <c r="BO152" s="78" t="e">
        <f aca="false">IF(AX152=0,"",AX152)</f>
        <v>#N/A</v>
      </c>
      <c r="BP152" s="78" t="e">
        <f aca="false">IF(AY152=0,"",AY152)</f>
        <v>#N/A</v>
      </c>
      <c r="BQ152" s="78" t="e">
        <f aca="false">IF(AZ152=0,"",AZ152)</f>
        <v>#N/A</v>
      </c>
      <c r="BR152" s="78" t="e">
        <f aca="false">IF(BA152=0,"",BA152)</f>
        <v>#N/A</v>
      </c>
      <c r="BS152" s="78" t="e">
        <f aca="false">IF(BB152=0,"",BB152)</f>
        <v>#N/A</v>
      </c>
      <c r="BT152" s="78" t="e">
        <f aca="false">IF(BC152=0,"",BC152)</f>
        <v>#N/A</v>
      </c>
      <c r="BU152" s="78" t="e">
        <f aca="false">IF(BD152=0,"",BD152)</f>
        <v>#N/A</v>
      </c>
    </row>
    <row r="153" customFormat="false" ht="56.7" hidden="false" customHeight="true" outlineLevel="0" collapsed="false">
      <c r="A153" s="137"/>
      <c r="B153" s="138"/>
      <c r="C153" s="139"/>
      <c r="D153" s="139"/>
      <c r="E153" s="143"/>
      <c r="F153" s="120"/>
      <c r="G153" s="121"/>
      <c r="H153" s="140"/>
      <c r="I153" s="141"/>
      <c r="J153" s="116"/>
      <c r="K153" s="124" t="str">
        <f aca="false">IF(ISBLANK(I153),"",ROUND(IF(J153&lt;&gt;"€",IF(J153="$",I153*TRANSFERENCIAS!$E$29,I153*TRANSFERENCIAS!$H$29),I153),2))</f>
        <v/>
      </c>
      <c r="L153" s="142"/>
      <c r="M153" s="142"/>
      <c r="N153" s="142"/>
      <c r="O153" s="125"/>
      <c r="P153" s="126" t="str">
        <f aca="false">IF(ISNUMBER(X153),X153,"P")</f>
        <v>P</v>
      </c>
      <c r="Q153" s="127" t="str">
        <f aca="false">IF(ISNUMBER(L153),L153," --")</f>
        <v> --</v>
      </c>
      <c r="W153" s="129" t="n">
        <f aca="false">SUM(L153:N153)</f>
        <v>0</v>
      </c>
      <c r="X153" s="129" t="e">
        <f aca="false">IF(K153&gt;0,ABS(W153-K153),"")</f>
        <v>#VALUE!</v>
      </c>
      <c r="AF153" s="78" t="n">
        <f aca="false">+AF152+20</f>
        <v>2960</v>
      </c>
      <c r="AG153" s="78" t="n">
        <v>148</v>
      </c>
      <c r="AO153" s="78" t="e">
        <f aca="false">VLOOKUP(F153,PTDS2!$A$1:$Q$13,2)</f>
        <v>#N/A</v>
      </c>
      <c r="AP153" s="78" t="e">
        <f aca="false">VLOOKUP(F153,PTDS2!$A$1:$Q$13,3)</f>
        <v>#N/A</v>
      </c>
      <c r="AQ153" s="78" t="e">
        <f aca="false">VLOOKUP(F153,PTDS2!$A$1:$Q$13,4)</f>
        <v>#N/A</v>
      </c>
      <c r="AR153" s="78" t="e">
        <f aca="false">VLOOKUP(F153,PTDS2!$A$1:$Q$13,5)</f>
        <v>#N/A</v>
      </c>
      <c r="AS153" s="78" t="e">
        <f aca="false">VLOOKUP(F153,PTDS2!$A$1:$Q$13,6)</f>
        <v>#N/A</v>
      </c>
      <c r="AT153" s="78" t="e">
        <f aca="false">VLOOKUP(F153,PTDS2!$A$1:$Q$13,7)</f>
        <v>#N/A</v>
      </c>
      <c r="AU153" s="78" t="e">
        <f aca="false">VLOOKUP(F153,PTDS2!$A$1:$Q$13,8)</f>
        <v>#N/A</v>
      </c>
      <c r="AV153" s="78" t="e">
        <f aca="false">VLOOKUP(F153,PTDS2!$A$1:$Q$13,9)</f>
        <v>#N/A</v>
      </c>
      <c r="AW153" s="78" t="e">
        <f aca="false">VLOOKUP(F153,PTDS2!$A$1:$Q$13,10)</f>
        <v>#N/A</v>
      </c>
      <c r="AX153" s="78" t="e">
        <f aca="false">VLOOKUP(F153,PTDS2!$A$1:$Q$13,11)</f>
        <v>#N/A</v>
      </c>
      <c r="AY153" s="78" t="e">
        <f aca="false">VLOOKUP(F153,PTDS2!$A$1:$Q$13,12)</f>
        <v>#N/A</v>
      </c>
      <c r="AZ153" s="78" t="e">
        <f aca="false">VLOOKUP(F153,PTDS2!$A$1:$Q$13,13)</f>
        <v>#N/A</v>
      </c>
      <c r="BA153" s="78" t="e">
        <f aca="false">VLOOKUP(F153,PTDS2!$A$1:$Q$13,14)</f>
        <v>#N/A</v>
      </c>
      <c r="BB153" s="78" t="e">
        <f aca="false">VLOOKUP(F153,PTDS2!$A$1:$Q$13,15)</f>
        <v>#N/A</v>
      </c>
      <c r="BC153" s="78" t="e">
        <f aca="false">VLOOKUP(F153,PTDS2!$A$1:$Q$13,16)</f>
        <v>#N/A</v>
      </c>
      <c r="BD153" s="78" t="e">
        <f aca="false">VLOOKUP(F153,PTDS2!$A$1:$Q$13,17)</f>
        <v>#N/A</v>
      </c>
      <c r="BF153" s="78" t="e">
        <f aca="false">IF(AO153=0,"",AO153)</f>
        <v>#N/A</v>
      </c>
      <c r="BG153" s="78" t="e">
        <f aca="false">IF(AP153=0,"",AP153)</f>
        <v>#N/A</v>
      </c>
      <c r="BH153" s="78" t="e">
        <f aca="false">IF(AQ153=0,"",AQ153)</f>
        <v>#N/A</v>
      </c>
      <c r="BI153" s="78" t="e">
        <f aca="false">IF(AR153=0,"",AR153)</f>
        <v>#N/A</v>
      </c>
      <c r="BJ153" s="78" t="e">
        <f aca="false">IF(AS153=0,"",AS153)</f>
        <v>#N/A</v>
      </c>
      <c r="BK153" s="78" t="e">
        <f aca="false">IF(AT153=0,"",AT153)</f>
        <v>#N/A</v>
      </c>
      <c r="BL153" s="78" t="e">
        <f aca="false">IF(AU153=0,"",AU153)</f>
        <v>#N/A</v>
      </c>
      <c r="BM153" s="78" t="e">
        <f aca="false">IF(AV153=0,"",AV153)</f>
        <v>#N/A</v>
      </c>
      <c r="BN153" s="78" t="e">
        <f aca="false">IF(AW153=0,"",AW153)</f>
        <v>#N/A</v>
      </c>
      <c r="BO153" s="78" t="e">
        <f aca="false">IF(AX153=0,"",AX153)</f>
        <v>#N/A</v>
      </c>
      <c r="BP153" s="78" t="e">
        <f aca="false">IF(AY153=0,"",AY153)</f>
        <v>#N/A</v>
      </c>
      <c r="BQ153" s="78" t="e">
        <f aca="false">IF(AZ153=0,"",AZ153)</f>
        <v>#N/A</v>
      </c>
      <c r="BR153" s="78" t="e">
        <f aca="false">IF(BA153=0,"",BA153)</f>
        <v>#N/A</v>
      </c>
      <c r="BS153" s="78" t="e">
        <f aca="false">IF(BB153=0,"",BB153)</f>
        <v>#N/A</v>
      </c>
      <c r="BT153" s="78" t="e">
        <f aca="false">IF(BC153=0,"",BC153)</f>
        <v>#N/A</v>
      </c>
      <c r="BU153" s="78" t="e">
        <f aca="false">IF(BD153=0,"",BD153)</f>
        <v>#N/A</v>
      </c>
    </row>
    <row r="154" customFormat="false" ht="56.7" hidden="false" customHeight="true" outlineLevel="0" collapsed="false">
      <c r="A154" s="137"/>
      <c r="B154" s="138"/>
      <c r="C154" s="139"/>
      <c r="D154" s="139"/>
      <c r="E154" s="143"/>
      <c r="F154" s="120"/>
      <c r="G154" s="121"/>
      <c r="H154" s="140"/>
      <c r="I154" s="141"/>
      <c r="J154" s="116"/>
      <c r="K154" s="124" t="str">
        <f aca="false">IF(ISBLANK(I154),"",ROUND(IF(J154&lt;&gt;"€",IF(J154="$",I154*TRANSFERENCIAS!$E$29,I154*TRANSFERENCIAS!$H$29),I154),2))</f>
        <v/>
      </c>
      <c r="L154" s="142"/>
      <c r="M154" s="142"/>
      <c r="N154" s="142"/>
      <c r="O154" s="125"/>
      <c r="P154" s="126" t="str">
        <f aca="false">IF(ISNUMBER(X154),X154,"P")</f>
        <v>P</v>
      </c>
      <c r="Q154" s="127" t="str">
        <f aca="false">IF(ISNUMBER(L154),L154," --")</f>
        <v> --</v>
      </c>
      <c r="W154" s="129" t="n">
        <f aca="false">SUM(L154:N154)</f>
        <v>0</v>
      </c>
      <c r="X154" s="129" t="e">
        <f aca="false">IF(K154&gt;0,ABS(W154-K154),"")</f>
        <v>#VALUE!</v>
      </c>
      <c r="AF154" s="78" t="n">
        <f aca="false">+AF153+20</f>
        <v>2980</v>
      </c>
      <c r="AG154" s="78" t="n">
        <v>149</v>
      </c>
      <c r="AO154" s="78" t="e">
        <f aca="false">VLOOKUP(F154,PTDS2!$A$1:$Q$13,2)</f>
        <v>#N/A</v>
      </c>
      <c r="AP154" s="78" t="e">
        <f aca="false">VLOOKUP(F154,PTDS2!$A$1:$Q$13,3)</f>
        <v>#N/A</v>
      </c>
      <c r="AQ154" s="78" t="e">
        <f aca="false">VLOOKUP(F154,PTDS2!$A$1:$Q$13,4)</f>
        <v>#N/A</v>
      </c>
      <c r="AR154" s="78" t="e">
        <f aca="false">VLOOKUP(F154,PTDS2!$A$1:$Q$13,5)</f>
        <v>#N/A</v>
      </c>
      <c r="AS154" s="78" t="e">
        <f aca="false">VLOOKUP(F154,PTDS2!$A$1:$Q$13,6)</f>
        <v>#N/A</v>
      </c>
      <c r="AT154" s="78" t="e">
        <f aca="false">VLOOKUP(F154,PTDS2!$A$1:$Q$13,7)</f>
        <v>#N/A</v>
      </c>
      <c r="AU154" s="78" t="e">
        <f aca="false">VLOOKUP(F154,PTDS2!$A$1:$Q$13,8)</f>
        <v>#N/A</v>
      </c>
      <c r="AV154" s="78" t="e">
        <f aca="false">VLOOKUP(F154,PTDS2!$A$1:$Q$13,9)</f>
        <v>#N/A</v>
      </c>
      <c r="AW154" s="78" t="e">
        <f aca="false">VLOOKUP(F154,PTDS2!$A$1:$Q$13,10)</f>
        <v>#N/A</v>
      </c>
      <c r="AX154" s="78" t="e">
        <f aca="false">VLOOKUP(F154,PTDS2!$A$1:$Q$13,11)</f>
        <v>#N/A</v>
      </c>
      <c r="AY154" s="78" t="e">
        <f aca="false">VLOOKUP(F154,PTDS2!$A$1:$Q$13,12)</f>
        <v>#N/A</v>
      </c>
      <c r="AZ154" s="78" t="e">
        <f aca="false">VLOOKUP(F154,PTDS2!$A$1:$Q$13,13)</f>
        <v>#N/A</v>
      </c>
      <c r="BA154" s="78" t="e">
        <f aca="false">VLOOKUP(F154,PTDS2!$A$1:$Q$13,14)</f>
        <v>#N/A</v>
      </c>
      <c r="BB154" s="78" t="e">
        <f aca="false">VLOOKUP(F154,PTDS2!$A$1:$Q$13,15)</f>
        <v>#N/A</v>
      </c>
      <c r="BC154" s="78" t="e">
        <f aca="false">VLOOKUP(F154,PTDS2!$A$1:$Q$13,16)</f>
        <v>#N/A</v>
      </c>
      <c r="BD154" s="78" t="e">
        <f aca="false">VLOOKUP(F154,PTDS2!$A$1:$Q$13,17)</f>
        <v>#N/A</v>
      </c>
      <c r="BF154" s="78" t="e">
        <f aca="false">IF(AO154=0,"",AO154)</f>
        <v>#N/A</v>
      </c>
      <c r="BG154" s="78" t="e">
        <f aca="false">IF(AP154=0,"",AP154)</f>
        <v>#N/A</v>
      </c>
      <c r="BH154" s="78" t="e">
        <f aca="false">IF(AQ154=0,"",AQ154)</f>
        <v>#N/A</v>
      </c>
      <c r="BI154" s="78" t="e">
        <f aca="false">IF(AR154=0,"",AR154)</f>
        <v>#N/A</v>
      </c>
      <c r="BJ154" s="78" t="e">
        <f aca="false">IF(AS154=0,"",AS154)</f>
        <v>#N/A</v>
      </c>
      <c r="BK154" s="78" t="e">
        <f aca="false">IF(AT154=0,"",AT154)</f>
        <v>#N/A</v>
      </c>
      <c r="BL154" s="78" t="e">
        <f aca="false">IF(AU154=0,"",AU154)</f>
        <v>#N/A</v>
      </c>
      <c r="BM154" s="78" t="e">
        <f aca="false">IF(AV154=0,"",AV154)</f>
        <v>#N/A</v>
      </c>
      <c r="BN154" s="78" t="e">
        <f aca="false">IF(AW154=0,"",AW154)</f>
        <v>#N/A</v>
      </c>
      <c r="BO154" s="78" t="e">
        <f aca="false">IF(AX154=0,"",AX154)</f>
        <v>#N/A</v>
      </c>
      <c r="BP154" s="78" t="e">
        <f aca="false">IF(AY154=0,"",AY154)</f>
        <v>#N/A</v>
      </c>
      <c r="BQ154" s="78" t="e">
        <f aca="false">IF(AZ154=0,"",AZ154)</f>
        <v>#N/A</v>
      </c>
      <c r="BR154" s="78" t="e">
        <f aca="false">IF(BA154=0,"",BA154)</f>
        <v>#N/A</v>
      </c>
      <c r="BS154" s="78" t="e">
        <f aca="false">IF(BB154=0,"",BB154)</f>
        <v>#N/A</v>
      </c>
      <c r="BT154" s="78" t="e">
        <f aca="false">IF(BC154=0,"",BC154)</f>
        <v>#N/A</v>
      </c>
      <c r="BU154" s="78" t="e">
        <f aca="false">IF(BD154=0,"",BD154)</f>
        <v>#N/A</v>
      </c>
    </row>
    <row r="155" customFormat="false" ht="56.7" hidden="false" customHeight="true" outlineLevel="0" collapsed="false">
      <c r="A155" s="137"/>
      <c r="B155" s="138"/>
      <c r="C155" s="139"/>
      <c r="D155" s="139"/>
      <c r="E155" s="143"/>
      <c r="F155" s="120"/>
      <c r="G155" s="121"/>
      <c r="H155" s="140"/>
      <c r="I155" s="141"/>
      <c r="J155" s="116"/>
      <c r="K155" s="124" t="str">
        <f aca="false">IF(ISBLANK(I155),"",ROUND(IF(J155&lt;&gt;"€",IF(J155="$",I155*TRANSFERENCIAS!$E$29,I155*TRANSFERENCIAS!$H$29),I155),2))</f>
        <v/>
      </c>
      <c r="L155" s="142"/>
      <c r="M155" s="142"/>
      <c r="N155" s="142"/>
      <c r="O155" s="125"/>
      <c r="P155" s="126" t="str">
        <f aca="false">IF(ISNUMBER(X155),X155,"P")</f>
        <v>P</v>
      </c>
      <c r="Q155" s="127" t="str">
        <f aca="false">IF(ISNUMBER(L155),L155," --")</f>
        <v> --</v>
      </c>
      <c r="W155" s="129" t="n">
        <f aca="false">SUM(L155:N155)</f>
        <v>0</v>
      </c>
      <c r="X155" s="129" t="e">
        <f aca="false">IF(K155&gt;0,ABS(W155-K155),"")</f>
        <v>#VALUE!</v>
      </c>
      <c r="AF155" s="78" t="n">
        <f aca="false">+AF154+20</f>
        <v>3000</v>
      </c>
      <c r="AG155" s="78" t="n">
        <v>150</v>
      </c>
      <c r="AO155" s="78" t="e">
        <f aca="false">VLOOKUP(F155,PTDS2!$A$1:$Q$13,2)</f>
        <v>#N/A</v>
      </c>
      <c r="AP155" s="78" t="e">
        <f aca="false">VLOOKUP(F155,PTDS2!$A$1:$Q$13,3)</f>
        <v>#N/A</v>
      </c>
      <c r="AQ155" s="78" t="e">
        <f aca="false">VLOOKUP(F155,PTDS2!$A$1:$Q$13,4)</f>
        <v>#N/A</v>
      </c>
      <c r="AR155" s="78" t="e">
        <f aca="false">VLOOKUP(F155,PTDS2!$A$1:$Q$13,5)</f>
        <v>#N/A</v>
      </c>
      <c r="AS155" s="78" t="e">
        <f aca="false">VLOOKUP(F155,PTDS2!$A$1:$Q$13,6)</f>
        <v>#N/A</v>
      </c>
      <c r="AT155" s="78" t="e">
        <f aca="false">VLOOKUP(F155,PTDS2!$A$1:$Q$13,7)</f>
        <v>#N/A</v>
      </c>
      <c r="AU155" s="78" t="e">
        <f aca="false">VLOOKUP(F155,PTDS2!$A$1:$Q$13,8)</f>
        <v>#N/A</v>
      </c>
      <c r="AV155" s="78" t="e">
        <f aca="false">VLOOKUP(F155,PTDS2!$A$1:$Q$13,9)</f>
        <v>#N/A</v>
      </c>
      <c r="AW155" s="78" t="e">
        <f aca="false">VLOOKUP(F155,PTDS2!$A$1:$Q$13,10)</f>
        <v>#N/A</v>
      </c>
      <c r="AX155" s="78" t="e">
        <f aca="false">VLOOKUP(F155,PTDS2!$A$1:$Q$13,11)</f>
        <v>#N/A</v>
      </c>
      <c r="AY155" s="78" t="e">
        <f aca="false">VLOOKUP(F155,PTDS2!$A$1:$Q$13,12)</f>
        <v>#N/A</v>
      </c>
      <c r="AZ155" s="78" t="e">
        <f aca="false">VLOOKUP(F155,PTDS2!$A$1:$Q$13,13)</f>
        <v>#N/A</v>
      </c>
      <c r="BA155" s="78" t="e">
        <f aca="false">VLOOKUP(F155,PTDS2!$A$1:$Q$13,14)</f>
        <v>#N/A</v>
      </c>
      <c r="BB155" s="78" t="e">
        <f aca="false">VLOOKUP(F155,PTDS2!$A$1:$Q$13,15)</f>
        <v>#N/A</v>
      </c>
      <c r="BC155" s="78" t="e">
        <f aca="false">VLOOKUP(F155,PTDS2!$A$1:$Q$13,16)</f>
        <v>#N/A</v>
      </c>
      <c r="BD155" s="78" t="e">
        <f aca="false">VLOOKUP(F155,PTDS2!$A$1:$Q$13,17)</f>
        <v>#N/A</v>
      </c>
      <c r="BF155" s="78" t="e">
        <f aca="false">IF(AO155=0,"",AO155)</f>
        <v>#N/A</v>
      </c>
      <c r="BG155" s="78" t="e">
        <f aca="false">IF(AP155=0,"",AP155)</f>
        <v>#N/A</v>
      </c>
      <c r="BH155" s="78" t="e">
        <f aca="false">IF(AQ155=0,"",AQ155)</f>
        <v>#N/A</v>
      </c>
      <c r="BI155" s="78" t="e">
        <f aca="false">IF(AR155=0,"",AR155)</f>
        <v>#N/A</v>
      </c>
      <c r="BJ155" s="78" t="e">
        <f aca="false">IF(AS155=0,"",AS155)</f>
        <v>#N/A</v>
      </c>
      <c r="BK155" s="78" t="e">
        <f aca="false">IF(AT155=0,"",AT155)</f>
        <v>#N/A</v>
      </c>
      <c r="BL155" s="78" t="e">
        <f aca="false">IF(AU155=0,"",AU155)</f>
        <v>#N/A</v>
      </c>
      <c r="BM155" s="78" t="e">
        <f aca="false">IF(AV155=0,"",AV155)</f>
        <v>#N/A</v>
      </c>
      <c r="BN155" s="78" t="e">
        <f aca="false">IF(AW155=0,"",AW155)</f>
        <v>#N/A</v>
      </c>
      <c r="BO155" s="78" t="e">
        <f aca="false">IF(AX155=0,"",AX155)</f>
        <v>#N/A</v>
      </c>
      <c r="BP155" s="78" t="e">
        <f aca="false">IF(AY155=0,"",AY155)</f>
        <v>#N/A</v>
      </c>
      <c r="BQ155" s="78" t="e">
        <f aca="false">IF(AZ155=0,"",AZ155)</f>
        <v>#N/A</v>
      </c>
      <c r="BR155" s="78" t="e">
        <f aca="false">IF(BA155=0,"",BA155)</f>
        <v>#N/A</v>
      </c>
      <c r="BS155" s="78" t="e">
        <f aca="false">IF(BB155=0,"",BB155)</f>
        <v>#N/A</v>
      </c>
      <c r="BT155" s="78" t="e">
        <f aca="false">IF(BC155=0,"",BC155)</f>
        <v>#N/A</v>
      </c>
      <c r="BU155" s="78" t="e">
        <f aca="false">IF(BD155=0,"",BD155)</f>
        <v>#N/A</v>
      </c>
    </row>
    <row r="156" customFormat="false" ht="56.7" hidden="false" customHeight="true" outlineLevel="0" collapsed="false">
      <c r="A156" s="137"/>
      <c r="B156" s="138"/>
      <c r="C156" s="139"/>
      <c r="D156" s="139"/>
      <c r="E156" s="143"/>
      <c r="F156" s="120"/>
      <c r="G156" s="121"/>
      <c r="H156" s="140"/>
      <c r="I156" s="141"/>
      <c r="J156" s="116"/>
      <c r="K156" s="124" t="str">
        <f aca="false">IF(ISBLANK(I156),"",ROUND(IF(J156&lt;&gt;"€",IF(J156="$",I156*TRANSFERENCIAS!$E$29,I156*TRANSFERENCIAS!$H$29),I156),2))</f>
        <v/>
      </c>
      <c r="L156" s="142"/>
      <c r="M156" s="142"/>
      <c r="N156" s="142"/>
      <c r="O156" s="125"/>
      <c r="P156" s="126" t="str">
        <f aca="false">IF(ISNUMBER(X156),X156,"P")</f>
        <v>P</v>
      </c>
      <c r="Q156" s="127" t="str">
        <f aca="false">IF(ISNUMBER(L156),L156," --")</f>
        <v> --</v>
      </c>
      <c r="W156" s="129" t="n">
        <f aca="false">SUM(L156:N156)</f>
        <v>0</v>
      </c>
      <c r="X156" s="129" t="e">
        <f aca="false">IF(K156&gt;0,ABS(W156-K156),"")</f>
        <v>#VALUE!</v>
      </c>
      <c r="AF156" s="78" t="n">
        <f aca="false">+AF155+20</f>
        <v>3020</v>
      </c>
      <c r="AG156" s="78" t="n">
        <v>151</v>
      </c>
      <c r="AO156" s="78" t="e">
        <f aca="false">VLOOKUP(F156,PTDS2!$A$1:$Q$13,2)</f>
        <v>#N/A</v>
      </c>
      <c r="AP156" s="78" t="e">
        <f aca="false">VLOOKUP(F156,PTDS2!$A$1:$Q$13,3)</f>
        <v>#N/A</v>
      </c>
      <c r="AQ156" s="78" t="e">
        <f aca="false">VLOOKUP(F156,PTDS2!$A$1:$Q$13,4)</f>
        <v>#N/A</v>
      </c>
      <c r="AR156" s="78" t="e">
        <f aca="false">VLOOKUP(F156,PTDS2!$A$1:$Q$13,5)</f>
        <v>#N/A</v>
      </c>
      <c r="AS156" s="78" t="e">
        <f aca="false">VLOOKUP(F156,PTDS2!$A$1:$Q$13,6)</f>
        <v>#N/A</v>
      </c>
      <c r="AT156" s="78" t="e">
        <f aca="false">VLOOKUP(F156,PTDS2!$A$1:$Q$13,7)</f>
        <v>#N/A</v>
      </c>
      <c r="AU156" s="78" t="e">
        <f aca="false">VLOOKUP(F156,PTDS2!$A$1:$Q$13,8)</f>
        <v>#N/A</v>
      </c>
      <c r="AV156" s="78" t="e">
        <f aca="false">VLOOKUP(F156,PTDS2!$A$1:$Q$13,9)</f>
        <v>#N/A</v>
      </c>
      <c r="AW156" s="78" t="e">
        <f aca="false">VLOOKUP(F156,PTDS2!$A$1:$Q$13,10)</f>
        <v>#N/A</v>
      </c>
      <c r="AX156" s="78" t="e">
        <f aca="false">VLOOKUP(F156,PTDS2!$A$1:$Q$13,11)</f>
        <v>#N/A</v>
      </c>
      <c r="AY156" s="78" t="e">
        <f aca="false">VLOOKUP(F156,PTDS2!$A$1:$Q$13,12)</f>
        <v>#N/A</v>
      </c>
      <c r="AZ156" s="78" t="e">
        <f aca="false">VLOOKUP(F156,PTDS2!$A$1:$Q$13,13)</f>
        <v>#N/A</v>
      </c>
      <c r="BA156" s="78" t="e">
        <f aca="false">VLOOKUP(F156,PTDS2!$A$1:$Q$13,14)</f>
        <v>#N/A</v>
      </c>
      <c r="BB156" s="78" t="e">
        <f aca="false">VLOOKUP(F156,PTDS2!$A$1:$Q$13,15)</f>
        <v>#N/A</v>
      </c>
      <c r="BC156" s="78" t="e">
        <f aca="false">VLOOKUP(F156,PTDS2!$A$1:$Q$13,16)</f>
        <v>#N/A</v>
      </c>
      <c r="BD156" s="78" t="e">
        <f aca="false">VLOOKUP(F156,PTDS2!$A$1:$Q$13,17)</f>
        <v>#N/A</v>
      </c>
      <c r="BF156" s="78" t="e">
        <f aca="false">IF(AO156=0,"",AO156)</f>
        <v>#N/A</v>
      </c>
      <c r="BG156" s="78" t="e">
        <f aca="false">IF(AP156=0,"",AP156)</f>
        <v>#N/A</v>
      </c>
      <c r="BH156" s="78" t="e">
        <f aca="false">IF(AQ156=0,"",AQ156)</f>
        <v>#N/A</v>
      </c>
      <c r="BI156" s="78" t="e">
        <f aca="false">IF(AR156=0,"",AR156)</f>
        <v>#N/A</v>
      </c>
      <c r="BJ156" s="78" t="e">
        <f aca="false">IF(AS156=0,"",AS156)</f>
        <v>#N/A</v>
      </c>
      <c r="BK156" s="78" t="e">
        <f aca="false">IF(AT156=0,"",AT156)</f>
        <v>#N/A</v>
      </c>
      <c r="BL156" s="78" t="e">
        <f aca="false">IF(AU156=0,"",AU156)</f>
        <v>#N/A</v>
      </c>
      <c r="BM156" s="78" t="e">
        <f aca="false">IF(AV156=0,"",AV156)</f>
        <v>#N/A</v>
      </c>
      <c r="BN156" s="78" t="e">
        <f aca="false">IF(AW156=0,"",AW156)</f>
        <v>#N/A</v>
      </c>
      <c r="BO156" s="78" t="e">
        <f aca="false">IF(AX156=0,"",AX156)</f>
        <v>#N/A</v>
      </c>
      <c r="BP156" s="78" t="e">
        <f aca="false">IF(AY156=0,"",AY156)</f>
        <v>#N/A</v>
      </c>
      <c r="BQ156" s="78" t="e">
        <f aca="false">IF(AZ156=0,"",AZ156)</f>
        <v>#N/A</v>
      </c>
      <c r="BR156" s="78" t="e">
        <f aca="false">IF(BA156=0,"",BA156)</f>
        <v>#N/A</v>
      </c>
      <c r="BS156" s="78" t="e">
        <f aca="false">IF(BB156=0,"",BB156)</f>
        <v>#N/A</v>
      </c>
      <c r="BT156" s="78" t="e">
        <f aca="false">IF(BC156=0,"",BC156)</f>
        <v>#N/A</v>
      </c>
      <c r="BU156" s="78" t="e">
        <f aca="false">IF(BD156=0,"",BD156)</f>
        <v>#N/A</v>
      </c>
    </row>
    <row r="157" customFormat="false" ht="56.7" hidden="false" customHeight="true" outlineLevel="0" collapsed="false">
      <c r="A157" s="137"/>
      <c r="B157" s="138"/>
      <c r="C157" s="139"/>
      <c r="D157" s="139"/>
      <c r="E157" s="143"/>
      <c r="F157" s="120"/>
      <c r="G157" s="121"/>
      <c r="H157" s="140"/>
      <c r="I157" s="141"/>
      <c r="J157" s="116"/>
      <c r="K157" s="124" t="str">
        <f aca="false">IF(ISBLANK(I157),"",ROUND(IF(J157&lt;&gt;"€",IF(J157="$",I157*TRANSFERENCIAS!$E$29,I157*TRANSFERENCIAS!$H$29),I157),2))</f>
        <v/>
      </c>
      <c r="L157" s="142"/>
      <c r="M157" s="142"/>
      <c r="N157" s="142"/>
      <c r="O157" s="125"/>
      <c r="P157" s="126" t="str">
        <f aca="false">IF(ISNUMBER(X157),X157,"P")</f>
        <v>P</v>
      </c>
      <c r="Q157" s="127" t="str">
        <f aca="false">IF(ISNUMBER(L157),L157," --")</f>
        <v> --</v>
      </c>
      <c r="W157" s="129" t="n">
        <f aca="false">SUM(L157:N157)</f>
        <v>0</v>
      </c>
      <c r="X157" s="129" t="e">
        <f aca="false">IF(K157&gt;0,ABS(W157-K157),"")</f>
        <v>#VALUE!</v>
      </c>
      <c r="AF157" s="78" t="n">
        <f aca="false">+AF156+20</f>
        <v>3040</v>
      </c>
      <c r="AG157" s="78" t="n">
        <v>152</v>
      </c>
      <c r="AO157" s="78" t="e">
        <f aca="false">VLOOKUP(F157,PTDS2!$A$1:$Q$13,2)</f>
        <v>#N/A</v>
      </c>
      <c r="AP157" s="78" t="e">
        <f aca="false">VLOOKUP(F157,PTDS2!$A$1:$Q$13,3)</f>
        <v>#N/A</v>
      </c>
      <c r="AQ157" s="78" t="e">
        <f aca="false">VLOOKUP(F157,PTDS2!$A$1:$Q$13,4)</f>
        <v>#N/A</v>
      </c>
      <c r="AR157" s="78" t="e">
        <f aca="false">VLOOKUP(F157,PTDS2!$A$1:$Q$13,5)</f>
        <v>#N/A</v>
      </c>
      <c r="AS157" s="78" t="e">
        <f aca="false">VLOOKUP(F157,PTDS2!$A$1:$Q$13,6)</f>
        <v>#N/A</v>
      </c>
      <c r="AT157" s="78" t="e">
        <f aca="false">VLOOKUP(F157,PTDS2!$A$1:$Q$13,7)</f>
        <v>#N/A</v>
      </c>
      <c r="AU157" s="78" t="e">
        <f aca="false">VLOOKUP(F157,PTDS2!$A$1:$Q$13,8)</f>
        <v>#N/A</v>
      </c>
      <c r="AV157" s="78" t="e">
        <f aca="false">VLOOKUP(F157,PTDS2!$A$1:$Q$13,9)</f>
        <v>#N/A</v>
      </c>
      <c r="AW157" s="78" t="e">
        <f aca="false">VLOOKUP(F157,PTDS2!$A$1:$Q$13,10)</f>
        <v>#N/A</v>
      </c>
      <c r="AX157" s="78" t="e">
        <f aca="false">VLOOKUP(F157,PTDS2!$A$1:$Q$13,11)</f>
        <v>#N/A</v>
      </c>
      <c r="AY157" s="78" t="e">
        <f aca="false">VLOOKUP(F157,PTDS2!$A$1:$Q$13,12)</f>
        <v>#N/A</v>
      </c>
      <c r="AZ157" s="78" t="e">
        <f aca="false">VLOOKUP(F157,PTDS2!$A$1:$Q$13,13)</f>
        <v>#N/A</v>
      </c>
      <c r="BA157" s="78" t="e">
        <f aca="false">VLOOKUP(F157,PTDS2!$A$1:$Q$13,14)</f>
        <v>#N/A</v>
      </c>
      <c r="BB157" s="78" t="e">
        <f aca="false">VLOOKUP(F157,PTDS2!$A$1:$Q$13,15)</f>
        <v>#N/A</v>
      </c>
      <c r="BC157" s="78" t="e">
        <f aca="false">VLOOKUP(F157,PTDS2!$A$1:$Q$13,16)</f>
        <v>#N/A</v>
      </c>
      <c r="BD157" s="78" t="e">
        <f aca="false">VLOOKUP(F157,PTDS2!$A$1:$Q$13,17)</f>
        <v>#N/A</v>
      </c>
      <c r="BF157" s="78" t="e">
        <f aca="false">IF(AO157=0,"",AO157)</f>
        <v>#N/A</v>
      </c>
      <c r="BG157" s="78" t="e">
        <f aca="false">IF(AP157=0,"",AP157)</f>
        <v>#N/A</v>
      </c>
      <c r="BH157" s="78" t="e">
        <f aca="false">IF(AQ157=0,"",AQ157)</f>
        <v>#N/A</v>
      </c>
      <c r="BI157" s="78" t="e">
        <f aca="false">IF(AR157=0,"",AR157)</f>
        <v>#N/A</v>
      </c>
      <c r="BJ157" s="78" t="e">
        <f aca="false">IF(AS157=0,"",AS157)</f>
        <v>#N/A</v>
      </c>
      <c r="BK157" s="78" t="e">
        <f aca="false">IF(AT157=0,"",AT157)</f>
        <v>#N/A</v>
      </c>
      <c r="BL157" s="78" t="e">
        <f aca="false">IF(AU157=0,"",AU157)</f>
        <v>#N/A</v>
      </c>
      <c r="BM157" s="78" t="e">
        <f aca="false">IF(AV157=0,"",AV157)</f>
        <v>#N/A</v>
      </c>
      <c r="BN157" s="78" t="e">
        <f aca="false">IF(AW157=0,"",AW157)</f>
        <v>#N/A</v>
      </c>
      <c r="BO157" s="78" t="e">
        <f aca="false">IF(AX157=0,"",AX157)</f>
        <v>#N/A</v>
      </c>
      <c r="BP157" s="78" t="e">
        <f aca="false">IF(AY157=0,"",AY157)</f>
        <v>#N/A</v>
      </c>
      <c r="BQ157" s="78" t="e">
        <f aca="false">IF(AZ157=0,"",AZ157)</f>
        <v>#N/A</v>
      </c>
      <c r="BR157" s="78" t="e">
        <f aca="false">IF(BA157=0,"",BA157)</f>
        <v>#N/A</v>
      </c>
      <c r="BS157" s="78" t="e">
        <f aca="false">IF(BB157=0,"",BB157)</f>
        <v>#N/A</v>
      </c>
      <c r="BT157" s="78" t="e">
        <f aca="false">IF(BC157=0,"",BC157)</f>
        <v>#N/A</v>
      </c>
      <c r="BU157" s="78" t="e">
        <f aca="false">IF(BD157=0,"",BD157)</f>
        <v>#N/A</v>
      </c>
    </row>
    <row r="158" customFormat="false" ht="56.7" hidden="false" customHeight="true" outlineLevel="0" collapsed="false">
      <c r="A158" s="137"/>
      <c r="B158" s="138"/>
      <c r="C158" s="139"/>
      <c r="D158" s="139"/>
      <c r="E158" s="143"/>
      <c r="F158" s="120"/>
      <c r="G158" s="121"/>
      <c r="H158" s="140"/>
      <c r="I158" s="141"/>
      <c r="J158" s="116"/>
      <c r="K158" s="124" t="str">
        <f aca="false">IF(ISBLANK(I158),"",ROUND(IF(J158&lt;&gt;"€",IF(J158="$",I158*TRANSFERENCIAS!$E$29,I158*TRANSFERENCIAS!$H$29),I158),2))</f>
        <v/>
      </c>
      <c r="L158" s="142"/>
      <c r="M158" s="142"/>
      <c r="N158" s="142"/>
      <c r="O158" s="125"/>
      <c r="P158" s="126" t="str">
        <f aca="false">IF(ISNUMBER(X158),X158,"P")</f>
        <v>P</v>
      </c>
      <c r="Q158" s="127" t="str">
        <f aca="false">IF(ISNUMBER(L158),L158," --")</f>
        <v> --</v>
      </c>
      <c r="W158" s="129" t="n">
        <f aca="false">SUM(L158:N158)</f>
        <v>0</v>
      </c>
      <c r="X158" s="129" t="e">
        <f aca="false">IF(K158&gt;0,ABS(W158-K158),"")</f>
        <v>#VALUE!</v>
      </c>
      <c r="AF158" s="78" t="n">
        <f aca="false">+AF157+20</f>
        <v>3060</v>
      </c>
      <c r="AG158" s="78" t="n">
        <v>153</v>
      </c>
      <c r="AO158" s="78" t="e">
        <f aca="false">VLOOKUP(F158,PTDS2!$A$1:$Q$13,2)</f>
        <v>#N/A</v>
      </c>
      <c r="AP158" s="78" t="e">
        <f aca="false">VLOOKUP(F158,PTDS2!$A$1:$Q$13,3)</f>
        <v>#N/A</v>
      </c>
      <c r="AQ158" s="78" t="e">
        <f aca="false">VLOOKUP(F158,PTDS2!$A$1:$Q$13,4)</f>
        <v>#N/A</v>
      </c>
      <c r="AR158" s="78" t="e">
        <f aca="false">VLOOKUP(F158,PTDS2!$A$1:$Q$13,5)</f>
        <v>#N/A</v>
      </c>
      <c r="AS158" s="78" t="e">
        <f aca="false">VLOOKUP(F158,PTDS2!$A$1:$Q$13,6)</f>
        <v>#N/A</v>
      </c>
      <c r="AT158" s="78" t="e">
        <f aca="false">VLOOKUP(F158,PTDS2!$A$1:$Q$13,7)</f>
        <v>#N/A</v>
      </c>
      <c r="AU158" s="78" t="e">
        <f aca="false">VLOOKUP(F158,PTDS2!$A$1:$Q$13,8)</f>
        <v>#N/A</v>
      </c>
      <c r="AV158" s="78" t="e">
        <f aca="false">VLOOKUP(F158,PTDS2!$A$1:$Q$13,9)</f>
        <v>#N/A</v>
      </c>
      <c r="AW158" s="78" t="e">
        <f aca="false">VLOOKUP(F158,PTDS2!$A$1:$Q$13,10)</f>
        <v>#N/A</v>
      </c>
      <c r="AX158" s="78" t="e">
        <f aca="false">VLOOKUP(F158,PTDS2!$A$1:$Q$13,11)</f>
        <v>#N/A</v>
      </c>
      <c r="AY158" s="78" t="e">
        <f aca="false">VLOOKUP(F158,PTDS2!$A$1:$Q$13,12)</f>
        <v>#N/A</v>
      </c>
      <c r="AZ158" s="78" t="e">
        <f aca="false">VLOOKUP(F158,PTDS2!$A$1:$Q$13,13)</f>
        <v>#N/A</v>
      </c>
      <c r="BA158" s="78" t="e">
        <f aca="false">VLOOKUP(F158,PTDS2!$A$1:$Q$13,14)</f>
        <v>#N/A</v>
      </c>
      <c r="BB158" s="78" t="e">
        <f aca="false">VLOOKUP(F158,PTDS2!$A$1:$Q$13,15)</f>
        <v>#N/A</v>
      </c>
      <c r="BC158" s="78" t="e">
        <f aca="false">VLOOKUP(F158,PTDS2!$A$1:$Q$13,16)</f>
        <v>#N/A</v>
      </c>
      <c r="BD158" s="78" t="e">
        <f aca="false">VLOOKUP(F158,PTDS2!$A$1:$Q$13,17)</f>
        <v>#N/A</v>
      </c>
      <c r="BF158" s="78" t="e">
        <f aca="false">IF(AO158=0,"",AO158)</f>
        <v>#N/A</v>
      </c>
      <c r="BG158" s="78" t="e">
        <f aca="false">IF(AP158=0,"",AP158)</f>
        <v>#N/A</v>
      </c>
      <c r="BH158" s="78" t="e">
        <f aca="false">IF(AQ158=0,"",AQ158)</f>
        <v>#N/A</v>
      </c>
      <c r="BI158" s="78" t="e">
        <f aca="false">IF(AR158=0,"",AR158)</f>
        <v>#N/A</v>
      </c>
      <c r="BJ158" s="78" t="e">
        <f aca="false">IF(AS158=0,"",AS158)</f>
        <v>#N/A</v>
      </c>
      <c r="BK158" s="78" t="e">
        <f aca="false">IF(AT158=0,"",AT158)</f>
        <v>#N/A</v>
      </c>
      <c r="BL158" s="78" t="e">
        <f aca="false">IF(AU158=0,"",AU158)</f>
        <v>#N/A</v>
      </c>
      <c r="BM158" s="78" t="e">
        <f aca="false">IF(AV158=0,"",AV158)</f>
        <v>#N/A</v>
      </c>
      <c r="BN158" s="78" t="e">
        <f aca="false">IF(AW158=0,"",AW158)</f>
        <v>#N/A</v>
      </c>
      <c r="BO158" s="78" t="e">
        <f aca="false">IF(AX158=0,"",AX158)</f>
        <v>#N/A</v>
      </c>
      <c r="BP158" s="78" t="e">
        <f aca="false">IF(AY158=0,"",AY158)</f>
        <v>#N/A</v>
      </c>
      <c r="BQ158" s="78" t="e">
        <f aca="false">IF(AZ158=0,"",AZ158)</f>
        <v>#N/A</v>
      </c>
      <c r="BR158" s="78" t="e">
        <f aca="false">IF(BA158=0,"",BA158)</f>
        <v>#N/A</v>
      </c>
      <c r="BS158" s="78" t="e">
        <f aca="false">IF(BB158=0,"",BB158)</f>
        <v>#N/A</v>
      </c>
      <c r="BT158" s="78" t="e">
        <f aca="false">IF(BC158=0,"",BC158)</f>
        <v>#N/A</v>
      </c>
      <c r="BU158" s="78" t="e">
        <f aca="false">IF(BD158=0,"",BD158)</f>
        <v>#N/A</v>
      </c>
    </row>
    <row r="159" customFormat="false" ht="56.7" hidden="false" customHeight="true" outlineLevel="0" collapsed="false">
      <c r="A159" s="137"/>
      <c r="B159" s="138"/>
      <c r="C159" s="139"/>
      <c r="D159" s="139"/>
      <c r="E159" s="143"/>
      <c r="F159" s="120"/>
      <c r="G159" s="121"/>
      <c r="H159" s="140"/>
      <c r="I159" s="141"/>
      <c r="J159" s="116"/>
      <c r="K159" s="124" t="str">
        <f aca="false">IF(ISBLANK(I159),"",ROUND(IF(J159&lt;&gt;"€",IF(J159="$",I159*TRANSFERENCIAS!$E$29,I159*TRANSFERENCIAS!$H$29),I159),2))</f>
        <v/>
      </c>
      <c r="L159" s="142"/>
      <c r="M159" s="142"/>
      <c r="N159" s="142"/>
      <c r="O159" s="125"/>
      <c r="P159" s="126" t="str">
        <f aca="false">IF(ISNUMBER(X159),X159,"P")</f>
        <v>P</v>
      </c>
      <c r="Q159" s="127" t="str">
        <f aca="false">IF(ISNUMBER(L159),L159," --")</f>
        <v> --</v>
      </c>
      <c r="W159" s="129" t="n">
        <f aca="false">SUM(L159:N159)</f>
        <v>0</v>
      </c>
      <c r="X159" s="129" t="e">
        <f aca="false">IF(K159&gt;0,ABS(W159-K159),"")</f>
        <v>#VALUE!</v>
      </c>
      <c r="AF159" s="78" t="n">
        <f aca="false">+AF158+20</f>
        <v>3080</v>
      </c>
      <c r="AG159" s="78" t="n">
        <v>154</v>
      </c>
      <c r="AO159" s="78" t="e">
        <f aca="false">VLOOKUP(F159,PTDS2!$A$1:$Q$13,2)</f>
        <v>#N/A</v>
      </c>
      <c r="AP159" s="78" t="e">
        <f aca="false">VLOOKUP(F159,PTDS2!$A$1:$Q$13,3)</f>
        <v>#N/A</v>
      </c>
      <c r="AQ159" s="78" t="e">
        <f aca="false">VLOOKUP(F159,PTDS2!$A$1:$Q$13,4)</f>
        <v>#N/A</v>
      </c>
      <c r="AR159" s="78" t="e">
        <f aca="false">VLOOKUP(F159,PTDS2!$A$1:$Q$13,5)</f>
        <v>#N/A</v>
      </c>
      <c r="AS159" s="78" t="e">
        <f aca="false">VLOOKUP(F159,PTDS2!$A$1:$Q$13,6)</f>
        <v>#N/A</v>
      </c>
      <c r="AT159" s="78" t="e">
        <f aca="false">VLOOKUP(F159,PTDS2!$A$1:$Q$13,7)</f>
        <v>#N/A</v>
      </c>
      <c r="AU159" s="78" t="e">
        <f aca="false">VLOOKUP(F159,PTDS2!$A$1:$Q$13,8)</f>
        <v>#N/A</v>
      </c>
      <c r="AV159" s="78" t="e">
        <f aca="false">VLOOKUP(F159,PTDS2!$A$1:$Q$13,9)</f>
        <v>#N/A</v>
      </c>
      <c r="AW159" s="78" t="e">
        <f aca="false">VLOOKUP(F159,PTDS2!$A$1:$Q$13,10)</f>
        <v>#N/A</v>
      </c>
      <c r="AX159" s="78" t="e">
        <f aca="false">VLOOKUP(F159,PTDS2!$A$1:$Q$13,11)</f>
        <v>#N/A</v>
      </c>
      <c r="AY159" s="78" t="e">
        <f aca="false">VLOOKUP(F159,PTDS2!$A$1:$Q$13,12)</f>
        <v>#N/A</v>
      </c>
      <c r="AZ159" s="78" t="e">
        <f aca="false">VLOOKUP(F159,PTDS2!$A$1:$Q$13,13)</f>
        <v>#N/A</v>
      </c>
      <c r="BA159" s="78" t="e">
        <f aca="false">VLOOKUP(F159,PTDS2!$A$1:$Q$13,14)</f>
        <v>#N/A</v>
      </c>
      <c r="BB159" s="78" t="e">
        <f aca="false">VLOOKUP(F159,PTDS2!$A$1:$Q$13,15)</f>
        <v>#N/A</v>
      </c>
      <c r="BC159" s="78" t="e">
        <f aca="false">VLOOKUP(F159,PTDS2!$A$1:$Q$13,16)</f>
        <v>#N/A</v>
      </c>
      <c r="BD159" s="78" t="e">
        <f aca="false">VLOOKUP(F159,PTDS2!$A$1:$Q$13,17)</f>
        <v>#N/A</v>
      </c>
      <c r="BF159" s="78" t="e">
        <f aca="false">IF(AO159=0,"",AO159)</f>
        <v>#N/A</v>
      </c>
      <c r="BG159" s="78" t="e">
        <f aca="false">IF(AP159=0,"",AP159)</f>
        <v>#N/A</v>
      </c>
      <c r="BH159" s="78" t="e">
        <f aca="false">IF(AQ159=0,"",AQ159)</f>
        <v>#N/A</v>
      </c>
      <c r="BI159" s="78" t="e">
        <f aca="false">IF(AR159=0,"",AR159)</f>
        <v>#N/A</v>
      </c>
      <c r="BJ159" s="78" t="e">
        <f aca="false">IF(AS159=0,"",AS159)</f>
        <v>#N/A</v>
      </c>
      <c r="BK159" s="78" t="e">
        <f aca="false">IF(AT159=0,"",AT159)</f>
        <v>#N/A</v>
      </c>
      <c r="BL159" s="78" t="e">
        <f aca="false">IF(AU159=0,"",AU159)</f>
        <v>#N/A</v>
      </c>
      <c r="BM159" s="78" t="e">
        <f aca="false">IF(AV159=0,"",AV159)</f>
        <v>#N/A</v>
      </c>
      <c r="BN159" s="78" t="e">
        <f aca="false">IF(AW159=0,"",AW159)</f>
        <v>#N/A</v>
      </c>
      <c r="BO159" s="78" t="e">
        <f aca="false">IF(AX159=0,"",AX159)</f>
        <v>#N/A</v>
      </c>
      <c r="BP159" s="78" t="e">
        <f aca="false">IF(AY159=0,"",AY159)</f>
        <v>#N/A</v>
      </c>
      <c r="BQ159" s="78" t="e">
        <f aca="false">IF(AZ159=0,"",AZ159)</f>
        <v>#N/A</v>
      </c>
      <c r="BR159" s="78" t="e">
        <f aca="false">IF(BA159=0,"",BA159)</f>
        <v>#N/A</v>
      </c>
      <c r="BS159" s="78" t="e">
        <f aca="false">IF(BB159=0,"",BB159)</f>
        <v>#N/A</v>
      </c>
      <c r="BT159" s="78" t="e">
        <f aca="false">IF(BC159=0,"",BC159)</f>
        <v>#N/A</v>
      </c>
      <c r="BU159" s="78" t="e">
        <f aca="false">IF(BD159=0,"",BD159)</f>
        <v>#N/A</v>
      </c>
    </row>
    <row r="160" customFormat="false" ht="56.7" hidden="false" customHeight="true" outlineLevel="0" collapsed="false">
      <c r="A160" s="137"/>
      <c r="B160" s="138"/>
      <c r="C160" s="139"/>
      <c r="D160" s="139"/>
      <c r="E160" s="143"/>
      <c r="F160" s="120"/>
      <c r="G160" s="121"/>
      <c r="H160" s="140"/>
      <c r="I160" s="141"/>
      <c r="J160" s="116"/>
      <c r="K160" s="124" t="str">
        <f aca="false">IF(ISBLANK(I160),"",ROUND(IF(J160&lt;&gt;"€",IF(J160="$",I160*TRANSFERENCIAS!$E$29,I160*TRANSFERENCIAS!$H$29),I160),2))</f>
        <v/>
      </c>
      <c r="L160" s="142"/>
      <c r="M160" s="142"/>
      <c r="N160" s="142"/>
      <c r="O160" s="125"/>
      <c r="P160" s="126" t="str">
        <f aca="false">IF(ISNUMBER(X160),X160,"P")</f>
        <v>P</v>
      </c>
      <c r="Q160" s="127" t="str">
        <f aca="false">IF(ISNUMBER(L160),L160," --")</f>
        <v> --</v>
      </c>
      <c r="W160" s="129" t="n">
        <f aca="false">SUM(L160:N160)</f>
        <v>0</v>
      </c>
      <c r="X160" s="129" t="e">
        <f aca="false">IF(K160&gt;0,ABS(W160-K160),"")</f>
        <v>#VALUE!</v>
      </c>
      <c r="AF160" s="78" t="n">
        <f aca="false">+AF159+20</f>
        <v>3100</v>
      </c>
      <c r="AG160" s="78" t="n">
        <v>155</v>
      </c>
      <c r="AO160" s="78" t="e">
        <f aca="false">VLOOKUP(F160,PTDS2!$A$1:$Q$13,2)</f>
        <v>#N/A</v>
      </c>
      <c r="AP160" s="78" t="e">
        <f aca="false">VLOOKUP(F160,PTDS2!$A$1:$Q$13,3)</f>
        <v>#N/A</v>
      </c>
      <c r="AQ160" s="78" t="e">
        <f aca="false">VLOOKUP(F160,PTDS2!$A$1:$Q$13,4)</f>
        <v>#N/A</v>
      </c>
      <c r="AR160" s="78" t="e">
        <f aca="false">VLOOKUP(F160,PTDS2!$A$1:$Q$13,5)</f>
        <v>#N/A</v>
      </c>
      <c r="AS160" s="78" t="e">
        <f aca="false">VLOOKUP(F160,PTDS2!$A$1:$Q$13,6)</f>
        <v>#N/A</v>
      </c>
      <c r="AT160" s="78" t="e">
        <f aca="false">VLOOKUP(F160,PTDS2!$A$1:$Q$13,7)</f>
        <v>#N/A</v>
      </c>
      <c r="AU160" s="78" t="e">
        <f aca="false">VLOOKUP(F160,PTDS2!$A$1:$Q$13,8)</f>
        <v>#N/A</v>
      </c>
      <c r="AV160" s="78" t="e">
        <f aca="false">VLOOKUP(F160,PTDS2!$A$1:$Q$13,9)</f>
        <v>#N/A</v>
      </c>
      <c r="AW160" s="78" t="e">
        <f aca="false">VLOOKUP(F160,PTDS2!$A$1:$Q$13,10)</f>
        <v>#N/A</v>
      </c>
      <c r="AX160" s="78" t="e">
        <f aca="false">VLOOKUP(F160,PTDS2!$A$1:$Q$13,11)</f>
        <v>#N/A</v>
      </c>
      <c r="AY160" s="78" t="e">
        <f aca="false">VLOOKUP(F160,PTDS2!$A$1:$Q$13,12)</f>
        <v>#N/A</v>
      </c>
      <c r="AZ160" s="78" t="e">
        <f aca="false">VLOOKUP(F160,PTDS2!$A$1:$Q$13,13)</f>
        <v>#N/A</v>
      </c>
      <c r="BA160" s="78" t="e">
        <f aca="false">VLOOKUP(F160,PTDS2!$A$1:$Q$13,14)</f>
        <v>#N/A</v>
      </c>
      <c r="BB160" s="78" t="e">
        <f aca="false">VLOOKUP(F160,PTDS2!$A$1:$Q$13,15)</f>
        <v>#N/A</v>
      </c>
      <c r="BC160" s="78" t="e">
        <f aca="false">VLOOKUP(F160,PTDS2!$A$1:$Q$13,16)</f>
        <v>#N/A</v>
      </c>
      <c r="BD160" s="78" t="e">
        <f aca="false">VLOOKUP(F160,PTDS2!$A$1:$Q$13,17)</f>
        <v>#N/A</v>
      </c>
      <c r="BF160" s="78" t="e">
        <f aca="false">IF(AO160=0,"",AO160)</f>
        <v>#N/A</v>
      </c>
      <c r="BG160" s="78" t="e">
        <f aca="false">IF(AP160=0,"",AP160)</f>
        <v>#N/A</v>
      </c>
      <c r="BH160" s="78" t="e">
        <f aca="false">IF(AQ160=0,"",AQ160)</f>
        <v>#N/A</v>
      </c>
      <c r="BI160" s="78" t="e">
        <f aca="false">IF(AR160=0,"",AR160)</f>
        <v>#N/A</v>
      </c>
      <c r="BJ160" s="78" t="e">
        <f aca="false">IF(AS160=0,"",AS160)</f>
        <v>#N/A</v>
      </c>
      <c r="BK160" s="78" t="e">
        <f aca="false">IF(AT160=0,"",AT160)</f>
        <v>#N/A</v>
      </c>
      <c r="BL160" s="78" t="e">
        <f aca="false">IF(AU160=0,"",AU160)</f>
        <v>#N/A</v>
      </c>
      <c r="BM160" s="78" t="e">
        <f aca="false">IF(AV160=0,"",AV160)</f>
        <v>#N/A</v>
      </c>
      <c r="BN160" s="78" t="e">
        <f aca="false">IF(AW160=0,"",AW160)</f>
        <v>#N/A</v>
      </c>
      <c r="BO160" s="78" t="e">
        <f aca="false">IF(AX160=0,"",AX160)</f>
        <v>#N/A</v>
      </c>
      <c r="BP160" s="78" t="e">
        <f aca="false">IF(AY160=0,"",AY160)</f>
        <v>#N/A</v>
      </c>
      <c r="BQ160" s="78" t="e">
        <f aca="false">IF(AZ160=0,"",AZ160)</f>
        <v>#N/A</v>
      </c>
      <c r="BR160" s="78" t="e">
        <f aca="false">IF(BA160=0,"",BA160)</f>
        <v>#N/A</v>
      </c>
      <c r="BS160" s="78" t="e">
        <f aca="false">IF(BB160=0,"",BB160)</f>
        <v>#N/A</v>
      </c>
      <c r="BT160" s="78" t="e">
        <f aca="false">IF(BC160=0,"",BC160)</f>
        <v>#N/A</v>
      </c>
      <c r="BU160" s="78" t="e">
        <f aca="false">IF(BD160=0,"",BD160)</f>
        <v>#N/A</v>
      </c>
    </row>
    <row r="161" customFormat="false" ht="56.7" hidden="false" customHeight="true" outlineLevel="0" collapsed="false">
      <c r="A161" s="137"/>
      <c r="B161" s="138"/>
      <c r="C161" s="139"/>
      <c r="D161" s="139"/>
      <c r="E161" s="143"/>
      <c r="F161" s="120"/>
      <c r="G161" s="121"/>
      <c r="H161" s="140"/>
      <c r="I161" s="141"/>
      <c r="J161" s="116"/>
      <c r="K161" s="124" t="str">
        <f aca="false">IF(ISBLANK(I161),"",ROUND(IF(J161&lt;&gt;"€",IF(J161="$",I161*TRANSFERENCIAS!$E$29,I161*TRANSFERENCIAS!$H$29),I161),2))</f>
        <v/>
      </c>
      <c r="L161" s="142"/>
      <c r="M161" s="142"/>
      <c r="N161" s="142"/>
      <c r="O161" s="125"/>
      <c r="P161" s="126" t="str">
        <f aca="false">IF(ISNUMBER(X161),X161,"P")</f>
        <v>P</v>
      </c>
      <c r="Q161" s="127" t="str">
        <f aca="false">IF(ISNUMBER(L161),L161," --")</f>
        <v> --</v>
      </c>
      <c r="W161" s="129" t="n">
        <f aca="false">SUM(L161:N161)</f>
        <v>0</v>
      </c>
      <c r="X161" s="129" t="e">
        <f aca="false">IF(K161&gt;0,ABS(W161-K161),"")</f>
        <v>#VALUE!</v>
      </c>
      <c r="AF161" s="78" t="n">
        <f aca="false">+AF160+20</f>
        <v>3120</v>
      </c>
      <c r="AG161" s="78" t="n">
        <v>156</v>
      </c>
      <c r="AO161" s="78" t="e">
        <f aca="false">VLOOKUP(F161,PTDS2!$A$1:$Q$13,2)</f>
        <v>#N/A</v>
      </c>
      <c r="AP161" s="78" t="e">
        <f aca="false">VLOOKUP(F161,PTDS2!$A$1:$Q$13,3)</f>
        <v>#N/A</v>
      </c>
      <c r="AQ161" s="78" t="e">
        <f aca="false">VLOOKUP(F161,PTDS2!$A$1:$Q$13,4)</f>
        <v>#N/A</v>
      </c>
      <c r="AR161" s="78" t="e">
        <f aca="false">VLOOKUP(F161,PTDS2!$A$1:$Q$13,5)</f>
        <v>#N/A</v>
      </c>
      <c r="AS161" s="78" t="e">
        <f aca="false">VLOOKUP(F161,PTDS2!$A$1:$Q$13,6)</f>
        <v>#N/A</v>
      </c>
      <c r="AT161" s="78" t="e">
        <f aca="false">VLOOKUP(F161,PTDS2!$A$1:$Q$13,7)</f>
        <v>#N/A</v>
      </c>
      <c r="AU161" s="78" t="e">
        <f aca="false">VLOOKUP(F161,PTDS2!$A$1:$Q$13,8)</f>
        <v>#N/A</v>
      </c>
      <c r="AV161" s="78" t="e">
        <f aca="false">VLOOKUP(F161,PTDS2!$A$1:$Q$13,9)</f>
        <v>#N/A</v>
      </c>
      <c r="AW161" s="78" t="e">
        <f aca="false">VLOOKUP(F161,PTDS2!$A$1:$Q$13,10)</f>
        <v>#N/A</v>
      </c>
      <c r="AX161" s="78" t="e">
        <f aca="false">VLOOKUP(F161,PTDS2!$A$1:$Q$13,11)</f>
        <v>#N/A</v>
      </c>
      <c r="AY161" s="78" t="e">
        <f aca="false">VLOOKUP(F161,PTDS2!$A$1:$Q$13,12)</f>
        <v>#N/A</v>
      </c>
      <c r="AZ161" s="78" t="e">
        <f aca="false">VLOOKUP(F161,PTDS2!$A$1:$Q$13,13)</f>
        <v>#N/A</v>
      </c>
      <c r="BA161" s="78" t="e">
        <f aca="false">VLOOKUP(F161,PTDS2!$A$1:$Q$13,14)</f>
        <v>#N/A</v>
      </c>
      <c r="BB161" s="78" t="e">
        <f aca="false">VLOOKUP(F161,PTDS2!$A$1:$Q$13,15)</f>
        <v>#N/A</v>
      </c>
      <c r="BC161" s="78" t="e">
        <f aca="false">VLOOKUP(F161,PTDS2!$A$1:$Q$13,16)</f>
        <v>#N/A</v>
      </c>
      <c r="BD161" s="78" t="e">
        <f aca="false">VLOOKUP(F161,PTDS2!$A$1:$Q$13,17)</f>
        <v>#N/A</v>
      </c>
      <c r="BF161" s="78" t="e">
        <f aca="false">IF(AO161=0,"",AO161)</f>
        <v>#N/A</v>
      </c>
      <c r="BG161" s="78" t="e">
        <f aca="false">IF(AP161=0,"",AP161)</f>
        <v>#N/A</v>
      </c>
      <c r="BH161" s="78" t="e">
        <f aca="false">IF(AQ161=0,"",AQ161)</f>
        <v>#N/A</v>
      </c>
      <c r="BI161" s="78" t="e">
        <f aca="false">IF(AR161=0,"",AR161)</f>
        <v>#N/A</v>
      </c>
      <c r="BJ161" s="78" t="e">
        <f aca="false">IF(AS161=0,"",AS161)</f>
        <v>#N/A</v>
      </c>
      <c r="BK161" s="78" t="e">
        <f aca="false">IF(AT161=0,"",AT161)</f>
        <v>#N/A</v>
      </c>
      <c r="BL161" s="78" t="e">
        <f aca="false">IF(AU161=0,"",AU161)</f>
        <v>#N/A</v>
      </c>
      <c r="BM161" s="78" t="e">
        <f aca="false">IF(AV161=0,"",AV161)</f>
        <v>#N/A</v>
      </c>
      <c r="BN161" s="78" t="e">
        <f aca="false">IF(AW161=0,"",AW161)</f>
        <v>#N/A</v>
      </c>
      <c r="BO161" s="78" t="e">
        <f aca="false">IF(AX161=0,"",AX161)</f>
        <v>#N/A</v>
      </c>
      <c r="BP161" s="78" t="e">
        <f aca="false">IF(AY161=0,"",AY161)</f>
        <v>#N/A</v>
      </c>
      <c r="BQ161" s="78" t="e">
        <f aca="false">IF(AZ161=0,"",AZ161)</f>
        <v>#N/A</v>
      </c>
      <c r="BR161" s="78" t="e">
        <f aca="false">IF(BA161=0,"",BA161)</f>
        <v>#N/A</v>
      </c>
      <c r="BS161" s="78" t="e">
        <f aca="false">IF(BB161=0,"",BB161)</f>
        <v>#N/A</v>
      </c>
      <c r="BT161" s="78" t="e">
        <f aca="false">IF(BC161=0,"",BC161)</f>
        <v>#N/A</v>
      </c>
      <c r="BU161" s="78" t="e">
        <f aca="false">IF(BD161=0,"",BD161)</f>
        <v>#N/A</v>
      </c>
    </row>
    <row r="162" customFormat="false" ht="56.7" hidden="false" customHeight="true" outlineLevel="0" collapsed="false">
      <c r="A162" s="137"/>
      <c r="B162" s="138"/>
      <c r="C162" s="139"/>
      <c r="D162" s="139"/>
      <c r="E162" s="143"/>
      <c r="F162" s="120"/>
      <c r="G162" s="121"/>
      <c r="H162" s="140"/>
      <c r="I162" s="141"/>
      <c r="J162" s="116"/>
      <c r="K162" s="124" t="str">
        <f aca="false">IF(ISBLANK(I162),"",ROUND(IF(J162&lt;&gt;"€",IF(J162="$",I162*TRANSFERENCIAS!$E$29,I162*TRANSFERENCIAS!$H$29),I162),2))</f>
        <v/>
      </c>
      <c r="L162" s="142"/>
      <c r="M162" s="142"/>
      <c r="N162" s="142"/>
      <c r="O162" s="125"/>
      <c r="P162" s="126" t="str">
        <f aca="false">IF(ISNUMBER(X162),X162,"P")</f>
        <v>P</v>
      </c>
      <c r="Q162" s="127" t="str">
        <f aca="false">IF(ISNUMBER(L162),L162," --")</f>
        <v> --</v>
      </c>
      <c r="W162" s="129" t="n">
        <f aca="false">SUM(L162:N162)</f>
        <v>0</v>
      </c>
      <c r="X162" s="129" t="e">
        <f aca="false">IF(K162&gt;0,ABS(W162-K162),"")</f>
        <v>#VALUE!</v>
      </c>
      <c r="AF162" s="78" t="n">
        <f aca="false">+AF161+20</f>
        <v>3140</v>
      </c>
      <c r="AG162" s="78" t="n">
        <v>157</v>
      </c>
      <c r="AO162" s="78" t="e">
        <f aca="false">VLOOKUP(F162,PTDS2!$A$1:$Q$13,2)</f>
        <v>#N/A</v>
      </c>
      <c r="AP162" s="78" t="e">
        <f aca="false">VLOOKUP(F162,PTDS2!$A$1:$Q$13,3)</f>
        <v>#N/A</v>
      </c>
      <c r="AQ162" s="78" t="e">
        <f aca="false">VLOOKUP(F162,PTDS2!$A$1:$Q$13,4)</f>
        <v>#N/A</v>
      </c>
      <c r="AR162" s="78" t="e">
        <f aca="false">VLOOKUP(F162,PTDS2!$A$1:$Q$13,5)</f>
        <v>#N/A</v>
      </c>
      <c r="AS162" s="78" t="e">
        <f aca="false">VLOOKUP(F162,PTDS2!$A$1:$Q$13,6)</f>
        <v>#N/A</v>
      </c>
      <c r="AT162" s="78" t="e">
        <f aca="false">VLOOKUP(F162,PTDS2!$A$1:$Q$13,7)</f>
        <v>#N/A</v>
      </c>
      <c r="AU162" s="78" t="e">
        <f aca="false">VLOOKUP(F162,PTDS2!$A$1:$Q$13,8)</f>
        <v>#N/A</v>
      </c>
      <c r="AV162" s="78" t="e">
        <f aca="false">VLOOKUP(F162,PTDS2!$A$1:$Q$13,9)</f>
        <v>#N/A</v>
      </c>
      <c r="AW162" s="78" t="e">
        <f aca="false">VLOOKUP(F162,PTDS2!$A$1:$Q$13,10)</f>
        <v>#N/A</v>
      </c>
      <c r="AX162" s="78" t="e">
        <f aca="false">VLOOKUP(F162,PTDS2!$A$1:$Q$13,11)</f>
        <v>#N/A</v>
      </c>
      <c r="AY162" s="78" t="e">
        <f aca="false">VLOOKUP(F162,PTDS2!$A$1:$Q$13,12)</f>
        <v>#N/A</v>
      </c>
      <c r="AZ162" s="78" t="e">
        <f aca="false">VLOOKUP(F162,PTDS2!$A$1:$Q$13,13)</f>
        <v>#N/A</v>
      </c>
      <c r="BA162" s="78" t="e">
        <f aca="false">VLOOKUP(F162,PTDS2!$A$1:$Q$13,14)</f>
        <v>#N/A</v>
      </c>
      <c r="BB162" s="78" t="e">
        <f aca="false">VLOOKUP(F162,PTDS2!$A$1:$Q$13,15)</f>
        <v>#N/A</v>
      </c>
      <c r="BC162" s="78" t="e">
        <f aca="false">VLOOKUP(F162,PTDS2!$A$1:$Q$13,16)</f>
        <v>#N/A</v>
      </c>
      <c r="BD162" s="78" t="e">
        <f aca="false">VLOOKUP(F162,PTDS2!$A$1:$Q$13,17)</f>
        <v>#N/A</v>
      </c>
      <c r="BF162" s="78" t="e">
        <f aca="false">IF(AO162=0,"",AO162)</f>
        <v>#N/A</v>
      </c>
      <c r="BG162" s="78" t="e">
        <f aca="false">IF(AP162=0,"",AP162)</f>
        <v>#N/A</v>
      </c>
      <c r="BH162" s="78" t="e">
        <f aca="false">IF(AQ162=0,"",AQ162)</f>
        <v>#N/A</v>
      </c>
      <c r="BI162" s="78" t="e">
        <f aca="false">IF(AR162=0,"",AR162)</f>
        <v>#N/A</v>
      </c>
      <c r="BJ162" s="78" t="e">
        <f aca="false">IF(AS162=0,"",AS162)</f>
        <v>#N/A</v>
      </c>
      <c r="BK162" s="78" t="e">
        <f aca="false">IF(AT162=0,"",AT162)</f>
        <v>#N/A</v>
      </c>
      <c r="BL162" s="78" t="e">
        <f aca="false">IF(AU162=0,"",AU162)</f>
        <v>#N/A</v>
      </c>
      <c r="BM162" s="78" t="e">
        <f aca="false">IF(AV162=0,"",AV162)</f>
        <v>#N/A</v>
      </c>
      <c r="BN162" s="78" t="e">
        <f aca="false">IF(AW162=0,"",AW162)</f>
        <v>#N/A</v>
      </c>
      <c r="BO162" s="78" t="e">
        <f aca="false">IF(AX162=0,"",AX162)</f>
        <v>#N/A</v>
      </c>
      <c r="BP162" s="78" t="e">
        <f aca="false">IF(AY162=0,"",AY162)</f>
        <v>#N/A</v>
      </c>
      <c r="BQ162" s="78" t="e">
        <f aca="false">IF(AZ162=0,"",AZ162)</f>
        <v>#N/A</v>
      </c>
      <c r="BR162" s="78" t="e">
        <f aca="false">IF(BA162=0,"",BA162)</f>
        <v>#N/A</v>
      </c>
      <c r="BS162" s="78" t="e">
        <f aca="false">IF(BB162=0,"",BB162)</f>
        <v>#N/A</v>
      </c>
      <c r="BT162" s="78" t="e">
        <f aca="false">IF(BC162=0,"",BC162)</f>
        <v>#N/A</v>
      </c>
      <c r="BU162" s="78" t="e">
        <f aca="false">IF(BD162=0,"",BD162)</f>
        <v>#N/A</v>
      </c>
    </row>
    <row r="163" customFormat="false" ht="56.7" hidden="false" customHeight="true" outlineLevel="0" collapsed="false">
      <c r="A163" s="137"/>
      <c r="B163" s="138"/>
      <c r="C163" s="139"/>
      <c r="D163" s="139"/>
      <c r="E163" s="143"/>
      <c r="F163" s="120"/>
      <c r="G163" s="121"/>
      <c r="H163" s="140"/>
      <c r="I163" s="141"/>
      <c r="J163" s="116"/>
      <c r="K163" s="124" t="str">
        <f aca="false">IF(ISBLANK(I163),"",ROUND(IF(J163&lt;&gt;"€",IF(J163="$",I163*TRANSFERENCIAS!$E$29,I163*TRANSFERENCIAS!$H$29),I163),2))</f>
        <v/>
      </c>
      <c r="L163" s="142"/>
      <c r="M163" s="142"/>
      <c r="N163" s="142"/>
      <c r="O163" s="125"/>
      <c r="P163" s="126" t="str">
        <f aca="false">IF(ISNUMBER(X163),X163,"P")</f>
        <v>P</v>
      </c>
      <c r="Q163" s="127" t="str">
        <f aca="false">IF(ISNUMBER(L163),L163," --")</f>
        <v> --</v>
      </c>
      <c r="W163" s="129" t="n">
        <f aca="false">SUM(L163:N163)</f>
        <v>0</v>
      </c>
      <c r="X163" s="129" t="e">
        <f aca="false">IF(K163&gt;0,ABS(W163-K163),"")</f>
        <v>#VALUE!</v>
      </c>
      <c r="AF163" s="78" t="n">
        <f aca="false">+AF162+20</f>
        <v>3160</v>
      </c>
      <c r="AG163" s="78" t="n">
        <v>158</v>
      </c>
      <c r="AO163" s="78" t="e">
        <f aca="false">VLOOKUP(F163,PTDS2!$A$1:$Q$13,2)</f>
        <v>#N/A</v>
      </c>
      <c r="AP163" s="78" t="e">
        <f aca="false">VLOOKUP(F163,PTDS2!$A$1:$Q$13,3)</f>
        <v>#N/A</v>
      </c>
      <c r="AQ163" s="78" t="e">
        <f aca="false">VLOOKUP(F163,PTDS2!$A$1:$Q$13,4)</f>
        <v>#N/A</v>
      </c>
      <c r="AR163" s="78" t="e">
        <f aca="false">VLOOKUP(F163,PTDS2!$A$1:$Q$13,5)</f>
        <v>#N/A</v>
      </c>
      <c r="AS163" s="78" t="e">
        <f aca="false">VLOOKUP(F163,PTDS2!$A$1:$Q$13,6)</f>
        <v>#N/A</v>
      </c>
      <c r="AT163" s="78" t="e">
        <f aca="false">VLOOKUP(F163,PTDS2!$A$1:$Q$13,7)</f>
        <v>#N/A</v>
      </c>
      <c r="AU163" s="78" t="e">
        <f aca="false">VLOOKUP(F163,PTDS2!$A$1:$Q$13,8)</f>
        <v>#N/A</v>
      </c>
      <c r="AV163" s="78" t="e">
        <f aca="false">VLOOKUP(F163,PTDS2!$A$1:$Q$13,9)</f>
        <v>#N/A</v>
      </c>
      <c r="AW163" s="78" t="e">
        <f aca="false">VLOOKUP(F163,PTDS2!$A$1:$Q$13,10)</f>
        <v>#N/A</v>
      </c>
      <c r="AX163" s="78" t="e">
        <f aca="false">VLOOKUP(F163,PTDS2!$A$1:$Q$13,11)</f>
        <v>#N/A</v>
      </c>
      <c r="AY163" s="78" t="e">
        <f aca="false">VLOOKUP(F163,PTDS2!$A$1:$Q$13,12)</f>
        <v>#N/A</v>
      </c>
      <c r="AZ163" s="78" t="e">
        <f aca="false">VLOOKUP(F163,PTDS2!$A$1:$Q$13,13)</f>
        <v>#N/A</v>
      </c>
      <c r="BA163" s="78" t="e">
        <f aca="false">VLOOKUP(F163,PTDS2!$A$1:$Q$13,14)</f>
        <v>#N/A</v>
      </c>
      <c r="BB163" s="78" t="e">
        <f aca="false">VLOOKUP(F163,PTDS2!$A$1:$Q$13,15)</f>
        <v>#N/A</v>
      </c>
      <c r="BC163" s="78" t="e">
        <f aca="false">VLOOKUP(F163,PTDS2!$A$1:$Q$13,16)</f>
        <v>#N/A</v>
      </c>
      <c r="BD163" s="78" t="e">
        <f aca="false">VLOOKUP(F163,PTDS2!$A$1:$Q$13,17)</f>
        <v>#N/A</v>
      </c>
      <c r="BF163" s="78" t="e">
        <f aca="false">IF(AO163=0,"",AO163)</f>
        <v>#N/A</v>
      </c>
      <c r="BG163" s="78" t="e">
        <f aca="false">IF(AP163=0,"",AP163)</f>
        <v>#N/A</v>
      </c>
      <c r="BH163" s="78" t="e">
        <f aca="false">IF(AQ163=0,"",AQ163)</f>
        <v>#N/A</v>
      </c>
      <c r="BI163" s="78" t="e">
        <f aca="false">IF(AR163=0,"",AR163)</f>
        <v>#N/A</v>
      </c>
      <c r="BJ163" s="78" t="e">
        <f aca="false">IF(AS163=0,"",AS163)</f>
        <v>#N/A</v>
      </c>
      <c r="BK163" s="78" t="e">
        <f aca="false">IF(AT163=0,"",AT163)</f>
        <v>#N/A</v>
      </c>
      <c r="BL163" s="78" t="e">
        <f aca="false">IF(AU163=0,"",AU163)</f>
        <v>#N/A</v>
      </c>
      <c r="BM163" s="78" t="e">
        <f aca="false">IF(AV163=0,"",AV163)</f>
        <v>#N/A</v>
      </c>
      <c r="BN163" s="78" t="e">
        <f aca="false">IF(AW163=0,"",AW163)</f>
        <v>#N/A</v>
      </c>
      <c r="BO163" s="78" t="e">
        <f aca="false">IF(AX163=0,"",AX163)</f>
        <v>#N/A</v>
      </c>
      <c r="BP163" s="78" t="e">
        <f aca="false">IF(AY163=0,"",AY163)</f>
        <v>#N/A</v>
      </c>
      <c r="BQ163" s="78" t="e">
        <f aca="false">IF(AZ163=0,"",AZ163)</f>
        <v>#N/A</v>
      </c>
      <c r="BR163" s="78" t="e">
        <f aca="false">IF(BA163=0,"",BA163)</f>
        <v>#N/A</v>
      </c>
      <c r="BS163" s="78" t="e">
        <f aca="false">IF(BB163=0,"",BB163)</f>
        <v>#N/A</v>
      </c>
      <c r="BT163" s="78" t="e">
        <f aca="false">IF(BC163=0,"",BC163)</f>
        <v>#N/A</v>
      </c>
      <c r="BU163" s="78" t="e">
        <f aca="false">IF(BD163=0,"",BD163)</f>
        <v>#N/A</v>
      </c>
    </row>
    <row r="164" customFormat="false" ht="56.7" hidden="false" customHeight="true" outlineLevel="0" collapsed="false">
      <c r="A164" s="137"/>
      <c r="B164" s="138"/>
      <c r="C164" s="139"/>
      <c r="D164" s="139"/>
      <c r="E164" s="143"/>
      <c r="F164" s="120"/>
      <c r="G164" s="121"/>
      <c r="H164" s="140"/>
      <c r="I164" s="141"/>
      <c r="J164" s="116"/>
      <c r="K164" s="124" t="str">
        <f aca="false">IF(ISBLANK(I164),"",ROUND(IF(J164&lt;&gt;"€",IF(J164="$",I164*TRANSFERENCIAS!$E$29,I164*TRANSFERENCIAS!$H$29),I164),2))</f>
        <v/>
      </c>
      <c r="L164" s="142"/>
      <c r="M164" s="142"/>
      <c r="N164" s="142"/>
      <c r="O164" s="125"/>
      <c r="P164" s="126" t="str">
        <f aca="false">IF(ISNUMBER(X164),X164,"P")</f>
        <v>P</v>
      </c>
      <c r="Q164" s="127" t="str">
        <f aca="false">IF(ISNUMBER(L164),L164," --")</f>
        <v> --</v>
      </c>
      <c r="W164" s="129" t="n">
        <f aca="false">SUM(L164:N164)</f>
        <v>0</v>
      </c>
      <c r="X164" s="129" t="e">
        <f aca="false">IF(K164&gt;0,ABS(W164-K164),"")</f>
        <v>#VALUE!</v>
      </c>
      <c r="AF164" s="78" t="n">
        <f aca="false">+AF163+20</f>
        <v>3180</v>
      </c>
      <c r="AG164" s="78" t="n">
        <v>159</v>
      </c>
      <c r="AO164" s="78" t="e">
        <f aca="false">VLOOKUP(F164,PTDS2!$A$1:$Q$13,2)</f>
        <v>#N/A</v>
      </c>
      <c r="AP164" s="78" t="e">
        <f aca="false">VLOOKUP(F164,PTDS2!$A$1:$Q$13,3)</f>
        <v>#N/A</v>
      </c>
      <c r="AQ164" s="78" t="e">
        <f aca="false">VLOOKUP(F164,PTDS2!$A$1:$Q$13,4)</f>
        <v>#N/A</v>
      </c>
      <c r="AR164" s="78" t="e">
        <f aca="false">VLOOKUP(F164,PTDS2!$A$1:$Q$13,5)</f>
        <v>#N/A</v>
      </c>
      <c r="AS164" s="78" t="e">
        <f aca="false">VLOOKUP(F164,PTDS2!$A$1:$Q$13,6)</f>
        <v>#N/A</v>
      </c>
      <c r="AT164" s="78" t="e">
        <f aca="false">VLOOKUP(F164,PTDS2!$A$1:$Q$13,7)</f>
        <v>#N/A</v>
      </c>
      <c r="AU164" s="78" t="e">
        <f aca="false">VLOOKUP(F164,PTDS2!$A$1:$Q$13,8)</f>
        <v>#N/A</v>
      </c>
      <c r="AV164" s="78" t="e">
        <f aca="false">VLOOKUP(F164,PTDS2!$A$1:$Q$13,9)</f>
        <v>#N/A</v>
      </c>
      <c r="AW164" s="78" t="e">
        <f aca="false">VLOOKUP(F164,PTDS2!$A$1:$Q$13,10)</f>
        <v>#N/A</v>
      </c>
      <c r="AX164" s="78" t="e">
        <f aca="false">VLOOKUP(F164,PTDS2!$A$1:$Q$13,11)</f>
        <v>#N/A</v>
      </c>
      <c r="AY164" s="78" t="e">
        <f aca="false">VLOOKUP(F164,PTDS2!$A$1:$Q$13,12)</f>
        <v>#N/A</v>
      </c>
      <c r="AZ164" s="78" t="e">
        <f aca="false">VLOOKUP(F164,PTDS2!$A$1:$Q$13,13)</f>
        <v>#N/A</v>
      </c>
      <c r="BA164" s="78" t="e">
        <f aca="false">VLOOKUP(F164,PTDS2!$A$1:$Q$13,14)</f>
        <v>#N/A</v>
      </c>
      <c r="BB164" s="78" t="e">
        <f aca="false">VLOOKUP(F164,PTDS2!$A$1:$Q$13,15)</f>
        <v>#N/A</v>
      </c>
      <c r="BC164" s="78" t="e">
        <f aca="false">VLOOKUP(F164,PTDS2!$A$1:$Q$13,16)</f>
        <v>#N/A</v>
      </c>
      <c r="BD164" s="78" t="e">
        <f aca="false">VLOOKUP(F164,PTDS2!$A$1:$Q$13,17)</f>
        <v>#N/A</v>
      </c>
      <c r="BF164" s="78" t="e">
        <f aca="false">IF(AO164=0,"",AO164)</f>
        <v>#N/A</v>
      </c>
      <c r="BG164" s="78" t="e">
        <f aca="false">IF(AP164=0,"",AP164)</f>
        <v>#N/A</v>
      </c>
      <c r="BH164" s="78" t="e">
        <f aca="false">IF(AQ164=0,"",AQ164)</f>
        <v>#N/A</v>
      </c>
      <c r="BI164" s="78" t="e">
        <f aca="false">IF(AR164=0,"",AR164)</f>
        <v>#N/A</v>
      </c>
      <c r="BJ164" s="78" t="e">
        <f aca="false">IF(AS164=0,"",AS164)</f>
        <v>#N/A</v>
      </c>
      <c r="BK164" s="78" t="e">
        <f aca="false">IF(AT164=0,"",AT164)</f>
        <v>#N/A</v>
      </c>
      <c r="BL164" s="78" t="e">
        <f aca="false">IF(AU164=0,"",AU164)</f>
        <v>#N/A</v>
      </c>
      <c r="BM164" s="78" t="e">
        <f aca="false">IF(AV164=0,"",AV164)</f>
        <v>#N/A</v>
      </c>
      <c r="BN164" s="78" t="e">
        <f aca="false">IF(AW164=0,"",AW164)</f>
        <v>#N/A</v>
      </c>
      <c r="BO164" s="78" t="e">
        <f aca="false">IF(AX164=0,"",AX164)</f>
        <v>#N/A</v>
      </c>
      <c r="BP164" s="78" t="e">
        <f aca="false">IF(AY164=0,"",AY164)</f>
        <v>#N/A</v>
      </c>
      <c r="BQ164" s="78" t="e">
        <f aca="false">IF(AZ164=0,"",AZ164)</f>
        <v>#N/A</v>
      </c>
      <c r="BR164" s="78" t="e">
        <f aca="false">IF(BA164=0,"",BA164)</f>
        <v>#N/A</v>
      </c>
      <c r="BS164" s="78" t="e">
        <f aca="false">IF(BB164=0,"",BB164)</f>
        <v>#N/A</v>
      </c>
      <c r="BT164" s="78" t="e">
        <f aca="false">IF(BC164=0,"",BC164)</f>
        <v>#N/A</v>
      </c>
      <c r="BU164" s="78" t="e">
        <f aca="false">IF(BD164=0,"",BD164)</f>
        <v>#N/A</v>
      </c>
    </row>
    <row r="165" customFormat="false" ht="56.7" hidden="false" customHeight="true" outlineLevel="0" collapsed="false">
      <c r="A165" s="137"/>
      <c r="B165" s="138"/>
      <c r="C165" s="139"/>
      <c r="D165" s="139"/>
      <c r="E165" s="143"/>
      <c r="F165" s="120"/>
      <c r="G165" s="121"/>
      <c r="H165" s="140"/>
      <c r="I165" s="141"/>
      <c r="J165" s="116"/>
      <c r="K165" s="124" t="str">
        <f aca="false">IF(ISBLANK(I165),"",ROUND(IF(J165&lt;&gt;"€",IF(J165="$",I165*TRANSFERENCIAS!$E$29,I165*TRANSFERENCIAS!$H$29),I165),2))</f>
        <v/>
      </c>
      <c r="L165" s="142"/>
      <c r="M165" s="142"/>
      <c r="N165" s="142"/>
      <c r="O165" s="125"/>
      <c r="P165" s="126" t="str">
        <f aca="false">IF(ISNUMBER(X165),X165,"P")</f>
        <v>P</v>
      </c>
      <c r="Q165" s="127" t="str">
        <f aca="false">IF(ISNUMBER(L165),L165," --")</f>
        <v> --</v>
      </c>
      <c r="W165" s="129" t="n">
        <f aca="false">SUM(L165:N165)</f>
        <v>0</v>
      </c>
      <c r="X165" s="129" t="e">
        <f aca="false">IF(K165&gt;0,ABS(W165-K165),"")</f>
        <v>#VALUE!</v>
      </c>
      <c r="AF165" s="78" t="n">
        <f aca="false">+AF164+20</f>
        <v>3200</v>
      </c>
      <c r="AG165" s="78" t="n">
        <v>160</v>
      </c>
      <c r="AO165" s="78" t="e">
        <f aca="false">VLOOKUP(F165,PTDS2!$A$1:$Q$13,2)</f>
        <v>#N/A</v>
      </c>
      <c r="AP165" s="78" t="e">
        <f aca="false">VLOOKUP(F165,PTDS2!$A$1:$Q$13,3)</f>
        <v>#N/A</v>
      </c>
      <c r="AQ165" s="78" t="e">
        <f aca="false">VLOOKUP(F165,PTDS2!$A$1:$Q$13,4)</f>
        <v>#N/A</v>
      </c>
      <c r="AR165" s="78" t="e">
        <f aca="false">VLOOKUP(F165,PTDS2!$A$1:$Q$13,5)</f>
        <v>#N/A</v>
      </c>
      <c r="AS165" s="78" t="e">
        <f aca="false">VLOOKUP(F165,PTDS2!$A$1:$Q$13,6)</f>
        <v>#N/A</v>
      </c>
      <c r="AT165" s="78" t="e">
        <f aca="false">VLOOKUP(F165,PTDS2!$A$1:$Q$13,7)</f>
        <v>#N/A</v>
      </c>
      <c r="AU165" s="78" t="e">
        <f aca="false">VLOOKUP(F165,PTDS2!$A$1:$Q$13,8)</f>
        <v>#N/A</v>
      </c>
      <c r="AV165" s="78" t="e">
        <f aca="false">VLOOKUP(F165,PTDS2!$A$1:$Q$13,9)</f>
        <v>#N/A</v>
      </c>
      <c r="AW165" s="78" t="e">
        <f aca="false">VLOOKUP(F165,PTDS2!$A$1:$Q$13,10)</f>
        <v>#N/A</v>
      </c>
      <c r="AX165" s="78" t="e">
        <f aca="false">VLOOKUP(F165,PTDS2!$A$1:$Q$13,11)</f>
        <v>#N/A</v>
      </c>
      <c r="AY165" s="78" t="e">
        <f aca="false">VLOOKUP(F165,PTDS2!$A$1:$Q$13,12)</f>
        <v>#N/A</v>
      </c>
      <c r="AZ165" s="78" t="e">
        <f aca="false">VLOOKUP(F165,PTDS2!$A$1:$Q$13,13)</f>
        <v>#N/A</v>
      </c>
      <c r="BA165" s="78" t="e">
        <f aca="false">VLOOKUP(F165,PTDS2!$A$1:$Q$13,14)</f>
        <v>#N/A</v>
      </c>
      <c r="BB165" s="78" t="e">
        <f aca="false">VLOOKUP(F165,PTDS2!$A$1:$Q$13,15)</f>
        <v>#N/A</v>
      </c>
      <c r="BC165" s="78" t="e">
        <f aca="false">VLOOKUP(F165,PTDS2!$A$1:$Q$13,16)</f>
        <v>#N/A</v>
      </c>
      <c r="BD165" s="78" t="e">
        <f aca="false">VLOOKUP(F165,PTDS2!$A$1:$Q$13,17)</f>
        <v>#N/A</v>
      </c>
      <c r="BF165" s="78" t="e">
        <f aca="false">IF(AO165=0,"",AO165)</f>
        <v>#N/A</v>
      </c>
      <c r="BG165" s="78" t="e">
        <f aca="false">IF(AP165=0,"",AP165)</f>
        <v>#N/A</v>
      </c>
      <c r="BH165" s="78" t="e">
        <f aca="false">IF(AQ165=0,"",AQ165)</f>
        <v>#N/A</v>
      </c>
      <c r="BI165" s="78" t="e">
        <f aca="false">IF(AR165=0,"",AR165)</f>
        <v>#N/A</v>
      </c>
      <c r="BJ165" s="78" t="e">
        <f aca="false">IF(AS165=0,"",AS165)</f>
        <v>#N/A</v>
      </c>
      <c r="BK165" s="78" t="e">
        <f aca="false">IF(AT165=0,"",AT165)</f>
        <v>#N/A</v>
      </c>
      <c r="BL165" s="78" t="e">
        <f aca="false">IF(AU165=0,"",AU165)</f>
        <v>#N/A</v>
      </c>
      <c r="BM165" s="78" t="e">
        <f aca="false">IF(AV165=0,"",AV165)</f>
        <v>#N/A</v>
      </c>
      <c r="BN165" s="78" t="e">
        <f aca="false">IF(AW165=0,"",AW165)</f>
        <v>#N/A</v>
      </c>
      <c r="BO165" s="78" t="e">
        <f aca="false">IF(AX165=0,"",AX165)</f>
        <v>#N/A</v>
      </c>
      <c r="BP165" s="78" t="e">
        <f aca="false">IF(AY165=0,"",AY165)</f>
        <v>#N/A</v>
      </c>
      <c r="BQ165" s="78" t="e">
        <f aca="false">IF(AZ165=0,"",AZ165)</f>
        <v>#N/A</v>
      </c>
      <c r="BR165" s="78" t="e">
        <f aca="false">IF(BA165=0,"",BA165)</f>
        <v>#N/A</v>
      </c>
      <c r="BS165" s="78" t="e">
        <f aca="false">IF(BB165=0,"",BB165)</f>
        <v>#N/A</v>
      </c>
      <c r="BT165" s="78" t="e">
        <f aca="false">IF(BC165=0,"",BC165)</f>
        <v>#N/A</v>
      </c>
      <c r="BU165" s="78" t="e">
        <f aca="false">IF(BD165=0,"",BD165)</f>
        <v>#N/A</v>
      </c>
    </row>
    <row r="166" customFormat="false" ht="56.7" hidden="false" customHeight="true" outlineLevel="0" collapsed="false">
      <c r="A166" s="137"/>
      <c r="B166" s="138"/>
      <c r="C166" s="139"/>
      <c r="D166" s="139"/>
      <c r="E166" s="143"/>
      <c r="F166" s="120"/>
      <c r="G166" s="121"/>
      <c r="H166" s="140"/>
      <c r="I166" s="141"/>
      <c r="J166" s="116"/>
      <c r="K166" s="124" t="str">
        <f aca="false">IF(ISBLANK(I166),"",ROUND(IF(J166&lt;&gt;"€",IF(J166="$",I166*TRANSFERENCIAS!$E$29,I166*TRANSFERENCIAS!$H$29),I166),2))</f>
        <v/>
      </c>
      <c r="L166" s="142"/>
      <c r="M166" s="142"/>
      <c r="N166" s="142"/>
      <c r="O166" s="125"/>
      <c r="P166" s="126" t="str">
        <f aca="false">IF(ISNUMBER(X166),X166,"P")</f>
        <v>P</v>
      </c>
      <c r="Q166" s="127" t="str">
        <f aca="false">IF(ISNUMBER(L166),L166," --")</f>
        <v> --</v>
      </c>
      <c r="W166" s="129" t="n">
        <f aca="false">SUM(L166:N166)</f>
        <v>0</v>
      </c>
      <c r="X166" s="129" t="e">
        <f aca="false">IF(K166&gt;0,ABS(W166-K166),"")</f>
        <v>#VALUE!</v>
      </c>
      <c r="AF166" s="78" t="n">
        <f aca="false">+AF165+20</f>
        <v>3220</v>
      </c>
      <c r="AG166" s="78" t="n">
        <v>161</v>
      </c>
      <c r="AO166" s="78" t="e">
        <f aca="false">VLOOKUP(F166,PTDS2!$A$1:$Q$13,2)</f>
        <v>#N/A</v>
      </c>
      <c r="AP166" s="78" t="e">
        <f aca="false">VLOOKUP(F166,PTDS2!$A$1:$Q$13,3)</f>
        <v>#N/A</v>
      </c>
      <c r="AQ166" s="78" t="e">
        <f aca="false">VLOOKUP(F166,PTDS2!$A$1:$Q$13,4)</f>
        <v>#N/A</v>
      </c>
      <c r="AR166" s="78" t="e">
        <f aca="false">VLOOKUP(F166,PTDS2!$A$1:$Q$13,5)</f>
        <v>#N/A</v>
      </c>
      <c r="AS166" s="78" t="e">
        <f aca="false">VLOOKUP(F166,PTDS2!$A$1:$Q$13,6)</f>
        <v>#N/A</v>
      </c>
      <c r="AT166" s="78" t="e">
        <f aca="false">VLOOKUP(F166,PTDS2!$A$1:$Q$13,7)</f>
        <v>#N/A</v>
      </c>
      <c r="AU166" s="78" t="e">
        <f aca="false">VLOOKUP(F166,PTDS2!$A$1:$Q$13,8)</f>
        <v>#N/A</v>
      </c>
      <c r="AV166" s="78" t="e">
        <f aca="false">VLOOKUP(F166,PTDS2!$A$1:$Q$13,9)</f>
        <v>#N/A</v>
      </c>
      <c r="AW166" s="78" t="e">
        <f aca="false">VLOOKUP(F166,PTDS2!$A$1:$Q$13,10)</f>
        <v>#N/A</v>
      </c>
      <c r="AX166" s="78" t="e">
        <f aca="false">VLOOKUP(F166,PTDS2!$A$1:$Q$13,11)</f>
        <v>#N/A</v>
      </c>
      <c r="AY166" s="78" t="e">
        <f aca="false">VLOOKUP(F166,PTDS2!$A$1:$Q$13,12)</f>
        <v>#N/A</v>
      </c>
      <c r="AZ166" s="78" t="e">
        <f aca="false">VLOOKUP(F166,PTDS2!$A$1:$Q$13,13)</f>
        <v>#N/A</v>
      </c>
      <c r="BA166" s="78" t="e">
        <f aca="false">VLOOKUP(F166,PTDS2!$A$1:$Q$13,14)</f>
        <v>#N/A</v>
      </c>
      <c r="BB166" s="78" t="e">
        <f aca="false">VLOOKUP(F166,PTDS2!$A$1:$Q$13,15)</f>
        <v>#N/A</v>
      </c>
      <c r="BC166" s="78" t="e">
        <f aca="false">VLOOKUP(F166,PTDS2!$A$1:$Q$13,16)</f>
        <v>#N/A</v>
      </c>
      <c r="BD166" s="78" t="e">
        <f aca="false">VLOOKUP(F166,PTDS2!$A$1:$Q$13,17)</f>
        <v>#N/A</v>
      </c>
      <c r="BF166" s="78" t="e">
        <f aca="false">IF(AO166=0,"",AO166)</f>
        <v>#N/A</v>
      </c>
      <c r="BG166" s="78" t="e">
        <f aca="false">IF(AP166=0,"",AP166)</f>
        <v>#N/A</v>
      </c>
      <c r="BH166" s="78" t="e">
        <f aca="false">IF(AQ166=0,"",AQ166)</f>
        <v>#N/A</v>
      </c>
      <c r="BI166" s="78" t="e">
        <f aca="false">IF(AR166=0,"",AR166)</f>
        <v>#N/A</v>
      </c>
      <c r="BJ166" s="78" t="e">
        <f aca="false">IF(AS166=0,"",AS166)</f>
        <v>#N/A</v>
      </c>
      <c r="BK166" s="78" t="e">
        <f aca="false">IF(AT166=0,"",AT166)</f>
        <v>#N/A</v>
      </c>
      <c r="BL166" s="78" t="e">
        <f aca="false">IF(AU166=0,"",AU166)</f>
        <v>#N/A</v>
      </c>
      <c r="BM166" s="78" t="e">
        <f aca="false">IF(AV166=0,"",AV166)</f>
        <v>#N/A</v>
      </c>
      <c r="BN166" s="78" t="e">
        <f aca="false">IF(AW166=0,"",AW166)</f>
        <v>#N/A</v>
      </c>
      <c r="BO166" s="78" t="e">
        <f aca="false">IF(AX166=0,"",AX166)</f>
        <v>#N/A</v>
      </c>
      <c r="BP166" s="78" t="e">
        <f aca="false">IF(AY166=0,"",AY166)</f>
        <v>#N/A</v>
      </c>
      <c r="BQ166" s="78" t="e">
        <f aca="false">IF(AZ166=0,"",AZ166)</f>
        <v>#N/A</v>
      </c>
      <c r="BR166" s="78" t="e">
        <f aca="false">IF(BA166=0,"",BA166)</f>
        <v>#N/A</v>
      </c>
      <c r="BS166" s="78" t="e">
        <f aca="false">IF(BB166=0,"",BB166)</f>
        <v>#N/A</v>
      </c>
      <c r="BT166" s="78" t="e">
        <f aca="false">IF(BC166=0,"",BC166)</f>
        <v>#N/A</v>
      </c>
      <c r="BU166" s="78" t="e">
        <f aca="false">IF(BD166=0,"",BD166)</f>
        <v>#N/A</v>
      </c>
    </row>
    <row r="167" customFormat="false" ht="56.7" hidden="false" customHeight="true" outlineLevel="0" collapsed="false">
      <c r="A167" s="137"/>
      <c r="B167" s="138"/>
      <c r="C167" s="139"/>
      <c r="D167" s="139"/>
      <c r="E167" s="143"/>
      <c r="F167" s="120"/>
      <c r="G167" s="121"/>
      <c r="H167" s="140"/>
      <c r="I167" s="141"/>
      <c r="J167" s="116"/>
      <c r="K167" s="124" t="str">
        <f aca="false">IF(ISBLANK(I167),"",ROUND(IF(J167&lt;&gt;"€",IF(J167="$",I167*TRANSFERENCIAS!$E$29,I167*TRANSFERENCIAS!$H$29),I167),2))</f>
        <v/>
      </c>
      <c r="L167" s="142"/>
      <c r="M167" s="142"/>
      <c r="N167" s="142"/>
      <c r="O167" s="125"/>
      <c r="P167" s="126" t="str">
        <f aca="false">IF(ISNUMBER(X167),X167,"P")</f>
        <v>P</v>
      </c>
      <c r="Q167" s="127" t="str">
        <f aca="false">IF(ISNUMBER(L167),L167," --")</f>
        <v> --</v>
      </c>
      <c r="W167" s="129" t="n">
        <f aca="false">SUM(L167:N167)</f>
        <v>0</v>
      </c>
      <c r="X167" s="129" t="e">
        <f aca="false">IF(K167&gt;0,ABS(W167-K167),"")</f>
        <v>#VALUE!</v>
      </c>
      <c r="AF167" s="78" t="n">
        <f aca="false">+AF166+20</f>
        <v>3240</v>
      </c>
      <c r="AG167" s="78" t="n">
        <v>162</v>
      </c>
      <c r="AO167" s="78" t="e">
        <f aca="false">VLOOKUP(F167,PTDS2!$A$1:$Q$13,2)</f>
        <v>#N/A</v>
      </c>
      <c r="AP167" s="78" t="e">
        <f aca="false">VLOOKUP(F167,PTDS2!$A$1:$Q$13,3)</f>
        <v>#N/A</v>
      </c>
      <c r="AQ167" s="78" t="e">
        <f aca="false">VLOOKUP(F167,PTDS2!$A$1:$Q$13,4)</f>
        <v>#N/A</v>
      </c>
      <c r="AR167" s="78" t="e">
        <f aca="false">VLOOKUP(F167,PTDS2!$A$1:$Q$13,5)</f>
        <v>#N/A</v>
      </c>
      <c r="AS167" s="78" t="e">
        <f aca="false">VLOOKUP(F167,PTDS2!$A$1:$Q$13,6)</f>
        <v>#N/A</v>
      </c>
      <c r="AT167" s="78" t="e">
        <f aca="false">VLOOKUP(F167,PTDS2!$A$1:$Q$13,7)</f>
        <v>#N/A</v>
      </c>
      <c r="AU167" s="78" t="e">
        <f aca="false">VLOOKUP(F167,PTDS2!$A$1:$Q$13,8)</f>
        <v>#N/A</v>
      </c>
      <c r="AV167" s="78" t="e">
        <f aca="false">VLOOKUP(F167,PTDS2!$A$1:$Q$13,9)</f>
        <v>#N/A</v>
      </c>
      <c r="AW167" s="78" t="e">
        <f aca="false">VLOOKUP(F167,PTDS2!$A$1:$Q$13,10)</f>
        <v>#N/A</v>
      </c>
      <c r="AX167" s="78" t="e">
        <f aca="false">VLOOKUP(F167,PTDS2!$A$1:$Q$13,11)</f>
        <v>#N/A</v>
      </c>
      <c r="AY167" s="78" t="e">
        <f aca="false">VLOOKUP(F167,PTDS2!$A$1:$Q$13,12)</f>
        <v>#N/A</v>
      </c>
      <c r="AZ167" s="78" t="e">
        <f aca="false">VLOOKUP(F167,PTDS2!$A$1:$Q$13,13)</f>
        <v>#N/A</v>
      </c>
      <c r="BA167" s="78" t="e">
        <f aca="false">VLOOKUP(F167,PTDS2!$A$1:$Q$13,14)</f>
        <v>#N/A</v>
      </c>
      <c r="BB167" s="78" t="e">
        <f aca="false">VLOOKUP(F167,PTDS2!$A$1:$Q$13,15)</f>
        <v>#N/A</v>
      </c>
      <c r="BC167" s="78" t="e">
        <f aca="false">VLOOKUP(F167,PTDS2!$A$1:$Q$13,16)</f>
        <v>#N/A</v>
      </c>
      <c r="BD167" s="78" t="e">
        <f aca="false">VLOOKUP(F167,PTDS2!$A$1:$Q$13,17)</f>
        <v>#N/A</v>
      </c>
      <c r="BF167" s="78" t="e">
        <f aca="false">IF(AO167=0,"",AO167)</f>
        <v>#N/A</v>
      </c>
      <c r="BG167" s="78" t="e">
        <f aca="false">IF(AP167=0,"",AP167)</f>
        <v>#N/A</v>
      </c>
      <c r="BH167" s="78" t="e">
        <f aca="false">IF(AQ167=0,"",AQ167)</f>
        <v>#N/A</v>
      </c>
      <c r="BI167" s="78" t="e">
        <f aca="false">IF(AR167=0,"",AR167)</f>
        <v>#N/A</v>
      </c>
      <c r="BJ167" s="78" t="e">
        <f aca="false">IF(AS167=0,"",AS167)</f>
        <v>#N/A</v>
      </c>
      <c r="BK167" s="78" t="e">
        <f aca="false">IF(AT167=0,"",AT167)</f>
        <v>#N/A</v>
      </c>
      <c r="BL167" s="78" t="e">
        <f aca="false">IF(AU167=0,"",AU167)</f>
        <v>#N/A</v>
      </c>
      <c r="BM167" s="78" t="e">
        <f aca="false">IF(AV167=0,"",AV167)</f>
        <v>#N/A</v>
      </c>
      <c r="BN167" s="78" t="e">
        <f aca="false">IF(AW167=0,"",AW167)</f>
        <v>#N/A</v>
      </c>
      <c r="BO167" s="78" t="e">
        <f aca="false">IF(AX167=0,"",AX167)</f>
        <v>#N/A</v>
      </c>
      <c r="BP167" s="78" t="e">
        <f aca="false">IF(AY167=0,"",AY167)</f>
        <v>#N/A</v>
      </c>
      <c r="BQ167" s="78" t="e">
        <f aca="false">IF(AZ167=0,"",AZ167)</f>
        <v>#N/A</v>
      </c>
      <c r="BR167" s="78" t="e">
        <f aca="false">IF(BA167=0,"",BA167)</f>
        <v>#N/A</v>
      </c>
      <c r="BS167" s="78" t="e">
        <f aca="false">IF(BB167=0,"",BB167)</f>
        <v>#N/A</v>
      </c>
      <c r="BT167" s="78" t="e">
        <f aca="false">IF(BC167=0,"",BC167)</f>
        <v>#N/A</v>
      </c>
      <c r="BU167" s="78" t="e">
        <f aca="false">IF(BD167=0,"",BD167)</f>
        <v>#N/A</v>
      </c>
    </row>
    <row r="168" customFormat="false" ht="56.7" hidden="false" customHeight="true" outlineLevel="0" collapsed="false">
      <c r="A168" s="137"/>
      <c r="B168" s="138"/>
      <c r="C168" s="139"/>
      <c r="D168" s="139"/>
      <c r="E168" s="143"/>
      <c r="F168" s="120"/>
      <c r="G168" s="121"/>
      <c r="H168" s="140"/>
      <c r="I168" s="141"/>
      <c r="J168" s="116"/>
      <c r="K168" s="124" t="str">
        <f aca="false">IF(ISBLANK(I168),"",ROUND(IF(J168&lt;&gt;"€",IF(J168="$",I168*TRANSFERENCIAS!$E$29,I168*TRANSFERENCIAS!$H$29),I168),2))</f>
        <v/>
      </c>
      <c r="L168" s="142"/>
      <c r="M168" s="142"/>
      <c r="N168" s="142"/>
      <c r="O168" s="125"/>
      <c r="P168" s="126" t="str">
        <f aca="false">IF(ISNUMBER(X168),X168,"P")</f>
        <v>P</v>
      </c>
      <c r="Q168" s="127" t="str">
        <f aca="false">IF(ISNUMBER(L168),L168," --")</f>
        <v> --</v>
      </c>
      <c r="W168" s="129" t="n">
        <f aca="false">SUM(L168:N168)</f>
        <v>0</v>
      </c>
      <c r="X168" s="129" t="e">
        <f aca="false">IF(K168&gt;0,ABS(W168-K168),"")</f>
        <v>#VALUE!</v>
      </c>
      <c r="AF168" s="78" t="n">
        <f aca="false">+AF167+20</f>
        <v>3260</v>
      </c>
      <c r="AG168" s="78" t="n">
        <v>163</v>
      </c>
      <c r="AO168" s="78" t="e">
        <f aca="false">VLOOKUP(F168,PTDS2!$A$1:$Q$13,2)</f>
        <v>#N/A</v>
      </c>
      <c r="AP168" s="78" t="e">
        <f aca="false">VLOOKUP(F168,PTDS2!$A$1:$Q$13,3)</f>
        <v>#N/A</v>
      </c>
      <c r="AQ168" s="78" t="e">
        <f aca="false">VLOOKUP(F168,PTDS2!$A$1:$Q$13,4)</f>
        <v>#N/A</v>
      </c>
      <c r="AR168" s="78" t="e">
        <f aca="false">VLOOKUP(F168,PTDS2!$A$1:$Q$13,5)</f>
        <v>#N/A</v>
      </c>
      <c r="AS168" s="78" t="e">
        <f aca="false">VLOOKUP(F168,PTDS2!$A$1:$Q$13,6)</f>
        <v>#N/A</v>
      </c>
      <c r="AT168" s="78" t="e">
        <f aca="false">VLOOKUP(F168,PTDS2!$A$1:$Q$13,7)</f>
        <v>#N/A</v>
      </c>
      <c r="AU168" s="78" t="e">
        <f aca="false">VLOOKUP(F168,PTDS2!$A$1:$Q$13,8)</f>
        <v>#N/A</v>
      </c>
      <c r="AV168" s="78" t="e">
        <f aca="false">VLOOKUP(F168,PTDS2!$A$1:$Q$13,9)</f>
        <v>#N/A</v>
      </c>
      <c r="AW168" s="78" t="e">
        <f aca="false">VLOOKUP(F168,PTDS2!$A$1:$Q$13,10)</f>
        <v>#N/A</v>
      </c>
      <c r="AX168" s="78" t="e">
        <f aca="false">VLOOKUP(F168,PTDS2!$A$1:$Q$13,11)</f>
        <v>#N/A</v>
      </c>
      <c r="AY168" s="78" t="e">
        <f aca="false">VLOOKUP(F168,PTDS2!$A$1:$Q$13,12)</f>
        <v>#N/A</v>
      </c>
      <c r="AZ168" s="78" t="e">
        <f aca="false">VLOOKUP(F168,PTDS2!$A$1:$Q$13,13)</f>
        <v>#N/A</v>
      </c>
      <c r="BA168" s="78" t="e">
        <f aca="false">VLOOKUP(F168,PTDS2!$A$1:$Q$13,14)</f>
        <v>#N/A</v>
      </c>
      <c r="BB168" s="78" t="e">
        <f aca="false">VLOOKUP(F168,PTDS2!$A$1:$Q$13,15)</f>
        <v>#N/A</v>
      </c>
      <c r="BC168" s="78" t="e">
        <f aca="false">VLOOKUP(F168,PTDS2!$A$1:$Q$13,16)</f>
        <v>#N/A</v>
      </c>
      <c r="BD168" s="78" t="e">
        <f aca="false">VLOOKUP(F168,PTDS2!$A$1:$Q$13,17)</f>
        <v>#N/A</v>
      </c>
      <c r="BF168" s="78" t="e">
        <f aca="false">IF(AO168=0,"",AO168)</f>
        <v>#N/A</v>
      </c>
      <c r="BG168" s="78" t="e">
        <f aca="false">IF(AP168=0,"",AP168)</f>
        <v>#N/A</v>
      </c>
      <c r="BH168" s="78" t="e">
        <f aca="false">IF(AQ168=0,"",AQ168)</f>
        <v>#N/A</v>
      </c>
      <c r="BI168" s="78" t="e">
        <f aca="false">IF(AR168=0,"",AR168)</f>
        <v>#N/A</v>
      </c>
      <c r="BJ168" s="78" t="e">
        <f aca="false">IF(AS168=0,"",AS168)</f>
        <v>#N/A</v>
      </c>
      <c r="BK168" s="78" t="e">
        <f aca="false">IF(AT168=0,"",AT168)</f>
        <v>#N/A</v>
      </c>
      <c r="BL168" s="78" t="e">
        <f aca="false">IF(AU168=0,"",AU168)</f>
        <v>#N/A</v>
      </c>
      <c r="BM168" s="78" t="e">
        <f aca="false">IF(AV168=0,"",AV168)</f>
        <v>#N/A</v>
      </c>
      <c r="BN168" s="78" t="e">
        <f aca="false">IF(AW168=0,"",AW168)</f>
        <v>#N/A</v>
      </c>
      <c r="BO168" s="78" t="e">
        <f aca="false">IF(AX168=0,"",AX168)</f>
        <v>#N/A</v>
      </c>
      <c r="BP168" s="78" t="e">
        <f aca="false">IF(AY168=0,"",AY168)</f>
        <v>#N/A</v>
      </c>
      <c r="BQ168" s="78" t="e">
        <f aca="false">IF(AZ168=0,"",AZ168)</f>
        <v>#N/A</v>
      </c>
      <c r="BR168" s="78" t="e">
        <f aca="false">IF(BA168=0,"",BA168)</f>
        <v>#N/A</v>
      </c>
      <c r="BS168" s="78" t="e">
        <f aca="false">IF(BB168=0,"",BB168)</f>
        <v>#N/A</v>
      </c>
      <c r="BT168" s="78" t="e">
        <f aca="false">IF(BC168=0,"",BC168)</f>
        <v>#N/A</v>
      </c>
      <c r="BU168" s="78" t="e">
        <f aca="false">IF(BD168=0,"",BD168)</f>
        <v>#N/A</v>
      </c>
    </row>
    <row r="169" customFormat="false" ht="56.7" hidden="false" customHeight="true" outlineLevel="0" collapsed="false">
      <c r="A169" s="137"/>
      <c r="B169" s="138"/>
      <c r="C169" s="139"/>
      <c r="D169" s="139"/>
      <c r="E169" s="143"/>
      <c r="F169" s="120"/>
      <c r="G169" s="121"/>
      <c r="H169" s="140"/>
      <c r="I169" s="141"/>
      <c r="J169" s="116"/>
      <c r="K169" s="124" t="str">
        <f aca="false">IF(ISBLANK(I169),"",ROUND(IF(J169&lt;&gt;"€",IF(J169="$",I169*TRANSFERENCIAS!$E$29,I169*TRANSFERENCIAS!$H$29),I169),2))</f>
        <v/>
      </c>
      <c r="L169" s="142"/>
      <c r="M169" s="142"/>
      <c r="N169" s="142"/>
      <c r="O169" s="125"/>
      <c r="P169" s="126" t="str">
        <f aca="false">IF(ISNUMBER(X169),X169,"P")</f>
        <v>P</v>
      </c>
      <c r="Q169" s="127" t="str">
        <f aca="false">IF(ISNUMBER(L169),L169," --")</f>
        <v> --</v>
      </c>
      <c r="W169" s="129" t="n">
        <f aca="false">SUM(L169:N169)</f>
        <v>0</v>
      </c>
      <c r="X169" s="129" t="e">
        <f aca="false">IF(K169&gt;0,ABS(W169-K169),"")</f>
        <v>#VALUE!</v>
      </c>
      <c r="AF169" s="78" t="n">
        <f aca="false">+AF168+20</f>
        <v>3280</v>
      </c>
      <c r="AG169" s="78" t="n">
        <v>164</v>
      </c>
      <c r="AO169" s="78" t="e">
        <f aca="false">VLOOKUP(F169,PTDS2!$A$1:$Q$13,2)</f>
        <v>#N/A</v>
      </c>
      <c r="AP169" s="78" t="e">
        <f aca="false">VLOOKUP(F169,PTDS2!$A$1:$Q$13,3)</f>
        <v>#N/A</v>
      </c>
      <c r="AQ169" s="78" t="e">
        <f aca="false">VLOOKUP(F169,PTDS2!$A$1:$Q$13,4)</f>
        <v>#N/A</v>
      </c>
      <c r="AR169" s="78" t="e">
        <f aca="false">VLOOKUP(F169,PTDS2!$A$1:$Q$13,5)</f>
        <v>#N/A</v>
      </c>
      <c r="AS169" s="78" t="e">
        <f aca="false">VLOOKUP(F169,PTDS2!$A$1:$Q$13,6)</f>
        <v>#N/A</v>
      </c>
      <c r="AT169" s="78" t="e">
        <f aca="false">VLOOKUP(F169,PTDS2!$A$1:$Q$13,7)</f>
        <v>#N/A</v>
      </c>
      <c r="AU169" s="78" t="e">
        <f aca="false">VLOOKUP(F169,PTDS2!$A$1:$Q$13,8)</f>
        <v>#N/A</v>
      </c>
      <c r="AV169" s="78" t="e">
        <f aca="false">VLOOKUP(F169,PTDS2!$A$1:$Q$13,9)</f>
        <v>#N/A</v>
      </c>
      <c r="AW169" s="78" t="e">
        <f aca="false">VLOOKUP(F169,PTDS2!$A$1:$Q$13,10)</f>
        <v>#N/A</v>
      </c>
      <c r="AX169" s="78" t="e">
        <f aca="false">VLOOKUP(F169,PTDS2!$A$1:$Q$13,11)</f>
        <v>#N/A</v>
      </c>
      <c r="AY169" s="78" t="e">
        <f aca="false">VLOOKUP(F169,PTDS2!$A$1:$Q$13,12)</f>
        <v>#N/A</v>
      </c>
      <c r="AZ169" s="78" t="e">
        <f aca="false">VLOOKUP(F169,PTDS2!$A$1:$Q$13,13)</f>
        <v>#N/A</v>
      </c>
      <c r="BA169" s="78" t="e">
        <f aca="false">VLOOKUP(F169,PTDS2!$A$1:$Q$13,14)</f>
        <v>#N/A</v>
      </c>
      <c r="BB169" s="78" t="e">
        <f aca="false">VLOOKUP(F169,PTDS2!$A$1:$Q$13,15)</f>
        <v>#N/A</v>
      </c>
      <c r="BC169" s="78" t="e">
        <f aca="false">VLOOKUP(F169,PTDS2!$A$1:$Q$13,16)</f>
        <v>#N/A</v>
      </c>
      <c r="BD169" s="78" t="e">
        <f aca="false">VLOOKUP(F169,PTDS2!$A$1:$Q$13,17)</f>
        <v>#N/A</v>
      </c>
      <c r="BF169" s="78" t="e">
        <f aca="false">IF(AO169=0,"",AO169)</f>
        <v>#N/A</v>
      </c>
      <c r="BG169" s="78" t="e">
        <f aca="false">IF(AP169=0,"",AP169)</f>
        <v>#N/A</v>
      </c>
      <c r="BH169" s="78" t="e">
        <f aca="false">IF(AQ169=0,"",AQ169)</f>
        <v>#N/A</v>
      </c>
      <c r="BI169" s="78" t="e">
        <f aca="false">IF(AR169=0,"",AR169)</f>
        <v>#N/A</v>
      </c>
      <c r="BJ169" s="78" t="e">
        <f aca="false">IF(AS169=0,"",AS169)</f>
        <v>#N/A</v>
      </c>
      <c r="BK169" s="78" t="e">
        <f aca="false">IF(AT169=0,"",AT169)</f>
        <v>#N/A</v>
      </c>
      <c r="BL169" s="78" t="e">
        <f aca="false">IF(AU169=0,"",AU169)</f>
        <v>#N/A</v>
      </c>
      <c r="BM169" s="78" t="e">
        <f aca="false">IF(AV169=0,"",AV169)</f>
        <v>#N/A</v>
      </c>
      <c r="BN169" s="78" t="e">
        <f aca="false">IF(AW169=0,"",AW169)</f>
        <v>#N/A</v>
      </c>
      <c r="BO169" s="78" t="e">
        <f aca="false">IF(AX169=0,"",AX169)</f>
        <v>#N/A</v>
      </c>
      <c r="BP169" s="78" t="e">
        <f aca="false">IF(AY169=0,"",AY169)</f>
        <v>#N/A</v>
      </c>
      <c r="BQ169" s="78" t="e">
        <f aca="false">IF(AZ169=0,"",AZ169)</f>
        <v>#N/A</v>
      </c>
      <c r="BR169" s="78" t="e">
        <f aca="false">IF(BA169=0,"",BA169)</f>
        <v>#N/A</v>
      </c>
      <c r="BS169" s="78" t="e">
        <f aca="false">IF(BB169=0,"",BB169)</f>
        <v>#N/A</v>
      </c>
      <c r="BT169" s="78" t="e">
        <f aca="false">IF(BC169=0,"",BC169)</f>
        <v>#N/A</v>
      </c>
      <c r="BU169" s="78" t="e">
        <f aca="false">IF(BD169=0,"",BD169)</f>
        <v>#N/A</v>
      </c>
    </row>
    <row r="170" customFormat="false" ht="56.7" hidden="false" customHeight="true" outlineLevel="0" collapsed="false">
      <c r="A170" s="137"/>
      <c r="B170" s="138"/>
      <c r="C170" s="139"/>
      <c r="D170" s="139"/>
      <c r="E170" s="143"/>
      <c r="F170" s="120"/>
      <c r="G170" s="121"/>
      <c r="H170" s="140"/>
      <c r="I170" s="141"/>
      <c r="J170" s="116"/>
      <c r="K170" s="124" t="str">
        <f aca="false">IF(ISBLANK(I170),"",ROUND(IF(J170&lt;&gt;"€",IF(J170="$",I170*TRANSFERENCIAS!$E$29,I170*TRANSFERENCIAS!$H$29),I170),2))</f>
        <v/>
      </c>
      <c r="L170" s="142"/>
      <c r="M170" s="142"/>
      <c r="N170" s="142"/>
      <c r="O170" s="125"/>
      <c r="P170" s="126" t="str">
        <f aca="false">IF(ISNUMBER(X170),X170,"P")</f>
        <v>P</v>
      </c>
      <c r="Q170" s="127" t="str">
        <f aca="false">IF(ISNUMBER(L170),L170," --")</f>
        <v> --</v>
      </c>
      <c r="W170" s="129" t="n">
        <f aca="false">SUM(L170:N170)</f>
        <v>0</v>
      </c>
      <c r="X170" s="129" t="e">
        <f aca="false">IF(K170&gt;0,ABS(W170-K170),"")</f>
        <v>#VALUE!</v>
      </c>
      <c r="AF170" s="78" t="n">
        <f aca="false">+AF169+20</f>
        <v>3300</v>
      </c>
      <c r="AG170" s="78" t="n">
        <v>165</v>
      </c>
      <c r="AO170" s="78" t="e">
        <f aca="false">VLOOKUP(F170,PTDS2!$A$1:$Q$13,2)</f>
        <v>#N/A</v>
      </c>
      <c r="AP170" s="78" t="e">
        <f aca="false">VLOOKUP(F170,PTDS2!$A$1:$Q$13,3)</f>
        <v>#N/A</v>
      </c>
      <c r="AQ170" s="78" t="e">
        <f aca="false">VLOOKUP(F170,PTDS2!$A$1:$Q$13,4)</f>
        <v>#N/A</v>
      </c>
      <c r="AR170" s="78" t="e">
        <f aca="false">VLOOKUP(F170,PTDS2!$A$1:$Q$13,5)</f>
        <v>#N/A</v>
      </c>
      <c r="AS170" s="78" t="e">
        <f aca="false">VLOOKUP(F170,PTDS2!$A$1:$Q$13,6)</f>
        <v>#N/A</v>
      </c>
      <c r="AT170" s="78" t="e">
        <f aca="false">VLOOKUP(F170,PTDS2!$A$1:$Q$13,7)</f>
        <v>#N/A</v>
      </c>
      <c r="AU170" s="78" t="e">
        <f aca="false">VLOOKUP(F170,PTDS2!$A$1:$Q$13,8)</f>
        <v>#N/A</v>
      </c>
      <c r="AV170" s="78" t="e">
        <f aca="false">VLOOKUP(F170,PTDS2!$A$1:$Q$13,9)</f>
        <v>#N/A</v>
      </c>
      <c r="AW170" s="78" t="e">
        <f aca="false">VLOOKUP(F170,PTDS2!$A$1:$Q$13,10)</f>
        <v>#N/A</v>
      </c>
      <c r="AX170" s="78" t="e">
        <f aca="false">VLOOKUP(F170,PTDS2!$A$1:$Q$13,11)</f>
        <v>#N/A</v>
      </c>
      <c r="AY170" s="78" t="e">
        <f aca="false">VLOOKUP(F170,PTDS2!$A$1:$Q$13,12)</f>
        <v>#N/A</v>
      </c>
      <c r="AZ170" s="78" t="e">
        <f aca="false">VLOOKUP(F170,PTDS2!$A$1:$Q$13,13)</f>
        <v>#N/A</v>
      </c>
      <c r="BA170" s="78" t="e">
        <f aca="false">VLOOKUP(F170,PTDS2!$A$1:$Q$13,14)</f>
        <v>#N/A</v>
      </c>
      <c r="BB170" s="78" t="e">
        <f aca="false">VLOOKUP(F170,PTDS2!$A$1:$Q$13,15)</f>
        <v>#N/A</v>
      </c>
      <c r="BC170" s="78" t="e">
        <f aca="false">VLOOKUP(F170,PTDS2!$A$1:$Q$13,16)</f>
        <v>#N/A</v>
      </c>
      <c r="BD170" s="78" t="e">
        <f aca="false">VLOOKUP(F170,PTDS2!$A$1:$Q$13,17)</f>
        <v>#N/A</v>
      </c>
      <c r="BF170" s="78" t="e">
        <f aca="false">IF(AO170=0,"",AO170)</f>
        <v>#N/A</v>
      </c>
      <c r="BG170" s="78" t="e">
        <f aca="false">IF(AP170=0,"",AP170)</f>
        <v>#N/A</v>
      </c>
      <c r="BH170" s="78" t="e">
        <f aca="false">IF(AQ170=0,"",AQ170)</f>
        <v>#N/A</v>
      </c>
      <c r="BI170" s="78" t="e">
        <f aca="false">IF(AR170=0,"",AR170)</f>
        <v>#N/A</v>
      </c>
      <c r="BJ170" s="78" t="e">
        <f aca="false">IF(AS170=0,"",AS170)</f>
        <v>#N/A</v>
      </c>
      <c r="BK170" s="78" t="e">
        <f aca="false">IF(AT170=0,"",AT170)</f>
        <v>#N/A</v>
      </c>
      <c r="BL170" s="78" t="e">
        <f aca="false">IF(AU170=0,"",AU170)</f>
        <v>#N/A</v>
      </c>
      <c r="BM170" s="78" t="e">
        <f aca="false">IF(AV170=0,"",AV170)</f>
        <v>#N/A</v>
      </c>
      <c r="BN170" s="78" t="e">
        <f aca="false">IF(AW170=0,"",AW170)</f>
        <v>#N/A</v>
      </c>
      <c r="BO170" s="78" t="e">
        <f aca="false">IF(AX170=0,"",AX170)</f>
        <v>#N/A</v>
      </c>
      <c r="BP170" s="78" t="e">
        <f aca="false">IF(AY170=0,"",AY170)</f>
        <v>#N/A</v>
      </c>
      <c r="BQ170" s="78" t="e">
        <f aca="false">IF(AZ170=0,"",AZ170)</f>
        <v>#N/A</v>
      </c>
      <c r="BR170" s="78" t="e">
        <f aca="false">IF(BA170=0,"",BA170)</f>
        <v>#N/A</v>
      </c>
      <c r="BS170" s="78" t="e">
        <f aca="false">IF(BB170=0,"",BB170)</f>
        <v>#N/A</v>
      </c>
      <c r="BT170" s="78" t="e">
        <f aca="false">IF(BC170=0,"",BC170)</f>
        <v>#N/A</v>
      </c>
      <c r="BU170" s="78" t="e">
        <f aca="false">IF(BD170=0,"",BD170)</f>
        <v>#N/A</v>
      </c>
    </row>
    <row r="171" customFormat="false" ht="56.7" hidden="false" customHeight="true" outlineLevel="0" collapsed="false">
      <c r="A171" s="137"/>
      <c r="B171" s="138"/>
      <c r="C171" s="139"/>
      <c r="D171" s="139"/>
      <c r="E171" s="143"/>
      <c r="F171" s="120"/>
      <c r="G171" s="121"/>
      <c r="H171" s="140"/>
      <c r="I171" s="141"/>
      <c r="J171" s="116"/>
      <c r="K171" s="124" t="str">
        <f aca="false">IF(ISBLANK(I171),"",ROUND(IF(J171&lt;&gt;"€",IF(J171="$",I171*TRANSFERENCIAS!$E$29,I171*TRANSFERENCIAS!$H$29),I171),2))</f>
        <v/>
      </c>
      <c r="L171" s="142"/>
      <c r="M171" s="142"/>
      <c r="N171" s="142"/>
      <c r="O171" s="125"/>
      <c r="P171" s="126" t="str">
        <f aca="false">IF(ISNUMBER(X171),X171,"P")</f>
        <v>P</v>
      </c>
      <c r="Q171" s="127" t="str">
        <f aca="false">IF(ISNUMBER(L171),L171," --")</f>
        <v> --</v>
      </c>
      <c r="W171" s="129" t="n">
        <f aca="false">SUM(L171:N171)</f>
        <v>0</v>
      </c>
      <c r="X171" s="129" t="e">
        <f aca="false">IF(K171&gt;0,ABS(W171-K171),"")</f>
        <v>#VALUE!</v>
      </c>
      <c r="AF171" s="78" t="n">
        <f aca="false">+AF170+20</f>
        <v>3320</v>
      </c>
      <c r="AG171" s="78" t="n">
        <v>166</v>
      </c>
      <c r="AO171" s="78" t="e">
        <f aca="false">VLOOKUP(F171,PTDS2!$A$1:$Q$13,2)</f>
        <v>#N/A</v>
      </c>
      <c r="AP171" s="78" t="e">
        <f aca="false">VLOOKUP(F171,PTDS2!$A$1:$Q$13,3)</f>
        <v>#N/A</v>
      </c>
      <c r="AQ171" s="78" t="e">
        <f aca="false">VLOOKUP(F171,PTDS2!$A$1:$Q$13,4)</f>
        <v>#N/A</v>
      </c>
      <c r="AR171" s="78" t="e">
        <f aca="false">VLOOKUP(F171,PTDS2!$A$1:$Q$13,5)</f>
        <v>#N/A</v>
      </c>
      <c r="AS171" s="78" t="e">
        <f aca="false">VLOOKUP(F171,PTDS2!$A$1:$Q$13,6)</f>
        <v>#N/A</v>
      </c>
      <c r="AT171" s="78" t="e">
        <f aca="false">VLOOKUP(F171,PTDS2!$A$1:$Q$13,7)</f>
        <v>#N/A</v>
      </c>
      <c r="AU171" s="78" t="e">
        <f aca="false">VLOOKUP(F171,PTDS2!$A$1:$Q$13,8)</f>
        <v>#N/A</v>
      </c>
      <c r="AV171" s="78" t="e">
        <f aca="false">VLOOKUP(F171,PTDS2!$A$1:$Q$13,9)</f>
        <v>#N/A</v>
      </c>
      <c r="AW171" s="78" t="e">
        <f aca="false">VLOOKUP(F171,PTDS2!$A$1:$Q$13,10)</f>
        <v>#N/A</v>
      </c>
      <c r="AX171" s="78" t="e">
        <f aca="false">VLOOKUP(F171,PTDS2!$A$1:$Q$13,11)</f>
        <v>#N/A</v>
      </c>
      <c r="AY171" s="78" t="e">
        <f aca="false">VLOOKUP(F171,PTDS2!$A$1:$Q$13,12)</f>
        <v>#N/A</v>
      </c>
      <c r="AZ171" s="78" t="e">
        <f aca="false">VLOOKUP(F171,PTDS2!$A$1:$Q$13,13)</f>
        <v>#N/A</v>
      </c>
      <c r="BA171" s="78" t="e">
        <f aca="false">VLOOKUP(F171,PTDS2!$A$1:$Q$13,14)</f>
        <v>#N/A</v>
      </c>
      <c r="BB171" s="78" t="e">
        <f aca="false">VLOOKUP(F171,PTDS2!$A$1:$Q$13,15)</f>
        <v>#N/A</v>
      </c>
      <c r="BC171" s="78" t="e">
        <f aca="false">VLOOKUP(F171,PTDS2!$A$1:$Q$13,16)</f>
        <v>#N/A</v>
      </c>
      <c r="BD171" s="78" t="e">
        <f aca="false">VLOOKUP(F171,PTDS2!$A$1:$Q$13,17)</f>
        <v>#N/A</v>
      </c>
      <c r="BF171" s="78" t="e">
        <f aca="false">IF(AO171=0,"",AO171)</f>
        <v>#N/A</v>
      </c>
      <c r="BG171" s="78" t="e">
        <f aca="false">IF(AP171=0,"",AP171)</f>
        <v>#N/A</v>
      </c>
      <c r="BH171" s="78" t="e">
        <f aca="false">IF(AQ171=0,"",AQ171)</f>
        <v>#N/A</v>
      </c>
      <c r="BI171" s="78" t="e">
        <f aca="false">IF(AR171=0,"",AR171)</f>
        <v>#N/A</v>
      </c>
      <c r="BJ171" s="78" t="e">
        <f aca="false">IF(AS171=0,"",AS171)</f>
        <v>#N/A</v>
      </c>
      <c r="BK171" s="78" t="e">
        <f aca="false">IF(AT171=0,"",AT171)</f>
        <v>#N/A</v>
      </c>
      <c r="BL171" s="78" t="e">
        <f aca="false">IF(AU171=0,"",AU171)</f>
        <v>#N/A</v>
      </c>
      <c r="BM171" s="78" t="e">
        <f aca="false">IF(AV171=0,"",AV171)</f>
        <v>#N/A</v>
      </c>
      <c r="BN171" s="78" t="e">
        <f aca="false">IF(AW171=0,"",AW171)</f>
        <v>#N/A</v>
      </c>
      <c r="BO171" s="78" t="e">
        <f aca="false">IF(AX171=0,"",AX171)</f>
        <v>#N/A</v>
      </c>
      <c r="BP171" s="78" t="e">
        <f aca="false">IF(AY171=0,"",AY171)</f>
        <v>#N/A</v>
      </c>
      <c r="BQ171" s="78" t="e">
        <f aca="false">IF(AZ171=0,"",AZ171)</f>
        <v>#N/A</v>
      </c>
      <c r="BR171" s="78" t="e">
        <f aca="false">IF(BA171=0,"",BA171)</f>
        <v>#N/A</v>
      </c>
      <c r="BS171" s="78" t="e">
        <f aca="false">IF(BB171=0,"",BB171)</f>
        <v>#N/A</v>
      </c>
      <c r="BT171" s="78" t="e">
        <f aca="false">IF(BC171=0,"",BC171)</f>
        <v>#N/A</v>
      </c>
      <c r="BU171" s="78" t="e">
        <f aca="false">IF(BD171=0,"",BD171)</f>
        <v>#N/A</v>
      </c>
    </row>
    <row r="172" customFormat="false" ht="56.7" hidden="false" customHeight="true" outlineLevel="0" collapsed="false">
      <c r="A172" s="137"/>
      <c r="B172" s="138"/>
      <c r="C172" s="139"/>
      <c r="D172" s="139"/>
      <c r="E172" s="143"/>
      <c r="F172" s="120"/>
      <c r="G172" s="121"/>
      <c r="H172" s="140"/>
      <c r="I172" s="141"/>
      <c r="J172" s="116"/>
      <c r="K172" s="124" t="str">
        <f aca="false">IF(ISBLANK(I172),"",ROUND(IF(J172&lt;&gt;"€",IF(J172="$",I172*TRANSFERENCIAS!$E$29,I172*TRANSFERENCIAS!$H$29),I172),2))</f>
        <v/>
      </c>
      <c r="L172" s="142"/>
      <c r="M172" s="142"/>
      <c r="N172" s="142"/>
      <c r="O172" s="125"/>
      <c r="P172" s="126" t="str">
        <f aca="false">IF(ISNUMBER(X172),X172,"P")</f>
        <v>P</v>
      </c>
      <c r="Q172" s="127" t="str">
        <f aca="false">IF(ISNUMBER(L172),L172," --")</f>
        <v> --</v>
      </c>
      <c r="W172" s="129" t="n">
        <f aca="false">SUM(L172:N172)</f>
        <v>0</v>
      </c>
      <c r="X172" s="129" t="e">
        <f aca="false">IF(K172&gt;0,ABS(W172-K172),"")</f>
        <v>#VALUE!</v>
      </c>
      <c r="AF172" s="78" t="n">
        <f aca="false">+AF171+20</f>
        <v>3340</v>
      </c>
      <c r="AG172" s="78" t="n">
        <v>167</v>
      </c>
      <c r="AO172" s="78" t="e">
        <f aca="false">VLOOKUP(F172,PTDS2!$A$1:$Q$13,2)</f>
        <v>#N/A</v>
      </c>
      <c r="AP172" s="78" t="e">
        <f aca="false">VLOOKUP(F172,PTDS2!$A$1:$Q$13,3)</f>
        <v>#N/A</v>
      </c>
      <c r="AQ172" s="78" t="e">
        <f aca="false">VLOOKUP(F172,PTDS2!$A$1:$Q$13,4)</f>
        <v>#N/A</v>
      </c>
      <c r="AR172" s="78" t="e">
        <f aca="false">VLOOKUP(F172,PTDS2!$A$1:$Q$13,5)</f>
        <v>#N/A</v>
      </c>
      <c r="AS172" s="78" t="e">
        <f aca="false">VLOOKUP(F172,PTDS2!$A$1:$Q$13,6)</f>
        <v>#N/A</v>
      </c>
      <c r="AT172" s="78" t="e">
        <f aca="false">VLOOKUP(F172,PTDS2!$A$1:$Q$13,7)</f>
        <v>#N/A</v>
      </c>
      <c r="AU172" s="78" t="e">
        <f aca="false">VLOOKUP(F172,PTDS2!$A$1:$Q$13,8)</f>
        <v>#N/A</v>
      </c>
      <c r="AV172" s="78" t="e">
        <f aca="false">VLOOKUP(F172,PTDS2!$A$1:$Q$13,9)</f>
        <v>#N/A</v>
      </c>
      <c r="AW172" s="78" t="e">
        <f aca="false">VLOOKUP(F172,PTDS2!$A$1:$Q$13,10)</f>
        <v>#N/A</v>
      </c>
      <c r="AX172" s="78" t="e">
        <f aca="false">VLOOKUP(F172,PTDS2!$A$1:$Q$13,11)</f>
        <v>#N/A</v>
      </c>
      <c r="AY172" s="78" t="e">
        <f aca="false">VLOOKUP(F172,PTDS2!$A$1:$Q$13,12)</f>
        <v>#N/A</v>
      </c>
      <c r="AZ172" s="78" t="e">
        <f aca="false">VLOOKUP(F172,PTDS2!$A$1:$Q$13,13)</f>
        <v>#N/A</v>
      </c>
      <c r="BA172" s="78" t="e">
        <f aca="false">VLOOKUP(F172,PTDS2!$A$1:$Q$13,14)</f>
        <v>#N/A</v>
      </c>
      <c r="BB172" s="78" t="e">
        <f aca="false">VLOOKUP(F172,PTDS2!$A$1:$Q$13,15)</f>
        <v>#N/A</v>
      </c>
      <c r="BC172" s="78" t="e">
        <f aca="false">VLOOKUP(F172,PTDS2!$A$1:$Q$13,16)</f>
        <v>#N/A</v>
      </c>
      <c r="BD172" s="78" t="e">
        <f aca="false">VLOOKUP(F172,PTDS2!$A$1:$Q$13,17)</f>
        <v>#N/A</v>
      </c>
      <c r="BF172" s="78" t="e">
        <f aca="false">IF(AO172=0,"",AO172)</f>
        <v>#N/A</v>
      </c>
      <c r="BG172" s="78" t="e">
        <f aca="false">IF(AP172=0,"",AP172)</f>
        <v>#N/A</v>
      </c>
      <c r="BH172" s="78" t="e">
        <f aca="false">IF(AQ172=0,"",AQ172)</f>
        <v>#N/A</v>
      </c>
      <c r="BI172" s="78" t="e">
        <f aca="false">IF(AR172=0,"",AR172)</f>
        <v>#N/A</v>
      </c>
      <c r="BJ172" s="78" t="e">
        <f aca="false">IF(AS172=0,"",AS172)</f>
        <v>#N/A</v>
      </c>
      <c r="BK172" s="78" t="e">
        <f aca="false">IF(AT172=0,"",AT172)</f>
        <v>#N/A</v>
      </c>
      <c r="BL172" s="78" t="e">
        <f aca="false">IF(AU172=0,"",AU172)</f>
        <v>#N/A</v>
      </c>
      <c r="BM172" s="78" t="e">
        <f aca="false">IF(AV172=0,"",AV172)</f>
        <v>#N/A</v>
      </c>
      <c r="BN172" s="78" t="e">
        <f aca="false">IF(AW172=0,"",AW172)</f>
        <v>#N/A</v>
      </c>
      <c r="BO172" s="78" t="e">
        <f aca="false">IF(AX172=0,"",AX172)</f>
        <v>#N/A</v>
      </c>
      <c r="BP172" s="78" t="e">
        <f aca="false">IF(AY172=0,"",AY172)</f>
        <v>#N/A</v>
      </c>
      <c r="BQ172" s="78" t="e">
        <f aca="false">IF(AZ172=0,"",AZ172)</f>
        <v>#N/A</v>
      </c>
      <c r="BR172" s="78" t="e">
        <f aca="false">IF(BA172=0,"",BA172)</f>
        <v>#N/A</v>
      </c>
      <c r="BS172" s="78" t="e">
        <f aca="false">IF(BB172=0,"",BB172)</f>
        <v>#N/A</v>
      </c>
      <c r="BT172" s="78" t="e">
        <f aca="false">IF(BC172=0,"",BC172)</f>
        <v>#N/A</v>
      </c>
      <c r="BU172" s="78" t="e">
        <f aca="false">IF(BD172=0,"",BD172)</f>
        <v>#N/A</v>
      </c>
    </row>
    <row r="173" customFormat="false" ht="56.7" hidden="false" customHeight="true" outlineLevel="0" collapsed="false">
      <c r="A173" s="137"/>
      <c r="B173" s="138"/>
      <c r="C173" s="139"/>
      <c r="D173" s="139"/>
      <c r="E173" s="143"/>
      <c r="F173" s="120"/>
      <c r="G173" s="121"/>
      <c r="H173" s="140"/>
      <c r="I173" s="141"/>
      <c r="J173" s="116"/>
      <c r="K173" s="124" t="str">
        <f aca="false">IF(ISBLANK(I173),"",ROUND(IF(J173&lt;&gt;"€",IF(J173="$",I173*TRANSFERENCIAS!$E$29,I173*TRANSFERENCIAS!$H$29),I173),2))</f>
        <v/>
      </c>
      <c r="L173" s="142"/>
      <c r="M173" s="142"/>
      <c r="N173" s="142"/>
      <c r="O173" s="125"/>
      <c r="P173" s="126" t="str">
        <f aca="false">IF(ISNUMBER(X173),X173,"P")</f>
        <v>P</v>
      </c>
      <c r="Q173" s="127" t="str">
        <f aca="false">IF(ISNUMBER(L173),L173," --")</f>
        <v> --</v>
      </c>
      <c r="W173" s="129" t="n">
        <f aca="false">SUM(L173:N173)</f>
        <v>0</v>
      </c>
      <c r="X173" s="129" t="e">
        <f aca="false">IF(K173&gt;0,ABS(W173-K173),"")</f>
        <v>#VALUE!</v>
      </c>
      <c r="AF173" s="78" t="n">
        <f aca="false">+AF172+20</f>
        <v>3360</v>
      </c>
      <c r="AG173" s="78" t="n">
        <v>168</v>
      </c>
      <c r="AO173" s="78" t="e">
        <f aca="false">VLOOKUP(F173,PTDS2!$A$1:$Q$13,2)</f>
        <v>#N/A</v>
      </c>
      <c r="AP173" s="78" t="e">
        <f aca="false">VLOOKUP(F173,PTDS2!$A$1:$Q$13,3)</f>
        <v>#N/A</v>
      </c>
      <c r="AQ173" s="78" t="e">
        <f aca="false">VLOOKUP(F173,PTDS2!$A$1:$Q$13,4)</f>
        <v>#N/A</v>
      </c>
      <c r="AR173" s="78" t="e">
        <f aca="false">VLOOKUP(F173,PTDS2!$A$1:$Q$13,5)</f>
        <v>#N/A</v>
      </c>
      <c r="AS173" s="78" t="e">
        <f aca="false">VLOOKUP(F173,PTDS2!$A$1:$Q$13,6)</f>
        <v>#N/A</v>
      </c>
      <c r="AT173" s="78" t="e">
        <f aca="false">VLOOKUP(F173,PTDS2!$A$1:$Q$13,7)</f>
        <v>#N/A</v>
      </c>
      <c r="AU173" s="78" t="e">
        <f aca="false">VLOOKUP(F173,PTDS2!$A$1:$Q$13,8)</f>
        <v>#N/A</v>
      </c>
      <c r="AV173" s="78" t="e">
        <f aca="false">VLOOKUP(F173,PTDS2!$A$1:$Q$13,9)</f>
        <v>#N/A</v>
      </c>
      <c r="AW173" s="78" t="e">
        <f aca="false">VLOOKUP(F173,PTDS2!$A$1:$Q$13,10)</f>
        <v>#N/A</v>
      </c>
      <c r="AX173" s="78" t="e">
        <f aca="false">VLOOKUP(F173,PTDS2!$A$1:$Q$13,11)</f>
        <v>#N/A</v>
      </c>
      <c r="AY173" s="78" t="e">
        <f aca="false">VLOOKUP(F173,PTDS2!$A$1:$Q$13,12)</f>
        <v>#N/A</v>
      </c>
      <c r="AZ173" s="78" t="e">
        <f aca="false">VLOOKUP(F173,PTDS2!$A$1:$Q$13,13)</f>
        <v>#N/A</v>
      </c>
      <c r="BA173" s="78" t="e">
        <f aca="false">VLOOKUP(F173,PTDS2!$A$1:$Q$13,14)</f>
        <v>#N/A</v>
      </c>
      <c r="BB173" s="78" t="e">
        <f aca="false">VLOOKUP(F173,PTDS2!$A$1:$Q$13,15)</f>
        <v>#N/A</v>
      </c>
      <c r="BC173" s="78" t="e">
        <f aca="false">VLOOKUP(F173,PTDS2!$A$1:$Q$13,16)</f>
        <v>#N/A</v>
      </c>
      <c r="BD173" s="78" t="e">
        <f aca="false">VLOOKUP(F173,PTDS2!$A$1:$Q$13,17)</f>
        <v>#N/A</v>
      </c>
      <c r="BF173" s="78" t="e">
        <f aca="false">IF(AO173=0,"",AO173)</f>
        <v>#N/A</v>
      </c>
      <c r="BG173" s="78" t="e">
        <f aca="false">IF(AP173=0,"",AP173)</f>
        <v>#N/A</v>
      </c>
      <c r="BH173" s="78" t="e">
        <f aca="false">IF(AQ173=0,"",AQ173)</f>
        <v>#N/A</v>
      </c>
      <c r="BI173" s="78" t="e">
        <f aca="false">IF(AR173=0,"",AR173)</f>
        <v>#N/A</v>
      </c>
      <c r="BJ173" s="78" t="e">
        <f aca="false">IF(AS173=0,"",AS173)</f>
        <v>#N/A</v>
      </c>
      <c r="BK173" s="78" t="e">
        <f aca="false">IF(AT173=0,"",AT173)</f>
        <v>#N/A</v>
      </c>
      <c r="BL173" s="78" t="e">
        <f aca="false">IF(AU173=0,"",AU173)</f>
        <v>#N/A</v>
      </c>
      <c r="BM173" s="78" t="e">
        <f aca="false">IF(AV173=0,"",AV173)</f>
        <v>#N/A</v>
      </c>
      <c r="BN173" s="78" t="e">
        <f aca="false">IF(AW173=0,"",AW173)</f>
        <v>#N/A</v>
      </c>
      <c r="BO173" s="78" t="e">
        <f aca="false">IF(AX173=0,"",AX173)</f>
        <v>#N/A</v>
      </c>
      <c r="BP173" s="78" t="e">
        <f aca="false">IF(AY173=0,"",AY173)</f>
        <v>#N/A</v>
      </c>
      <c r="BQ173" s="78" t="e">
        <f aca="false">IF(AZ173=0,"",AZ173)</f>
        <v>#N/A</v>
      </c>
      <c r="BR173" s="78" t="e">
        <f aca="false">IF(BA173=0,"",BA173)</f>
        <v>#N/A</v>
      </c>
      <c r="BS173" s="78" t="e">
        <f aca="false">IF(BB173=0,"",BB173)</f>
        <v>#N/A</v>
      </c>
      <c r="BT173" s="78" t="e">
        <f aca="false">IF(BC173=0,"",BC173)</f>
        <v>#N/A</v>
      </c>
      <c r="BU173" s="78" t="e">
        <f aca="false">IF(BD173=0,"",BD173)</f>
        <v>#N/A</v>
      </c>
    </row>
    <row r="174" customFormat="false" ht="56.7" hidden="false" customHeight="true" outlineLevel="0" collapsed="false">
      <c r="A174" s="137"/>
      <c r="B174" s="138"/>
      <c r="C174" s="139"/>
      <c r="D174" s="139"/>
      <c r="E174" s="143"/>
      <c r="F174" s="120"/>
      <c r="G174" s="121"/>
      <c r="H174" s="140"/>
      <c r="I174" s="141"/>
      <c r="J174" s="116"/>
      <c r="K174" s="124" t="str">
        <f aca="false">IF(ISBLANK(I174),"",ROUND(IF(J174&lt;&gt;"€",IF(J174="$",I174*TRANSFERENCIAS!$E$29,I174*TRANSFERENCIAS!$H$29),I174),2))</f>
        <v/>
      </c>
      <c r="L174" s="142"/>
      <c r="M174" s="142"/>
      <c r="N174" s="142"/>
      <c r="O174" s="125"/>
      <c r="P174" s="126" t="str">
        <f aca="false">IF(ISNUMBER(X174),X174,"P")</f>
        <v>P</v>
      </c>
      <c r="Q174" s="127" t="str">
        <f aca="false">IF(ISNUMBER(L174),L174," --")</f>
        <v> --</v>
      </c>
      <c r="W174" s="129" t="n">
        <f aca="false">SUM(L174:N174)</f>
        <v>0</v>
      </c>
      <c r="X174" s="129" t="e">
        <f aca="false">IF(K174&gt;0,ABS(W174-K174),"")</f>
        <v>#VALUE!</v>
      </c>
      <c r="AF174" s="78" t="n">
        <f aca="false">+AF173+20</f>
        <v>3380</v>
      </c>
      <c r="AG174" s="78" t="n">
        <v>169</v>
      </c>
      <c r="AO174" s="78" t="e">
        <f aca="false">VLOOKUP(F174,PTDS2!$A$1:$Q$13,2)</f>
        <v>#N/A</v>
      </c>
      <c r="AP174" s="78" t="e">
        <f aca="false">VLOOKUP(F174,PTDS2!$A$1:$Q$13,3)</f>
        <v>#N/A</v>
      </c>
      <c r="AQ174" s="78" t="e">
        <f aca="false">VLOOKUP(F174,PTDS2!$A$1:$Q$13,4)</f>
        <v>#N/A</v>
      </c>
      <c r="AR174" s="78" t="e">
        <f aca="false">VLOOKUP(F174,PTDS2!$A$1:$Q$13,5)</f>
        <v>#N/A</v>
      </c>
      <c r="AS174" s="78" t="e">
        <f aca="false">VLOOKUP(F174,PTDS2!$A$1:$Q$13,6)</f>
        <v>#N/A</v>
      </c>
      <c r="AT174" s="78" t="e">
        <f aca="false">VLOOKUP(F174,PTDS2!$A$1:$Q$13,7)</f>
        <v>#N/A</v>
      </c>
      <c r="AU174" s="78" t="e">
        <f aca="false">VLOOKUP(F174,PTDS2!$A$1:$Q$13,8)</f>
        <v>#N/A</v>
      </c>
      <c r="AV174" s="78" t="e">
        <f aca="false">VLOOKUP(F174,PTDS2!$A$1:$Q$13,9)</f>
        <v>#N/A</v>
      </c>
      <c r="AW174" s="78" t="e">
        <f aca="false">VLOOKUP(F174,PTDS2!$A$1:$Q$13,10)</f>
        <v>#N/A</v>
      </c>
      <c r="AX174" s="78" t="e">
        <f aca="false">VLOOKUP(F174,PTDS2!$A$1:$Q$13,11)</f>
        <v>#N/A</v>
      </c>
      <c r="AY174" s="78" t="e">
        <f aca="false">VLOOKUP(F174,PTDS2!$A$1:$Q$13,12)</f>
        <v>#N/A</v>
      </c>
      <c r="AZ174" s="78" t="e">
        <f aca="false">VLOOKUP(F174,PTDS2!$A$1:$Q$13,13)</f>
        <v>#N/A</v>
      </c>
      <c r="BA174" s="78" t="e">
        <f aca="false">VLOOKUP(F174,PTDS2!$A$1:$Q$13,14)</f>
        <v>#N/A</v>
      </c>
      <c r="BB174" s="78" t="e">
        <f aca="false">VLOOKUP(F174,PTDS2!$A$1:$Q$13,15)</f>
        <v>#N/A</v>
      </c>
      <c r="BC174" s="78" t="e">
        <f aca="false">VLOOKUP(F174,PTDS2!$A$1:$Q$13,16)</f>
        <v>#N/A</v>
      </c>
      <c r="BD174" s="78" t="e">
        <f aca="false">VLOOKUP(F174,PTDS2!$A$1:$Q$13,17)</f>
        <v>#N/A</v>
      </c>
      <c r="BF174" s="78" t="e">
        <f aca="false">IF(AO174=0,"",AO174)</f>
        <v>#N/A</v>
      </c>
      <c r="BG174" s="78" t="e">
        <f aca="false">IF(AP174=0,"",AP174)</f>
        <v>#N/A</v>
      </c>
      <c r="BH174" s="78" t="e">
        <f aca="false">IF(AQ174=0,"",AQ174)</f>
        <v>#N/A</v>
      </c>
      <c r="BI174" s="78" t="e">
        <f aca="false">IF(AR174=0,"",AR174)</f>
        <v>#N/A</v>
      </c>
      <c r="BJ174" s="78" t="e">
        <f aca="false">IF(AS174=0,"",AS174)</f>
        <v>#N/A</v>
      </c>
      <c r="BK174" s="78" t="e">
        <f aca="false">IF(AT174=0,"",AT174)</f>
        <v>#N/A</v>
      </c>
      <c r="BL174" s="78" t="e">
        <f aca="false">IF(AU174=0,"",AU174)</f>
        <v>#N/A</v>
      </c>
      <c r="BM174" s="78" t="e">
        <f aca="false">IF(AV174=0,"",AV174)</f>
        <v>#N/A</v>
      </c>
      <c r="BN174" s="78" t="e">
        <f aca="false">IF(AW174=0,"",AW174)</f>
        <v>#N/A</v>
      </c>
      <c r="BO174" s="78" t="e">
        <f aca="false">IF(AX174=0,"",AX174)</f>
        <v>#N/A</v>
      </c>
      <c r="BP174" s="78" t="e">
        <f aca="false">IF(AY174=0,"",AY174)</f>
        <v>#N/A</v>
      </c>
      <c r="BQ174" s="78" t="e">
        <f aca="false">IF(AZ174=0,"",AZ174)</f>
        <v>#N/A</v>
      </c>
      <c r="BR174" s="78" t="e">
        <f aca="false">IF(BA174=0,"",BA174)</f>
        <v>#N/A</v>
      </c>
      <c r="BS174" s="78" t="e">
        <f aca="false">IF(BB174=0,"",BB174)</f>
        <v>#N/A</v>
      </c>
      <c r="BT174" s="78" t="e">
        <f aca="false">IF(BC174=0,"",BC174)</f>
        <v>#N/A</v>
      </c>
      <c r="BU174" s="78" t="e">
        <f aca="false">IF(BD174=0,"",BD174)</f>
        <v>#N/A</v>
      </c>
    </row>
    <row r="175" customFormat="false" ht="56.7" hidden="false" customHeight="true" outlineLevel="0" collapsed="false">
      <c r="A175" s="137"/>
      <c r="B175" s="138"/>
      <c r="C175" s="139"/>
      <c r="D175" s="139"/>
      <c r="E175" s="143"/>
      <c r="F175" s="120"/>
      <c r="G175" s="121"/>
      <c r="H175" s="140"/>
      <c r="I175" s="141"/>
      <c r="J175" s="116"/>
      <c r="K175" s="124" t="str">
        <f aca="false">IF(ISBLANK(I175),"",ROUND(IF(J175&lt;&gt;"€",IF(J175="$",I175*TRANSFERENCIAS!$E$29,I175*TRANSFERENCIAS!$H$29),I175),2))</f>
        <v/>
      </c>
      <c r="L175" s="142"/>
      <c r="M175" s="142"/>
      <c r="N175" s="142"/>
      <c r="O175" s="125"/>
      <c r="P175" s="126" t="str">
        <f aca="false">IF(ISNUMBER(X175),X175,"P")</f>
        <v>P</v>
      </c>
      <c r="Q175" s="127" t="str">
        <f aca="false">IF(ISNUMBER(L175),L175," --")</f>
        <v> --</v>
      </c>
      <c r="W175" s="129" t="n">
        <f aca="false">SUM(L175:N175)</f>
        <v>0</v>
      </c>
      <c r="X175" s="129" t="e">
        <f aca="false">IF(K175&gt;0,ABS(W175-K175),"")</f>
        <v>#VALUE!</v>
      </c>
      <c r="AF175" s="78" t="n">
        <f aca="false">+AF174+20</f>
        <v>3400</v>
      </c>
      <c r="AG175" s="78" t="n">
        <v>170</v>
      </c>
      <c r="AO175" s="78" t="e">
        <f aca="false">VLOOKUP(F175,PTDS2!$A$1:$Q$13,2)</f>
        <v>#N/A</v>
      </c>
      <c r="AP175" s="78" t="e">
        <f aca="false">VLOOKUP(F175,PTDS2!$A$1:$Q$13,3)</f>
        <v>#N/A</v>
      </c>
      <c r="AQ175" s="78" t="e">
        <f aca="false">VLOOKUP(F175,PTDS2!$A$1:$Q$13,4)</f>
        <v>#N/A</v>
      </c>
      <c r="AR175" s="78" t="e">
        <f aca="false">VLOOKUP(F175,PTDS2!$A$1:$Q$13,5)</f>
        <v>#N/A</v>
      </c>
      <c r="AS175" s="78" t="e">
        <f aca="false">VLOOKUP(F175,PTDS2!$A$1:$Q$13,6)</f>
        <v>#N/A</v>
      </c>
      <c r="AT175" s="78" t="e">
        <f aca="false">VLOOKUP(F175,PTDS2!$A$1:$Q$13,7)</f>
        <v>#N/A</v>
      </c>
      <c r="AU175" s="78" t="e">
        <f aca="false">VLOOKUP(F175,PTDS2!$A$1:$Q$13,8)</f>
        <v>#N/A</v>
      </c>
      <c r="AV175" s="78" t="e">
        <f aca="false">VLOOKUP(F175,PTDS2!$A$1:$Q$13,9)</f>
        <v>#N/A</v>
      </c>
      <c r="AW175" s="78" t="e">
        <f aca="false">VLOOKUP(F175,PTDS2!$A$1:$Q$13,10)</f>
        <v>#N/A</v>
      </c>
      <c r="AX175" s="78" t="e">
        <f aca="false">VLOOKUP(F175,PTDS2!$A$1:$Q$13,11)</f>
        <v>#N/A</v>
      </c>
      <c r="AY175" s="78" t="e">
        <f aca="false">VLOOKUP(F175,PTDS2!$A$1:$Q$13,12)</f>
        <v>#N/A</v>
      </c>
      <c r="AZ175" s="78" t="e">
        <f aca="false">VLOOKUP(F175,PTDS2!$A$1:$Q$13,13)</f>
        <v>#N/A</v>
      </c>
      <c r="BA175" s="78" t="e">
        <f aca="false">VLOOKUP(F175,PTDS2!$A$1:$Q$13,14)</f>
        <v>#N/A</v>
      </c>
      <c r="BB175" s="78" t="e">
        <f aca="false">VLOOKUP(F175,PTDS2!$A$1:$Q$13,15)</f>
        <v>#N/A</v>
      </c>
      <c r="BC175" s="78" t="e">
        <f aca="false">VLOOKUP(F175,PTDS2!$A$1:$Q$13,16)</f>
        <v>#N/A</v>
      </c>
      <c r="BD175" s="78" t="e">
        <f aca="false">VLOOKUP(F175,PTDS2!$A$1:$Q$13,17)</f>
        <v>#N/A</v>
      </c>
      <c r="BF175" s="78" t="e">
        <f aca="false">IF(AO175=0,"",AO175)</f>
        <v>#N/A</v>
      </c>
      <c r="BG175" s="78" t="e">
        <f aca="false">IF(AP175=0,"",AP175)</f>
        <v>#N/A</v>
      </c>
      <c r="BH175" s="78" t="e">
        <f aca="false">IF(AQ175=0,"",AQ175)</f>
        <v>#N/A</v>
      </c>
      <c r="BI175" s="78" t="e">
        <f aca="false">IF(AR175=0,"",AR175)</f>
        <v>#N/A</v>
      </c>
      <c r="BJ175" s="78" t="e">
        <f aca="false">IF(AS175=0,"",AS175)</f>
        <v>#N/A</v>
      </c>
      <c r="BK175" s="78" t="e">
        <f aca="false">IF(AT175=0,"",AT175)</f>
        <v>#N/A</v>
      </c>
      <c r="BL175" s="78" t="e">
        <f aca="false">IF(AU175=0,"",AU175)</f>
        <v>#N/A</v>
      </c>
      <c r="BM175" s="78" t="e">
        <f aca="false">IF(AV175=0,"",AV175)</f>
        <v>#N/A</v>
      </c>
      <c r="BN175" s="78" t="e">
        <f aca="false">IF(AW175=0,"",AW175)</f>
        <v>#N/A</v>
      </c>
      <c r="BO175" s="78" t="e">
        <f aca="false">IF(AX175=0,"",AX175)</f>
        <v>#N/A</v>
      </c>
      <c r="BP175" s="78" t="e">
        <f aca="false">IF(AY175=0,"",AY175)</f>
        <v>#N/A</v>
      </c>
      <c r="BQ175" s="78" t="e">
        <f aca="false">IF(AZ175=0,"",AZ175)</f>
        <v>#N/A</v>
      </c>
      <c r="BR175" s="78" t="e">
        <f aca="false">IF(BA175=0,"",BA175)</f>
        <v>#N/A</v>
      </c>
      <c r="BS175" s="78" t="e">
        <f aca="false">IF(BB175=0,"",BB175)</f>
        <v>#N/A</v>
      </c>
      <c r="BT175" s="78" t="e">
        <f aca="false">IF(BC175=0,"",BC175)</f>
        <v>#N/A</v>
      </c>
      <c r="BU175" s="78" t="e">
        <f aca="false">IF(BD175=0,"",BD175)</f>
        <v>#N/A</v>
      </c>
    </row>
    <row r="176" customFormat="false" ht="56.7" hidden="false" customHeight="true" outlineLevel="0" collapsed="false">
      <c r="A176" s="137"/>
      <c r="B176" s="138"/>
      <c r="C176" s="139"/>
      <c r="D176" s="139"/>
      <c r="E176" s="143"/>
      <c r="F176" s="120"/>
      <c r="G176" s="121"/>
      <c r="H176" s="140"/>
      <c r="I176" s="141"/>
      <c r="J176" s="116"/>
      <c r="K176" s="124" t="str">
        <f aca="false">IF(ISBLANK(I176),"",ROUND(IF(J176&lt;&gt;"€",IF(J176="$",I176*TRANSFERENCIAS!$E$29,I176*TRANSFERENCIAS!$H$29),I176),2))</f>
        <v/>
      </c>
      <c r="L176" s="142"/>
      <c r="M176" s="142"/>
      <c r="N176" s="142"/>
      <c r="O176" s="125"/>
      <c r="P176" s="126" t="str">
        <f aca="false">IF(ISNUMBER(X176),X176,"P")</f>
        <v>P</v>
      </c>
      <c r="Q176" s="127" t="str">
        <f aca="false">IF(ISNUMBER(L176),L176," --")</f>
        <v> --</v>
      </c>
      <c r="W176" s="129" t="n">
        <f aca="false">SUM(L176:N176)</f>
        <v>0</v>
      </c>
      <c r="X176" s="129" t="e">
        <f aca="false">IF(K176&gt;0,ABS(W176-K176),"")</f>
        <v>#VALUE!</v>
      </c>
      <c r="AF176" s="78" t="n">
        <f aca="false">+AF175+20</f>
        <v>3420</v>
      </c>
      <c r="AG176" s="78" t="n">
        <v>171</v>
      </c>
      <c r="AO176" s="78" t="e">
        <f aca="false">VLOOKUP(F176,PTDS2!$A$1:$Q$13,2)</f>
        <v>#N/A</v>
      </c>
      <c r="AP176" s="78" t="e">
        <f aca="false">VLOOKUP(F176,PTDS2!$A$1:$Q$13,3)</f>
        <v>#N/A</v>
      </c>
      <c r="AQ176" s="78" t="e">
        <f aca="false">VLOOKUP(F176,PTDS2!$A$1:$Q$13,4)</f>
        <v>#N/A</v>
      </c>
      <c r="AR176" s="78" t="e">
        <f aca="false">VLOOKUP(F176,PTDS2!$A$1:$Q$13,5)</f>
        <v>#N/A</v>
      </c>
      <c r="AS176" s="78" t="e">
        <f aca="false">VLOOKUP(F176,PTDS2!$A$1:$Q$13,6)</f>
        <v>#N/A</v>
      </c>
      <c r="AT176" s="78" t="e">
        <f aca="false">VLOOKUP(F176,PTDS2!$A$1:$Q$13,7)</f>
        <v>#N/A</v>
      </c>
      <c r="AU176" s="78" t="e">
        <f aca="false">VLOOKUP(F176,PTDS2!$A$1:$Q$13,8)</f>
        <v>#N/A</v>
      </c>
      <c r="AV176" s="78" t="e">
        <f aca="false">VLOOKUP(F176,PTDS2!$A$1:$Q$13,9)</f>
        <v>#N/A</v>
      </c>
      <c r="AW176" s="78" t="e">
        <f aca="false">VLOOKUP(F176,PTDS2!$A$1:$Q$13,10)</f>
        <v>#N/A</v>
      </c>
      <c r="AX176" s="78" t="e">
        <f aca="false">VLOOKUP(F176,PTDS2!$A$1:$Q$13,11)</f>
        <v>#N/A</v>
      </c>
      <c r="AY176" s="78" t="e">
        <f aca="false">VLOOKUP(F176,PTDS2!$A$1:$Q$13,12)</f>
        <v>#N/A</v>
      </c>
      <c r="AZ176" s="78" t="e">
        <f aca="false">VLOOKUP(F176,PTDS2!$A$1:$Q$13,13)</f>
        <v>#N/A</v>
      </c>
      <c r="BA176" s="78" t="e">
        <f aca="false">VLOOKUP(F176,PTDS2!$A$1:$Q$13,14)</f>
        <v>#N/A</v>
      </c>
      <c r="BB176" s="78" t="e">
        <f aca="false">VLOOKUP(F176,PTDS2!$A$1:$Q$13,15)</f>
        <v>#N/A</v>
      </c>
      <c r="BC176" s="78" t="e">
        <f aca="false">VLOOKUP(F176,PTDS2!$A$1:$Q$13,16)</f>
        <v>#N/A</v>
      </c>
      <c r="BD176" s="78" t="e">
        <f aca="false">VLOOKUP(F176,PTDS2!$A$1:$Q$13,17)</f>
        <v>#N/A</v>
      </c>
      <c r="BF176" s="78" t="e">
        <f aca="false">IF(AO176=0,"",AO176)</f>
        <v>#N/A</v>
      </c>
      <c r="BG176" s="78" t="e">
        <f aca="false">IF(AP176=0,"",AP176)</f>
        <v>#N/A</v>
      </c>
      <c r="BH176" s="78" t="e">
        <f aca="false">IF(AQ176=0,"",AQ176)</f>
        <v>#N/A</v>
      </c>
      <c r="BI176" s="78" t="e">
        <f aca="false">IF(AR176=0,"",AR176)</f>
        <v>#N/A</v>
      </c>
      <c r="BJ176" s="78" t="e">
        <f aca="false">IF(AS176=0,"",AS176)</f>
        <v>#N/A</v>
      </c>
      <c r="BK176" s="78" t="e">
        <f aca="false">IF(AT176=0,"",AT176)</f>
        <v>#N/A</v>
      </c>
      <c r="BL176" s="78" t="e">
        <f aca="false">IF(AU176=0,"",AU176)</f>
        <v>#N/A</v>
      </c>
      <c r="BM176" s="78" t="e">
        <f aca="false">IF(AV176=0,"",AV176)</f>
        <v>#N/A</v>
      </c>
      <c r="BN176" s="78" t="e">
        <f aca="false">IF(AW176=0,"",AW176)</f>
        <v>#N/A</v>
      </c>
      <c r="BO176" s="78" t="e">
        <f aca="false">IF(AX176=0,"",AX176)</f>
        <v>#N/A</v>
      </c>
      <c r="BP176" s="78" t="e">
        <f aca="false">IF(AY176=0,"",AY176)</f>
        <v>#N/A</v>
      </c>
      <c r="BQ176" s="78" t="e">
        <f aca="false">IF(AZ176=0,"",AZ176)</f>
        <v>#N/A</v>
      </c>
      <c r="BR176" s="78" t="e">
        <f aca="false">IF(BA176=0,"",BA176)</f>
        <v>#N/A</v>
      </c>
      <c r="BS176" s="78" t="e">
        <f aca="false">IF(BB176=0,"",BB176)</f>
        <v>#N/A</v>
      </c>
      <c r="BT176" s="78" t="e">
        <f aca="false">IF(BC176=0,"",BC176)</f>
        <v>#N/A</v>
      </c>
      <c r="BU176" s="78" t="e">
        <f aca="false">IF(BD176=0,"",BD176)</f>
        <v>#N/A</v>
      </c>
    </row>
    <row r="177" customFormat="false" ht="56.7" hidden="false" customHeight="true" outlineLevel="0" collapsed="false">
      <c r="A177" s="137"/>
      <c r="B177" s="138"/>
      <c r="C177" s="139"/>
      <c r="D177" s="139"/>
      <c r="E177" s="143"/>
      <c r="F177" s="120"/>
      <c r="G177" s="121"/>
      <c r="H177" s="140"/>
      <c r="I177" s="141"/>
      <c r="J177" s="116"/>
      <c r="K177" s="124" t="str">
        <f aca="false">IF(ISBLANK(I177),"",ROUND(IF(J177&lt;&gt;"€",IF(J177="$",I177*TRANSFERENCIAS!$E$29,I177*TRANSFERENCIAS!$H$29),I177),2))</f>
        <v/>
      </c>
      <c r="L177" s="142"/>
      <c r="M177" s="142"/>
      <c r="N177" s="142"/>
      <c r="O177" s="125"/>
      <c r="P177" s="126" t="str">
        <f aca="false">IF(ISNUMBER(X177),X177,"P")</f>
        <v>P</v>
      </c>
      <c r="Q177" s="127" t="str">
        <f aca="false">IF(ISNUMBER(L177),L177," --")</f>
        <v> --</v>
      </c>
      <c r="W177" s="129" t="n">
        <f aca="false">SUM(L177:N177)</f>
        <v>0</v>
      </c>
      <c r="X177" s="129" t="e">
        <f aca="false">IF(K177&gt;0,ABS(W177-K177),"")</f>
        <v>#VALUE!</v>
      </c>
      <c r="AF177" s="78" t="n">
        <f aca="false">+AF176+20</f>
        <v>3440</v>
      </c>
      <c r="AG177" s="78" t="n">
        <v>172</v>
      </c>
      <c r="AO177" s="78" t="e">
        <f aca="false">VLOOKUP(F177,PTDS2!$A$1:$Q$13,2)</f>
        <v>#N/A</v>
      </c>
      <c r="AP177" s="78" t="e">
        <f aca="false">VLOOKUP(F177,PTDS2!$A$1:$Q$13,3)</f>
        <v>#N/A</v>
      </c>
      <c r="AQ177" s="78" t="e">
        <f aca="false">VLOOKUP(F177,PTDS2!$A$1:$Q$13,4)</f>
        <v>#N/A</v>
      </c>
      <c r="AR177" s="78" t="e">
        <f aca="false">VLOOKUP(F177,PTDS2!$A$1:$Q$13,5)</f>
        <v>#N/A</v>
      </c>
      <c r="AS177" s="78" t="e">
        <f aca="false">VLOOKUP(F177,PTDS2!$A$1:$Q$13,6)</f>
        <v>#N/A</v>
      </c>
      <c r="AT177" s="78" t="e">
        <f aca="false">VLOOKUP(F177,PTDS2!$A$1:$Q$13,7)</f>
        <v>#N/A</v>
      </c>
      <c r="AU177" s="78" t="e">
        <f aca="false">VLOOKUP(F177,PTDS2!$A$1:$Q$13,8)</f>
        <v>#N/A</v>
      </c>
      <c r="AV177" s="78" t="e">
        <f aca="false">VLOOKUP(F177,PTDS2!$A$1:$Q$13,9)</f>
        <v>#N/A</v>
      </c>
      <c r="AW177" s="78" t="e">
        <f aca="false">VLOOKUP(F177,PTDS2!$A$1:$Q$13,10)</f>
        <v>#N/A</v>
      </c>
      <c r="AX177" s="78" t="e">
        <f aca="false">VLOOKUP(F177,PTDS2!$A$1:$Q$13,11)</f>
        <v>#N/A</v>
      </c>
      <c r="AY177" s="78" t="e">
        <f aca="false">VLOOKUP(F177,PTDS2!$A$1:$Q$13,12)</f>
        <v>#N/A</v>
      </c>
      <c r="AZ177" s="78" t="e">
        <f aca="false">VLOOKUP(F177,PTDS2!$A$1:$Q$13,13)</f>
        <v>#N/A</v>
      </c>
      <c r="BA177" s="78" t="e">
        <f aca="false">VLOOKUP(F177,PTDS2!$A$1:$Q$13,14)</f>
        <v>#N/A</v>
      </c>
      <c r="BB177" s="78" t="e">
        <f aca="false">VLOOKUP(F177,PTDS2!$A$1:$Q$13,15)</f>
        <v>#N/A</v>
      </c>
      <c r="BC177" s="78" t="e">
        <f aca="false">VLOOKUP(F177,PTDS2!$A$1:$Q$13,16)</f>
        <v>#N/A</v>
      </c>
      <c r="BD177" s="78" t="e">
        <f aca="false">VLOOKUP(F177,PTDS2!$A$1:$Q$13,17)</f>
        <v>#N/A</v>
      </c>
      <c r="BF177" s="78" t="e">
        <f aca="false">IF(AO177=0,"",AO177)</f>
        <v>#N/A</v>
      </c>
      <c r="BG177" s="78" t="e">
        <f aca="false">IF(AP177=0,"",AP177)</f>
        <v>#N/A</v>
      </c>
      <c r="BH177" s="78" t="e">
        <f aca="false">IF(AQ177=0,"",AQ177)</f>
        <v>#N/A</v>
      </c>
      <c r="BI177" s="78" t="e">
        <f aca="false">IF(AR177=0,"",AR177)</f>
        <v>#N/A</v>
      </c>
      <c r="BJ177" s="78" t="e">
        <f aca="false">IF(AS177=0,"",AS177)</f>
        <v>#N/A</v>
      </c>
      <c r="BK177" s="78" t="e">
        <f aca="false">IF(AT177=0,"",AT177)</f>
        <v>#N/A</v>
      </c>
      <c r="BL177" s="78" t="e">
        <f aca="false">IF(AU177=0,"",AU177)</f>
        <v>#N/A</v>
      </c>
      <c r="BM177" s="78" t="e">
        <f aca="false">IF(AV177=0,"",AV177)</f>
        <v>#N/A</v>
      </c>
      <c r="BN177" s="78" t="e">
        <f aca="false">IF(AW177=0,"",AW177)</f>
        <v>#N/A</v>
      </c>
      <c r="BO177" s="78" t="e">
        <f aca="false">IF(AX177=0,"",AX177)</f>
        <v>#N/A</v>
      </c>
      <c r="BP177" s="78" t="e">
        <f aca="false">IF(AY177=0,"",AY177)</f>
        <v>#N/A</v>
      </c>
      <c r="BQ177" s="78" t="e">
        <f aca="false">IF(AZ177=0,"",AZ177)</f>
        <v>#N/A</v>
      </c>
      <c r="BR177" s="78" t="e">
        <f aca="false">IF(BA177=0,"",BA177)</f>
        <v>#N/A</v>
      </c>
      <c r="BS177" s="78" t="e">
        <f aca="false">IF(BB177=0,"",BB177)</f>
        <v>#N/A</v>
      </c>
      <c r="BT177" s="78" t="e">
        <f aca="false">IF(BC177=0,"",BC177)</f>
        <v>#N/A</v>
      </c>
      <c r="BU177" s="78" t="e">
        <f aca="false">IF(BD177=0,"",BD177)</f>
        <v>#N/A</v>
      </c>
    </row>
    <row r="178" customFormat="false" ht="56.7" hidden="false" customHeight="true" outlineLevel="0" collapsed="false">
      <c r="A178" s="137"/>
      <c r="B178" s="138"/>
      <c r="C178" s="139"/>
      <c r="D178" s="139"/>
      <c r="E178" s="143"/>
      <c r="F178" s="120"/>
      <c r="G178" s="121"/>
      <c r="H178" s="140"/>
      <c r="I178" s="141"/>
      <c r="J178" s="116"/>
      <c r="K178" s="124" t="str">
        <f aca="false">IF(ISBLANK(I178),"",ROUND(IF(J178&lt;&gt;"€",IF(J178="$",I178*TRANSFERENCIAS!$E$29,I178*TRANSFERENCIAS!$H$29),I178),2))</f>
        <v/>
      </c>
      <c r="L178" s="142"/>
      <c r="M178" s="142"/>
      <c r="N178" s="142"/>
      <c r="O178" s="125"/>
      <c r="P178" s="126" t="str">
        <f aca="false">IF(ISNUMBER(X178),X178,"P")</f>
        <v>P</v>
      </c>
      <c r="Q178" s="127" t="str">
        <f aca="false">IF(ISNUMBER(L178),L178," --")</f>
        <v> --</v>
      </c>
      <c r="W178" s="129" t="n">
        <f aca="false">SUM(L178:N178)</f>
        <v>0</v>
      </c>
      <c r="X178" s="129" t="e">
        <f aca="false">IF(K178&gt;0,ABS(W178-K178),"")</f>
        <v>#VALUE!</v>
      </c>
      <c r="AF178" s="78" t="n">
        <f aca="false">+AF177+20</f>
        <v>3460</v>
      </c>
      <c r="AG178" s="78" t="n">
        <v>173</v>
      </c>
      <c r="AO178" s="78" t="e">
        <f aca="false">VLOOKUP(F178,PTDS2!$A$1:$Q$13,2)</f>
        <v>#N/A</v>
      </c>
      <c r="AP178" s="78" t="e">
        <f aca="false">VLOOKUP(F178,PTDS2!$A$1:$Q$13,3)</f>
        <v>#N/A</v>
      </c>
      <c r="AQ178" s="78" t="e">
        <f aca="false">VLOOKUP(F178,PTDS2!$A$1:$Q$13,4)</f>
        <v>#N/A</v>
      </c>
      <c r="AR178" s="78" t="e">
        <f aca="false">VLOOKUP(F178,PTDS2!$A$1:$Q$13,5)</f>
        <v>#N/A</v>
      </c>
      <c r="AS178" s="78" t="e">
        <f aca="false">VLOOKUP(F178,PTDS2!$A$1:$Q$13,6)</f>
        <v>#N/A</v>
      </c>
      <c r="AT178" s="78" t="e">
        <f aca="false">VLOOKUP(F178,PTDS2!$A$1:$Q$13,7)</f>
        <v>#N/A</v>
      </c>
      <c r="AU178" s="78" t="e">
        <f aca="false">VLOOKUP(F178,PTDS2!$A$1:$Q$13,8)</f>
        <v>#N/A</v>
      </c>
      <c r="AV178" s="78" t="e">
        <f aca="false">VLOOKUP(F178,PTDS2!$A$1:$Q$13,9)</f>
        <v>#N/A</v>
      </c>
      <c r="AW178" s="78" t="e">
        <f aca="false">VLOOKUP(F178,PTDS2!$A$1:$Q$13,10)</f>
        <v>#N/A</v>
      </c>
      <c r="AX178" s="78" t="e">
        <f aca="false">VLOOKUP(F178,PTDS2!$A$1:$Q$13,11)</f>
        <v>#N/A</v>
      </c>
      <c r="AY178" s="78" t="e">
        <f aca="false">VLOOKUP(F178,PTDS2!$A$1:$Q$13,12)</f>
        <v>#N/A</v>
      </c>
      <c r="AZ178" s="78" t="e">
        <f aca="false">VLOOKUP(F178,PTDS2!$A$1:$Q$13,13)</f>
        <v>#N/A</v>
      </c>
      <c r="BA178" s="78" t="e">
        <f aca="false">VLOOKUP(F178,PTDS2!$A$1:$Q$13,14)</f>
        <v>#N/A</v>
      </c>
      <c r="BB178" s="78" t="e">
        <f aca="false">VLOOKUP(F178,PTDS2!$A$1:$Q$13,15)</f>
        <v>#N/A</v>
      </c>
      <c r="BC178" s="78" t="e">
        <f aca="false">VLOOKUP(F178,PTDS2!$A$1:$Q$13,16)</f>
        <v>#N/A</v>
      </c>
      <c r="BD178" s="78" t="e">
        <f aca="false">VLOOKUP(F178,PTDS2!$A$1:$Q$13,17)</f>
        <v>#N/A</v>
      </c>
      <c r="BF178" s="78" t="e">
        <f aca="false">IF(AO178=0,"",AO178)</f>
        <v>#N/A</v>
      </c>
      <c r="BG178" s="78" t="e">
        <f aca="false">IF(AP178=0,"",AP178)</f>
        <v>#N/A</v>
      </c>
      <c r="BH178" s="78" t="e">
        <f aca="false">IF(AQ178=0,"",AQ178)</f>
        <v>#N/A</v>
      </c>
      <c r="BI178" s="78" t="e">
        <f aca="false">IF(AR178=0,"",AR178)</f>
        <v>#N/A</v>
      </c>
      <c r="BJ178" s="78" t="e">
        <f aca="false">IF(AS178=0,"",AS178)</f>
        <v>#N/A</v>
      </c>
      <c r="BK178" s="78" t="e">
        <f aca="false">IF(AT178=0,"",AT178)</f>
        <v>#N/A</v>
      </c>
      <c r="BL178" s="78" t="e">
        <f aca="false">IF(AU178=0,"",AU178)</f>
        <v>#N/A</v>
      </c>
      <c r="BM178" s="78" t="e">
        <f aca="false">IF(AV178=0,"",AV178)</f>
        <v>#N/A</v>
      </c>
      <c r="BN178" s="78" t="e">
        <f aca="false">IF(AW178=0,"",AW178)</f>
        <v>#N/A</v>
      </c>
      <c r="BO178" s="78" t="e">
        <f aca="false">IF(AX178=0,"",AX178)</f>
        <v>#N/A</v>
      </c>
      <c r="BP178" s="78" t="e">
        <f aca="false">IF(AY178=0,"",AY178)</f>
        <v>#N/A</v>
      </c>
      <c r="BQ178" s="78" t="e">
        <f aca="false">IF(AZ178=0,"",AZ178)</f>
        <v>#N/A</v>
      </c>
      <c r="BR178" s="78" t="e">
        <f aca="false">IF(BA178=0,"",BA178)</f>
        <v>#N/A</v>
      </c>
      <c r="BS178" s="78" t="e">
        <f aca="false">IF(BB178=0,"",BB178)</f>
        <v>#N/A</v>
      </c>
      <c r="BT178" s="78" t="e">
        <f aca="false">IF(BC178=0,"",BC178)</f>
        <v>#N/A</v>
      </c>
      <c r="BU178" s="78" t="e">
        <f aca="false">IF(BD178=0,"",BD178)</f>
        <v>#N/A</v>
      </c>
    </row>
    <row r="179" customFormat="false" ht="56.7" hidden="false" customHeight="true" outlineLevel="0" collapsed="false">
      <c r="A179" s="137"/>
      <c r="B179" s="138"/>
      <c r="C179" s="139"/>
      <c r="D179" s="139"/>
      <c r="E179" s="143"/>
      <c r="F179" s="120"/>
      <c r="G179" s="121"/>
      <c r="H179" s="140"/>
      <c r="I179" s="141"/>
      <c r="J179" s="116"/>
      <c r="K179" s="124" t="str">
        <f aca="false">IF(ISBLANK(I179),"",ROUND(IF(J179&lt;&gt;"€",IF(J179="$",I179*TRANSFERENCIAS!$E$29,I179*TRANSFERENCIAS!$H$29),I179),2))</f>
        <v/>
      </c>
      <c r="L179" s="142"/>
      <c r="M179" s="142"/>
      <c r="N179" s="142"/>
      <c r="O179" s="125"/>
      <c r="P179" s="126" t="str">
        <f aca="false">IF(ISNUMBER(X179),X179,"P")</f>
        <v>P</v>
      </c>
      <c r="Q179" s="127" t="str">
        <f aca="false">IF(ISNUMBER(L179),L179," --")</f>
        <v> --</v>
      </c>
      <c r="W179" s="129" t="n">
        <f aca="false">SUM(L179:N179)</f>
        <v>0</v>
      </c>
      <c r="X179" s="129" t="e">
        <f aca="false">IF(K179&gt;0,ABS(W179-K179),"")</f>
        <v>#VALUE!</v>
      </c>
      <c r="AF179" s="78" t="n">
        <f aca="false">+AF178+20</f>
        <v>3480</v>
      </c>
      <c r="AG179" s="78" t="n">
        <v>174</v>
      </c>
      <c r="AO179" s="78" t="e">
        <f aca="false">VLOOKUP(F179,PTDS2!$A$1:$Q$13,2)</f>
        <v>#N/A</v>
      </c>
      <c r="AP179" s="78" t="e">
        <f aca="false">VLOOKUP(F179,PTDS2!$A$1:$Q$13,3)</f>
        <v>#N/A</v>
      </c>
      <c r="AQ179" s="78" t="e">
        <f aca="false">VLOOKUP(F179,PTDS2!$A$1:$Q$13,4)</f>
        <v>#N/A</v>
      </c>
      <c r="AR179" s="78" t="e">
        <f aca="false">VLOOKUP(F179,PTDS2!$A$1:$Q$13,5)</f>
        <v>#N/A</v>
      </c>
      <c r="AS179" s="78" t="e">
        <f aca="false">VLOOKUP(F179,PTDS2!$A$1:$Q$13,6)</f>
        <v>#N/A</v>
      </c>
      <c r="AT179" s="78" t="e">
        <f aca="false">VLOOKUP(F179,PTDS2!$A$1:$Q$13,7)</f>
        <v>#N/A</v>
      </c>
      <c r="AU179" s="78" t="e">
        <f aca="false">VLOOKUP(F179,PTDS2!$A$1:$Q$13,8)</f>
        <v>#N/A</v>
      </c>
      <c r="AV179" s="78" t="e">
        <f aca="false">VLOOKUP(F179,PTDS2!$A$1:$Q$13,9)</f>
        <v>#N/A</v>
      </c>
      <c r="AW179" s="78" t="e">
        <f aca="false">VLOOKUP(F179,PTDS2!$A$1:$Q$13,10)</f>
        <v>#N/A</v>
      </c>
      <c r="AX179" s="78" t="e">
        <f aca="false">VLOOKUP(F179,PTDS2!$A$1:$Q$13,11)</f>
        <v>#N/A</v>
      </c>
      <c r="AY179" s="78" t="e">
        <f aca="false">VLOOKUP(F179,PTDS2!$A$1:$Q$13,12)</f>
        <v>#N/A</v>
      </c>
      <c r="AZ179" s="78" t="e">
        <f aca="false">VLOOKUP(F179,PTDS2!$A$1:$Q$13,13)</f>
        <v>#N/A</v>
      </c>
      <c r="BA179" s="78" t="e">
        <f aca="false">VLOOKUP(F179,PTDS2!$A$1:$Q$13,14)</f>
        <v>#N/A</v>
      </c>
      <c r="BB179" s="78" t="e">
        <f aca="false">VLOOKUP(F179,PTDS2!$A$1:$Q$13,15)</f>
        <v>#N/A</v>
      </c>
      <c r="BC179" s="78" t="e">
        <f aca="false">VLOOKUP(F179,PTDS2!$A$1:$Q$13,16)</f>
        <v>#N/A</v>
      </c>
      <c r="BD179" s="78" t="e">
        <f aca="false">VLOOKUP(F179,PTDS2!$A$1:$Q$13,17)</f>
        <v>#N/A</v>
      </c>
      <c r="BF179" s="78" t="e">
        <f aca="false">IF(AO179=0,"",AO179)</f>
        <v>#N/A</v>
      </c>
      <c r="BG179" s="78" t="e">
        <f aca="false">IF(AP179=0,"",AP179)</f>
        <v>#N/A</v>
      </c>
      <c r="BH179" s="78" t="e">
        <f aca="false">IF(AQ179=0,"",AQ179)</f>
        <v>#N/A</v>
      </c>
      <c r="BI179" s="78" t="e">
        <f aca="false">IF(AR179=0,"",AR179)</f>
        <v>#N/A</v>
      </c>
      <c r="BJ179" s="78" t="e">
        <f aca="false">IF(AS179=0,"",AS179)</f>
        <v>#N/A</v>
      </c>
      <c r="BK179" s="78" t="e">
        <f aca="false">IF(AT179=0,"",AT179)</f>
        <v>#N/A</v>
      </c>
      <c r="BL179" s="78" t="e">
        <f aca="false">IF(AU179=0,"",AU179)</f>
        <v>#N/A</v>
      </c>
      <c r="BM179" s="78" t="e">
        <f aca="false">IF(AV179=0,"",AV179)</f>
        <v>#N/A</v>
      </c>
      <c r="BN179" s="78" t="e">
        <f aca="false">IF(AW179=0,"",AW179)</f>
        <v>#N/A</v>
      </c>
      <c r="BO179" s="78" t="e">
        <f aca="false">IF(AX179=0,"",AX179)</f>
        <v>#N/A</v>
      </c>
      <c r="BP179" s="78" t="e">
        <f aca="false">IF(AY179=0,"",AY179)</f>
        <v>#N/A</v>
      </c>
      <c r="BQ179" s="78" t="e">
        <f aca="false">IF(AZ179=0,"",AZ179)</f>
        <v>#N/A</v>
      </c>
      <c r="BR179" s="78" t="e">
        <f aca="false">IF(BA179=0,"",BA179)</f>
        <v>#N/A</v>
      </c>
      <c r="BS179" s="78" t="e">
        <f aca="false">IF(BB179=0,"",BB179)</f>
        <v>#N/A</v>
      </c>
      <c r="BT179" s="78" t="e">
        <f aca="false">IF(BC179=0,"",BC179)</f>
        <v>#N/A</v>
      </c>
      <c r="BU179" s="78" t="e">
        <f aca="false">IF(BD179=0,"",BD179)</f>
        <v>#N/A</v>
      </c>
    </row>
    <row r="180" customFormat="false" ht="56.7" hidden="false" customHeight="true" outlineLevel="0" collapsed="false">
      <c r="A180" s="137"/>
      <c r="B180" s="138"/>
      <c r="C180" s="139"/>
      <c r="D180" s="139"/>
      <c r="E180" s="143"/>
      <c r="F180" s="120"/>
      <c r="G180" s="121"/>
      <c r="H180" s="140"/>
      <c r="I180" s="141"/>
      <c r="J180" s="116"/>
      <c r="K180" s="124" t="str">
        <f aca="false">IF(ISBLANK(I180),"",ROUND(IF(J180&lt;&gt;"€",IF(J180="$",I180*TRANSFERENCIAS!$E$29,I180*TRANSFERENCIAS!$H$29),I180),2))</f>
        <v/>
      </c>
      <c r="L180" s="142"/>
      <c r="M180" s="142"/>
      <c r="N180" s="142"/>
      <c r="O180" s="125"/>
      <c r="P180" s="126" t="str">
        <f aca="false">IF(ISNUMBER(X180),X180,"P")</f>
        <v>P</v>
      </c>
      <c r="Q180" s="127" t="str">
        <f aca="false">IF(ISNUMBER(L180),L180," --")</f>
        <v> --</v>
      </c>
      <c r="W180" s="129" t="n">
        <f aca="false">SUM(L180:N180)</f>
        <v>0</v>
      </c>
      <c r="X180" s="129" t="e">
        <f aca="false">IF(K180&gt;0,ABS(W180-K180),"")</f>
        <v>#VALUE!</v>
      </c>
      <c r="AF180" s="78" t="n">
        <f aca="false">+AF179+20</f>
        <v>3500</v>
      </c>
      <c r="AG180" s="78" t="n">
        <v>175</v>
      </c>
      <c r="AO180" s="78" t="e">
        <f aca="false">VLOOKUP(F180,PTDS2!$A$1:$Q$13,2)</f>
        <v>#N/A</v>
      </c>
      <c r="AP180" s="78" t="e">
        <f aca="false">VLOOKUP(F180,PTDS2!$A$1:$Q$13,3)</f>
        <v>#N/A</v>
      </c>
      <c r="AQ180" s="78" t="e">
        <f aca="false">VLOOKUP(F180,PTDS2!$A$1:$Q$13,4)</f>
        <v>#N/A</v>
      </c>
      <c r="AR180" s="78" t="e">
        <f aca="false">VLOOKUP(F180,PTDS2!$A$1:$Q$13,5)</f>
        <v>#N/A</v>
      </c>
      <c r="AS180" s="78" t="e">
        <f aca="false">VLOOKUP(F180,PTDS2!$A$1:$Q$13,6)</f>
        <v>#N/A</v>
      </c>
      <c r="AT180" s="78" t="e">
        <f aca="false">VLOOKUP(F180,PTDS2!$A$1:$Q$13,7)</f>
        <v>#N/A</v>
      </c>
      <c r="AU180" s="78" t="e">
        <f aca="false">VLOOKUP(F180,PTDS2!$A$1:$Q$13,8)</f>
        <v>#N/A</v>
      </c>
      <c r="AV180" s="78" t="e">
        <f aca="false">VLOOKUP(F180,PTDS2!$A$1:$Q$13,9)</f>
        <v>#N/A</v>
      </c>
      <c r="AW180" s="78" t="e">
        <f aca="false">VLOOKUP(F180,PTDS2!$A$1:$Q$13,10)</f>
        <v>#N/A</v>
      </c>
      <c r="AX180" s="78" t="e">
        <f aca="false">VLOOKUP(F180,PTDS2!$A$1:$Q$13,11)</f>
        <v>#N/A</v>
      </c>
      <c r="AY180" s="78" t="e">
        <f aca="false">VLOOKUP(F180,PTDS2!$A$1:$Q$13,12)</f>
        <v>#N/A</v>
      </c>
      <c r="AZ180" s="78" t="e">
        <f aca="false">VLOOKUP(F180,PTDS2!$A$1:$Q$13,13)</f>
        <v>#N/A</v>
      </c>
      <c r="BA180" s="78" t="e">
        <f aca="false">VLOOKUP(F180,PTDS2!$A$1:$Q$13,14)</f>
        <v>#N/A</v>
      </c>
      <c r="BB180" s="78" t="e">
        <f aca="false">VLOOKUP(F180,PTDS2!$A$1:$Q$13,15)</f>
        <v>#N/A</v>
      </c>
      <c r="BC180" s="78" t="e">
        <f aca="false">VLOOKUP(F180,PTDS2!$A$1:$Q$13,16)</f>
        <v>#N/A</v>
      </c>
      <c r="BD180" s="78" t="e">
        <f aca="false">VLOOKUP(F180,PTDS2!$A$1:$Q$13,17)</f>
        <v>#N/A</v>
      </c>
      <c r="BF180" s="78" t="e">
        <f aca="false">IF(AO180=0,"",AO180)</f>
        <v>#N/A</v>
      </c>
      <c r="BG180" s="78" t="e">
        <f aca="false">IF(AP180=0,"",AP180)</f>
        <v>#N/A</v>
      </c>
      <c r="BH180" s="78" t="e">
        <f aca="false">IF(AQ180=0,"",AQ180)</f>
        <v>#N/A</v>
      </c>
      <c r="BI180" s="78" t="e">
        <f aca="false">IF(AR180=0,"",AR180)</f>
        <v>#N/A</v>
      </c>
      <c r="BJ180" s="78" t="e">
        <f aca="false">IF(AS180=0,"",AS180)</f>
        <v>#N/A</v>
      </c>
      <c r="BK180" s="78" t="e">
        <f aca="false">IF(AT180=0,"",AT180)</f>
        <v>#N/A</v>
      </c>
      <c r="BL180" s="78" t="e">
        <f aca="false">IF(AU180=0,"",AU180)</f>
        <v>#N/A</v>
      </c>
      <c r="BM180" s="78" t="e">
        <f aca="false">IF(AV180=0,"",AV180)</f>
        <v>#N/A</v>
      </c>
      <c r="BN180" s="78" t="e">
        <f aca="false">IF(AW180=0,"",AW180)</f>
        <v>#N/A</v>
      </c>
      <c r="BO180" s="78" t="e">
        <f aca="false">IF(AX180=0,"",AX180)</f>
        <v>#N/A</v>
      </c>
      <c r="BP180" s="78" t="e">
        <f aca="false">IF(AY180=0,"",AY180)</f>
        <v>#N/A</v>
      </c>
      <c r="BQ180" s="78" t="e">
        <f aca="false">IF(AZ180=0,"",AZ180)</f>
        <v>#N/A</v>
      </c>
      <c r="BR180" s="78" t="e">
        <f aca="false">IF(BA180=0,"",BA180)</f>
        <v>#N/A</v>
      </c>
      <c r="BS180" s="78" t="e">
        <f aca="false">IF(BB180=0,"",BB180)</f>
        <v>#N/A</v>
      </c>
      <c r="BT180" s="78" t="e">
        <f aca="false">IF(BC180=0,"",BC180)</f>
        <v>#N/A</v>
      </c>
      <c r="BU180" s="78" t="e">
        <f aca="false">IF(BD180=0,"",BD180)</f>
        <v>#N/A</v>
      </c>
    </row>
    <row r="181" customFormat="false" ht="56.7" hidden="false" customHeight="true" outlineLevel="0" collapsed="false">
      <c r="A181" s="137"/>
      <c r="B181" s="138"/>
      <c r="C181" s="139"/>
      <c r="D181" s="139"/>
      <c r="E181" s="143"/>
      <c r="F181" s="120"/>
      <c r="G181" s="121"/>
      <c r="H181" s="140"/>
      <c r="I181" s="141"/>
      <c r="J181" s="116"/>
      <c r="K181" s="124" t="str">
        <f aca="false">IF(ISBLANK(I181),"",ROUND(IF(J181&lt;&gt;"€",IF(J181="$",I181*TRANSFERENCIAS!$E$29,I181*TRANSFERENCIAS!$H$29),I181),2))</f>
        <v/>
      </c>
      <c r="L181" s="142"/>
      <c r="M181" s="142"/>
      <c r="N181" s="142"/>
      <c r="O181" s="125"/>
      <c r="P181" s="126" t="str">
        <f aca="false">IF(ISNUMBER(X181),X181,"P")</f>
        <v>P</v>
      </c>
      <c r="Q181" s="127" t="str">
        <f aca="false">IF(ISNUMBER(L181),L181," --")</f>
        <v> --</v>
      </c>
      <c r="W181" s="129" t="n">
        <f aca="false">SUM(L181:N181)</f>
        <v>0</v>
      </c>
      <c r="X181" s="129" t="e">
        <f aca="false">IF(K181&gt;0,ABS(W181-K181),"")</f>
        <v>#VALUE!</v>
      </c>
      <c r="AF181" s="78" t="n">
        <f aca="false">+AF180+20</f>
        <v>3520</v>
      </c>
      <c r="AG181" s="78" t="n">
        <v>176</v>
      </c>
      <c r="AO181" s="78" t="e">
        <f aca="false">VLOOKUP(F181,PTDS2!$A$1:$Q$13,2)</f>
        <v>#N/A</v>
      </c>
      <c r="AP181" s="78" t="e">
        <f aca="false">VLOOKUP(F181,PTDS2!$A$1:$Q$13,3)</f>
        <v>#N/A</v>
      </c>
      <c r="AQ181" s="78" t="e">
        <f aca="false">VLOOKUP(F181,PTDS2!$A$1:$Q$13,4)</f>
        <v>#N/A</v>
      </c>
      <c r="AR181" s="78" t="e">
        <f aca="false">VLOOKUP(F181,PTDS2!$A$1:$Q$13,5)</f>
        <v>#N/A</v>
      </c>
      <c r="AS181" s="78" t="e">
        <f aca="false">VLOOKUP(F181,PTDS2!$A$1:$Q$13,6)</f>
        <v>#N/A</v>
      </c>
      <c r="AT181" s="78" t="e">
        <f aca="false">VLOOKUP(F181,PTDS2!$A$1:$Q$13,7)</f>
        <v>#N/A</v>
      </c>
      <c r="AU181" s="78" t="e">
        <f aca="false">VLOOKUP(F181,PTDS2!$A$1:$Q$13,8)</f>
        <v>#N/A</v>
      </c>
      <c r="AV181" s="78" t="e">
        <f aca="false">VLOOKUP(F181,PTDS2!$A$1:$Q$13,9)</f>
        <v>#N/A</v>
      </c>
      <c r="AW181" s="78" t="e">
        <f aca="false">VLOOKUP(F181,PTDS2!$A$1:$Q$13,10)</f>
        <v>#N/A</v>
      </c>
      <c r="AX181" s="78" t="e">
        <f aca="false">VLOOKUP(F181,PTDS2!$A$1:$Q$13,11)</f>
        <v>#N/A</v>
      </c>
      <c r="AY181" s="78" t="e">
        <f aca="false">VLOOKUP(F181,PTDS2!$A$1:$Q$13,12)</f>
        <v>#N/A</v>
      </c>
      <c r="AZ181" s="78" t="e">
        <f aca="false">VLOOKUP(F181,PTDS2!$A$1:$Q$13,13)</f>
        <v>#N/A</v>
      </c>
      <c r="BA181" s="78" t="e">
        <f aca="false">VLOOKUP(F181,PTDS2!$A$1:$Q$13,14)</f>
        <v>#N/A</v>
      </c>
      <c r="BB181" s="78" t="e">
        <f aca="false">VLOOKUP(F181,PTDS2!$A$1:$Q$13,15)</f>
        <v>#N/A</v>
      </c>
      <c r="BC181" s="78" t="e">
        <f aca="false">VLOOKUP(F181,PTDS2!$A$1:$Q$13,16)</f>
        <v>#N/A</v>
      </c>
      <c r="BD181" s="78" t="e">
        <f aca="false">VLOOKUP(F181,PTDS2!$A$1:$Q$13,17)</f>
        <v>#N/A</v>
      </c>
      <c r="BF181" s="78" t="e">
        <f aca="false">IF(AO181=0,"",AO181)</f>
        <v>#N/A</v>
      </c>
      <c r="BG181" s="78" t="e">
        <f aca="false">IF(AP181=0,"",AP181)</f>
        <v>#N/A</v>
      </c>
      <c r="BH181" s="78" t="e">
        <f aca="false">IF(AQ181=0,"",AQ181)</f>
        <v>#N/A</v>
      </c>
      <c r="BI181" s="78" t="e">
        <f aca="false">IF(AR181=0,"",AR181)</f>
        <v>#N/A</v>
      </c>
      <c r="BJ181" s="78" t="e">
        <f aca="false">IF(AS181=0,"",AS181)</f>
        <v>#N/A</v>
      </c>
      <c r="BK181" s="78" t="e">
        <f aca="false">IF(AT181=0,"",AT181)</f>
        <v>#N/A</v>
      </c>
      <c r="BL181" s="78" t="e">
        <f aca="false">IF(AU181=0,"",AU181)</f>
        <v>#N/A</v>
      </c>
      <c r="BM181" s="78" t="e">
        <f aca="false">IF(AV181=0,"",AV181)</f>
        <v>#N/A</v>
      </c>
      <c r="BN181" s="78" t="e">
        <f aca="false">IF(AW181=0,"",AW181)</f>
        <v>#N/A</v>
      </c>
      <c r="BO181" s="78" t="e">
        <f aca="false">IF(AX181=0,"",AX181)</f>
        <v>#N/A</v>
      </c>
      <c r="BP181" s="78" t="e">
        <f aca="false">IF(AY181=0,"",AY181)</f>
        <v>#N/A</v>
      </c>
      <c r="BQ181" s="78" t="e">
        <f aca="false">IF(AZ181=0,"",AZ181)</f>
        <v>#N/A</v>
      </c>
      <c r="BR181" s="78" t="e">
        <f aca="false">IF(BA181=0,"",BA181)</f>
        <v>#N/A</v>
      </c>
      <c r="BS181" s="78" t="e">
        <f aca="false">IF(BB181=0,"",BB181)</f>
        <v>#N/A</v>
      </c>
      <c r="BT181" s="78" t="e">
        <f aca="false">IF(BC181=0,"",BC181)</f>
        <v>#N/A</v>
      </c>
      <c r="BU181" s="78" t="e">
        <f aca="false">IF(BD181=0,"",BD181)</f>
        <v>#N/A</v>
      </c>
    </row>
    <row r="182" customFormat="false" ht="56.7" hidden="false" customHeight="true" outlineLevel="0" collapsed="false">
      <c r="A182" s="137"/>
      <c r="B182" s="138"/>
      <c r="C182" s="139"/>
      <c r="D182" s="139"/>
      <c r="E182" s="143"/>
      <c r="F182" s="120"/>
      <c r="G182" s="121"/>
      <c r="H182" s="140"/>
      <c r="I182" s="141"/>
      <c r="J182" s="116"/>
      <c r="K182" s="124" t="str">
        <f aca="false">IF(ISBLANK(I182),"",ROUND(IF(J182&lt;&gt;"€",IF(J182="$",I182*TRANSFERENCIAS!$E$29,I182*TRANSFERENCIAS!$H$29),I182),2))</f>
        <v/>
      </c>
      <c r="L182" s="142"/>
      <c r="M182" s="142"/>
      <c r="N182" s="142"/>
      <c r="O182" s="125"/>
      <c r="P182" s="126" t="str">
        <f aca="false">IF(ISNUMBER(X182),X182,"P")</f>
        <v>P</v>
      </c>
      <c r="Q182" s="127" t="str">
        <f aca="false">IF(ISNUMBER(L182),L182," --")</f>
        <v> --</v>
      </c>
      <c r="W182" s="129" t="n">
        <f aca="false">SUM(L182:N182)</f>
        <v>0</v>
      </c>
      <c r="X182" s="129" t="e">
        <f aca="false">IF(K182&gt;0,ABS(W182-K182),"")</f>
        <v>#VALUE!</v>
      </c>
      <c r="AF182" s="78" t="n">
        <f aca="false">+AF181+20</f>
        <v>3540</v>
      </c>
      <c r="AG182" s="78" t="n">
        <v>177</v>
      </c>
      <c r="AO182" s="78" t="e">
        <f aca="false">VLOOKUP(F182,PTDS2!$A$1:$Q$13,2)</f>
        <v>#N/A</v>
      </c>
      <c r="AP182" s="78" t="e">
        <f aca="false">VLOOKUP(F182,PTDS2!$A$1:$Q$13,3)</f>
        <v>#N/A</v>
      </c>
      <c r="AQ182" s="78" t="e">
        <f aca="false">VLOOKUP(F182,PTDS2!$A$1:$Q$13,4)</f>
        <v>#N/A</v>
      </c>
      <c r="AR182" s="78" t="e">
        <f aca="false">VLOOKUP(F182,PTDS2!$A$1:$Q$13,5)</f>
        <v>#N/A</v>
      </c>
      <c r="AS182" s="78" t="e">
        <f aca="false">VLOOKUP(F182,PTDS2!$A$1:$Q$13,6)</f>
        <v>#N/A</v>
      </c>
      <c r="AT182" s="78" t="e">
        <f aca="false">VLOOKUP(F182,PTDS2!$A$1:$Q$13,7)</f>
        <v>#N/A</v>
      </c>
      <c r="AU182" s="78" t="e">
        <f aca="false">VLOOKUP(F182,PTDS2!$A$1:$Q$13,8)</f>
        <v>#N/A</v>
      </c>
      <c r="AV182" s="78" t="e">
        <f aca="false">VLOOKUP(F182,PTDS2!$A$1:$Q$13,9)</f>
        <v>#N/A</v>
      </c>
      <c r="AW182" s="78" t="e">
        <f aca="false">VLOOKUP(F182,PTDS2!$A$1:$Q$13,10)</f>
        <v>#N/A</v>
      </c>
      <c r="AX182" s="78" t="e">
        <f aca="false">VLOOKUP(F182,PTDS2!$A$1:$Q$13,11)</f>
        <v>#N/A</v>
      </c>
      <c r="AY182" s="78" t="e">
        <f aca="false">VLOOKUP(F182,PTDS2!$A$1:$Q$13,12)</f>
        <v>#N/A</v>
      </c>
      <c r="AZ182" s="78" t="e">
        <f aca="false">VLOOKUP(F182,PTDS2!$A$1:$Q$13,13)</f>
        <v>#N/A</v>
      </c>
      <c r="BA182" s="78" t="e">
        <f aca="false">VLOOKUP(F182,PTDS2!$A$1:$Q$13,14)</f>
        <v>#N/A</v>
      </c>
      <c r="BB182" s="78" t="e">
        <f aca="false">VLOOKUP(F182,PTDS2!$A$1:$Q$13,15)</f>
        <v>#N/A</v>
      </c>
      <c r="BC182" s="78" t="e">
        <f aca="false">VLOOKUP(F182,PTDS2!$A$1:$Q$13,16)</f>
        <v>#N/A</v>
      </c>
      <c r="BD182" s="78" t="e">
        <f aca="false">VLOOKUP(F182,PTDS2!$A$1:$Q$13,17)</f>
        <v>#N/A</v>
      </c>
      <c r="BF182" s="78" t="e">
        <f aca="false">IF(AO182=0,"",AO182)</f>
        <v>#N/A</v>
      </c>
      <c r="BG182" s="78" t="e">
        <f aca="false">IF(AP182=0,"",AP182)</f>
        <v>#N/A</v>
      </c>
      <c r="BH182" s="78" t="e">
        <f aca="false">IF(AQ182=0,"",AQ182)</f>
        <v>#N/A</v>
      </c>
      <c r="BI182" s="78" t="e">
        <f aca="false">IF(AR182=0,"",AR182)</f>
        <v>#N/A</v>
      </c>
      <c r="BJ182" s="78" t="e">
        <f aca="false">IF(AS182=0,"",AS182)</f>
        <v>#N/A</v>
      </c>
      <c r="BK182" s="78" t="e">
        <f aca="false">IF(AT182=0,"",AT182)</f>
        <v>#N/A</v>
      </c>
      <c r="BL182" s="78" t="e">
        <f aca="false">IF(AU182=0,"",AU182)</f>
        <v>#N/A</v>
      </c>
      <c r="BM182" s="78" t="e">
        <f aca="false">IF(AV182=0,"",AV182)</f>
        <v>#N/A</v>
      </c>
      <c r="BN182" s="78" t="e">
        <f aca="false">IF(AW182=0,"",AW182)</f>
        <v>#N/A</v>
      </c>
      <c r="BO182" s="78" t="e">
        <f aca="false">IF(AX182=0,"",AX182)</f>
        <v>#N/A</v>
      </c>
      <c r="BP182" s="78" t="e">
        <f aca="false">IF(AY182=0,"",AY182)</f>
        <v>#N/A</v>
      </c>
      <c r="BQ182" s="78" t="e">
        <f aca="false">IF(AZ182=0,"",AZ182)</f>
        <v>#N/A</v>
      </c>
      <c r="BR182" s="78" t="e">
        <f aca="false">IF(BA182=0,"",BA182)</f>
        <v>#N/A</v>
      </c>
      <c r="BS182" s="78" t="e">
        <f aca="false">IF(BB182=0,"",BB182)</f>
        <v>#N/A</v>
      </c>
      <c r="BT182" s="78" t="e">
        <f aca="false">IF(BC182=0,"",BC182)</f>
        <v>#N/A</v>
      </c>
      <c r="BU182" s="78" t="e">
        <f aca="false">IF(BD182=0,"",BD182)</f>
        <v>#N/A</v>
      </c>
    </row>
    <row r="183" customFormat="false" ht="56.7" hidden="false" customHeight="true" outlineLevel="0" collapsed="false">
      <c r="A183" s="137"/>
      <c r="B183" s="138"/>
      <c r="C183" s="139"/>
      <c r="D183" s="139"/>
      <c r="E183" s="143"/>
      <c r="F183" s="120"/>
      <c r="G183" s="121"/>
      <c r="H183" s="140"/>
      <c r="I183" s="141"/>
      <c r="J183" s="116"/>
      <c r="K183" s="124" t="str">
        <f aca="false">IF(ISBLANK(I183),"",ROUND(IF(J183&lt;&gt;"€",IF(J183="$",I183*TRANSFERENCIAS!$E$29,I183*TRANSFERENCIAS!$H$29),I183),2))</f>
        <v/>
      </c>
      <c r="L183" s="142"/>
      <c r="M183" s="142"/>
      <c r="N183" s="142"/>
      <c r="O183" s="125"/>
      <c r="P183" s="126" t="str">
        <f aca="false">IF(ISNUMBER(X183),X183,"P")</f>
        <v>P</v>
      </c>
      <c r="Q183" s="127" t="str">
        <f aca="false">IF(ISNUMBER(L183),L183," --")</f>
        <v> --</v>
      </c>
      <c r="W183" s="129" t="n">
        <f aca="false">SUM(L183:N183)</f>
        <v>0</v>
      </c>
      <c r="X183" s="129" t="e">
        <f aca="false">IF(K183&gt;0,ABS(W183-K183),"")</f>
        <v>#VALUE!</v>
      </c>
      <c r="AF183" s="78" t="n">
        <f aca="false">+AF182+20</f>
        <v>3560</v>
      </c>
      <c r="AG183" s="78" t="n">
        <v>178</v>
      </c>
      <c r="AO183" s="78" t="e">
        <f aca="false">VLOOKUP(F183,PTDS2!$A$1:$Q$13,2)</f>
        <v>#N/A</v>
      </c>
      <c r="AP183" s="78" t="e">
        <f aca="false">VLOOKUP(F183,PTDS2!$A$1:$Q$13,3)</f>
        <v>#N/A</v>
      </c>
      <c r="AQ183" s="78" t="e">
        <f aca="false">VLOOKUP(F183,PTDS2!$A$1:$Q$13,4)</f>
        <v>#N/A</v>
      </c>
      <c r="AR183" s="78" t="e">
        <f aca="false">VLOOKUP(F183,PTDS2!$A$1:$Q$13,5)</f>
        <v>#N/A</v>
      </c>
      <c r="AS183" s="78" t="e">
        <f aca="false">VLOOKUP(F183,PTDS2!$A$1:$Q$13,6)</f>
        <v>#N/A</v>
      </c>
      <c r="AT183" s="78" t="e">
        <f aca="false">VLOOKUP(F183,PTDS2!$A$1:$Q$13,7)</f>
        <v>#N/A</v>
      </c>
      <c r="AU183" s="78" t="e">
        <f aca="false">VLOOKUP(F183,PTDS2!$A$1:$Q$13,8)</f>
        <v>#N/A</v>
      </c>
      <c r="AV183" s="78" t="e">
        <f aca="false">VLOOKUP(F183,PTDS2!$A$1:$Q$13,9)</f>
        <v>#N/A</v>
      </c>
      <c r="AW183" s="78" t="e">
        <f aca="false">VLOOKUP(F183,PTDS2!$A$1:$Q$13,10)</f>
        <v>#N/A</v>
      </c>
      <c r="AX183" s="78" t="e">
        <f aca="false">VLOOKUP(F183,PTDS2!$A$1:$Q$13,11)</f>
        <v>#N/A</v>
      </c>
      <c r="AY183" s="78" t="e">
        <f aca="false">VLOOKUP(F183,PTDS2!$A$1:$Q$13,12)</f>
        <v>#N/A</v>
      </c>
      <c r="AZ183" s="78" t="e">
        <f aca="false">VLOOKUP(F183,PTDS2!$A$1:$Q$13,13)</f>
        <v>#N/A</v>
      </c>
      <c r="BA183" s="78" t="e">
        <f aca="false">VLOOKUP(F183,PTDS2!$A$1:$Q$13,14)</f>
        <v>#N/A</v>
      </c>
      <c r="BB183" s="78" t="e">
        <f aca="false">VLOOKUP(F183,PTDS2!$A$1:$Q$13,15)</f>
        <v>#N/A</v>
      </c>
      <c r="BC183" s="78" t="e">
        <f aca="false">VLOOKUP(F183,PTDS2!$A$1:$Q$13,16)</f>
        <v>#N/A</v>
      </c>
      <c r="BD183" s="78" t="e">
        <f aca="false">VLOOKUP(F183,PTDS2!$A$1:$Q$13,17)</f>
        <v>#N/A</v>
      </c>
      <c r="BF183" s="78" t="e">
        <f aca="false">IF(AO183=0,"",AO183)</f>
        <v>#N/A</v>
      </c>
      <c r="BG183" s="78" t="e">
        <f aca="false">IF(AP183=0,"",AP183)</f>
        <v>#N/A</v>
      </c>
      <c r="BH183" s="78" t="e">
        <f aca="false">IF(AQ183=0,"",AQ183)</f>
        <v>#N/A</v>
      </c>
      <c r="BI183" s="78" t="e">
        <f aca="false">IF(AR183=0,"",AR183)</f>
        <v>#N/A</v>
      </c>
      <c r="BJ183" s="78" t="e">
        <f aca="false">IF(AS183=0,"",AS183)</f>
        <v>#N/A</v>
      </c>
      <c r="BK183" s="78" t="e">
        <f aca="false">IF(AT183=0,"",AT183)</f>
        <v>#N/A</v>
      </c>
      <c r="BL183" s="78" t="e">
        <f aca="false">IF(AU183=0,"",AU183)</f>
        <v>#N/A</v>
      </c>
      <c r="BM183" s="78" t="e">
        <f aca="false">IF(AV183=0,"",AV183)</f>
        <v>#N/A</v>
      </c>
      <c r="BN183" s="78" t="e">
        <f aca="false">IF(AW183=0,"",AW183)</f>
        <v>#N/A</v>
      </c>
      <c r="BO183" s="78" t="e">
        <f aca="false">IF(AX183=0,"",AX183)</f>
        <v>#N/A</v>
      </c>
      <c r="BP183" s="78" t="e">
        <f aca="false">IF(AY183=0,"",AY183)</f>
        <v>#N/A</v>
      </c>
      <c r="BQ183" s="78" t="e">
        <f aca="false">IF(AZ183=0,"",AZ183)</f>
        <v>#N/A</v>
      </c>
      <c r="BR183" s="78" t="e">
        <f aca="false">IF(BA183=0,"",BA183)</f>
        <v>#N/A</v>
      </c>
      <c r="BS183" s="78" t="e">
        <f aca="false">IF(BB183=0,"",BB183)</f>
        <v>#N/A</v>
      </c>
      <c r="BT183" s="78" t="e">
        <f aca="false">IF(BC183=0,"",BC183)</f>
        <v>#N/A</v>
      </c>
      <c r="BU183" s="78" t="e">
        <f aca="false">IF(BD183=0,"",BD183)</f>
        <v>#N/A</v>
      </c>
    </row>
    <row r="184" customFormat="false" ht="56.7" hidden="false" customHeight="true" outlineLevel="0" collapsed="false">
      <c r="A184" s="137"/>
      <c r="B184" s="138"/>
      <c r="C184" s="139"/>
      <c r="D184" s="139"/>
      <c r="E184" s="143"/>
      <c r="F184" s="120"/>
      <c r="G184" s="121"/>
      <c r="H184" s="140"/>
      <c r="I184" s="141"/>
      <c r="J184" s="116"/>
      <c r="K184" s="124" t="str">
        <f aca="false">IF(ISBLANK(I184),"",ROUND(IF(J184&lt;&gt;"€",IF(J184="$",I184*TRANSFERENCIAS!$E$29,I184*TRANSFERENCIAS!$H$29),I184),2))</f>
        <v/>
      </c>
      <c r="L184" s="142"/>
      <c r="M184" s="142"/>
      <c r="N184" s="142"/>
      <c r="O184" s="125"/>
      <c r="P184" s="126" t="str">
        <f aca="false">IF(ISNUMBER(X184),X184,"P")</f>
        <v>P</v>
      </c>
      <c r="Q184" s="127" t="str">
        <f aca="false">IF(ISNUMBER(L184),L184," --")</f>
        <v> --</v>
      </c>
      <c r="W184" s="129" t="n">
        <f aca="false">SUM(L184:N184)</f>
        <v>0</v>
      </c>
      <c r="X184" s="129" t="e">
        <f aca="false">IF(K184&gt;0,ABS(W184-K184),"")</f>
        <v>#VALUE!</v>
      </c>
      <c r="AF184" s="78" t="n">
        <f aca="false">+AF183+20</f>
        <v>3580</v>
      </c>
      <c r="AG184" s="78" t="n">
        <v>179</v>
      </c>
      <c r="AO184" s="78" t="e">
        <f aca="false">VLOOKUP(F184,PTDS2!$A$1:$Q$13,2)</f>
        <v>#N/A</v>
      </c>
      <c r="AP184" s="78" t="e">
        <f aca="false">VLOOKUP(F184,PTDS2!$A$1:$Q$13,3)</f>
        <v>#N/A</v>
      </c>
      <c r="AQ184" s="78" t="e">
        <f aca="false">VLOOKUP(F184,PTDS2!$A$1:$Q$13,4)</f>
        <v>#N/A</v>
      </c>
      <c r="AR184" s="78" t="e">
        <f aca="false">VLOOKUP(F184,PTDS2!$A$1:$Q$13,5)</f>
        <v>#N/A</v>
      </c>
      <c r="AS184" s="78" t="e">
        <f aca="false">VLOOKUP(F184,PTDS2!$A$1:$Q$13,6)</f>
        <v>#N/A</v>
      </c>
      <c r="AT184" s="78" t="e">
        <f aca="false">VLOOKUP(F184,PTDS2!$A$1:$Q$13,7)</f>
        <v>#N/A</v>
      </c>
      <c r="AU184" s="78" t="e">
        <f aca="false">VLOOKUP(F184,PTDS2!$A$1:$Q$13,8)</f>
        <v>#N/A</v>
      </c>
      <c r="AV184" s="78" t="e">
        <f aca="false">VLOOKUP(F184,PTDS2!$A$1:$Q$13,9)</f>
        <v>#N/A</v>
      </c>
      <c r="AW184" s="78" t="e">
        <f aca="false">VLOOKUP(F184,PTDS2!$A$1:$Q$13,10)</f>
        <v>#N/A</v>
      </c>
      <c r="AX184" s="78" t="e">
        <f aca="false">VLOOKUP(F184,PTDS2!$A$1:$Q$13,11)</f>
        <v>#N/A</v>
      </c>
      <c r="AY184" s="78" t="e">
        <f aca="false">VLOOKUP(F184,PTDS2!$A$1:$Q$13,12)</f>
        <v>#N/A</v>
      </c>
      <c r="AZ184" s="78" t="e">
        <f aca="false">VLOOKUP(F184,PTDS2!$A$1:$Q$13,13)</f>
        <v>#N/A</v>
      </c>
      <c r="BA184" s="78" t="e">
        <f aca="false">VLOOKUP(F184,PTDS2!$A$1:$Q$13,14)</f>
        <v>#N/A</v>
      </c>
      <c r="BB184" s="78" t="e">
        <f aca="false">VLOOKUP(F184,PTDS2!$A$1:$Q$13,15)</f>
        <v>#N/A</v>
      </c>
      <c r="BC184" s="78" t="e">
        <f aca="false">VLOOKUP(F184,PTDS2!$A$1:$Q$13,16)</f>
        <v>#N/A</v>
      </c>
      <c r="BD184" s="78" t="e">
        <f aca="false">VLOOKUP(F184,PTDS2!$A$1:$Q$13,17)</f>
        <v>#N/A</v>
      </c>
      <c r="BF184" s="78" t="e">
        <f aca="false">IF(AO184=0,"",AO184)</f>
        <v>#N/A</v>
      </c>
      <c r="BG184" s="78" t="e">
        <f aca="false">IF(AP184=0,"",AP184)</f>
        <v>#N/A</v>
      </c>
      <c r="BH184" s="78" t="e">
        <f aca="false">IF(AQ184=0,"",AQ184)</f>
        <v>#N/A</v>
      </c>
      <c r="BI184" s="78" t="e">
        <f aca="false">IF(AR184=0,"",AR184)</f>
        <v>#N/A</v>
      </c>
      <c r="BJ184" s="78" t="e">
        <f aca="false">IF(AS184=0,"",AS184)</f>
        <v>#N/A</v>
      </c>
      <c r="BK184" s="78" t="e">
        <f aca="false">IF(AT184=0,"",AT184)</f>
        <v>#N/A</v>
      </c>
      <c r="BL184" s="78" t="e">
        <f aca="false">IF(AU184=0,"",AU184)</f>
        <v>#N/A</v>
      </c>
      <c r="BM184" s="78" t="e">
        <f aca="false">IF(AV184=0,"",AV184)</f>
        <v>#N/A</v>
      </c>
      <c r="BN184" s="78" t="e">
        <f aca="false">IF(AW184=0,"",AW184)</f>
        <v>#N/A</v>
      </c>
      <c r="BO184" s="78" t="e">
        <f aca="false">IF(AX184=0,"",AX184)</f>
        <v>#N/A</v>
      </c>
      <c r="BP184" s="78" t="e">
        <f aca="false">IF(AY184=0,"",AY184)</f>
        <v>#N/A</v>
      </c>
      <c r="BQ184" s="78" t="e">
        <f aca="false">IF(AZ184=0,"",AZ184)</f>
        <v>#N/A</v>
      </c>
      <c r="BR184" s="78" t="e">
        <f aca="false">IF(BA184=0,"",BA184)</f>
        <v>#N/A</v>
      </c>
      <c r="BS184" s="78" t="e">
        <f aca="false">IF(BB184=0,"",BB184)</f>
        <v>#N/A</v>
      </c>
      <c r="BT184" s="78" t="e">
        <f aca="false">IF(BC184=0,"",BC184)</f>
        <v>#N/A</v>
      </c>
      <c r="BU184" s="78" t="e">
        <f aca="false">IF(BD184=0,"",BD184)</f>
        <v>#N/A</v>
      </c>
    </row>
    <row r="185" customFormat="false" ht="56.7" hidden="false" customHeight="true" outlineLevel="0" collapsed="false">
      <c r="A185" s="137"/>
      <c r="B185" s="138"/>
      <c r="C185" s="139"/>
      <c r="D185" s="139"/>
      <c r="E185" s="143"/>
      <c r="F185" s="120"/>
      <c r="G185" s="121"/>
      <c r="H185" s="140"/>
      <c r="I185" s="141"/>
      <c r="J185" s="116"/>
      <c r="K185" s="124" t="str">
        <f aca="false">IF(ISBLANK(I185),"",ROUND(IF(J185&lt;&gt;"€",IF(J185="$",I185*TRANSFERENCIAS!$E$29,I185*TRANSFERENCIAS!$H$29),I185),2))</f>
        <v/>
      </c>
      <c r="L185" s="142"/>
      <c r="M185" s="142"/>
      <c r="N185" s="142"/>
      <c r="O185" s="125"/>
      <c r="P185" s="126" t="str">
        <f aca="false">IF(ISNUMBER(X185),X185,"P")</f>
        <v>P</v>
      </c>
      <c r="Q185" s="127" t="str">
        <f aca="false">IF(ISNUMBER(L185),L185," --")</f>
        <v> --</v>
      </c>
      <c r="W185" s="129" t="n">
        <f aca="false">SUM(L185:N185)</f>
        <v>0</v>
      </c>
      <c r="X185" s="129" t="e">
        <f aca="false">IF(K185&gt;0,ABS(W185-K185),"")</f>
        <v>#VALUE!</v>
      </c>
      <c r="AF185" s="78" t="n">
        <f aca="false">+AF184+20</f>
        <v>3600</v>
      </c>
      <c r="AG185" s="78" t="n">
        <v>180</v>
      </c>
      <c r="AO185" s="78" t="e">
        <f aca="false">VLOOKUP(F185,PTDS2!$A$1:$Q$13,2)</f>
        <v>#N/A</v>
      </c>
      <c r="AP185" s="78" t="e">
        <f aca="false">VLOOKUP(F185,PTDS2!$A$1:$Q$13,3)</f>
        <v>#N/A</v>
      </c>
      <c r="AQ185" s="78" t="e">
        <f aca="false">VLOOKUP(F185,PTDS2!$A$1:$Q$13,4)</f>
        <v>#N/A</v>
      </c>
      <c r="AR185" s="78" t="e">
        <f aca="false">VLOOKUP(F185,PTDS2!$A$1:$Q$13,5)</f>
        <v>#N/A</v>
      </c>
      <c r="AS185" s="78" t="e">
        <f aca="false">VLOOKUP(F185,PTDS2!$A$1:$Q$13,6)</f>
        <v>#N/A</v>
      </c>
      <c r="AT185" s="78" t="e">
        <f aca="false">VLOOKUP(F185,PTDS2!$A$1:$Q$13,7)</f>
        <v>#N/A</v>
      </c>
      <c r="AU185" s="78" t="e">
        <f aca="false">VLOOKUP(F185,PTDS2!$A$1:$Q$13,8)</f>
        <v>#N/A</v>
      </c>
      <c r="AV185" s="78" t="e">
        <f aca="false">VLOOKUP(F185,PTDS2!$A$1:$Q$13,9)</f>
        <v>#N/A</v>
      </c>
      <c r="AW185" s="78" t="e">
        <f aca="false">VLOOKUP(F185,PTDS2!$A$1:$Q$13,10)</f>
        <v>#N/A</v>
      </c>
      <c r="AX185" s="78" t="e">
        <f aca="false">VLOOKUP(F185,PTDS2!$A$1:$Q$13,11)</f>
        <v>#N/A</v>
      </c>
      <c r="AY185" s="78" t="e">
        <f aca="false">VLOOKUP(F185,PTDS2!$A$1:$Q$13,12)</f>
        <v>#N/A</v>
      </c>
      <c r="AZ185" s="78" t="e">
        <f aca="false">VLOOKUP(F185,PTDS2!$A$1:$Q$13,13)</f>
        <v>#N/A</v>
      </c>
      <c r="BA185" s="78" t="e">
        <f aca="false">VLOOKUP(F185,PTDS2!$A$1:$Q$13,14)</f>
        <v>#N/A</v>
      </c>
      <c r="BB185" s="78" t="e">
        <f aca="false">VLOOKUP(F185,PTDS2!$A$1:$Q$13,15)</f>
        <v>#N/A</v>
      </c>
      <c r="BC185" s="78" t="e">
        <f aca="false">VLOOKUP(F185,PTDS2!$A$1:$Q$13,16)</f>
        <v>#N/A</v>
      </c>
      <c r="BD185" s="78" t="e">
        <f aca="false">VLOOKUP(F185,PTDS2!$A$1:$Q$13,17)</f>
        <v>#N/A</v>
      </c>
      <c r="BF185" s="78" t="e">
        <f aca="false">IF(AO185=0,"",AO185)</f>
        <v>#N/A</v>
      </c>
      <c r="BG185" s="78" t="e">
        <f aca="false">IF(AP185=0,"",AP185)</f>
        <v>#N/A</v>
      </c>
      <c r="BH185" s="78" t="e">
        <f aca="false">IF(AQ185=0,"",AQ185)</f>
        <v>#N/A</v>
      </c>
      <c r="BI185" s="78" t="e">
        <f aca="false">IF(AR185=0,"",AR185)</f>
        <v>#N/A</v>
      </c>
      <c r="BJ185" s="78" t="e">
        <f aca="false">IF(AS185=0,"",AS185)</f>
        <v>#N/A</v>
      </c>
      <c r="BK185" s="78" t="e">
        <f aca="false">IF(AT185=0,"",AT185)</f>
        <v>#N/A</v>
      </c>
      <c r="BL185" s="78" t="e">
        <f aca="false">IF(AU185=0,"",AU185)</f>
        <v>#N/A</v>
      </c>
      <c r="BM185" s="78" t="e">
        <f aca="false">IF(AV185=0,"",AV185)</f>
        <v>#N/A</v>
      </c>
      <c r="BN185" s="78" t="e">
        <f aca="false">IF(AW185=0,"",AW185)</f>
        <v>#N/A</v>
      </c>
      <c r="BO185" s="78" t="e">
        <f aca="false">IF(AX185=0,"",AX185)</f>
        <v>#N/A</v>
      </c>
      <c r="BP185" s="78" t="e">
        <f aca="false">IF(AY185=0,"",AY185)</f>
        <v>#N/A</v>
      </c>
      <c r="BQ185" s="78" t="e">
        <f aca="false">IF(AZ185=0,"",AZ185)</f>
        <v>#N/A</v>
      </c>
      <c r="BR185" s="78" t="e">
        <f aca="false">IF(BA185=0,"",BA185)</f>
        <v>#N/A</v>
      </c>
      <c r="BS185" s="78" t="e">
        <f aca="false">IF(BB185=0,"",BB185)</f>
        <v>#N/A</v>
      </c>
      <c r="BT185" s="78" t="e">
        <f aca="false">IF(BC185=0,"",BC185)</f>
        <v>#N/A</v>
      </c>
      <c r="BU185" s="78" t="e">
        <f aca="false">IF(BD185=0,"",BD185)</f>
        <v>#N/A</v>
      </c>
    </row>
    <row r="186" customFormat="false" ht="56.7" hidden="false" customHeight="true" outlineLevel="0" collapsed="false">
      <c r="A186" s="137"/>
      <c r="B186" s="138"/>
      <c r="C186" s="139"/>
      <c r="D186" s="139"/>
      <c r="E186" s="143"/>
      <c r="F186" s="120"/>
      <c r="G186" s="121"/>
      <c r="H186" s="140"/>
      <c r="I186" s="141"/>
      <c r="J186" s="116"/>
      <c r="K186" s="124" t="str">
        <f aca="false">IF(ISBLANK(I186),"",ROUND(IF(J186&lt;&gt;"€",IF(J186="$",I186*TRANSFERENCIAS!$E$29,I186*TRANSFERENCIAS!$H$29),I186),2))</f>
        <v/>
      </c>
      <c r="L186" s="142"/>
      <c r="M186" s="142"/>
      <c r="N186" s="142"/>
      <c r="O186" s="125"/>
      <c r="P186" s="126" t="str">
        <f aca="false">IF(ISNUMBER(X186),X186,"P")</f>
        <v>P</v>
      </c>
      <c r="Q186" s="127" t="str">
        <f aca="false">IF(ISNUMBER(L186),L186," --")</f>
        <v> --</v>
      </c>
      <c r="W186" s="129" t="n">
        <f aca="false">SUM(L186:N186)</f>
        <v>0</v>
      </c>
      <c r="X186" s="129" t="e">
        <f aca="false">IF(K186&gt;0,ABS(W186-K186),"")</f>
        <v>#VALUE!</v>
      </c>
      <c r="AF186" s="78" t="n">
        <f aca="false">+AF185+20</f>
        <v>3620</v>
      </c>
      <c r="AG186" s="78" t="n">
        <v>181</v>
      </c>
      <c r="AO186" s="78" t="e">
        <f aca="false">VLOOKUP(F186,PTDS2!$A$1:$Q$13,2)</f>
        <v>#N/A</v>
      </c>
      <c r="AP186" s="78" t="e">
        <f aca="false">VLOOKUP(F186,PTDS2!$A$1:$Q$13,3)</f>
        <v>#N/A</v>
      </c>
      <c r="AQ186" s="78" t="e">
        <f aca="false">VLOOKUP(F186,PTDS2!$A$1:$Q$13,4)</f>
        <v>#N/A</v>
      </c>
      <c r="AR186" s="78" t="e">
        <f aca="false">VLOOKUP(F186,PTDS2!$A$1:$Q$13,5)</f>
        <v>#N/A</v>
      </c>
      <c r="AS186" s="78" t="e">
        <f aca="false">VLOOKUP(F186,PTDS2!$A$1:$Q$13,6)</f>
        <v>#N/A</v>
      </c>
      <c r="AT186" s="78" t="e">
        <f aca="false">VLOOKUP(F186,PTDS2!$A$1:$Q$13,7)</f>
        <v>#N/A</v>
      </c>
      <c r="AU186" s="78" t="e">
        <f aca="false">VLOOKUP(F186,PTDS2!$A$1:$Q$13,8)</f>
        <v>#N/A</v>
      </c>
      <c r="AV186" s="78" t="e">
        <f aca="false">VLOOKUP(F186,PTDS2!$A$1:$Q$13,9)</f>
        <v>#N/A</v>
      </c>
      <c r="AW186" s="78" t="e">
        <f aca="false">VLOOKUP(F186,PTDS2!$A$1:$Q$13,10)</f>
        <v>#N/A</v>
      </c>
      <c r="AX186" s="78" t="e">
        <f aca="false">VLOOKUP(F186,PTDS2!$A$1:$Q$13,11)</f>
        <v>#N/A</v>
      </c>
      <c r="AY186" s="78" t="e">
        <f aca="false">VLOOKUP(F186,PTDS2!$A$1:$Q$13,12)</f>
        <v>#N/A</v>
      </c>
      <c r="AZ186" s="78" t="e">
        <f aca="false">VLOOKUP(F186,PTDS2!$A$1:$Q$13,13)</f>
        <v>#N/A</v>
      </c>
      <c r="BA186" s="78" t="e">
        <f aca="false">VLOOKUP(F186,PTDS2!$A$1:$Q$13,14)</f>
        <v>#N/A</v>
      </c>
      <c r="BB186" s="78" t="e">
        <f aca="false">VLOOKUP(F186,PTDS2!$A$1:$Q$13,15)</f>
        <v>#N/A</v>
      </c>
      <c r="BC186" s="78" t="e">
        <f aca="false">VLOOKUP(F186,PTDS2!$A$1:$Q$13,16)</f>
        <v>#N/A</v>
      </c>
      <c r="BD186" s="78" t="e">
        <f aca="false">VLOOKUP(F186,PTDS2!$A$1:$Q$13,17)</f>
        <v>#N/A</v>
      </c>
      <c r="BF186" s="78" t="e">
        <f aca="false">IF(AO186=0,"",AO186)</f>
        <v>#N/A</v>
      </c>
      <c r="BG186" s="78" t="e">
        <f aca="false">IF(AP186=0,"",AP186)</f>
        <v>#N/A</v>
      </c>
      <c r="BH186" s="78" t="e">
        <f aca="false">IF(AQ186=0,"",AQ186)</f>
        <v>#N/A</v>
      </c>
      <c r="BI186" s="78" t="e">
        <f aca="false">IF(AR186=0,"",AR186)</f>
        <v>#N/A</v>
      </c>
      <c r="BJ186" s="78" t="e">
        <f aca="false">IF(AS186=0,"",AS186)</f>
        <v>#N/A</v>
      </c>
      <c r="BK186" s="78" t="e">
        <f aca="false">IF(AT186=0,"",AT186)</f>
        <v>#N/A</v>
      </c>
      <c r="BL186" s="78" t="e">
        <f aca="false">IF(AU186=0,"",AU186)</f>
        <v>#N/A</v>
      </c>
      <c r="BM186" s="78" t="e">
        <f aca="false">IF(AV186=0,"",AV186)</f>
        <v>#N/A</v>
      </c>
      <c r="BN186" s="78" t="e">
        <f aca="false">IF(AW186=0,"",AW186)</f>
        <v>#N/A</v>
      </c>
      <c r="BO186" s="78" t="e">
        <f aca="false">IF(AX186=0,"",AX186)</f>
        <v>#N/A</v>
      </c>
      <c r="BP186" s="78" t="e">
        <f aca="false">IF(AY186=0,"",AY186)</f>
        <v>#N/A</v>
      </c>
      <c r="BQ186" s="78" t="e">
        <f aca="false">IF(AZ186=0,"",AZ186)</f>
        <v>#N/A</v>
      </c>
      <c r="BR186" s="78" t="e">
        <f aca="false">IF(BA186=0,"",BA186)</f>
        <v>#N/A</v>
      </c>
      <c r="BS186" s="78" t="e">
        <f aca="false">IF(BB186=0,"",BB186)</f>
        <v>#N/A</v>
      </c>
      <c r="BT186" s="78" t="e">
        <f aca="false">IF(BC186=0,"",BC186)</f>
        <v>#N/A</v>
      </c>
      <c r="BU186" s="78" t="e">
        <f aca="false">IF(BD186=0,"",BD186)</f>
        <v>#N/A</v>
      </c>
    </row>
    <row r="187" customFormat="false" ht="56.7" hidden="false" customHeight="true" outlineLevel="0" collapsed="false">
      <c r="A187" s="137"/>
      <c r="B187" s="138"/>
      <c r="C187" s="139"/>
      <c r="D187" s="139"/>
      <c r="E187" s="143"/>
      <c r="F187" s="120"/>
      <c r="G187" s="121"/>
      <c r="H187" s="140"/>
      <c r="I187" s="141"/>
      <c r="J187" s="116"/>
      <c r="K187" s="124" t="str">
        <f aca="false">IF(ISBLANK(I187),"",ROUND(IF(J187&lt;&gt;"€",IF(J187="$",I187*TRANSFERENCIAS!$E$29,I187*TRANSFERENCIAS!$H$29),I187),2))</f>
        <v/>
      </c>
      <c r="L187" s="142"/>
      <c r="M187" s="142"/>
      <c r="N187" s="142"/>
      <c r="O187" s="125"/>
      <c r="P187" s="126" t="str">
        <f aca="false">IF(ISNUMBER(X187),X187,"P")</f>
        <v>P</v>
      </c>
      <c r="Q187" s="127" t="str">
        <f aca="false">IF(ISNUMBER(L187),L187," --")</f>
        <v> --</v>
      </c>
      <c r="W187" s="129" t="n">
        <f aca="false">SUM(L187:N187)</f>
        <v>0</v>
      </c>
      <c r="X187" s="129" t="e">
        <f aca="false">IF(K187&gt;0,ABS(W187-K187),"")</f>
        <v>#VALUE!</v>
      </c>
      <c r="AF187" s="78" t="n">
        <f aca="false">+AF186+20</f>
        <v>3640</v>
      </c>
      <c r="AG187" s="78" t="n">
        <v>182</v>
      </c>
      <c r="AO187" s="78" t="e">
        <f aca="false">VLOOKUP(F187,PTDS2!$A$1:$Q$13,2)</f>
        <v>#N/A</v>
      </c>
      <c r="AP187" s="78" t="e">
        <f aca="false">VLOOKUP(F187,PTDS2!$A$1:$Q$13,3)</f>
        <v>#N/A</v>
      </c>
      <c r="AQ187" s="78" t="e">
        <f aca="false">VLOOKUP(F187,PTDS2!$A$1:$Q$13,4)</f>
        <v>#N/A</v>
      </c>
      <c r="AR187" s="78" t="e">
        <f aca="false">VLOOKUP(F187,PTDS2!$A$1:$Q$13,5)</f>
        <v>#N/A</v>
      </c>
      <c r="AS187" s="78" t="e">
        <f aca="false">VLOOKUP(F187,PTDS2!$A$1:$Q$13,6)</f>
        <v>#N/A</v>
      </c>
      <c r="AT187" s="78" t="e">
        <f aca="false">VLOOKUP(F187,PTDS2!$A$1:$Q$13,7)</f>
        <v>#N/A</v>
      </c>
      <c r="AU187" s="78" t="e">
        <f aca="false">VLOOKUP(F187,PTDS2!$A$1:$Q$13,8)</f>
        <v>#N/A</v>
      </c>
      <c r="AV187" s="78" t="e">
        <f aca="false">VLOOKUP(F187,PTDS2!$A$1:$Q$13,9)</f>
        <v>#N/A</v>
      </c>
      <c r="AW187" s="78" t="e">
        <f aca="false">VLOOKUP(F187,PTDS2!$A$1:$Q$13,10)</f>
        <v>#N/A</v>
      </c>
      <c r="AX187" s="78" t="e">
        <f aca="false">VLOOKUP(F187,PTDS2!$A$1:$Q$13,11)</f>
        <v>#N/A</v>
      </c>
      <c r="AY187" s="78" t="e">
        <f aca="false">VLOOKUP(F187,PTDS2!$A$1:$Q$13,12)</f>
        <v>#N/A</v>
      </c>
      <c r="AZ187" s="78" t="e">
        <f aca="false">VLOOKUP(F187,PTDS2!$A$1:$Q$13,13)</f>
        <v>#N/A</v>
      </c>
      <c r="BA187" s="78" t="e">
        <f aca="false">VLOOKUP(F187,PTDS2!$A$1:$Q$13,14)</f>
        <v>#N/A</v>
      </c>
      <c r="BB187" s="78" t="e">
        <f aca="false">VLOOKUP(F187,PTDS2!$A$1:$Q$13,15)</f>
        <v>#N/A</v>
      </c>
      <c r="BC187" s="78" t="e">
        <f aca="false">VLOOKUP(F187,PTDS2!$A$1:$Q$13,16)</f>
        <v>#N/A</v>
      </c>
      <c r="BD187" s="78" t="e">
        <f aca="false">VLOOKUP(F187,PTDS2!$A$1:$Q$13,17)</f>
        <v>#N/A</v>
      </c>
      <c r="BF187" s="78" t="e">
        <f aca="false">IF(AO187=0,"",AO187)</f>
        <v>#N/A</v>
      </c>
      <c r="BG187" s="78" t="e">
        <f aca="false">IF(AP187=0,"",AP187)</f>
        <v>#N/A</v>
      </c>
      <c r="BH187" s="78" t="e">
        <f aca="false">IF(AQ187=0,"",AQ187)</f>
        <v>#N/A</v>
      </c>
      <c r="BI187" s="78" t="e">
        <f aca="false">IF(AR187=0,"",AR187)</f>
        <v>#N/A</v>
      </c>
      <c r="BJ187" s="78" t="e">
        <f aca="false">IF(AS187=0,"",AS187)</f>
        <v>#N/A</v>
      </c>
      <c r="BK187" s="78" t="e">
        <f aca="false">IF(AT187=0,"",AT187)</f>
        <v>#N/A</v>
      </c>
      <c r="BL187" s="78" t="e">
        <f aca="false">IF(AU187=0,"",AU187)</f>
        <v>#N/A</v>
      </c>
      <c r="BM187" s="78" t="e">
        <f aca="false">IF(AV187=0,"",AV187)</f>
        <v>#N/A</v>
      </c>
      <c r="BN187" s="78" t="e">
        <f aca="false">IF(AW187=0,"",AW187)</f>
        <v>#N/A</v>
      </c>
      <c r="BO187" s="78" t="e">
        <f aca="false">IF(AX187=0,"",AX187)</f>
        <v>#N/A</v>
      </c>
      <c r="BP187" s="78" t="e">
        <f aca="false">IF(AY187=0,"",AY187)</f>
        <v>#N/A</v>
      </c>
      <c r="BQ187" s="78" t="e">
        <f aca="false">IF(AZ187=0,"",AZ187)</f>
        <v>#N/A</v>
      </c>
      <c r="BR187" s="78" t="e">
        <f aca="false">IF(BA187=0,"",BA187)</f>
        <v>#N/A</v>
      </c>
      <c r="BS187" s="78" t="e">
        <f aca="false">IF(BB187=0,"",BB187)</f>
        <v>#N/A</v>
      </c>
      <c r="BT187" s="78" t="e">
        <f aca="false">IF(BC187=0,"",BC187)</f>
        <v>#N/A</v>
      </c>
      <c r="BU187" s="78" t="e">
        <f aca="false">IF(BD187=0,"",BD187)</f>
        <v>#N/A</v>
      </c>
    </row>
    <row r="188" customFormat="false" ht="56.7" hidden="false" customHeight="true" outlineLevel="0" collapsed="false">
      <c r="A188" s="137"/>
      <c r="B188" s="138"/>
      <c r="C188" s="139"/>
      <c r="D188" s="139"/>
      <c r="E188" s="143"/>
      <c r="F188" s="120"/>
      <c r="G188" s="121"/>
      <c r="H188" s="140"/>
      <c r="I188" s="141"/>
      <c r="J188" s="116"/>
      <c r="K188" s="124" t="str">
        <f aca="false">IF(ISBLANK(I188),"",ROUND(IF(J188&lt;&gt;"€",IF(J188="$",I188*TRANSFERENCIAS!$E$29,I188*TRANSFERENCIAS!$H$29),I188),2))</f>
        <v/>
      </c>
      <c r="L188" s="142"/>
      <c r="M188" s="142"/>
      <c r="N188" s="142"/>
      <c r="O188" s="125"/>
      <c r="P188" s="126" t="str">
        <f aca="false">IF(ISNUMBER(X188),X188,"P")</f>
        <v>P</v>
      </c>
      <c r="Q188" s="127" t="str">
        <f aca="false">IF(ISNUMBER(L188),L188," --")</f>
        <v> --</v>
      </c>
      <c r="W188" s="129" t="n">
        <f aca="false">SUM(L188:N188)</f>
        <v>0</v>
      </c>
      <c r="X188" s="129" t="e">
        <f aca="false">IF(K188&gt;0,ABS(W188-K188),"")</f>
        <v>#VALUE!</v>
      </c>
      <c r="AF188" s="78" t="n">
        <f aca="false">+AF187+20</f>
        <v>3660</v>
      </c>
      <c r="AG188" s="78" t="n">
        <v>183</v>
      </c>
      <c r="AO188" s="78" t="e">
        <f aca="false">VLOOKUP(F188,PTDS2!$A$1:$Q$13,2)</f>
        <v>#N/A</v>
      </c>
      <c r="AP188" s="78" t="e">
        <f aca="false">VLOOKUP(F188,PTDS2!$A$1:$Q$13,3)</f>
        <v>#N/A</v>
      </c>
      <c r="AQ188" s="78" t="e">
        <f aca="false">VLOOKUP(F188,PTDS2!$A$1:$Q$13,4)</f>
        <v>#N/A</v>
      </c>
      <c r="AR188" s="78" t="e">
        <f aca="false">VLOOKUP(F188,PTDS2!$A$1:$Q$13,5)</f>
        <v>#N/A</v>
      </c>
      <c r="AS188" s="78" t="e">
        <f aca="false">VLOOKUP(F188,PTDS2!$A$1:$Q$13,6)</f>
        <v>#N/A</v>
      </c>
      <c r="AT188" s="78" t="e">
        <f aca="false">VLOOKUP(F188,PTDS2!$A$1:$Q$13,7)</f>
        <v>#N/A</v>
      </c>
      <c r="AU188" s="78" t="e">
        <f aca="false">VLOOKUP(F188,PTDS2!$A$1:$Q$13,8)</f>
        <v>#N/A</v>
      </c>
      <c r="AV188" s="78" t="e">
        <f aca="false">VLOOKUP(F188,PTDS2!$A$1:$Q$13,9)</f>
        <v>#N/A</v>
      </c>
      <c r="AW188" s="78" t="e">
        <f aca="false">VLOOKUP(F188,PTDS2!$A$1:$Q$13,10)</f>
        <v>#N/A</v>
      </c>
      <c r="AX188" s="78" t="e">
        <f aca="false">VLOOKUP(F188,PTDS2!$A$1:$Q$13,11)</f>
        <v>#N/A</v>
      </c>
      <c r="AY188" s="78" t="e">
        <f aca="false">VLOOKUP(F188,PTDS2!$A$1:$Q$13,12)</f>
        <v>#N/A</v>
      </c>
      <c r="AZ188" s="78" t="e">
        <f aca="false">VLOOKUP(F188,PTDS2!$A$1:$Q$13,13)</f>
        <v>#N/A</v>
      </c>
      <c r="BA188" s="78" t="e">
        <f aca="false">VLOOKUP(F188,PTDS2!$A$1:$Q$13,14)</f>
        <v>#N/A</v>
      </c>
      <c r="BB188" s="78" t="e">
        <f aca="false">VLOOKUP(F188,PTDS2!$A$1:$Q$13,15)</f>
        <v>#N/A</v>
      </c>
      <c r="BC188" s="78" t="e">
        <f aca="false">VLOOKUP(F188,PTDS2!$A$1:$Q$13,16)</f>
        <v>#N/A</v>
      </c>
      <c r="BD188" s="78" t="e">
        <f aca="false">VLOOKUP(F188,PTDS2!$A$1:$Q$13,17)</f>
        <v>#N/A</v>
      </c>
      <c r="BF188" s="78" t="e">
        <f aca="false">IF(AO188=0,"",AO188)</f>
        <v>#N/A</v>
      </c>
      <c r="BG188" s="78" t="e">
        <f aca="false">IF(AP188=0,"",AP188)</f>
        <v>#N/A</v>
      </c>
      <c r="BH188" s="78" t="e">
        <f aca="false">IF(AQ188=0,"",AQ188)</f>
        <v>#N/A</v>
      </c>
      <c r="BI188" s="78" t="e">
        <f aca="false">IF(AR188=0,"",AR188)</f>
        <v>#N/A</v>
      </c>
      <c r="BJ188" s="78" t="e">
        <f aca="false">IF(AS188=0,"",AS188)</f>
        <v>#N/A</v>
      </c>
      <c r="BK188" s="78" t="e">
        <f aca="false">IF(AT188=0,"",AT188)</f>
        <v>#N/A</v>
      </c>
      <c r="BL188" s="78" t="e">
        <f aca="false">IF(AU188=0,"",AU188)</f>
        <v>#N/A</v>
      </c>
      <c r="BM188" s="78" t="e">
        <f aca="false">IF(AV188=0,"",AV188)</f>
        <v>#N/A</v>
      </c>
      <c r="BN188" s="78" t="e">
        <f aca="false">IF(AW188=0,"",AW188)</f>
        <v>#N/A</v>
      </c>
      <c r="BO188" s="78" t="e">
        <f aca="false">IF(AX188=0,"",AX188)</f>
        <v>#N/A</v>
      </c>
      <c r="BP188" s="78" t="e">
        <f aca="false">IF(AY188=0,"",AY188)</f>
        <v>#N/A</v>
      </c>
      <c r="BQ188" s="78" t="e">
        <f aca="false">IF(AZ188=0,"",AZ188)</f>
        <v>#N/A</v>
      </c>
      <c r="BR188" s="78" t="e">
        <f aca="false">IF(BA188=0,"",BA188)</f>
        <v>#N/A</v>
      </c>
      <c r="BS188" s="78" t="e">
        <f aca="false">IF(BB188=0,"",BB188)</f>
        <v>#N/A</v>
      </c>
      <c r="BT188" s="78" t="e">
        <f aca="false">IF(BC188=0,"",BC188)</f>
        <v>#N/A</v>
      </c>
      <c r="BU188" s="78" t="e">
        <f aca="false">IF(BD188=0,"",BD188)</f>
        <v>#N/A</v>
      </c>
    </row>
    <row r="189" customFormat="false" ht="56.7" hidden="false" customHeight="true" outlineLevel="0" collapsed="false">
      <c r="A189" s="137"/>
      <c r="B189" s="138"/>
      <c r="C189" s="139"/>
      <c r="D189" s="139"/>
      <c r="E189" s="143"/>
      <c r="F189" s="120"/>
      <c r="G189" s="121"/>
      <c r="H189" s="140"/>
      <c r="I189" s="141"/>
      <c r="J189" s="116"/>
      <c r="K189" s="124" t="str">
        <f aca="false">IF(ISBLANK(I189),"",ROUND(IF(J189&lt;&gt;"€",IF(J189="$",I189*TRANSFERENCIAS!$E$29,I189*TRANSFERENCIAS!$H$29),I189),2))</f>
        <v/>
      </c>
      <c r="L189" s="142"/>
      <c r="M189" s="142"/>
      <c r="N189" s="142"/>
      <c r="O189" s="125"/>
      <c r="P189" s="126" t="str">
        <f aca="false">IF(ISNUMBER(X189),X189,"P")</f>
        <v>P</v>
      </c>
      <c r="Q189" s="127" t="str">
        <f aca="false">IF(ISNUMBER(L189),L189," --")</f>
        <v> --</v>
      </c>
      <c r="W189" s="129" t="n">
        <f aca="false">SUM(L189:N189)</f>
        <v>0</v>
      </c>
      <c r="X189" s="129" t="e">
        <f aca="false">IF(K189&gt;0,ABS(W189-K189),"")</f>
        <v>#VALUE!</v>
      </c>
      <c r="AF189" s="78" t="n">
        <f aca="false">+AF188+20</f>
        <v>3680</v>
      </c>
      <c r="AG189" s="78" t="n">
        <v>184</v>
      </c>
      <c r="AO189" s="78" t="e">
        <f aca="false">VLOOKUP(F189,PTDS2!$A$1:$Q$13,2)</f>
        <v>#N/A</v>
      </c>
      <c r="AP189" s="78" t="e">
        <f aca="false">VLOOKUP(F189,PTDS2!$A$1:$Q$13,3)</f>
        <v>#N/A</v>
      </c>
      <c r="AQ189" s="78" t="e">
        <f aca="false">VLOOKUP(F189,PTDS2!$A$1:$Q$13,4)</f>
        <v>#N/A</v>
      </c>
      <c r="AR189" s="78" t="e">
        <f aca="false">VLOOKUP(F189,PTDS2!$A$1:$Q$13,5)</f>
        <v>#N/A</v>
      </c>
      <c r="AS189" s="78" t="e">
        <f aca="false">VLOOKUP(F189,PTDS2!$A$1:$Q$13,6)</f>
        <v>#N/A</v>
      </c>
      <c r="AT189" s="78" t="e">
        <f aca="false">VLOOKUP(F189,PTDS2!$A$1:$Q$13,7)</f>
        <v>#N/A</v>
      </c>
      <c r="AU189" s="78" t="e">
        <f aca="false">VLOOKUP(F189,PTDS2!$A$1:$Q$13,8)</f>
        <v>#N/A</v>
      </c>
      <c r="AV189" s="78" t="e">
        <f aca="false">VLOOKUP(F189,PTDS2!$A$1:$Q$13,9)</f>
        <v>#N/A</v>
      </c>
      <c r="AW189" s="78" t="e">
        <f aca="false">VLOOKUP(F189,PTDS2!$A$1:$Q$13,10)</f>
        <v>#N/A</v>
      </c>
      <c r="AX189" s="78" t="e">
        <f aca="false">VLOOKUP(F189,PTDS2!$A$1:$Q$13,11)</f>
        <v>#N/A</v>
      </c>
      <c r="AY189" s="78" t="e">
        <f aca="false">VLOOKUP(F189,PTDS2!$A$1:$Q$13,12)</f>
        <v>#N/A</v>
      </c>
      <c r="AZ189" s="78" t="e">
        <f aca="false">VLOOKUP(F189,PTDS2!$A$1:$Q$13,13)</f>
        <v>#N/A</v>
      </c>
      <c r="BA189" s="78" t="e">
        <f aca="false">VLOOKUP(F189,PTDS2!$A$1:$Q$13,14)</f>
        <v>#N/A</v>
      </c>
      <c r="BB189" s="78" t="e">
        <f aca="false">VLOOKUP(F189,PTDS2!$A$1:$Q$13,15)</f>
        <v>#N/A</v>
      </c>
      <c r="BC189" s="78" t="e">
        <f aca="false">VLOOKUP(F189,PTDS2!$A$1:$Q$13,16)</f>
        <v>#N/A</v>
      </c>
      <c r="BD189" s="78" t="e">
        <f aca="false">VLOOKUP(F189,PTDS2!$A$1:$Q$13,17)</f>
        <v>#N/A</v>
      </c>
      <c r="BF189" s="78" t="e">
        <f aca="false">IF(AO189=0,"",AO189)</f>
        <v>#N/A</v>
      </c>
      <c r="BG189" s="78" t="e">
        <f aca="false">IF(AP189=0,"",AP189)</f>
        <v>#N/A</v>
      </c>
      <c r="BH189" s="78" t="e">
        <f aca="false">IF(AQ189=0,"",AQ189)</f>
        <v>#N/A</v>
      </c>
      <c r="BI189" s="78" t="e">
        <f aca="false">IF(AR189=0,"",AR189)</f>
        <v>#N/A</v>
      </c>
      <c r="BJ189" s="78" t="e">
        <f aca="false">IF(AS189=0,"",AS189)</f>
        <v>#N/A</v>
      </c>
      <c r="BK189" s="78" t="e">
        <f aca="false">IF(AT189=0,"",AT189)</f>
        <v>#N/A</v>
      </c>
      <c r="BL189" s="78" t="e">
        <f aca="false">IF(AU189=0,"",AU189)</f>
        <v>#N/A</v>
      </c>
      <c r="BM189" s="78" t="e">
        <f aca="false">IF(AV189=0,"",AV189)</f>
        <v>#N/A</v>
      </c>
      <c r="BN189" s="78" t="e">
        <f aca="false">IF(AW189=0,"",AW189)</f>
        <v>#N/A</v>
      </c>
      <c r="BO189" s="78" t="e">
        <f aca="false">IF(AX189=0,"",AX189)</f>
        <v>#N/A</v>
      </c>
      <c r="BP189" s="78" t="e">
        <f aca="false">IF(AY189=0,"",AY189)</f>
        <v>#N/A</v>
      </c>
      <c r="BQ189" s="78" t="e">
        <f aca="false">IF(AZ189=0,"",AZ189)</f>
        <v>#N/A</v>
      </c>
      <c r="BR189" s="78" t="e">
        <f aca="false">IF(BA189=0,"",BA189)</f>
        <v>#N/A</v>
      </c>
      <c r="BS189" s="78" t="e">
        <f aca="false">IF(BB189=0,"",BB189)</f>
        <v>#N/A</v>
      </c>
      <c r="BT189" s="78" t="e">
        <f aca="false">IF(BC189=0,"",BC189)</f>
        <v>#N/A</v>
      </c>
      <c r="BU189" s="78" t="e">
        <f aca="false">IF(BD189=0,"",BD189)</f>
        <v>#N/A</v>
      </c>
    </row>
    <row r="190" customFormat="false" ht="56.7" hidden="false" customHeight="true" outlineLevel="0" collapsed="false">
      <c r="A190" s="137"/>
      <c r="B190" s="138"/>
      <c r="C190" s="139"/>
      <c r="D190" s="139"/>
      <c r="E190" s="143"/>
      <c r="F190" s="120"/>
      <c r="G190" s="121"/>
      <c r="H190" s="140"/>
      <c r="I190" s="141"/>
      <c r="J190" s="116"/>
      <c r="K190" s="124" t="str">
        <f aca="false">IF(ISBLANK(I190),"",ROUND(IF(J190&lt;&gt;"€",IF(J190="$",I190*TRANSFERENCIAS!$E$29,I190*TRANSFERENCIAS!$H$29),I190),2))</f>
        <v/>
      </c>
      <c r="L190" s="142"/>
      <c r="M190" s="142"/>
      <c r="N190" s="142"/>
      <c r="O190" s="125"/>
      <c r="P190" s="126" t="str">
        <f aca="false">IF(ISNUMBER(X190),X190,"P")</f>
        <v>P</v>
      </c>
      <c r="Q190" s="127" t="str">
        <f aca="false">IF(ISNUMBER(L190),L190," --")</f>
        <v> --</v>
      </c>
      <c r="W190" s="129" t="n">
        <f aca="false">SUM(L190:N190)</f>
        <v>0</v>
      </c>
      <c r="X190" s="129" t="e">
        <f aca="false">IF(K190&gt;0,ABS(W190-K190),"")</f>
        <v>#VALUE!</v>
      </c>
      <c r="AF190" s="78" t="n">
        <f aca="false">+AF189+20</f>
        <v>3700</v>
      </c>
      <c r="AG190" s="78" t="n">
        <v>185</v>
      </c>
      <c r="AO190" s="78" t="e">
        <f aca="false">VLOOKUP(F190,PTDS2!$A$1:$Q$13,2)</f>
        <v>#N/A</v>
      </c>
      <c r="AP190" s="78" t="e">
        <f aca="false">VLOOKUP(F190,PTDS2!$A$1:$Q$13,3)</f>
        <v>#N/A</v>
      </c>
      <c r="AQ190" s="78" t="e">
        <f aca="false">VLOOKUP(F190,PTDS2!$A$1:$Q$13,4)</f>
        <v>#N/A</v>
      </c>
      <c r="AR190" s="78" t="e">
        <f aca="false">VLOOKUP(F190,PTDS2!$A$1:$Q$13,5)</f>
        <v>#N/A</v>
      </c>
      <c r="AS190" s="78" t="e">
        <f aca="false">VLOOKUP(F190,PTDS2!$A$1:$Q$13,6)</f>
        <v>#N/A</v>
      </c>
      <c r="AT190" s="78" t="e">
        <f aca="false">VLOOKUP(F190,PTDS2!$A$1:$Q$13,7)</f>
        <v>#N/A</v>
      </c>
      <c r="AU190" s="78" t="e">
        <f aca="false">VLOOKUP(F190,PTDS2!$A$1:$Q$13,8)</f>
        <v>#N/A</v>
      </c>
      <c r="AV190" s="78" t="e">
        <f aca="false">VLOOKUP(F190,PTDS2!$A$1:$Q$13,9)</f>
        <v>#N/A</v>
      </c>
      <c r="AW190" s="78" t="e">
        <f aca="false">VLOOKUP(F190,PTDS2!$A$1:$Q$13,10)</f>
        <v>#N/A</v>
      </c>
      <c r="AX190" s="78" t="e">
        <f aca="false">VLOOKUP(F190,PTDS2!$A$1:$Q$13,11)</f>
        <v>#N/A</v>
      </c>
      <c r="AY190" s="78" t="e">
        <f aca="false">VLOOKUP(F190,PTDS2!$A$1:$Q$13,12)</f>
        <v>#N/A</v>
      </c>
      <c r="AZ190" s="78" t="e">
        <f aca="false">VLOOKUP(F190,PTDS2!$A$1:$Q$13,13)</f>
        <v>#N/A</v>
      </c>
      <c r="BA190" s="78" t="e">
        <f aca="false">VLOOKUP(F190,PTDS2!$A$1:$Q$13,14)</f>
        <v>#N/A</v>
      </c>
      <c r="BB190" s="78" t="e">
        <f aca="false">VLOOKUP(F190,PTDS2!$A$1:$Q$13,15)</f>
        <v>#N/A</v>
      </c>
      <c r="BC190" s="78" t="e">
        <f aca="false">VLOOKUP(F190,PTDS2!$A$1:$Q$13,16)</f>
        <v>#N/A</v>
      </c>
      <c r="BD190" s="78" t="e">
        <f aca="false">VLOOKUP(F190,PTDS2!$A$1:$Q$13,17)</f>
        <v>#N/A</v>
      </c>
      <c r="BF190" s="78" t="e">
        <f aca="false">IF(AO190=0,"",AO190)</f>
        <v>#N/A</v>
      </c>
      <c r="BG190" s="78" t="e">
        <f aca="false">IF(AP190=0,"",AP190)</f>
        <v>#N/A</v>
      </c>
      <c r="BH190" s="78" t="e">
        <f aca="false">IF(AQ190=0,"",AQ190)</f>
        <v>#N/A</v>
      </c>
      <c r="BI190" s="78" t="e">
        <f aca="false">IF(AR190=0,"",AR190)</f>
        <v>#N/A</v>
      </c>
      <c r="BJ190" s="78" t="e">
        <f aca="false">IF(AS190=0,"",AS190)</f>
        <v>#N/A</v>
      </c>
      <c r="BK190" s="78" t="e">
        <f aca="false">IF(AT190=0,"",AT190)</f>
        <v>#N/A</v>
      </c>
      <c r="BL190" s="78" t="e">
        <f aca="false">IF(AU190=0,"",AU190)</f>
        <v>#N/A</v>
      </c>
      <c r="BM190" s="78" t="e">
        <f aca="false">IF(AV190=0,"",AV190)</f>
        <v>#N/A</v>
      </c>
      <c r="BN190" s="78" t="e">
        <f aca="false">IF(AW190=0,"",AW190)</f>
        <v>#N/A</v>
      </c>
      <c r="BO190" s="78" t="e">
        <f aca="false">IF(AX190=0,"",AX190)</f>
        <v>#N/A</v>
      </c>
      <c r="BP190" s="78" t="e">
        <f aca="false">IF(AY190=0,"",AY190)</f>
        <v>#N/A</v>
      </c>
      <c r="BQ190" s="78" t="e">
        <f aca="false">IF(AZ190=0,"",AZ190)</f>
        <v>#N/A</v>
      </c>
      <c r="BR190" s="78" t="e">
        <f aca="false">IF(BA190=0,"",BA190)</f>
        <v>#N/A</v>
      </c>
      <c r="BS190" s="78" t="e">
        <f aca="false">IF(BB190=0,"",BB190)</f>
        <v>#N/A</v>
      </c>
      <c r="BT190" s="78" t="e">
        <f aca="false">IF(BC190=0,"",BC190)</f>
        <v>#N/A</v>
      </c>
      <c r="BU190" s="78" t="e">
        <f aca="false">IF(BD190=0,"",BD190)</f>
        <v>#N/A</v>
      </c>
    </row>
    <row r="191" customFormat="false" ht="56.7" hidden="false" customHeight="true" outlineLevel="0" collapsed="false">
      <c r="A191" s="137"/>
      <c r="B191" s="138"/>
      <c r="C191" s="139"/>
      <c r="D191" s="139"/>
      <c r="E191" s="143"/>
      <c r="F191" s="120"/>
      <c r="G191" s="121"/>
      <c r="H191" s="140"/>
      <c r="I191" s="141"/>
      <c r="J191" s="116"/>
      <c r="K191" s="124" t="str">
        <f aca="false">IF(ISBLANK(I191),"",ROUND(IF(J191&lt;&gt;"€",IF(J191="$",I191*TRANSFERENCIAS!$E$29,I191*TRANSFERENCIAS!$H$29),I191),2))</f>
        <v/>
      </c>
      <c r="L191" s="142"/>
      <c r="M191" s="142"/>
      <c r="N191" s="142"/>
      <c r="O191" s="125"/>
      <c r="P191" s="126" t="str">
        <f aca="false">IF(ISNUMBER(X191),X191,"P")</f>
        <v>P</v>
      </c>
      <c r="Q191" s="127" t="str">
        <f aca="false">IF(ISNUMBER(L191),L191," --")</f>
        <v> --</v>
      </c>
      <c r="W191" s="129" t="n">
        <f aca="false">SUM(L191:N191)</f>
        <v>0</v>
      </c>
      <c r="X191" s="129" t="e">
        <f aca="false">IF(K191&gt;0,ABS(W191-K191),"")</f>
        <v>#VALUE!</v>
      </c>
      <c r="AF191" s="78" t="n">
        <f aca="false">+AF190+20</f>
        <v>3720</v>
      </c>
      <c r="AG191" s="78" t="n">
        <v>186</v>
      </c>
      <c r="AO191" s="78" t="e">
        <f aca="false">VLOOKUP(F191,PTDS2!$A$1:$Q$13,2)</f>
        <v>#N/A</v>
      </c>
      <c r="AP191" s="78" t="e">
        <f aca="false">VLOOKUP(F191,PTDS2!$A$1:$Q$13,3)</f>
        <v>#N/A</v>
      </c>
      <c r="AQ191" s="78" t="e">
        <f aca="false">VLOOKUP(F191,PTDS2!$A$1:$Q$13,4)</f>
        <v>#N/A</v>
      </c>
      <c r="AR191" s="78" t="e">
        <f aca="false">VLOOKUP(F191,PTDS2!$A$1:$Q$13,5)</f>
        <v>#N/A</v>
      </c>
      <c r="AS191" s="78" t="e">
        <f aca="false">VLOOKUP(F191,PTDS2!$A$1:$Q$13,6)</f>
        <v>#N/A</v>
      </c>
      <c r="AT191" s="78" t="e">
        <f aca="false">VLOOKUP(F191,PTDS2!$A$1:$Q$13,7)</f>
        <v>#N/A</v>
      </c>
      <c r="AU191" s="78" t="e">
        <f aca="false">VLOOKUP(F191,PTDS2!$A$1:$Q$13,8)</f>
        <v>#N/A</v>
      </c>
      <c r="AV191" s="78" t="e">
        <f aca="false">VLOOKUP(F191,PTDS2!$A$1:$Q$13,9)</f>
        <v>#N/A</v>
      </c>
      <c r="AW191" s="78" t="e">
        <f aca="false">VLOOKUP(F191,PTDS2!$A$1:$Q$13,10)</f>
        <v>#N/A</v>
      </c>
      <c r="AX191" s="78" t="e">
        <f aca="false">VLOOKUP(F191,PTDS2!$A$1:$Q$13,11)</f>
        <v>#N/A</v>
      </c>
      <c r="AY191" s="78" t="e">
        <f aca="false">VLOOKUP(F191,PTDS2!$A$1:$Q$13,12)</f>
        <v>#N/A</v>
      </c>
      <c r="AZ191" s="78" t="e">
        <f aca="false">VLOOKUP(F191,PTDS2!$A$1:$Q$13,13)</f>
        <v>#N/A</v>
      </c>
      <c r="BA191" s="78" t="e">
        <f aca="false">VLOOKUP(F191,PTDS2!$A$1:$Q$13,14)</f>
        <v>#N/A</v>
      </c>
      <c r="BB191" s="78" t="e">
        <f aca="false">VLOOKUP(F191,PTDS2!$A$1:$Q$13,15)</f>
        <v>#N/A</v>
      </c>
      <c r="BC191" s="78" t="e">
        <f aca="false">VLOOKUP(F191,PTDS2!$A$1:$Q$13,16)</f>
        <v>#N/A</v>
      </c>
      <c r="BD191" s="78" t="e">
        <f aca="false">VLOOKUP(F191,PTDS2!$A$1:$Q$13,17)</f>
        <v>#N/A</v>
      </c>
      <c r="BF191" s="78" t="e">
        <f aca="false">IF(AO191=0,"",AO191)</f>
        <v>#N/A</v>
      </c>
      <c r="BG191" s="78" t="e">
        <f aca="false">IF(AP191=0,"",AP191)</f>
        <v>#N/A</v>
      </c>
      <c r="BH191" s="78" t="e">
        <f aca="false">IF(AQ191=0,"",AQ191)</f>
        <v>#N/A</v>
      </c>
      <c r="BI191" s="78" t="e">
        <f aca="false">IF(AR191=0,"",AR191)</f>
        <v>#N/A</v>
      </c>
      <c r="BJ191" s="78" t="e">
        <f aca="false">IF(AS191=0,"",AS191)</f>
        <v>#N/A</v>
      </c>
      <c r="BK191" s="78" t="e">
        <f aca="false">IF(AT191=0,"",AT191)</f>
        <v>#N/A</v>
      </c>
      <c r="BL191" s="78" t="e">
        <f aca="false">IF(AU191=0,"",AU191)</f>
        <v>#N/A</v>
      </c>
      <c r="BM191" s="78" t="e">
        <f aca="false">IF(AV191=0,"",AV191)</f>
        <v>#N/A</v>
      </c>
      <c r="BN191" s="78" t="e">
        <f aca="false">IF(AW191=0,"",AW191)</f>
        <v>#N/A</v>
      </c>
      <c r="BO191" s="78" t="e">
        <f aca="false">IF(AX191=0,"",AX191)</f>
        <v>#N/A</v>
      </c>
      <c r="BP191" s="78" t="e">
        <f aca="false">IF(AY191=0,"",AY191)</f>
        <v>#N/A</v>
      </c>
      <c r="BQ191" s="78" t="e">
        <f aca="false">IF(AZ191=0,"",AZ191)</f>
        <v>#N/A</v>
      </c>
      <c r="BR191" s="78" t="e">
        <f aca="false">IF(BA191=0,"",BA191)</f>
        <v>#N/A</v>
      </c>
      <c r="BS191" s="78" t="e">
        <f aca="false">IF(BB191=0,"",BB191)</f>
        <v>#N/A</v>
      </c>
      <c r="BT191" s="78" t="e">
        <f aca="false">IF(BC191=0,"",BC191)</f>
        <v>#N/A</v>
      </c>
      <c r="BU191" s="78" t="e">
        <f aca="false">IF(BD191=0,"",BD191)</f>
        <v>#N/A</v>
      </c>
    </row>
    <row r="192" customFormat="false" ht="56.7" hidden="false" customHeight="true" outlineLevel="0" collapsed="false">
      <c r="A192" s="137"/>
      <c r="B192" s="138"/>
      <c r="C192" s="139"/>
      <c r="D192" s="139"/>
      <c r="E192" s="143"/>
      <c r="F192" s="120"/>
      <c r="G192" s="121"/>
      <c r="H192" s="140"/>
      <c r="I192" s="141"/>
      <c r="J192" s="116"/>
      <c r="K192" s="124" t="str">
        <f aca="false">IF(ISBLANK(I192),"",ROUND(IF(J192&lt;&gt;"€",IF(J192="$",I192*TRANSFERENCIAS!$E$29,I192*TRANSFERENCIAS!$H$29),I192),2))</f>
        <v/>
      </c>
      <c r="L192" s="142"/>
      <c r="M192" s="142"/>
      <c r="N192" s="142"/>
      <c r="O192" s="125"/>
      <c r="P192" s="126" t="str">
        <f aca="false">IF(ISNUMBER(X192),X192,"P")</f>
        <v>P</v>
      </c>
      <c r="Q192" s="127" t="str">
        <f aca="false">IF(ISNUMBER(L192),L192," --")</f>
        <v> --</v>
      </c>
      <c r="W192" s="129" t="n">
        <f aca="false">SUM(L192:N192)</f>
        <v>0</v>
      </c>
      <c r="X192" s="129" t="e">
        <f aca="false">IF(K192&gt;0,ABS(W192-K192),"")</f>
        <v>#VALUE!</v>
      </c>
      <c r="AF192" s="78" t="n">
        <f aca="false">+AF191+20</f>
        <v>3740</v>
      </c>
      <c r="AG192" s="78" t="n">
        <v>187</v>
      </c>
      <c r="AO192" s="78" t="e">
        <f aca="false">VLOOKUP(F192,PTDS2!$A$1:$Q$13,2)</f>
        <v>#N/A</v>
      </c>
      <c r="AP192" s="78" t="e">
        <f aca="false">VLOOKUP(F192,PTDS2!$A$1:$Q$13,3)</f>
        <v>#N/A</v>
      </c>
      <c r="AQ192" s="78" t="e">
        <f aca="false">VLOOKUP(F192,PTDS2!$A$1:$Q$13,4)</f>
        <v>#N/A</v>
      </c>
      <c r="AR192" s="78" t="e">
        <f aca="false">VLOOKUP(F192,PTDS2!$A$1:$Q$13,5)</f>
        <v>#N/A</v>
      </c>
      <c r="AS192" s="78" t="e">
        <f aca="false">VLOOKUP(F192,PTDS2!$A$1:$Q$13,6)</f>
        <v>#N/A</v>
      </c>
      <c r="AT192" s="78" t="e">
        <f aca="false">VLOOKUP(F192,PTDS2!$A$1:$Q$13,7)</f>
        <v>#N/A</v>
      </c>
      <c r="AU192" s="78" t="e">
        <f aca="false">VLOOKUP(F192,PTDS2!$A$1:$Q$13,8)</f>
        <v>#N/A</v>
      </c>
      <c r="AV192" s="78" t="e">
        <f aca="false">VLOOKUP(F192,PTDS2!$A$1:$Q$13,9)</f>
        <v>#N/A</v>
      </c>
      <c r="AW192" s="78" t="e">
        <f aca="false">VLOOKUP(F192,PTDS2!$A$1:$Q$13,10)</f>
        <v>#N/A</v>
      </c>
      <c r="AX192" s="78" t="e">
        <f aca="false">VLOOKUP(F192,PTDS2!$A$1:$Q$13,11)</f>
        <v>#N/A</v>
      </c>
      <c r="AY192" s="78" t="e">
        <f aca="false">VLOOKUP(F192,PTDS2!$A$1:$Q$13,12)</f>
        <v>#N/A</v>
      </c>
      <c r="AZ192" s="78" t="e">
        <f aca="false">VLOOKUP(F192,PTDS2!$A$1:$Q$13,13)</f>
        <v>#N/A</v>
      </c>
      <c r="BA192" s="78" t="e">
        <f aca="false">VLOOKUP(F192,PTDS2!$A$1:$Q$13,14)</f>
        <v>#N/A</v>
      </c>
      <c r="BB192" s="78" t="e">
        <f aca="false">VLOOKUP(F192,PTDS2!$A$1:$Q$13,15)</f>
        <v>#N/A</v>
      </c>
      <c r="BC192" s="78" t="e">
        <f aca="false">VLOOKUP(F192,PTDS2!$A$1:$Q$13,16)</f>
        <v>#N/A</v>
      </c>
      <c r="BD192" s="78" t="e">
        <f aca="false">VLOOKUP(F192,PTDS2!$A$1:$Q$13,17)</f>
        <v>#N/A</v>
      </c>
      <c r="BF192" s="78" t="e">
        <f aca="false">IF(AO192=0,"",AO192)</f>
        <v>#N/A</v>
      </c>
      <c r="BG192" s="78" t="e">
        <f aca="false">IF(AP192=0,"",AP192)</f>
        <v>#N/A</v>
      </c>
      <c r="BH192" s="78" t="e">
        <f aca="false">IF(AQ192=0,"",AQ192)</f>
        <v>#N/A</v>
      </c>
      <c r="BI192" s="78" t="e">
        <f aca="false">IF(AR192=0,"",AR192)</f>
        <v>#N/A</v>
      </c>
      <c r="BJ192" s="78" t="e">
        <f aca="false">IF(AS192=0,"",AS192)</f>
        <v>#N/A</v>
      </c>
      <c r="BK192" s="78" t="e">
        <f aca="false">IF(AT192=0,"",AT192)</f>
        <v>#N/A</v>
      </c>
      <c r="BL192" s="78" t="e">
        <f aca="false">IF(AU192=0,"",AU192)</f>
        <v>#N/A</v>
      </c>
      <c r="BM192" s="78" t="e">
        <f aca="false">IF(AV192=0,"",AV192)</f>
        <v>#N/A</v>
      </c>
      <c r="BN192" s="78" t="e">
        <f aca="false">IF(AW192=0,"",AW192)</f>
        <v>#N/A</v>
      </c>
      <c r="BO192" s="78" t="e">
        <f aca="false">IF(AX192=0,"",AX192)</f>
        <v>#N/A</v>
      </c>
      <c r="BP192" s="78" t="e">
        <f aca="false">IF(AY192=0,"",AY192)</f>
        <v>#N/A</v>
      </c>
      <c r="BQ192" s="78" t="e">
        <f aca="false">IF(AZ192=0,"",AZ192)</f>
        <v>#N/A</v>
      </c>
      <c r="BR192" s="78" t="e">
        <f aca="false">IF(BA192=0,"",BA192)</f>
        <v>#N/A</v>
      </c>
      <c r="BS192" s="78" t="e">
        <f aca="false">IF(BB192=0,"",BB192)</f>
        <v>#N/A</v>
      </c>
      <c r="BT192" s="78" t="e">
        <f aca="false">IF(BC192=0,"",BC192)</f>
        <v>#N/A</v>
      </c>
      <c r="BU192" s="78" t="e">
        <f aca="false">IF(BD192=0,"",BD192)</f>
        <v>#N/A</v>
      </c>
    </row>
    <row r="193" customFormat="false" ht="56.7" hidden="false" customHeight="true" outlineLevel="0" collapsed="false">
      <c r="A193" s="137"/>
      <c r="B193" s="138"/>
      <c r="C193" s="139"/>
      <c r="D193" s="139"/>
      <c r="E193" s="143"/>
      <c r="F193" s="120"/>
      <c r="G193" s="121"/>
      <c r="H193" s="140"/>
      <c r="I193" s="141"/>
      <c r="J193" s="116"/>
      <c r="K193" s="124" t="str">
        <f aca="false">IF(ISBLANK(I193),"",ROUND(IF(J193&lt;&gt;"€",IF(J193="$",I193*TRANSFERENCIAS!$E$29,I193*TRANSFERENCIAS!$H$29),I193),2))</f>
        <v/>
      </c>
      <c r="L193" s="142"/>
      <c r="M193" s="142"/>
      <c r="N193" s="142"/>
      <c r="O193" s="125"/>
      <c r="P193" s="126" t="str">
        <f aca="false">IF(ISNUMBER(X193),X193,"P")</f>
        <v>P</v>
      </c>
      <c r="Q193" s="127" t="str">
        <f aca="false">IF(ISNUMBER(L193),L193," --")</f>
        <v> --</v>
      </c>
      <c r="W193" s="129" t="n">
        <f aca="false">SUM(L193:N193)</f>
        <v>0</v>
      </c>
      <c r="X193" s="129" t="e">
        <f aca="false">IF(K193&gt;0,ABS(W193-K193),"")</f>
        <v>#VALUE!</v>
      </c>
      <c r="AF193" s="78" t="n">
        <f aca="false">+AF192+20</f>
        <v>3760</v>
      </c>
      <c r="AG193" s="78" t="n">
        <v>188</v>
      </c>
      <c r="AO193" s="78" t="e">
        <f aca="false">VLOOKUP(F193,PTDS2!$A$1:$Q$13,2)</f>
        <v>#N/A</v>
      </c>
      <c r="AP193" s="78" t="e">
        <f aca="false">VLOOKUP(F193,PTDS2!$A$1:$Q$13,3)</f>
        <v>#N/A</v>
      </c>
      <c r="AQ193" s="78" t="e">
        <f aca="false">VLOOKUP(F193,PTDS2!$A$1:$Q$13,4)</f>
        <v>#N/A</v>
      </c>
      <c r="AR193" s="78" t="e">
        <f aca="false">VLOOKUP(F193,PTDS2!$A$1:$Q$13,5)</f>
        <v>#N/A</v>
      </c>
      <c r="AS193" s="78" t="e">
        <f aca="false">VLOOKUP(F193,PTDS2!$A$1:$Q$13,6)</f>
        <v>#N/A</v>
      </c>
      <c r="AT193" s="78" t="e">
        <f aca="false">VLOOKUP(F193,PTDS2!$A$1:$Q$13,7)</f>
        <v>#N/A</v>
      </c>
      <c r="AU193" s="78" t="e">
        <f aca="false">VLOOKUP(F193,PTDS2!$A$1:$Q$13,8)</f>
        <v>#N/A</v>
      </c>
      <c r="AV193" s="78" t="e">
        <f aca="false">VLOOKUP(F193,PTDS2!$A$1:$Q$13,9)</f>
        <v>#N/A</v>
      </c>
      <c r="AW193" s="78" t="e">
        <f aca="false">VLOOKUP(F193,PTDS2!$A$1:$Q$13,10)</f>
        <v>#N/A</v>
      </c>
      <c r="AX193" s="78" t="e">
        <f aca="false">VLOOKUP(F193,PTDS2!$A$1:$Q$13,11)</f>
        <v>#N/A</v>
      </c>
      <c r="AY193" s="78" t="e">
        <f aca="false">VLOOKUP(F193,PTDS2!$A$1:$Q$13,12)</f>
        <v>#N/A</v>
      </c>
      <c r="AZ193" s="78" t="e">
        <f aca="false">VLOOKUP(F193,PTDS2!$A$1:$Q$13,13)</f>
        <v>#N/A</v>
      </c>
      <c r="BA193" s="78" t="e">
        <f aca="false">VLOOKUP(F193,PTDS2!$A$1:$Q$13,14)</f>
        <v>#N/A</v>
      </c>
      <c r="BB193" s="78" t="e">
        <f aca="false">VLOOKUP(F193,PTDS2!$A$1:$Q$13,15)</f>
        <v>#N/A</v>
      </c>
      <c r="BC193" s="78" t="e">
        <f aca="false">VLOOKUP(F193,PTDS2!$A$1:$Q$13,16)</f>
        <v>#N/A</v>
      </c>
      <c r="BD193" s="78" t="e">
        <f aca="false">VLOOKUP(F193,PTDS2!$A$1:$Q$13,17)</f>
        <v>#N/A</v>
      </c>
      <c r="BF193" s="78" t="e">
        <f aca="false">IF(AO193=0,"",AO193)</f>
        <v>#N/A</v>
      </c>
      <c r="BG193" s="78" t="e">
        <f aca="false">IF(AP193=0,"",AP193)</f>
        <v>#N/A</v>
      </c>
      <c r="BH193" s="78" t="e">
        <f aca="false">IF(AQ193=0,"",AQ193)</f>
        <v>#N/A</v>
      </c>
      <c r="BI193" s="78" t="e">
        <f aca="false">IF(AR193=0,"",AR193)</f>
        <v>#N/A</v>
      </c>
      <c r="BJ193" s="78" t="e">
        <f aca="false">IF(AS193=0,"",AS193)</f>
        <v>#N/A</v>
      </c>
      <c r="BK193" s="78" t="e">
        <f aca="false">IF(AT193=0,"",AT193)</f>
        <v>#N/A</v>
      </c>
      <c r="BL193" s="78" t="e">
        <f aca="false">IF(AU193=0,"",AU193)</f>
        <v>#N/A</v>
      </c>
      <c r="BM193" s="78" t="e">
        <f aca="false">IF(AV193=0,"",AV193)</f>
        <v>#N/A</v>
      </c>
      <c r="BN193" s="78" t="e">
        <f aca="false">IF(AW193=0,"",AW193)</f>
        <v>#N/A</v>
      </c>
      <c r="BO193" s="78" t="e">
        <f aca="false">IF(AX193=0,"",AX193)</f>
        <v>#N/A</v>
      </c>
      <c r="BP193" s="78" t="e">
        <f aca="false">IF(AY193=0,"",AY193)</f>
        <v>#N/A</v>
      </c>
      <c r="BQ193" s="78" t="e">
        <f aca="false">IF(AZ193=0,"",AZ193)</f>
        <v>#N/A</v>
      </c>
      <c r="BR193" s="78" t="e">
        <f aca="false">IF(BA193=0,"",BA193)</f>
        <v>#N/A</v>
      </c>
      <c r="BS193" s="78" t="e">
        <f aca="false">IF(BB193=0,"",BB193)</f>
        <v>#N/A</v>
      </c>
      <c r="BT193" s="78" t="e">
        <f aca="false">IF(BC193=0,"",BC193)</f>
        <v>#N/A</v>
      </c>
      <c r="BU193" s="78" t="e">
        <f aca="false">IF(BD193=0,"",BD193)</f>
        <v>#N/A</v>
      </c>
    </row>
    <row r="194" customFormat="false" ht="56.7" hidden="false" customHeight="true" outlineLevel="0" collapsed="false">
      <c r="A194" s="137"/>
      <c r="B194" s="138"/>
      <c r="C194" s="139"/>
      <c r="D194" s="139"/>
      <c r="E194" s="143"/>
      <c r="F194" s="120"/>
      <c r="G194" s="121"/>
      <c r="H194" s="140"/>
      <c r="I194" s="141"/>
      <c r="J194" s="116"/>
      <c r="K194" s="124" t="str">
        <f aca="false">IF(ISBLANK(I194),"",ROUND(IF(J194&lt;&gt;"€",IF(J194="$",I194*TRANSFERENCIAS!$E$29,I194*TRANSFERENCIAS!$H$29),I194),2))</f>
        <v/>
      </c>
      <c r="L194" s="142"/>
      <c r="M194" s="142"/>
      <c r="N194" s="142"/>
      <c r="O194" s="125"/>
      <c r="P194" s="126" t="str">
        <f aca="false">IF(ISNUMBER(X194),X194,"P")</f>
        <v>P</v>
      </c>
      <c r="Q194" s="127" t="str">
        <f aca="false">IF(ISNUMBER(L194),L194," --")</f>
        <v> --</v>
      </c>
      <c r="W194" s="129" t="n">
        <f aca="false">SUM(L194:N194)</f>
        <v>0</v>
      </c>
      <c r="X194" s="129" t="e">
        <f aca="false">IF(K194&gt;0,ABS(W194-K194),"")</f>
        <v>#VALUE!</v>
      </c>
      <c r="AF194" s="78" t="n">
        <f aca="false">+AF193+20</f>
        <v>3780</v>
      </c>
      <c r="AG194" s="78" t="n">
        <v>189</v>
      </c>
      <c r="AO194" s="78" t="e">
        <f aca="false">VLOOKUP(F194,PTDS2!$A$1:$Q$13,2)</f>
        <v>#N/A</v>
      </c>
      <c r="AP194" s="78" t="e">
        <f aca="false">VLOOKUP(F194,PTDS2!$A$1:$Q$13,3)</f>
        <v>#N/A</v>
      </c>
      <c r="AQ194" s="78" t="e">
        <f aca="false">VLOOKUP(F194,PTDS2!$A$1:$Q$13,4)</f>
        <v>#N/A</v>
      </c>
      <c r="AR194" s="78" t="e">
        <f aca="false">VLOOKUP(F194,PTDS2!$A$1:$Q$13,5)</f>
        <v>#N/A</v>
      </c>
      <c r="AS194" s="78" t="e">
        <f aca="false">VLOOKUP(F194,PTDS2!$A$1:$Q$13,6)</f>
        <v>#N/A</v>
      </c>
      <c r="AT194" s="78" t="e">
        <f aca="false">VLOOKUP(F194,PTDS2!$A$1:$Q$13,7)</f>
        <v>#N/A</v>
      </c>
      <c r="AU194" s="78" t="e">
        <f aca="false">VLOOKUP(F194,PTDS2!$A$1:$Q$13,8)</f>
        <v>#N/A</v>
      </c>
      <c r="AV194" s="78" t="e">
        <f aca="false">VLOOKUP(F194,PTDS2!$A$1:$Q$13,9)</f>
        <v>#N/A</v>
      </c>
      <c r="AW194" s="78" t="e">
        <f aca="false">VLOOKUP(F194,PTDS2!$A$1:$Q$13,10)</f>
        <v>#N/A</v>
      </c>
      <c r="AX194" s="78" t="e">
        <f aca="false">VLOOKUP(F194,PTDS2!$A$1:$Q$13,11)</f>
        <v>#N/A</v>
      </c>
      <c r="AY194" s="78" t="e">
        <f aca="false">VLOOKUP(F194,PTDS2!$A$1:$Q$13,12)</f>
        <v>#N/A</v>
      </c>
      <c r="AZ194" s="78" t="e">
        <f aca="false">VLOOKUP(F194,PTDS2!$A$1:$Q$13,13)</f>
        <v>#N/A</v>
      </c>
      <c r="BA194" s="78" t="e">
        <f aca="false">VLOOKUP(F194,PTDS2!$A$1:$Q$13,14)</f>
        <v>#N/A</v>
      </c>
      <c r="BB194" s="78" t="e">
        <f aca="false">VLOOKUP(F194,PTDS2!$A$1:$Q$13,15)</f>
        <v>#N/A</v>
      </c>
      <c r="BC194" s="78" t="e">
        <f aca="false">VLOOKUP(F194,PTDS2!$A$1:$Q$13,16)</f>
        <v>#N/A</v>
      </c>
      <c r="BD194" s="78" t="e">
        <f aca="false">VLOOKUP(F194,PTDS2!$A$1:$Q$13,17)</f>
        <v>#N/A</v>
      </c>
      <c r="BF194" s="78" t="e">
        <f aca="false">IF(AO194=0,"",AO194)</f>
        <v>#N/A</v>
      </c>
      <c r="BG194" s="78" t="e">
        <f aca="false">IF(AP194=0,"",AP194)</f>
        <v>#N/A</v>
      </c>
      <c r="BH194" s="78" t="e">
        <f aca="false">IF(AQ194=0,"",AQ194)</f>
        <v>#N/A</v>
      </c>
      <c r="BI194" s="78" t="e">
        <f aca="false">IF(AR194=0,"",AR194)</f>
        <v>#N/A</v>
      </c>
      <c r="BJ194" s="78" t="e">
        <f aca="false">IF(AS194=0,"",AS194)</f>
        <v>#N/A</v>
      </c>
      <c r="BK194" s="78" t="e">
        <f aca="false">IF(AT194=0,"",AT194)</f>
        <v>#N/A</v>
      </c>
      <c r="BL194" s="78" t="e">
        <f aca="false">IF(AU194=0,"",AU194)</f>
        <v>#N/A</v>
      </c>
      <c r="BM194" s="78" t="e">
        <f aca="false">IF(AV194=0,"",AV194)</f>
        <v>#N/A</v>
      </c>
      <c r="BN194" s="78" t="e">
        <f aca="false">IF(AW194=0,"",AW194)</f>
        <v>#N/A</v>
      </c>
      <c r="BO194" s="78" t="e">
        <f aca="false">IF(AX194=0,"",AX194)</f>
        <v>#N/A</v>
      </c>
      <c r="BP194" s="78" t="e">
        <f aca="false">IF(AY194=0,"",AY194)</f>
        <v>#N/A</v>
      </c>
      <c r="BQ194" s="78" t="e">
        <f aca="false">IF(AZ194=0,"",AZ194)</f>
        <v>#N/A</v>
      </c>
      <c r="BR194" s="78" t="e">
        <f aca="false">IF(BA194=0,"",BA194)</f>
        <v>#N/A</v>
      </c>
      <c r="BS194" s="78" t="e">
        <f aca="false">IF(BB194=0,"",BB194)</f>
        <v>#N/A</v>
      </c>
      <c r="BT194" s="78" t="e">
        <f aca="false">IF(BC194=0,"",BC194)</f>
        <v>#N/A</v>
      </c>
      <c r="BU194" s="78" t="e">
        <f aca="false">IF(BD194=0,"",BD194)</f>
        <v>#N/A</v>
      </c>
    </row>
    <row r="195" customFormat="false" ht="56.7" hidden="false" customHeight="true" outlineLevel="0" collapsed="false">
      <c r="A195" s="137"/>
      <c r="B195" s="138"/>
      <c r="C195" s="139"/>
      <c r="D195" s="139"/>
      <c r="E195" s="143"/>
      <c r="F195" s="120"/>
      <c r="G195" s="121"/>
      <c r="H195" s="140"/>
      <c r="I195" s="141"/>
      <c r="J195" s="116"/>
      <c r="K195" s="124" t="str">
        <f aca="false">IF(ISBLANK(I195),"",ROUND(IF(J195&lt;&gt;"€",IF(J195="$",I195*TRANSFERENCIAS!$E$29,I195*TRANSFERENCIAS!$H$29),I195),2))</f>
        <v/>
      </c>
      <c r="L195" s="142"/>
      <c r="M195" s="142"/>
      <c r="N195" s="142"/>
      <c r="O195" s="125"/>
      <c r="P195" s="126" t="str">
        <f aca="false">IF(ISNUMBER(X195),X195,"P")</f>
        <v>P</v>
      </c>
      <c r="Q195" s="127" t="str">
        <f aca="false">IF(ISNUMBER(L195),L195," --")</f>
        <v> --</v>
      </c>
      <c r="W195" s="129" t="n">
        <f aca="false">SUM(L195:N195)</f>
        <v>0</v>
      </c>
      <c r="X195" s="129" t="e">
        <f aca="false">IF(K195&gt;0,ABS(W195-K195),"")</f>
        <v>#VALUE!</v>
      </c>
      <c r="AF195" s="78" t="n">
        <f aca="false">+AF194+20</f>
        <v>3800</v>
      </c>
      <c r="AG195" s="78" t="n">
        <v>190</v>
      </c>
      <c r="AO195" s="78" t="e">
        <f aca="false">VLOOKUP(F195,PTDS2!$A$1:$Q$13,2)</f>
        <v>#N/A</v>
      </c>
      <c r="AP195" s="78" t="e">
        <f aca="false">VLOOKUP(F195,PTDS2!$A$1:$Q$13,3)</f>
        <v>#N/A</v>
      </c>
      <c r="AQ195" s="78" t="e">
        <f aca="false">VLOOKUP(F195,PTDS2!$A$1:$Q$13,4)</f>
        <v>#N/A</v>
      </c>
      <c r="AR195" s="78" t="e">
        <f aca="false">VLOOKUP(F195,PTDS2!$A$1:$Q$13,5)</f>
        <v>#N/A</v>
      </c>
      <c r="AS195" s="78" t="e">
        <f aca="false">VLOOKUP(F195,PTDS2!$A$1:$Q$13,6)</f>
        <v>#N/A</v>
      </c>
      <c r="AT195" s="78" t="e">
        <f aca="false">VLOOKUP(F195,PTDS2!$A$1:$Q$13,7)</f>
        <v>#N/A</v>
      </c>
      <c r="AU195" s="78" t="e">
        <f aca="false">VLOOKUP(F195,PTDS2!$A$1:$Q$13,8)</f>
        <v>#N/A</v>
      </c>
      <c r="AV195" s="78" t="e">
        <f aca="false">VLOOKUP(F195,PTDS2!$A$1:$Q$13,9)</f>
        <v>#N/A</v>
      </c>
      <c r="AW195" s="78" t="e">
        <f aca="false">VLOOKUP(F195,PTDS2!$A$1:$Q$13,10)</f>
        <v>#N/A</v>
      </c>
      <c r="AX195" s="78" t="e">
        <f aca="false">VLOOKUP(F195,PTDS2!$A$1:$Q$13,11)</f>
        <v>#N/A</v>
      </c>
      <c r="AY195" s="78" t="e">
        <f aca="false">VLOOKUP(F195,PTDS2!$A$1:$Q$13,12)</f>
        <v>#N/A</v>
      </c>
      <c r="AZ195" s="78" t="e">
        <f aca="false">VLOOKUP(F195,PTDS2!$A$1:$Q$13,13)</f>
        <v>#N/A</v>
      </c>
      <c r="BA195" s="78" t="e">
        <f aca="false">VLOOKUP(F195,PTDS2!$A$1:$Q$13,14)</f>
        <v>#N/A</v>
      </c>
      <c r="BB195" s="78" t="e">
        <f aca="false">VLOOKUP(F195,PTDS2!$A$1:$Q$13,15)</f>
        <v>#N/A</v>
      </c>
      <c r="BC195" s="78" t="e">
        <f aca="false">VLOOKUP(F195,PTDS2!$A$1:$Q$13,16)</f>
        <v>#N/A</v>
      </c>
      <c r="BD195" s="78" t="e">
        <f aca="false">VLOOKUP(F195,PTDS2!$A$1:$Q$13,17)</f>
        <v>#N/A</v>
      </c>
      <c r="BF195" s="78" t="e">
        <f aca="false">IF(AO195=0,"",AO195)</f>
        <v>#N/A</v>
      </c>
      <c r="BG195" s="78" t="e">
        <f aca="false">IF(AP195=0,"",AP195)</f>
        <v>#N/A</v>
      </c>
      <c r="BH195" s="78" t="e">
        <f aca="false">IF(AQ195=0,"",AQ195)</f>
        <v>#N/A</v>
      </c>
      <c r="BI195" s="78" t="e">
        <f aca="false">IF(AR195=0,"",AR195)</f>
        <v>#N/A</v>
      </c>
      <c r="BJ195" s="78" t="e">
        <f aca="false">IF(AS195=0,"",AS195)</f>
        <v>#N/A</v>
      </c>
      <c r="BK195" s="78" t="e">
        <f aca="false">IF(AT195=0,"",AT195)</f>
        <v>#N/A</v>
      </c>
      <c r="BL195" s="78" t="e">
        <f aca="false">IF(AU195=0,"",AU195)</f>
        <v>#N/A</v>
      </c>
      <c r="BM195" s="78" t="e">
        <f aca="false">IF(AV195=0,"",AV195)</f>
        <v>#N/A</v>
      </c>
      <c r="BN195" s="78" t="e">
        <f aca="false">IF(AW195=0,"",AW195)</f>
        <v>#N/A</v>
      </c>
      <c r="BO195" s="78" t="e">
        <f aca="false">IF(AX195=0,"",AX195)</f>
        <v>#N/A</v>
      </c>
      <c r="BP195" s="78" t="e">
        <f aca="false">IF(AY195=0,"",AY195)</f>
        <v>#N/A</v>
      </c>
      <c r="BQ195" s="78" t="e">
        <f aca="false">IF(AZ195=0,"",AZ195)</f>
        <v>#N/A</v>
      </c>
      <c r="BR195" s="78" t="e">
        <f aca="false">IF(BA195=0,"",BA195)</f>
        <v>#N/A</v>
      </c>
      <c r="BS195" s="78" t="e">
        <f aca="false">IF(BB195=0,"",BB195)</f>
        <v>#N/A</v>
      </c>
      <c r="BT195" s="78" t="e">
        <f aca="false">IF(BC195=0,"",BC195)</f>
        <v>#N/A</v>
      </c>
      <c r="BU195" s="78" t="e">
        <f aca="false">IF(BD195=0,"",BD195)</f>
        <v>#N/A</v>
      </c>
    </row>
    <row r="196" customFormat="false" ht="56.7" hidden="false" customHeight="true" outlineLevel="0" collapsed="false">
      <c r="A196" s="137"/>
      <c r="B196" s="138"/>
      <c r="C196" s="139"/>
      <c r="D196" s="139"/>
      <c r="E196" s="143"/>
      <c r="F196" s="120"/>
      <c r="G196" s="121"/>
      <c r="H196" s="140"/>
      <c r="I196" s="141"/>
      <c r="J196" s="116"/>
      <c r="K196" s="124" t="str">
        <f aca="false">IF(ISBLANK(I196),"",ROUND(IF(J196&lt;&gt;"€",IF(J196="$",I196*TRANSFERENCIAS!$E$29,I196*TRANSFERENCIAS!$H$29),I196),2))</f>
        <v/>
      </c>
      <c r="L196" s="142"/>
      <c r="M196" s="142"/>
      <c r="N196" s="142"/>
      <c r="O196" s="125"/>
      <c r="P196" s="126" t="str">
        <f aca="false">IF(ISNUMBER(X196),X196,"P")</f>
        <v>P</v>
      </c>
      <c r="Q196" s="127" t="str">
        <f aca="false">IF(ISNUMBER(L196),L196," --")</f>
        <v> --</v>
      </c>
      <c r="W196" s="129" t="n">
        <f aca="false">SUM(L196:N196)</f>
        <v>0</v>
      </c>
      <c r="X196" s="129" t="e">
        <f aca="false">IF(K196&gt;0,ABS(W196-K196),"")</f>
        <v>#VALUE!</v>
      </c>
      <c r="AF196" s="78" t="n">
        <f aca="false">+AF195+20</f>
        <v>3820</v>
      </c>
      <c r="AG196" s="78" t="n">
        <v>191</v>
      </c>
      <c r="AO196" s="78" t="e">
        <f aca="false">VLOOKUP(F196,PTDS2!$A$1:$Q$13,2)</f>
        <v>#N/A</v>
      </c>
      <c r="AP196" s="78" t="e">
        <f aca="false">VLOOKUP(F196,PTDS2!$A$1:$Q$13,3)</f>
        <v>#N/A</v>
      </c>
      <c r="AQ196" s="78" t="e">
        <f aca="false">VLOOKUP(F196,PTDS2!$A$1:$Q$13,4)</f>
        <v>#N/A</v>
      </c>
      <c r="AR196" s="78" t="e">
        <f aca="false">VLOOKUP(F196,PTDS2!$A$1:$Q$13,5)</f>
        <v>#N/A</v>
      </c>
      <c r="AS196" s="78" t="e">
        <f aca="false">VLOOKUP(F196,PTDS2!$A$1:$Q$13,6)</f>
        <v>#N/A</v>
      </c>
      <c r="AT196" s="78" t="e">
        <f aca="false">VLOOKUP(F196,PTDS2!$A$1:$Q$13,7)</f>
        <v>#N/A</v>
      </c>
      <c r="AU196" s="78" t="e">
        <f aca="false">VLOOKUP(F196,PTDS2!$A$1:$Q$13,8)</f>
        <v>#N/A</v>
      </c>
      <c r="AV196" s="78" t="e">
        <f aca="false">VLOOKUP(F196,PTDS2!$A$1:$Q$13,9)</f>
        <v>#N/A</v>
      </c>
      <c r="AW196" s="78" t="e">
        <f aca="false">VLOOKUP(F196,PTDS2!$A$1:$Q$13,10)</f>
        <v>#N/A</v>
      </c>
      <c r="AX196" s="78" t="e">
        <f aca="false">VLOOKUP(F196,PTDS2!$A$1:$Q$13,11)</f>
        <v>#N/A</v>
      </c>
      <c r="AY196" s="78" t="e">
        <f aca="false">VLOOKUP(F196,PTDS2!$A$1:$Q$13,12)</f>
        <v>#N/A</v>
      </c>
      <c r="AZ196" s="78" t="e">
        <f aca="false">VLOOKUP(F196,PTDS2!$A$1:$Q$13,13)</f>
        <v>#N/A</v>
      </c>
      <c r="BA196" s="78" t="e">
        <f aca="false">VLOOKUP(F196,PTDS2!$A$1:$Q$13,14)</f>
        <v>#N/A</v>
      </c>
      <c r="BB196" s="78" t="e">
        <f aca="false">VLOOKUP(F196,PTDS2!$A$1:$Q$13,15)</f>
        <v>#N/A</v>
      </c>
      <c r="BC196" s="78" t="e">
        <f aca="false">VLOOKUP(F196,PTDS2!$A$1:$Q$13,16)</f>
        <v>#N/A</v>
      </c>
      <c r="BD196" s="78" t="e">
        <f aca="false">VLOOKUP(F196,PTDS2!$A$1:$Q$13,17)</f>
        <v>#N/A</v>
      </c>
      <c r="BF196" s="78" t="e">
        <f aca="false">IF(AO196=0,"",AO196)</f>
        <v>#N/A</v>
      </c>
      <c r="BG196" s="78" t="e">
        <f aca="false">IF(AP196=0,"",AP196)</f>
        <v>#N/A</v>
      </c>
      <c r="BH196" s="78" t="e">
        <f aca="false">IF(AQ196=0,"",AQ196)</f>
        <v>#N/A</v>
      </c>
      <c r="BI196" s="78" t="e">
        <f aca="false">IF(AR196=0,"",AR196)</f>
        <v>#N/A</v>
      </c>
      <c r="BJ196" s="78" t="e">
        <f aca="false">IF(AS196=0,"",AS196)</f>
        <v>#N/A</v>
      </c>
      <c r="BK196" s="78" t="e">
        <f aca="false">IF(AT196=0,"",AT196)</f>
        <v>#N/A</v>
      </c>
      <c r="BL196" s="78" t="e">
        <f aca="false">IF(AU196=0,"",AU196)</f>
        <v>#N/A</v>
      </c>
      <c r="BM196" s="78" t="e">
        <f aca="false">IF(AV196=0,"",AV196)</f>
        <v>#N/A</v>
      </c>
      <c r="BN196" s="78" t="e">
        <f aca="false">IF(AW196=0,"",AW196)</f>
        <v>#N/A</v>
      </c>
      <c r="BO196" s="78" t="e">
        <f aca="false">IF(AX196=0,"",AX196)</f>
        <v>#N/A</v>
      </c>
      <c r="BP196" s="78" t="e">
        <f aca="false">IF(AY196=0,"",AY196)</f>
        <v>#N/A</v>
      </c>
      <c r="BQ196" s="78" t="e">
        <f aca="false">IF(AZ196=0,"",AZ196)</f>
        <v>#N/A</v>
      </c>
      <c r="BR196" s="78" t="e">
        <f aca="false">IF(BA196=0,"",BA196)</f>
        <v>#N/A</v>
      </c>
      <c r="BS196" s="78" t="e">
        <f aca="false">IF(BB196=0,"",BB196)</f>
        <v>#N/A</v>
      </c>
      <c r="BT196" s="78" t="e">
        <f aca="false">IF(BC196=0,"",BC196)</f>
        <v>#N/A</v>
      </c>
      <c r="BU196" s="78" t="e">
        <f aca="false">IF(BD196=0,"",BD196)</f>
        <v>#N/A</v>
      </c>
    </row>
    <row r="197" customFormat="false" ht="56.7" hidden="false" customHeight="true" outlineLevel="0" collapsed="false">
      <c r="A197" s="137"/>
      <c r="B197" s="138"/>
      <c r="C197" s="139"/>
      <c r="D197" s="139"/>
      <c r="E197" s="143"/>
      <c r="F197" s="120"/>
      <c r="G197" s="121"/>
      <c r="H197" s="140"/>
      <c r="I197" s="141"/>
      <c r="J197" s="116"/>
      <c r="K197" s="124" t="str">
        <f aca="false">IF(ISBLANK(I197),"",ROUND(IF(J197&lt;&gt;"€",IF(J197="$",I197*TRANSFERENCIAS!$E$29,I197*TRANSFERENCIAS!$H$29),I197),2))</f>
        <v/>
      </c>
      <c r="L197" s="142"/>
      <c r="M197" s="142"/>
      <c r="N197" s="142"/>
      <c r="O197" s="125"/>
      <c r="P197" s="126" t="str">
        <f aca="false">IF(ISNUMBER(X197),X197,"P")</f>
        <v>P</v>
      </c>
      <c r="Q197" s="127" t="str">
        <f aca="false">IF(ISNUMBER(L197),L197," --")</f>
        <v> --</v>
      </c>
      <c r="W197" s="129" t="n">
        <f aca="false">SUM(L197:N197)</f>
        <v>0</v>
      </c>
      <c r="X197" s="129" t="e">
        <f aca="false">IF(K197&gt;0,ABS(W197-K197),"")</f>
        <v>#VALUE!</v>
      </c>
      <c r="AF197" s="78" t="n">
        <f aca="false">+AF196+20</f>
        <v>3840</v>
      </c>
      <c r="AG197" s="78" t="n">
        <v>192</v>
      </c>
      <c r="AO197" s="78" t="e">
        <f aca="false">VLOOKUP(F197,PTDS2!$A$1:$Q$13,2)</f>
        <v>#N/A</v>
      </c>
      <c r="AP197" s="78" t="e">
        <f aca="false">VLOOKUP(F197,PTDS2!$A$1:$Q$13,3)</f>
        <v>#N/A</v>
      </c>
      <c r="AQ197" s="78" t="e">
        <f aca="false">VLOOKUP(F197,PTDS2!$A$1:$Q$13,4)</f>
        <v>#N/A</v>
      </c>
      <c r="AR197" s="78" t="e">
        <f aca="false">VLOOKUP(F197,PTDS2!$A$1:$Q$13,5)</f>
        <v>#N/A</v>
      </c>
      <c r="AS197" s="78" t="e">
        <f aca="false">VLOOKUP(F197,PTDS2!$A$1:$Q$13,6)</f>
        <v>#N/A</v>
      </c>
      <c r="AT197" s="78" t="e">
        <f aca="false">VLOOKUP(F197,PTDS2!$A$1:$Q$13,7)</f>
        <v>#N/A</v>
      </c>
      <c r="AU197" s="78" t="e">
        <f aca="false">VLOOKUP(F197,PTDS2!$A$1:$Q$13,8)</f>
        <v>#N/A</v>
      </c>
      <c r="AV197" s="78" t="e">
        <f aca="false">VLOOKUP(F197,PTDS2!$A$1:$Q$13,9)</f>
        <v>#N/A</v>
      </c>
      <c r="AW197" s="78" t="e">
        <f aca="false">VLOOKUP(F197,PTDS2!$A$1:$Q$13,10)</f>
        <v>#N/A</v>
      </c>
      <c r="AX197" s="78" t="e">
        <f aca="false">VLOOKUP(F197,PTDS2!$A$1:$Q$13,11)</f>
        <v>#N/A</v>
      </c>
      <c r="AY197" s="78" t="e">
        <f aca="false">VLOOKUP(F197,PTDS2!$A$1:$Q$13,12)</f>
        <v>#N/A</v>
      </c>
      <c r="AZ197" s="78" t="e">
        <f aca="false">VLOOKUP(F197,PTDS2!$A$1:$Q$13,13)</f>
        <v>#N/A</v>
      </c>
      <c r="BA197" s="78" t="e">
        <f aca="false">VLOOKUP(F197,PTDS2!$A$1:$Q$13,14)</f>
        <v>#N/A</v>
      </c>
      <c r="BB197" s="78" t="e">
        <f aca="false">VLOOKUP(F197,PTDS2!$A$1:$Q$13,15)</f>
        <v>#N/A</v>
      </c>
      <c r="BC197" s="78" t="e">
        <f aca="false">VLOOKUP(F197,PTDS2!$A$1:$Q$13,16)</f>
        <v>#N/A</v>
      </c>
      <c r="BD197" s="78" t="e">
        <f aca="false">VLOOKUP(F197,PTDS2!$A$1:$Q$13,17)</f>
        <v>#N/A</v>
      </c>
      <c r="BF197" s="78" t="e">
        <f aca="false">IF(AO197=0,"",AO197)</f>
        <v>#N/A</v>
      </c>
      <c r="BG197" s="78" t="e">
        <f aca="false">IF(AP197=0,"",AP197)</f>
        <v>#N/A</v>
      </c>
      <c r="BH197" s="78" t="e">
        <f aca="false">IF(AQ197=0,"",AQ197)</f>
        <v>#N/A</v>
      </c>
      <c r="BI197" s="78" t="e">
        <f aca="false">IF(AR197=0,"",AR197)</f>
        <v>#N/A</v>
      </c>
      <c r="BJ197" s="78" t="e">
        <f aca="false">IF(AS197=0,"",AS197)</f>
        <v>#N/A</v>
      </c>
      <c r="BK197" s="78" t="e">
        <f aca="false">IF(AT197=0,"",AT197)</f>
        <v>#N/A</v>
      </c>
      <c r="BL197" s="78" t="e">
        <f aca="false">IF(AU197=0,"",AU197)</f>
        <v>#N/A</v>
      </c>
      <c r="BM197" s="78" t="e">
        <f aca="false">IF(AV197=0,"",AV197)</f>
        <v>#N/A</v>
      </c>
      <c r="BN197" s="78" t="e">
        <f aca="false">IF(AW197=0,"",AW197)</f>
        <v>#N/A</v>
      </c>
      <c r="BO197" s="78" t="e">
        <f aca="false">IF(AX197=0,"",AX197)</f>
        <v>#N/A</v>
      </c>
      <c r="BP197" s="78" t="e">
        <f aca="false">IF(AY197=0,"",AY197)</f>
        <v>#N/A</v>
      </c>
      <c r="BQ197" s="78" t="e">
        <f aca="false">IF(AZ197=0,"",AZ197)</f>
        <v>#N/A</v>
      </c>
      <c r="BR197" s="78" t="e">
        <f aca="false">IF(BA197=0,"",BA197)</f>
        <v>#N/A</v>
      </c>
      <c r="BS197" s="78" t="e">
        <f aca="false">IF(BB197=0,"",BB197)</f>
        <v>#N/A</v>
      </c>
      <c r="BT197" s="78" t="e">
        <f aca="false">IF(BC197=0,"",BC197)</f>
        <v>#N/A</v>
      </c>
      <c r="BU197" s="78" t="e">
        <f aca="false">IF(BD197=0,"",BD197)</f>
        <v>#N/A</v>
      </c>
    </row>
    <row r="198" customFormat="false" ht="56.7" hidden="false" customHeight="true" outlineLevel="0" collapsed="false">
      <c r="A198" s="137"/>
      <c r="B198" s="138"/>
      <c r="C198" s="139"/>
      <c r="D198" s="139"/>
      <c r="E198" s="143"/>
      <c r="F198" s="120"/>
      <c r="G198" s="121"/>
      <c r="H198" s="140"/>
      <c r="I198" s="141"/>
      <c r="J198" s="116"/>
      <c r="K198" s="124" t="str">
        <f aca="false">IF(ISBLANK(I198),"",ROUND(IF(J198&lt;&gt;"€",IF(J198="$",I198*TRANSFERENCIAS!$E$29,I198*TRANSFERENCIAS!$H$29),I198),2))</f>
        <v/>
      </c>
      <c r="L198" s="142"/>
      <c r="M198" s="142"/>
      <c r="N198" s="142"/>
      <c r="O198" s="125"/>
      <c r="P198" s="126" t="str">
        <f aca="false">IF(ISNUMBER(X198),X198,"P")</f>
        <v>P</v>
      </c>
      <c r="Q198" s="127" t="str">
        <f aca="false">IF(ISNUMBER(L198),L198," --")</f>
        <v> --</v>
      </c>
      <c r="W198" s="129" t="n">
        <f aca="false">SUM(L198:N198)</f>
        <v>0</v>
      </c>
      <c r="X198" s="129" t="e">
        <f aca="false">IF(K198&gt;0,ABS(W198-K198),"")</f>
        <v>#VALUE!</v>
      </c>
      <c r="AF198" s="78" t="n">
        <f aca="false">+AF197+20</f>
        <v>3860</v>
      </c>
      <c r="AG198" s="78" t="n">
        <v>193</v>
      </c>
      <c r="AO198" s="78" t="e">
        <f aca="false">VLOOKUP(F198,PTDS2!$A$1:$Q$13,2)</f>
        <v>#N/A</v>
      </c>
      <c r="AP198" s="78" t="e">
        <f aca="false">VLOOKUP(F198,PTDS2!$A$1:$Q$13,3)</f>
        <v>#N/A</v>
      </c>
      <c r="AQ198" s="78" t="e">
        <f aca="false">VLOOKUP(F198,PTDS2!$A$1:$Q$13,4)</f>
        <v>#N/A</v>
      </c>
      <c r="AR198" s="78" t="e">
        <f aca="false">VLOOKUP(F198,PTDS2!$A$1:$Q$13,5)</f>
        <v>#N/A</v>
      </c>
      <c r="AS198" s="78" t="e">
        <f aca="false">VLOOKUP(F198,PTDS2!$A$1:$Q$13,6)</f>
        <v>#N/A</v>
      </c>
      <c r="AT198" s="78" t="e">
        <f aca="false">VLOOKUP(F198,PTDS2!$A$1:$Q$13,7)</f>
        <v>#N/A</v>
      </c>
      <c r="AU198" s="78" t="e">
        <f aca="false">VLOOKUP(F198,PTDS2!$A$1:$Q$13,8)</f>
        <v>#N/A</v>
      </c>
      <c r="AV198" s="78" t="e">
        <f aca="false">VLOOKUP(F198,PTDS2!$A$1:$Q$13,9)</f>
        <v>#N/A</v>
      </c>
      <c r="AW198" s="78" t="e">
        <f aca="false">VLOOKUP(F198,PTDS2!$A$1:$Q$13,10)</f>
        <v>#N/A</v>
      </c>
      <c r="AX198" s="78" t="e">
        <f aca="false">VLOOKUP(F198,PTDS2!$A$1:$Q$13,11)</f>
        <v>#N/A</v>
      </c>
      <c r="AY198" s="78" t="e">
        <f aca="false">VLOOKUP(F198,PTDS2!$A$1:$Q$13,12)</f>
        <v>#N/A</v>
      </c>
      <c r="AZ198" s="78" t="e">
        <f aca="false">VLOOKUP(F198,PTDS2!$A$1:$Q$13,13)</f>
        <v>#N/A</v>
      </c>
      <c r="BA198" s="78" t="e">
        <f aca="false">VLOOKUP(F198,PTDS2!$A$1:$Q$13,14)</f>
        <v>#N/A</v>
      </c>
      <c r="BB198" s="78" t="e">
        <f aca="false">VLOOKUP(F198,PTDS2!$A$1:$Q$13,15)</f>
        <v>#N/A</v>
      </c>
      <c r="BC198" s="78" t="e">
        <f aca="false">VLOOKUP(F198,PTDS2!$A$1:$Q$13,16)</f>
        <v>#N/A</v>
      </c>
      <c r="BD198" s="78" t="e">
        <f aca="false">VLOOKUP(F198,PTDS2!$A$1:$Q$13,17)</f>
        <v>#N/A</v>
      </c>
      <c r="BF198" s="78" t="e">
        <f aca="false">IF(AO198=0,"",AO198)</f>
        <v>#N/A</v>
      </c>
      <c r="BG198" s="78" t="e">
        <f aca="false">IF(AP198=0,"",AP198)</f>
        <v>#N/A</v>
      </c>
      <c r="BH198" s="78" t="e">
        <f aca="false">IF(AQ198=0,"",AQ198)</f>
        <v>#N/A</v>
      </c>
      <c r="BI198" s="78" t="e">
        <f aca="false">IF(AR198=0,"",AR198)</f>
        <v>#N/A</v>
      </c>
      <c r="BJ198" s="78" t="e">
        <f aca="false">IF(AS198=0,"",AS198)</f>
        <v>#N/A</v>
      </c>
      <c r="BK198" s="78" t="e">
        <f aca="false">IF(AT198=0,"",AT198)</f>
        <v>#N/A</v>
      </c>
      <c r="BL198" s="78" t="e">
        <f aca="false">IF(AU198=0,"",AU198)</f>
        <v>#N/A</v>
      </c>
      <c r="BM198" s="78" t="e">
        <f aca="false">IF(AV198=0,"",AV198)</f>
        <v>#N/A</v>
      </c>
      <c r="BN198" s="78" t="e">
        <f aca="false">IF(AW198=0,"",AW198)</f>
        <v>#N/A</v>
      </c>
      <c r="BO198" s="78" t="e">
        <f aca="false">IF(AX198=0,"",AX198)</f>
        <v>#N/A</v>
      </c>
      <c r="BP198" s="78" t="e">
        <f aca="false">IF(AY198=0,"",AY198)</f>
        <v>#N/A</v>
      </c>
      <c r="BQ198" s="78" t="e">
        <f aca="false">IF(AZ198=0,"",AZ198)</f>
        <v>#N/A</v>
      </c>
      <c r="BR198" s="78" t="e">
        <f aca="false">IF(BA198=0,"",BA198)</f>
        <v>#N/A</v>
      </c>
      <c r="BS198" s="78" t="e">
        <f aca="false">IF(BB198=0,"",BB198)</f>
        <v>#N/A</v>
      </c>
      <c r="BT198" s="78" t="e">
        <f aca="false">IF(BC198=0,"",BC198)</f>
        <v>#N/A</v>
      </c>
      <c r="BU198" s="78" t="e">
        <f aca="false">IF(BD198=0,"",BD198)</f>
        <v>#N/A</v>
      </c>
    </row>
    <row r="199" customFormat="false" ht="56.7" hidden="false" customHeight="true" outlineLevel="0" collapsed="false">
      <c r="A199" s="137"/>
      <c r="B199" s="138"/>
      <c r="C199" s="139"/>
      <c r="D199" s="139"/>
      <c r="E199" s="143"/>
      <c r="F199" s="120"/>
      <c r="G199" s="121"/>
      <c r="H199" s="140"/>
      <c r="I199" s="141"/>
      <c r="J199" s="116"/>
      <c r="K199" s="124" t="str">
        <f aca="false">IF(ISBLANK(I199),"",ROUND(IF(J199&lt;&gt;"€",IF(J199="$",I199*TRANSFERENCIAS!$E$29,I199*TRANSFERENCIAS!$H$29),I199),2))</f>
        <v/>
      </c>
      <c r="L199" s="142"/>
      <c r="M199" s="142"/>
      <c r="N199" s="142"/>
      <c r="O199" s="125"/>
      <c r="P199" s="126" t="str">
        <f aca="false">IF(ISNUMBER(X199),X199,"P")</f>
        <v>P</v>
      </c>
      <c r="Q199" s="127" t="str">
        <f aca="false">IF(ISNUMBER(L199),L199," --")</f>
        <v> --</v>
      </c>
      <c r="W199" s="129" t="n">
        <f aca="false">SUM(L199:N199)</f>
        <v>0</v>
      </c>
      <c r="X199" s="129" t="e">
        <f aca="false">IF(K199&gt;0,ABS(W199-K199),"")</f>
        <v>#VALUE!</v>
      </c>
      <c r="AF199" s="78" t="n">
        <f aca="false">+AF198+20</f>
        <v>3880</v>
      </c>
      <c r="AG199" s="78" t="n">
        <v>194</v>
      </c>
      <c r="AO199" s="78" t="e">
        <f aca="false">VLOOKUP(F199,PTDS2!$A$1:$Q$13,2)</f>
        <v>#N/A</v>
      </c>
      <c r="AP199" s="78" t="e">
        <f aca="false">VLOOKUP(F199,PTDS2!$A$1:$Q$13,3)</f>
        <v>#N/A</v>
      </c>
      <c r="AQ199" s="78" t="e">
        <f aca="false">VLOOKUP(F199,PTDS2!$A$1:$Q$13,4)</f>
        <v>#N/A</v>
      </c>
      <c r="AR199" s="78" t="e">
        <f aca="false">VLOOKUP(F199,PTDS2!$A$1:$Q$13,5)</f>
        <v>#N/A</v>
      </c>
      <c r="AS199" s="78" t="e">
        <f aca="false">VLOOKUP(F199,PTDS2!$A$1:$Q$13,6)</f>
        <v>#N/A</v>
      </c>
      <c r="AT199" s="78" t="e">
        <f aca="false">VLOOKUP(F199,PTDS2!$A$1:$Q$13,7)</f>
        <v>#N/A</v>
      </c>
      <c r="AU199" s="78" t="e">
        <f aca="false">VLOOKUP(F199,PTDS2!$A$1:$Q$13,8)</f>
        <v>#N/A</v>
      </c>
      <c r="AV199" s="78" t="e">
        <f aca="false">VLOOKUP(F199,PTDS2!$A$1:$Q$13,9)</f>
        <v>#N/A</v>
      </c>
      <c r="AW199" s="78" t="e">
        <f aca="false">VLOOKUP(F199,PTDS2!$A$1:$Q$13,10)</f>
        <v>#N/A</v>
      </c>
      <c r="AX199" s="78" t="e">
        <f aca="false">VLOOKUP(F199,PTDS2!$A$1:$Q$13,11)</f>
        <v>#N/A</v>
      </c>
      <c r="AY199" s="78" t="e">
        <f aca="false">VLOOKUP(F199,PTDS2!$A$1:$Q$13,12)</f>
        <v>#N/A</v>
      </c>
      <c r="AZ199" s="78" t="e">
        <f aca="false">VLOOKUP(F199,PTDS2!$A$1:$Q$13,13)</f>
        <v>#N/A</v>
      </c>
      <c r="BA199" s="78" t="e">
        <f aca="false">VLOOKUP(F199,PTDS2!$A$1:$Q$13,14)</f>
        <v>#N/A</v>
      </c>
      <c r="BB199" s="78" t="e">
        <f aca="false">VLOOKUP(F199,PTDS2!$A$1:$Q$13,15)</f>
        <v>#N/A</v>
      </c>
      <c r="BC199" s="78" t="e">
        <f aca="false">VLOOKUP(F199,PTDS2!$A$1:$Q$13,16)</f>
        <v>#N/A</v>
      </c>
      <c r="BD199" s="78" t="e">
        <f aca="false">VLOOKUP(F199,PTDS2!$A$1:$Q$13,17)</f>
        <v>#N/A</v>
      </c>
      <c r="BF199" s="78" t="e">
        <f aca="false">IF(AO199=0,"",AO199)</f>
        <v>#N/A</v>
      </c>
      <c r="BG199" s="78" t="e">
        <f aca="false">IF(AP199=0,"",AP199)</f>
        <v>#N/A</v>
      </c>
      <c r="BH199" s="78" t="e">
        <f aca="false">IF(AQ199=0,"",AQ199)</f>
        <v>#N/A</v>
      </c>
      <c r="BI199" s="78" t="e">
        <f aca="false">IF(AR199=0,"",AR199)</f>
        <v>#N/A</v>
      </c>
      <c r="BJ199" s="78" t="e">
        <f aca="false">IF(AS199=0,"",AS199)</f>
        <v>#N/A</v>
      </c>
      <c r="BK199" s="78" t="e">
        <f aca="false">IF(AT199=0,"",AT199)</f>
        <v>#N/A</v>
      </c>
      <c r="BL199" s="78" t="e">
        <f aca="false">IF(AU199=0,"",AU199)</f>
        <v>#N/A</v>
      </c>
      <c r="BM199" s="78" t="e">
        <f aca="false">IF(AV199=0,"",AV199)</f>
        <v>#N/A</v>
      </c>
      <c r="BN199" s="78" t="e">
        <f aca="false">IF(AW199=0,"",AW199)</f>
        <v>#N/A</v>
      </c>
      <c r="BO199" s="78" t="e">
        <f aca="false">IF(AX199=0,"",AX199)</f>
        <v>#N/A</v>
      </c>
      <c r="BP199" s="78" t="e">
        <f aca="false">IF(AY199=0,"",AY199)</f>
        <v>#N/A</v>
      </c>
      <c r="BQ199" s="78" t="e">
        <f aca="false">IF(AZ199=0,"",AZ199)</f>
        <v>#N/A</v>
      </c>
      <c r="BR199" s="78" t="e">
        <f aca="false">IF(BA199=0,"",BA199)</f>
        <v>#N/A</v>
      </c>
      <c r="BS199" s="78" t="e">
        <f aca="false">IF(BB199=0,"",BB199)</f>
        <v>#N/A</v>
      </c>
      <c r="BT199" s="78" t="e">
        <f aca="false">IF(BC199=0,"",BC199)</f>
        <v>#N/A</v>
      </c>
      <c r="BU199" s="78" t="e">
        <f aca="false">IF(BD199=0,"",BD199)</f>
        <v>#N/A</v>
      </c>
    </row>
    <row r="200" customFormat="false" ht="56.7" hidden="false" customHeight="true" outlineLevel="0" collapsed="false">
      <c r="A200" s="137"/>
      <c r="B200" s="138"/>
      <c r="C200" s="139"/>
      <c r="D200" s="139"/>
      <c r="E200" s="143"/>
      <c r="F200" s="120"/>
      <c r="G200" s="121"/>
      <c r="H200" s="140"/>
      <c r="I200" s="141"/>
      <c r="J200" s="116"/>
      <c r="K200" s="124" t="str">
        <f aca="false">IF(ISBLANK(I200),"",ROUND(IF(J200&lt;&gt;"€",IF(J200="$",I200*TRANSFERENCIAS!$E$29,I200*TRANSFERENCIAS!$H$29),I200),2))</f>
        <v/>
      </c>
      <c r="L200" s="142"/>
      <c r="M200" s="142"/>
      <c r="N200" s="142"/>
      <c r="O200" s="125"/>
      <c r="P200" s="126" t="str">
        <f aca="false">IF(ISNUMBER(X200),X200,"P")</f>
        <v>P</v>
      </c>
      <c r="Q200" s="127" t="str">
        <f aca="false">IF(ISNUMBER(L200),L200," --")</f>
        <v> --</v>
      </c>
      <c r="W200" s="129" t="n">
        <f aca="false">SUM(L200:N200)</f>
        <v>0</v>
      </c>
      <c r="X200" s="129" t="e">
        <f aca="false">IF(K200&gt;0,ABS(W200-K200),"")</f>
        <v>#VALUE!</v>
      </c>
      <c r="AF200" s="78" t="n">
        <f aca="false">+AF199+20</f>
        <v>3900</v>
      </c>
      <c r="AG200" s="78" t="n">
        <v>195</v>
      </c>
      <c r="AO200" s="78" t="e">
        <f aca="false">VLOOKUP(F200,PTDS2!$A$1:$Q$13,2)</f>
        <v>#N/A</v>
      </c>
      <c r="AP200" s="78" t="e">
        <f aca="false">VLOOKUP(F200,PTDS2!$A$1:$Q$13,3)</f>
        <v>#N/A</v>
      </c>
      <c r="AQ200" s="78" t="e">
        <f aca="false">VLOOKUP(F200,PTDS2!$A$1:$Q$13,4)</f>
        <v>#N/A</v>
      </c>
      <c r="AR200" s="78" t="e">
        <f aca="false">VLOOKUP(F200,PTDS2!$A$1:$Q$13,5)</f>
        <v>#N/A</v>
      </c>
      <c r="AS200" s="78" t="e">
        <f aca="false">VLOOKUP(F200,PTDS2!$A$1:$Q$13,6)</f>
        <v>#N/A</v>
      </c>
      <c r="AT200" s="78" t="e">
        <f aca="false">VLOOKUP(F200,PTDS2!$A$1:$Q$13,7)</f>
        <v>#N/A</v>
      </c>
      <c r="AU200" s="78" t="e">
        <f aca="false">VLOOKUP(F200,PTDS2!$A$1:$Q$13,8)</f>
        <v>#N/A</v>
      </c>
      <c r="AV200" s="78" t="e">
        <f aca="false">VLOOKUP(F200,PTDS2!$A$1:$Q$13,9)</f>
        <v>#N/A</v>
      </c>
      <c r="AW200" s="78" t="e">
        <f aca="false">VLOOKUP(F200,PTDS2!$A$1:$Q$13,10)</f>
        <v>#N/A</v>
      </c>
      <c r="AX200" s="78" t="e">
        <f aca="false">VLOOKUP(F200,PTDS2!$A$1:$Q$13,11)</f>
        <v>#N/A</v>
      </c>
      <c r="AY200" s="78" t="e">
        <f aca="false">VLOOKUP(F200,PTDS2!$A$1:$Q$13,12)</f>
        <v>#N/A</v>
      </c>
      <c r="AZ200" s="78" t="e">
        <f aca="false">VLOOKUP(F200,PTDS2!$A$1:$Q$13,13)</f>
        <v>#N/A</v>
      </c>
      <c r="BA200" s="78" t="e">
        <f aca="false">VLOOKUP(F200,PTDS2!$A$1:$Q$13,14)</f>
        <v>#N/A</v>
      </c>
      <c r="BB200" s="78" t="e">
        <f aca="false">VLOOKUP(F200,PTDS2!$A$1:$Q$13,15)</f>
        <v>#N/A</v>
      </c>
      <c r="BC200" s="78" t="e">
        <f aca="false">VLOOKUP(F200,PTDS2!$A$1:$Q$13,16)</f>
        <v>#N/A</v>
      </c>
      <c r="BD200" s="78" t="e">
        <f aca="false">VLOOKUP(F200,PTDS2!$A$1:$Q$13,17)</f>
        <v>#N/A</v>
      </c>
      <c r="BF200" s="78" t="e">
        <f aca="false">IF(AO200=0,"",AO200)</f>
        <v>#N/A</v>
      </c>
      <c r="BG200" s="78" t="e">
        <f aca="false">IF(AP200=0,"",AP200)</f>
        <v>#N/A</v>
      </c>
      <c r="BH200" s="78" t="e">
        <f aca="false">IF(AQ200=0,"",AQ200)</f>
        <v>#N/A</v>
      </c>
      <c r="BI200" s="78" t="e">
        <f aca="false">IF(AR200=0,"",AR200)</f>
        <v>#N/A</v>
      </c>
      <c r="BJ200" s="78" t="e">
        <f aca="false">IF(AS200=0,"",AS200)</f>
        <v>#N/A</v>
      </c>
      <c r="BK200" s="78" t="e">
        <f aca="false">IF(AT200=0,"",AT200)</f>
        <v>#N/A</v>
      </c>
      <c r="BL200" s="78" t="e">
        <f aca="false">IF(AU200=0,"",AU200)</f>
        <v>#N/A</v>
      </c>
      <c r="BM200" s="78" t="e">
        <f aca="false">IF(AV200=0,"",AV200)</f>
        <v>#N/A</v>
      </c>
      <c r="BN200" s="78" t="e">
        <f aca="false">IF(AW200=0,"",AW200)</f>
        <v>#N/A</v>
      </c>
      <c r="BO200" s="78" t="e">
        <f aca="false">IF(AX200=0,"",AX200)</f>
        <v>#N/A</v>
      </c>
      <c r="BP200" s="78" t="e">
        <f aca="false">IF(AY200=0,"",AY200)</f>
        <v>#N/A</v>
      </c>
      <c r="BQ200" s="78" t="e">
        <f aca="false">IF(AZ200=0,"",AZ200)</f>
        <v>#N/A</v>
      </c>
      <c r="BR200" s="78" t="e">
        <f aca="false">IF(BA200=0,"",BA200)</f>
        <v>#N/A</v>
      </c>
      <c r="BS200" s="78" t="e">
        <f aca="false">IF(BB200=0,"",BB200)</f>
        <v>#N/A</v>
      </c>
      <c r="BT200" s="78" t="e">
        <f aca="false">IF(BC200=0,"",BC200)</f>
        <v>#N/A</v>
      </c>
      <c r="BU200" s="78" t="e">
        <f aca="false">IF(BD200=0,"",BD200)</f>
        <v>#N/A</v>
      </c>
    </row>
    <row r="201" customFormat="false" ht="56.7" hidden="false" customHeight="true" outlineLevel="0" collapsed="false">
      <c r="A201" s="137"/>
      <c r="B201" s="138"/>
      <c r="C201" s="139"/>
      <c r="D201" s="139"/>
      <c r="E201" s="143"/>
      <c r="F201" s="120"/>
      <c r="G201" s="121"/>
      <c r="H201" s="140"/>
      <c r="I201" s="141"/>
      <c r="J201" s="116"/>
      <c r="K201" s="124" t="str">
        <f aca="false">IF(ISBLANK(I201),"",ROUND(IF(J201&lt;&gt;"€",IF(J201="$",I201*TRANSFERENCIAS!$E$29,I201*TRANSFERENCIAS!$H$29),I201),2))</f>
        <v/>
      </c>
      <c r="L201" s="142"/>
      <c r="M201" s="142"/>
      <c r="N201" s="142"/>
      <c r="O201" s="125"/>
      <c r="P201" s="126" t="str">
        <f aca="false">IF(ISNUMBER(X201),X201,"P")</f>
        <v>P</v>
      </c>
      <c r="Q201" s="127" t="str">
        <f aca="false">IF(ISNUMBER(L201),L201," --")</f>
        <v> --</v>
      </c>
      <c r="W201" s="129" t="n">
        <f aca="false">SUM(L201:N201)</f>
        <v>0</v>
      </c>
      <c r="X201" s="129" t="e">
        <f aca="false">IF(K201&gt;0,ABS(W201-K201),"")</f>
        <v>#VALUE!</v>
      </c>
      <c r="AF201" s="78" t="n">
        <f aca="false">+AF200+20</f>
        <v>3920</v>
      </c>
      <c r="AG201" s="78" t="n">
        <v>196</v>
      </c>
      <c r="AO201" s="78" t="e">
        <f aca="false">VLOOKUP(F201,PTDS2!$A$1:$Q$13,2)</f>
        <v>#N/A</v>
      </c>
      <c r="AP201" s="78" t="e">
        <f aca="false">VLOOKUP(F201,PTDS2!$A$1:$Q$13,3)</f>
        <v>#N/A</v>
      </c>
      <c r="AQ201" s="78" t="e">
        <f aca="false">VLOOKUP(F201,PTDS2!$A$1:$Q$13,4)</f>
        <v>#N/A</v>
      </c>
      <c r="AR201" s="78" t="e">
        <f aca="false">VLOOKUP(F201,PTDS2!$A$1:$Q$13,5)</f>
        <v>#N/A</v>
      </c>
      <c r="AS201" s="78" t="e">
        <f aca="false">VLOOKUP(F201,PTDS2!$A$1:$Q$13,6)</f>
        <v>#N/A</v>
      </c>
      <c r="AT201" s="78" t="e">
        <f aca="false">VLOOKUP(F201,PTDS2!$A$1:$Q$13,7)</f>
        <v>#N/A</v>
      </c>
      <c r="AU201" s="78" t="e">
        <f aca="false">VLOOKUP(F201,PTDS2!$A$1:$Q$13,8)</f>
        <v>#N/A</v>
      </c>
      <c r="AV201" s="78" t="e">
        <f aca="false">VLOOKUP(F201,PTDS2!$A$1:$Q$13,9)</f>
        <v>#N/A</v>
      </c>
      <c r="AW201" s="78" t="e">
        <f aca="false">VLOOKUP(F201,PTDS2!$A$1:$Q$13,10)</f>
        <v>#N/A</v>
      </c>
      <c r="AX201" s="78" t="e">
        <f aca="false">VLOOKUP(F201,PTDS2!$A$1:$Q$13,11)</f>
        <v>#N/A</v>
      </c>
      <c r="AY201" s="78" t="e">
        <f aca="false">VLOOKUP(F201,PTDS2!$A$1:$Q$13,12)</f>
        <v>#N/A</v>
      </c>
      <c r="AZ201" s="78" t="e">
        <f aca="false">VLOOKUP(F201,PTDS2!$A$1:$Q$13,13)</f>
        <v>#N/A</v>
      </c>
      <c r="BA201" s="78" t="e">
        <f aca="false">VLOOKUP(F201,PTDS2!$A$1:$Q$13,14)</f>
        <v>#N/A</v>
      </c>
      <c r="BB201" s="78" t="e">
        <f aca="false">VLOOKUP(F201,PTDS2!$A$1:$Q$13,15)</f>
        <v>#N/A</v>
      </c>
      <c r="BC201" s="78" t="e">
        <f aca="false">VLOOKUP(F201,PTDS2!$A$1:$Q$13,16)</f>
        <v>#N/A</v>
      </c>
      <c r="BD201" s="78" t="e">
        <f aca="false">VLOOKUP(F201,PTDS2!$A$1:$Q$13,17)</f>
        <v>#N/A</v>
      </c>
      <c r="BF201" s="78" t="e">
        <f aca="false">IF(AO201=0,"",AO201)</f>
        <v>#N/A</v>
      </c>
      <c r="BG201" s="78" t="e">
        <f aca="false">IF(AP201=0,"",AP201)</f>
        <v>#N/A</v>
      </c>
      <c r="BH201" s="78" t="e">
        <f aca="false">IF(AQ201=0,"",AQ201)</f>
        <v>#N/A</v>
      </c>
      <c r="BI201" s="78" t="e">
        <f aca="false">IF(AR201=0,"",AR201)</f>
        <v>#N/A</v>
      </c>
      <c r="BJ201" s="78" t="e">
        <f aca="false">IF(AS201=0,"",AS201)</f>
        <v>#N/A</v>
      </c>
      <c r="BK201" s="78" t="e">
        <f aca="false">IF(AT201=0,"",AT201)</f>
        <v>#N/A</v>
      </c>
      <c r="BL201" s="78" t="e">
        <f aca="false">IF(AU201=0,"",AU201)</f>
        <v>#N/A</v>
      </c>
      <c r="BM201" s="78" t="e">
        <f aca="false">IF(AV201=0,"",AV201)</f>
        <v>#N/A</v>
      </c>
      <c r="BN201" s="78" t="e">
        <f aca="false">IF(AW201=0,"",AW201)</f>
        <v>#N/A</v>
      </c>
      <c r="BO201" s="78" t="e">
        <f aca="false">IF(AX201=0,"",AX201)</f>
        <v>#N/A</v>
      </c>
      <c r="BP201" s="78" t="e">
        <f aca="false">IF(AY201=0,"",AY201)</f>
        <v>#N/A</v>
      </c>
      <c r="BQ201" s="78" t="e">
        <f aca="false">IF(AZ201=0,"",AZ201)</f>
        <v>#N/A</v>
      </c>
      <c r="BR201" s="78" t="e">
        <f aca="false">IF(BA201=0,"",BA201)</f>
        <v>#N/A</v>
      </c>
      <c r="BS201" s="78" t="e">
        <f aca="false">IF(BB201=0,"",BB201)</f>
        <v>#N/A</v>
      </c>
      <c r="BT201" s="78" t="e">
        <f aca="false">IF(BC201=0,"",BC201)</f>
        <v>#N/A</v>
      </c>
      <c r="BU201" s="78" t="e">
        <f aca="false">IF(BD201=0,"",BD201)</f>
        <v>#N/A</v>
      </c>
    </row>
    <row r="202" customFormat="false" ht="56.7" hidden="false" customHeight="true" outlineLevel="0" collapsed="false">
      <c r="A202" s="137"/>
      <c r="B202" s="138"/>
      <c r="C202" s="139"/>
      <c r="D202" s="139"/>
      <c r="E202" s="143"/>
      <c r="F202" s="120"/>
      <c r="G202" s="121"/>
      <c r="H202" s="140"/>
      <c r="I202" s="141"/>
      <c r="J202" s="116"/>
      <c r="K202" s="124" t="str">
        <f aca="false">IF(ISBLANK(I202),"",ROUND(IF(J202&lt;&gt;"€",IF(J202="$",I202*TRANSFERENCIAS!$E$29,I202*TRANSFERENCIAS!$H$29),I202),2))</f>
        <v/>
      </c>
      <c r="L202" s="142"/>
      <c r="M202" s="142"/>
      <c r="N202" s="142"/>
      <c r="O202" s="125"/>
      <c r="P202" s="126" t="str">
        <f aca="false">IF(ISNUMBER(X202),X202,"P")</f>
        <v>P</v>
      </c>
      <c r="Q202" s="127" t="str">
        <f aca="false">IF(ISNUMBER(L202),L202," --")</f>
        <v> --</v>
      </c>
      <c r="W202" s="129" t="n">
        <f aca="false">SUM(L202:N202)</f>
        <v>0</v>
      </c>
      <c r="X202" s="129" t="e">
        <f aca="false">IF(K202&gt;0,ABS(W202-K202),"")</f>
        <v>#VALUE!</v>
      </c>
      <c r="AF202" s="78" t="n">
        <f aca="false">+AF201+20</f>
        <v>3940</v>
      </c>
      <c r="AG202" s="78" t="n">
        <v>197</v>
      </c>
      <c r="AO202" s="78" t="e">
        <f aca="false">VLOOKUP(F202,PTDS2!$A$1:$Q$13,2)</f>
        <v>#N/A</v>
      </c>
      <c r="AP202" s="78" t="e">
        <f aca="false">VLOOKUP(F202,PTDS2!$A$1:$Q$13,3)</f>
        <v>#N/A</v>
      </c>
      <c r="AQ202" s="78" t="e">
        <f aca="false">VLOOKUP(F202,PTDS2!$A$1:$Q$13,4)</f>
        <v>#N/A</v>
      </c>
      <c r="AR202" s="78" t="e">
        <f aca="false">VLOOKUP(F202,PTDS2!$A$1:$Q$13,5)</f>
        <v>#N/A</v>
      </c>
      <c r="AS202" s="78" t="e">
        <f aca="false">VLOOKUP(F202,PTDS2!$A$1:$Q$13,6)</f>
        <v>#N/A</v>
      </c>
      <c r="AT202" s="78" t="e">
        <f aca="false">VLOOKUP(F202,PTDS2!$A$1:$Q$13,7)</f>
        <v>#N/A</v>
      </c>
      <c r="AU202" s="78" t="e">
        <f aca="false">VLOOKUP(F202,PTDS2!$A$1:$Q$13,8)</f>
        <v>#N/A</v>
      </c>
      <c r="AV202" s="78" t="e">
        <f aca="false">VLOOKUP(F202,PTDS2!$A$1:$Q$13,9)</f>
        <v>#N/A</v>
      </c>
      <c r="AW202" s="78" t="e">
        <f aca="false">VLOOKUP(F202,PTDS2!$A$1:$Q$13,10)</f>
        <v>#N/A</v>
      </c>
      <c r="AX202" s="78" t="e">
        <f aca="false">VLOOKUP(F202,PTDS2!$A$1:$Q$13,11)</f>
        <v>#N/A</v>
      </c>
      <c r="AY202" s="78" t="e">
        <f aca="false">VLOOKUP(F202,PTDS2!$A$1:$Q$13,12)</f>
        <v>#N/A</v>
      </c>
      <c r="AZ202" s="78" t="e">
        <f aca="false">VLOOKUP(F202,PTDS2!$A$1:$Q$13,13)</f>
        <v>#N/A</v>
      </c>
      <c r="BA202" s="78" t="e">
        <f aca="false">VLOOKUP(F202,PTDS2!$A$1:$Q$13,14)</f>
        <v>#N/A</v>
      </c>
      <c r="BB202" s="78" t="e">
        <f aca="false">VLOOKUP(F202,PTDS2!$A$1:$Q$13,15)</f>
        <v>#N/A</v>
      </c>
      <c r="BC202" s="78" t="e">
        <f aca="false">VLOOKUP(F202,PTDS2!$A$1:$Q$13,16)</f>
        <v>#N/A</v>
      </c>
      <c r="BD202" s="78" t="e">
        <f aca="false">VLOOKUP(F202,PTDS2!$A$1:$Q$13,17)</f>
        <v>#N/A</v>
      </c>
      <c r="BF202" s="78" t="e">
        <f aca="false">IF(AO202=0,"",AO202)</f>
        <v>#N/A</v>
      </c>
      <c r="BG202" s="78" t="e">
        <f aca="false">IF(AP202=0,"",AP202)</f>
        <v>#N/A</v>
      </c>
      <c r="BH202" s="78" t="e">
        <f aca="false">IF(AQ202=0,"",AQ202)</f>
        <v>#N/A</v>
      </c>
      <c r="BI202" s="78" t="e">
        <f aca="false">IF(AR202=0,"",AR202)</f>
        <v>#N/A</v>
      </c>
      <c r="BJ202" s="78" t="e">
        <f aca="false">IF(AS202=0,"",AS202)</f>
        <v>#N/A</v>
      </c>
      <c r="BK202" s="78" t="e">
        <f aca="false">IF(AT202=0,"",AT202)</f>
        <v>#N/A</v>
      </c>
      <c r="BL202" s="78" t="e">
        <f aca="false">IF(AU202=0,"",AU202)</f>
        <v>#N/A</v>
      </c>
      <c r="BM202" s="78" t="e">
        <f aca="false">IF(AV202=0,"",AV202)</f>
        <v>#N/A</v>
      </c>
      <c r="BN202" s="78" t="e">
        <f aca="false">IF(AW202=0,"",AW202)</f>
        <v>#N/A</v>
      </c>
      <c r="BO202" s="78" t="e">
        <f aca="false">IF(AX202=0,"",AX202)</f>
        <v>#N/A</v>
      </c>
      <c r="BP202" s="78" t="e">
        <f aca="false">IF(AY202=0,"",AY202)</f>
        <v>#N/A</v>
      </c>
      <c r="BQ202" s="78" t="e">
        <f aca="false">IF(AZ202=0,"",AZ202)</f>
        <v>#N/A</v>
      </c>
      <c r="BR202" s="78" t="e">
        <f aca="false">IF(BA202=0,"",BA202)</f>
        <v>#N/A</v>
      </c>
      <c r="BS202" s="78" t="e">
        <f aca="false">IF(BB202=0,"",BB202)</f>
        <v>#N/A</v>
      </c>
      <c r="BT202" s="78" t="e">
        <f aca="false">IF(BC202=0,"",BC202)</f>
        <v>#N/A</v>
      </c>
      <c r="BU202" s="78" t="e">
        <f aca="false">IF(BD202=0,"",BD202)</f>
        <v>#N/A</v>
      </c>
    </row>
    <row r="203" customFormat="false" ht="56.7" hidden="false" customHeight="true" outlineLevel="0" collapsed="false">
      <c r="A203" s="137"/>
      <c r="B203" s="138"/>
      <c r="C203" s="139"/>
      <c r="D203" s="139"/>
      <c r="E203" s="143"/>
      <c r="F203" s="120"/>
      <c r="G203" s="121"/>
      <c r="H203" s="140"/>
      <c r="I203" s="141"/>
      <c r="J203" s="116"/>
      <c r="K203" s="124" t="str">
        <f aca="false">IF(ISBLANK(I203),"",ROUND(IF(J203&lt;&gt;"€",IF(J203="$",I203*TRANSFERENCIAS!$E$29,I203*TRANSFERENCIAS!$H$29),I203),2))</f>
        <v/>
      </c>
      <c r="L203" s="142"/>
      <c r="M203" s="142"/>
      <c r="N203" s="142"/>
      <c r="O203" s="125"/>
      <c r="P203" s="126" t="str">
        <f aca="false">IF(ISNUMBER(X203),X203,"P")</f>
        <v>P</v>
      </c>
      <c r="Q203" s="127" t="str">
        <f aca="false">IF(ISNUMBER(L203),L203," --")</f>
        <v> --</v>
      </c>
      <c r="W203" s="129" t="n">
        <f aca="false">SUM(L203:N203)</f>
        <v>0</v>
      </c>
      <c r="X203" s="129" t="e">
        <f aca="false">IF(K203&gt;0,ABS(W203-K203),"")</f>
        <v>#VALUE!</v>
      </c>
      <c r="AF203" s="78" t="n">
        <f aca="false">+AF202+20</f>
        <v>3960</v>
      </c>
      <c r="AG203" s="78" t="n">
        <v>198</v>
      </c>
      <c r="AO203" s="78" t="e">
        <f aca="false">VLOOKUP(F203,PTDS2!$A$1:$Q$13,2)</f>
        <v>#N/A</v>
      </c>
      <c r="AP203" s="78" t="e">
        <f aca="false">VLOOKUP(F203,PTDS2!$A$1:$Q$13,3)</f>
        <v>#N/A</v>
      </c>
      <c r="AQ203" s="78" t="e">
        <f aca="false">VLOOKUP(F203,PTDS2!$A$1:$Q$13,4)</f>
        <v>#N/A</v>
      </c>
      <c r="AR203" s="78" t="e">
        <f aca="false">VLOOKUP(F203,PTDS2!$A$1:$Q$13,5)</f>
        <v>#N/A</v>
      </c>
      <c r="AS203" s="78" t="e">
        <f aca="false">VLOOKUP(F203,PTDS2!$A$1:$Q$13,6)</f>
        <v>#N/A</v>
      </c>
      <c r="AT203" s="78" t="e">
        <f aca="false">VLOOKUP(F203,PTDS2!$A$1:$Q$13,7)</f>
        <v>#N/A</v>
      </c>
      <c r="AU203" s="78" t="e">
        <f aca="false">VLOOKUP(F203,PTDS2!$A$1:$Q$13,8)</f>
        <v>#N/A</v>
      </c>
      <c r="AV203" s="78" t="e">
        <f aca="false">VLOOKUP(F203,PTDS2!$A$1:$Q$13,9)</f>
        <v>#N/A</v>
      </c>
      <c r="AW203" s="78" t="e">
        <f aca="false">VLOOKUP(F203,PTDS2!$A$1:$Q$13,10)</f>
        <v>#N/A</v>
      </c>
      <c r="AX203" s="78" t="e">
        <f aca="false">VLOOKUP(F203,PTDS2!$A$1:$Q$13,11)</f>
        <v>#N/A</v>
      </c>
      <c r="AY203" s="78" t="e">
        <f aca="false">VLOOKUP(F203,PTDS2!$A$1:$Q$13,12)</f>
        <v>#N/A</v>
      </c>
      <c r="AZ203" s="78" t="e">
        <f aca="false">VLOOKUP(F203,PTDS2!$A$1:$Q$13,13)</f>
        <v>#N/A</v>
      </c>
      <c r="BA203" s="78" t="e">
        <f aca="false">VLOOKUP(F203,PTDS2!$A$1:$Q$13,14)</f>
        <v>#N/A</v>
      </c>
      <c r="BB203" s="78" t="e">
        <f aca="false">VLOOKUP(F203,PTDS2!$A$1:$Q$13,15)</f>
        <v>#N/A</v>
      </c>
      <c r="BC203" s="78" t="e">
        <f aca="false">VLOOKUP(F203,PTDS2!$A$1:$Q$13,16)</f>
        <v>#N/A</v>
      </c>
      <c r="BD203" s="78" t="e">
        <f aca="false">VLOOKUP(F203,PTDS2!$A$1:$Q$13,17)</f>
        <v>#N/A</v>
      </c>
      <c r="BF203" s="78" t="e">
        <f aca="false">IF(AO203=0,"",AO203)</f>
        <v>#N/A</v>
      </c>
      <c r="BG203" s="78" t="e">
        <f aca="false">IF(AP203=0,"",AP203)</f>
        <v>#N/A</v>
      </c>
      <c r="BH203" s="78" t="e">
        <f aca="false">IF(AQ203=0,"",AQ203)</f>
        <v>#N/A</v>
      </c>
      <c r="BI203" s="78" t="e">
        <f aca="false">IF(AR203=0,"",AR203)</f>
        <v>#N/A</v>
      </c>
      <c r="BJ203" s="78" t="e">
        <f aca="false">IF(AS203=0,"",AS203)</f>
        <v>#N/A</v>
      </c>
      <c r="BK203" s="78" t="e">
        <f aca="false">IF(AT203=0,"",AT203)</f>
        <v>#N/A</v>
      </c>
      <c r="BL203" s="78" t="e">
        <f aca="false">IF(AU203=0,"",AU203)</f>
        <v>#N/A</v>
      </c>
      <c r="BM203" s="78" t="e">
        <f aca="false">IF(AV203=0,"",AV203)</f>
        <v>#N/A</v>
      </c>
      <c r="BN203" s="78" t="e">
        <f aca="false">IF(AW203=0,"",AW203)</f>
        <v>#N/A</v>
      </c>
      <c r="BO203" s="78" t="e">
        <f aca="false">IF(AX203=0,"",AX203)</f>
        <v>#N/A</v>
      </c>
      <c r="BP203" s="78" t="e">
        <f aca="false">IF(AY203=0,"",AY203)</f>
        <v>#N/A</v>
      </c>
      <c r="BQ203" s="78" t="e">
        <f aca="false">IF(AZ203=0,"",AZ203)</f>
        <v>#N/A</v>
      </c>
      <c r="BR203" s="78" t="e">
        <f aca="false">IF(BA203=0,"",BA203)</f>
        <v>#N/A</v>
      </c>
      <c r="BS203" s="78" t="e">
        <f aca="false">IF(BB203=0,"",BB203)</f>
        <v>#N/A</v>
      </c>
      <c r="BT203" s="78" t="e">
        <f aca="false">IF(BC203=0,"",BC203)</f>
        <v>#N/A</v>
      </c>
      <c r="BU203" s="78" t="e">
        <f aca="false">IF(BD203=0,"",BD203)</f>
        <v>#N/A</v>
      </c>
    </row>
    <row r="204" customFormat="false" ht="56.7" hidden="false" customHeight="true" outlineLevel="0" collapsed="false">
      <c r="A204" s="137"/>
      <c r="B204" s="138"/>
      <c r="C204" s="139"/>
      <c r="D204" s="139"/>
      <c r="E204" s="143"/>
      <c r="F204" s="120"/>
      <c r="G204" s="121"/>
      <c r="H204" s="140"/>
      <c r="I204" s="141"/>
      <c r="J204" s="116"/>
      <c r="K204" s="124" t="str">
        <f aca="false">IF(ISBLANK(I204),"",ROUND(IF(J204&lt;&gt;"€",IF(J204="$",I204*TRANSFERENCIAS!$E$29,I204*TRANSFERENCIAS!$H$29),I204),2))</f>
        <v/>
      </c>
      <c r="L204" s="142"/>
      <c r="M204" s="142"/>
      <c r="N204" s="142"/>
      <c r="O204" s="125"/>
      <c r="P204" s="126" t="str">
        <f aca="false">IF(ISNUMBER(X204),X204,"P")</f>
        <v>P</v>
      </c>
      <c r="Q204" s="127" t="str">
        <f aca="false">IF(ISNUMBER(L204),L204," --")</f>
        <v> --</v>
      </c>
      <c r="W204" s="129" t="n">
        <f aca="false">SUM(L204:N204)</f>
        <v>0</v>
      </c>
      <c r="X204" s="129" t="e">
        <f aca="false">IF(K204&gt;0,ABS(W204-K204),"")</f>
        <v>#VALUE!</v>
      </c>
      <c r="AF204" s="78" t="n">
        <f aca="false">+AF203+20</f>
        <v>3980</v>
      </c>
      <c r="AG204" s="78" t="n">
        <v>199</v>
      </c>
      <c r="AO204" s="78" t="e">
        <f aca="false">VLOOKUP(F204,PTDS2!$A$1:$Q$13,2)</f>
        <v>#N/A</v>
      </c>
      <c r="AP204" s="78" t="e">
        <f aca="false">VLOOKUP(F204,PTDS2!$A$1:$Q$13,3)</f>
        <v>#N/A</v>
      </c>
      <c r="AQ204" s="78" t="e">
        <f aca="false">VLOOKUP(F204,PTDS2!$A$1:$Q$13,4)</f>
        <v>#N/A</v>
      </c>
      <c r="AR204" s="78" t="e">
        <f aca="false">VLOOKUP(F204,PTDS2!$A$1:$Q$13,5)</f>
        <v>#N/A</v>
      </c>
      <c r="AS204" s="78" t="e">
        <f aca="false">VLOOKUP(F204,PTDS2!$A$1:$Q$13,6)</f>
        <v>#N/A</v>
      </c>
      <c r="AT204" s="78" t="e">
        <f aca="false">VLOOKUP(F204,PTDS2!$A$1:$Q$13,7)</f>
        <v>#N/A</v>
      </c>
      <c r="AU204" s="78" t="e">
        <f aca="false">VLOOKUP(F204,PTDS2!$A$1:$Q$13,8)</f>
        <v>#N/A</v>
      </c>
      <c r="AV204" s="78" t="e">
        <f aca="false">VLOOKUP(F204,PTDS2!$A$1:$Q$13,9)</f>
        <v>#N/A</v>
      </c>
      <c r="AW204" s="78" t="e">
        <f aca="false">VLOOKUP(F204,PTDS2!$A$1:$Q$13,10)</f>
        <v>#N/A</v>
      </c>
      <c r="AX204" s="78" t="e">
        <f aca="false">VLOOKUP(F204,PTDS2!$A$1:$Q$13,11)</f>
        <v>#N/A</v>
      </c>
      <c r="AY204" s="78" t="e">
        <f aca="false">VLOOKUP(F204,PTDS2!$A$1:$Q$13,12)</f>
        <v>#N/A</v>
      </c>
      <c r="AZ204" s="78" t="e">
        <f aca="false">VLOOKUP(F204,PTDS2!$A$1:$Q$13,13)</f>
        <v>#N/A</v>
      </c>
      <c r="BA204" s="78" t="e">
        <f aca="false">VLOOKUP(F204,PTDS2!$A$1:$Q$13,14)</f>
        <v>#N/A</v>
      </c>
      <c r="BB204" s="78" t="e">
        <f aca="false">VLOOKUP(F204,PTDS2!$A$1:$Q$13,15)</f>
        <v>#N/A</v>
      </c>
      <c r="BC204" s="78" t="e">
        <f aca="false">VLOOKUP(F204,PTDS2!$A$1:$Q$13,16)</f>
        <v>#N/A</v>
      </c>
      <c r="BD204" s="78" t="e">
        <f aca="false">VLOOKUP(F204,PTDS2!$A$1:$Q$13,17)</f>
        <v>#N/A</v>
      </c>
      <c r="BF204" s="78" t="e">
        <f aca="false">IF(AO204=0,"",AO204)</f>
        <v>#N/A</v>
      </c>
      <c r="BG204" s="78" t="e">
        <f aca="false">IF(AP204=0,"",AP204)</f>
        <v>#N/A</v>
      </c>
      <c r="BH204" s="78" t="e">
        <f aca="false">IF(AQ204=0,"",AQ204)</f>
        <v>#N/A</v>
      </c>
      <c r="BI204" s="78" t="e">
        <f aca="false">IF(AR204=0,"",AR204)</f>
        <v>#N/A</v>
      </c>
      <c r="BJ204" s="78" t="e">
        <f aca="false">IF(AS204=0,"",AS204)</f>
        <v>#N/A</v>
      </c>
      <c r="BK204" s="78" t="e">
        <f aca="false">IF(AT204=0,"",AT204)</f>
        <v>#N/A</v>
      </c>
      <c r="BL204" s="78" t="e">
        <f aca="false">IF(AU204=0,"",AU204)</f>
        <v>#N/A</v>
      </c>
      <c r="BM204" s="78" t="e">
        <f aca="false">IF(AV204=0,"",AV204)</f>
        <v>#N/A</v>
      </c>
      <c r="BN204" s="78" t="e">
        <f aca="false">IF(AW204=0,"",AW204)</f>
        <v>#N/A</v>
      </c>
      <c r="BO204" s="78" t="e">
        <f aca="false">IF(AX204=0,"",AX204)</f>
        <v>#N/A</v>
      </c>
      <c r="BP204" s="78" t="e">
        <f aca="false">IF(AY204=0,"",AY204)</f>
        <v>#N/A</v>
      </c>
      <c r="BQ204" s="78" t="e">
        <f aca="false">IF(AZ204=0,"",AZ204)</f>
        <v>#N/A</v>
      </c>
      <c r="BR204" s="78" t="e">
        <f aca="false">IF(BA204=0,"",BA204)</f>
        <v>#N/A</v>
      </c>
      <c r="BS204" s="78" t="e">
        <f aca="false">IF(BB204=0,"",BB204)</f>
        <v>#N/A</v>
      </c>
      <c r="BT204" s="78" t="e">
        <f aca="false">IF(BC204=0,"",BC204)</f>
        <v>#N/A</v>
      </c>
      <c r="BU204" s="78" t="e">
        <f aca="false">IF(BD204=0,"",BD204)</f>
        <v>#N/A</v>
      </c>
    </row>
    <row r="205" customFormat="false" ht="56.7" hidden="false" customHeight="true" outlineLevel="0" collapsed="false">
      <c r="A205" s="137"/>
      <c r="B205" s="138"/>
      <c r="C205" s="139"/>
      <c r="D205" s="139"/>
      <c r="E205" s="143"/>
      <c r="F205" s="120"/>
      <c r="G205" s="121"/>
      <c r="H205" s="140"/>
      <c r="I205" s="141"/>
      <c r="J205" s="116"/>
      <c r="K205" s="124" t="str">
        <f aca="false">IF(ISBLANK(I205),"",ROUND(IF(J205&lt;&gt;"€",IF(J205="$",I205*TRANSFERENCIAS!$E$29,I205*TRANSFERENCIAS!$H$29),I205),2))</f>
        <v/>
      </c>
      <c r="L205" s="142"/>
      <c r="M205" s="142"/>
      <c r="N205" s="142"/>
      <c r="O205" s="125"/>
      <c r="P205" s="126" t="str">
        <f aca="false">IF(ISNUMBER(X205),X205,"P")</f>
        <v>P</v>
      </c>
      <c r="Q205" s="127" t="str">
        <f aca="false">IF(ISNUMBER(L205),L205," --")</f>
        <v> --</v>
      </c>
      <c r="W205" s="129" t="n">
        <f aca="false">SUM(L205:N205)</f>
        <v>0</v>
      </c>
      <c r="X205" s="129" t="e">
        <f aca="false">IF(K205&gt;0,ABS(W205-K205),"")</f>
        <v>#VALUE!</v>
      </c>
      <c r="AF205" s="78" t="n">
        <f aca="false">+AF204+20</f>
        <v>4000</v>
      </c>
      <c r="AG205" s="78" t="n">
        <v>200</v>
      </c>
      <c r="AO205" s="78" t="e">
        <f aca="false">VLOOKUP(F205,PTDS2!$A$1:$Q$13,2)</f>
        <v>#N/A</v>
      </c>
      <c r="AP205" s="78" t="e">
        <f aca="false">VLOOKUP(F205,PTDS2!$A$1:$Q$13,3)</f>
        <v>#N/A</v>
      </c>
      <c r="AQ205" s="78" t="e">
        <f aca="false">VLOOKUP(F205,PTDS2!$A$1:$Q$13,4)</f>
        <v>#N/A</v>
      </c>
      <c r="AR205" s="78" t="e">
        <f aca="false">VLOOKUP(F205,PTDS2!$A$1:$Q$13,5)</f>
        <v>#N/A</v>
      </c>
      <c r="AS205" s="78" t="e">
        <f aca="false">VLOOKUP(F205,PTDS2!$A$1:$Q$13,6)</f>
        <v>#N/A</v>
      </c>
      <c r="AT205" s="78" t="e">
        <f aca="false">VLOOKUP(F205,PTDS2!$A$1:$Q$13,7)</f>
        <v>#N/A</v>
      </c>
      <c r="AU205" s="78" t="e">
        <f aca="false">VLOOKUP(F205,PTDS2!$A$1:$Q$13,8)</f>
        <v>#N/A</v>
      </c>
      <c r="AV205" s="78" t="e">
        <f aca="false">VLOOKUP(F205,PTDS2!$A$1:$Q$13,9)</f>
        <v>#N/A</v>
      </c>
      <c r="AW205" s="78" t="e">
        <f aca="false">VLOOKUP(F205,PTDS2!$A$1:$Q$13,10)</f>
        <v>#N/A</v>
      </c>
      <c r="AX205" s="78" t="e">
        <f aca="false">VLOOKUP(F205,PTDS2!$A$1:$Q$13,11)</f>
        <v>#N/A</v>
      </c>
      <c r="AY205" s="78" t="e">
        <f aca="false">VLOOKUP(F205,PTDS2!$A$1:$Q$13,12)</f>
        <v>#N/A</v>
      </c>
      <c r="AZ205" s="78" t="e">
        <f aca="false">VLOOKUP(F205,PTDS2!$A$1:$Q$13,13)</f>
        <v>#N/A</v>
      </c>
      <c r="BA205" s="78" t="e">
        <f aca="false">VLOOKUP(F205,PTDS2!$A$1:$Q$13,14)</f>
        <v>#N/A</v>
      </c>
      <c r="BB205" s="78" t="e">
        <f aca="false">VLOOKUP(F205,PTDS2!$A$1:$Q$13,15)</f>
        <v>#N/A</v>
      </c>
      <c r="BC205" s="78" t="e">
        <f aca="false">VLOOKUP(F205,PTDS2!$A$1:$Q$13,16)</f>
        <v>#N/A</v>
      </c>
      <c r="BD205" s="78" t="e">
        <f aca="false">VLOOKUP(F205,PTDS2!$A$1:$Q$13,17)</f>
        <v>#N/A</v>
      </c>
      <c r="BF205" s="78" t="e">
        <f aca="false">IF(AO205=0,"",AO205)</f>
        <v>#N/A</v>
      </c>
      <c r="BG205" s="78" t="e">
        <f aca="false">IF(AP205=0,"",AP205)</f>
        <v>#N/A</v>
      </c>
      <c r="BH205" s="78" t="e">
        <f aca="false">IF(AQ205=0,"",AQ205)</f>
        <v>#N/A</v>
      </c>
      <c r="BI205" s="78" t="e">
        <f aca="false">IF(AR205=0,"",AR205)</f>
        <v>#N/A</v>
      </c>
      <c r="BJ205" s="78" t="e">
        <f aca="false">IF(AS205=0,"",AS205)</f>
        <v>#N/A</v>
      </c>
      <c r="BK205" s="78" t="e">
        <f aca="false">IF(AT205=0,"",AT205)</f>
        <v>#N/A</v>
      </c>
      <c r="BL205" s="78" t="e">
        <f aca="false">IF(AU205=0,"",AU205)</f>
        <v>#N/A</v>
      </c>
      <c r="BM205" s="78" t="e">
        <f aca="false">IF(AV205=0,"",AV205)</f>
        <v>#N/A</v>
      </c>
      <c r="BN205" s="78" t="e">
        <f aca="false">IF(AW205=0,"",AW205)</f>
        <v>#N/A</v>
      </c>
      <c r="BO205" s="78" t="e">
        <f aca="false">IF(AX205=0,"",AX205)</f>
        <v>#N/A</v>
      </c>
      <c r="BP205" s="78" t="e">
        <f aca="false">IF(AY205=0,"",AY205)</f>
        <v>#N/A</v>
      </c>
      <c r="BQ205" s="78" t="e">
        <f aca="false">IF(AZ205=0,"",AZ205)</f>
        <v>#N/A</v>
      </c>
      <c r="BR205" s="78" t="e">
        <f aca="false">IF(BA205=0,"",BA205)</f>
        <v>#N/A</v>
      </c>
      <c r="BS205" s="78" t="e">
        <f aca="false">IF(BB205=0,"",BB205)</f>
        <v>#N/A</v>
      </c>
      <c r="BT205" s="78" t="e">
        <f aca="false">IF(BC205=0,"",BC205)</f>
        <v>#N/A</v>
      </c>
      <c r="BU205" s="78" t="e">
        <f aca="false">IF(BD205=0,"",BD205)</f>
        <v>#N/A</v>
      </c>
    </row>
    <row r="206" customFormat="false" ht="56.7" hidden="false" customHeight="true" outlineLevel="0" collapsed="false">
      <c r="A206" s="137"/>
      <c r="B206" s="138"/>
      <c r="C206" s="139"/>
      <c r="D206" s="139"/>
      <c r="E206" s="143"/>
      <c r="F206" s="120"/>
      <c r="G206" s="121"/>
      <c r="H206" s="140"/>
      <c r="I206" s="141"/>
      <c r="J206" s="116"/>
      <c r="K206" s="124" t="str">
        <f aca="false">IF(ISBLANK(I206),"",ROUND(IF(J206&lt;&gt;"€",IF(J206="$",I206*TRANSFERENCIAS!$E$29,I206*TRANSFERENCIAS!$H$29),I206),2))</f>
        <v/>
      </c>
      <c r="L206" s="142"/>
      <c r="M206" s="142"/>
      <c r="N206" s="142"/>
      <c r="O206" s="125"/>
      <c r="P206" s="126" t="str">
        <f aca="false">IF(ISNUMBER(X206),X206,"P")</f>
        <v>P</v>
      </c>
      <c r="Q206" s="127" t="str">
        <f aca="false">IF(ISNUMBER(L206),L206," --")</f>
        <v> --</v>
      </c>
      <c r="W206" s="129" t="n">
        <f aca="false">SUM(L206:N206)</f>
        <v>0</v>
      </c>
      <c r="X206" s="129" t="e">
        <f aca="false">IF(K206&gt;0,ABS(W206-K206),"")</f>
        <v>#VALUE!</v>
      </c>
      <c r="AF206" s="78" t="n">
        <f aca="false">+AF205+20</f>
        <v>4020</v>
      </c>
      <c r="AG206" s="78" t="n">
        <v>201</v>
      </c>
      <c r="AO206" s="78" t="e">
        <f aca="false">VLOOKUP(F206,PTDS2!$A$1:$Q$13,2)</f>
        <v>#N/A</v>
      </c>
      <c r="AP206" s="78" t="e">
        <f aca="false">VLOOKUP(F206,PTDS2!$A$1:$Q$13,3)</f>
        <v>#N/A</v>
      </c>
      <c r="AQ206" s="78" t="e">
        <f aca="false">VLOOKUP(F206,PTDS2!$A$1:$Q$13,4)</f>
        <v>#N/A</v>
      </c>
      <c r="AR206" s="78" t="e">
        <f aca="false">VLOOKUP(F206,PTDS2!$A$1:$Q$13,5)</f>
        <v>#N/A</v>
      </c>
      <c r="AS206" s="78" t="e">
        <f aca="false">VLOOKUP(F206,PTDS2!$A$1:$Q$13,6)</f>
        <v>#N/A</v>
      </c>
      <c r="AT206" s="78" t="e">
        <f aca="false">VLOOKUP(F206,PTDS2!$A$1:$Q$13,7)</f>
        <v>#N/A</v>
      </c>
      <c r="AU206" s="78" t="e">
        <f aca="false">VLOOKUP(F206,PTDS2!$A$1:$Q$13,8)</f>
        <v>#N/A</v>
      </c>
      <c r="AV206" s="78" t="e">
        <f aca="false">VLOOKUP(F206,PTDS2!$A$1:$Q$13,9)</f>
        <v>#N/A</v>
      </c>
      <c r="AW206" s="78" t="e">
        <f aca="false">VLOOKUP(F206,PTDS2!$A$1:$Q$13,10)</f>
        <v>#N/A</v>
      </c>
      <c r="AX206" s="78" t="e">
        <f aca="false">VLOOKUP(F206,PTDS2!$A$1:$Q$13,11)</f>
        <v>#N/A</v>
      </c>
      <c r="AY206" s="78" t="e">
        <f aca="false">VLOOKUP(F206,PTDS2!$A$1:$Q$13,12)</f>
        <v>#N/A</v>
      </c>
      <c r="AZ206" s="78" t="e">
        <f aca="false">VLOOKUP(F206,PTDS2!$A$1:$Q$13,13)</f>
        <v>#N/A</v>
      </c>
      <c r="BA206" s="78" t="e">
        <f aca="false">VLOOKUP(F206,PTDS2!$A$1:$Q$13,14)</f>
        <v>#N/A</v>
      </c>
      <c r="BB206" s="78" t="e">
        <f aca="false">VLOOKUP(F206,PTDS2!$A$1:$Q$13,15)</f>
        <v>#N/A</v>
      </c>
      <c r="BC206" s="78" t="e">
        <f aca="false">VLOOKUP(F206,PTDS2!$A$1:$Q$13,16)</f>
        <v>#N/A</v>
      </c>
      <c r="BD206" s="78" t="e">
        <f aca="false">VLOOKUP(F206,PTDS2!$A$1:$Q$13,17)</f>
        <v>#N/A</v>
      </c>
      <c r="BF206" s="78" t="e">
        <f aca="false">IF(AO206=0,"",AO206)</f>
        <v>#N/A</v>
      </c>
      <c r="BG206" s="78" t="e">
        <f aca="false">IF(AP206=0,"",AP206)</f>
        <v>#N/A</v>
      </c>
      <c r="BH206" s="78" t="e">
        <f aca="false">IF(AQ206=0,"",AQ206)</f>
        <v>#N/A</v>
      </c>
      <c r="BI206" s="78" t="e">
        <f aca="false">IF(AR206=0,"",AR206)</f>
        <v>#N/A</v>
      </c>
      <c r="BJ206" s="78" t="e">
        <f aca="false">IF(AS206=0,"",AS206)</f>
        <v>#N/A</v>
      </c>
      <c r="BK206" s="78" t="e">
        <f aca="false">IF(AT206=0,"",AT206)</f>
        <v>#N/A</v>
      </c>
      <c r="BL206" s="78" t="e">
        <f aca="false">IF(AU206=0,"",AU206)</f>
        <v>#N/A</v>
      </c>
      <c r="BM206" s="78" t="e">
        <f aca="false">IF(AV206=0,"",AV206)</f>
        <v>#N/A</v>
      </c>
      <c r="BN206" s="78" t="e">
        <f aca="false">IF(AW206=0,"",AW206)</f>
        <v>#N/A</v>
      </c>
      <c r="BO206" s="78" t="e">
        <f aca="false">IF(AX206=0,"",AX206)</f>
        <v>#N/A</v>
      </c>
      <c r="BP206" s="78" t="e">
        <f aca="false">IF(AY206=0,"",AY206)</f>
        <v>#N/A</v>
      </c>
      <c r="BQ206" s="78" t="e">
        <f aca="false">IF(AZ206=0,"",AZ206)</f>
        <v>#N/A</v>
      </c>
      <c r="BR206" s="78" t="e">
        <f aca="false">IF(BA206=0,"",BA206)</f>
        <v>#N/A</v>
      </c>
      <c r="BS206" s="78" t="e">
        <f aca="false">IF(BB206=0,"",BB206)</f>
        <v>#N/A</v>
      </c>
      <c r="BT206" s="78" t="e">
        <f aca="false">IF(BC206=0,"",BC206)</f>
        <v>#N/A</v>
      </c>
      <c r="BU206" s="78" t="e">
        <f aca="false">IF(BD206=0,"",BD206)</f>
        <v>#N/A</v>
      </c>
    </row>
    <row r="207" customFormat="false" ht="56.7" hidden="false" customHeight="true" outlineLevel="0" collapsed="false">
      <c r="A207" s="137"/>
      <c r="B207" s="138"/>
      <c r="C207" s="139"/>
      <c r="D207" s="139"/>
      <c r="E207" s="143"/>
      <c r="F207" s="120"/>
      <c r="G207" s="121"/>
      <c r="H207" s="140"/>
      <c r="I207" s="141"/>
      <c r="J207" s="116"/>
      <c r="K207" s="124" t="str">
        <f aca="false">IF(ISBLANK(I207),"",ROUND(IF(J207&lt;&gt;"€",IF(J207="$",I207*TRANSFERENCIAS!$E$29,I207*TRANSFERENCIAS!$H$29),I207),2))</f>
        <v/>
      </c>
      <c r="L207" s="142"/>
      <c r="M207" s="142"/>
      <c r="N207" s="142"/>
      <c r="O207" s="125"/>
      <c r="P207" s="126" t="str">
        <f aca="false">IF(ISNUMBER(X207),X207,"P")</f>
        <v>P</v>
      </c>
      <c r="Q207" s="127" t="str">
        <f aca="false">IF(ISNUMBER(L207),L207," --")</f>
        <v> --</v>
      </c>
      <c r="W207" s="129" t="n">
        <f aca="false">SUM(L207:N207)</f>
        <v>0</v>
      </c>
      <c r="X207" s="129" t="e">
        <f aca="false">IF(K207&gt;0,ABS(W207-K207),"")</f>
        <v>#VALUE!</v>
      </c>
      <c r="AF207" s="78" t="n">
        <f aca="false">+AF206+20</f>
        <v>4040</v>
      </c>
      <c r="AG207" s="78" t="n">
        <v>202</v>
      </c>
      <c r="AO207" s="78" t="e">
        <f aca="false">VLOOKUP(F207,PTDS2!$A$1:$Q$13,2)</f>
        <v>#N/A</v>
      </c>
      <c r="AP207" s="78" t="e">
        <f aca="false">VLOOKUP(F207,PTDS2!$A$1:$Q$13,3)</f>
        <v>#N/A</v>
      </c>
      <c r="AQ207" s="78" t="e">
        <f aca="false">VLOOKUP(F207,PTDS2!$A$1:$Q$13,4)</f>
        <v>#N/A</v>
      </c>
      <c r="AR207" s="78" t="e">
        <f aca="false">VLOOKUP(F207,PTDS2!$A$1:$Q$13,5)</f>
        <v>#N/A</v>
      </c>
      <c r="AS207" s="78" t="e">
        <f aca="false">VLOOKUP(F207,PTDS2!$A$1:$Q$13,6)</f>
        <v>#N/A</v>
      </c>
      <c r="AT207" s="78" t="e">
        <f aca="false">VLOOKUP(F207,PTDS2!$A$1:$Q$13,7)</f>
        <v>#N/A</v>
      </c>
      <c r="AU207" s="78" t="e">
        <f aca="false">VLOOKUP(F207,PTDS2!$A$1:$Q$13,8)</f>
        <v>#N/A</v>
      </c>
      <c r="AV207" s="78" t="e">
        <f aca="false">VLOOKUP(F207,PTDS2!$A$1:$Q$13,9)</f>
        <v>#N/A</v>
      </c>
      <c r="AW207" s="78" t="e">
        <f aca="false">VLOOKUP(F207,PTDS2!$A$1:$Q$13,10)</f>
        <v>#N/A</v>
      </c>
      <c r="AX207" s="78" t="e">
        <f aca="false">VLOOKUP(F207,PTDS2!$A$1:$Q$13,11)</f>
        <v>#N/A</v>
      </c>
      <c r="AY207" s="78" t="e">
        <f aca="false">VLOOKUP(F207,PTDS2!$A$1:$Q$13,12)</f>
        <v>#N/A</v>
      </c>
      <c r="AZ207" s="78" t="e">
        <f aca="false">VLOOKUP(F207,PTDS2!$A$1:$Q$13,13)</f>
        <v>#N/A</v>
      </c>
      <c r="BA207" s="78" t="e">
        <f aca="false">VLOOKUP(F207,PTDS2!$A$1:$Q$13,14)</f>
        <v>#N/A</v>
      </c>
      <c r="BB207" s="78" t="e">
        <f aca="false">VLOOKUP(F207,PTDS2!$A$1:$Q$13,15)</f>
        <v>#N/A</v>
      </c>
      <c r="BC207" s="78" t="e">
        <f aca="false">VLOOKUP(F207,PTDS2!$A$1:$Q$13,16)</f>
        <v>#N/A</v>
      </c>
      <c r="BD207" s="78" t="e">
        <f aca="false">VLOOKUP(F207,PTDS2!$A$1:$Q$13,17)</f>
        <v>#N/A</v>
      </c>
      <c r="BF207" s="78" t="e">
        <f aca="false">IF(AO207=0,"",AO207)</f>
        <v>#N/A</v>
      </c>
      <c r="BG207" s="78" t="e">
        <f aca="false">IF(AP207=0,"",AP207)</f>
        <v>#N/A</v>
      </c>
      <c r="BH207" s="78" t="e">
        <f aca="false">IF(AQ207=0,"",AQ207)</f>
        <v>#N/A</v>
      </c>
      <c r="BI207" s="78" t="e">
        <f aca="false">IF(AR207=0,"",AR207)</f>
        <v>#N/A</v>
      </c>
      <c r="BJ207" s="78" t="e">
        <f aca="false">IF(AS207=0,"",AS207)</f>
        <v>#N/A</v>
      </c>
      <c r="BK207" s="78" t="e">
        <f aca="false">IF(AT207=0,"",AT207)</f>
        <v>#N/A</v>
      </c>
      <c r="BL207" s="78" t="e">
        <f aca="false">IF(AU207=0,"",AU207)</f>
        <v>#N/A</v>
      </c>
      <c r="BM207" s="78" t="e">
        <f aca="false">IF(AV207=0,"",AV207)</f>
        <v>#N/A</v>
      </c>
      <c r="BN207" s="78" t="e">
        <f aca="false">IF(AW207=0,"",AW207)</f>
        <v>#N/A</v>
      </c>
      <c r="BO207" s="78" t="e">
        <f aca="false">IF(AX207=0,"",AX207)</f>
        <v>#N/A</v>
      </c>
      <c r="BP207" s="78" t="e">
        <f aca="false">IF(AY207=0,"",AY207)</f>
        <v>#N/A</v>
      </c>
      <c r="BQ207" s="78" t="e">
        <f aca="false">IF(AZ207=0,"",AZ207)</f>
        <v>#N/A</v>
      </c>
      <c r="BR207" s="78" t="e">
        <f aca="false">IF(BA207=0,"",BA207)</f>
        <v>#N/A</v>
      </c>
      <c r="BS207" s="78" t="e">
        <f aca="false">IF(BB207=0,"",BB207)</f>
        <v>#N/A</v>
      </c>
      <c r="BT207" s="78" t="e">
        <f aca="false">IF(BC207=0,"",BC207)</f>
        <v>#N/A</v>
      </c>
      <c r="BU207" s="78" t="e">
        <f aca="false">IF(BD207=0,"",BD207)</f>
        <v>#N/A</v>
      </c>
    </row>
    <row r="208" customFormat="false" ht="56.7" hidden="false" customHeight="true" outlineLevel="0" collapsed="false">
      <c r="A208" s="137"/>
      <c r="B208" s="138"/>
      <c r="C208" s="139"/>
      <c r="D208" s="139"/>
      <c r="E208" s="143"/>
      <c r="F208" s="120"/>
      <c r="G208" s="121"/>
      <c r="H208" s="140"/>
      <c r="I208" s="141"/>
      <c r="J208" s="116"/>
      <c r="K208" s="124" t="str">
        <f aca="false">IF(ISBLANK(I208),"",ROUND(IF(J208&lt;&gt;"€",IF(J208="$",I208*TRANSFERENCIAS!$E$29,I208*TRANSFERENCIAS!$H$29),I208),2))</f>
        <v/>
      </c>
      <c r="L208" s="142"/>
      <c r="M208" s="142"/>
      <c r="N208" s="142"/>
      <c r="O208" s="125"/>
      <c r="P208" s="126" t="str">
        <f aca="false">IF(ISNUMBER(X208),X208,"P")</f>
        <v>P</v>
      </c>
      <c r="Q208" s="127" t="str">
        <f aca="false">IF(ISNUMBER(L208),L208," --")</f>
        <v> --</v>
      </c>
      <c r="W208" s="129" t="n">
        <f aca="false">SUM(L208:N208)</f>
        <v>0</v>
      </c>
      <c r="X208" s="129" t="e">
        <f aca="false">IF(K208&gt;0,ABS(W208-K208),"")</f>
        <v>#VALUE!</v>
      </c>
      <c r="AF208" s="78" t="n">
        <f aca="false">+AF207+20</f>
        <v>4060</v>
      </c>
      <c r="AG208" s="78" t="n">
        <v>203</v>
      </c>
      <c r="AO208" s="78" t="e">
        <f aca="false">VLOOKUP(F208,PTDS2!$A$1:$Q$13,2)</f>
        <v>#N/A</v>
      </c>
      <c r="AP208" s="78" t="e">
        <f aca="false">VLOOKUP(F208,PTDS2!$A$1:$Q$13,3)</f>
        <v>#N/A</v>
      </c>
      <c r="AQ208" s="78" t="e">
        <f aca="false">VLOOKUP(F208,PTDS2!$A$1:$Q$13,4)</f>
        <v>#N/A</v>
      </c>
      <c r="AR208" s="78" t="e">
        <f aca="false">VLOOKUP(F208,PTDS2!$A$1:$Q$13,5)</f>
        <v>#N/A</v>
      </c>
      <c r="AS208" s="78" t="e">
        <f aca="false">VLOOKUP(F208,PTDS2!$A$1:$Q$13,6)</f>
        <v>#N/A</v>
      </c>
      <c r="AT208" s="78" t="e">
        <f aca="false">VLOOKUP(F208,PTDS2!$A$1:$Q$13,7)</f>
        <v>#N/A</v>
      </c>
      <c r="AU208" s="78" t="e">
        <f aca="false">VLOOKUP(F208,PTDS2!$A$1:$Q$13,8)</f>
        <v>#N/A</v>
      </c>
      <c r="AV208" s="78" t="e">
        <f aca="false">VLOOKUP(F208,PTDS2!$A$1:$Q$13,9)</f>
        <v>#N/A</v>
      </c>
      <c r="AW208" s="78" t="e">
        <f aca="false">VLOOKUP(F208,PTDS2!$A$1:$Q$13,10)</f>
        <v>#N/A</v>
      </c>
      <c r="AX208" s="78" t="e">
        <f aca="false">VLOOKUP(F208,PTDS2!$A$1:$Q$13,11)</f>
        <v>#N/A</v>
      </c>
      <c r="AY208" s="78" t="e">
        <f aca="false">VLOOKUP(F208,PTDS2!$A$1:$Q$13,12)</f>
        <v>#N/A</v>
      </c>
      <c r="AZ208" s="78" t="e">
        <f aca="false">VLOOKUP(F208,PTDS2!$A$1:$Q$13,13)</f>
        <v>#N/A</v>
      </c>
      <c r="BA208" s="78" t="e">
        <f aca="false">VLOOKUP(F208,PTDS2!$A$1:$Q$13,14)</f>
        <v>#N/A</v>
      </c>
      <c r="BB208" s="78" t="e">
        <f aca="false">VLOOKUP(F208,PTDS2!$A$1:$Q$13,15)</f>
        <v>#N/A</v>
      </c>
      <c r="BC208" s="78" t="e">
        <f aca="false">VLOOKUP(F208,PTDS2!$A$1:$Q$13,16)</f>
        <v>#N/A</v>
      </c>
      <c r="BD208" s="78" t="e">
        <f aca="false">VLOOKUP(F208,PTDS2!$A$1:$Q$13,17)</f>
        <v>#N/A</v>
      </c>
      <c r="BF208" s="78" t="e">
        <f aca="false">IF(AO208=0,"",AO208)</f>
        <v>#N/A</v>
      </c>
      <c r="BG208" s="78" t="e">
        <f aca="false">IF(AP208=0,"",AP208)</f>
        <v>#N/A</v>
      </c>
      <c r="BH208" s="78" t="e">
        <f aca="false">IF(AQ208=0,"",AQ208)</f>
        <v>#N/A</v>
      </c>
      <c r="BI208" s="78" t="e">
        <f aca="false">IF(AR208=0,"",AR208)</f>
        <v>#N/A</v>
      </c>
      <c r="BJ208" s="78" t="e">
        <f aca="false">IF(AS208=0,"",AS208)</f>
        <v>#N/A</v>
      </c>
      <c r="BK208" s="78" t="e">
        <f aca="false">IF(AT208=0,"",AT208)</f>
        <v>#N/A</v>
      </c>
      <c r="BL208" s="78" t="e">
        <f aca="false">IF(AU208=0,"",AU208)</f>
        <v>#N/A</v>
      </c>
      <c r="BM208" s="78" t="e">
        <f aca="false">IF(AV208=0,"",AV208)</f>
        <v>#N/A</v>
      </c>
      <c r="BN208" s="78" t="e">
        <f aca="false">IF(AW208=0,"",AW208)</f>
        <v>#N/A</v>
      </c>
      <c r="BO208" s="78" t="e">
        <f aca="false">IF(AX208=0,"",AX208)</f>
        <v>#N/A</v>
      </c>
      <c r="BP208" s="78" t="e">
        <f aca="false">IF(AY208=0,"",AY208)</f>
        <v>#N/A</v>
      </c>
      <c r="BQ208" s="78" t="e">
        <f aca="false">IF(AZ208=0,"",AZ208)</f>
        <v>#N/A</v>
      </c>
      <c r="BR208" s="78" t="e">
        <f aca="false">IF(BA208=0,"",BA208)</f>
        <v>#N/A</v>
      </c>
      <c r="BS208" s="78" t="e">
        <f aca="false">IF(BB208=0,"",BB208)</f>
        <v>#N/A</v>
      </c>
      <c r="BT208" s="78" t="e">
        <f aca="false">IF(BC208=0,"",BC208)</f>
        <v>#N/A</v>
      </c>
      <c r="BU208" s="78" t="e">
        <f aca="false">IF(BD208=0,"",BD208)</f>
        <v>#N/A</v>
      </c>
    </row>
    <row r="209" customFormat="false" ht="56.7" hidden="false" customHeight="true" outlineLevel="0" collapsed="false">
      <c r="A209" s="137"/>
      <c r="B209" s="138"/>
      <c r="C209" s="139"/>
      <c r="D209" s="139"/>
      <c r="E209" s="143"/>
      <c r="F209" s="120"/>
      <c r="G209" s="121"/>
      <c r="H209" s="140"/>
      <c r="I209" s="141"/>
      <c r="J209" s="116"/>
      <c r="K209" s="124" t="str">
        <f aca="false">IF(ISBLANK(I209),"",ROUND(IF(J209&lt;&gt;"€",IF(J209="$",I209*TRANSFERENCIAS!$E$29,I209*TRANSFERENCIAS!$H$29),I209),2))</f>
        <v/>
      </c>
      <c r="L209" s="142"/>
      <c r="M209" s="142"/>
      <c r="N209" s="142"/>
      <c r="O209" s="125"/>
      <c r="P209" s="126" t="str">
        <f aca="false">IF(ISNUMBER(X209),X209,"P")</f>
        <v>P</v>
      </c>
      <c r="Q209" s="127" t="str">
        <f aca="false">IF(ISNUMBER(L209),L209," --")</f>
        <v> --</v>
      </c>
      <c r="W209" s="129" t="n">
        <f aca="false">SUM(L209:N209)</f>
        <v>0</v>
      </c>
      <c r="X209" s="129" t="e">
        <f aca="false">IF(K209&gt;0,ABS(W209-K209),"")</f>
        <v>#VALUE!</v>
      </c>
      <c r="AF209" s="78" t="n">
        <f aca="false">+AF208+20</f>
        <v>4080</v>
      </c>
      <c r="AG209" s="78" t="n">
        <v>204</v>
      </c>
      <c r="AO209" s="78" t="e">
        <f aca="false">VLOOKUP(F209,PTDS2!$A$1:$Q$13,2)</f>
        <v>#N/A</v>
      </c>
      <c r="AP209" s="78" t="e">
        <f aca="false">VLOOKUP(F209,PTDS2!$A$1:$Q$13,3)</f>
        <v>#N/A</v>
      </c>
      <c r="AQ209" s="78" t="e">
        <f aca="false">VLOOKUP(F209,PTDS2!$A$1:$Q$13,4)</f>
        <v>#N/A</v>
      </c>
      <c r="AR209" s="78" t="e">
        <f aca="false">VLOOKUP(F209,PTDS2!$A$1:$Q$13,5)</f>
        <v>#N/A</v>
      </c>
      <c r="AS209" s="78" t="e">
        <f aca="false">VLOOKUP(F209,PTDS2!$A$1:$Q$13,6)</f>
        <v>#N/A</v>
      </c>
      <c r="AT209" s="78" t="e">
        <f aca="false">VLOOKUP(F209,PTDS2!$A$1:$Q$13,7)</f>
        <v>#N/A</v>
      </c>
      <c r="AU209" s="78" t="e">
        <f aca="false">VLOOKUP(F209,PTDS2!$A$1:$Q$13,8)</f>
        <v>#N/A</v>
      </c>
      <c r="AV209" s="78" t="e">
        <f aca="false">VLOOKUP(F209,PTDS2!$A$1:$Q$13,9)</f>
        <v>#N/A</v>
      </c>
      <c r="AW209" s="78" t="e">
        <f aca="false">VLOOKUP(F209,PTDS2!$A$1:$Q$13,10)</f>
        <v>#N/A</v>
      </c>
      <c r="AX209" s="78" t="e">
        <f aca="false">VLOOKUP(F209,PTDS2!$A$1:$Q$13,11)</f>
        <v>#N/A</v>
      </c>
      <c r="AY209" s="78" t="e">
        <f aca="false">VLOOKUP(F209,PTDS2!$A$1:$Q$13,12)</f>
        <v>#N/A</v>
      </c>
      <c r="AZ209" s="78" t="e">
        <f aca="false">VLOOKUP(F209,PTDS2!$A$1:$Q$13,13)</f>
        <v>#N/A</v>
      </c>
      <c r="BA209" s="78" t="e">
        <f aca="false">VLOOKUP(F209,PTDS2!$A$1:$Q$13,14)</f>
        <v>#N/A</v>
      </c>
      <c r="BB209" s="78" t="e">
        <f aca="false">VLOOKUP(F209,PTDS2!$A$1:$Q$13,15)</f>
        <v>#N/A</v>
      </c>
      <c r="BC209" s="78" t="e">
        <f aca="false">VLOOKUP(F209,PTDS2!$A$1:$Q$13,16)</f>
        <v>#N/A</v>
      </c>
      <c r="BD209" s="78" t="e">
        <f aca="false">VLOOKUP(F209,PTDS2!$A$1:$Q$13,17)</f>
        <v>#N/A</v>
      </c>
      <c r="BF209" s="78" t="e">
        <f aca="false">IF(AO209=0,"",AO209)</f>
        <v>#N/A</v>
      </c>
      <c r="BG209" s="78" t="e">
        <f aca="false">IF(AP209=0,"",AP209)</f>
        <v>#N/A</v>
      </c>
      <c r="BH209" s="78" t="e">
        <f aca="false">IF(AQ209=0,"",AQ209)</f>
        <v>#N/A</v>
      </c>
      <c r="BI209" s="78" t="e">
        <f aca="false">IF(AR209=0,"",AR209)</f>
        <v>#N/A</v>
      </c>
      <c r="BJ209" s="78" t="e">
        <f aca="false">IF(AS209=0,"",AS209)</f>
        <v>#N/A</v>
      </c>
      <c r="BK209" s="78" t="e">
        <f aca="false">IF(AT209=0,"",AT209)</f>
        <v>#N/A</v>
      </c>
      <c r="BL209" s="78" t="e">
        <f aca="false">IF(AU209=0,"",AU209)</f>
        <v>#N/A</v>
      </c>
      <c r="BM209" s="78" t="e">
        <f aca="false">IF(AV209=0,"",AV209)</f>
        <v>#N/A</v>
      </c>
      <c r="BN209" s="78" t="e">
        <f aca="false">IF(AW209=0,"",AW209)</f>
        <v>#N/A</v>
      </c>
      <c r="BO209" s="78" t="e">
        <f aca="false">IF(AX209=0,"",AX209)</f>
        <v>#N/A</v>
      </c>
      <c r="BP209" s="78" t="e">
        <f aca="false">IF(AY209=0,"",AY209)</f>
        <v>#N/A</v>
      </c>
      <c r="BQ209" s="78" t="e">
        <f aca="false">IF(AZ209=0,"",AZ209)</f>
        <v>#N/A</v>
      </c>
      <c r="BR209" s="78" t="e">
        <f aca="false">IF(BA209=0,"",BA209)</f>
        <v>#N/A</v>
      </c>
      <c r="BS209" s="78" t="e">
        <f aca="false">IF(BB209=0,"",BB209)</f>
        <v>#N/A</v>
      </c>
      <c r="BT209" s="78" t="e">
        <f aca="false">IF(BC209=0,"",BC209)</f>
        <v>#N/A</v>
      </c>
      <c r="BU209" s="78" t="e">
        <f aca="false">IF(BD209=0,"",BD209)</f>
        <v>#N/A</v>
      </c>
    </row>
    <row r="210" customFormat="false" ht="56.7" hidden="false" customHeight="true" outlineLevel="0" collapsed="false">
      <c r="A210" s="137"/>
      <c r="B210" s="138"/>
      <c r="C210" s="139"/>
      <c r="D210" s="139"/>
      <c r="E210" s="143"/>
      <c r="F210" s="120"/>
      <c r="G210" s="121"/>
      <c r="H210" s="140"/>
      <c r="I210" s="141"/>
      <c r="J210" s="116"/>
      <c r="K210" s="124" t="str">
        <f aca="false">IF(ISBLANK(I210),"",ROUND(IF(J210&lt;&gt;"€",IF(J210="$",I210*TRANSFERENCIAS!$E$29,I210*TRANSFERENCIAS!$H$29),I210),2))</f>
        <v/>
      </c>
      <c r="L210" s="142"/>
      <c r="M210" s="142"/>
      <c r="N210" s="142"/>
      <c r="O210" s="125"/>
      <c r="P210" s="126" t="str">
        <f aca="false">IF(ISNUMBER(X210),X210,"P")</f>
        <v>P</v>
      </c>
      <c r="Q210" s="127" t="str">
        <f aca="false">IF(ISNUMBER(L210),L210," --")</f>
        <v> --</v>
      </c>
      <c r="W210" s="129" t="n">
        <f aca="false">SUM(L210:N210)</f>
        <v>0</v>
      </c>
      <c r="X210" s="129" t="e">
        <f aca="false">IF(K210&gt;0,ABS(W210-K210),"")</f>
        <v>#VALUE!</v>
      </c>
      <c r="AF210" s="78" t="n">
        <f aca="false">+AF209+20</f>
        <v>4100</v>
      </c>
      <c r="AG210" s="78" t="n">
        <v>205</v>
      </c>
      <c r="AO210" s="78" t="e">
        <f aca="false">VLOOKUP(F210,PTDS2!$A$1:$Q$13,2)</f>
        <v>#N/A</v>
      </c>
      <c r="AP210" s="78" t="e">
        <f aca="false">VLOOKUP(F210,PTDS2!$A$1:$Q$13,3)</f>
        <v>#N/A</v>
      </c>
      <c r="AQ210" s="78" t="e">
        <f aca="false">VLOOKUP(F210,PTDS2!$A$1:$Q$13,4)</f>
        <v>#N/A</v>
      </c>
      <c r="AR210" s="78" t="e">
        <f aca="false">VLOOKUP(F210,PTDS2!$A$1:$Q$13,5)</f>
        <v>#N/A</v>
      </c>
      <c r="AS210" s="78" t="e">
        <f aca="false">VLOOKUP(F210,PTDS2!$A$1:$Q$13,6)</f>
        <v>#N/A</v>
      </c>
      <c r="AT210" s="78" t="e">
        <f aca="false">VLOOKUP(F210,PTDS2!$A$1:$Q$13,7)</f>
        <v>#N/A</v>
      </c>
      <c r="AU210" s="78" t="e">
        <f aca="false">VLOOKUP(F210,PTDS2!$A$1:$Q$13,8)</f>
        <v>#N/A</v>
      </c>
      <c r="AV210" s="78" t="e">
        <f aca="false">VLOOKUP(F210,PTDS2!$A$1:$Q$13,9)</f>
        <v>#N/A</v>
      </c>
      <c r="AW210" s="78" t="e">
        <f aca="false">VLOOKUP(F210,PTDS2!$A$1:$Q$13,10)</f>
        <v>#N/A</v>
      </c>
      <c r="AX210" s="78" t="e">
        <f aca="false">VLOOKUP(F210,PTDS2!$A$1:$Q$13,11)</f>
        <v>#N/A</v>
      </c>
      <c r="AY210" s="78" t="e">
        <f aca="false">VLOOKUP(F210,PTDS2!$A$1:$Q$13,12)</f>
        <v>#N/A</v>
      </c>
      <c r="AZ210" s="78" t="e">
        <f aca="false">VLOOKUP(F210,PTDS2!$A$1:$Q$13,13)</f>
        <v>#N/A</v>
      </c>
      <c r="BA210" s="78" t="e">
        <f aca="false">VLOOKUP(F210,PTDS2!$A$1:$Q$13,14)</f>
        <v>#N/A</v>
      </c>
      <c r="BB210" s="78" t="e">
        <f aca="false">VLOOKUP(F210,PTDS2!$A$1:$Q$13,15)</f>
        <v>#N/A</v>
      </c>
      <c r="BC210" s="78" t="e">
        <f aca="false">VLOOKUP(F210,PTDS2!$A$1:$Q$13,16)</f>
        <v>#N/A</v>
      </c>
      <c r="BD210" s="78" t="e">
        <f aca="false">VLOOKUP(F210,PTDS2!$A$1:$Q$13,17)</f>
        <v>#N/A</v>
      </c>
      <c r="BF210" s="78" t="e">
        <f aca="false">IF(AO210=0,"",AO210)</f>
        <v>#N/A</v>
      </c>
      <c r="BG210" s="78" t="e">
        <f aca="false">IF(AP210=0,"",AP210)</f>
        <v>#N/A</v>
      </c>
      <c r="BH210" s="78" t="e">
        <f aca="false">IF(AQ210=0,"",AQ210)</f>
        <v>#N/A</v>
      </c>
      <c r="BI210" s="78" t="e">
        <f aca="false">IF(AR210=0,"",AR210)</f>
        <v>#N/A</v>
      </c>
      <c r="BJ210" s="78" t="e">
        <f aca="false">IF(AS210=0,"",AS210)</f>
        <v>#N/A</v>
      </c>
      <c r="BK210" s="78" t="e">
        <f aca="false">IF(AT210=0,"",AT210)</f>
        <v>#N/A</v>
      </c>
      <c r="BL210" s="78" t="e">
        <f aca="false">IF(AU210=0,"",AU210)</f>
        <v>#N/A</v>
      </c>
      <c r="BM210" s="78" t="e">
        <f aca="false">IF(AV210=0,"",AV210)</f>
        <v>#N/A</v>
      </c>
      <c r="BN210" s="78" t="e">
        <f aca="false">IF(AW210=0,"",AW210)</f>
        <v>#N/A</v>
      </c>
      <c r="BO210" s="78" t="e">
        <f aca="false">IF(AX210=0,"",AX210)</f>
        <v>#N/A</v>
      </c>
      <c r="BP210" s="78" t="e">
        <f aca="false">IF(AY210=0,"",AY210)</f>
        <v>#N/A</v>
      </c>
      <c r="BQ210" s="78" t="e">
        <f aca="false">IF(AZ210=0,"",AZ210)</f>
        <v>#N/A</v>
      </c>
      <c r="BR210" s="78" t="e">
        <f aca="false">IF(BA210=0,"",BA210)</f>
        <v>#N/A</v>
      </c>
      <c r="BS210" s="78" t="e">
        <f aca="false">IF(BB210=0,"",BB210)</f>
        <v>#N/A</v>
      </c>
      <c r="BT210" s="78" t="e">
        <f aca="false">IF(BC210=0,"",BC210)</f>
        <v>#N/A</v>
      </c>
      <c r="BU210" s="78" t="e">
        <f aca="false">IF(BD210=0,"",BD210)</f>
        <v>#N/A</v>
      </c>
    </row>
    <row r="211" customFormat="false" ht="56.7" hidden="false" customHeight="true" outlineLevel="0" collapsed="false">
      <c r="A211" s="137"/>
      <c r="B211" s="138"/>
      <c r="C211" s="139"/>
      <c r="D211" s="139"/>
      <c r="E211" s="143"/>
      <c r="F211" s="120"/>
      <c r="G211" s="121"/>
      <c r="H211" s="140"/>
      <c r="I211" s="141"/>
      <c r="J211" s="116"/>
      <c r="K211" s="124" t="str">
        <f aca="false">IF(ISBLANK(I211),"",ROUND(IF(J211&lt;&gt;"€",IF(J211="$",I211*TRANSFERENCIAS!$E$29,I211*TRANSFERENCIAS!$H$29),I211),2))</f>
        <v/>
      </c>
      <c r="L211" s="142"/>
      <c r="M211" s="142"/>
      <c r="N211" s="142"/>
      <c r="O211" s="125"/>
      <c r="P211" s="126" t="str">
        <f aca="false">IF(ISNUMBER(X211),X211,"P")</f>
        <v>P</v>
      </c>
      <c r="Q211" s="127" t="str">
        <f aca="false">IF(ISNUMBER(L211),L211," --")</f>
        <v> --</v>
      </c>
      <c r="W211" s="129" t="n">
        <f aca="false">SUM(L211:N211)</f>
        <v>0</v>
      </c>
      <c r="X211" s="129" t="e">
        <f aca="false">IF(K211&gt;0,ABS(W211-K211),"")</f>
        <v>#VALUE!</v>
      </c>
      <c r="AF211" s="78" t="n">
        <f aca="false">+AF210+20</f>
        <v>4120</v>
      </c>
      <c r="AG211" s="78" t="n">
        <v>206</v>
      </c>
      <c r="AO211" s="78" t="e">
        <f aca="false">VLOOKUP(F211,PTDS2!$A$1:$Q$13,2)</f>
        <v>#N/A</v>
      </c>
      <c r="AP211" s="78" t="e">
        <f aca="false">VLOOKUP(F211,PTDS2!$A$1:$Q$13,3)</f>
        <v>#N/A</v>
      </c>
      <c r="AQ211" s="78" t="e">
        <f aca="false">VLOOKUP(F211,PTDS2!$A$1:$Q$13,4)</f>
        <v>#N/A</v>
      </c>
      <c r="AR211" s="78" t="e">
        <f aca="false">VLOOKUP(F211,PTDS2!$A$1:$Q$13,5)</f>
        <v>#N/A</v>
      </c>
      <c r="AS211" s="78" t="e">
        <f aca="false">VLOOKUP(F211,PTDS2!$A$1:$Q$13,6)</f>
        <v>#N/A</v>
      </c>
      <c r="AT211" s="78" t="e">
        <f aca="false">VLOOKUP(F211,PTDS2!$A$1:$Q$13,7)</f>
        <v>#N/A</v>
      </c>
      <c r="AU211" s="78" t="e">
        <f aca="false">VLOOKUP(F211,PTDS2!$A$1:$Q$13,8)</f>
        <v>#N/A</v>
      </c>
      <c r="AV211" s="78" t="e">
        <f aca="false">VLOOKUP(F211,PTDS2!$A$1:$Q$13,9)</f>
        <v>#N/A</v>
      </c>
      <c r="AW211" s="78" t="e">
        <f aca="false">VLOOKUP(F211,PTDS2!$A$1:$Q$13,10)</f>
        <v>#N/A</v>
      </c>
      <c r="AX211" s="78" t="e">
        <f aca="false">VLOOKUP(F211,PTDS2!$A$1:$Q$13,11)</f>
        <v>#N/A</v>
      </c>
      <c r="AY211" s="78" t="e">
        <f aca="false">VLOOKUP(F211,PTDS2!$A$1:$Q$13,12)</f>
        <v>#N/A</v>
      </c>
      <c r="AZ211" s="78" t="e">
        <f aca="false">VLOOKUP(F211,PTDS2!$A$1:$Q$13,13)</f>
        <v>#N/A</v>
      </c>
      <c r="BA211" s="78" t="e">
        <f aca="false">VLOOKUP(F211,PTDS2!$A$1:$Q$13,14)</f>
        <v>#N/A</v>
      </c>
      <c r="BB211" s="78" t="e">
        <f aca="false">VLOOKUP(F211,PTDS2!$A$1:$Q$13,15)</f>
        <v>#N/A</v>
      </c>
      <c r="BC211" s="78" t="e">
        <f aca="false">VLOOKUP(F211,PTDS2!$A$1:$Q$13,16)</f>
        <v>#N/A</v>
      </c>
      <c r="BD211" s="78" t="e">
        <f aca="false">VLOOKUP(F211,PTDS2!$A$1:$Q$13,17)</f>
        <v>#N/A</v>
      </c>
      <c r="BF211" s="78" t="e">
        <f aca="false">IF(AO211=0,"",AO211)</f>
        <v>#N/A</v>
      </c>
      <c r="BG211" s="78" t="e">
        <f aca="false">IF(AP211=0,"",AP211)</f>
        <v>#N/A</v>
      </c>
      <c r="BH211" s="78" t="e">
        <f aca="false">IF(AQ211=0,"",AQ211)</f>
        <v>#N/A</v>
      </c>
      <c r="BI211" s="78" t="e">
        <f aca="false">IF(AR211=0,"",AR211)</f>
        <v>#N/A</v>
      </c>
      <c r="BJ211" s="78" t="e">
        <f aca="false">IF(AS211=0,"",AS211)</f>
        <v>#N/A</v>
      </c>
      <c r="BK211" s="78" t="e">
        <f aca="false">IF(AT211=0,"",AT211)</f>
        <v>#N/A</v>
      </c>
      <c r="BL211" s="78" t="e">
        <f aca="false">IF(AU211=0,"",AU211)</f>
        <v>#N/A</v>
      </c>
      <c r="BM211" s="78" t="e">
        <f aca="false">IF(AV211=0,"",AV211)</f>
        <v>#N/A</v>
      </c>
      <c r="BN211" s="78" t="e">
        <f aca="false">IF(AW211=0,"",AW211)</f>
        <v>#N/A</v>
      </c>
      <c r="BO211" s="78" t="e">
        <f aca="false">IF(AX211=0,"",AX211)</f>
        <v>#N/A</v>
      </c>
      <c r="BP211" s="78" t="e">
        <f aca="false">IF(AY211=0,"",AY211)</f>
        <v>#N/A</v>
      </c>
      <c r="BQ211" s="78" t="e">
        <f aca="false">IF(AZ211=0,"",AZ211)</f>
        <v>#N/A</v>
      </c>
      <c r="BR211" s="78" t="e">
        <f aca="false">IF(BA211=0,"",BA211)</f>
        <v>#N/A</v>
      </c>
      <c r="BS211" s="78" t="e">
        <f aca="false">IF(BB211=0,"",BB211)</f>
        <v>#N/A</v>
      </c>
      <c r="BT211" s="78" t="e">
        <f aca="false">IF(BC211=0,"",BC211)</f>
        <v>#N/A</v>
      </c>
      <c r="BU211" s="78" t="e">
        <f aca="false">IF(BD211=0,"",BD211)</f>
        <v>#N/A</v>
      </c>
    </row>
    <row r="212" customFormat="false" ht="56.7" hidden="false" customHeight="true" outlineLevel="0" collapsed="false">
      <c r="A212" s="137"/>
      <c r="B212" s="138"/>
      <c r="C212" s="139"/>
      <c r="D212" s="139"/>
      <c r="E212" s="143"/>
      <c r="F212" s="120"/>
      <c r="G212" s="121"/>
      <c r="H212" s="140"/>
      <c r="I212" s="141"/>
      <c r="J212" s="116"/>
      <c r="K212" s="124" t="str">
        <f aca="false">IF(ISBLANK(I212),"",ROUND(IF(J212&lt;&gt;"€",IF(J212="$",I212*TRANSFERENCIAS!$E$29,I212*TRANSFERENCIAS!$H$29),I212),2))</f>
        <v/>
      </c>
      <c r="L212" s="142"/>
      <c r="M212" s="142"/>
      <c r="N212" s="142"/>
      <c r="O212" s="125"/>
      <c r="P212" s="126" t="str">
        <f aca="false">IF(ISNUMBER(X212),X212,"P")</f>
        <v>P</v>
      </c>
      <c r="Q212" s="127" t="str">
        <f aca="false">IF(ISNUMBER(L212),L212," --")</f>
        <v> --</v>
      </c>
      <c r="W212" s="129" t="n">
        <f aca="false">SUM(L212:N212)</f>
        <v>0</v>
      </c>
      <c r="X212" s="129" t="e">
        <f aca="false">IF(K212&gt;0,ABS(W212-K212),"")</f>
        <v>#VALUE!</v>
      </c>
      <c r="AF212" s="78" t="n">
        <f aca="false">+AF211+20</f>
        <v>4140</v>
      </c>
      <c r="AG212" s="78" t="n">
        <v>207</v>
      </c>
      <c r="AO212" s="78" t="e">
        <f aca="false">VLOOKUP(F212,PTDS2!$A$1:$Q$13,2)</f>
        <v>#N/A</v>
      </c>
      <c r="AP212" s="78" t="e">
        <f aca="false">VLOOKUP(F212,PTDS2!$A$1:$Q$13,3)</f>
        <v>#N/A</v>
      </c>
      <c r="AQ212" s="78" t="e">
        <f aca="false">VLOOKUP(F212,PTDS2!$A$1:$Q$13,4)</f>
        <v>#N/A</v>
      </c>
      <c r="AR212" s="78" t="e">
        <f aca="false">VLOOKUP(F212,PTDS2!$A$1:$Q$13,5)</f>
        <v>#N/A</v>
      </c>
      <c r="AS212" s="78" t="e">
        <f aca="false">VLOOKUP(F212,PTDS2!$A$1:$Q$13,6)</f>
        <v>#N/A</v>
      </c>
      <c r="AT212" s="78" t="e">
        <f aca="false">VLOOKUP(F212,PTDS2!$A$1:$Q$13,7)</f>
        <v>#N/A</v>
      </c>
      <c r="AU212" s="78" t="e">
        <f aca="false">VLOOKUP(F212,PTDS2!$A$1:$Q$13,8)</f>
        <v>#N/A</v>
      </c>
      <c r="AV212" s="78" t="e">
        <f aca="false">VLOOKUP(F212,PTDS2!$A$1:$Q$13,9)</f>
        <v>#N/A</v>
      </c>
      <c r="AW212" s="78" t="e">
        <f aca="false">VLOOKUP(F212,PTDS2!$A$1:$Q$13,10)</f>
        <v>#N/A</v>
      </c>
      <c r="AX212" s="78" t="e">
        <f aca="false">VLOOKUP(F212,PTDS2!$A$1:$Q$13,11)</f>
        <v>#N/A</v>
      </c>
      <c r="AY212" s="78" t="e">
        <f aca="false">VLOOKUP(F212,PTDS2!$A$1:$Q$13,12)</f>
        <v>#N/A</v>
      </c>
      <c r="AZ212" s="78" t="e">
        <f aca="false">VLOOKUP(F212,PTDS2!$A$1:$Q$13,13)</f>
        <v>#N/A</v>
      </c>
      <c r="BA212" s="78" t="e">
        <f aca="false">VLOOKUP(F212,PTDS2!$A$1:$Q$13,14)</f>
        <v>#N/A</v>
      </c>
      <c r="BB212" s="78" t="e">
        <f aca="false">VLOOKUP(F212,PTDS2!$A$1:$Q$13,15)</f>
        <v>#N/A</v>
      </c>
      <c r="BC212" s="78" t="e">
        <f aca="false">VLOOKUP(F212,PTDS2!$A$1:$Q$13,16)</f>
        <v>#N/A</v>
      </c>
      <c r="BD212" s="78" t="e">
        <f aca="false">VLOOKUP(F212,PTDS2!$A$1:$Q$13,17)</f>
        <v>#N/A</v>
      </c>
      <c r="BF212" s="78" t="e">
        <f aca="false">IF(AO212=0,"",AO212)</f>
        <v>#N/A</v>
      </c>
      <c r="BG212" s="78" t="e">
        <f aca="false">IF(AP212=0,"",AP212)</f>
        <v>#N/A</v>
      </c>
      <c r="BH212" s="78" t="e">
        <f aca="false">IF(AQ212=0,"",AQ212)</f>
        <v>#N/A</v>
      </c>
      <c r="BI212" s="78" t="e">
        <f aca="false">IF(AR212=0,"",AR212)</f>
        <v>#N/A</v>
      </c>
      <c r="BJ212" s="78" t="e">
        <f aca="false">IF(AS212=0,"",AS212)</f>
        <v>#N/A</v>
      </c>
      <c r="BK212" s="78" t="e">
        <f aca="false">IF(AT212=0,"",AT212)</f>
        <v>#N/A</v>
      </c>
      <c r="BL212" s="78" t="e">
        <f aca="false">IF(AU212=0,"",AU212)</f>
        <v>#N/A</v>
      </c>
      <c r="BM212" s="78" t="e">
        <f aca="false">IF(AV212=0,"",AV212)</f>
        <v>#N/A</v>
      </c>
      <c r="BN212" s="78" t="e">
        <f aca="false">IF(AW212=0,"",AW212)</f>
        <v>#N/A</v>
      </c>
      <c r="BO212" s="78" t="e">
        <f aca="false">IF(AX212=0,"",AX212)</f>
        <v>#N/A</v>
      </c>
      <c r="BP212" s="78" t="e">
        <f aca="false">IF(AY212=0,"",AY212)</f>
        <v>#N/A</v>
      </c>
      <c r="BQ212" s="78" t="e">
        <f aca="false">IF(AZ212=0,"",AZ212)</f>
        <v>#N/A</v>
      </c>
      <c r="BR212" s="78" t="e">
        <f aca="false">IF(BA212=0,"",BA212)</f>
        <v>#N/A</v>
      </c>
      <c r="BS212" s="78" t="e">
        <f aca="false">IF(BB212=0,"",BB212)</f>
        <v>#N/A</v>
      </c>
      <c r="BT212" s="78" t="e">
        <f aca="false">IF(BC212=0,"",BC212)</f>
        <v>#N/A</v>
      </c>
      <c r="BU212" s="78" t="e">
        <f aca="false">IF(BD212=0,"",BD212)</f>
        <v>#N/A</v>
      </c>
    </row>
    <row r="213" customFormat="false" ht="56.7" hidden="false" customHeight="true" outlineLevel="0" collapsed="false">
      <c r="A213" s="137"/>
      <c r="B213" s="138"/>
      <c r="C213" s="139"/>
      <c r="D213" s="139"/>
      <c r="E213" s="143"/>
      <c r="F213" s="120"/>
      <c r="G213" s="121"/>
      <c r="H213" s="140"/>
      <c r="I213" s="141"/>
      <c r="J213" s="116"/>
      <c r="K213" s="124" t="str">
        <f aca="false">IF(ISBLANK(I213),"",ROUND(IF(J213&lt;&gt;"€",IF(J213="$",I213*TRANSFERENCIAS!$E$29,I213*TRANSFERENCIAS!$H$29),I213),2))</f>
        <v/>
      </c>
      <c r="L213" s="142"/>
      <c r="M213" s="142"/>
      <c r="N213" s="142"/>
      <c r="O213" s="125"/>
      <c r="P213" s="126" t="str">
        <f aca="false">IF(ISNUMBER(X213),X213,"P")</f>
        <v>P</v>
      </c>
      <c r="Q213" s="127" t="str">
        <f aca="false">IF(ISNUMBER(L213),L213," --")</f>
        <v> --</v>
      </c>
      <c r="W213" s="129" t="n">
        <f aca="false">SUM(L213:N213)</f>
        <v>0</v>
      </c>
      <c r="X213" s="129" t="e">
        <f aca="false">IF(K213&gt;0,ABS(W213-K213),"")</f>
        <v>#VALUE!</v>
      </c>
      <c r="AF213" s="78" t="n">
        <f aca="false">+AF212+20</f>
        <v>4160</v>
      </c>
      <c r="AG213" s="78" t="n">
        <v>208</v>
      </c>
      <c r="AO213" s="78" t="e">
        <f aca="false">VLOOKUP(F213,PTDS2!$A$1:$Q$13,2)</f>
        <v>#N/A</v>
      </c>
      <c r="AP213" s="78" t="e">
        <f aca="false">VLOOKUP(F213,PTDS2!$A$1:$Q$13,3)</f>
        <v>#N/A</v>
      </c>
      <c r="AQ213" s="78" t="e">
        <f aca="false">VLOOKUP(F213,PTDS2!$A$1:$Q$13,4)</f>
        <v>#N/A</v>
      </c>
      <c r="AR213" s="78" t="e">
        <f aca="false">VLOOKUP(F213,PTDS2!$A$1:$Q$13,5)</f>
        <v>#N/A</v>
      </c>
      <c r="AS213" s="78" t="e">
        <f aca="false">VLOOKUP(F213,PTDS2!$A$1:$Q$13,6)</f>
        <v>#N/A</v>
      </c>
      <c r="AT213" s="78" t="e">
        <f aca="false">VLOOKUP(F213,PTDS2!$A$1:$Q$13,7)</f>
        <v>#N/A</v>
      </c>
      <c r="AU213" s="78" t="e">
        <f aca="false">VLOOKUP(F213,PTDS2!$A$1:$Q$13,8)</f>
        <v>#N/A</v>
      </c>
      <c r="AV213" s="78" t="e">
        <f aca="false">VLOOKUP(F213,PTDS2!$A$1:$Q$13,9)</f>
        <v>#N/A</v>
      </c>
      <c r="AW213" s="78" t="e">
        <f aca="false">VLOOKUP(F213,PTDS2!$A$1:$Q$13,10)</f>
        <v>#N/A</v>
      </c>
      <c r="AX213" s="78" t="e">
        <f aca="false">VLOOKUP(F213,PTDS2!$A$1:$Q$13,11)</f>
        <v>#N/A</v>
      </c>
      <c r="AY213" s="78" t="e">
        <f aca="false">VLOOKUP(F213,PTDS2!$A$1:$Q$13,12)</f>
        <v>#N/A</v>
      </c>
      <c r="AZ213" s="78" t="e">
        <f aca="false">VLOOKUP(F213,PTDS2!$A$1:$Q$13,13)</f>
        <v>#N/A</v>
      </c>
      <c r="BA213" s="78" t="e">
        <f aca="false">VLOOKUP(F213,PTDS2!$A$1:$Q$13,14)</f>
        <v>#N/A</v>
      </c>
      <c r="BB213" s="78" t="e">
        <f aca="false">VLOOKUP(F213,PTDS2!$A$1:$Q$13,15)</f>
        <v>#N/A</v>
      </c>
      <c r="BC213" s="78" t="e">
        <f aca="false">VLOOKUP(F213,PTDS2!$A$1:$Q$13,16)</f>
        <v>#N/A</v>
      </c>
      <c r="BD213" s="78" t="e">
        <f aca="false">VLOOKUP(F213,PTDS2!$A$1:$Q$13,17)</f>
        <v>#N/A</v>
      </c>
      <c r="BF213" s="78" t="e">
        <f aca="false">IF(AO213=0,"",AO213)</f>
        <v>#N/A</v>
      </c>
      <c r="BG213" s="78" t="e">
        <f aca="false">IF(AP213=0,"",AP213)</f>
        <v>#N/A</v>
      </c>
      <c r="BH213" s="78" t="e">
        <f aca="false">IF(AQ213=0,"",AQ213)</f>
        <v>#N/A</v>
      </c>
      <c r="BI213" s="78" t="e">
        <f aca="false">IF(AR213=0,"",AR213)</f>
        <v>#N/A</v>
      </c>
      <c r="BJ213" s="78" t="e">
        <f aca="false">IF(AS213=0,"",AS213)</f>
        <v>#N/A</v>
      </c>
      <c r="BK213" s="78" t="e">
        <f aca="false">IF(AT213=0,"",AT213)</f>
        <v>#N/A</v>
      </c>
      <c r="BL213" s="78" t="e">
        <f aca="false">IF(AU213=0,"",AU213)</f>
        <v>#N/A</v>
      </c>
      <c r="BM213" s="78" t="e">
        <f aca="false">IF(AV213=0,"",AV213)</f>
        <v>#N/A</v>
      </c>
      <c r="BN213" s="78" t="e">
        <f aca="false">IF(AW213=0,"",AW213)</f>
        <v>#N/A</v>
      </c>
      <c r="BO213" s="78" t="e">
        <f aca="false">IF(AX213=0,"",AX213)</f>
        <v>#N/A</v>
      </c>
      <c r="BP213" s="78" t="e">
        <f aca="false">IF(AY213=0,"",AY213)</f>
        <v>#N/A</v>
      </c>
      <c r="BQ213" s="78" t="e">
        <f aca="false">IF(AZ213=0,"",AZ213)</f>
        <v>#N/A</v>
      </c>
      <c r="BR213" s="78" t="e">
        <f aca="false">IF(BA213=0,"",BA213)</f>
        <v>#N/A</v>
      </c>
      <c r="BS213" s="78" t="e">
        <f aca="false">IF(BB213=0,"",BB213)</f>
        <v>#N/A</v>
      </c>
      <c r="BT213" s="78" t="e">
        <f aca="false">IF(BC213=0,"",BC213)</f>
        <v>#N/A</v>
      </c>
      <c r="BU213" s="78" t="e">
        <f aca="false">IF(BD213=0,"",BD213)</f>
        <v>#N/A</v>
      </c>
    </row>
    <row r="214" customFormat="false" ht="56.7" hidden="false" customHeight="true" outlineLevel="0" collapsed="false">
      <c r="A214" s="137"/>
      <c r="B214" s="138"/>
      <c r="C214" s="139"/>
      <c r="D214" s="139"/>
      <c r="E214" s="143"/>
      <c r="F214" s="120"/>
      <c r="G214" s="121"/>
      <c r="H214" s="140"/>
      <c r="I214" s="141"/>
      <c r="J214" s="116"/>
      <c r="K214" s="124" t="str">
        <f aca="false">IF(ISBLANK(I214),"",ROUND(IF(J214&lt;&gt;"€",IF(J214="$",I214*TRANSFERENCIAS!$E$29,I214*TRANSFERENCIAS!$H$29),I214),2))</f>
        <v/>
      </c>
      <c r="L214" s="142"/>
      <c r="M214" s="142"/>
      <c r="N214" s="142"/>
      <c r="O214" s="125"/>
      <c r="P214" s="126" t="str">
        <f aca="false">IF(ISNUMBER(X214),X214,"P")</f>
        <v>P</v>
      </c>
      <c r="Q214" s="127" t="str">
        <f aca="false">IF(ISNUMBER(L214),L214," --")</f>
        <v> --</v>
      </c>
      <c r="W214" s="129" t="n">
        <f aca="false">SUM(L214:N214)</f>
        <v>0</v>
      </c>
      <c r="X214" s="129" t="e">
        <f aca="false">IF(K214&gt;0,ABS(W214-K214),"")</f>
        <v>#VALUE!</v>
      </c>
      <c r="AF214" s="78" t="n">
        <f aca="false">+AF213+20</f>
        <v>4180</v>
      </c>
      <c r="AG214" s="78" t="n">
        <v>209</v>
      </c>
      <c r="AO214" s="78" t="e">
        <f aca="false">VLOOKUP(F214,PTDS2!$A$1:$Q$13,2)</f>
        <v>#N/A</v>
      </c>
      <c r="AP214" s="78" t="e">
        <f aca="false">VLOOKUP(F214,PTDS2!$A$1:$Q$13,3)</f>
        <v>#N/A</v>
      </c>
      <c r="AQ214" s="78" t="e">
        <f aca="false">VLOOKUP(F214,PTDS2!$A$1:$Q$13,4)</f>
        <v>#N/A</v>
      </c>
      <c r="AR214" s="78" t="e">
        <f aca="false">VLOOKUP(F214,PTDS2!$A$1:$Q$13,5)</f>
        <v>#N/A</v>
      </c>
      <c r="AS214" s="78" t="e">
        <f aca="false">VLOOKUP(F214,PTDS2!$A$1:$Q$13,6)</f>
        <v>#N/A</v>
      </c>
      <c r="AT214" s="78" t="e">
        <f aca="false">VLOOKUP(F214,PTDS2!$A$1:$Q$13,7)</f>
        <v>#N/A</v>
      </c>
      <c r="AU214" s="78" t="e">
        <f aca="false">VLOOKUP(F214,PTDS2!$A$1:$Q$13,8)</f>
        <v>#N/A</v>
      </c>
      <c r="AV214" s="78" t="e">
        <f aca="false">VLOOKUP(F214,PTDS2!$A$1:$Q$13,9)</f>
        <v>#N/A</v>
      </c>
      <c r="AW214" s="78" t="e">
        <f aca="false">VLOOKUP(F214,PTDS2!$A$1:$Q$13,10)</f>
        <v>#N/A</v>
      </c>
      <c r="AX214" s="78" t="e">
        <f aca="false">VLOOKUP(F214,PTDS2!$A$1:$Q$13,11)</f>
        <v>#N/A</v>
      </c>
      <c r="AY214" s="78" t="e">
        <f aca="false">VLOOKUP(F214,PTDS2!$A$1:$Q$13,12)</f>
        <v>#N/A</v>
      </c>
      <c r="AZ214" s="78" t="e">
        <f aca="false">VLOOKUP(F214,PTDS2!$A$1:$Q$13,13)</f>
        <v>#N/A</v>
      </c>
      <c r="BA214" s="78" t="e">
        <f aca="false">VLOOKUP(F214,PTDS2!$A$1:$Q$13,14)</f>
        <v>#N/A</v>
      </c>
      <c r="BB214" s="78" t="e">
        <f aca="false">VLOOKUP(F214,PTDS2!$A$1:$Q$13,15)</f>
        <v>#N/A</v>
      </c>
      <c r="BC214" s="78" t="e">
        <f aca="false">VLOOKUP(F214,PTDS2!$A$1:$Q$13,16)</f>
        <v>#N/A</v>
      </c>
      <c r="BD214" s="78" t="e">
        <f aca="false">VLOOKUP(F214,PTDS2!$A$1:$Q$13,17)</f>
        <v>#N/A</v>
      </c>
      <c r="BF214" s="78" t="e">
        <f aca="false">IF(AO214=0,"",AO214)</f>
        <v>#N/A</v>
      </c>
      <c r="BG214" s="78" t="e">
        <f aca="false">IF(AP214=0,"",AP214)</f>
        <v>#N/A</v>
      </c>
      <c r="BH214" s="78" t="e">
        <f aca="false">IF(AQ214=0,"",AQ214)</f>
        <v>#N/A</v>
      </c>
      <c r="BI214" s="78" t="e">
        <f aca="false">IF(AR214=0,"",AR214)</f>
        <v>#N/A</v>
      </c>
      <c r="BJ214" s="78" t="e">
        <f aca="false">IF(AS214=0,"",AS214)</f>
        <v>#N/A</v>
      </c>
      <c r="BK214" s="78" t="e">
        <f aca="false">IF(AT214=0,"",AT214)</f>
        <v>#N/A</v>
      </c>
      <c r="BL214" s="78" t="e">
        <f aca="false">IF(AU214=0,"",AU214)</f>
        <v>#N/A</v>
      </c>
      <c r="BM214" s="78" t="e">
        <f aca="false">IF(AV214=0,"",AV214)</f>
        <v>#N/A</v>
      </c>
      <c r="BN214" s="78" t="e">
        <f aca="false">IF(AW214=0,"",AW214)</f>
        <v>#N/A</v>
      </c>
      <c r="BO214" s="78" t="e">
        <f aca="false">IF(AX214=0,"",AX214)</f>
        <v>#N/A</v>
      </c>
      <c r="BP214" s="78" t="e">
        <f aca="false">IF(AY214=0,"",AY214)</f>
        <v>#N/A</v>
      </c>
      <c r="BQ214" s="78" t="e">
        <f aca="false">IF(AZ214=0,"",AZ214)</f>
        <v>#N/A</v>
      </c>
      <c r="BR214" s="78" t="e">
        <f aca="false">IF(BA214=0,"",BA214)</f>
        <v>#N/A</v>
      </c>
      <c r="BS214" s="78" t="e">
        <f aca="false">IF(BB214=0,"",BB214)</f>
        <v>#N/A</v>
      </c>
      <c r="BT214" s="78" t="e">
        <f aca="false">IF(BC214=0,"",BC214)</f>
        <v>#N/A</v>
      </c>
      <c r="BU214" s="78" t="e">
        <f aca="false">IF(BD214=0,"",BD214)</f>
        <v>#N/A</v>
      </c>
    </row>
    <row r="215" customFormat="false" ht="56.7" hidden="false" customHeight="true" outlineLevel="0" collapsed="false">
      <c r="A215" s="137"/>
      <c r="B215" s="138"/>
      <c r="C215" s="139"/>
      <c r="D215" s="139"/>
      <c r="E215" s="143"/>
      <c r="F215" s="120"/>
      <c r="G215" s="121"/>
      <c r="H215" s="140"/>
      <c r="I215" s="141"/>
      <c r="J215" s="116"/>
      <c r="K215" s="124" t="str">
        <f aca="false">IF(ISBLANK(I215),"",ROUND(IF(J215&lt;&gt;"€",IF(J215="$",I215*TRANSFERENCIAS!$E$29,I215*TRANSFERENCIAS!$H$29),I215),2))</f>
        <v/>
      </c>
      <c r="L215" s="142"/>
      <c r="M215" s="142"/>
      <c r="N215" s="142"/>
      <c r="O215" s="125"/>
      <c r="P215" s="126" t="str">
        <f aca="false">IF(ISNUMBER(X215),X215,"P")</f>
        <v>P</v>
      </c>
      <c r="Q215" s="127" t="str">
        <f aca="false">IF(ISNUMBER(L215),L215," --")</f>
        <v> --</v>
      </c>
      <c r="W215" s="129" t="n">
        <f aca="false">SUM(L215:N215)</f>
        <v>0</v>
      </c>
      <c r="X215" s="129" t="e">
        <f aca="false">IF(K215&gt;0,ABS(W215-K215),"")</f>
        <v>#VALUE!</v>
      </c>
      <c r="AF215" s="78" t="n">
        <f aca="false">+AF214+20</f>
        <v>4200</v>
      </c>
      <c r="AG215" s="78" t="n">
        <v>210</v>
      </c>
      <c r="AO215" s="78" t="e">
        <f aca="false">VLOOKUP(F215,PTDS2!$A$1:$Q$13,2)</f>
        <v>#N/A</v>
      </c>
      <c r="AP215" s="78" t="e">
        <f aca="false">VLOOKUP(F215,PTDS2!$A$1:$Q$13,3)</f>
        <v>#N/A</v>
      </c>
      <c r="AQ215" s="78" t="e">
        <f aca="false">VLOOKUP(F215,PTDS2!$A$1:$Q$13,4)</f>
        <v>#N/A</v>
      </c>
      <c r="AR215" s="78" t="e">
        <f aca="false">VLOOKUP(F215,PTDS2!$A$1:$Q$13,5)</f>
        <v>#N/A</v>
      </c>
      <c r="AS215" s="78" t="e">
        <f aca="false">VLOOKUP(F215,PTDS2!$A$1:$Q$13,6)</f>
        <v>#N/A</v>
      </c>
      <c r="AT215" s="78" t="e">
        <f aca="false">VLOOKUP(F215,PTDS2!$A$1:$Q$13,7)</f>
        <v>#N/A</v>
      </c>
      <c r="AU215" s="78" t="e">
        <f aca="false">VLOOKUP(F215,PTDS2!$A$1:$Q$13,8)</f>
        <v>#N/A</v>
      </c>
      <c r="AV215" s="78" t="e">
        <f aca="false">VLOOKUP(F215,PTDS2!$A$1:$Q$13,9)</f>
        <v>#N/A</v>
      </c>
      <c r="AW215" s="78" t="e">
        <f aca="false">VLOOKUP(F215,PTDS2!$A$1:$Q$13,10)</f>
        <v>#N/A</v>
      </c>
      <c r="AX215" s="78" t="e">
        <f aca="false">VLOOKUP(F215,PTDS2!$A$1:$Q$13,11)</f>
        <v>#N/A</v>
      </c>
      <c r="AY215" s="78" t="e">
        <f aca="false">VLOOKUP(F215,PTDS2!$A$1:$Q$13,12)</f>
        <v>#N/A</v>
      </c>
      <c r="AZ215" s="78" t="e">
        <f aca="false">VLOOKUP(F215,PTDS2!$A$1:$Q$13,13)</f>
        <v>#N/A</v>
      </c>
      <c r="BA215" s="78" t="e">
        <f aca="false">VLOOKUP(F215,PTDS2!$A$1:$Q$13,14)</f>
        <v>#N/A</v>
      </c>
      <c r="BB215" s="78" t="e">
        <f aca="false">VLOOKUP(F215,PTDS2!$A$1:$Q$13,15)</f>
        <v>#N/A</v>
      </c>
      <c r="BC215" s="78" t="e">
        <f aca="false">VLOOKUP(F215,PTDS2!$A$1:$Q$13,16)</f>
        <v>#N/A</v>
      </c>
      <c r="BD215" s="78" t="e">
        <f aca="false">VLOOKUP(F215,PTDS2!$A$1:$Q$13,17)</f>
        <v>#N/A</v>
      </c>
      <c r="BF215" s="78" t="e">
        <f aca="false">IF(AO215=0,"",AO215)</f>
        <v>#N/A</v>
      </c>
      <c r="BG215" s="78" t="e">
        <f aca="false">IF(AP215=0,"",AP215)</f>
        <v>#N/A</v>
      </c>
      <c r="BH215" s="78" t="e">
        <f aca="false">IF(AQ215=0,"",AQ215)</f>
        <v>#N/A</v>
      </c>
      <c r="BI215" s="78" t="e">
        <f aca="false">IF(AR215=0,"",AR215)</f>
        <v>#N/A</v>
      </c>
      <c r="BJ215" s="78" t="e">
        <f aca="false">IF(AS215=0,"",AS215)</f>
        <v>#N/A</v>
      </c>
      <c r="BK215" s="78" t="e">
        <f aca="false">IF(AT215=0,"",AT215)</f>
        <v>#N/A</v>
      </c>
      <c r="BL215" s="78" t="e">
        <f aca="false">IF(AU215=0,"",AU215)</f>
        <v>#N/A</v>
      </c>
      <c r="BM215" s="78" t="e">
        <f aca="false">IF(AV215=0,"",AV215)</f>
        <v>#N/A</v>
      </c>
      <c r="BN215" s="78" t="e">
        <f aca="false">IF(AW215=0,"",AW215)</f>
        <v>#N/A</v>
      </c>
      <c r="BO215" s="78" t="e">
        <f aca="false">IF(AX215=0,"",AX215)</f>
        <v>#N/A</v>
      </c>
      <c r="BP215" s="78" t="e">
        <f aca="false">IF(AY215=0,"",AY215)</f>
        <v>#N/A</v>
      </c>
      <c r="BQ215" s="78" t="e">
        <f aca="false">IF(AZ215=0,"",AZ215)</f>
        <v>#N/A</v>
      </c>
      <c r="BR215" s="78" t="e">
        <f aca="false">IF(BA215=0,"",BA215)</f>
        <v>#N/A</v>
      </c>
      <c r="BS215" s="78" t="e">
        <f aca="false">IF(BB215=0,"",BB215)</f>
        <v>#N/A</v>
      </c>
      <c r="BT215" s="78" t="e">
        <f aca="false">IF(BC215=0,"",BC215)</f>
        <v>#N/A</v>
      </c>
      <c r="BU215" s="78" t="e">
        <f aca="false">IF(BD215=0,"",BD215)</f>
        <v>#N/A</v>
      </c>
    </row>
    <row r="216" customFormat="false" ht="56.7" hidden="false" customHeight="true" outlineLevel="0" collapsed="false">
      <c r="A216" s="137"/>
      <c r="B216" s="138"/>
      <c r="C216" s="139"/>
      <c r="D216" s="139"/>
      <c r="E216" s="143"/>
      <c r="F216" s="120"/>
      <c r="G216" s="121"/>
      <c r="H216" s="140"/>
      <c r="I216" s="141"/>
      <c r="J216" s="116"/>
      <c r="K216" s="124" t="str">
        <f aca="false">IF(ISBLANK(I216),"",ROUND(IF(J216&lt;&gt;"€",IF(J216="$",I216*TRANSFERENCIAS!$E$29,I216*TRANSFERENCIAS!$H$29),I216),2))</f>
        <v/>
      </c>
      <c r="L216" s="142"/>
      <c r="M216" s="142"/>
      <c r="N216" s="142"/>
      <c r="O216" s="125"/>
      <c r="P216" s="126" t="str">
        <f aca="false">IF(ISNUMBER(X216),X216,"P")</f>
        <v>P</v>
      </c>
      <c r="Q216" s="127" t="str">
        <f aca="false">IF(ISNUMBER(L216),L216," --")</f>
        <v> --</v>
      </c>
      <c r="W216" s="129" t="n">
        <f aca="false">SUM(L216:N216)</f>
        <v>0</v>
      </c>
      <c r="X216" s="129" t="e">
        <f aca="false">IF(K216&gt;0,ABS(W216-K216),"")</f>
        <v>#VALUE!</v>
      </c>
      <c r="AF216" s="78" t="n">
        <f aca="false">+AF215+20</f>
        <v>4220</v>
      </c>
      <c r="AG216" s="78" t="n">
        <v>211</v>
      </c>
      <c r="AO216" s="78" t="e">
        <f aca="false">VLOOKUP(F216,PTDS2!$A$1:$Q$13,2)</f>
        <v>#N/A</v>
      </c>
      <c r="AP216" s="78" t="e">
        <f aca="false">VLOOKUP(F216,PTDS2!$A$1:$Q$13,3)</f>
        <v>#N/A</v>
      </c>
      <c r="AQ216" s="78" t="e">
        <f aca="false">VLOOKUP(F216,PTDS2!$A$1:$Q$13,4)</f>
        <v>#N/A</v>
      </c>
      <c r="AR216" s="78" t="e">
        <f aca="false">VLOOKUP(F216,PTDS2!$A$1:$Q$13,5)</f>
        <v>#N/A</v>
      </c>
      <c r="AS216" s="78" t="e">
        <f aca="false">VLOOKUP(F216,PTDS2!$A$1:$Q$13,6)</f>
        <v>#N/A</v>
      </c>
      <c r="AT216" s="78" t="e">
        <f aca="false">VLOOKUP(F216,PTDS2!$A$1:$Q$13,7)</f>
        <v>#N/A</v>
      </c>
      <c r="AU216" s="78" t="e">
        <f aca="false">VLOOKUP(F216,PTDS2!$A$1:$Q$13,8)</f>
        <v>#N/A</v>
      </c>
      <c r="AV216" s="78" t="e">
        <f aca="false">VLOOKUP(F216,PTDS2!$A$1:$Q$13,9)</f>
        <v>#N/A</v>
      </c>
      <c r="AW216" s="78" t="e">
        <f aca="false">VLOOKUP(F216,PTDS2!$A$1:$Q$13,10)</f>
        <v>#N/A</v>
      </c>
      <c r="AX216" s="78" t="e">
        <f aca="false">VLOOKUP(F216,PTDS2!$A$1:$Q$13,11)</f>
        <v>#N/A</v>
      </c>
      <c r="AY216" s="78" t="e">
        <f aca="false">VLOOKUP(F216,PTDS2!$A$1:$Q$13,12)</f>
        <v>#N/A</v>
      </c>
      <c r="AZ216" s="78" t="e">
        <f aca="false">VLOOKUP(F216,PTDS2!$A$1:$Q$13,13)</f>
        <v>#N/A</v>
      </c>
      <c r="BA216" s="78" t="e">
        <f aca="false">VLOOKUP(F216,PTDS2!$A$1:$Q$13,14)</f>
        <v>#N/A</v>
      </c>
      <c r="BB216" s="78" t="e">
        <f aca="false">VLOOKUP(F216,PTDS2!$A$1:$Q$13,15)</f>
        <v>#N/A</v>
      </c>
      <c r="BC216" s="78" t="e">
        <f aca="false">VLOOKUP(F216,PTDS2!$A$1:$Q$13,16)</f>
        <v>#N/A</v>
      </c>
      <c r="BD216" s="78" t="e">
        <f aca="false">VLOOKUP(F216,PTDS2!$A$1:$Q$13,17)</f>
        <v>#N/A</v>
      </c>
      <c r="BF216" s="78" t="e">
        <f aca="false">IF(AO216=0,"",AO216)</f>
        <v>#N/A</v>
      </c>
      <c r="BG216" s="78" t="e">
        <f aca="false">IF(AP216=0,"",AP216)</f>
        <v>#N/A</v>
      </c>
      <c r="BH216" s="78" t="e">
        <f aca="false">IF(AQ216=0,"",AQ216)</f>
        <v>#N/A</v>
      </c>
      <c r="BI216" s="78" t="e">
        <f aca="false">IF(AR216=0,"",AR216)</f>
        <v>#N/A</v>
      </c>
      <c r="BJ216" s="78" t="e">
        <f aca="false">IF(AS216=0,"",AS216)</f>
        <v>#N/A</v>
      </c>
      <c r="BK216" s="78" t="e">
        <f aca="false">IF(AT216=0,"",AT216)</f>
        <v>#N/A</v>
      </c>
      <c r="BL216" s="78" t="e">
        <f aca="false">IF(AU216=0,"",AU216)</f>
        <v>#N/A</v>
      </c>
      <c r="BM216" s="78" t="e">
        <f aca="false">IF(AV216=0,"",AV216)</f>
        <v>#N/A</v>
      </c>
      <c r="BN216" s="78" t="e">
        <f aca="false">IF(AW216=0,"",AW216)</f>
        <v>#N/A</v>
      </c>
      <c r="BO216" s="78" t="e">
        <f aca="false">IF(AX216=0,"",AX216)</f>
        <v>#N/A</v>
      </c>
      <c r="BP216" s="78" t="e">
        <f aca="false">IF(AY216=0,"",AY216)</f>
        <v>#N/A</v>
      </c>
      <c r="BQ216" s="78" t="e">
        <f aca="false">IF(AZ216=0,"",AZ216)</f>
        <v>#N/A</v>
      </c>
      <c r="BR216" s="78" t="e">
        <f aca="false">IF(BA216=0,"",BA216)</f>
        <v>#N/A</v>
      </c>
      <c r="BS216" s="78" t="e">
        <f aca="false">IF(BB216=0,"",BB216)</f>
        <v>#N/A</v>
      </c>
      <c r="BT216" s="78" t="e">
        <f aca="false">IF(BC216=0,"",BC216)</f>
        <v>#N/A</v>
      </c>
      <c r="BU216" s="78" t="e">
        <f aca="false">IF(BD216=0,"",BD216)</f>
        <v>#N/A</v>
      </c>
    </row>
    <row r="217" customFormat="false" ht="56.7" hidden="false" customHeight="true" outlineLevel="0" collapsed="false">
      <c r="A217" s="137"/>
      <c r="B217" s="138"/>
      <c r="C217" s="139"/>
      <c r="D217" s="139"/>
      <c r="E217" s="143"/>
      <c r="F217" s="120"/>
      <c r="G217" s="121"/>
      <c r="H217" s="140"/>
      <c r="I217" s="141"/>
      <c r="J217" s="116"/>
      <c r="K217" s="124" t="str">
        <f aca="false">IF(ISBLANK(I217),"",ROUND(IF(J217&lt;&gt;"€",IF(J217="$",I217*TRANSFERENCIAS!$E$29,I217*TRANSFERENCIAS!$H$29),I217),2))</f>
        <v/>
      </c>
      <c r="L217" s="142"/>
      <c r="M217" s="142"/>
      <c r="N217" s="142"/>
      <c r="O217" s="125"/>
      <c r="P217" s="126" t="str">
        <f aca="false">IF(ISNUMBER(X217),X217,"P")</f>
        <v>P</v>
      </c>
      <c r="Q217" s="127" t="str">
        <f aca="false">IF(ISNUMBER(L217),L217," --")</f>
        <v> --</v>
      </c>
      <c r="W217" s="129" t="n">
        <f aca="false">SUM(L217:N217)</f>
        <v>0</v>
      </c>
      <c r="X217" s="129" t="e">
        <f aca="false">IF(K217&gt;0,ABS(W217-K217),"")</f>
        <v>#VALUE!</v>
      </c>
      <c r="AF217" s="78" t="n">
        <f aca="false">+AF216+20</f>
        <v>4240</v>
      </c>
      <c r="AG217" s="78" t="n">
        <v>212</v>
      </c>
      <c r="AO217" s="78" t="e">
        <f aca="false">VLOOKUP(F217,PTDS2!$A$1:$Q$13,2)</f>
        <v>#N/A</v>
      </c>
      <c r="AP217" s="78" t="e">
        <f aca="false">VLOOKUP(F217,PTDS2!$A$1:$Q$13,3)</f>
        <v>#N/A</v>
      </c>
      <c r="AQ217" s="78" t="e">
        <f aca="false">VLOOKUP(F217,PTDS2!$A$1:$Q$13,4)</f>
        <v>#N/A</v>
      </c>
      <c r="AR217" s="78" t="e">
        <f aca="false">VLOOKUP(F217,PTDS2!$A$1:$Q$13,5)</f>
        <v>#N/A</v>
      </c>
      <c r="AS217" s="78" t="e">
        <f aca="false">VLOOKUP(F217,PTDS2!$A$1:$Q$13,6)</f>
        <v>#N/A</v>
      </c>
      <c r="AT217" s="78" t="e">
        <f aca="false">VLOOKUP(F217,PTDS2!$A$1:$Q$13,7)</f>
        <v>#N/A</v>
      </c>
      <c r="AU217" s="78" t="e">
        <f aca="false">VLOOKUP(F217,PTDS2!$A$1:$Q$13,8)</f>
        <v>#N/A</v>
      </c>
      <c r="AV217" s="78" t="e">
        <f aca="false">VLOOKUP(F217,PTDS2!$A$1:$Q$13,9)</f>
        <v>#N/A</v>
      </c>
      <c r="AW217" s="78" t="e">
        <f aca="false">VLOOKUP(F217,PTDS2!$A$1:$Q$13,10)</f>
        <v>#N/A</v>
      </c>
      <c r="AX217" s="78" t="e">
        <f aca="false">VLOOKUP(F217,PTDS2!$A$1:$Q$13,11)</f>
        <v>#N/A</v>
      </c>
      <c r="AY217" s="78" t="e">
        <f aca="false">VLOOKUP(F217,PTDS2!$A$1:$Q$13,12)</f>
        <v>#N/A</v>
      </c>
      <c r="AZ217" s="78" t="e">
        <f aca="false">VLOOKUP(F217,PTDS2!$A$1:$Q$13,13)</f>
        <v>#N/A</v>
      </c>
      <c r="BA217" s="78" t="e">
        <f aca="false">VLOOKUP(F217,PTDS2!$A$1:$Q$13,14)</f>
        <v>#N/A</v>
      </c>
      <c r="BB217" s="78" t="e">
        <f aca="false">VLOOKUP(F217,PTDS2!$A$1:$Q$13,15)</f>
        <v>#N/A</v>
      </c>
      <c r="BC217" s="78" t="e">
        <f aca="false">VLOOKUP(F217,PTDS2!$A$1:$Q$13,16)</f>
        <v>#N/A</v>
      </c>
      <c r="BD217" s="78" t="e">
        <f aca="false">VLOOKUP(F217,PTDS2!$A$1:$Q$13,17)</f>
        <v>#N/A</v>
      </c>
      <c r="BF217" s="78" t="e">
        <f aca="false">IF(AO217=0,"",AO217)</f>
        <v>#N/A</v>
      </c>
      <c r="BG217" s="78" t="e">
        <f aca="false">IF(AP217=0,"",AP217)</f>
        <v>#N/A</v>
      </c>
      <c r="BH217" s="78" t="e">
        <f aca="false">IF(AQ217=0,"",AQ217)</f>
        <v>#N/A</v>
      </c>
      <c r="BI217" s="78" t="e">
        <f aca="false">IF(AR217=0,"",AR217)</f>
        <v>#N/A</v>
      </c>
      <c r="BJ217" s="78" t="e">
        <f aca="false">IF(AS217=0,"",AS217)</f>
        <v>#N/A</v>
      </c>
      <c r="BK217" s="78" t="e">
        <f aca="false">IF(AT217=0,"",AT217)</f>
        <v>#N/A</v>
      </c>
      <c r="BL217" s="78" t="e">
        <f aca="false">IF(AU217=0,"",AU217)</f>
        <v>#N/A</v>
      </c>
      <c r="BM217" s="78" t="e">
        <f aca="false">IF(AV217=0,"",AV217)</f>
        <v>#N/A</v>
      </c>
      <c r="BN217" s="78" t="e">
        <f aca="false">IF(AW217=0,"",AW217)</f>
        <v>#N/A</v>
      </c>
      <c r="BO217" s="78" t="e">
        <f aca="false">IF(AX217=0,"",AX217)</f>
        <v>#N/A</v>
      </c>
      <c r="BP217" s="78" t="e">
        <f aca="false">IF(AY217=0,"",AY217)</f>
        <v>#N/A</v>
      </c>
      <c r="BQ217" s="78" t="e">
        <f aca="false">IF(AZ217=0,"",AZ217)</f>
        <v>#N/A</v>
      </c>
      <c r="BR217" s="78" t="e">
        <f aca="false">IF(BA217=0,"",BA217)</f>
        <v>#N/A</v>
      </c>
      <c r="BS217" s="78" t="e">
        <f aca="false">IF(BB217=0,"",BB217)</f>
        <v>#N/A</v>
      </c>
      <c r="BT217" s="78" t="e">
        <f aca="false">IF(BC217=0,"",BC217)</f>
        <v>#N/A</v>
      </c>
      <c r="BU217" s="78" t="e">
        <f aca="false">IF(BD217=0,"",BD217)</f>
        <v>#N/A</v>
      </c>
    </row>
    <row r="218" customFormat="false" ht="56.7" hidden="false" customHeight="true" outlineLevel="0" collapsed="false">
      <c r="A218" s="137"/>
      <c r="B218" s="138"/>
      <c r="C218" s="139"/>
      <c r="D218" s="139"/>
      <c r="E218" s="143"/>
      <c r="F218" s="120"/>
      <c r="G218" s="121"/>
      <c r="H218" s="140"/>
      <c r="I218" s="141"/>
      <c r="J218" s="116"/>
      <c r="K218" s="124" t="str">
        <f aca="false">IF(ISBLANK(I218),"",ROUND(IF(J218&lt;&gt;"€",IF(J218="$",I218*TRANSFERENCIAS!$E$29,I218*TRANSFERENCIAS!$H$29),I218),2))</f>
        <v/>
      </c>
      <c r="L218" s="142"/>
      <c r="M218" s="142"/>
      <c r="N218" s="142"/>
      <c r="O218" s="125"/>
      <c r="P218" s="126" t="str">
        <f aca="false">IF(ISNUMBER(X218),X218,"P")</f>
        <v>P</v>
      </c>
      <c r="Q218" s="127" t="str">
        <f aca="false">IF(ISNUMBER(L218),L218," --")</f>
        <v> --</v>
      </c>
      <c r="W218" s="129" t="n">
        <f aca="false">SUM(L218:N218)</f>
        <v>0</v>
      </c>
      <c r="X218" s="129" t="e">
        <f aca="false">IF(K218&gt;0,ABS(W218-K218),"")</f>
        <v>#VALUE!</v>
      </c>
      <c r="AF218" s="78" t="n">
        <f aca="false">+AF217+20</f>
        <v>4260</v>
      </c>
      <c r="AG218" s="78" t="n">
        <v>213</v>
      </c>
      <c r="AO218" s="78" t="e">
        <f aca="false">VLOOKUP(F218,PTDS2!$A$1:$Q$13,2)</f>
        <v>#N/A</v>
      </c>
      <c r="AP218" s="78" t="e">
        <f aca="false">VLOOKUP(F218,PTDS2!$A$1:$Q$13,3)</f>
        <v>#N/A</v>
      </c>
      <c r="AQ218" s="78" t="e">
        <f aca="false">VLOOKUP(F218,PTDS2!$A$1:$Q$13,4)</f>
        <v>#N/A</v>
      </c>
      <c r="AR218" s="78" t="e">
        <f aca="false">VLOOKUP(F218,PTDS2!$A$1:$Q$13,5)</f>
        <v>#N/A</v>
      </c>
      <c r="AS218" s="78" t="e">
        <f aca="false">VLOOKUP(F218,PTDS2!$A$1:$Q$13,6)</f>
        <v>#N/A</v>
      </c>
      <c r="AT218" s="78" t="e">
        <f aca="false">VLOOKUP(F218,PTDS2!$A$1:$Q$13,7)</f>
        <v>#N/A</v>
      </c>
      <c r="AU218" s="78" t="e">
        <f aca="false">VLOOKUP(F218,PTDS2!$A$1:$Q$13,8)</f>
        <v>#N/A</v>
      </c>
      <c r="AV218" s="78" t="e">
        <f aca="false">VLOOKUP(F218,PTDS2!$A$1:$Q$13,9)</f>
        <v>#N/A</v>
      </c>
      <c r="AW218" s="78" t="e">
        <f aca="false">VLOOKUP(F218,PTDS2!$A$1:$Q$13,10)</f>
        <v>#N/A</v>
      </c>
      <c r="AX218" s="78" t="e">
        <f aca="false">VLOOKUP(F218,PTDS2!$A$1:$Q$13,11)</f>
        <v>#N/A</v>
      </c>
      <c r="AY218" s="78" t="e">
        <f aca="false">VLOOKUP(F218,PTDS2!$A$1:$Q$13,12)</f>
        <v>#N/A</v>
      </c>
      <c r="AZ218" s="78" t="e">
        <f aca="false">VLOOKUP(F218,PTDS2!$A$1:$Q$13,13)</f>
        <v>#N/A</v>
      </c>
      <c r="BA218" s="78" t="e">
        <f aca="false">VLOOKUP(F218,PTDS2!$A$1:$Q$13,14)</f>
        <v>#N/A</v>
      </c>
      <c r="BB218" s="78" t="e">
        <f aca="false">VLOOKUP(F218,PTDS2!$A$1:$Q$13,15)</f>
        <v>#N/A</v>
      </c>
      <c r="BC218" s="78" t="e">
        <f aca="false">VLOOKUP(F218,PTDS2!$A$1:$Q$13,16)</f>
        <v>#N/A</v>
      </c>
      <c r="BD218" s="78" t="e">
        <f aca="false">VLOOKUP(F218,PTDS2!$A$1:$Q$13,17)</f>
        <v>#N/A</v>
      </c>
      <c r="BF218" s="78" t="e">
        <f aca="false">IF(AO218=0,"",AO218)</f>
        <v>#N/A</v>
      </c>
      <c r="BG218" s="78" t="e">
        <f aca="false">IF(AP218=0,"",AP218)</f>
        <v>#N/A</v>
      </c>
      <c r="BH218" s="78" t="e">
        <f aca="false">IF(AQ218=0,"",AQ218)</f>
        <v>#N/A</v>
      </c>
      <c r="BI218" s="78" t="e">
        <f aca="false">IF(AR218=0,"",AR218)</f>
        <v>#N/A</v>
      </c>
      <c r="BJ218" s="78" t="e">
        <f aca="false">IF(AS218=0,"",AS218)</f>
        <v>#N/A</v>
      </c>
      <c r="BK218" s="78" t="e">
        <f aca="false">IF(AT218=0,"",AT218)</f>
        <v>#N/A</v>
      </c>
      <c r="BL218" s="78" t="e">
        <f aca="false">IF(AU218=0,"",AU218)</f>
        <v>#N/A</v>
      </c>
      <c r="BM218" s="78" t="e">
        <f aca="false">IF(AV218=0,"",AV218)</f>
        <v>#N/A</v>
      </c>
      <c r="BN218" s="78" t="e">
        <f aca="false">IF(AW218=0,"",AW218)</f>
        <v>#N/A</v>
      </c>
      <c r="BO218" s="78" t="e">
        <f aca="false">IF(AX218=0,"",AX218)</f>
        <v>#N/A</v>
      </c>
      <c r="BP218" s="78" t="e">
        <f aca="false">IF(AY218=0,"",AY218)</f>
        <v>#N/A</v>
      </c>
      <c r="BQ218" s="78" t="e">
        <f aca="false">IF(AZ218=0,"",AZ218)</f>
        <v>#N/A</v>
      </c>
      <c r="BR218" s="78" t="e">
        <f aca="false">IF(BA218=0,"",BA218)</f>
        <v>#N/A</v>
      </c>
      <c r="BS218" s="78" t="e">
        <f aca="false">IF(BB218=0,"",BB218)</f>
        <v>#N/A</v>
      </c>
      <c r="BT218" s="78" t="e">
        <f aca="false">IF(BC218=0,"",BC218)</f>
        <v>#N/A</v>
      </c>
      <c r="BU218" s="78" t="e">
        <f aca="false">IF(BD218=0,"",BD218)</f>
        <v>#N/A</v>
      </c>
    </row>
    <row r="219" customFormat="false" ht="56.7" hidden="false" customHeight="true" outlineLevel="0" collapsed="false">
      <c r="A219" s="137"/>
      <c r="B219" s="138"/>
      <c r="C219" s="139"/>
      <c r="D219" s="139"/>
      <c r="E219" s="143"/>
      <c r="F219" s="120"/>
      <c r="G219" s="121"/>
      <c r="H219" s="140"/>
      <c r="I219" s="141"/>
      <c r="J219" s="116"/>
      <c r="K219" s="124" t="str">
        <f aca="false">IF(ISBLANK(I219),"",ROUND(IF(J219&lt;&gt;"€",IF(J219="$",I219*TRANSFERENCIAS!$E$29,I219*TRANSFERENCIAS!$H$29),I219),2))</f>
        <v/>
      </c>
      <c r="L219" s="142"/>
      <c r="M219" s="142"/>
      <c r="N219" s="142"/>
      <c r="O219" s="125"/>
      <c r="P219" s="126" t="str">
        <f aca="false">IF(ISNUMBER(X219),X219,"P")</f>
        <v>P</v>
      </c>
      <c r="Q219" s="127" t="str">
        <f aca="false">IF(ISNUMBER(L219),L219," --")</f>
        <v> --</v>
      </c>
      <c r="W219" s="129" t="n">
        <f aca="false">SUM(L219:N219)</f>
        <v>0</v>
      </c>
      <c r="X219" s="129" t="e">
        <f aca="false">IF(K219&gt;0,ABS(W219-K219),"")</f>
        <v>#VALUE!</v>
      </c>
      <c r="AF219" s="78" t="n">
        <f aca="false">+AF218+20</f>
        <v>4280</v>
      </c>
      <c r="AG219" s="78" t="n">
        <v>214</v>
      </c>
      <c r="AO219" s="78" t="e">
        <f aca="false">VLOOKUP(F219,PTDS2!$A$1:$Q$13,2)</f>
        <v>#N/A</v>
      </c>
      <c r="AP219" s="78" t="e">
        <f aca="false">VLOOKUP(F219,PTDS2!$A$1:$Q$13,3)</f>
        <v>#N/A</v>
      </c>
      <c r="AQ219" s="78" t="e">
        <f aca="false">VLOOKUP(F219,PTDS2!$A$1:$Q$13,4)</f>
        <v>#N/A</v>
      </c>
      <c r="AR219" s="78" t="e">
        <f aca="false">VLOOKUP(F219,PTDS2!$A$1:$Q$13,5)</f>
        <v>#N/A</v>
      </c>
      <c r="AS219" s="78" t="e">
        <f aca="false">VLOOKUP(F219,PTDS2!$A$1:$Q$13,6)</f>
        <v>#N/A</v>
      </c>
      <c r="AT219" s="78" t="e">
        <f aca="false">VLOOKUP(F219,PTDS2!$A$1:$Q$13,7)</f>
        <v>#N/A</v>
      </c>
      <c r="AU219" s="78" t="e">
        <f aca="false">VLOOKUP(F219,PTDS2!$A$1:$Q$13,8)</f>
        <v>#N/A</v>
      </c>
      <c r="AV219" s="78" t="e">
        <f aca="false">VLOOKUP(F219,PTDS2!$A$1:$Q$13,9)</f>
        <v>#N/A</v>
      </c>
      <c r="AW219" s="78" t="e">
        <f aca="false">VLOOKUP(F219,PTDS2!$A$1:$Q$13,10)</f>
        <v>#N/A</v>
      </c>
      <c r="AX219" s="78" t="e">
        <f aca="false">VLOOKUP(F219,PTDS2!$A$1:$Q$13,11)</f>
        <v>#N/A</v>
      </c>
      <c r="AY219" s="78" t="e">
        <f aca="false">VLOOKUP(F219,PTDS2!$A$1:$Q$13,12)</f>
        <v>#N/A</v>
      </c>
      <c r="AZ219" s="78" t="e">
        <f aca="false">VLOOKUP(F219,PTDS2!$A$1:$Q$13,13)</f>
        <v>#N/A</v>
      </c>
      <c r="BA219" s="78" t="e">
        <f aca="false">VLOOKUP(F219,PTDS2!$A$1:$Q$13,14)</f>
        <v>#N/A</v>
      </c>
      <c r="BB219" s="78" t="e">
        <f aca="false">VLOOKUP(F219,PTDS2!$A$1:$Q$13,15)</f>
        <v>#N/A</v>
      </c>
      <c r="BC219" s="78" t="e">
        <f aca="false">VLOOKUP(F219,PTDS2!$A$1:$Q$13,16)</f>
        <v>#N/A</v>
      </c>
      <c r="BD219" s="78" t="e">
        <f aca="false">VLOOKUP(F219,PTDS2!$A$1:$Q$13,17)</f>
        <v>#N/A</v>
      </c>
      <c r="BF219" s="78" t="e">
        <f aca="false">IF(AO219=0,"",AO219)</f>
        <v>#N/A</v>
      </c>
      <c r="BG219" s="78" t="e">
        <f aca="false">IF(AP219=0,"",AP219)</f>
        <v>#N/A</v>
      </c>
      <c r="BH219" s="78" t="e">
        <f aca="false">IF(AQ219=0,"",AQ219)</f>
        <v>#N/A</v>
      </c>
      <c r="BI219" s="78" t="e">
        <f aca="false">IF(AR219=0,"",AR219)</f>
        <v>#N/A</v>
      </c>
      <c r="BJ219" s="78" t="e">
        <f aca="false">IF(AS219=0,"",AS219)</f>
        <v>#N/A</v>
      </c>
      <c r="BK219" s="78" t="e">
        <f aca="false">IF(AT219=0,"",AT219)</f>
        <v>#N/A</v>
      </c>
      <c r="BL219" s="78" t="e">
        <f aca="false">IF(AU219=0,"",AU219)</f>
        <v>#N/A</v>
      </c>
      <c r="BM219" s="78" t="e">
        <f aca="false">IF(AV219=0,"",AV219)</f>
        <v>#N/A</v>
      </c>
      <c r="BN219" s="78" t="e">
        <f aca="false">IF(AW219=0,"",AW219)</f>
        <v>#N/A</v>
      </c>
      <c r="BO219" s="78" t="e">
        <f aca="false">IF(AX219=0,"",AX219)</f>
        <v>#N/A</v>
      </c>
      <c r="BP219" s="78" t="e">
        <f aca="false">IF(AY219=0,"",AY219)</f>
        <v>#N/A</v>
      </c>
      <c r="BQ219" s="78" t="e">
        <f aca="false">IF(AZ219=0,"",AZ219)</f>
        <v>#N/A</v>
      </c>
      <c r="BR219" s="78" t="e">
        <f aca="false">IF(BA219=0,"",BA219)</f>
        <v>#N/A</v>
      </c>
      <c r="BS219" s="78" t="e">
        <f aca="false">IF(BB219=0,"",BB219)</f>
        <v>#N/A</v>
      </c>
      <c r="BT219" s="78" t="e">
        <f aca="false">IF(BC219=0,"",BC219)</f>
        <v>#N/A</v>
      </c>
      <c r="BU219" s="78" t="e">
        <f aca="false">IF(BD219=0,"",BD219)</f>
        <v>#N/A</v>
      </c>
    </row>
    <row r="220" customFormat="false" ht="56.7" hidden="false" customHeight="true" outlineLevel="0" collapsed="false">
      <c r="A220" s="137"/>
      <c r="B220" s="138"/>
      <c r="C220" s="139"/>
      <c r="D220" s="139"/>
      <c r="E220" s="143"/>
      <c r="F220" s="120"/>
      <c r="G220" s="121"/>
      <c r="H220" s="140"/>
      <c r="I220" s="141"/>
      <c r="J220" s="116"/>
      <c r="K220" s="124" t="str">
        <f aca="false">IF(ISBLANK(I220),"",ROUND(IF(J220&lt;&gt;"€",IF(J220="$",I220*TRANSFERENCIAS!$E$29,I220*TRANSFERENCIAS!$H$29),I220),2))</f>
        <v/>
      </c>
      <c r="L220" s="142"/>
      <c r="M220" s="142"/>
      <c r="N220" s="142"/>
      <c r="O220" s="125"/>
      <c r="P220" s="126" t="str">
        <f aca="false">IF(ISNUMBER(X220),X220,"P")</f>
        <v>P</v>
      </c>
      <c r="Q220" s="127" t="str">
        <f aca="false">IF(ISNUMBER(L220),L220," --")</f>
        <v> --</v>
      </c>
      <c r="W220" s="129" t="n">
        <f aca="false">SUM(L220:N220)</f>
        <v>0</v>
      </c>
      <c r="X220" s="129" t="e">
        <f aca="false">IF(K220&gt;0,ABS(W220-K220),"")</f>
        <v>#VALUE!</v>
      </c>
      <c r="AF220" s="78" t="n">
        <f aca="false">+AF219+20</f>
        <v>4300</v>
      </c>
      <c r="AG220" s="78" t="n">
        <v>215</v>
      </c>
      <c r="AO220" s="78" t="e">
        <f aca="false">VLOOKUP(F220,PTDS2!$A$1:$Q$13,2)</f>
        <v>#N/A</v>
      </c>
      <c r="AP220" s="78" t="e">
        <f aca="false">VLOOKUP(F220,PTDS2!$A$1:$Q$13,3)</f>
        <v>#N/A</v>
      </c>
      <c r="AQ220" s="78" t="e">
        <f aca="false">VLOOKUP(F220,PTDS2!$A$1:$Q$13,4)</f>
        <v>#N/A</v>
      </c>
      <c r="AR220" s="78" t="e">
        <f aca="false">VLOOKUP(F220,PTDS2!$A$1:$Q$13,5)</f>
        <v>#N/A</v>
      </c>
      <c r="AS220" s="78" t="e">
        <f aca="false">VLOOKUP(F220,PTDS2!$A$1:$Q$13,6)</f>
        <v>#N/A</v>
      </c>
      <c r="AT220" s="78" t="e">
        <f aca="false">VLOOKUP(F220,PTDS2!$A$1:$Q$13,7)</f>
        <v>#N/A</v>
      </c>
      <c r="AU220" s="78" t="e">
        <f aca="false">VLOOKUP(F220,PTDS2!$A$1:$Q$13,8)</f>
        <v>#N/A</v>
      </c>
      <c r="AV220" s="78" t="e">
        <f aca="false">VLOOKUP(F220,PTDS2!$A$1:$Q$13,9)</f>
        <v>#N/A</v>
      </c>
      <c r="AW220" s="78" t="e">
        <f aca="false">VLOOKUP(F220,PTDS2!$A$1:$Q$13,10)</f>
        <v>#N/A</v>
      </c>
      <c r="AX220" s="78" t="e">
        <f aca="false">VLOOKUP(F220,PTDS2!$A$1:$Q$13,11)</f>
        <v>#N/A</v>
      </c>
      <c r="AY220" s="78" t="e">
        <f aca="false">VLOOKUP(F220,PTDS2!$A$1:$Q$13,12)</f>
        <v>#N/A</v>
      </c>
      <c r="AZ220" s="78" t="e">
        <f aca="false">VLOOKUP(F220,PTDS2!$A$1:$Q$13,13)</f>
        <v>#N/A</v>
      </c>
      <c r="BA220" s="78" t="e">
        <f aca="false">VLOOKUP(F220,PTDS2!$A$1:$Q$13,14)</f>
        <v>#N/A</v>
      </c>
      <c r="BB220" s="78" t="e">
        <f aca="false">VLOOKUP(F220,PTDS2!$A$1:$Q$13,15)</f>
        <v>#N/A</v>
      </c>
      <c r="BC220" s="78" t="e">
        <f aca="false">VLOOKUP(F220,PTDS2!$A$1:$Q$13,16)</f>
        <v>#N/A</v>
      </c>
      <c r="BD220" s="78" t="e">
        <f aca="false">VLOOKUP(F220,PTDS2!$A$1:$Q$13,17)</f>
        <v>#N/A</v>
      </c>
      <c r="BF220" s="78" t="e">
        <f aca="false">IF(AO220=0,"",AO220)</f>
        <v>#N/A</v>
      </c>
      <c r="BG220" s="78" t="e">
        <f aca="false">IF(AP220=0,"",AP220)</f>
        <v>#N/A</v>
      </c>
      <c r="BH220" s="78" t="e">
        <f aca="false">IF(AQ220=0,"",AQ220)</f>
        <v>#N/A</v>
      </c>
      <c r="BI220" s="78" t="e">
        <f aca="false">IF(AR220=0,"",AR220)</f>
        <v>#N/A</v>
      </c>
      <c r="BJ220" s="78" t="e">
        <f aca="false">IF(AS220=0,"",AS220)</f>
        <v>#N/A</v>
      </c>
      <c r="BK220" s="78" t="e">
        <f aca="false">IF(AT220=0,"",AT220)</f>
        <v>#N/A</v>
      </c>
      <c r="BL220" s="78" t="e">
        <f aca="false">IF(AU220=0,"",AU220)</f>
        <v>#N/A</v>
      </c>
      <c r="BM220" s="78" t="e">
        <f aca="false">IF(AV220=0,"",AV220)</f>
        <v>#N/A</v>
      </c>
      <c r="BN220" s="78" t="e">
        <f aca="false">IF(AW220=0,"",AW220)</f>
        <v>#N/A</v>
      </c>
      <c r="BO220" s="78" t="e">
        <f aca="false">IF(AX220=0,"",AX220)</f>
        <v>#N/A</v>
      </c>
      <c r="BP220" s="78" t="e">
        <f aca="false">IF(AY220=0,"",AY220)</f>
        <v>#N/A</v>
      </c>
      <c r="BQ220" s="78" t="e">
        <f aca="false">IF(AZ220=0,"",AZ220)</f>
        <v>#N/A</v>
      </c>
      <c r="BR220" s="78" t="e">
        <f aca="false">IF(BA220=0,"",BA220)</f>
        <v>#N/A</v>
      </c>
      <c r="BS220" s="78" t="e">
        <f aca="false">IF(BB220=0,"",BB220)</f>
        <v>#N/A</v>
      </c>
      <c r="BT220" s="78" t="e">
        <f aca="false">IF(BC220=0,"",BC220)</f>
        <v>#N/A</v>
      </c>
      <c r="BU220" s="78" t="e">
        <f aca="false">IF(BD220=0,"",BD220)</f>
        <v>#N/A</v>
      </c>
    </row>
    <row r="221" customFormat="false" ht="56.7" hidden="false" customHeight="true" outlineLevel="0" collapsed="false">
      <c r="A221" s="137"/>
      <c r="B221" s="138"/>
      <c r="C221" s="139"/>
      <c r="D221" s="139"/>
      <c r="E221" s="143"/>
      <c r="F221" s="120"/>
      <c r="G221" s="121"/>
      <c r="H221" s="140"/>
      <c r="I221" s="141"/>
      <c r="J221" s="116"/>
      <c r="K221" s="124" t="str">
        <f aca="false">IF(ISBLANK(I221),"",ROUND(IF(J221&lt;&gt;"€",IF(J221="$",I221*TRANSFERENCIAS!$E$29,I221*TRANSFERENCIAS!$H$29),I221),2))</f>
        <v/>
      </c>
      <c r="L221" s="142"/>
      <c r="M221" s="142"/>
      <c r="N221" s="142"/>
      <c r="O221" s="125"/>
      <c r="P221" s="126" t="str">
        <f aca="false">IF(ISNUMBER(X221),X221,"P")</f>
        <v>P</v>
      </c>
      <c r="Q221" s="127" t="str">
        <f aca="false">IF(ISNUMBER(L221),L221," --")</f>
        <v> --</v>
      </c>
      <c r="W221" s="129" t="n">
        <f aca="false">SUM(L221:N221)</f>
        <v>0</v>
      </c>
      <c r="X221" s="129" t="e">
        <f aca="false">IF(K221&gt;0,ABS(W221-K221),"")</f>
        <v>#VALUE!</v>
      </c>
      <c r="AF221" s="78" t="n">
        <f aca="false">+AF220+20</f>
        <v>4320</v>
      </c>
      <c r="AG221" s="78" t="n">
        <v>216</v>
      </c>
      <c r="AO221" s="78" t="e">
        <f aca="false">VLOOKUP(F221,PTDS2!$A$1:$Q$13,2)</f>
        <v>#N/A</v>
      </c>
      <c r="AP221" s="78" t="e">
        <f aca="false">VLOOKUP(F221,PTDS2!$A$1:$Q$13,3)</f>
        <v>#N/A</v>
      </c>
      <c r="AQ221" s="78" t="e">
        <f aca="false">VLOOKUP(F221,PTDS2!$A$1:$Q$13,4)</f>
        <v>#N/A</v>
      </c>
      <c r="AR221" s="78" t="e">
        <f aca="false">VLOOKUP(F221,PTDS2!$A$1:$Q$13,5)</f>
        <v>#N/A</v>
      </c>
      <c r="AS221" s="78" t="e">
        <f aca="false">VLOOKUP(F221,PTDS2!$A$1:$Q$13,6)</f>
        <v>#N/A</v>
      </c>
      <c r="AT221" s="78" t="e">
        <f aca="false">VLOOKUP(F221,PTDS2!$A$1:$Q$13,7)</f>
        <v>#N/A</v>
      </c>
      <c r="AU221" s="78" t="e">
        <f aca="false">VLOOKUP(F221,PTDS2!$A$1:$Q$13,8)</f>
        <v>#N/A</v>
      </c>
      <c r="AV221" s="78" t="e">
        <f aca="false">VLOOKUP(F221,PTDS2!$A$1:$Q$13,9)</f>
        <v>#N/A</v>
      </c>
      <c r="AW221" s="78" t="e">
        <f aca="false">VLOOKUP(F221,PTDS2!$A$1:$Q$13,10)</f>
        <v>#N/A</v>
      </c>
      <c r="AX221" s="78" t="e">
        <f aca="false">VLOOKUP(F221,PTDS2!$A$1:$Q$13,11)</f>
        <v>#N/A</v>
      </c>
      <c r="AY221" s="78" t="e">
        <f aca="false">VLOOKUP(F221,PTDS2!$A$1:$Q$13,12)</f>
        <v>#N/A</v>
      </c>
      <c r="AZ221" s="78" t="e">
        <f aca="false">VLOOKUP(F221,PTDS2!$A$1:$Q$13,13)</f>
        <v>#N/A</v>
      </c>
      <c r="BA221" s="78" t="e">
        <f aca="false">VLOOKUP(F221,PTDS2!$A$1:$Q$13,14)</f>
        <v>#N/A</v>
      </c>
      <c r="BB221" s="78" t="e">
        <f aca="false">VLOOKUP(F221,PTDS2!$A$1:$Q$13,15)</f>
        <v>#N/A</v>
      </c>
      <c r="BC221" s="78" t="e">
        <f aca="false">VLOOKUP(F221,PTDS2!$A$1:$Q$13,16)</f>
        <v>#N/A</v>
      </c>
      <c r="BD221" s="78" t="e">
        <f aca="false">VLOOKUP(F221,PTDS2!$A$1:$Q$13,17)</f>
        <v>#N/A</v>
      </c>
      <c r="BF221" s="78" t="e">
        <f aca="false">IF(AO221=0,"",AO221)</f>
        <v>#N/A</v>
      </c>
      <c r="BG221" s="78" t="e">
        <f aca="false">IF(AP221=0,"",AP221)</f>
        <v>#N/A</v>
      </c>
      <c r="BH221" s="78" t="e">
        <f aca="false">IF(AQ221=0,"",AQ221)</f>
        <v>#N/A</v>
      </c>
      <c r="BI221" s="78" t="e">
        <f aca="false">IF(AR221=0,"",AR221)</f>
        <v>#N/A</v>
      </c>
      <c r="BJ221" s="78" t="e">
        <f aca="false">IF(AS221=0,"",AS221)</f>
        <v>#N/A</v>
      </c>
      <c r="BK221" s="78" t="e">
        <f aca="false">IF(AT221=0,"",AT221)</f>
        <v>#N/A</v>
      </c>
      <c r="BL221" s="78" t="e">
        <f aca="false">IF(AU221=0,"",AU221)</f>
        <v>#N/A</v>
      </c>
      <c r="BM221" s="78" t="e">
        <f aca="false">IF(AV221=0,"",AV221)</f>
        <v>#N/A</v>
      </c>
      <c r="BN221" s="78" t="e">
        <f aca="false">IF(AW221=0,"",AW221)</f>
        <v>#N/A</v>
      </c>
      <c r="BO221" s="78" t="e">
        <f aca="false">IF(AX221=0,"",AX221)</f>
        <v>#N/A</v>
      </c>
      <c r="BP221" s="78" t="e">
        <f aca="false">IF(AY221=0,"",AY221)</f>
        <v>#N/A</v>
      </c>
      <c r="BQ221" s="78" t="e">
        <f aca="false">IF(AZ221=0,"",AZ221)</f>
        <v>#N/A</v>
      </c>
      <c r="BR221" s="78" t="e">
        <f aca="false">IF(BA221=0,"",BA221)</f>
        <v>#N/A</v>
      </c>
      <c r="BS221" s="78" t="e">
        <f aca="false">IF(BB221=0,"",BB221)</f>
        <v>#N/A</v>
      </c>
      <c r="BT221" s="78" t="e">
        <f aca="false">IF(BC221=0,"",BC221)</f>
        <v>#N/A</v>
      </c>
      <c r="BU221" s="78" t="e">
        <f aca="false">IF(BD221=0,"",BD221)</f>
        <v>#N/A</v>
      </c>
    </row>
    <row r="222" customFormat="false" ht="56.7" hidden="false" customHeight="true" outlineLevel="0" collapsed="false">
      <c r="A222" s="137"/>
      <c r="B222" s="138"/>
      <c r="C222" s="139"/>
      <c r="D222" s="139"/>
      <c r="E222" s="143"/>
      <c r="F222" s="120"/>
      <c r="G222" s="121"/>
      <c r="H222" s="140"/>
      <c r="I222" s="141"/>
      <c r="J222" s="116"/>
      <c r="K222" s="124" t="str">
        <f aca="false">IF(ISBLANK(I222),"",ROUND(IF(J222&lt;&gt;"€",IF(J222="$",I222*TRANSFERENCIAS!$E$29,I222*TRANSFERENCIAS!$H$29),I222),2))</f>
        <v/>
      </c>
      <c r="L222" s="142"/>
      <c r="M222" s="142"/>
      <c r="N222" s="142"/>
      <c r="O222" s="125"/>
      <c r="P222" s="126" t="str">
        <f aca="false">IF(ISNUMBER(X222),X222,"P")</f>
        <v>P</v>
      </c>
      <c r="Q222" s="127" t="str">
        <f aca="false">IF(ISNUMBER(L222),L222," --")</f>
        <v> --</v>
      </c>
      <c r="W222" s="129" t="n">
        <f aca="false">SUM(L222:N222)</f>
        <v>0</v>
      </c>
      <c r="X222" s="129" t="e">
        <f aca="false">IF(K222&gt;0,ABS(W222-K222),"")</f>
        <v>#VALUE!</v>
      </c>
      <c r="AF222" s="78" t="n">
        <f aca="false">+AF221+20</f>
        <v>4340</v>
      </c>
      <c r="AG222" s="78" t="n">
        <v>217</v>
      </c>
      <c r="AO222" s="78" t="e">
        <f aca="false">VLOOKUP(F222,PTDS2!$A$1:$Q$13,2)</f>
        <v>#N/A</v>
      </c>
      <c r="AP222" s="78" t="e">
        <f aca="false">VLOOKUP(F222,PTDS2!$A$1:$Q$13,3)</f>
        <v>#N/A</v>
      </c>
      <c r="AQ222" s="78" t="e">
        <f aca="false">VLOOKUP(F222,PTDS2!$A$1:$Q$13,4)</f>
        <v>#N/A</v>
      </c>
      <c r="AR222" s="78" t="e">
        <f aca="false">VLOOKUP(F222,PTDS2!$A$1:$Q$13,5)</f>
        <v>#N/A</v>
      </c>
      <c r="AS222" s="78" t="e">
        <f aca="false">VLOOKUP(F222,PTDS2!$A$1:$Q$13,6)</f>
        <v>#N/A</v>
      </c>
      <c r="AT222" s="78" t="e">
        <f aca="false">VLOOKUP(F222,PTDS2!$A$1:$Q$13,7)</f>
        <v>#N/A</v>
      </c>
      <c r="AU222" s="78" t="e">
        <f aca="false">VLOOKUP(F222,PTDS2!$A$1:$Q$13,8)</f>
        <v>#N/A</v>
      </c>
      <c r="AV222" s="78" t="e">
        <f aca="false">VLOOKUP(F222,PTDS2!$A$1:$Q$13,9)</f>
        <v>#N/A</v>
      </c>
      <c r="AW222" s="78" t="e">
        <f aca="false">VLOOKUP(F222,PTDS2!$A$1:$Q$13,10)</f>
        <v>#N/A</v>
      </c>
      <c r="AX222" s="78" t="e">
        <f aca="false">VLOOKUP(F222,PTDS2!$A$1:$Q$13,11)</f>
        <v>#N/A</v>
      </c>
      <c r="AY222" s="78" t="e">
        <f aca="false">VLOOKUP(F222,PTDS2!$A$1:$Q$13,12)</f>
        <v>#N/A</v>
      </c>
      <c r="AZ222" s="78" t="e">
        <f aca="false">VLOOKUP(F222,PTDS2!$A$1:$Q$13,13)</f>
        <v>#N/A</v>
      </c>
      <c r="BA222" s="78" t="e">
        <f aca="false">VLOOKUP(F222,PTDS2!$A$1:$Q$13,14)</f>
        <v>#N/A</v>
      </c>
      <c r="BB222" s="78" t="e">
        <f aca="false">VLOOKUP(F222,PTDS2!$A$1:$Q$13,15)</f>
        <v>#N/A</v>
      </c>
      <c r="BC222" s="78" t="e">
        <f aca="false">VLOOKUP(F222,PTDS2!$A$1:$Q$13,16)</f>
        <v>#N/A</v>
      </c>
      <c r="BD222" s="78" t="e">
        <f aca="false">VLOOKUP(F222,PTDS2!$A$1:$Q$13,17)</f>
        <v>#N/A</v>
      </c>
      <c r="BF222" s="78" t="e">
        <f aca="false">IF(AO222=0,"",AO222)</f>
        <v>#N/A</v>
      </c>
      <c r="BG222" s="78" t="e">
        <f aca="false">IF(AP222=0,"",AP222)</f>
        <v>#N/A</v>
      </c>
      <c r="BH222" s="78" t="e">
        <f aca="false">IF(AQ222=0,"",AQ222)</f>
        <v>#N/A</v>
      </c>
      <c r="BI222" s="78" t="e">
        <f aca="false">IF(AR222=0,"",AR222)</f>
        <v>#N/A</v>
      </c>
      <c r="BJ222" s="78" t="e">
        <f aca="false">IF(AS222=0,"",AS222)</f>
        <v>#N/A</v>
      </c>
      <c r="BK222" s="78" t="e">
        <f aca="false">IF(AT222=0,"",AT222)</f>
        <v>#N/A</v>
      </c>
      <c r="BL222" s="78" t="e">
        <f aca="false">IF(AU222=0,"",AU222)</f>
        <v>#N/A</v>
      </c>
      <c r="BM222" s="78" t="e">
        <f aca="false">IF(AV222=0,"",AV222)</f>
        <v>#N/A</v>
      </c>
      <c r="BN222" s="78" t="e">
        <f aca="false">IF(AW222=0,"",AW222)</f>
        <v>#N/A</v>
      </c>
      <c r="BO222" s="78" t="e">
        <f aca="false">IF(AX222=0,"",AX222)</f>
        <v>#N/A</v>
      </c>
      <c r="BP222" s="78" t="e">
        <f aca="false">IF(AY222=0,"",AY222)</f>
        <v>#N/A</v>
      </c>
      <c r="BQ222" s="78" t="e">
        <f aca="false">IF(AZ222=0,"",AZ222)</f>
        <v>#N/A</v>
      </c>
      <c r="BR222" s="78" t="e">
        <f aca="false">IF(BA222=0,"",BA222)</f>
        <v>#N/A</v>
      </c>
      <c r="BS222" s="78" t="e">
        <f aca="false">IF(BB222=0,"",BB222)</f>
        <v>#N/A</v>
      </c>
      <c r="BT222" s="78" t="e">
        <f aca="false">IF(BC222=0,"",BC222)</f>
        <v>#N/A</v>
      </c>
      <c r="BU222" s="78" t="e">
        <f aca="false">IF(BD222=0,"",BD222)</f>
        <v>#N/A</v>
      </c>
    </row>
    <row r="223" customFormat="false" ht="56.7" hidden="false" customHeight="true" outlineLevel="0" collapsed="false">
      <c r="A223" s="137"/>
      <c r="B223" s="138"/>
      <c r="C223" s="139"/>
      <c r="D223" s="139"/>
      <c r="E223" s="143"/>
      <c r="F223" s="120"/>
      <c r="G223" s="121"/>
      <c r="H223" s="140"/>
      <c r="I223" s="141"/>
      <c r="J223" s="116"/>
      <c r="K223" s="124" t="str">
        <f aca="false">IF(ISBLANK(I223),"",ROUND(IF(J223&lt;&gt;"€",IF(J223="$",I223*TRANSFERENCIAS!$E$29,I223*TRANSFERENCIAS!$H$29),I223),2))</f>
        <v/>
      </c>
      <c r="L223" s="142"/>
      <c r="M223" s="142"/>
      <c r="N223" s="142"/>
      <c r="O223" s="125"/>
      <c r="P223" s="126" t="str">
        <f aca="false">IF(ISNUMBER(X223),X223,"P")</f>
        <v>P</v>
      </c>
      <c r="Q223" s="127" t="str">
        <f aca="false">IF(ISNUMBER(L223),L223," --")</f>
        <v> --</v>
      </c>
      <c r="W223" s="129" t="n">
        <f aca="false">SUM(L223:N223)</f>
        <v>0</v>
      </c>
      <c r="X223" s="129" t="e">
        <f aca="false">IF(K223&gt;0,ABS(W223-K223),"")</f>
        <v>#VALUE!</v>
      </c>
      <c r="AF223" s="78" t="n">
        <f aca="false">+AF222+20</f>
        <v>4360</v>
      </c>
      <c r="AG223" s="78" t="n">
        <v>218</v>
      </c>
      <c r="AO223" s="78" t="e">
        <f aca="false">VLOOKUP(F223,PTDS2!$A$1:$Q$13,2)</f>
        <v>#N/A</v>
      </c>
      <c r="AP223" s="78" t="e">
        <f aca="false">VLOOKUP(F223,PTDS2!$A$1:$Q$13,3)</f>
        <v>#N/A</v>
      </c>
      <c r="AQ223" s="78" t="e">
        <f aca="false">VLOOKUP(F223,PTDS2!$A$1:$Q$13,4)</f>
        <v>#N/A</v>
      </c>
      <c r="AR223" s="78" t="e">
        <f aca="false">VLOOKUP(F223,PTDS2!$A$1:$Q$13,5)</f>
        <v>#N/A</v>
      </c>
      <c r="AS223" s="78" t="e">
        <f aca="false">VLOOKUP(F223,PTDS2!$A$1:$Q$13,6)</f>
        <v>#N/A</v>
      </c>
      <c r="AT223" s="78" t="e">
        <f aca="false">VLOOKUP(F223,PTDS2!$A$1:$Q$13,7)</f>
        <v>#N/A</v>
      </c>
      <c r="AU223" s="78" t="e">
        <f aca="false">VLOOKUP(F223,PTDS2!$A$1:$Q$13,8)</f>
        <v>#N/A</v>
      </c>
      <c r="AV223" s="78" t="e">
        <f aca="false">VLOOKUP(F223,PTDS2!$A$1:$Q$13,9)</f>
        <v>#N/A</v>
      </c>
      <c r="AW223" s="78" t="e">
        <f aca="false">VLOOKUP(F223,PTDS2!$A$1:$Q$13,10)</f>
        <v>#N/A</v>
      </c>
      <c r="AX223" s="78" t="e">
        <f aca="false">VLOOKUP(F223,PTDS2!$A$1:$Q$13,11)</f>
        <v>#N/A</v>
      </c>
      <c r="AY223" s="78" t="e">
        <f aca="false">VLOOKUP(F223,PTDS2!$A$1:$Q$13,12)</f>
        <v>#N/A</v>
      </c>
      <c r="AZ223" s="78" t="e">
        <f aca="false">VLOOKUP(F223,PTDS2!$A$1:$Q$13,13)</f>
        <v>#N/A</v>
      </c>
      <c r="BA223" s="78" t="e">
        <f aca="false">VLOOKUP(F223,PTDS2!$A$1:$Q$13,14)</f>
        <v>#N/A</v>
      </c>
      <c r="BB223" s="78" t="e">
        <f aca="false">VLOOKUP(F223,PTDS2!$A$1:$Q$13,15)</f>
        <v>#N/A</v>
      </c>
      <c r="BC223" s="78" t="e">
        <f aca="false">VLOOKUP(F223,PTDS2!$A$1:$Q$13,16)</f>
        <v>#N/A</v>
      </c>
      <c r="BD223" s="78" t="e">
        <f aca="false">VLOOKUP(F223,PTDS2!$A$1:$Q$13,17)</f>
        <v>#N/A</v>
      </c>
      <c r="BF223" s="78" t="e">
        <f aca="false">IF(AO223=0,"",AO223)</f>
        <v>#N/A</v>
      </c>
      <c r="BG223" s="78" t="e">
        <f aca="false">IF(AP223=0,"",AP223)</f>
        <v>#N/A</v>
      </c>
      <c r="BH223" s="78" t="e">
        <f aca="false">IF(AQ223=0,"",AQ223)</f>
        <v>#N/A</v>
      </c>
      <c r="BI223" s="78" t="e">
        <f aca="false">IF(AR223=0,"",AR223)</f>
        <v>#N/A</v>
      </c>
      <c r="BJ223" s="78" t="e">
        <f aca="false">IF(AS223=0,"",AS223)</f>
        <v>#N/A</v>
      </c>
      <c r="BK223" s="78" t="e">
        <f aca="false">IF(AT223=0,"",AT223)</f>
        <v>#N/A</v>
      </c>
      <c r="BL223" s="78" t="e">
        <f aca="false">IF(AU223=0,"",AU223)</f>
        <v>#N/A</v>
      </c>
      <c r="BM223" s="78" t="e">
        <f aca="false">IF(AV223=0,"",AV223)</f>
        <v>#N/A</v>
      </c>
      <c r="BN223" s="78" t="e">
        <f aca="false">IF(AW223=0,"",AW223)</f>
        <v>#N/A</v>
      </c>
      <c r="BO223" s="78" t="e">
        <f aca="false">IF(AX223=0,"",AX223)</f>
        <v>#N/A</v>
      </c>
      <c r="BP223" s="78" t="e">
        <f aca="false">IF(AY223=0,"",AY223)</f>
        <v>#N/A</v>
      </c>
      <c r="BQ223" s="78" t="e">
        <f aca="false">IF(AZ223=0,"",AZ223)</f>
        <v>#N/A</v>
      </c>
      <c r="BR223" s="78" t="e">
        <f aca="false">IF(BA223=0,"",BA223)</f>
        <v>#N/A</v>
      </c>
      <c r="BS223" s="78" t="e">
        <f aca="false">IF(BB223=0,"",BB223)</f>
        <v>#N/A</v>
      </c>
      <c r="BT223" s="78" t="e">
        <f aca="false">IF(BC223=0,"",BC223)</f>
        <v>#N/A</v>
      </c>
      <c r="BU223" s="78" t="e">
        <f aca="false">IF(BD223=0,"",BD223)</f>
        <v>#N/A</v>
      </c>
    </row>
    <row r="224" customFormat="false" ht="56.7" hidden="false" customHeight="true" outlineLevel="0" collapsed="false">
      <c r="A224" s="137"/>
      <c r="B224" s="138"/>
      <c r="C224" s="139"/>
      <c r="D224" s="139"/>
      <c r="E224" s="143"/>
      <c r="F224" s="120"/>
      <c r="G224" s="121"/>
      <c r="H224" s="140"/>
      <c r="I224" s="141"/>
      <c r="J224" s="116"/>
      <c r="K224" s="124" t="str">
        <f aca="false">IF(ISBLANK(I224),"",ROUND(IF(J224&lt;&gt;"€",IF(J224="$",I224*TRANSFERENCIAS!$E$29,I224*TRANSFERENCIAS!$H$29),I224),2))</f>
        <v/>
      </c>
      <c r="L224" s="142"/>
      <c r="M224" s="142"/>
      <c r="N224" s="142"/>
      <c r="O224" s="125"/>
      <c r="P224" s="126" t="str">
        <f aca="false">IF(ISNUMBER(X224),X224,"P")</f>
        <v>P</v>
      </c>
      <c r="Q224" s="127" t="str">
        <f aca="false">IF(ISNUMBER(L224),L224," --")</f>
        <v> --</v>
      </c>
      <c r="W224" s="129" t="n">
        <f aca="false">SUM(L224:N224)</f>
        <v>0</v>
      </c>
      <c r="X224" s="129" t="e">
        <f aca="false">IF(K224&gt;0,ABS(W224-K224),"")</f>
        <v>#VALUE!</v>
      </c>
      <c r="AF224" s="78" t="n">
        <f aca="false">+AF223+20</f>
        <v>4380</v>
      </c>
      <c r="AG224" s="78" t="n">
        <v>219</v>
      </c>
      <c r="AO224" s="78" t="e">
        <f aca="false">VLOOKUP(F224,PTDS2!$A$1:$Q$13,2)</f>
        <v>#N/A</v>
      </c>
      <c r="AP224" s="78" t="e">
        <f aca="false">VLOOKUP(F224,PTDS2!$A$1:$Q$13,3)</f>
        <v>#N/A</v>
      </c>
      <c r="AQ224" s="78" t="e">
        <f aca="false">VLOOKUP(F224,PTDS2!$A$1:$Q$13,4)</f>
        <v>#N/A</v>
      </c>
      <c r="AR224" s="78" t="e">
        <f aca="false">VLOOKUP(F224,PTDS2!$A$1:$Q$13,5)</f>
        <v>#N/A</v>
      </c>
      <c r="AS224" s="78" t="e">
        <f aca="false">VLOOKUP(F224,PTDS2!$A$1:$Q$13,6)</f>
        <v>#N/A</v>
      </c>
      <c r="AT224" s="78" t="e">
        <f aca="false">VLOOKUP(F224,PTDS2!$A$1:$Q$13,7)</f>
        <v>#N/A</v>
      </c>
      <c r="AU224" s="78" t="e">
        <f aca="false">VLOOKUP(F224,PTDS2!$A$1:$Q$13,8)</f>
        <v>#N/A</v>
      </c>
      <c r="AV224" s="78" t="e">
        <f aca="false">VLOOKUP(F224,PTDS2!$A$1:$Q$13,9)</f>
        <v>#N/A</v>
      </c>
      <c r="AW224" s="78" t="e">
        <f aca="false">VLOOKUP(F224,PTDS2!$A$1:$Q$13,10)</f>
        <v>#N/A</v>
      </c>
      <c r="AX224" s="78" t="e">
        <f aca="false">VLOOKUP(F224,PTDS2!$A$1:$Q$13,11)</f>
        <v>#N/A</v>
      </c>
      <c r="AY224" s="78" t="e">
        <f aca="false">VLOOKUP(F224,PTDS2!$A$1:$Q$13,12)</f>
        <v>#N/A</v>
      </c>
      <c r="AZ224" s="78" t="e">
        <f aca="false">VLOOKUP(F224,PTDS2!$A$1:$Q$13,13)</f>
        <v>#N/A</v>
      </c>
      <c r="BA224" s="78" t="e">
        <f aca="false">VLOOKUP(F224,PTDS2!$A$1:$Q$13,14)</f>
        <v>#N/A</v>
      </c>
      <c r="BB224" s="78" t="e">
        <f aca="false">VLOOKUP(F224,PTDS2!$A$1:$Q$13,15)</f>
        <v>#N/A</v>
      </c>
      <c r="BC224" s="78" t="e">
        <f aca="false">VLOOKUP(F224,PTDS2!$A$1:$Q$13,16)</f>
        <v>#N/A</v>
      </c>
      <c r="BD224" s="78" t="e">
        <f aca="false">VLOOKUP(F224,PTDS2!$A$1:$Q$13,17)</f>
        <v>#N/A</v>
      </c>
      <c r="BF224" s="78" t="e">
        <f aca="false">IF(AO224=0,"",AO224)</f>
        <v>#N/A</v>
      </c>
      <c r="BG224" s="78" t="e">
        <f aca="false">IF(AP224=0,"",AP224)</f>
        <v>#N/A</v>
      </c>
      <c r="BH224" s="78" t="e">
        <f aca="false">IF(AQ224=0,"",AQ224)</f>
        <v>#N/A</v>
      </c>
      <c r="BI224" s="78" t="e">
        <f aca="false">IF(AR224=0,"",AR224)</f>
        <v>#N/A</v>
      </c>
      <c r="BJ224" s="78" t="e">
        <f aca="false">IF(AS224=0,"",AS224)</f>
        <v>#N/A</v>
      </c>
      <c r="BK224" s="78" t="e">
        <f aca="false">IF(AT224=0,"",AT224)</f>
        <v>#N/A</v>
      </c>
      <c r="BL224" s="78" t="e">
        <f aca="false">IF(AU224=0,"",AU224)</f>
        <v>#N/A</v>
      </c>
      <c r="BM224" s="78" t="e">
        <f aca="false">IF(AV224=0,"",AV224)</f>
        <v>#N/A</v>
      </c>
      <c r="BN224" s="78" t="e">
        <f aca="false">IF(AW224=0,"",AW224)</f>
        <v>#N/A</v>
      </c>
      <c r="BO224" s="78" t="e">
        <f aca="false">IF(AX224=0,"",AX224)</f>
        <v>#N/A</v>
      </c>
      <c r="BP224" s="78" t="e">
        <f aca="false">IF(AY224=0,"",AY224)</f>
        <v>#N/A</v>
      </c>
      <c r="BQ224" s="78" t="e">
        <f aca="false">IF(AZ224=0,"",AZ224)</f>
        <v>#N/A</v>
      </c>
      <c r="BR224" s="78" t="e">
        <f aca="false">IF(BA224=0,"",BA224)</f>
        <v>#N/A</v>
      </c>
      <c r="BS224" s="78" t="e">
        <f aca="false">IF(BB224=0,"",BB224)</f>
        <v>#N/A</v>
      </c>
      <c r="BT224" s="78" t="e">
        <f aca="false">IF(BC224=0,"",BC224)</f>
        <v>#N/A</v>
      </c>
      <c r="BU224" s="78" t="e">
        <f aca="false">IF(BD224=0,"",BD224)</f>
        <v>#N/A</v>
      </c>
    </row>
    <row r="225" customFormat="false" ht="56.7" hidden="false" customHeight="true" outlineLevel="0" collapsed="false">
      <c r="A225" s="137"/>
      <c r="B225" s="138"/>
      <c r="C225" s="139"/>
      <c r="D225" s="139"/>
      <c r="E225" s="143"/>
      <c r="F225" s="120"/>
      <c r="G225" s="121"/>
      <c r="H225" s="140"/>
      <c r="I225" s="141"/>
      <c r="J225" s="116"/>
      <c r="K225" s="124" t="str">
        <f aca="false">IF(ISBLANK(I225),"",ROUND(IF(J225&lt;&gt;"€",IF(J225="$",I225*TRANSFERENCIAS!$E$29,I225*TRANSFERENCIAS!$H$29),I225),2))</f>
        <v/>
      </c>
      <c r="L225" s="142"/>
      <c r="M225" s="142"/>
      <c r="N225" s="142"/>
      <c r="O225" s="125"/>
      <c r="P225" s="126" t="str">
        <f aca="false">IF(ISNUMBER(X225),X225,"P")</f>
        <v>P</v>
      </c>
      <c r="Q225" s="127" t="str">
        <f aca="false">IF(ISNUMBER(L225),L225," --")</f>
        <v> --</v>
      </c>
      <c r="W225" s="129" t="n">
        <f aca="false">SUM(L225:N225)</f>
        <v>0</v>
      </c>
      <c r="X225" s="129" t="e">
        <f aca="false">IF(K225&gt;0,ABS(W225-K225),"")</f>
        <v>#VALUE!</v>
      </c>
      <c r="AF225" s="78" t="n">
        <f aca="false">+AF224+20</f>
        <v>4400</v>
      </c>
      <c r="AG225" s="78" t="n">
        <v>220</v>
      </c>
      <c r="AO225" s="78" t="e">
        <f aca="false">VLOOKUP(F225,PTDS2!$A$1:$Q$13,2)</f>
        <v>#N/A</v>
      </c>
      <c r="AP225" s="78" t="e">
        <f aca="false">VLOOKUP(F225,PTDS2!$A$1:$Q$13,3)</f>
        <v>#N/A</v>
      </c>
      <c r="AQ225" s="78" t="e">
        <f aca="false">VLOOKUP(F225,PTDS2!$A$1:$Q$13,4)</f>
        <v>#N/A</v>
      </c>
      <c r="AR225" s="78" t="e">
        <f aca="false">VLOOKUP(F225,PTDS2!$A$1:$Q$13,5)</f>
        <v>#N/A</v>
      </c>
      <c r="AS225" s="78" t="e">
        <f aca="false">VLOOKUP(F225,PTDS2!$A$1:$Q$13,6)</f>
        <v>#N/A</v>
      </c>
      <c r="AT225" s="78" t="e">
        <f aca="false">VLOOKUP(F225,PTDS2!$A$1:$Q$13,7)</f>
        <v>#N/A</v>
      </c>
      <c r="AU225" s="78" t="e">
        <f aca="false">VLOOKUP(F225,PTDS2!$A$1:$Q$13,8)</f>
        <v>#N/A</v>
      </c>
      <c r="AV225" s="78" t="e">
        <f aca="false">VLOOKUP(F225,PTDS2!$A$1:$Q$13,9)</f>
        <v>#N/A</v>
      </c>
      <c r="AW225" s="78" t="e">
        <f aca="false">VLOOKUP(F225,PTDS2!$A$1:$Q$13,10)</f>
        <v>#N/A</v>
      </c>
      <c r="AX225" s="78" t="e">
        <f aca="false">VLOOKUP(F225,PTDS2!$A$1:$Q$13,11)</f>
        <v>#N/A</v>
      </c>
      <c r="AY225" s="78" t="e">
        <f aca="false">VLOOKUP(F225,PTDS2!$A$1:$Q$13,12)</f>
        <v>#N/A</v>
      </c>
      <c r="AZ225" s="78" t="e">
        <f aca="false">VLOOKUP(F225,PTDS2!$A$1:$Q$13,13)</f>
        <v>#N/A</v>
      </c>
      <c r="BA225" s="78" t="e">
        <f aca="false">VLOOKUP(F225,PTDS2!$A$1:$Q$13,14)</f>
        <v>#N/A</v>
      </c>
      <c r="BB225" s="78" t="e">
        <f aca="false">VLOOKUP(F225,PTDS2!$A$1:$Q$13,15)</f>
        <v>#N/A</v>
      </c>
      <c r="BC225" s="78" t="e">
        <f aca="false">VLOOKUP(F225,PTDS2!$A$1:$Q$13,16)</f>
        <v>#N/A</v>
      </c>
      <c r="BD225" s="78" t="e">
        <f aca="false">VLOOKUP(F225,PTDS2!$A$1:$Q$13,17)</f>
        <v>#N/A</v>
      </c>
      <c r="BF225" s="78" t="e">
        <f aca="false">IF(AO225=0,"",AO225)</f>
        <v>#N/A</v>
      </c>
      <c r="BG225" s="78" t="e">
        <f aca="false">IF(AP225=0,"",AP225)</f>
        <v>#N/A</v>
      </c>
      <c r="BH225" s="78" t="e">
        <f aca="false">IF(AQ225=0,"",AQ225)</f>
        <v>#N/A</v>
      </c>
      <c r="BI225" s="78" t="e">
        <f aca="false">IF(AR225=0,"",AR225)</f>
        <v>#N/A</v>
      </c>
      <c r="BJ225" s="78" t="e">
        <f aca="false">IF(AS225=0,"",AS225)</f>
        <v>#N/A</v>
      </c>
      <c r="BK225" s="78" t="e">
        <f aca="false">IF(AT225=0,"",AT225)</f>
        <v>#N/A</v>
      </c>
      <c r="BL225" s="78" t="e">
        <f aca="false">IF(AU225=0,"",AU225)</f>
        <v>#N/A</v>
      </c>
      <c r="BM225" s="78" t="e">
        <f aca="false">IF(AV225=0,"",AV225)</f>
        <v>#N/A</v>
      </c>
      <c r="BN225" s="78" t="e">
        <f aca="false">IF(AW225=0,"",AW225)</f>
        <v>#N/A</v>
      </c>
      <c r="BO225" s="78" t="e">
        <f aca="false">IF(AX225=0,"",AX225)</f>
        <v>#N/A</v>
      </c>
      <c r="BP225" s="78" t="e">
        <f aca="false">IF(AY225=0,"",AY225)</f>
        <v>#N/A</v>
      </c>
      <c r="BQ225" s="78" t="e">
        <f aca="false">IF(AZ225=0,"",AZ225)</f>
        <v>#N/A</v>
      </c>
      <c r="BR225" s="78" t="e">
        <f aca="false">IF(BA225=0,"",BA225)</f>
        <v>#N/A</v>
      </c>
      <c r="BS225" s="78" t="e">
        <f aca="false">IF(BB225=0,"",BB225)</f>
        <v>#N/A</v>
      </c>
      <c r="BT225" s="78" t="e">
        <f aca="false">IF(BC225=0,"",BC225)</f>
        <v>#N/A</v>
      </c>
      <c r="BU225" s="78" t="e">
        <f aca="false">IF(BD225=0,"",BD225)</f>
        <v>#N/A</v>
      </c>
    </row>
    <row r="226" customFormat="false" ht="56.7" hidden="false" customHeight="true" outlineLevel="0" collapsed="false">
      <c r="A226" s="137"/>
      <c r="B226" s="138"/>
      <c r="C226" s="139"/>
      <c r="D226" s="139"/>
      <c r="E226" s="143"/>
      <c r="F226" s="120"/>
      <c r="G226" s="121"/>
      <c r="H226" s="140"/>
      <c r="I226" s="141"/>
      <c r="J226" s="116"/>
      <c r="K226" s="124" t="str">
        <f aca="false">IF(ISBLANK(I226),"",ROUND(IF(J226&lt;&gt;"€",IF(J226="$",I226*TRANSFERENCIAS!$E$29,I226*TRANSFERENCIAS!$H$29),I226),2))</f>
        <v/>
      </c>
      <c r="L226" s="142"/>
      <c r="M226" s="142"/>
      <c r="N226" s="142"/>
      <c r="O226" s="125"/>
      <c r="P226" s="126" t="str">
        <f aca="false">IF(ISNUMBER(X226),X226,"P")</f>
        <v>P</v>
      </c>
      <c r="Q226" s="127" t="str">
        <f aca="false">IF(ISNUMBER(L226),L226," --")</f>
        <v> --</v>
      </c>
      <c r="W226" s="129" t="n">
        <f aca="false">SUM(L226:N226)</f>
        <v>0</v>
      </c>
      <c r="X226" s="129" t="e">
        <f aca="false">IF(K226&gt;0,ABS(W226-K226),"")</f>
        <v>#VALUE!</v>
      </c>
      <c r="AF226" s="78" t="n">
        <f aca="false">+AF225+20</f>
        <v>4420</v>
      </c>
      <c r="AG226" s="78" t="n">
        <v>221</v>
      </c>
      <c r="AO226" s="78" t="e">
        <f aca="false">VLOOKUP(F226,PTDS2!$A$1:$Q$13,2)</f>
        <v>#N/A</v>
      </c>
      <c r="AP226" s="78" t="e">
        <f aca="false">VLOOKUP(F226,PTDS2!$A$1:$Q$13,3)</f>
        <v>#N/A</v>
      </c>
      <c r="AQ226" s="78" t="e">
        <f aca="false">VLOOKUP(F226,PTDS2!$A$1:$Q$13,4)</f>
        <v>#N/A</v>
      </c>
      <c r="AR226" s="78" t="e">
        <f aca="false">VLOOKUP(F226,PTDS2!$A$1:$Q$13,5)</f>
        <v>#N/A</v>
      </c>
      <c r="AS226" s="78" t="e">
        <f aca="false">VLOOKUP(F226,PTDS2!$A$1:$Q$13,6)</f>
        <v>#N/A</v>
      </c>
      <c r="AT226" s="78" t="e">
        <f aca="false">VLOOKUP(F226,PTDS2!$A$1:$Q$13,7)</f>
        <v>#N/A</v>
      </c>
      <c r="AU226" s="78" t="e">
        <f aca="false">VLOOKUP(F226,PTDS2!$A$1:$Q$13,8)</f>
        <v>#N/A</v>
      </c>
      <c r="AV226" s="78" t="e">
        <f aca="false">VLOOKUP(F226,PTDS2!$A$1:$Q$13,9)</f>
        <v>#N/A</v>
      </c>
      <c r="AW226" s="78" t="e">
        <f aca="false">VLOOKUP(F226,PTDS2!$A$1:$Q$13,10)</f>
        <v>#N/A</v>
      </c>
      <c r="AX226" s="78" t="e">
        <f aca="false">VLOOKUP(F226,PTDS2!$A$1:$Q$13,11)</f>
        <v>#N/A</v>
      </c>
      <c r="AY226" s="78" t="e">
        <f aca="false">VLOOKUP(F226,PTDS2!$A$1:$Q$13,12)</f>
        <v>#N/A</v>
      </c>
      <c r="AZ226" s="78" t="e">
        <f aca="false">VLOOKUP(F226,PTDS2!$A$1:$Q$13,13)</f>
        <v>#N/A</v>
      </c>
      <c r="BA226" s="78" t="e">
        <f aca="false">VLOOKUP(F226,PTDS2!$A$1:$Q$13,14)</f>
        <v>#N/A</v>
      </c>
      <c r="BB226" s="78" t="e">
        <f aca="false">VLOOKUP(F226,PTDS2!$A$1:$Q$13,15)</f>
        <v>#N/A</v>
      </c>
      <c r="BC226" s="78" t="e">
        <f aca="false">VLOOKUP(F226,PTDS2!$A$1:$Q$13,16)</f>
        <v>#N/A</v>
      </c>
      <c r="BD226" s="78" t="e">
        <f aca="false">VLOOKUP(F226,PTDS2!$A$1:$Q$13,17)</f>
        <v>#N/A</v>
      </c>
      <c r="BF226" s="78" t="e">
        <f aca="false">IF(AO226=0,"",AO226)</f>
        <v>#N/A</v>
      </c>
      <c r="BG226" s="78" t="e">
        <f aca="false">IF(AP226=0,"",AP226)</f>
        <v>#N/A</v>
      </c>
      <c r="BH226" s="78" t="e">
        <f aca="false">IF(AQ226=0,"",AQ226)</f>
        <v>#N/A</v>
      </c>
      <c r="BI226" s="78" t="e">
        <f aca="false">IF(AR226=0,"",AR226)</f>
        <v>#N/A</v>
      </c>
      <c r="BJ226" s="78" t="e">
        <f aca="false">IF(AS226=0,"",AS226)</f>
        <v>#N/A</v>
      </c>
      <c r="BK226" s="78" t="e">
        <f aca="false">IF(AT226=0,"",AT226)</f>
        <v>#N/A</v>
      </c>
      <c r="BL226" s="78" t="e">
        <f aca="false">IF(AU226=0,"",AU226)</f>
        <v>#N/A</v>
      </c>
      <c r="BM226" s="78" t="e">
        <f aca="false">IF(AV226=0,"",AV226)</f>
        <v>#N/A</v>
      </c>
      <c r="BN226" s="78" t="e">
        <f aca="false">IF(AW226=0,"",AW226)</f>
        <v>#N/A</v>
      </c>
      <c r="BO226" s="78" t="e">
        <f aca="false">IF(AX226=0,"",AX226)</f>
        <v>#N/A</v>
      </c>
      <c r="BP226" s="78" t="e">
        <f aca="false">IF(AY226=0,"",AY226)</f>
        <v>#N/A</v>
      </c>
      <c r="BQ226" s="78" t="e">
        <f aca="false">IF(AZ226=0,"",AZ226)</f>
        <v>#N/A</v>
      </c>
      <c r="BR226" s="78" t="e">
        <f aca="false">IF(BA226=0,"",BA226)</f>
        <v>#N/A</v>
      </c>
      <c r="BS226" s="78" t="e">
        <f aca="false">IF(BB226=0,"",BB226)</f>
        <v>#N/A</v>
      </c>
      <c r="BT226" s="78" t="e">
        <f aca="false">IF(BC226=0,"",BC226)</f>
        <v>#N/A</v>
      </c>
      <c r="BU226" s="78" t="e">
        <f aca="false">IF(BD226=0,"",BD226)</f>
        <v>#N/A</v>
      </c>
    </row>
    <row r="227" customFormat="false" ht="56.7" hidden="false" customHeight="true" outlineLevel="0" collapsed="false">
      <c r="A227" s="137"/>
      <c r="B227" s="138"/>
      <c r="C227" s="139"/>
      <c r="D227" s="139"/>
      <c r="E227" s="143"/>
      <c r="F227" s="120"/>
      <c r="G227" s="121"/>
      <c r="H227" s="140"/>
      <c r="I227" s="141"/>
      <c r="J227" s="116"/>
      <c r="K227" s="124" t="str">
        <f aca="false">IF(ISBLANK(I227),"",ROUND(IF(J227&lt;&gt;"€",IF(J227="$",I227*TRANSFERENCIAS!$E$29,I227*TRANSFERENCIAS!$H$29),I227),2))</f>
        <v/>
      </c>
      <c r="L227" s="142"/>
      <c r="M227" s="142"/>
      <c r="N227" s="142"/>
      <c r="O227" s="125"/>
      <c r="P227" s="126" t="str">
        <f aca="false">IF(ISNUMBER(X227),X227,"P")</f>
        <v>P</v>
      </c>
      <c r="Q227" s="127" t="str">
        <f aca="false">IF(ISNUMBER(L227),L227," --")</f>
        <v> --</v>
      </c>
      <c r="W227" s="129" t="n">
        <f aca="false">SUM(L227:N227)</f>
        <v>0</v>
      </c>
      <c r="X227" s="129" t="e">
        <f aca="false">IF(K227&gt;0,ABS(W227-K227),"")</f>
        <v>#VALUE!</v>
      </c>
      <c r="AF227" s="78" t="n">
        <f aca="false">+AF226+20</f>
        <v>4440</v>
      </c>
      <c r="AG227" s="78" t="n">
        <v>222</v>
      </c>
      <c r="AO227" s="78" t="e">
        <f aca="false">VLOOKUP(F227,PTDS2!$A$1:$Q$13,2)</f>
        <v>#N/A</v>
      </c>
      <c r="AP227" s="78" t="e">
        <f aca="false">VLOOKUP(F227,PTDS2!$A$1:$Q$13,3)</f>
        <v>#N/A</v>
      </c>
      <c r="AQ227" s="78" t="e">
        <f aca="false">VLOOKUP(F227,PTDS2!$A$1:$Q$13,4)</f>
        <v>#N/A</v>
      </c>
      <c r="AR227" s="78" t="e">
        <f aca="false">VLOOKUP(F227,PTDS2!$A$1:$Q$13,5)</f>
        <v>#N/A</v>
      </c>
      <c r="AS227" s="78" t="e">
        <f aca="false">VLOOKUP(F227,PTDS2!$A$1:$Q$13,6)</f>
        <v>#N/A</v>
      </c>
      <c r="AT227" s="78" t="e">
        <f aca="false">VLOOKUP(F227,PTDS2!$A$1:$Q$13,7)</f>
        <v>#N/A</v>
      </c>
      <c r="AU227" s="78" t="e">
        <f aca="false">VLOOKUP(F227,PTDS2!$A$1:$Q$13,8)</f>
        <v>#N/A</v>
      </c>
      <c r="AV227" s="78" t="e">
        <f aca="false">VLOOKUP(F227,PTDS2!$A$1:$Q$13,9)</f>
        <v>#N/A</v>
      </c>
      <c r="AW227" s="78" t="e">
        <f aca="false">VLOOKUP(F227,PTDS2!$A$1:$Q$13,10)</f>
        <v>#N/A</v>
      </c>
      <c r="AX227" s="78" t="e">
        <f aca="false">VLOOKUP(F227,PTDS2!$A$1:$Q$13,11)</f>
        <v>#N/A</v>
      </c>
      <c r="AY227" s="78" t="e">
        <f aca="false">VLOOKUP(F227,PTDS2!$A$1:$Q$13,12)</f>
        <v>#N/A</v>
      </c>
      <c r="AZ227" s="78" t="e">
        <f aca="false">VLOOKUP(F227,PTDS2!$A$1:$Q$13,13)</f>
        <v>#N/A</v>
      </c>
      <c r="BA227" s="78" t="e">
        <f aca="false">VLOOKUP(F227,PTDS2!$A$1:$Q$13,14)</f>
        <v>#N/A</v>
      </c>
      <c r="BB227" s="78" t="e">
        <f aca="false">VLOOKUP(F227,PTDS2!$A$1:$Q$13,15)</f>
        <v>#N/A</v>
      </c>
      <c r="BC227" s="78" t="e">
        <f aca="false">VLOOKUP(F227,PTDS2!$A$1:$Q$13,16)</f>
        <v>#N/A</v>
      </c>
      <c r="BD227" s="78" t="e">
        <f aca="false">VLOOKUP(F227,PTDS2!$A$1:$Q$13,17)</f>
        <v>#N/A</v>
      </c>
      <c r="BF227" s="78" t="e">
        <f aca="false">IF(AO227=0,"",AO227)</f>
        <v>#N/A</v>
      </c>
      <c r="BG227" s="78" t="e">
        <f aca="false">IF(AP227=0,"",AP227)</f>
        <v>#N/A</v>
      </c>
      <c r="BH227" s="78" t="e">
        <f aca="false">IF(AQ227=0,"",AQ227)</f>
        <v>#N/A</v>
      </c>
      <c r="BI227" s="78" t="e">
        <f aca="false">IF(AR227=0,"",AR227)</f>
        <v>#N/A</v>
      </c>
      <c r="BJ227" s="78" t="e">
        <f aca="false">IF(AS227=0,"",AS227)</f>
        <v>#N/A</v>
      </c>
      <c r="BK227" s="78" t="e">
        <f aca="false">IF(AT227=0,"",AT227)</f>
        <v>#N/A</v>
      </c>
      <c r="BL227" s="78" t="e">
        <f aca="false">IF(AU227=0,"",AU227)</f>
        <v>#N/A</v>
      </c>
      <c r="BM227" s="78" t="e">
        <f aca="false">IF(AV227=0,"",AV227)</f>
        <v>#N/A</v>
      </c>
      <c r="BN227" s="78" t="e">
        <f aca="false">IF(AW227=0,"",AW227)</f>
        <v>#N/A</v>
      </c>
      <c r="BO227" s="78" t="e">
        <f aca="false">IF(AX227=0,"",AX227)</f>
        <v>#N/A</v>
      </c>
      <c r="BP227" s="78" t="e">
        <f aca="false">IF(AY227=0,"",AY227)</f>
        <v>#N/A</v>
      </c>
      <c r="BQ227" s="78" t="e">
        <f aca="false">IF(AZ227=0,"",AZ227)</f>
        <v>#N/A</v>
      </c>
      <c r="BR227" s="78" t="e">
        <f aca="false">IF(BA227=0,"",BA227)</f>
        <v>#N/A</v>
      </c>
      <c r="BS227" s="78" t="e">
        <f aca="false">IF(BB227=0,"",BB227)</f>
        <v>#N/A</v>
      </c>
      <c r="BT227" s="78" t="e">
        <f aca="false">IF(BC227=0,"",BC227)</f>
        <v>#N/A</v>
      </c>
      <c r="BU227" s="78" t="e">
        <f aca="false">IF(BD227=0,"",BD227)</f>
        <v>#N/A</v>
      </c>
    </row>
    <row r="228" customFormat="false" ht="56.7" hidden="false" customHeight="true" outlineLevel="0" collapsed="false">
      <c r="A228" s="137"/>
      <c r="B228" s="138"/>
      <c r="C228" s="139"/>
      <c r="D228" s="139"/>
      <c r="E228" s="143"/>
      <c r="F228" s="120"/>
      <c r="G228" s="121"/>
      <c r="H228" s="140"/>
      <c r="I228" s="141"/>
      <c r="J228" s="116"/>
      <c r="K228" s="124" t="str">
        <f aca="false">IF(ISBLANK(I228),"",ROUND(IF(J228&lt;&gt;"€",IF(J228="$",I228*TRANSFERENCIAS!$E$29,I228*TRANSFERENCIAS!$H$29),I228),2))</f>
        <v/>
      </c>
      <c r="L228" s="142"/>
      <c r="M228" s="142"/>
      <c r="N228" s="142"/>
      <c r="O228" s="125"/>
      <c r="P228" s="126" t="str">
        <f aca="false">IF(ISNUMBER(X228),X228,"P")</f>
        <v>P</v>
      </c>
      <c r="Q228" s="127" t="str">
        <f aca="false">IF(ISNUMBER(L228),L228," --")</f>
        <v> --</v>
      </c>
      <c r="W228" s="129" t="n">
        <f aca="false">SUM(L228:N228)</f>
        <v>0</v>
      </c>
      <c r="X228" s="129" t="e">
        <f aca="false">IF(K228&gt;0,ABS(W228-K228),"")</f>
        <v>#VALUE!</v>
      </c>
      <c r="AF228" s="78" t="n">
        <f aca="false">+AF227+20</f>
        <v>4460</v>
      </c>
      <c r="AG228" s="78" t="n">
        <v>223</v>
      </c>
      <c r="AO228" s="78" t="e">
        <f aca="false">VLOOKUP(F228,PTDS2!$A$1:$Q$13,2)</f>
        <v>#N/A</v>
      </c>
      <c r="AP228" s="78" t="e">
        <f aca="false">VLOOKUP(F228,PTDS2!$A$1:$Q$13,3)</f>
        <v>#N/A</v>
      </c>
      <c r="AQ228" s="78" t="e">
        <f aca="false">VLOOKUP(F228,PTDS2!$A$1:$Q$13,4)</f>
        <v>#N/A</v>
      </c>
      <c r="AR228" s="78" t="e">
        <f aca="false">VLOOKUP(F228,PTDS2!$A$1:$Q$13,5)</f>
        <v>#N/A</v>
      </c>
      <c r="AS228" s="78" t="e">
        <f aca="false">VLOOKUP(F228,PTDS2!$A$1:$Q$13,6)</f>
        <v>#N/A</v>
      </c>
      <c r="AT228" s="78" t="e">
        <f aca="false">VLOOKUP(F228,PTDS2!$A$1:$Q$13,7)</f>
        <v>#N/A</v>
      </c>
      <c r="AU228" s="78" t="e">
        <f aca="false">VLOOKUP(F228,PTDS2!$A$1:$Q$13,8)</f>
        <v>#N/A</v>
      </c>
      <c r="AV228" s="78" t="e">
        <f aca="false">VLOOKUP(F228,PTDS2!$A$1:$Q$13,9)</f>
        <v>#N/A</v>
      </c>
      <c r="AW228" s="78" t="e">
        <f aca="false">VLOOKUP(F228,PTDS2!$A$1:$Q$13,10)</f>
        <v>#N/A</v>
      </c>
      <c r="AX228" s="78" t="e">
        <f aca="false">VLOOKUP(F228,PTDS2!$A$1:$Q$13,11)</f>
        <v>#N/A</v>
      </c>
      <c r="AY228" s="78" t="e">
        <f aca="false">VLOOKUP(F228,PTDS2!$A$1:$Q$13,12)</f>
        <v>#N/A</v>
      </c>
      <c r="AZ228" s="78" t="e">
        <f aca="false">VLOOKUP(F228,PTDS2!$A$1:$Q$13,13)</f>
        <v>#N/A</v>
      </c>
      <c r="BA228" s="78" t="e">
        <f aca="false">VLOOKUP(F228,PTDS2!$A$1:$Q$13,14)</f>
        <v>#N/A</v>
      </c>
      <c r="BB228" s="78" t="e">
        <f aca="false">VLOOKUP(F228,PTDS2!$A$1:$Q$13,15)</f>
        <v>#N/A</v>
      </c>
      <c r="BC228" s="78" t="e">
        <f aca="false">VLOOKUP(F228,PTDS2!$A$1:$Q$13,16)</f>
        <v>#N/A</v>
      </c>
      <c r="BD228" s="78" t="e">
        <f aca="false">VLOOKUP(F228,PTDS2!$A$1:$Q$13,17)</f>
        <v>#N/A</v>
      </c>
      <c r="BF228" s="78" t="e">
        <f aca="false">IF(AO228=0,"",AO228)</f>
        <v>#N/A</v>
      </c>
      <c r="BG228" s="78" t="e">
        <f aca="false">IF(AP228=0,"",AP228)</f>
        <v>#N/A</v>
      </c>
      <c r="BH228" s="78" t="e">
        <f aca="false">IF(AQ228=0,"",AQ228)</f>
        <v>#N/A</v>
      </c>
      <c r="BI228" s="78" t="e">
        <f aca="false">IF(AR228=0,"",AR228)</f>
        <v>#N/A</v>
      </c>
      <c r="BJ228" s="78" t="e">
        <f aca="false">IF(AS228=0,"",AS228)</f>
        <v>#N/A</v>
      </c>
      <c r="BK228" s="78" t="e">
        <f aca="false">IF(AT228=0,"",AT228)</f>
        <v>#N/A</v>
      </c>
      <c r="BL228" s="78" t="e">
        <f aca="false">IF(AU228=0,"",AU228)</f>
        <v>#N/A</v>
      </c>
      <c r="BM228" s="78" t="e">
        <f aca="false">IF(AV228=0,"",AV228)</f>
        <v>#N/A</v>
      </c>
      <c r="BN228" s="78" t="e">
        <f aca="false">IF(AW228=0,"",AW228)</f>
        <v>#N/A</v>
      </c>
      <c r="BO228" s="78" t="e">
        <f aca="false">IF(AX228=0,"",AX228)</f>
        <v>#N/A</v>
      </c>
      <c r="BP228" s="78" t="e">
        <f aca="false">IF(AY228=0,"",AY228)</f>
        <v>#N/A</v>
      </c>
      <c r="BQ228" s="78" t="e">
        <f aca="false">IF(AZ228=0,"",AZ228)</f>
        <v>#N/A</v>
      </c>
      <c r="BR228" s="78" t="e">
        <f aca="false">IF(BA228=0,"",BA228)</f>
        <v>#N/A</v>
      </c>
      <c r="BS228" s="78" t="e">
        <f aca="false">IF(BB228=0,"",BB228)</f>
        <v>#N/A</v>
      </c>
      <c r="BT228" s="78" t="e">
        <f aca="false">IF(BC228=0,"",BC228)</f>
        <v>#N/A</v>
      </c>
      <c r="BU228" s="78" t="e">
        <f aca="false">IF(BD228=0,"",BD228)</f>
        <v>#N/A</v>
      </c>
    </row>
    <row r="229" customFormat="false" ht="56.7" hidden="false" customHeight="true" outlineLevel="0" collapsed="false">
      <c r="A229" s="137"/>
      <c r="B229" s="138"/>
      <c r="C229" s="139"/>
      <c r="D229" s="139"/>
      <c r="E229" s="143"/>
      <c r="F229" s="120"/>
      <c r="G229" s="121"/>
      <c r="H229" s="140"/>
      <c r="I229" s="141"/>
      <c r="J229" s="116"/>
      <c r="K229" s="124" t="str">
        <f aca="false">IF(ISBLANK(I229),"",ROUND(IF(J229&lt;&gt;"€",IF(J229="$",I229*TRANSFERENCIAS!$E$29,I229*TRANSFERENCIAS!$H$29),I229),2))</f>
        <v/>
      </c>
      <c r="L229" s="142"/>
      <c r="M229" s="142"/>
      <c r="N229" s="142"/>
      <c r="O229" s="125"/>
      <c r="P229" s="126" t="str">
        <f aca="false">IF(ISNUMBER(X229),X229,"P")</f>
        <v>P</v>
      </c>
      <c r="Q229" s="127" t="str">
        <f aca="false">IF(ISNUMBER(L229),L229," --")</f>
        <v> --</v>
      </c>
      <c r="W229" s="129" t="n">
        <f aca="false">SUM(L229:N229)</f>
        <v>0</v>
      </c>
      <c r="X229" s="129" t="e">
        <f aca="false">IF(K229&gt;0,ABS(W229-K229),"")</f>
        <v>#VALUE!</v>
      </c>
      <c r="AF229" s="78" t="n">
        <f aca="false">+AF228+20</f>
        <v>4480</v>
      </c>
      <c r="AG229" s="78" t="n">
        <v>224</v>
      </c>
      <c r="AO229" s="78" t="e">
        <f aca="false">VLOOKUP(F229,PTDS2!$A$1:$Q$13,2)</f>
        <v>#N/A</v>
      </c>
      <c r="AP229" s="78" t="e">
        <f aca="false">VLOOKUP(F229,PTDS2!$A$1:$Q$13,3)</f>
        <v>#N/A</v>
      </c>
      <c r="AQ229" s="78" t="e">
        <f aca="false">VLOOKUP(F229,PTDS2!$A$1:$Q$13,4)</f>
        <v>#N/A</v>
      </c>
      <c r="AR229" s="78" t="e">
        <f aca="false">VLOOKUP(F229,PTDS2!$A$1:$Q$13,5)</f>
        <v>#N/A</v>
      </c>
      <c r="AS229" s="78" t="e">
        <f aca="false">VLOOKUP(F229,PTDS2!$A$1:$Q$13,6)</f>
        <v>#N/A</v>
      </c>
      <c r="AT229" s="78" t="e">
        <f aca="false">VLOOKUP(F229,PTDS2!$A$1:$Q$13,7)</f>
        <v>#N/A</v>
      </c>
      <c r="AU229" s="78" t="e">
        <f aca="false">VLOOKUP(F229,PTDS2!$A$1:$Q$13,8)</f>
        <v>#N/A</v>
      </c>
      <c r="AV229" s="78" t="e">
        <f aca="false">VLOOKUP(F229,PTDS2!$A$1:$Q$13,9)</f>
        <v>#N/A</v>
      </c>
      <c r="AW229" s="78" t="e">
        <f aca="false">VLOOKUP(F229,PTDS2!$A$1:$Q$13,10)</f>
        <v>#N/A</v>
      </c>
      <c r="AX229" s="78" t="e">
        <f aca="false">VLOOKUP(F229,PTDS2!$A$1:$Q$13,11)</f>
        <v>#N/A</v>
      </c>
      <c r="AY229" s="78" t="e">
        <f aca="false">VLOOKUP(F229,PTDS2!$A$1:$Q$13,12)</f>
        <v>#N/A</v>
      </c>
      <c r="AZ229" s="78" t="e">
        <f aca="false">VLOOKUP(F229,PTDS2!$A$1:$Q$13,13)</f>
        <v>#N/A</v>
      </c>
      <c r="BA229" s="78" t="e">
        <f aca="false">VLOOKUP(F229,PTDS2!$A$1:$Q$13,14)</f>
        <v>#N/A</v>
      </c>
      <c r="BB229" s="78" t="e">
        <f aca="false">VLOOKUP(F229,PTDS2!$A$1:$Q$13,15)</f>
        <v>#N/A</v>
      </c>
      <c r="BC229" s="78" t="e">
        <f aca="false">VLOOKUP(F229,PTDS2!$A$1:$Q$13,16)</f>
        <v>#N/A</v>
      </c>
      <c r="BD229" s="78" t="e">
        <f aca="false">VLOOKUP(F229,PTDS2!$A$1:$Q$13,17)</f>
        <v>#N/A</v>
      </c>
      <c r="BF229" s="78" t="e">
        <f aca="false">IF(AO229=0,"",AO229)</f>
        <v>#N/A</v>
      </c>
      <c r="BG229" s="78" t="e">
        <f aca="false">IF(AP229=0,"",AP229)</f>
        <v>#N/A</v>
      </c>
      <c r="BH229" s="78" t="e">
        <f aca="false">IF(AQ229=0,"",AQ229)</f>
        <v>#N/A</v>
      </c>
      <c r="BI229" s="78" t="e">
        <f aca="false">IF(AR229=0,"",AR229)</f>
        <v>#N/A</v>
      </c>
      <c r="BJ229" s="78" t="e">
        <f aca="false">IF(AS229=0,"",AS229)</f>
        <v>#N/A</v>
      </c>
      <c r="BK229" s="78" t="e">
        <f aca="false">IF(AT229=0,"",AT229)</f>
        <v>#N/A</v>
      </c>
      <c r="BL229" s="78" t="e">
        <f aca="false">IF(AU229=0,"",AU229)</f>
        <v>#N/A</v>
      </c>
      <c r="BM229" s="78" t="e">
        <f aca="false">IF(AV229=0,"",AV229)</f>
        <v>#N/A</v>
      </c>
      <c r="BN229" s="78" t="e">
        <f aca="false">IF(AW229=0,"",AW229)</f>
        <v>#N/A</v>
      </c>
      <c r="BO229" s="78" t="e">
        <f aca="false">IF(AX229=0,"",AX229)</f>
        <v>#N/A</v>
      </c>
      <c r="BP229" s="78" t="e">
        <f aca="false">IF(AY229=0,"",AY229)</f>
        <v>#N/A</v>
      </c>
      <c r="BQ229" s="78" t="e">
        <f aca="false">IF(AZ229=0,"",AZ229)</f>
        <v>#N/A</v>
      </c>
      <c r="BR229" s="78" t="e">
        <f aca="false">IF(BA229=0,"",BA229)</f>
        <v>#N/A</v>
      </c>
      <c r="BS229" s="78" t="e">
        <f aca="false">IF(BB229=0,"",BB229)</f>
        <v>#N/A</v>
      </c>
      <c r="BT229" s="78" t="e">
        <f aca="false">IF(BC229=0,"",BC229)</f>
        <v>#N/A</v>
      </c>
      <c r="BU229" s="78" t="e">
        <f aca="false">IF(BD229=0,"",BD229)</f>
        <v>#N/A</v>
      </c>
    </row>
    <row r="230" customFormat="false" ht="56.7" hidden="false" customHeight="true" outlineLevel="0" collapsed="false">
      <c r="A230" s="137"/>
      <c r="B230" s="138"/>
      <c r="C230" s="139"/>
      <c r="D230" s="139"/>
      <c r="E230" s="143"/>
      <c r="F230" s="120"/>
      <c r="G230" s="121"/>
      <c r="H230" s="140"/>
      <c r="I230" s="141"/>
      <c r="J230" s="116"/>
      <c r="K230" s="124" t="str">
        <f aca="false">IF(ISBLANK(I230),"",ROUND(IF(J230&lt;&gt;"€",IF(J230="$",I230*TRANSFERENCIAS!$E$29,I230*TRANSFERENCIAS!$H$29),I230),2))</f>
        <v/>
      </c>
      <c r="L230" s="142"/>
      <c r="M230" s="142"/>
      <c r="N230" s="142"/>
      <c r="O230" s="125"/>
      <c r="P230" s="126" t="str">
        <f aca="false">IF(ISNUMBER(X230),X230,"P")</f>
        <v>P</v>
      </c>
      <c r="Q230" s="127" t="str">
        <f aca="false">IF(ISNUMBER(L230),L230," --")</f>
        <v> --</v>
      </c>
      <c r="W230" s="129" t="n">
        <f aca="false">SUM(L230:N230)</f>
        <v>0</v>
      </c>
      <c r="X230" s="129" t="e">
        <f aca="false">IF(K230&gt;0,ABS(W230-K230),"")</f>
        <v>#VALUE!</v>
      </c>
      <c r="AF230" s="78" t="n">
        <f aca="false">+AF229+20</f>
        <v>4500</v>
      </c>
      <c r="AG230" s="78" t="n">
        <v>225</v>
      </c>
      <c r="AO230" s="78" t="e">
        <f aca="false">VLOOKUP(F230,PTDS2!$A$1:$Q$13,2)</f>
        <v>#N/A</v>
      </c>
      <c r="AP230" s="78" t="e">
        <f aca="false">VLOOKUP(F230,PTDS2!$A$1:$Q$13,3)</f>
        <v>#N/A</v>
      </c>
      <c r="AQ230" s="78" t="e">
        <f aca="false">VLOOKUP(F230,PTDS2!$A$1:$Q$13,4)</f>
        <v>#N/A</v>
      </c>
      <c r="AR230" s="78" t="e">
        <f aca="false">VLOOKUP(F230,PTDS2!$A$1:$Q$13,5)</f>
        <v>#N/A</v>
      </c>
      <c r="AS230" s="78" t="e">
        <f aca="false">VLOOKUP(F230,PTDS2!$A$1:$Q$13,6)</f>
        <v>#N/A</v>
      </c>
      <c r="AT230" s="78" t="e">
        <f aca="false">VLOOKUP(F230,PTDS2!$A$1:$Q$13,7)</f>
        <v>#N/A</v>
      </c>
      <c r="AU230" s="78" t="e">
        <f aca="false">VLOOKUP(F230,PTDS2!$A$1:$Q$13,8)</f>
        <v>#N/A</v>
      </c>
      <c r="AV230" s="78" t="e">
        <f aca="false">VLOOKUP(F230,PTDS2!$A$1:$Q$13,9)</f>
        <v>#N/A</v>
      </c>
      <c r="AW230" s="78" t="e">
        <f aca="false">VLOOKUP(F230,PTDS2!$A$1:$Q$13,10)</f>
        <v>#N/A</v>
      </c>
      <c r="AX230" s="78" t="e">
        <f aca="false">VLOOKUP(F230,PTDS2!$A$1:$Q$13,11)</f>
        <v>#N/A</v>
      </c>
      <c r="AY230" s="78" t="e">
        <f aca="false">VLOOKUP(F230,PTDS2!$A$1:$Q$13,12)</f>
        <v>#N/A</v>
      </c>
      <c r="AZ230" s="78" t="e">
        <f aca="false">VLOOKUP(F230,PTDS2!$A$1:$Q$13,13)</f>
        <v>#N/A</v>
      </c>
      <c r="BA230" s="78" t="e">
        <f aca="false">VLOOKUP(F230,PTDS2!$A$1:$Q$13,14)</f>
        <v>#N/A</v>
      </c>
      <c r="BB230" s="78" t="e">
        <f aca="false">VLOOKUP(F230,PTDS2!$A$1:$Q$13,15)</f>
        <v>#N/A</v>
      </c>
      <c r="BC230" s="78" t="e">
        <f aca="false">VLOOKUP(F230,PTDS2!$A$1:$Q$13,16)</f>
        <v>#N/A</v>
      </c>
      <c r="BD230" s="78" t="e">
        <f aca="false">VLOOKUP(F230,PTDS2!$A$1:$Q$13,17)</f>
        <v>#N/A</v>
      </c>
      <c r="BF230" s="78" t="e">
        <f aca="false">IF(AO230=0,"",AO230)</f>
        <v>#N/A</v>
      </c>
      <c r="BG230" s="78" t="e">
        <f aca="false">IF(AP230=0,"",AP230)</f>
        <v>#N/A</v>
      </c>
      <c r="BH230" s="78" t="e">
        <f aca="false">IF(AQ230=0,"",AQ230)</f>
        <v>#N/A</v>
      </c>
      <c r="BI230" s="78" t="e">
        <f aca="false">IF(AR230=0,"",AR230)</f>
        <v>#N/A</v>
      </c>
      <c r="BJ230" s="78" t="e">
        <f aca="false">IF(AS230=0,"",AS230)</f>
        <v>#N/A</v>
      </c>
      <c r="BK230" s="78" t="e">
        <f aca="false">IF(AT230=0,"",AT230)</f>
        <v>#N/A</v>
      </c>
      <c r="BL230" s="78" t="e">
        <f aca="false">IF(AU230=0,"",AU230)</f>
        <v>#N/A</v>
      </c>
      <c r="BM230" s="78" t="e">
        <f aca="false">IF(AV230=0,"",AV230)</f>
        <v>#N/A</v>
      </c>
      <c r="BN230" s="78" t="e">
        <f aca="false">IF(AW230=0,"",AW230)</f>
        <v>#N/A</v>
      </c>
      <c r="BO230" s="78" t="e">
        <f aca="false">IF(AX230=0,"",AX230)</f>
        <v>#N/A</v>
      </c>
      <c r="BP230" s="78" t="e">
        <f aca="false">IF(AY230=0,"",AY230)</f>
        <v>#N/A</v>
      </c>
      <c r="BQ230" s="78" t="e">
        <f aca="false">IF(AZ230=0,"",AZ230)</f>
        <v>#N/A</v>
      </c>
      <c r="BR230" s="78" t="e">
        <f aca="false">IF(BA230=0,"",BA230)</f>
        <v>#N/A</v>
      </c>
      <c r="BS230" s="78" t="e">
        <f aca="false">IF(BB230=0,"",BB230)</f>
        <v>#N/A</v>
      </c>
      <c r="BT230" s="78" t="e">
        <f aca="false">IF(BC230=0,"",BC230)</f>
        <v>#N/A</v>
      </c>
      <c r="BU230" s="78" t="e">
        <f aca="false">IF(BD230=0,"",BD230)</f>
        <v>#N/A</v>
      </c>
    </row>
    <row r="231" customFormat="false" ht="56.7" hidden="false" customHeight="true" outlineLevel="0" collapsed="false">
      <c r="A231" s="137"/>
      <c r="B231" s="138"/>
      <c r="C231" s="139"/>
      <c r="D231" s="139"/>
      <c r="E231" s="143"/>
      <c r="F231" s="120"/>
      <c r="G231" s="121"/>
      <c r="H231" s="140"/>
      <c r="I231" s="141"/>
      <c r="J231" s="116"/>
      <c r="K231" s="124" t="str">
        <f aca="false">IF(ISBLANK(I231),"",ROUND(IF(J231&lt;&gt;"€",IF(J231="$",I231*TRANSFERENCIAS!$E$29,I231*TRANSFERENCIAS!$H$29),I231),2))</f>
        <v/>
      </c>
      <c r="L231" s="142"/>
      <c r="M231" s="142"/>
      <c r="N231" s="142"/>
      <c r="O231" s="125"/>
      <c r="P231" s="126" t="str">
        <f aca="false">IF(ISNUMBER(X231),X231,"P")</f>
        <v>P</v>
      </c>
      <c r="Q231" s="127" t="str">
        <f aca="false">IF(ISNUMBER(L231),L231," --")</f>
        <v> --</v>
      </c>
      <c r="W231" s="129" t="n">
        <f aca="false">SUM(L231:N231)</f>
        <v>0</v>
      </c>
      <c r="X231" s="129" t="e">
        <f aca="false">IF(K231&gt;0,ABS(W231-K231),"")</f>
        <v>#VALUE!</v>
      </c>
      <c r="AF231" s="78" t="n">
        <f aca="false">+AF230+20</f>
        <v>4520</v>
      </c>
      <c r="AG231" s="78" t="n">
        <v>226</v>
      </c>
      <c r="AO231" s="78" t="e">
        <f aca="false">VLOOKUP(F231,PTDS2!$A$1:$Q$13,2)</f>
        <v>#N/A</v>
      </c>
      <c r="AP231" s="78" t="e">
        <f aca="false">VLOOKUP(F231,PTDS2!$A$1:$Q$13,3)</f>
        <v>#N/A</v>
      </c>
      <c r="AQ231" s="78" t="e">
        <f aca="false">VLOOKUP(F231,PTDS2!$A$1:$Q$13,4)</f>
        <v>#N/A</v>
      </c>
      <c r="AR231" s="78" t="e">
        <f aca="false">VLOOKUP(F231,PTDS2!$A$1:$Q$13,5)</f>
        <v>#N/A</v>
      </c>
      <c r="AS231" s="78" t="e">
        <f aca="false">VLOOKUP(F231,PTDS2!$A$1:$Q$13,6)</f>
        <v>#N/A</v>
      </c>
      <c r="AT231" s="78" t="e">
        <f aca="false">VLOOKUP(F231,PTDS2!$A$1:$Q$13,7)</f>
        <v>#N/A</v>
      </c>
      <c r="AU231" s="78" t="e">
        <f aca="false">VLOOKUP(F231,PTDS2!$A$1:$Q$13,8)</f>
        <v>#N/A</v>
      </c>
      <c r="AV231" s="78" t="e">
        <f aca="false">VLOOKUP(F231,PTDS2!$A$1:$Q$13,9)</f>
        <v>#N/A</v>
      </c>
      <c r="AW231" s="78" t="e">
        <f aca="false">VLOOKUP(F231,PTDS2!$A$1:$Q$13,10)</f>
        <v>#N/A</v>
      </c>
      <c r="AX231" s="78" t="e">
        <f aca="false">VLOOKUP(F231,PTDS2!$A$1:$Q$13,11)</f>
        <v>#N/A</v>
      </c>
      <c r="AY231" s="78" t="e">
        <f aca="false">VLOOKUP(F231,PTDS2!$A$1:$Q$13,12)</f>
        <v>#N/A</v>
      </c>
      <c r="AZ231" s="78" t="e">
        <f aca="false">VLOOKUP(F231,PTDS2!$A$1:$Q$13,13)</f>
        <v>#N/A</v>
      </c>
      <c r="BA231" s="78" t="e">
        <f aca="false">VLOOKUP(F231,PTDS2!$A$1:$Q$13,14)</f>
        <v>#N/A</v>
      </c>
      <c r="BB231" s="78" t="e">
        <f aca="false">VLOOKUP(F231,PTDS2!$A$1:$Q$13,15)</f>
        <v>#N/A</v>
      </c>
      <c r="BC231" s="78" t="e">
        <f aca="false">VLOOKUP(F231,PTDS2!$A$1:$Q$13,16)</f>
        <v>#N/A</v>
      </c>
      <c r="BD231" s="78" t="e">
        <f aca="false">VLOOKUP(F231,PTDS2!$A$1:$Q$13,17)</f>
        <v>#N/A</v>
      </c>
      <c r="BF231" s="78" t="e">
        <f aca="false">IF(AO231=0,"",AO231)</f>
        <v>#N/A</v>
      </c>
      <c r="BG231" s="78" t="e">
        <f aca="false">IF(AP231=0,"",AP231)</f>
        <v>#N/A</v>
      </c>
      <c r="BH231" s="78" t="e">
        <f aca="false">IF(AQ231=0,"",AQ231)</f>
        <v>#N/A</v>
      </c>
      <c r="BI231" s="78" t="e">
        <f aca="false">IF(AR231=0,"",AR231)</f>
        <v>#N/A</v>
      </c>
      <c r="BJ231" s="78" t="e">
        <f aca="false">IF(AS231=0,"",AS231)</f>
        <v>#N/A</v>
      </c>
      <c r="BK231" s="78" t="e">
        <f aca="false">IF(AT231=0,"",AT231)</f>
        <v>#N/A</v>
      </c>
      <c r="BL231" s="78" t="e">
        <f aca="false">IF(AU231=0,"",AU231)</f>
        <v>#N/A</v>
      </c>
      <c r="BM231" s="78" t="e">
        <f aca="false">IF(AV231=0,"",AV231)</f>
        <v>#N/A</v>
      </c>
      <c r="BN231" s="78" t="e">
        <f aca="false">IF(AW231=0,"",AW231)</f>
        <v>#N/A</v>
      </c>
      <c r="BO231" s="78" t="e">
        <f aca="false">IF(AX231=0,"",AX231)</f>
        <v>#N/A</v>
      </c>
      <c r="BP231" s="78" t="e">
        <f aca="false">IF(AY231=0,"",AY231)</f>
        <v>#N/A</v>
      </c>
      <c r="BQ231" s="78" t="e">
        <f aca="false">IF(AZ231=0,"",AZ231)</f>
        <v>#N/A</v>
      </c>
      <c r="BR231" s="78" t="e">
        <f aca="false">IF(BA231=0,"",BA231)</f>
        <v>#N/A</v>
      </c>
      <c r="BS231" s="78" t="e">
        <f aca="false">IF(BB231=0,"",BB231)</f>
        <v>#N/A</v>
      </c>
      <c r="BT231" s="78" t="e">
        <f aca="false">IF(BC231=0,"",BC231)</f>
        <v>#N/A</v>
      </c>
      <c r="BU231" s="78" t="e">
        <f aca="false">IF(BD231=0,"",BD231)</f>
        <v>#N/A</v>
      </c>
    </row>
    <row r="232" customFormat="false" ht="56.7" hidden="false" customHeight="true" outlineLevel="0" collapsed="false">
      <c r="A232" s="137"/>
      <c r="B232" s="138"/>
      <c r="C232" s="139"/>
      <c r="D232" s="139"/>
      <c r="E232" s="143"/>
      <c r="F232" s="120"/>
      <c r="G232" s="121"/>
      <c r="H232" s="140"/>
      <c r="I232" s="141"/>
      <c r="J232" s="116"/>
      <c r="K232" s="124" t="str">
        <f aca="false">IF(ISBLANK(I232),"",ROUND(IF(J232&lt;&gt;"€",IF(J232="$",I232*TRANSFERENCIAS!$E$29,I232*TRANSFERENCIAS!$H$29),I232),2))</f>
        <v/>
      </c>
      <c r="L232" s="142"/>
      <c r="M232" s="142"/>
      <c r="N232" s="142"/>
      <c r="O232" s="125"/>
      <c r="P232" s="126" t="str">
        <f aca="false">IF(ISNUMBER(X232),X232,"P")</f>
        <v>P</v>
      </c>
      <c r="Q232" s="127" t="str">
        <f aca="false">IF(ISNUMBER(L232),L232," --")</f>
        <v> --</v>
      </c>
      <c r="W232" s="129" t="n">
        <f aca="false">SUM(L232:N232)</f>
        <v>0</v>
      </c>
      <c r="X232" s="129" t="e">
        <f aca="false">IF(K232&gt;0,ABS(W232-K232),"")</f>
        <v>#VALUE!</v>
      </c>
      <c r="AF232" s="78" t="n">
        <f aca="false">+AF231+20</f>
        <v>4540</v>
      </c>
      <c r="AG232" s="78" t="n">
        <v>227</v>
      </c>
      <c r="AO232" s="78" t="e">
        <f aca="false">VLOOKUP(F232,PTDS2!$A$1:$Q$13,2)</f>
        <v>#N/A</v>
      </c>
      <c r="AP232" s="78" t="e">
        <f aca="false">VLOOKUP(F232,PTDS2!$A$1:$Q$13,3)</f>
        <v>#N/A</v>
      </c>
      <c r="AQ232" s="78" t="e">
        <f aca="false">VLOOKUP(F232,PTDS2!$A$1:$Q$13,4)</f>
        <v>#N/A</v>
      </c>
      <c r="AR232" s="78" t="e">
        <f aca="false">VLOOKUP(F232,PTDS2!$A$1:$Q$13,5)</f>
        <v>#N/A</v>
      </c>
      <c r="AS232" s="78" t="e">
        <f aca="false">VLOOKUP(F232,PTDS2!$A$1:$Q$13,6)</f>
        <v>#N/A</v>
      </c>
      <c r="AT232" s="78" t="e">
        <f aca="false">VLOOKUP(F232,PTDS2!$A$1:$Q$13,7)</f>
        <v>#N/A</v>
      </c>
      <c r="AU232" s="78" t="e">
        <f aca="false">VLOOKUP(F232,PTDS2!$A$1:$Q$13,8)</f>
        <v>#N/A</v>
      </c>
      <c r="AV232" s="78" t="e">
        <f aca="false">VLOOKUP(F232,PTDS2!$A$1:$Q$13,9)</f>
        <v>#N/A</v>
      </c>
      <c r="AW232" s="78" t="e">
        <f aca="false">VLOOKUP(F232,PTDS2!$A$1:$Q$13,10)</f>
        <v>#N/A</v>
      </c>
      <c r="AX232" s="78" t="e">
        <f aca="false">VLOOKUP(F232,PTDS2!$A$1:$Q$13,11)</f>
        <v>#N/A</v>
      </c>
      <c r="AY232" s="78" t="e">
        <f aca="false">VLOOKUP(F232,PTDS2!$A$1:$Q$13,12)</f>
        <v>#N/A</v>
      </c>
      <c r="AZ232" s="78" t="e">
        <f aca="false">VLOOKUP(F232,PTDS2!$A$1:$Q$13,13)</f>
        <v>#N/A</v>
      </c>
      <c r="BA232" s="78" t="e">
        <f aca="false">VLOOKUP(F232,PTDS2!$A$1:$Q$13,14)</f>
        <v>#N/A</v>
      </c>
      <c r="BB232" s="78" t="e">
        <f aca="false">VLOOKUP(F232,PTDS2!$A$1:$Q$13,15)</f>
        <v>#N/A</v>
      </c>
      <c r="BC232" s="78" t="e">
        <f aca="false">VLOOKUP(F232,PTDS2!$A$1:$Q$13,16)</f>
        <v>#N/A</v>
      </c>
      <c r="BD232" s="78" t="e">
        <f aca="false">VLOOKUP(F232,PTDS2!$A$1:$Q$13,17)</f>
        <v>#N/A</v>
      </c>
      <c r="BF232" s="78" t="e">
        <f aca="false">IF(AO232=0,"",AO232)</f>
        <v>#N/A</v>
      </c>
      <c r="BG232" s="78" t="e">
        <f aca="false">IF(AP232=0,"",AP232)</f>
        <v>#N/A</v>
      </c>
      <c r="BH232" s="78" t="e">
        <f aca="false">IF(AQ232=0,"",AQ232)</f>
        <v>#N/A</v>
      </c>
      <c r="BI232" s="78" t="e">
        <f aca="false">IF(AR232=0,"",AR232)</f>
        <v>#N/A</v>
      </c>
      <c r="BJ232" s="78" t="e">
        <f aca="false">IF(AS232=0,"",AS232)</f>
        <v>#N/A</v>
      </c>
      <c r="BK232" s="78" t="e">
        <f aca="false">IF(AT232=0,"",AT232)</f>
        <v>#N/A</v>
      </c>
      <c r="BL232" s="78" t="e">
        <f aca="false">IF(AU232=0,"",AU232)</f>
        <v>#N/A</v>
      </c>
      <c r="BM232" s="78" t="e">
        <f aca="false">IF(AV232=0,"",AV232)</f>
        <v>#N/A</v>
      </c>
      <c r="BN232" s="78" t="e">
        <f aca="false">IF(AW232=0,"",AW232)</f>
        <v>#N/A</v>
      </c>
      <c r="BO232" s="78" t="e">
        <f aca="false">IF(AX232=0,"",AX232)</f>
        <v>#N/A</v>
      </c>
      <c r="BP232" s="78" t="e">
        <f aca="false">IF(AY232=0,"",AY232)</f>
        <v>#N/A</v>
      </c>
      <c r="BQ232" s="78" t="e">
        <f aca="false">IF(AZ232=0,"",AZ232)</f>
        <v>#N/A</v>
      </c>
      <c r="BR232" s="78" t="e">
        <f aca="false">IF(BA232=0,"",BA232)</f>
        <v>#N/A</v>
      </c>
      <c r="BS232" s="78" t="e">
        <f aca="false">IF(BB232=0,"",BB232)</f>
        <v>#N/A</v>
      </c>
      <c r="BT232" s="78" t="e">
        <f aca="false">IF(BC232=0,"",BC232)</f>
        <v>#N/A</v>
      </c>
      <c r="BU232" s="78" t="e">
        <f aca="false">IF(BD232=0,"",BD232)</f>
        <v>#N/A</v>
      </c>
    </row>
    <row r="233" customFormat="false" ht="56.7" hidden="false" customHeight="true" outlineLevel="0" collapsed="false">
      <c r="A233" s="137"/>
      <c r="B233" s="138"/>
      <c r="C233" s="139"/>
      <c r="D233" s="139"/>
      <c r="E233" s="143"/>
      <c r="F233" s="120"/>
      <c r="G233" s="121"/>
      <c r="H233" s="140"/>
      <c r="I233" s="141"/>
      <c r="J233" s="116"/>
      <c r="K233" s="124" t="str">
        <f aca="false">IF(ISBLANK(I233),"",ROUND(IF(J233&lt;&gt;"€",IF(J233="$",I233*TRANSFERENCIAS!$E$29,I233*TRANSFERENCIAS!$H$29),I233),2))</f>
        <v/>
      </c>
      <c r="L233" s="142"/>
      <c r="M233" s="142"/>
      <c r="N233" s="142"/>
      <c r="O233" s="125"/>
      <c r="P233" s="126" t="str">
        <f aca="false">IF(ISNUMBER(X233),X233,"P")</f>
        <v>P</v>
      </c>
      <c r="Q233" s="127" t="str">
        <f aca="false">IF(ISNUMBER(L233),L233," --")</f>
        <v> --</v>
      </c>
      <c r="W233" s="129" t="n">
        <f aca="false">SUM(L233:N233)</f>
        <v>0</v>
      </c>
      <c r="X233" s="129" t="e">
        <f aca="false">IF(K233&gt;0,ABS(W233-K233),"")</f>
        <v>#VALUE!</v>
      </c>
      <c r="AF233" s="78" t="n">
        <f aca="false">+AF232+20</f>
        <v>4560</v>
      </c>
      <c r="AG233" s="78" t="n">
        <v>228</v>
      </c>
      <c r="AO233" s="78" t="e">
        <f aca="false">VLOOKUP(F233,PTDS2!$A$1:$Q$13,2)</f>
        <v>#N/A</v>
      </c>
      <c r="AP233" s="78" t="e">
        <f aca="false">VLOOKUP(F233,PTDS2!$A$1:$Q$13,3)</f>
        <v>#N/A</v>
      </c>
      <c r="AQ233" s="78" t="e">
        <f aca="false">VLOOKUP(F233,PTDS2!$A$1:$Q$13,4)</f>
        <v>#N/A</v>
      </c>
      <c r="AR233" s="78" t="e">
        <f aca="false">VLOOKUP(F233,PTDS2!$A$1:$Q$13,5)</f>
        <v>#N/A</v>
      </c>
      <c r="AS233" s="78" t="e">
        <f aca="false">VLOOKUP(F233,PTDS2!$A$1:$Q$13,6)</f>
        <v>#N/A</v>
      </c>
      <c r="AT233" s="78" t="e">
        <f aca="false">VLOOKUP(F233,PTDS2!$A$1:$Q$13,7)</f>
        <v>#N/A</v>
      </c>
      <c r="AU233" s="78" t="e">
        <f aca="false">VLOOKUP(F233,PTDS2!$A$1:$Q$13,8)</f>
        <v>#N/A</v>
      </c>
      <c r="AV233" s="78" t="e">
        <f aca="false">VLOOKUP(F233,PTDS2!$A$1:$Q$13,9)</f>
        <v>#N/A</v>
      </c>
      <c r="AW233" s="78" t="e">
        <f aca="false">VLOOKUP(F233,PTDS2!$A$1:$Q$13,10)</f>
        <v>#N/A</v>
      </c>
      <c r="AX233" s="78" t="e">
        <f aca="false">VLOOKUP(F233,PTDS2!$A$1:$Q$13,11)</f>
        <v>#N/A</v>
      </c>
      <c r="AY233" s="78" t="e">
        <f aca="false">VLOOKUP(F233,PTDS2!$A$1:$Q$13,12)</f>
        <v>#N/A</v>
      </c>
      <c r="AZ233" s="78" t="e">
        <f aca="false">VLOOKUP(F233,PTDS2!$A$1:$Q$13,13)</f>
        <v>#N/A</v>
      </c>
      <c r="BA233" s="78" t="e">
        <f aca="false">VLOOKUP(F233,PTDS2!$A$1:$Q$13,14)</f>
        <v>#N/A</v>
      </c>
      <c r="BB233" s="78" t="e">
        <f aca="false">VLOOKUP(F233,PTDS2!$A$1:$Q$13,15)</f>
        <v>#N/A</v>
      </c>
      <c r="BC233" s="78" t="e">
        <f aca="false">VLOOKUP(F233,PTDS2!$A$1:$Q$13,16)</f>
        <v>#N/A</v>
      </c>
      <c r="BD233" s="78" t="e">
        <f aca="false">VLOOKUP(F233,PTDS2!$A$1:$Q$13,17)</f>
        <v>#N/A</v>
      </c>
      <c r="BF233" s="78" t="e">
        <f aca="false">IF(AO233=0,"",AO233)</f>
        <v>#N/A</v>
      </c>
      <c r="BG233" s="78" t="e">
        <f aca="false">IF(AP233=0,"",AP233)</f>
        <v>#N/A</v>
      </c>
      <c r="BH233" s="78" t="e">
        <f aca="false">IF(AQ233=0,"",AQ233)</f>
        <v>#N/A</v>
      </c>
      <c r="BI233" s="78" t="e">
        <f aca="false">IF(AR233=0,"",AR233)</f>
        <v>#N/A</v>
      </c>
      <c r="BJ233" s="78" t="e">
        <f aca="false">IF(AS233=0,"",AS233)</f>
        <v>#N/A</v>
      </c>
      <c r="BK233" s="78" t="e">
        <f aca="false">IF(AT233=0,"",AT233)</f>
        <v>#N/A</v>
      </c>
      <c r="BL233" s="78" t="e">
        <f aca="false">IF(AU233=0,"",AU233)</f>
        <v>#N/A</v>
      </c>
      <c r="BM233" s="78" t="e">
        <f aca="false">IF(AV233=0,"",AV233)</f>
        <v>#N/A</v>
      </c>
      <c r="BN233" s="78" t="e">
        <f aca="false">IF(AW233=0,"",AW233)</f>
        <v>#N/A</v>
      </c>
      <c r="BO233" s="78" t="e">
        <f aca="false">IF(AX233=0,"",AX233)</f>
        <v>#N/A</v>
      </c>
      <c r="BP233" s="78" t="e">
        <f aca="false">IF(AY233=0,"",AY233)</f>
        <v>#N/A</v>
      </c>
      <c r="BQ233" s="78" t="e">
        <f aca="false">IF(AZ233=0,"",AZ233)</f>
        <v>#N/A</v>
      </c>
      <c r="BR233" s="78" t="e">
        <f aca="false">IF(BA233=0,"",BA233)</f>
        <v>#N/A</v>
      </c>
      <c r="BS233" s="78" t="e">
        <f aca="false">IF(BB233=0,"",BB233)</f>
        <v>#N/A</v>
      </c>
      <c r="BT233" s="78" t="e">
        <f aca="false">IF(BC233=0,"",BC233)</f>
        <v>#N/A</v>
      </c>
      <c r="BU233" s="78" t="e">
        <f aca="false">IF(BD233=0,"",BD233)</f>
        <v>#N/A</v>
      </c>
    </row>
    <row r="234" customFormat="false" ht="56.7" hidden="false" customHeight="true" outlineLevel="0" collapsed="false">
      <c r="A234" s="137"/>
      <c r="B234" s="138"/>
      <c r="C234" s="139"/>
      <c r="D234" s="139"/>
      <c r="E234" s="143"/>
      <c r="F234" s="120"/>
      <c r="G234" s="121"/>
      <c r="H234" s="140"/>
      <c r="I234" s="141"/>
      <c r="J234" s="116"/>
      <c r="K234" s="124" t="str">
        <f aca="false">IF(ISBLANK(I234),"",ROUND(IF(J234&lt;&gt;"€",IF(J234="$",I234*TRANSFERENCIAS!$E$29,I234*TRANSFERENCIAS!$H$29),I234),2))</f>
        <v/>
      </c>
      <c r="L234" s="142"/>
      <c r="M234" s="142"/>
      <c r="N234" s="142"/>
      <c r="O234" s="125"/>
      <c r="P234" s="126" t="str">
        <f aca="false">IF(ISNUMBER(X234),X234,"P")</f>
        <v>P</v>
      </c>
      <c r="Q234" s="127" t="str">
        <f aca="false">IF(ISNUMBER(L234),L234," --")</f>
        <v> --</v>
      </c>
      <c r="W234" s="129" t="n">
        <f aca="false">SUM(L234:N234)</f>
        <v>0</v>
      </c>
      <c r="X234" s="129" t="e">
        <f aca="false">IF(K234&gt;0,ABS(W234-K234),"")</f>
        <v>#VALUE!</v>
      </c>
      <c r="AF234" s="78" t="n">
        <f aca="false">+AF233+20</f>
        <v>4580</v>
      </c>
      <c r="AG234" s="78" t="n">
        <v>229</v>
      </c>
      <c r="AO234" s="78" t="e">
        <f aca="false">VLOOKUP(F234,PTDS2!$A$1:$Q$13,2)</f>
        <v>#N/A</v>
      </c>
      <c r="AP234" s="78" t="e">
        <f aca="false">VLOOKUP(F234,PTDS2!$A$1:$Q$13,3)</f>
        <v>#N/A</v>
      </c>
      <c r="AQ234" s="78" t="e">
        <f aca="false">VLOOKUP(F234,PTDS2!$A$1:$Q$13,4)</f>
        <v>#N/A</v>
      </c>
      <c r="AR234" s="78" t="e">
        <f aca="false">VLOOKUP(F234,PTDS2!$A$1:$Q$13,5)</f>
        <v>#N/A</v>
      </c>
      <c r="AS234" s="78" t="e">
        <f aca="false">VLOOKUP(F234,PTDS2!$A$1:$Q$13,6)</f>
        <v>#N/A</v>
      </c>
      <c r="AT234" s="78" t="e">
        <f aca="false">VLOOKUP(F234,PTDS2!$A$1:$Q$13,7)</f>
        <v>#N/A</v>
      </c>
      <c r="AU234" s="78" t="e">
        <f aca="false">VLOOKUP(F234,PTDS2!$A$1:$Q$13,8)</f>
        <v>#N/A</v>
      </c>
      <c r="AV234" s="78" t="e">
        <f aca="false">VLOOKUP(F234,PTDS2!$A$1:$Q$13,9)</f>
        <v>#N/A</v>
      </c>
      <c r="AW234" s="78" t="e">
        <f aca="false">VLOOKUP(F234,PTDS2!$A$1:$Q$13,10)</f>
        <v>#N/A</v>
      </c>
      <c r="AX234" s="78" t="e">
        <f aca="false">VLOOKUP(F234,PTDS2!$A$1:$Q$13,11)</f>
        <v>#N/A</v>
      </c>
      <c r="AY234" s="78" t="e">
        <f aca="false">VLOOKUP(F234,PTDS2!$A$1:$Q$13,12)</f>
        <v>#N/A</v>
      </c>
      <c r="AZ234" s="78" t="e">
        <f aca="false">VLOOKUP(F234,PTDS2!$A$1:$Q$13,13)</f>
        <v>#N/A</v>
      </c>
      <c r="BA234" s="78" t="e">
        <f aca="false">VLOOKUP(F234,PTDS2!$A$1:$Q$13,14)</f>
        <v>#N/A</v>
      </c>
      <c r="BB234" s="78" t="e">
        <f aca="false">VLOOKUP(F234,PTDS2!$A$1:$Q$13,15)</f>
        <v>#N/A</v>
      </c>
      <c r="BC234" s="78" t="e">
        <f aca="false">VLOOKUP(F234,PTDS2!$A$1:$Q$13,16)</f>
        <v>#N/A</v>
      </c>
      <c r="BD234" s="78" t="e">
        <f aca="false">VLOOKUP(F234,PTDS2!$A$1:$Q$13,17)</f>
        <v>#N/A</v>
      </c>
      <c r="BF234" s="78" t="e">
        <f aca="false">IF(AO234=0,"",AO234)</f>
        <v>#N/A</v>
      </c>
      <c r="BG234" s="78" t="e">
        <f aca="false">IF(AP234=0,"",AP234)</f>
        <v>#N/A</v>
      </c>
      <c r="BH234" s="78" t="e">
        <f aca="false">IF(AQ234=0,"",AQ234)</f>
        <v>#N/A</v>
      </c>
      <c r="BI234" s="78" t="e">
        <f aca="false">IF(AR234=0,"",AR234)</f>
        <v>#N/A</v>
      </c>
      <c r="BJ234" s="78" t="e">
        <f aca="false">IF(AS234=0,"",AS234)</f>
        <v>#N/A</v>
      </c>
      <c r="BK234" s="78" t="e">
        <f aca="false">IF(AT234=0,"",AT234)</f>
        <v>#N/A</v>
      </c>
      <c r="BL234" s="78" t="e">
        <f aca="false">IF(AU234=0,"",AU234)</f>
        <v>#N/A</v>
      </c>
      <c r="BM234" s="78" t="e">
        <f aca="false">IF(AV234=0,"",AV234)</f>
        <v>#N/A</v>
      </c>
      <c r="BN234" s="78" t="e">
        <f aca="false">IF(AW234=0,"",AW234)</f>
        <v>#N/A</v>
      </c>
      <c r="BO234" s="78" t="e">
        <f aca="false">IF(AX234=0,"",AX234)</f>
        <v>#N/A</v>
      </c>
      <c r="BP234" s="78" t="e">
        <f aca="false">IF(AY234=0,"",AY234)</f>
        <v>#N/A</v>
      </c>
      <c r="BQ234" s="78" t="e">
        <f aca="false">IF(AZ234=0,"",AZ234)</f>
        <v>#N/A</v>
      </c>
      <c r="BR234" s="78" t="e">
        <f aca="false">IF(BA234=0,"",BA234)</f>
        <v>#N/A</v>
      </c>
      <c r="BS234" s="78" t="e">
        <f aca="false">IF(BB234=0,"",BB234)</f>
        <v>#N/A</v>
      </c>
      <c r="BT234" s="78" t="e">
        <f aca="false">IF(BC234=0,"",BC234)</f>
        <v>#N/A</v>
      </c>
      <c r="BU234" s="78" t="e">
        <f aca="false">IF(BD234=0,"",BD234)</f>
        <v>#N/A</v>
      </c>
    </row>
    <row r="235" customFormat="false" ht="56.7" hidden="false" customHeight="true" outlineLevel="0" collapsed="false">
      <c r="A235" s="137"/>
      <c r="B235" s="138"/>
      <c r="C235" s="139"/>
      <c r="D235" s="139"/>
      <c r="E235" s="143"/>
      <c r="F235" s="120"/>
      <c r="G235" s="121"/>
      <c r="H235" s="140"/>
      <c r="I235" s="141"/>
      <c r="J235" s="116"/>
      <c r="K235" s="124" t="str">
        <f aca="false">IF(ISBLANK(I235),"",ROUND(IF(J235&lt;&gt;"€",IF(J235="$",I235*TRANSFERENCIAS!$E$29,I235*TRANSFERENCIAS!$H$29),I235),2))</f>
        <v/>
      </c>
      <c r="L235" s="142"/>
      <c r="M235" s="142"/>
      <c r="N235" s="142"/>
      <c r="O235" s="125"/>
      <c r="P235" s="126" t="str">
        <f aca="false">IF(ISNUMBER(X235),X235,"P")</f>
        <v>P</v>
      </c>
      <c r="Q235" s="127" t="str">
        <f aca="false">IF(ISNUMBER(L235),L235," --")</f>
        <v> --</v>
      </c>
      <c r="W235" s="129" t="n">
        <f aca="false">SUM(L235:N235)</f>
        <v>0</v>
      </c>
      <c r="X235" s="129" t="e">
        <f aca="false">IF(K235&gt;0,ABS(W235-K235),"")</f>
        <v>#VALUE!</v>
      </c>
      <c r="AF235" s="78" t="n">
        <f aca="false">+AF234+20</f>
        <v>4600</v>
      </c>
      <c r="AG235" s="78" t="n">
        <v>230</v>
      </c>
      <c r="AO235" s="78" t="e">
        <f aca="false">VLOOKUP(F235,PTDS2!$A$1:$Q$13,2)</f>
        <v>#N/A</v>
      </c>
      <c r="AP235" s="78" t="e">
        <f aca="false">VLOOKUP(F235,PTDS2!$A$1:$Q$13,3)</f>
        <v>#N/A</v>
      </c>
      <c r="AQ235" s="78" t="e">
        <f aca="false">VLOOKUP(F235,PTDS2!$A$1:$Q$13,4)</f>
        <v>#N/A</v>
      </c>
      <c r="AR235" s="78" t="e">
        <f aca="false">VLOOKUP(F235,PTDS2!$A$1:$Q$13,5)</f>
        <v>#N/A</v>
      </c>
      <c r="AS235" s="78" t="e">
        <f aca="false">VLOOKUP(F235,PTDS2!$A$1:$Q$13,6)</f>
        <v>#N/A</v>
      </c>
      <c r="AT235" s="78" t="e">
        <f aca="false">VLOOKUP(F235,PTDS2!$A$1:$Q$13,7)</f>
        <v>#N/A</v>
      </c>
      <c r="AU235" s="78" t="e">
        <f aca="false">VLOOKUP(F235,PTDS2!$A$1:$Q$13,8)</f>
        <v>#N/A</v>
      </c>
      <c r="AV235" s="78" t="e">
        <f aca="false">VLOOKUP(F235,PTDS2!$A$1:$Q$13,9)</f>
        <v>#N/A</v>
      </c>
      <c r="AW235" s="78" t="e">
        <f aca="false">VLOOKUP(F235,PTDS2!$A$1:$Q$13,10)</f>
        <v>#N/A</v>
      </c>
      <c r="AX235" s="78" t="e">
        <f aca="false">VLOOKUP(F235,PTDS2!$A$1:$Q$13,11)</f>
        <v>#N/A</v>
      </c>
      <c r="AY235" s="78" t="e">
        <f aca="false">VLOOKUP(F235,PTDS2!$A$1:$Q$13,12)</f>
        <v>#N/A</v>
      </c>
      <c r="AZ235" s="78" t="e">
        <f aca="false">VLOOKUP(F235,PTDS2!$A$1:$Q$13,13)</f>
        <v>#N/A</v>
      </c>
      <c r="BA235" s="78" t="e">
        <f aca="false">VLOOKUP(F235,PTDS2!$A$1:$Q$13,14)</f>
        <v>#N/A</v>
      </c>
      <c r="BB235" s="78" t="e">
        <f aca="false">VLOOKUP(F235,PTDS2!$A$1:$Q$13,15)</f>
        <v>#N/A</v>
      </c>
      <c r="BC235" s="78" t="e">
        <f aca="false">VLOOKUP(F235,PTDS2!$A$1:$Q$13,16)</f>
        <v>#N/A</v>
      </c>
      <c r="BD235" s="78" t="e">
        <f aca="false">VLOOKUP(F235,PTDS2!$A$1:$Q$13,17)</f>
        <v>#N/A</v>
      </c>
      <c r="BF235" s="78" t="e">
        <f aca="false">IF(AO235=0,"",AO235)</f>
        <v>#N/A</v>
      </c>
      <c r="BG235" s="78" t="e">
        <f aca="false">IF(AP235=0,"",AP235)</f>
        <v>#N/A</v>
      </c>
      <c r="BH235" s="78" t="e">
        <f aca="false">IF(AQ235=0,"",AQ235)</f>
        <v>#N/A</v>
      </c>
      <c r="BI235" s="78" t="e">
        <f aca="false">IF(AR235=0,"",AR235)</f>
        <v>#N/A</v>
      </c>
      <c r="BJ235" s="78" t="e">
        <f aca="false">IF(AS235=0,"",AS235)</f>
        <v>#N/A</v>
      </c>
      <c r="BK235" s="78" t="e">
        <f aca="false">IF(AT235=0,"",AT235)</f>
        <v>#N/A</v>
      </c>
      <c r="BL235" s="78" t="e">
        <f aca="false">IF(AU235=0,"",AU235)</f>
        <v>#N/A</v>
      </c>
      <c r="BM235" s="78" t="e">
        <f aca="false">IF(AV235=0,"",AV235)</f>
        <v>#N/A</v>
      </c>
      <c r="BN235" s="78" t="e">
        <f aca="false">IF(AW235=0,"",AW235)</f>
        <v>#N/A</v>
      </c>
      <c r="BO235" s="78" t="e">
        <f aca="false">IF(AX235=0,"",AX235)</f>
        <v>#N/A</v>
      </c>
      <c r="BP235" s="78" t="e">
        <f aca="false">IF(AY235=0,"",AY235)</f>
        <v>#N/A</v>
      </c>
      <c r="BQ235" s="78" t="e">
        <f aca="false">IF(AZ235=0,"",AZ235)</f>
        <v>#N/A</v>
      </c>
      <c r="BR235" s="78" t="e">
        <f aca="false">IF(BA235=0,"",BA235)</f>
        <v>#N/A</v>
      </c>
      <c r="BS235" s="78" t="e">
        <f aca="false">IF(BB235=0,"",BB235)</f>
        <v>#N/A</v>
      </c>
      <c r="BT235" s="78" t="e">
        <f aca="false">IF(BC235=0,"",BC235)</f>
        <v>#N/A</v>
      </c>
      <c r="BU235" s="78" t="e">
        <f aca="false">IF(BD235=0,"",BD235)</f>
        <v>#N/A</v>
      </c>
    </row>
    <row r="236" customFormat="false" ht="56.7" hidden="false" customHeight="true" outlineLevel="0" collapsed="false">
      <c r="A236" s="137"/>
      <c r="B236" s="138"/>
      <c r="C236" s="139"/>
      <c r="D236" s="139"/>
      <c r="E236" s="143"/>
      <c r="F236" s="120"/>
      <c r="G236" s="121"/>
      <c r="H236" s="140"/>
      <c r="I236" s="141"/>
      <c r="J236" s="116"/>
      <c r="K236" s="124" t="str">
        <f aca="false">IF(ISBLANK(I236),"",ROUND(IF(J236&lt;&gt;"€",IF(J236="$",I236*TRANSFERENCIAS!$E$29,I236*TRANSFERENCIAS!$H$29),I236),2))</f>
        <v/>
      </c>
      <c r="L236" s="142"/>
      <c r="M236" s="142"/>
      <c r="N236" s="142"/>
      <c r="O236" s="125"/>
      <c r="P236" s="126" t="str">
        <f aca="false">IF(ISNUMBER(X236),X236,"P")</f>
        <v>P</v>
      </c>
      <c r="Q236" s="127" t="str">
        <f aca="false">IF(ISNUMBER(L236),L236," --")</f>
        <v> --</v>
      </c>
      <c r="W236" s="129" t="n">
        <f aca="false">SUM(L236:N236)</f>
        <v>0</v>
      </c>
      <c r="X236" s="129" t="e">
        <f aca="false">IF(K236&gt;0,ABS(W236-K236),"")</f>
        <v>#VALUE!</v>
      </c>
      <c r="AF236" s="78" t="n">
        <f aca="false">+AF235+20</f>
        <v>4620</v>
      </c>
      <c r="AG236" s="78" t="n">
        <v>231</v>
      </c>
      <c r="AO236" s="78" t="e">
        <f aca="false">VLOOKUP(F236,PTDS2!$A$1:$Q$13,2)</f>
        <v>#N/A</v>
      </c>
      <c r="AP236" s="78" t="e">
        <f aca="false">VLOOKUP(F236,PTDS2!$A$1:$Q$13,3)</f>
        <v>#N/A</v>
      </c>
      <c r="AQ236" s="78" t="e">
        <f aca="false">VLOOKUP(F236,PTDS2!$A$1:$Q$13,4)</f>
        <v>#N/A</v>
      </c>
      <c r="AR236" s="78" t="e">
        <f aca="false">VLOOKUP(F236,PTDS2!$A$1:$Q$13,5)</f>
        <v>#N/A</v>
      </c>
      <c r="AS236" s="78" t="e">
        <f aca="false">VLOOKUP(F236,PTDS2!$A$1:$Q$13,6)</f>
        <v>#N/A</v>
      </c>
      <c r="AT236" s="78" t="e">
        <f aca="false">VLOOKUP(F236,PTDS2!$A$1:$Q$13,7)</f>
        <v>#N/A</v>
      </c>
      <c r="AU236" s="78" t="e">
        <f aca="false">VLOOKUP(F236,PTDS2!$A$1:$Q$13,8)</f>
        <v>#N/A</v>
      </c>
      <c r="AV236" s="78" t="e">
        <f aca="false">VLOOKUP(F236,PTDS2!$A$1:$Q$13,9)</f>
        <v>#N/A</v>
      </c>
      <c r="AW236" s="78" t="e">
        <f aca="false">VLOOKUP(F236,PTDS2!$A$1:$Q$13,10)</f>
        <v>#N/A</v>
      </c>
      <c r="AX236" s="78" t="e">
        <f aca="false">VLOOKUP(F236,PTDS2!$A$1:$Q$13,11)</f>
        <v>#N/A</v>
      </c>
      <c r="AY236" s="78" t="e">
        <f aca="false">VLOOKUP(F236,PTDS2!$A$1:$Q$13,12)</f>
        <v>#N/A</v>
      </c>
      <c r="AZ236" s="78" t="e">
        <f aca="false">VLOOKUP(F236,PTDS2!$A$1:$Q$13,13)</f>
        <v>#N/A</v>
      </c>
      <c r="BA236" s="78" t="e">
        <f aca="false">VLOOKUP(F236,PTDS2!$A$1:$Q$13,14)</f>
        <v>#N/A</v>
      </c>
      <c r="BB236" s="78" t="e">
        <f aca="false">VLOOKUP(F236,PTDS2!$A$1:$Q$13,15)</f>
        <v>#N/A</v>
      </c>
      <c r="BC236" s="78" t="e">
        <f aca="false">VLOOKUP(F236,PTDS2!$A$1:$Q$13,16)</f>
        <v>#N/A</v>
      </c>
      <c r="BD236" s="78" t="e">
        <f aca="false">VLOOKUP(F236,PTDS2!$A$1:$Q$13,17)</f>
        <v>#N/A</v>
      </c>
      <c r="BF236" s="78" t="e">
        <f aca="false">IF(AO236=0,"",AO236)</f>
        <v>#N/A</v>
      </c>
      <c r="BG236" s="78" t="e">
        <f aca="false">IF(AP236=0,"",AP236)</f>
        <v>#N/A</v>
      </c>
      <c r="BH236" s="78" t="e">
        <f aca="false">IF(AQ236=0,"",AQ236)</f>
        <v>#N/A</v>
      </c>
      <c r="BI236" s="78" t="e">
        <f aca="false">IF(AR236=0,"",AR236)</f>
        <v>#N/A</v>
      </c>
      <c r="BJ236" s="78" t="e">
        <f aca="false">IF(AS236=0,"",AS236)</f>
        <v>#N/A</v>
      </c>
      <c r="BK236" s="78" t="e">
        <f aca="false">IF(AT236=0,"",AT236)</f>
        <v>#N/A</v>
      </c>
      <c r="BL236" s="78" t="e">
        <f aca="false">IF(AU236=0,"",AU236)</f>
        <v>#N/A</v>
      </c>
      <c r="BM236" s="78" t="e">
        <f aca="false">IF(AV236=0,"",AV236)</f>
        <v>#N/A</v>
      </c>
      <c r="BN236" s="78" t="e">
        <f aca="false">IF(AW236=0,"",AW236)</f>
        <v>#N/A</v>
      </c>
      <c r="BO236" s="78" t="e">
        <f aca="false">IF(AX236=0,"",AX236)</f>
        <v>#N/A</v>
      </c>
      <c r="BP236" s="78" t="e">
        <f aca="false">IF(AY236=0,"",AY236)</f>
        <v>#N/A</v>
      </c>
      <c r="BQ236" s="78" t="e">
        <f aca="false">IF(AZ236=0,"",AZ236)</f>
        <v>#N/A</v>
      </c>
      <c r="BR236" s="78" t="e">
        <f aca="false">IF(BA236=0,"",BA236)</f>
        <v>#N/A</v>
      </c>
      <c r="BS236" s="78" t="e">
        <f aca="false">IF(BB236=0,"",BB236)</f>
        <v>#N/A</v>
      </c>
      <c r="BT236" s="78" t="e">
        <f aca="false">IF(BC236=0,"",BC236)</f>
        <v>#N/A</v>
      </c>
      <c r="BU236" s="78" t="e">
        <f aca="false">IF(BD236=0,"",BD236)</f>
        <v>#N/A</v>
      </c>
    </row>
    <row r="237" customFormat="false" ht="56.7" hidden="false" customHeight="true" outlineLevel="0" collapsed="false">
      <c r="A237" s="137"/>
      <c r="B237" s="138"/>
      <c r="C237" s="139"/>
      <c r="D237" s="139"/>
      <c r="E237" s="143"/>
      <c r="F237" s="120"/>
      <c r="G237" s="121"/>
      <c r="H237" s="140"/>
      <c r="I237" s="141"/>
      <c r="J237" s="116"/>
      <c r="K237" s="124" t="str">
        <f aca="false">IF(ISBLANK(I237),"",ROUND(IF(J237&lt;&gt;"€",IF(J237="$",I237*TRANSFERENCIAS!$E$29,I237*TRANSFERENCIAS!$H$29),I237),2))</f>
        <v/>
      </c>
      <c r="L237" s="142"/>
      <c r="M237" s="142"/>
      <c r="N237" s="142"/>
      <c r="O237" s="125"/>
      <c r="P237" s="126" t="str">
        <f aca="false">IF(ISNUMBER(X237),X237,"P")</f>
        <v>P</v>
      </c>
      <c r="Q237" s="127" t="str">
        <f aca="false">IF(ISNUMBER(L237),L237," --")</f>
        <v> --</v>
      </c>
      <c r="W237" s="129" t="n">
        <f aca="false">SUM(L237:N237)</f>
        <v>0</v>
      </c>
      <c r="X237" s="129" t="e">
        <f aca="false">IF(K237&gt;0,ABS(W237-K237),"")</f>
        <v>#VALUE!</v>
      </c>
      <c r="AF237" s="78" t="n">
        <f aca="false">+AF236+20</f>
        <v>4640</v>
      </c>
      <c r="AG237" s="78" t="n">
        <v>232</v>
      </c>
      <c r="AO237" s="78" t="e">
        <f aca="false">VLOOKUP(F237,PTDS2!$A$1:$Q$13,2)</f>
        <v>#N/A</v>
      </c>
      <c r="AP237" s="78" t="e">
        <f aca="false">VLOOKUP(F237,PTDS2!$A$1:$Q$13,3)</f>
        <v>#N/A</v>
      </c>
      <c r="AQ237" s="78" t="e">
        <f aca="false">VLOOKUP(F237,PTDS2!$A$1:$Q$13,4)</f>
        <v>#N/A</v>
      </c>
      <c r="AR237" s="78" t="e">
        <f aca="false">VLOOKUP(F237,PTDS2!$A$1:$Q$13,5)</f>
        <v>#N/A</v>
      </c>
      <c r="AS237" s="78" t="e">
        <f aca="false">VLOOKUP(F237,PTDS2!$A$1:$Q$13,6)</f>
        <v>#N/A</v>
      </c>
      <c r="AT237" s="78" t="e">
        <f aca="false">VLOOKUP(F237,PTDS2!$A$1:$Q$13,7)</f>
        <v>#N/A</v>
      </c>
      <c r="AU237" s="78" t="e">
        <f aca="false">VLOOKUP(F237,PTDS2!$A$1:$Q$13,8)</f>
        <v>#N/A</v>
      </c>
      <c r="AV237" s="78" t="e">
        <f aca="false">VLOOKUP(F237,PTDS2!$A$1:$Q$13,9)</f>
        <v>#N/A</v>
      </c>
      <c r="AW237" s="78" t="e">
        <f aca="false">VLOOKUP(F237,PTDS2!$A$1:$Q$13,10)</f>
        <v>#N/A</v>
      </c>
      <c r="AX237" s="78" t="e">
        <f aca="false">VLOOKUP(F237,PTDS2!$A$1:$Q$13,11)</f>
        <v>#N/A</v>
      </c>
      <c r="AY237" s="78" t="e">
        <f aca="false">VLOOKUP(F237,PTDS2!$A$1:$Q$13,12)</f>
        <v>#N/A</v>
      </c>
      <c r="AZ237" s="78" t="e">
        <f aca="false">VLOOKUP(F237,PTDS2!$A$1:$Q$13,13)</f>
        <v>#N/A</v>
      </c>
      <c r="BA237" s="78" t="e">
        <f aca="false">VLOOKUP(F237,PTDS2!$A$1:$Q$13,14)</f>
        <v>#N/A</v>
      </c>
      <c r="BB237" s="78" t="e">
        <f aca="false">VLOOKUP(F237,PTDS2!$A$1:$Q$13,15)</f>
        <v>#N/A</v>
      </c>
      <c r="BC237" s="78" t="e">
        <f aca="false">VLOOKUP(F237,PTDS2!$A$1:$Q$13,16)</f>
        <v>#N/A</v>
      </c>
      <c r="BD237" s="78" t="e">
        <f aca="false">VLOOKUP(F237,PTDS2!$A$1:$Q$13,17)</f>
        <v>#N/A</v>
      </c>
      <c r="BF237" s="78" t="e">
        <f aca="false">IF(AO237=0,"",AO237)</f>
        <v>#N/A</v>
      </c>
      <c r="BG237" s="78" t="e">
        <f aca="false">IF(AP237=0,"",AP237)</f>
        <v>#N/A</v>
      </c>
      <c r="BH237" s="78" t="e">
        <f aca="false">IF(AQ237=0,"",AQ237)</f>
        <v>#N/A</v>
      </c>
      <c r="BI237" s="78" t="e">
        <f aca="false">IF(AR237=0,"",AR237)</f>
        <v>#N/A</v>
      </c>
      <c r="BJ237" s="78" t="e">
        <f aca="false">IF(AS237=0,"",AS237)</f>
        <v>#N/A</v>
      </c>
      <c r="BK237" s="78" t="e">
        <f aca="false">IF(AT237=0,"",AT237)</f>
        <v>#N/A</v>
      </c>
      <c r="BL237" s="78" t="e">
        <f aca="false">IF(AU237=0,"",AU237)</f>
        <v>#N/A</v>
      </c>
      <c r="BM237" s="78" t="e">
        <f aca="false">IF(AV237=0,"",AV237)</f>
        <v>#N/A</v>
      </c>
      <c r="BN237" s="78" t="e">
        <f aca="false">IF(AW237=0,"",AW237)</f>
        <v>#N/A</v>
      </c>
      <c r="BO237" s="78" t="e">
        <f aca="false">IF(AX237=0,"",AX237)</f>
        <v>#N/A</v>
      </c>
      <c r="BP237" s="78" t="e">
        <f aca="false">IF(AY237=0,"",AY237)</f>
        <v>#N/A</v>
      </c>
      <c r="BQ237" s="78" t="e">
        <f aca="false">IF(AZ237=0,"",AZ237)</f>
        <v>#N/A</v>
      </c>
      <c r="BR237" s="78" t="e">
        <f aca="false">IF(BA237=0,"",BA237)</f>
        <v>#N/A</v>
      </c>
      <c r="BS237" s="78" t="e">
        <f aca="false">IF(BB237=0,"",BB237)</f>
        <v>#N/A</v>
      </c>
      <c r="BT237" s="78" t="e">
        <f aca="false">IF(BC237=0,"",BC237)</f>
        <v>#N/A</v>
      </c>
      <c r="BU237" s="78" t="e">
        <f aca="false">IF(BD237=0,"",BD237)</f>
        <v>#N/A</v>
      </c>
    </row>
    <row r="238" customFormat="false" ht="56.7" hidden="false" customHeight="true" outlineLevel="0" collapsed="false">
      <c r="A238" s="137"/>
      <c r="B238" s="138"/>
      <c r="C238" s="139"/>
      <c r="D238" s="139"/>
      <c r="E238" s="143"/>
      <c r="F238" s="120"/>
      <c r="G238" s="121"/>
      <c r="H238" s="140"/>
      <c r="I238" s="141"/>
      <c r="J238" s="116"/>
      <c r="K238" s="124" t="str">
        <f aca="false">IF(ISBLANK(I238),"",ROUND(IF(J238&lt;&gt;"€",IF(J238="$",I238*TRANSFERENCIAS!$E$29,I238*TRANSFERENCIAS!$H$29),I238),2))</f>
        <v/>
      </c>
      <c r="L238" s="142"/>
      <c r="M238" s="142"/>
      <c r="N238" s="142"/>
      <c r="O238" s="125"/>
      <c r="P238" s="126" t="str">
        <f aca="false">IF(ISNUMBER(X238),X238,"P")</f>
        <v>P</v>
      </c>
      <c r="Q238" s="127" t="str">
        <f aca="false">IF(ISNUMBER(L238),L238," --")</f>
        <v> --</v>
      </c>
      <c r="W238" s="129" t="n">
        <f aca="false">SUM(L238:N238)</f>
        <v>0</v>
      </c>
      <c r="X238" s="129" t="e">
        <f aca="false">IF(K238&gt;0,ABS(W238-K238),"")</f>
        <v>#VALUE!</v>
      </c>
      <c r="AF238" s="78" t="n">
        <f aca="false">+AF237+20</f>
        <v>4660</v>
      </c>
      <c r="AG238" s="78" t="n">
        <v>233</v>
      </c>
      <c r="AO238" s="78" t="e">
        <f aca="false">VLOOKUP(F238,PTDS2!$A$1:$Q$13,2)</f>
        <v>#N/A</v>
      </c>
      <c r="AP238" s="78" t="e">
        <f aca="false">VLOOKUP(F238,PTDS2!$A$1:$Q$13,3)</f>
        <v>#N/A</v>
      </c>
      <c r="AQ238" s="78" t="e">
        <f aca="false">VLOOKUP(F238,PTDS2!$A$1:$Q$13,4)</f>
        <v>#N/A</v>
      </c>
      <c r="AR238" s="78" t="e">
        <f aca="false">VLOOKUP(F238,PTDS2!$A$1:$Q$13,5)</f>
        <v>#N/A</v>
      </c>
      <c r="AS238" s="78" t="e">
        <f aca="false">VLOOKUP(F238,PTDS2!$A$1:$Q$13,6)</f>
        <v>#N/A</v>
      </c>
      <c r="AT238" s="78" t="e">
        <f aca="false">VLOOKUP(F238,PTDS2!$A$1:$Q$13,7)</f>
        <v>#N/A</v>
      </c>
      <c r="AU238" s="78" t="e">
        <f aca="false">VLOOKUP(F238,PTDS2!$A$1:$Q$13,8)</f>
        <v>#N/A</v>
      </c>
      <c r="AV238" s="78" t="e">
        <f aca="false">VLOOKUP(F238,PTDS2!$A$1:$Q$13,9)</f>
        <v>#N/A</v>
      </c>
      <c r="AW238" s="78" t="e">
        <f aca="false">VLOOKUP(F238,PTDS2!$A$1:$Q$13,10)</f>
        <v>#N/A</v>
      </c>
      <c r="AX238" s="78" t="e">
        <f aca="false">VLOOKUP(F238,PTDS2!$A$1:$Q$13,11)</f>
        <v>#N/A</v>
      </c>
      <c r="AY238" s="78" t="e">
        <f aca="false">VLOOKUP(F238,PTDS2!$A$1:$Q$13,12)</f>
        <v>#N/A</v>
      </c>
      <c r="AZ238" s="78" t="e">
        <f aca="false">VLOOKUP(F238,PTDS2!$A$1:$Q$13,13)</f>
        <v>#N/A</v>
      </c>
      <c r="BA238" s="78" t="e">
        <f aca="false">VLOOKUP(F238,PTDS2!$A$1:$Q$13,14)</f>
        <v>#N/A</v>
      </c>
      <c r="BB238" s="78" t="e">
        <f aca="false">VLOOKUP(F238,PTDS2!$A$1:$Q$13,15)</f>
        <v>#N/A</v>
      </c>
      <c r="BC238" s="78" t="e">
        <f aca="false">VLOOKUP(F238,PTDS2!$A$1:$Q$13,16)</f>
        <v>#N/A</v>
      </c>
      <c r="BD238" s="78" t="e">
        <f aca="false">VLOOKUP(F238,PTDS2!$A$1:$Q$13,17)</f>
        <v>#N/A</v>
      </c>
      <c r="BF238" s="78" t="e">
        <f aca="false">IF(AO238=0,"",AO238)</f>
        <v>#N/A</v>
      </c>
      <c r="BG238" s="78" t="e">
        <f aca="false">IF(AP238=0,"",AP238)</f>
        <v>#N/A</v>
      </c>
      <c r="BH238" s="78" t="e">
        <f aca="false">IF(AQ238=0,"",AQ238)</f>
        <v>#N/A</v>
      </c>
      <c r="BI238" s="78" t="e">
        <f aca="false">IF(AR238=0,"",AR238)</f>
        <v>#N/A</v>
      </c>
      <c r="BJ238" s="78" t="e">
        <f aca="false">IF(AS238=0,"",AS238)</f>
        <v>#N/A</v>
      </c>
      <c r="BK238" s="78" t="e">
        <f aca="false">IF(AT238=0,"",AT238)</f>
        <v>#N/A</v>
      </c>
      <c r="BL238" s="78" t="e">
        <f aca="false">IF(AU238=0,"",AU238)</f>
        <v>#N/A</v>
      </c>
      <c r="BM238" s="78" t="e">
        <f aca="false">IF(AV238=0,"",AV238)</f>
        <v>#N/A</v>
      </c>
      <c r="BN238" s="78" t="e">
        <f aca="false">IF(AW238=0,"",AW238)</f>
        <v>#N/A</v>
      </c>
      <c r="BO238" s="78" t="e">
        <f aca="false">IF(AX238=0,"",AX238)</f>
        <v>#N/A</v>
      </c>
      <c r="BP238" s="78" t="e">
        <f aca="false">IF(AY238=0,"",AY238)</f>
        <v>#N/A</v>
      </c>
      <c r="BQ238" s="78" t="e">
        <f aca="false">IF(AZ238=0,"",AZ238)</f>
        <v>#N/A</v>
      </c>
      <c r="BR238" s="78" t="e">
        <f aca="false">IF(BA238=0,"",BA238)</f>
        <v>#N/A</v>
      </c>
      <c r="BS238" s="78" t="e">
        <f aca="false">IF(BB238=0,"",BB238)</f>
        <v>#N/A</v>
      </c>
      <c r="BT238" s="78" t="e">
        <f aca="false">IF(BC238=0,"",BC238)</f>
        <v>#N/A</v>
      </c>
      <c r="BU238" s="78" t="e">
        <f aca="false">IF(BD238=0,"",BD238)</f>
        <v>#N/A</v>
      </c>
    </row>
    <row r="239" customFormat="false" ht="56.7" hidden="false" customHeight="true" outlineLevel="0" collapsed="false">
      <c r="A239" s="137"/>
      <c r="B239" s="138"/>
      <c r="C239" s="139"/>
      <c r="D239" s="139"/>
      <c r="E239" s="143"/>
      <c r="F239" s="120"/>
      <c r="G239" s="121"/>
      <c r="H239" s="140"/>
      <c r="I239" s="141"/>
      <c r="J239" s="116"/>
      <c r="K239" s="124" t="str">
        <f aca="false">IF(ISBLANK(I239),"",ROUND(IF(J239&lt;&gt;"€",IF(J239="$",I239*TRANSFERENCIAS!$E$29,I239*TRANSFERENCIAS!$H$29),I239),2))</f>
        <v/>
      </c>
      <c r="L239" s="142"/>
      <c r="M239" s="142"/>
      <c r="N239" s="142"/>
      <c r="O239" s="125"/>
      <c r="P239" s="126" t="str">
        <f aca="false">IF(ISNUMBER(X239),X239,"P")</f>
        <v>P</v>
      </c>
      <c r="Q239" s="127" t="str">
        <f aca="false">IF(ISNUMBER(L239),L239," --")</f>
        <v> --</v>
      </c>
      <c r="W239" s="129" t="n">
        <f aca="false">SUM(L239:N239)</f>
        <v>0</v>
      </c>
      <c r="X239" s="129" t="e">
        <f aca="false">IF(K239&gt;0,ABS(W239-K239),"")</f>
        <v>#VALUE!</v>
      </c>
      <c r="AF239" s="78" t="n">
        <f aca="false">+AF238+20</f>
        <v>4680</v>
      </c>
      <c r="AG239" s="78" t="n">
        <v>234</v>
      </c>
      <c r="AO239" s="78" t="e">
        <f aca="false">VLOOKUP(F239,PTDS2!$A$1:$Q$13,2)</f>
        <v>#N/A</v>
      </c>
      <c r="AP239" s="78" t="e">
        <f aca="false">VLOOKUP(F239,PTDS2!$A$1:$Q$13,3)</f>
        <v>#N/A</v>
      </c>
      <c r="AQ239" s="78" t="e">
        <f aca="false">VLOOKUP(F239,PTDS2!$A$1:$Q$13,4)</f>
        <v>#N/A</v>
      </c>
      <c r="AR239" s="78" t="e">
        <f aca="false">VLOOKUP(F239,PTDS2!$A$1:$Q$13,5)</f>
        <v>#N/A</v>
      </c>
      <c r="AS239" s="78" t="e">
        <f aca="false">VLOOKUP(F239,PTDS2!$A$1:$Q$13,6)</f>
        <v>#N/A</v>
      </c>
      <c r="AT239" s="78" t="e">
        <f aca="false">VLOOKUP(F239,PTDS2!$A$1:$Q$13,7)</f>
        <v>#N/A</v>
      </c>
      <c r="AU239" s="78" t="e">
        <f aca="false">VLOOKUP(F239,PTDS2!$A$1:$Q$13,8)</f>
        <v>#N/A</v>
      </c>
      <c r="AV239" s="78" t="e">
        <f aca="false">VLOOKUP(F239,PTDS2!$A$1:$Q$13,9)</f>
        <v>#N/A</v>
      </c>
      <c r="AW239" s="78" t="e">
        <f aca="false">VLOOKUP(F239,PTDS2!$A$1:$Q$13,10)</f>
        <v>#N/A</v>
      </c>
      <c r="AX239" s="78" t="e">
        <f aca="false">VLOOKUP(F239,PTDS2!$A$1:$Q$13,11)</f>
        <v>#N/A</v>
      </c>
      <c r="AY239" s="78" t="e">
        <f aca="false">VLOOKUP(F239,PTDS2!$A$1:$Q$13,12)</f>
        <v>#N/A</v>
      </c>
      <c r="AZ239" s="78" t="e">
        <f aca="false">VLOOKUP(F239,PTDS2!$A$1:$Q$13,13)</f>
        <v>#N/A</v>
      </c>
      <c r="BA239" s="78" t="e">
        <f aca="false">VLOOKUP(F239,PTDS2!$A$1:$Q$13,14)</f>
        <v>#N/A</v>
      </c>
      <c r="BB239" s="78" t="e">
        <f aca="false">VLOOKUP(F239,PTDS2!$A$1:$Q$13,15)</f>
        <v>#N/A</v>
      </c>
      <c r="BC239" s="78" t="e">
        <f aca="false">VLOOKUP(F239,PTDS2!$A$1:$Q$13,16)</f>
        <v>#N/A</v>
      </c>
      <c r="BD239" s="78" t="e">
        <f aca="false">VLOOKUP(F239,PTDS2!$A$1:$Q$13,17)</f>
        <v>#N/A</v>
      </c>
      <c r="BF239" s="78" t="e">
        <f aca="false">IF(AO239=0,"",AO239)</f>
        <v>#N/A</v>
      </c>
      <c r="BG239" s="78" t="e">
        <f aca="false">IF(AP239=0,"",AP239)</f>
        <v>#N/A</v>
      </c>
      <c r="BH239" s="78" t="e">
        <f aca="false">IF(AQ239=0,"",AQ239)</f>
        <v>#N/A</v>
      </c>
      <c r="BI239" s="78" t="e">
        <f aca="false">IF(AR239=0,"",AR239)</f>
        <v>#N/A</v>
      </c>
      <c r="BJ239" s="78" t="e">
        <f aca="false">IF(AS239=0,"",AS239)</f>
        <v>#N/A</v>
      </c>
      <c r="BK239" s="78" t="e">
        <f aca="false">IF(AT239=0,"",AT239)</f>
        <v>#N/A</v>
      </c>
      <c r="BL239" s="78" t="e">
        <f aca="false">IF(AU239=0,"",AU239)</f>
        <v>#N/A</v>
      </c>
      <c r="BM239" s="78" t="e">
        <f aca="false">IF(AV239=0,"",AV239)</f>
        <v>#N/A</v>
      </c>
      <c r="BN239" s="78" t="e">
        <f aca="false">IF(AW239=0,"",AW239)</f>
        <v>#N/A</v>
      </c>
      <c r="BO239" s="78" t="e">
        <f aca="false">IF(AX239=0,"",AX239)</f>
        <v>#N/A</v>
      </c>
      <c r="BP239" s="78" t="e">
        <f aca="false">IF(AY239=0,"",AY239)</f>
        <v>#N/A</v>
      </c>
      <c r="BQ239" s="78" t="e">
        <f aca="false">IF(AZ239=0,"",AZ239)</f>
        <v>#N/A</v>
      </c>
      <c r="BR239" s="78" t="e">
        <f aca="false">IF(BA239=0,"",BA239)</f>
        <v>#N/A</v>
      </c>
      <c r="BS239" s="78" t="e">
        <f aca="false">IF(BB239=0,"",BB239)</f>
        <v>#N/A</v>
      </c>
      <c r="BT239" s="78" t="e">
        <f aca="false">IF(BC239=0,"",BC239)</f>
        <v>#N/A</v>
      </c>
      <c r="BU239" s="78" t="e">
        <f aca="false">IF(BD239=0,"",BD239)</f>
        <v>#N/A</v>
      </c>
    </row>
    <row r="240" customFormat="false" ht="56.7" hidden="false" customHeight="true" outlineLevel="0" collapsed="false">
      <c r="A240" s="137"/>
      <c r="B240" s="138"/>
      <c r="C240" s="139"/>
      <c r="D240" s="139"/>
      <c r="E240" s="143"/>
      <c r="F240" s="120"/>
      <c r="G240" s="121"/>
      <c r="H240" s="140"/>
      <c r="I240" s="141"/>
      <c r="J240" s="116"/>
      <c r="K240" s="124" t="str">
        <f aca="false">IF(ISBLANK(I240),"",ROUND(IF(J240&lt;&gt;"€",IF(J240="$",I240*TRANSFERENCIAS!$E$29,I240*TRANSFERENCIAS!$H$29),I240),2))</f>
        <v/>
      </c>
      <c r="L240" s="142"/>
      <c r="M240" s="142"/>
      <c r="N240" s="142"/>
      <c r="O240" s="125"/>
      <c r="P240" s="126" t="str">
        <f aca="false">IF(ISNUMBER(X240),X240,"P")</f>
        <v>P</v>
      </c>
      <c r="Q240" s="127" t="str">
        <f aca="false">IF(ISNUMBER(L240),L240," --")</f>
        <v> --</v>
      </c>
      <c r="W240" s="129" t="n">
        <f aca="false">SUM(L240:N240)</f>
        <v>0</v>
      </c>
      <c r="X240" s="129" t="e">
        <f aca="false">IF(K240&gt;0,ABS(W240-K240),"")</f>
        <v>#VALUE!</v>
      </c>
      <c r="AF240" s="78" t="n">
        <f aca="false">+AF239+20</f>
        <v>4700</v>
      </c>
      <c r="AG240" s="78" t="n">
        <v>235</v>
      </c>
      <c r="AO240" s="78" t="e">
        <f aca="false">VLOOKUP(F240,PTDS2!$A$1:$Q$13,2)</f>
        <v>#N/A</v>
      </c>
      <c r="AP240" s="78" t="e">
        <f aca="false">VLOOKUP(F240,PTDS2!$A$1:$Q$13,3)</f>
        <v>#N/A</v>
      </c>
      <c r="AQ240" s="78" t="e">
        <f aca="false">VLOOKUP(F240,PTDS2!$A$1:$Q$13,4)</f>
        <v>#N/A</v>
      </c>
      <c r="AR240" s="78" t="e">
        <f aca="false">VLOOKUP(F240,PTDS2!$A$1:$Q$13,5)</f>
        <v>#N/A</v>
      </c>
      <c r="AS240" s="78" t="e">
        <f aca="false">VLOOKUP(F240,PTDS2!$A$1:$Q$13,6)</f>
        <v>#N/A</v>
      </c>
      <c r="AT240" s="78" t="e">
        <f aca="false">VLOOKUP(F240,PTDS2!$A$1:$Q$13,7)</f>
        <v>#N/A</v>
      </c>
      <c r="AU240" s="78" t="e">
        <f aca="false">VLOOKUP(F240,PTDS2!$A$1:$Q$13,8)</f>
        <v>#N/A</v>
      </c>
      <c r="AV240" s="78" t="e">
        <f aca="false">VLOOKUP(F240,PTDS2!$A$1:$Q$13,9)</f>
        <v>#N/A</v>
      </c>
      <c r="AW240" s="78" t="e">
        <f aca="false">VLOOKUP(F240,PTDS2!$A$1:$Q$13,10)</f>
        <v>#N/A</v>
      </c>
      <c r="AX240" s="78" t="e">
        <f aca="false">VLOOKUP(F240,PTDS2!$A$1:$Q$13,11)</f>
        <v>#N/A</v>
      </c>
      <c r="AY240" s="78" t="e">
        <f aca="false">VLOOKUP(F240,PTDS2!$A$1:$Q$13,12)</f>
        <v>#N/A</v>
      </c>
      <c r="AZ240" s="78" t="e">
        <f aca="false">VLOOKUP(F240,PTDS2!$A$1:$Q$13,13)</f>
        <v>#N/A</v>
      </c>
      <c r="BA240" s="78" t="e">
        <f aca="false">VLOOKUP(F240,PTDS2!$A$1:$Q$13,14)</f>
        <v>#N/A</v>
      </c>
      <c r="BB240" s="78" t="e">
        <f aca="false">VLOOKUP(F240,PTDS2!$A$1:$Q$13,15)</f>
        <v>#N/A</v>
      </c>
      <c r="BC240" s="78" t="e">
        <f aca="false">VLOOKUP(F240,PTDS2!$A$1:$Q$13,16)</f>
        <v>#N/A</v>
      </c>
      <c r="BD240" s="78" t="e">
        <f aca="false">VLOOKUP(F240,PTDS2!$A$1:$Q$13,17)</f>
        <v>#N/A</v>
      </c>
      <c r="BF240" s="78" t="e">
        <f aca="false">IF(AO240=0,"",AO240)</f>
        <v>#N/A</v>
      </c>
      <c r="BG240" s="78" t="e">
        <f aca="false">IF(AP240=0,"",AP240)</f>
        <v>#N/A</v>
      </c>
      <c r="BH240" s="78" t="e">
        <f aca="false">IF(AQ240=0,"",AQ240)</f>
        <v>#N/A</v>
      </c>
      <c r="BI240" s="78" t="e">
        <f aca="false">IF(AR240=0,"",AR240)</f>
        <v>#N/A</v>
      </c>
      <c r="BJ240" s="78" t="e">
        <f aca="false">IF(AS240=0,"",AS240)</f>
        <v>#N/A</v>
      </c>
      <c r="BK240" s="78" t="e">
        <f aca="false">IF(AT240=0,"",AT240)</f>
        <v>#N/A</v>
      </c>
      <c r="BL240" s="78" t="e">
        <f aca="false">IF(AU240=0,"",AU240)</f>
        <v>#N/A</v>
      </c>
      <c r="BM240" s="78" t="e">
        <f aca="false">IF(AV240=0,"",AV240)</f>
        <v>#N/A</v>
      </c>
      <c r="BN240" s="78" t="e">
        <f aca="false">IF(AW240=0,"",AW240)</f>
        <v>#N/A</v>
      </c>
      <c r="BO240" s="78" t="e">
        <f aca="false">IF(AX240=0,"",AX240)</f>
        <v>#N/A</v>
      </c>
      <c r="BP240" s="78" t="e">
        <f aca="false">IF(AY240=0,"",AY240)</f>
        <v>#N/A</v>
      </c>
      <c r="BQ240" s="78" t="e">
        <f aca="false">IF(AZ240=0,"",AZ240)</f>
        <v>#N/A</v>
      </c>
      <c r="BR240" s="78" t="e">
        <f aca="false">IF(BA240=0,"",BA240)</f>
        <v>#N/A</v>
      </c>
      <c r="BS240" s="78" t="e">
        <f aca="false">IF(BB240=0,"",BB240)</f>
        <v>#N/A</v>
      </c>
      <c r="BT240" s="78" t="e">
        <f aca="false">IF(BC240=0,"",BC240)</f>
        <v>#N/A</v>
      </c>
      <c r="BU240" s="78" t="e">
        <f aca="false">IF(BD240=0,"",BD240)</f>
        <v>#N/A</v>
      </c>
    </row>
    <row r="241" customFormat="false" ht="56.7" hidden="false" customHeight="true" outlineLevel="0" collapsed="false">
      <c r="A241" s="137"/>
      <c r="B241" s="138"/>
      <c r="C241" s="139"/>
      <c r="D241" s="139"/>
      <c r="E241" s="143"/>
      <c r="F241" s="120"/>
      <c r="G241" s="121"/>
      <c r="H241" s="140"/>
      <c r="I241" s="141"/>
      <c r="J241" s="116"/>
      <c r="K241" s="124" t="str">
        <f aca="false">IF(ISBLANK(I241),"",ROUND(IF(J241&lt;&gt;"€",IF(J241="$",I241*TRANSFERENCIAS!$E$29,I241*TRANSFERENCIAS!$H$29),I241),2))</f>
        <v/>
      </c>
      <c r="L241" s="142"/>
      <c r="M241" s="142"/>
      <c r="N241" s="142"/>
      <c r="O241" s="125"/>
      <c r="P241" s="126" t="str">
        <f aca="false">IF(ISNUMBER(X241),X241,"P")</f>
        <v>P</v>
      </c>
      <c r="Q241" s="127" t="str">
        <f aca="false">IF(ISNUMBER(L241),L241," --")</f>
        <v> --</v>
      </c>
      <c r="W241" s="129" t="n">
        <f aca="false">SUM(L241:N241)</f>
        <v>0</v>
      </c>
      <c r="X241" s="129" t="e">
        <f aca="false">IF(K241&gt;0,ABS(W241-K241),"")</f>
        <v>#VALUE!</v>
      </c>
      <c r="AF241" s="78" t="n">
        <f aca="false">+AF240+20</f>
        <v>4720</v>
      </c>
      <c r="AG241" s="78" t="n">
        <v>236</v>
      </c>
      <c r="AO241" s="78" t="e">
        <f aca="false">VLOOKUP(F241,PTDS2!$A$1:$Q$13,2)</f>
        <v>#N/A</v>
      </c>
      <c r="AP241" s="78" t="e">
        <f aca="false">VLOOKUP(F241,PTDS2!$A$1:$Q$13,3)</f>
        <v>#N/A</v>
      </c>
      <c r="AQ241" s="78" t="e">
        <f aca="false">VLOOKUP(F241,PTDS2!$A$1:$Q$13,4)</f>
        <v>#N/A</v>
      </c>
      <c r="AR241" s="78" t="e">
        <f aca="false">VLOOKUP(F241,PTDS2!$A$1:$Q$13,5)</f>
        <v>#N/A</v>
      </c>
      <c r="AS241" s="78" t="e">
        <f aca="false">VLOOKUP(F241,PTDS2!$A$1:$Q$13,6)</f>
        <v>#N/A</v>
      </c>
      <c r="AT241" s="78" t="e">
        <f aca="false">VLOOKUP(F241,PTDS2!$A$1:$Q$13,7)</f>
        <v>#N/A</v>
      </c>
      <c r="AU241" s="78" t="e">
        <f aca="false">VLOOKUP(F241,PTDS2!$A$1:$Q$13,8)</f>
        <v>#N/A</v>
      </c>
      <c r="AV241" s="78" t="e">
        <f aca="false">VLOOKUP(F241,PTDS2!$A$1:$Q$13,9)</f>
        <v>#N/A</v>
      </c>
      <c r="AW241" s="78" t="e">
        <f aca="false">VLOOKUP(F241,PTDS2!$A$1:$Q$13,10)</f>
        <v>#N/A</v>
      </c>
      <c r="AX241" s="78" t="e">
        <f aca="false">VLOOKUP(F241,PTDS2!$A$1:$Q$13,11)</f>
        <v>#N/A</v>
      </c>
      <c r="AY241" s="78" t="e">
        <f aca="false">VLOOKUP(F241,PTDS2!$A$1:$Q$13,12)</f>
        <v>#N/A</v>
      </c>
      <c r="AZ241" s="78" t="e">
        <f aca="false">VLOOKUP(F241,PTDS2!$A$1:$Q$13,13)</f>
        <v>#N/A</v>
      </c>
      <c r="BA241" s="78" t="e">
        <f aca="false">VLOOKUP(F241,PTDS2!$A$1:$Q$13,14)</f>
        <v>#N/A</v>
      </c>
      <c r="BB241" s="78" t="e">
        <f aca="false">VLOOKUP(F241,PTDS2!$A$1:$Q$13,15)</f>
        <v>#N/A</v>
      </c>
      <c r="BC241" s="78" t="e">
        <f aca="false">VLOOKUP(F241,PTDS2!$A$1:$Q$13,16)</f>
        <v>#N/A</v>
      </c>
      <c r="BD241" s="78" t="e">
        <f aca="false">VLOOKUP(F241,PTDS2!$A$1:$Q$13,17)</f>
        <v>#N/A</v>
      </c>
      <c r="BF241" s="78" t="e">
        <f aca="false">IF(AO241=0,"",AO241)</f>
        <v>#N/A</v>
      </c>
      <c r="BG241" s="78" t="e">
        <f aca="false">IF(AP241=0,"",AP241)</f>
        <v>#N/A</v>
      </c>
      <c r="BH241" s="78" t="e">
        <f aca="false">IF(AQ241=0,"",AQ241)</f>
        <v>#N/A</v>
      </c>
      <c r="BI241" s="78" t="e">
        <f aca="false">IF(AR241=0,"",AR241)</f>
        <v>#N/A</v>
      </c>
      <c r="BJ241" s="78" t="e">
        <f aca="false">IF(AS241=0,"",AS241)</f>
        <v>#N/A</v>
      </c>
      <c r="BK241" s="78" t="e">
        <f aca="false">IF(AT241=0,"",AT241)</f>
        <v>#N/A</v>
      </c>
      <c r="BL241" s="78" t="e">
        <f aca="false">IF(AU241=0,"",AU241)</f>
        <v>#N/A</v>
      </c>
      <c r="BM241" s="78" t="e">
        <f aca="false">IF(AV241=0,"",AV241)</f>
        <v>#N/A</v>
      </c>
      <c r="BN241" s="78" t="e">
        <f aca="false">IF(AW241=0,"",AW241)</f>
        <v>#N/A</v>
      </c>
      <c r="BO241" s="78" t="e">
        <f aca="false">IF(AX241=0,"",AX241)</f>
        <v>#N/A</v>
      </c>
      <c r="BP241" s="78" t="e">
        <f aca="false">IF(AY241=0,"",AY241)</f>
        <v>#N/A</v>
      </c>
      <c r="BQ241" s="78" t="e">
        <f aca="false">IF(AZ241=0,"",AZ241)</f>
        <v>#N/A</v>
      </c>
      <c r="BR241" s="78" t="e">
        <f aca="false">IF(BA241=0,"",BA241)</f>
        <v>#N/A</v>
      </c>
      <c r="BS241" s="78" t="e">
        <f aca="false">IF(BB241=0,"",BB241)</f>
        <v>#N/A</v>
      </c>
      <c r="BT241" s="78" t="e">
        <f aca="false">IF(BC241=0,"",BC241)</f>
        <v>#N/A</v>
      </c>
      <c r="BU241" s="78" t="e">
        <f aca="false">IF(BD241=0,"",BD241)</f>
        <v>#N/A</v>
      </c>
    </row>
    <row r="242" customFormat="false" ht="56.7" hidden="false" customHeight="true" outlineLevel="0" collapsed="false">
      <c r="A242" s="137"/>
      <c r="B242" s="138"/>
      <c r="C242" s="139"/>
      <c r="D242" s="139"/>
      <c r="E242" s="143"/>
      <c r="F242" s="120"/>
      <c r="G242" s="121"/>
      <c r="H242" s="140"/>
      <c r="I242" s="141"/>
      <c r="J242" s="116"/>
      <c r="K242" s="124" t="str">
        <f aca="false">IF(ISBLANK(I242),"",ROUND(IF(J242&lt;&gt;"€",IF(J242="$",I242*TRANSFERENCIAS!$E$29,I242*TRANSFERENCIAS!$H$29),I242),2))</f>
        <v/>
      </c>
      <c r="L242" s="142"/>
      <c r="M242" s="142"/>
      <c r="N242" s="142"/>
      <c r="O242" s="125"/>
      <c r="P242" s="126" t="str">
        <f aca="false">IF(ISNUMBER(X242),X242,"P")</f>
        <v>P</v>
      </c>
      <c r="Q242" s="127" t="str">
        <f aca="false">IF(ISNUMBER(L242),L242," --")</f>
        <v> --</v>
      </c>
      <c r="W242" s="129" t="n">
        <f aca="false">SUM(L242:N242)</f>
        <v>0</v>
      </c>
      <c r="X242" s="129" t="e">
        <f aca="false">IF(K242&gt;0,ABS(W242-K242),"")</f>
        <v>#VALUE!</v>
      </c>
      <c r="AF242" s="78" t="n">
        <f aca="false">+AF241+20</f>
        <v>4740</v>
      </c>
      <c r="AG242" s="78" t="n">
        <v>237</v>
      </c>
      <c r="AO242" s="78" t="e">
        <f aca="false">VLOOKUP(F242,PTDS2!$A$1:$Q$13,2)</f>
        <v>#N/A</v>
      </c>
      <c r="AP242" s="78" t="e">
        <f aca="false">VLOOKUP(F242,PTDS2!$A$1:$Q$13,3)</f>
        <v>#N/A</v>
      </c>
      <c r="AQ242" s="78" t="e">
        <f aca="false">VLOOKUP(F242,PTDS2!$A$1:$Q$13,4)</f>
        <v>#N/A</v>
      </c>
      <c r="AR242" s="78" t="e">
        <f aca="false">VLOOKUP(F242,PTDS2!$A$1:$Q$13,5)</f>
        <v>#N/A</v>
      </c>
      <c r="AS242" s="78" t="e">
        <f aca="false">VLOOKUP(F242,PTDS2!$A$1:$Q$13,6)</f>
        <v>#N/A</v>
      </c>
      <c r="AT242" s="78" t="e">
        <f aca="false">VLOOKUP(F242,PTDS2!$A$1:$Q$13,7)</f>
        <v>#N/A</v>
      </c>
      <c r="AU242" s="78" t="e">
        <f aca="false">VLOOKUP(F242,PTDS2!$A$1:$Q$13,8)</f>
        <v>#N/A</v>
      </c>
      <c r="AV242" s="78" t="e">
        <f aca="false">VLOOKUP(F242,PTDS2!$A$1:$Q$13,9)</f>
        <v>#N/A</v>
      </c>
      <c r="AW242" s="78" t="e">
        <f aca="false">VLOOKUP(F242,PTDS2!$A$1:$Q$13,10)</f>
        <v>#N/A</v>
      </c>
      <c r="AX242" s="78" t="e">
        <f aca="false">VLOOKUP(F242,PTDS2!$A$1:$Q$13,11)</f>
        <v>#N/A</v>
      </c>
      <c r="AY242" s="78" t="e">
        <f aca="false">VLOOKUP(F242,PTDS2!$A$1:$Q$13,12)</f>
        <v>#N/A</v>
      </c>
      <c r="AZ242" s="78" t="e">
        <f aca="false">VLOOKUP(F242,PTDS2!$A$1:$Q$13,13)</f>
        <v>#N/A</v>
      </c>
      <c r="BA242" s="78" t="e">
        <f aca="false">VLOOKUP(F242,PTDS2!$A$1:$Q$13,14)</f>
        <v>#N/A</v>
      </c>
      <c r="BB242" s="78" t="e">
        <f aca="false">VLOOKUP(F242,PTDS2!$A$1:$Q$13,15)</f>
        <v>#N/A</v>
      </c>
      <c r="BC242" s="78" t="e">
        <f aca="false">VLOOKUP(F242,PTDS2!$A$1:$Q$13,16)</f>
        <v>#N/A</v>
      </c>
      <c r="BD242" s="78" t="e">
        <f aca="false">VLOOKUP(F242,PTDS2!$A$1:$Q$13,17)</f>
        <v>#N/A</v>
      </c>
      <c r="BF242" s="78" t="e">
        <f aca="false">IF(AO242=0,"",AO242)</f>
        <v>#N/A</v>
      </c>
      <c r="BG242" s="78" t="e">
        <f aca="false">IF(AP242=0,"",AP242)</f>
        <v>#N/A</v>
      </c>
      <c r="BH242" s="78" t="e">
        <f aca="false">IF(AQ242=0,"",AQ242)</f>
        <v>#N/A</v>
      </c>
      <c r="BI242" s="78" t="e">
        <f aca="false">IF(AR242=0,"",AR242)</f>
        <v>#N/A</v>
      </c>
      <c r="BJ242" s="78" t="e">
        <f aca="false">IF(AS242=0,"",AS242)</f>
        <v>#N/A</v>
      </c>
      <c r="BK242" s="78" t="e">
        <f aca="false">IF(AT242=0,"",AT242)</f>
        <v>#N/A</v>
      </c>
      <c r="BL242" s="78" t="e">
        <f aca="false">IF(AU242=0,"",AU242)</f>
        <v>#N/A</v>
      </c>
      <c r="BM242" s="78" t="e">
        <f aca="false">IF(AV242=0,"",AV242)</f>
        <v>#N/A</v>
      </c>
      <c r="BN242" s="78" t="e">
        <f aca="false">IF(AW242=0,"",AW242)</f>
        <v>#N/A</v>
      </c>
      <c r="BO242" s="78" t="e">
        <f aca="false">IF(AX242=0,"",AX242)</f>
        <v>#N/A</v>
      </c>
      <c r="BP242" s="78" t="e">
        <f aca="false">IF(AY242=0,"",AY242)</f>
        <v>#N/A</v>
      </c>
      <c r="BQ242" s="78" t="e">
        <f aca="false">IF(AZ242=0,"",AZ242)</f>
        <v>#N/A</v>
      </c>
      <c r="BR242" s="78" t="e">
        <f aca="false">IF(BA242=0,"",BA242)</f>
        <v>#N/A</v>
      </c>
      <c r="BS242" s="78" t="e">
        <f aca="false">IF(BB242=0,"",BB242)</f>
        <v>#N/A</v>
      </c>
      <c r="BT242" s="78" t="e">
        <f aca="false">IF(BC242=0,"",BC242)</f>
        <v>#N/A</v>
      </c>
      <c r="BU242" s="78" t="e">
        <f aca="false">IF(BD242=0,"",BD242)</f>
        <v>#N/A</v>
      </c>
    </row>
    <row r="243" customFormat="false" ht="56.7" hidden="false" customHeight="true" outlineLevel="0" collapsed="false">
      <c r="A243" s="137"/>
      <c r="B243" s="138"/>
      <c r="C243" s="139"/>
      <c r="D243" s="139"/>
      <c r="E243" s="143"/>
      <c r="F243" s="120"/>
      <c r="G243" s="121"/>
      <c r="H243" s="140"/>
      <c r="I243" s="141"/>
      <c r="J243" s="116"/>
      <c r="K243" s="124" t="str">
        <f aca="false">IF(ISBLANK(I243),"",ROUND(IF(J243&lt;&gt;"€",IF(J243="$",I243*TRANSFERENCIAS!$E$29,I243*TRANSFERENCIAS!$H$29),I243),2))</f>
        <v/>
      </c>
      <c r="L243" s="142"/>
      <c r="M243" s="142"/>
      <c r="N243" s="142"/>
      <c r="O243" s="125"/>
      <c r="P243" s="126" t="str">
        <f aca="false">IF(ISNUMBER(X243),X243,"P")</f>
        <v>P</v>
      </c>
      <c r="Q243" s="127" t="str">
        <f aca="false">IF(ISNUMBER(L243),L243," --")</f>
        <v> --</v>
      </c>
      <c r="W243" s="129" t="n">
        <f aca="false">SUM(L243:N243)</f>
        <v>0</v>
      </c>
      <c r="X243" s="129" t="e">
        <f aca="false">IF(K243&gt;0,ABS(W243-K243),"")</f>
        <v>#VALUE!</v>
      </c>
      <c r="AF243" s="78" t="n">
        <f aca="false">+AF242+20</f>
        <v>4760</v>
      </c>
      <c r="AG243" s="78" t="n">
        <v>238</v>
      </c>
      <c r="AO243" s="78" t="e">
        <f aca="false">VLOOKUP(F243,PTDS2!$A$1:$Q$13,2)</f>
        <v>#N/A</v>
      </c>
      <c r="AP243" s="78" t="e">
        <f aca="false">VLOOKUP(F243,PTDS2!$A$1:$Q$13,3)</f>
        <v>#N/A</v>
      </c>
      <c r="AQ243" s="78" t="e">
        <f aca="false">VLOOKUP(F243,PTDS2!$A$1:$Q$13,4)</f>
        <v>#N/A</v>
      </c>
      <c r="AR243" s="78" t="e">
        <f aca="false">VLOOKUP(F243,PTDS2!$A$1:$Q$13,5)</f>
        <v>#N/A</v>
      </c>
      <c r="AS243" s="78" t="e">
        <f aca="false">VLOOKUP(F243,PTDS2!$A$1:$Q$13,6)</f>
        <v>#N/A</v>
      </c>
      <c r="AT243" s="78" t="e">
        <f aca="false">VLOOKUP(F243,PTDS2!$A$1:$Q$13,7)</f>
        <v>#N/A</v>
      </c>
      <c r="AU243" s="78" t="e">
        <f aca="false">VLOOKUP(F243,PTDS2!$A$1:$Q$13,8)</f>
        <v>#N/A</v>
      </c>
      <c r="AV243" s="78" t="e">
        <f aca="false">VLOOKUP(F243,PTDS2!$A$1:$Q$13,9)</f>
        <v>#N/A</v>
      </c>
      <c r="AW243" s="78" t="e">
        <f aca="false">VLOOKUP(F243,PTDS2!$A$1:$Q$13,10)</f>
        <v>#N/A</v>
      </c>
      <c r="AX243" s="78" t="e">
        <f aca="false">VLOOKUP(F243,PTDS2!$A$1:$Q$13,11)</f>
        <v>#N/A</v>
      </c>
      <c r="AY243" s="78" t="e">
        <f aca="false">VLOOKUP(F243,PTDS2!$A$1:$Q$13,12)</f>
        <v>#N/A</v>
      </c>
      <c r="AZ243" s="78" t="e">
        <f aca="false">VLOOKUP(F243,PTDS2!$A$1:$Q$13,13)</f>
        <v>#N/A</v>
      </c>
      <c r="BA243" s="78" t="e">
        <f aca="false">VLOOKUP(F243,PTDS2!$A$1:$Q$13,14)</f>
        <v>#N/A</v>
      </c>
      <c r="BB243" s="78" t="e">
        <f aca="false">VLOOKUP(F243,PTDS2!$A$1:$Q$13,15)</f>
        <v>#N/A</v>
      </c>
      <c r="BC243" s="78" t="e">
        <f aca="false">VLOOKUP(F243,PTDS2!$A$1:$Q$13,16)</f>
        <v>#N/A</v>
      </c>
      <c r="BD243" s="78" t="e">
        <f aca="false">VLOOKUP(F243,PTDS2!$A$1:$Q$13,17)</f>
        <v>#N/A</v>
      </c>
      <c r="BF243" s="78" t="e">
        <f aca="false">IF(AO243=0,"",AO243)</f>
        <v>#N/A</v>
      </c>
      <c r="BG243" s="78" t="e">
        <f aca="false">IF(AP243=0,"",AP243)</f>
        <v>#N/A</v>
      </c>
      <c r="BH243" s="78" t="e">
        <f aca="false">IF(AQ243=0,"",AQ243)</f>
        <v>#N/A</v>
      </c>
      <c r="BI243" s="78" t="e">
        <f aca="false">IF(AR243=0,"",AR243)</f>
        <v>#N/A</v>
      </c>
      <c r="BJ243" s="78" t="e">
        <f aca="false">IF(AS243=0,"",AS243)</f>
        <v>#N/A</v>
      </c>
      <c r="BK243" s="78" t="e">
        <f aca="false">IF(AT243=0,"",AT243)</f>
        <v>#N/A</v>
      </c>
      <c r="BL243" s="78" t="e">
        <f aca="false">IF(AU243=0,"",AU243)</f>
        <v>#N/A</v>
      </c>
      <c r="BM243" s="78" t="e">
        <f aca="false">IF(AV243=0,"",AV243)</f>
        <v>#N/A</v>
      </c>
      <c r="BN243" s="78" t="e">
        <f aca="false">IF(AW243=0,"",AW243)</f>
        <v>#N/A</v>
      </c>
      <c r="BO243" s="78" t="e">
        <f aca="false">IF(AX243=0,"",AX243)</f>
        <v>#N/A</v>
      </c>
      <c r="BP243" s="78" t="e">
        <f aca="false">IF(AY243=0,"",AY243)</f>
        <v>#N/A</v>
      </c>
      <c r="BQ243" s="78" t="e">
        <f aca="false">IF(AZ243=0,"",AZ243)</f>
        <v>#N/A</v>
      </c>
      <c r="BR243" s="78" t="e">
        <f aca="false">IF(BA243=0,"",BA243)</f>
        <v>#N/A</v>
      </c>
      <c r="BS243" s="78" t="e">
        <f aca="false">IF(BB243=0,"",BB243)</f>
        <v>#N/A</v>
      </c>
      <c r="BT243" s="78" t="e">
        <f aca="false">IF(BC243=0,"",BC243)</f>
        <v>#N/A</v>
      </c>
      <c r="BU243" s="78" t="e">
        <f aca="false">IF(BD243=0,"",BD243)</f>
        <v>#N/A</v>
      </c>
    </row>
    <row r="244" customFormat="false" ht="56.7" hidden="false" customHeight="true" outlineLevel="0" collapsed="false">
      <c r="A244" s="137"/>
      <c r="B244" s="138"/>
      <c r="C244" s="139"/>
      <c r="D244" s="139"/>
      <c r="E244" s="143"/>
      <c r="F244" s="120"/>
      <c r="G244" s="121"/>
      <c r="H244" s="140"/>
      <c r="I244" s="141"/>
      <c r="J244" s="116"/>
      <c r="K244" s="124" t="str">
        <f aca="false">IF(ISBLANK(I244),"",ROUND(IF(J244&lt;&gt;"€",IF(J244="$",I244*TRANSFERENCIAS!$E$29,I244*TRANSFERENCIAS!$H$29),I244),2))</f>
        <v/>
      </c>
      <c r="L244" s="142"/>
      <c r="M244" s="142"/>
      <c r="N244" s="142"/>
      <c r="O244" s="125"/>
      <c r="P244" s="126" t="str">
        <f aca="false">IF(ISNUMBER(X244),X244,"P")</f>
        <v>P</v>
      </c>
      <c r="Q244" s="127" t="str">
        <f aca="false">IF(ISNUMBER(L244),L244," --")</f>
        <v> --</v>
      </c>
      <c r="W244" s="129" t="n">
        <f aca="false">SUM(L244:N244)</f>
        <v>0</v>
      </c>
      <c r="X244" s="129" t="e">
        <f aca="false">IF(K244&gt;0,ABS(W244-K244),"")</f>
        <v>#VALUE!</v>
      </c>
      <c r="AF244" s="78" t="n">
        <f aca="false">+AF243+20</f>
        <v>4780</v>
      </c>
      <c r="AG244" s="78" t="n">
        <v>239</v>
      </c>
      <c r="AO244" s="78" t="e">
        <f aca="false">VLOOKUP(F244,PTDS2!$A$1:$Q$13,2)</f>
        <v>#N/A</v>
      </c>
      <c r="AP244" s="78" t="e">
        <f aca="false">VLOOKUP(F244,PTDS2!$A$1:$Q$13,3)</f>
        <v>#N/A</v>
      </c>
      <c r="AQ244" s="78" t="e">
        <f aca="false">VLOOKUP(F244,PTDS2!$A$1:$Q$13,4)</f>
        <v>#N/A</v>
      </c>
      <c r="AR244" s="78" t="e">
        <f aca="false">VLOOKUP(F244,PTDS2!$A$1:$Q$13,5)</f>
        <v>#N/A</v>
      </c>
      <c r="AS244" s="78" t="e">
        <f aca="false">VLOOKUP(F244,PTDS2!$A$1:$Q$13,6)</f>
        <v>#N/A</v>
      </c>
      <c r="AT244" s="78" t="e">
        <f aca="false">VLOOKUP(F244,PTDS2!$A$1:$Q$13,7)</f>
        <v>#N/A</v>
      </c>
      <c r="AU244" s="78" t="e">
        <f aca="false">VLOOKUP(F244,PTDS2!$A$1:$Q$13,8)</f>
        <v>#N/A</v>
      </c>
      <c r="AV244" s="78" t="e">
        <f aca="false">VLOOKUP(F244,PTDS2!$A$1:$Q$13,9)</f>
        <v>#N/A</v>
      </c>
      <c r="AW244" s="78" t="e">
        <f aca="false">VLOOKUP(F244,PTDS2!$A$1:$Q$13,10)</f>
        <v>#N/A</v>
      </c>
      <c r="AX244" s="78" t="e">
        <f aca="false">VLOOKUP(F244,PTDS2!$A$1:$Q$13,11)</f>
        <v>#N/A</v>
      </c>
      <c r="AY244" s="78" t="e">
        <f aca="false">VLOOKUP(F244,PTDS2!$A$1:$Q$13,12)</f>
        <v>#N/A</v>
      </c>
      <c r="AZ244" s="78" t="e">
        <f aca="false">VLOOKUP(F244,PTDS2!$A$1:$Q$13,13)</f>
        <v>#N/A</v>
      </c>
      <c r="BA244" s="78" t="e">
        <f aca="false">VLOOKUP(F244,PTDS2!$A$1:$Q$13,14)</f>
        <v>#N/A</v>
      </c>
      <c r="BB244" s="78" t="e">
        <f aca="false">VLOOKUP(F244,PTDS2!$A$1:$Q$13,15)</f>
        <v>#N/A</v>
      </c>
      <c r="BC244" s="78" t="e">
        <f aca="false">VLOOKUP(F244,PTDS2!$A$1:$Q$13,16)</f>
        <v>#N/A</v>
      </c>
      <c r="BD244" s="78" t="e">
        <f aca="false">VLOOKUP(F244,PTDS2!$A$1:$Q$13,17)</f>
        <v>#N/A</v>
      </c>
      <c r="BF244" s="78" t="e">
        <f aca="false">IF(AO244=0,"",AO244)</f>
        <v>#N/A</v>
      </c>
      <c r="BG244" s="78" t="e">
        <f aca="false">IF(AP244=0,"",AP244)</f>
        <v>#N/A</v>
      </c>
      <c r="BH244" s="78" t="e">
        <f aca="false">IF(AQ244=0,"",AQ244)</f>
        <v>#N/A</v>
      </c>
      <c r="BI244" s="78" t="e">
        <f aca="false">IF(AR244=0,"",AR244)</f>
        <v>#N/A</v>
      </c>
      <c r="BJ244" s="78" t="e">
        <f aca="false">IF(AS244=0,"",AS244)</f>
        <v>#N/A</v>
      </c>
      <c r="BK244" s="78" t="e">
        <f aca="false">IF(AT244=0,"",AT244)</f>
        <v>#N/A</v>
      </c>
      <c r="BL244" s="78" t="e">
        <f aca="false">IF(AU244=0,"",AU244)</f>
        <v>#N/A</v>
      </c>
      <c r="BM244" s="78" t="e">
        <f aca="false">IF(AV244=0,"",AV244)</f>
        <v>#N/A</v>
      </c>
      <c r="BN244" s="78" t="e">
        <f aca="false">IF(AW244=0,"",AW244)</f>
        <v>#N/A</v>
      </c>
      <c r="BO244" s="78" t="e">
        <f aca="false">IF(AX244=0,"",AX244)</f>
        <v>#N/A</v>
      </c>
      <c r="BP244" s="78" t="e">
        <f aca="false">IF(AY244=0,"",AY244)</f>
        <v>#N/A</v>
      </c>
      <c r="BQ244" s="78" t="e">
        <f aca="false">IF(AZ244=0,"",AZ244)</f>
        <v>#N/A</v>
      </c>
      <c r="BR244" s="78" t="e">
        <f aca="false">IF(BA244=0,"",BA244)</f>
        <v>#N/A</v>
      </c>
      <c r="BS244" s="78" t="e">
        <f aca="false">IF(BB244=0,"",BB244)</f>
        <v>#N/A</v>
      </c>
      <c r="BT244" s="78" t="e">
        <f aca="false">IF(BC244=0,"",BC244)</f>
        <v>#N/A</v>
      </c>
      <c r="BU244" s="78" t="e">
        <f aca="false">IF(BD244=0,"",BD244)</f>
        <v>#N/A</v>
      </c>
    </row>
    <row r="245" customFormat="false" ht="56.7" hidden="false" customHeight="true" outlineLevel="0" collapsed="false">
      <c r="A245" s="137"/>
      <c r="B245" s="138"/>
      <c r="C245" s="139"/>
      <c r="D245" s="139"/>
      <c r="E245" s="143"/>
      <c r="F245" s="120"/>
      <c r="G245" s="121"/>
      <c r="H245" s="140"/>
      <c r="I245" s="141"/>
      <c r="J245" s="116"/>
      <c r="K245" s="124" t="str">
        <f aca="false">IF(ISBLANK(I245),"",ROUND(IF(J245&lt;&gt;"€",IF(J245="$",I245*TRANSFERENCIAS!$E$29,I245*TRANSFERENCIAS!$H$29),I245),2))</f>
        <v/>
      </c>
      <c r="L245" s="142"/>
      <c r="M245" s="142"/>
      <c r="N245" s="142"/>
      <c r="O245" s="125"/>
      <c r="P245" s="126" t="str">
        <f aca="false">IF(ISNUMBER(X245),X245,"P")</f>
        <v>P</v>
      </c>
      <c r="Q245" s="127" t="str">
        <f aca="false">IF(ISNUMBER(L245),L245," --")</f>
        <v> --</v>
      </c>
      <c r="W245" s="129" t="n">
        <f aca="false">SUM(L245:N245)</f>
        <v>0</v>
      </c>
      <c r="X245" s="129" t="e">
        <f aca="false">IF(K245&gt;0,ABS(W245-K245),"")</f>
        <v>#VALUE!</v>
      </c>
      <c r="AF245" s="78" t="n">
        <f aca="false">+AF244+20</f>
        <v>4800</v>
      </c>
      <c r="AG245" s="78" t="n">
        <v>240</v>
      </c>
      <c r="AO245" s="78" t="e">
        <f aca="false">VLOOKUP(F245,PTDS2!$A$1:$Q$13,2)</f>
        <v>#N/A</v>
      </c>
      <c r="AP245" s="78" t="e">
        <f aca="false">VLOOKUP(F245,PTDS2!$A$1:$Q$13,3)</f>
        <v>#N/A</v>
      </c>
      <c r="AQ245" s="78" t="e">
        <f aca="false">VLOOKUP(F245,PTDS2!$A$1:$Q$13,4)</f>
        <v>#N/A</v>
      </c>
      <c r="AR245" s="78" t="e">
        <f aca="false">VLOOKUP(F245,PTDS2!$A$1:$Q$13,5)</f>
        <v>#N/A</v>
      </c>
      <c r="AS245" s="78" t="e">
        <f aca="false">VLOOKUP(F245,PTDS2!$A$1:$Q$13,6)</f>
        <v>#N/A</v>
      </c>
      <c r="AT245" s="78" t="e">
        <f aca="false">VLOOKUP(F245,PTDS2!$A$1:$Q$13,7)</f>
        <v>#N/A</v>
      </c>
      <c r="AU245" s="78" t="e">
        <f aca="false">VLOOKUP(F245,PTDS2!$A$1:$Q$13,8)</f>
        <v>#N/A</v>
      </c>
      <c r="AV245" s="78" t="e">
        <f aca="false">VLOOKUP(F245,PTDS2!$A$1:$Q$13,9)</f>
        <v>#N/A</v>
      </c>
      <c r="AW245" s="78" t="e">
        <f aca="false">VLOOKUP(F245,PTDS2!$A$1:$Q$13,10)</f>
        <v>#N/A</v>
      </c>
      <c r="AX245" s="78" t="e">
        <f aca="false">VLOOKUP(F245,PTDS2!$A$1:$Q$13,11)</f>
        <v>#N/A</v>
      </c>
      <c r="AY245" s="78" t="e">
        <f aca="false">VLOOKUP(F245,PTDS2!$A$1:$Q$13,12)</f>
        <v>#N/A</v>
      </c>
      <c r="AZ245" s="78" t="e">
        <f aca="false">VLOOKUP(F245,PTDS2!$A$1:$Q$13,13)</f>
        <v>#N/A</v>
      </c>
      <c r="BA245" s="78" t="e">
        <f aca="false">VLOOKUP(F245,PTDS2!$A$1:$Q$13,14)</f>
        <v>#N/A</v>
      </c>
      <c r="BB245" s="78" t="e">
        <f aca="false">VLOOKUP(F245,PTDS2!$A$1:$Q$13,15)</f>
        <v>#N/A</v>
      </c>
      <c r="BC245" s="78" t="e">
        <f aca="false">VLOOKUP(F245,PTDS2!$A$1:$Q$13,16)</f>
        <v>#N/A</v>
      </c>
      <c r="BD245" s="78" t="e">
        <f aca="false">VLOOKUP(F245,PTDS2!$A$1:$Q$13,17)</f>
        <v>#N/A</v>
      </c>
      <c r="BF245" s="78" t="e">
        <f aca="false">IF(AO245=0,"",AO245)</f>
        <v>#N/A</v>
      </c>
      <c r="BG245" s="78" t="e">
        <f aca="false">IF(AP245=0,"",AP245)</f>
        <v>#N/A</v>
      </c>
      <c r="BH245" s="78" t="e">
        <f aca="false">IF(AQ245=0,"",AQ245)</f>
        <v>#N/A</v>
      </c>
      <c r="BI245" s="78" t="e">
        <f aca="false">IF(AR245=0,"",AR245)</f>
        <v>#N/A</v>
      </c>
      <c r="BJ245" s="78" t="e">
        <f aca="false">IF(AS245=0,"",AS245)</f>
        <v>#N/A</v>
      </c>
      <c r="BK245" s="78" t="e">
        <f aca="false">IF(AT245=0,"",AT245)</f>
        <v>#N/A</v>
      </c>
      <c r="BL245" s="78" t="e">
        <f aca="false">IF(AU245=0,"",AU245)</f>
        <v>#N/A</v>
      </c>
      <c r="BM245" s="78" t="e">
        <f aca="false">IF(AV245=0,"",AV245)</f>
        <v>#N/A</v>
      </c>
      <c r="BN245" s="78" t="e">
        <f aca="false">IF(AW245=0,"",AW245)</f>
        <v>#N/A</v>
      </c>
      <c r="BO245" s="78" t="e">
        <f aca="false">IF(AX245=0,"",AX245)</f>
        <v>#N/A</v>
      </c>
      <c r="BP245" s="78" t="e">
        <f aca="false">IF(AY245=0,"",AY245)</f>
        <v>#N/A</v>
      </c>
      <c r="BQ245" s="78" t="e">
        <f aca="false">IF(AZ245=0,"",AZ245)</f>
        <v>#N/A</v>
      </c>
      <c r="BR245" s="78" t="e">
        <f aca="false">IF(BA245=0,"",BA245)</f>
        <v>#N/A</v>
      </c>
      <c r="BS245" s="78" t="e">
        <f aca="false">IF(BB245=0,"",BB245)</f>
        <v>#N/A</v>
      </c>
      <c r="BT245" s="78" t="e">
        <f aca="false">IF(BC245=0,"",BC245)</f>
        <v>#N/A</v>
      </c>
      <c r="BU245" s="78" t="e">
        <f aca="false">IF(BD245=0,"",BD245)</f>
        <v>#N/A</v>
      </c>
    </row>
    <row r="246" customFormat="false" ht="56.7" hidden="false" customHeight="true" outlineLevel="0" collapsed="false">
      <c r="A246" s="137"/>
      <c r="B246" s="138"/>
      <c r="C246" s="139"/>
      <c r="D246" s="139"/>
      <c r="E246" s="143"/>
      <c r="F246" s="120"/>
      <c r="G246" s="121"/>
      <c r="H246" s="140"/>
      <c r="I246" s="141"/>
      <c r="J246" s="116"/>
      <c r="K246" s="124" t="str">
        <f aca="false">IF(ISBLANK(I246),"",ROUND(IF(J246&lt;&gt;"€",IF(J246="$",I246*TRANSFERENCIAS!$E$29,I246*TRANSFERENCIAS!$H$29),I246),2))</f>
        <v/>
      </c>
      <c r="L246" s="142"/>
      <c r="M246" s="142"/>
      <c r="N246" s="142"/>
      <c r="O246" s="125"/>
      <c r="P246" s="126" t="str">
        <f aca="false">IF(ISNUMBER(X246),X246,"P")</f>
        <v>P</v>
      </c>
      <c r="Q246" s="127" t="str">
        <f aca="false">IF(ISNUMBER(L246),L246," --")</f>
        <v> --</v>
      </c>
      <c r="W246" s="129" t="n">
        <f aca="false">SUM(L246:N246)</f>
        <v>0</v>
      </c>
      <c r="X246" s="129" t="e">
        <f aca="false">IF(K246&gt;0,ABS(W246-K246),"")</f>
        <v>#VALUE!</v>
      </c>
      <c r="AF246" s="78" t="n">
        <f aca="false">+AF245+20</f>
        <v>4820</v>
      </c>
      <c r="AG246" s="78" t="n">
        <v>241</v>
      </c>
      <c r="AO246" s="78" t="e">
        <f aca="false">VLOOKUP(F246,PTDS2!$A$1:$Q$13,2)</f>
        <v>#N/A</v>
      </c>
      <c r="AP246" s="78" t="e">
        <f aca="false">VLOOKUP(F246,PTDS2!$A$1:$Q$13,3)</f>
        <v>#N/A</v>
      </c>
      <c r="AQ246" s="78" t="e">
        <f aca="false">VLOOKUP(F246,PTDS2!$A$1:$Q$13,4)</f>
        <v>#N/A</v>
      </c>
      <c r="AR246" s="78" t="e">
        <f aca="false">VLOOKUP(F246,PTDS2!$A$1:$Q$13,5)</f>
        <v>#N/A</v>
      </c>
      <c r="AS246" s="78" t="e">
        <f aca="false">VLOOKUP(F246,PTDS2!$A$1:$Q$13,6)</f>
        <v>#N/A</v>
      </c>
      <c r="AT246" s="78" t="e">
        <f aca="false">VLOOKUP(F246,PTDS2!$A$1:$Q$13,7)</f>
        <v>#N/A</v>
      </c>
      <c r="AU246" s="78" t="e">
        <f aca="false">VLOOKUP(F246,PTDS2!$A$1:$Q$13,8)</f>
        <v>#N/A</v>
      </c>
      <c r="AV246" s="78" t="e">
        <f aca="false">VLOOKUP(F246,PTDS2!$A$1:$Q$13,9)</f>
        <v>#N/A</v>
      </c>
      <c r="AW246" s="78" t="e">
        <f aca="false">VLOOKUP(F246,PTDS2!$A$1:$Q$13,10)</f>
        <v>#N/A</v>
      </c>
      <c r="AX246" s="78" t="e">
        <f aca="false">VLOOKUP(F246,PTDS2!$A$1:$Q$13,11)</f>
        <v>#N/A</v>
      </c>
      <c r="AY246" s="78" t="e">
        <f aca="false">VLOOKUP(F246,PTDS2!$A$1:$Q$13,12)</f>
        <v>#N/A</v>
      </c>
      <c r="AZ246" s="78" t="e">
        <f aca="false">VLOOKUP(F246,PTDS2!$A$1:$Q$13,13)</f>
        <v>#N/A</v>
      </c>
      <c r="BA246" s="78" t="e">
        <f aca="false">VLOOKUP(F246,PTDS2!$A$1:$Q$13,14)</f>
        <v>#N/A</v>
      </c>
      <c r="BB246" s="78" t="e">
        <f aca="false">VLOOKUP(F246,PTDS2!$A$1:$Q$13,15)</f>
        <v>#N/A</v>
      </c>
      <c r="BC246" s="78" t="e">
        <f aca="false">VLOOKUP(F246,PTDS2!$A$1:$Q$13,16)</f>
        <v>#N/A</v>
      </c>
      <c r="BD246" s="78" t="e">
        <f aca="false">VLOOKUP(F246,PTDS2!$A$1:$Q$13,17)</f>
        <v>#N/A</v>
      </c>
      <c r="BF246" s="78" t="e">
        <f aca="false">IF(AO246=0,"",AO246)</f>
        <v>#N/A</v>
      </c>
      <c r="BG246" s="78" t="e">
        <f aca="false">IF(AP246=0,"",AP246)</f>
        <v>#N/A</v>
      </c>
      <c r="BH246" s="78" t="e">
        <f aca="false">IF(AQ246=0,"",AQ246)</f>
        <v>#N/A</v>
      </c>
      <c r="BI246" s="78" t="e">
        <f aca="false">IF(AR246=0,"",AR246)</f>
        <v>#N/A</v>
      </c>
      <c r="BJ246" s="78" t="e">
        <f aca="false">IF(AS246=0,"",AS246)</f>
        <v>#N/A</v>
      </c>
      <c r="BK246" s="78" t="e">
        <f aca="false">IF(AT246=0,"",AT246)</f>
        <v>#N/A</v>
      </c>
      <c r="BL246" s="78" t="e">
        <f aca="false">IF(AU246=0,"",AU246)</f>
        <v>#N/A</v>
      </c>
      <c r="BM246" s="78" t="e">
        <f aca="false">IF(AV246=0,"",AV246)</f>
        <v>#N/A</v>
      </c>
      <c r="BN246" s="78" t="e">
        <f aca="false">IF(AW246=0,"",AW246)</f>
        <v>#N/A</v>
      </c>
      <c r="BO246" s="78" t="e">
        <f aca="false">IF(AX246=0,"",AX246)</f>
        <v>#N/A</v>
      </c>
      <c r="BP246" s="78" t="e">
        <f aca="false">IF(AY246=0,"",AY246)</f>
        <v>#N/A</v>
      </c>
      <c r="BQ246" s="78" t="e">
        <f aca="false">IF(AZ246=0,"",AZ246)</f>
        <v>#N/A</v>
      </c>
      <c r="BR246" s="78" t="e">
        <f aca="false">IF(BA246=0,"",BA246)</f>
        <v>#N/A</v>
      </c>
      <c r="BS246" s="78" t="e">
        <f aca="false">IF(BB246=0,"",BB246)</f>
        <v>#N/A</v>
      </c>
      <c r="BT246" s="78" t="e">
        <f aca="false">IF(BC246=0,"",BC246)</f>
        <v>#N/A</v>
      </c>
      <c r="BU246" s="78" t="e">
        <f aca="false">IF(BD246=0,"",BD246)</f>
        <v>#N/A</v>
      </c>
    </row>
    <row r="247" customFormat="false" ht="56.7" hidden="false" customHeight="true" outlineLevel="0" collapsed="false">
      <c r="A247" s="137"/>
      <c r="B247" s="138"/>
      <c r="C247" s="139"/>
      <c r="D247" s="139"/>
      <c r="E247" s="143"/>
      <c r="F247" s="120"/>
      <c r="G247" s="121"/>
      <c r="H247" s="140"/>
      <c r="I247" s="141"/>
      <c r="J247" s="116"/>
      <c r="K247" s="124" t="str">
        <f aca="false">IF(ISBLANK(I247),"",ROUND(IF(J247&lt;&gt;"€",IF(J247="$",I247*TRANSFERENCIAS!$E$29,I247*TRANSFERENCIAS!$H$29),I247),2))</f>
        <v/>
      </c>
      <c r="L247" s="142"/>
      <c r="M247" s="142"/>
      <c r="N247" s="142"/>
      <c r="O247" s="125"/>
      <c r="P247" s="126" t="str">
        <f aca="false">IF(ISNUMBER(X247),X247,"P")</f>
        <v>P</v>
      </c>
      <c r="Q247" s="127" t="str">
        <f aca="false">IF(ISNUMBER(L247),L247," --")</f>
        <v> --</v>
      </c>
      <c r="W247" s="129" t="n">
        <f aca="false">SUM(L247:N247)</f>
        <v>0</v>
      </c>
      <c r="X247" s="129" t="e">
        <f aca="false">IF(K247&gt;0,ABS(W247-K247),"")</f>
        <v>#VALUE!</v>
      </c>
      <c r="AF247" s="78" t="n">
        <f aca="false">+AF246+20</f>
        <v>4840</v>
      </c>
      <c r="AG247" s="78" t="n">
        <v>242</v>
      </c>
      <c r="AO247" s="78" t="e">
        <f aca="false">VLOOKUP(F247,PTDS2!$A$1:$Q$13,2)</f>
        <v>#N/A</v>
      </c>
      <c r="AP247" s="78" t="e">
        <f aca="false">VLOOKUP(F247,PTDS2!$A$1:$Q$13,3)</f>
        <v>#N/A</v>
      </c>
      <c r="AQ247" s="78" t="e">
        <f aca="false">VLOOKUP(F247,PTDS2!$A$1:$Q$13,4)</f>
        <v>#N/A</v>
      </c>
      <c r="AR247" s="78" t="e">
        <f aca="false">VLOOKUP(F247,PTDS2!$A$1:$Q$13,5)</f>
        <v>#N/A</v>
      </c>
      <c r="AS247" s="78" t="e">
        <f aca="false">VLOOKUP(F247,PTDS2!$A$1:$Q$13,6)</f>
        <v>#N/A</v>
      </c>
      <c r="AT247" s="78" t="e">
        <f aca="false">VLOOKUP(F247,PTDS2!$A$1:$Q$13,7)</f>
        <v>#N/A</v>
      </c>
      <c r="AU247" s="78" t="e">
        <f aca="false">VLOOKUP(F247,PTDS2!$A$1:$Q$13,8)</f>
        <v>#N/A</v>
      </c>
      <c r="AV247" s="78" t="e">
        <f aca="false">VLOOKUP(F247,PTDS2!$A$1:$Q$13,9)</f>
        <v>#N/A</v>
      </c>
      <c r="AW247" s="78" t="e">
        <f aca="false">VLOOKUP(F247,PTDS2!$A$1:$Q$13,10)</f>
        <v>#N/A</v>
      </c>
      <c r="AX247" s="78" t="e">
        <f aca="false">VLOOKUP(F247,PTDS2!$A$1:$Q$13,11)</f>
        <v>#N/A</v>
      </c>
      <c r="AY247" s="78" t="e">
        <f aca="false">VLOOKUP(F247,PTDS2!$A$1:$Q$13,12)</f>
        <v>#N/A</v>
      </c>
      <c r="AZ247" s="78" t="e">
        <f aca="false">VLOOKUP(F247,PTDS2!$A$1:$Q$13,13)</f>
        <v>#N/A</v>
      </c>
      <c r="BA247" s="78" t="e">
        <f aca="false">VLOOKUP(F247,PTDS2!$A$1:$Q$13,14)</f>
        <v>#N/A</v>
      </c>
      <c r="BB247" s="78" t="e">
        <f aca="false">VLOOKUP(F247,PTDS2!$A$1:$Q$13,15)</f>
        <v>#N/A</v>
      </c>
      <c r="BC247" s="78" t="e">
        <f aca="false">VLOOKUP(F247,PTDS2!$A$1:$Q$13,16)</f>
        <v>#N/A</v>
      </c>
      <c r="BD247" s="78" t="e">
        <f aca="false">VLOOKUP(F247,PTDS2!$A$1:$Q$13,17)</f>
        <v>#N/A</v>
      </c>
      <c r="BF247" s="78" t="e">
        <f aca="false">IF(AO247=0,"",AO247)</f>
        <v>#N/A</v>
      </c>
      <c r="BG247" s="78" t="e">
        <f aca="false">IF(AP247=0,"",AP247)</f>
        <v>#N/A</v>
      </c>
      <c r="BH247" s="78" t="e">
        <f aca="false">IF(AQ247=0,"",AQ247)</f>
        <v>#N/A</v>
      </c>
      <c r="BI247" s="78" t="e">
        <f aca="false">IF(AR247=0,"",AR247)</f>
        <v>#N/A</v>
      </c>
      <c r="BJ247" s="78" t="e">
        <f aca="false">IF(AS247=0,"",AS247)</f>
        <v>#N/A</v>
      </c>
      <c r="BK247" s="78" t="e">
        <f aca="false">IF(AT247=0,"",AT247)</f>
        <v>#N/A</v>
      </c>
      <c r="BL247" s="78" t="e">
        <f aca="false">IF(AU247=0,"",AU247)</f>
        <v>#N/A</v>
      </c>
      <c r="BM247" s="78" t="e">
        <f aca="false">IF(AV247=0,"",AV247)</f>
        <v>#N/A</v>
      </c>
      <c r="BN247" s="78" t="e">
        <f aca="false">IF(AW247=0,"",AW247)</f>
        <v>#N/A</v>
      </c>
      <c r="BO247" s="78" t="e">
        <f aca="false">IF(AX247=0,"",AX247)</f>
        <v>#N/A</v>
      </c>
      <c r="BP247" s="78" t="e">
        <f aca="false">IF(AY247=0,"",AY247)</f>
        <v>#N/A</v>
      </c>
      <c r="BQ247" s="78" t="e">
        <f aca="false">IF(AZ247=0,"",AZ247)</f>
        <v>#N/A</v>
      </c>
      <c r="BR247" s="78" t="e">
        <f aca="false">IF(BA247=0,"",BA247)</f>
        <v>#N/A</v>
      </c>
      <c r="BS247" s="78" t="e">
        <f aca="false">IF(BB247=0,"",BB247)</f>
        <v>#N/A</v>
      </c>
      <c r="BT247" s="78" t="e">
        <f aca="false">IF(BC247=0,"",BC247)</f>
        <v>#N/A</v>
      </c>
      <c r="BU247" s="78" t="e">
        <f aca="false">IF(BD247=0,"",BD247)</f>
        <v>#N/A</v>
      </c>
    </row>
    <row r="248" customFormat="false" ht="56.7" hidden="false" customHeight="true" outlineLevel="0" collapsed="false">
      <c r="A248" s="137"/>
      <c r="B248" s="138"/>
      <c r="C248" s="139"/>
      <c r="D248" s="139"/>
      <c r="E248" s="143"/>
      <c r="F248" s="120"/>
      <c r="G248" s="121"/>
      <c r="H248" s="140"/>
      <c r="I248" s="141"/>
      <c r="J248" s="116"/>
      <c r="K248" s="124" t="str">
        <f aca="false">IF(ISBLANK(I248),"",ROUND(IF(J248&lt;&gt;"€",IF(J248="$",I248*TRANSFERENCIAS!$E$29,I248*TRANSFERENCIAS!$H$29),I248),2))</f>
        <v/>
      </c>
      <c r="L248" s="142"/>
      <c r="M248" s="142"/>
      <c r="N248" s="142"/>
      <c r="O248" s="125"/>
      <c r="P248" s="126" t="str">
        <f aca="false">IF(ISNUMBER(X248),X248,"P")</f>
        <v>P</v>
      </c>
      <c r="Q248" s="127" t="str">
        <f aca="false">IF(ISNUMBER(L248),L248," --")</f>
        <v> --</v>
      </c>
      <c r="W248" s="129" t="n">
        <f aca="false">SUM(L248:N248)</f>
        <v>0</v>
      </c>
      <c r="X248" s="129" t="e">
        <f aca="false">IF(K248&gt;0,ABS(W248-K248),"")</f>
        <v>#VALUE!</v>
      </c>
      <c r="AF248" s="78" t="n">
        <f aca="false">+AF247+20</f>
        <v>4860</v>
      </c>
      <c r="AG248" s="78" t="n">
        <v>243</v>
      </c>
      <c r="AO248" s="78" t="e">
        <f aca="false">VLOOKUP(F248,PTDS2!$A$1:$Q$13,2)</f>
        <v>#N/A</v>
      </c>
      <c r="AP248" s="78" t="e">
        <f aca="false">VLOOKUP(F248,PTDS2!$A$1:$Q$13,3)</f>
        <v>#N/A</v>
      </c>
      <c r="AQ248" s="78" t="e">
        <f aca="false">VLOOKUP(F248,PTDS2!$A$1:$Q$13,4)</f>
        <v>#N/A</v>
      </c>
      <c r="AR248" s="78" t="e">
        <f aca="false">VLOOKUP(F248,PTDS2!$A$1:$Q$13,5)</f>
        <v>#N/A</v>
      </c>
      <c r="AS248" s="78" t="e">
        <f aca="false">VLOOKUP(F248,PTDS2!$A$1:$Q$13,6)</f>
        <v>#N/A</v>
      </c>
      <c r="AT248" s="78" t="e">
        <f aca="false">VLOOKUP(F248,PTDS2!$A$1:$Q$13,7)</f>
        <v>#N/A</v>
      </c>
      <c r="AU248" s="78" t="e">
        <f aca="false">VLOOKUP(F248,PTDS2!$A$1:$Q$13,8)</f>
        <v>#N/A</v>
      </c>
      <c r="AV248" s="78" t="e">
        <f aca="false">VLOOKUP(F248,PTDS2!$A$1:$Q$13,9)</f>
        <v>#N/A</v>
      </c>
      <c r="AW248" s="78" t="e">
        <f aca="false">VLOOKUP(F248,PTDS2!$A$1:$Q$13,10)</f>
        <v>#N/A</v>
      </c>
      <c r="AX248" s="78" t="e">
        <f aca="false">VLOOKUP(F248,PTDS2!$A$1:$Q$13,11)</f>
        <v>#N/A</v>
      </c>
      <c r="AY248" s="78" t="e">
        <f aca="false">VLOOKUP(F248,PTDS2!$A$1:$Q$13,12)</f>
        <v>#N/A</v>
      </c>
      <c r="AZ248" s="78" t="e">
        <f aca="false">VLOOKUP(F248,PTDS2!$A$1:$Q$13,13)</f>
        <v>#N/A</v>
      </c>
      <c r="BA248" s="78" t="e">
        <f aca="false">VLOOKUP(F248,PTDS2!$A$1:$Q$13,14)</f>
        <v>#N/A</v>
      </c>
      <c r="BB248" s="78" t="e">
        <f aca="false">VLOOKUP(F248,PTDS2!$A$1:$Q$13,15)</f>
        <v>#N/A</v>
      </c>
      <c r="BC248" s="78" t="e">
        <f aca="false">VLOOKUP(F248,PTDS2!$A$1:$Q$13,16)</f>
        <v>#N/A</v>
      </c>
      <c r="BD248" s="78" t="e">
        <f aca="false">VLOOKUP(F248,PTDS2!$A$1:$Q$13,17)</f>
        <v>#N/A</v>
      </c>
      <c r="BF248" s="78" t="e">
        <f aca="false">IF(AO248=0,"",AO248)</f>
        <v>#N/A</v>
      </c>
      <c r="BG248" s="78" t="e">
        <f aca="false">IF(AP248=0,"",AP248)</f>
        <v>#N/A</v>
      </c>
      <c r="BH248" s="78" t="e">
        <f aca="false">IF(AQ248=0,"",AQ248)</f>
        <v>#N/A</v>
      </c>
      <c r="BI248" s="78" t="e">
        <f aca="false">IF(AR248=0,"",AR248)</f>
        <v>#N/A</v>
      </c>
      <c r="BJ248" s="78" t="e">
        <f aca="false">IF(AS248=0,"",AS248)</f>
        <v>#N/A</v>
      </c>
      <c r="BK248" s="78" t="e">
        <f aca="false">IF(AT248=0,"",AT248)</f>
        <v>#N/A</v>
      </c>
      <c r="BL248" s="78" t="e">
        <f aca="false">IF(AU248=0,"",AU248)</f>
        <v>#N/A</v>
      </c>
      <c r="BM248" s="78" t="e">
        <f aca="false">IF(AV248=0,"",AV248)</f>
        <v>#N/A</v>
      </c>
      <c r="BN248" s="78" t="e">
        <f aca="false">IF(AW248=0,"",AW248)</f>
        <v>#N/A</v>
      </c>
      <c r="BO248" s="78" t="e">
        <f aca="false">IF(AX248=0,"",AX248)</f>
        <v>#N/A</v>
      </c>
      <c r="BP248" s="78" t="e">
        <f aca="false">IF(AY248=0,"",AY248)</f>
        <v>#N/A</v>
      </c>
      <c r="BQ248" s="78" t="e">
        <f aca="false">IF(AZ248=0,"",AZ248)</f>
        <v>#N/A</v>
      </c>
      <c r="BR248" s="78" t="e">
        <f aca="false">IF(BA248=0,"",BA248)</f>
        <v>#N/A</v>
      </c>
      <c r="BS248" s="78" t="e">
        <f aca="false">IF(BB248=0,"",BB248)</f>
        <v>#N/A</v>
      </c>
      <c r="BT248" s="78" t="e">
        <f aca="false">IF(BC248=0,"",BC248)</f>
        <v>#N/A</v>
      </c>
      <c r="BU248" s="78" t="e">
        <f aca="false">IF(BD248=0,"",BD248)</f>
        <v>#N/A</v>
      </c>
    </row>
    <row r="249" customFormat="false" ht="56.7" hidden="false" customHeight="true" outlineLevel="0" collapsed="false">
      <c r="A249" s="137"/>
      <c r="B249" s="138"/>
      <c r="C249" s="139"/>
      <c r="D249" s="139"/>
      <c r="E249" s="143"/>
      <c r="F249" s="120"/>
      <c r="G249" s="121"/>
      <c r="H249" s="140"/>
      <c r="I249" s="141"/>
      <c r="J249" s="116"/>
      <c r="K249" s="124" t="str">
        <f aca="false">IF(ISBLANK(I249),"",ROUND(IF(J249&lt;&gt;"€",IF(J249="$",I249*TRANSFERENCIAS!$E$29,I249*TRANSFERENCIAS!$H$29),I249),2))</f>
        <v/>
      </c>
      <c r="L249" s="142"/>
      <c r="M249" s="142"/>
      <c r="N249" s="142"/>
      <c r="O249" s="125"/>
      <c r="P249" s="126" t="str">
        <f aca="false">IF(ISNUMBER(X249),X249,"P")</f>
        <v>P</v>
      </c>
      <c r="Q249" s="127" t="str">
        <f aca="false">IF(ISNUMBER(L249),L249," --")</f>
        <v> --</v>
      </c>
      <c r="W249" s="129" t="n">
        <f aca="false">SUM(L249:N249)</f>
        <v>0</v>
      </c>
      <c r="X249" s="129" t="e">
        <f aca="false">IF(K249&gt;0,ABS(W249-K249),"")</f>
        <v>#VALUE!</v>
      </c>
      <c r="AF249" s="78" t="n">
        <f aca="false">+AF248+20</f>
        <v>4880</v>
      </c>
      <c r="AG249" s="78" t="n">
        <v>244</v>
      </c>
      <c r="AO249" s="78" t="e">
        <f aca="false">VLOOKUP(F249,PTDS2!$A$1:$Q$13,2)</f>
        <v>#N/A</v>
      </c>
      <c r="AP249" s="78" t="e">
        <f aca="false">VLOOKUP(F249,PTDS2!$A$1:$Q$13,3)</f>
        <v>#N/A</v>
      </c>
      <c r="AQ249" s="78" t="e">
        <f aca="false">VLOOKUP(F249,PTDS2!$A$1:$Q$13,4)</f>
        <v>#N/A</v>
      </c>
      <c r="AR249" s="78" t="e">
        <f aca="false">VLOOKUP(F249,PTDS2!$A$1:$Q$13,5)</f>
        <v>#N/A</v>
      </c>
      <c r="AS249" s="78" t="e">
        <f aca="false">VLOOKUP(F249,PTDS2!$A$1:$Q$13,6)</f>
        <v>#N/A</v>
      </c>
      <c r="AT249" s="78" t="e">
        <f aca="false">VLOOKUP(F249,PTDS2!$A$1:$Q$13,7)</f>
        <v>#N/A</v>
      </c>
      <c r="AU249" s="78" t="e">
        <f aca="false">VLOOKUP(F249,PTDS2!$A$1:$Q$13,8)</f>
        <v>#N/A</v>
      </c>
      <c r="AV249" s="78" t="e">
        <f aca="false">VLOOKUP(F249,PTDS2!$A$1:$Q$13,9)</f>
        <v>#N/A</v>
      </c>
      <c r="AW249" s="78" t="e">
        <f aca="false">VLOOKUP(F249,PTDS2!$A$1:$Q$13,10)</f>
        <v>#N/A</v>
      </c>
      <c r="AX249" s="78" t="e">
        <f aca="false">VLOOKUP(F249,PTDS2!$A$1:$Q$13,11)</f>
        <v>#N/A</v>
      </c>
      <c r="AY249" s="78" t="e">
        <f aca="false">VLOOKUP(F249,PTDS2!$A$1:$Q$13,12)</f>
        <v>#N/A</v>
      </c>
      <c r="AZ249" s="78" t="e">
        <f aca="false">VLOOKUP(F249,PTDS2!$A$1:$Q$13,13)</f>
        <v>#N/A</v>
      </c>
      <c r="BA249" s="78" t="e">
        <f aca="false">VLOOKUP(F249,PTDS2!$A$1:$Q$13,14)</f>
        <v>#N/A</v>
      </c>
      <c r="BB249" s="78" t="e">
        <f aca="false">VLOOKUP(F249,PTDS2!$A$1:$Q$13,15)</f>
        <v>#N/A</v>
      </c>
      <c r="BC249" s="78" t="e">
        <f aca="false">VLOOKUP(F249,PTDS2!$A$1:$Q$13,16)</f>
        <v>#N/A</v>
      </c>
      <c r="BD249" s="78" t="e">
        <f aca="false">VLOOKUP(F249,PTDS2!$A$1:$Q$13,17)</f>
        <v>#N/A</v>
      </c>
      <c r="BF249" s="78" t="e">
        <f aca="false">IF(AO249=0,"",AO249)</f>
        <v>#N/A</v>
      </c>
      <c r="BG249" s="78" t="e">
        <f aca="false">IF(AP249=0,"",AP249)</f>
        <v>#N/A</v>
      </c>
      <c r="BH249" s="78" t="e">
        <f aca="false">IF(AQ249=0,"",AQ249)</f>
        <v>#N/A</v>
      </c>
      <c r="BI249" s="78" t="e">
        <f aca="false">IF(AR249=0,"",AR249)</f>
        <v>#N/A</v>
      </c>
      <c r="BJ249" s="78" t="e">
        <f aca="false">IF(AS249=0,"",AS249)</f>
        <v>#N/A</v>
      </c>
      <c r="BK249" s="78" t="e">
        <f aca="false">IF(AT249=0,"",AT249)</f>
        <v>#N/A</v>
      </c>
      <c r="BL249" s="78" t="e">
        <f aca="false">IF(AU249=0,"",AU249)</f>
        <v>#N/A</v>
      </c>
      <c r="BM249" s="78" t="e">
        <f aca="false">IF(AV249=0,"",AV249)</f>
        <v>#N/A</v>
      </c>
      <c r="BN249" s="78" t="e">
        <f aca="false">IF(AW249=0,"",AW249)</f>
        <v>#N/A</v>
      </c>
      <c r="BO249" s="78" t="e">
        <f aca="false">IF(AX249=0,"",AX249)</f>
        <v>#N/A</v>
      </c>
      <c r="BP249" s="78" t="e">
        <f aca="false">IF(AY249=0,"",AY249)</f>
        <v>#N/A</v>
      </c>
      <c r="BQ249" s="78" t="e">
        <f aca="false">IF(AZ249=0,"",AZ249)</f>
        <v>#N/A</v>
      </c>
      <c r="BR249" s="78" t="e">
        <f aca="false">IF(BA249=0,"",BA249)</f>
        <v>#N/A</v>
      </c>
      <c r="BS249" s="78" t="e">
        <f aca="false">IF(BB249=0,"",BB249)</f>
        <v>#N/A</v>
      </c>
      <c r="BT249" s="78" t="e">
        <f aca="false">IF(BC249=0,"",BC249)</f>
        <v>#N/A</v>
      </c>
      <c r="BU249" s="78" t="e">
        <f aca="false">IF(BD249=0,"",BD249)</f>
        <v>#N/A</v>
      </c>
    </row>
    <row r="250" customFormat="false" ht="56.7" hidden="false" customHeight="true" outlineLevel="0" collapsed="false">
      <c r="A250" s="137"/>
      <c r="B250" s="138"/>
      <c r="C250" s="139"/>
      <c r="D250" s="139"/>
      <c r="E250" s="143"/>
      <c r="F250" s="120"/>
      <c r="G250" s="121"/>
      <c r="H250" s="140"/>
      <c r="I250" s="141"/>
      <c r="J250" s="116"/>
      <c r="K250" s="124" t="str">
        <f aca="false">IF(ISBLANK(I250),"",ROUND(IF(J250&lt;&gt;"€",IF(J250="$",I250*TRANSFERENCIAS!$E$29,I250*TRANSFERENCIAS!$H$29),I250),2))</f>
        <v/>
      </c>
      <c r="L250" s="142"/>
      <c r="M250" s="142"/>
      <c r="N250" s="142"/>
      <c r="O250" s="125"/>
      <c r="P250" s="126" t="str">
        <f aca="false">IF(ISNUMBER(X250),X250,"P")</f>
        <v>P</v>
      </c>
      <c r="Q250" s="127" t="str">
        <f aca="false">IF(ISNUMBER(L250),L250," --")</f>
        <v> --</v>
      </c>
      <c r="W250" s="129" t="n">
        <f aca="false">SUM(L250:N250)</f>
        <v>0</v>
      </c>
      <c r="X250" s="129" t="e">
        <f aca="false">IF(K250&gt;0,ABS(W250-K250),"")</f>
        <v>#VALUE!</v>
      </c>
      <c r="AF250" s="78" t="n">
        <f aca="false">+AF249+20</f>
        <v>4900</v>
      </c>
      <c r="AG250" s="78" t="n">
        <v>245</v>
      </c>
      <c r="AO250" s="78" t="e">
        <f aca="false">VLOOKUP(F250,PTDS2!$A$1:$Q$13,2)</f>
        <v>#N/A</v>
      </c>
      <c r="AP250" s="78" t="e">
        <f aca="false">VLOOKUP(F250,PTDS2!$A$1:$Q$13,3)</f>
        <v>#N/A</v>
      </c>
      <c r="AQ250" s="78" t="e">
        <f aca="false">VLOOKUP(F250,PTDS2!$A$1:$Q$13,4)</f>
        <v>#N/A</v>
      </c>
      <c r="AR250" s="78" t="e">
        <f aca="false">VLOOKUP(F250,PTDS2!$A$1:$Q$13,5)</f>
        <v>#N/A</v>
      </c>
      <c r="AS250" s="78" t="e">
        <f aca="false">VLOOKUP(F250,PTDS2!$A$1:$Q$13,6)</f>
        <v>#N/A</v>
      </c>
      <c r="AT250" s="78" t="e">
        <f aca="false">VLOOKUP(F250,PTDS2!$A$1:$Q$13,7)</f>
        <v>#N/A</v>
      </c>
      <c r="AU250" s="78" t="e">
        <f aca="false">VLOOKUP(F250,PTDS2!$A$1:$Q$13,8)</f>
        <v>#N/A</v>
      </c>
      <c r="AV250" s="78" t="e">
        <f aca="false">VLOOKUP(F250,PTDS2!$A$1:$Q$13,9)</f>
        <v>#N/A</v>
      </c>
      <c r="AW250" s="78" t="e">
        <f aca="false">VLOOKUP(F250,PTDS2!$A$1:$Q$13,10)</f>
        <v>#N/A</v>
      </c>
      <c r="AX250" s="78" t="e">
        <f aca="false">VLOOKUP(F250,PTDS2!$A$1:$Q$13,11)</f>
        <v>#N/A</v>
      </c>
      <c r="AY250" s="78" t="e">
        <f aca="false">VLOOKUP(F250,PTDS2!$A$1:$Q$13,12)</f>
        <v>#N/A</v>
      </c>
      <c r="AZ250" s="78" t="e">
        <f aca="false">VLOOKUP(F250,PTDS2!$A$1:$Q$13,13)</f>
        <v>#N/A</v>
      </c>
      <c r="BA250" s="78" t="e">
        <f aca="false">VLOOKUP(F250,PTDS2!$A$1:$Q$13,14)</f>
        <v>#N/A</v>
      </c>
      <c r="BB250" s="78" t="e">
        <f aca="false">VLOOKUP(F250,PTDS2!$A$1:$Q$13,15)</f>
        <v>#N/A</v>
      </c>
      <c r="BC250" s="78" t="e">
        <f aca="false">VLOOKUP(F250,PTDS2!$A$1:$Q$13,16)</f>
        <v>#N/A</v>
      </c>
      <c r="BD250" s="78" t="e">
        <f aca="false">VLOOKUP(F250,PTDS2!$A$1:$Q$13,17)</f>
        <v>#N/A</v>
      </c>
      <c r="BF250" s="78" t="e">
        <f aca="false">IF(AO250=0,"",AO250)</f>
        <v>#N/A</v>
      </c>
      <c r="BG250" s="78" t="e">
        <f aca="false">IF(AP250=0,"",AP250)</f>
        <v>#N/A</v>
      </c>
      <c r="BH250" s="78" t="e">
        <f aca="false">IF(AQ250=0,"",AQ250)</f>
        <v>#N/A</v>
      </c>
      <c r="BI250" s="78" t="e">
        <f aca="false">IF(AR250=0,"",AR250)</f>
        <v>#N/A</v>
      </c>
      <c r="BJ250" s="78" t="e">
        <f aca="false">IF(AS250=0,"",AS250)</f>
        <v>#N/A</v>
      </c>
      <c r="BK250" s="78" t="e">
        <f aca="false">IF(AT250=0,"",AT250)</f>
        <v>#N/A</v>
      </c>
      <c r="BL250" s="78" t="e">
        <f aca="false">IF(AU250=0,"",AU250)</f>
        <v>#N/A</v>
      </c>
      <c r="BM250" s="78" t="e">
        <f aca="false">IF(AV250=0,"",AV250)</f>
        <v>#N/A</v>
      </c>
      <c r="BN250" s="78" t="e">
        <f aca="false">IF(AW250=0,"",AW250)</f>
        <v>#N/A</v>
      </c>
      <c r="BO250" s="78" t="e">
        <f aca="false">IF(AX250=0,"",AX250)</f>
        <v>#N/A</v>
      </c>
      <c r="BP250" s="78" t="e">
        <f aca="false">IF(AY250=0,"",AY250)</f>
        <v>#N/A</v>
      </c>
      <c r="BQ250" s="78" t="e">
        <f aca="false">IF(AZ250=0,"",AZ250)</f>
        <v>#N/A</v>
      </c>
      <c r="BR250" s="78" t="e">
        <f aca="false">IF(BA250=0,"",BA250)</f>
        <v>#N/A</v>
      </c>
      <c r="BS250" s="78" t="e">
        <f aca="false">IF(BB250=0,"",BB250)</f>
        <v>#N/A</v>
      </c>
      <c r="BT250" s="78" t="e">
        <f aca="false">IF(BC250=0,"",BC250)</f>
        <v>#N/A</v>
      </c>
      <c r="BU250" s="78" t="e">
        <f aca="false">IF(BD250=0,"",BD250)</f>
        <v>#N/A</v>
      </c>
    </row>
    <row r="251" customFormat="false" ht="56.7" hidden="false" customHeight="true" outlineLevel="0" collapsed="false">
      <c r="A251" s="137"/>
      <c r="B251" s="138"/>
      <c r="C251" s="139"/>
      <c r="D251" s="139"/>
      <c r="E251" s="143"/>
      <c r="F251" s="120"/>
      <c r="G251" s="121"/>
      <c r="H251" s="140"/>
      <c r="I251" s="141"/>
      <c r="J251" s="116"/>
      <c r="K251" s="124" t="str">
        <f aca="false">IF(ISBLANK(I251),"",ROUND(IF(J251&lt;&gt;"€",IF(J251="$",I251*TRANSFERENCIAS!$E$29,I251*TRANSFERENCIAS!$H$29),I251),2))</f>
        <v/>
      </c>
      <c r="L251" s="142"/>
      <c r="M251" s="142"/>
      <c r="N251" s="142"/>
      <c r="O251" s="125"/>
      <c r="P251" s="126" t="str">
        <f aca="false">IF(ISNUMBER(X251),X251,"P")</f>
        <v>P</v>
      </c>
      <c r="Q251" s="127" t="str">
        <f aca="false">IF(ISNUMBER(L251),L251," --")</f>
        <v> --</v>
      </c>
      <c r="W251" s="129" t="n">
        <f aca="false">SUM(L251:N251)</f>
        <v>0</v>
      </c>
      <c r="X251" s="129" t="e">
        <f aca="false">IF(K251&gt;0,ABS(W251-K251),"")</f>
        <v>#VALUE!</v>
      </c>
      <c r="AF251" s="78" t="n">
        <f aca="false">+AF250+20</f>
        <v>4920</v>
      </c>
      <c r="AG251" s="78" t="n">
        <v>246</v>
      </c>
      <c r="AO251" s="78" t="e">
        <f aca="false">VLOOKUP(F251,PTDS2!$A$1:$Q$13,2)</f>
        <v>#N/A</v>
      </c>
      <c r="AP251" s="78" t="e">
        <f aca="false">VLOOKUP(F251,PTDS2!$A$1:$Q$13,3)</f>
        <v>#N/A</v>
      </c>
      <c r="AQ251" s="78" t="e">
        <f aca="false">VLOOKUP(F251,PTDS2!$A$1:$Q$13,4)</f>
        <v>#N/A</v>
      </c>
      <c r="AR251" s="78" t="e">
        <f aca="false">VLOOKUP(F251,PTDS2!$A$1:$Q$13,5)</f>
        <v>#N/A</v>
      </c>
      <c r="AS251" s="78" t="e">
        <f aca="false">VLOOKUP(F251,PTDS2!$A$1:$Q$13,6)</f>
        <v>#N/A</v>
      </c>
      <c r="AT251" s="78" t="e">
        <f aca="false">VLOOKUP(F251,PTDS2!$A$1:$Q$13,7)</f>
        <v>#N/A</v>
      </c>
      <c r="AU251" s="78" t="e">
        <f aca="false">VLOOKUP(F251,PTDS2!$A$1:$Q$13,8)</f>
        <v>#N/A</v>
      </c>
      <c r="AV251" s="78" t="e">
        <f aca="false">VLOOKUP(F251,PTDS2!$A$1:$Q$13,9)</f>
        <v>#N/A</v>
      </c>
      <c r="AW251" s="78" t="e">
        <f aca="false">VLOOKUP(F251,PTDS2!$A$1:$Q$13,10)</f>
        <v>#N/A</v>
      </c>
      <c r="AX251" s="78" t="e">
        <f aca="false">VLOOKUP(F251,PTDS2!$A$1:$Q$13,11)</f>
        <v>#N/A</v>
      </c>
      <c r="AY251" s="78" t="e">
        <f aca="false">VLOOKUP(F251,PTDS2!$A$1:$Q$13,12)</f>
        <v>#N/A</v>
      </c>
      <c r="AZ251" s="78" t="e">
        <f aca="false">VLOOKUP(F251,PTDS2!$A$1:$Q$13,13)</f>
        <v>#N/A</v>
      </c>
      <c r="BA251" s="78" t="e">
        <f aca="false">VLOOKUP(F251,PTDS2!$A$1:$Q$13,14)</f>
        <v>#N/A</v>
      </c>
      <c r="BB251" s="78" t="e">
        <f aca="false">VLOOKUP(F251,PTDS2!$A$1:$Q$13,15)</f>
        <v>#N/A</v>
      </c>
      <c r="BC251" s="78" t="e">
        <f aca="false">VLOOKUP(F251,PTDS2!$A$1:$Q$13,16)</f>
        <v>#N/A</v>
      </c>
      <c r="BD251" s="78" t="e">
        <f aca="false">VLOOKUP(F251,PTDS2!$A$1:$Q$13,17)</f>
        <v>#N/A</v>
      </c>
      <c r="BF251" s="78" t="e">
        <f aca="false">IF(AO251=0,"",AO251)</f>
        <v>#N/A</v>
      </c>
      <c r="BG251" s="78" t="e">
        <f aca="false">IF(AP251=0,"",AP251)</f>
        <v>#N/A</v>
      </c>
      <c r="BH251" s="78" t="e">
        <f aca="false">IF(AQ251=0,"",AQ251)</f>
        <v>#N/A</v>
      </c>
      <c r="BI251" s="78" t="e">
        <f aca="false">IF(AR251=0,"",AR251)</f>
        <v>#N/A</v>
      </c>
      <c r="BJ251" s="78" t="e">
        <f aca="false">IF(AS251=0,"",AS251)</f>
        <v>#N/A</v>
      </c>
      <c r="BK251" s="78" t="e">
        <f aca="false">IF(AT251=0,"",AT251)</f>
        <v>#N/A</v>
      </c>
      <c r="BL251" s="78" t="e">
        <f aca="false">IF(AU251=0,"",AU251)</f>
        <v>#N/A</v>
      </c>
      <c r="BM251" s="78" t="e">
        <f aca="false">IF(AV251=0,"",AV251)</f>
        <v>#N/A</v>
      </c>
      <c r="BN251" s="78" t="e">
        <f aca="false">IF(AW251=0,"",AW251)</f>
        <v>#N/A</v>
      </c>
      <c r="BO251" s="78" t="e">
        <f aca="false">IF(AX251=0,"",AX251)</f>
        <v>#N/A</v>
      </c>
      <c r="BP251" s="78" t="e">
        <f aca="false">IF(AY251=0,"",AY251)</f>
        <v>#N/A</v>
      </c>
      <c r="BQ251" s="78" t="e">
        <f aca="false">IF(AZ251=0,"",AZ251)</f>
        <v>#N/A</v>
      </c>
      <c r="BR251" s="78" t="e">
        <f aca="false">IF(BA251=0,"",BA251)</f>
        <v>#N/A</v>
      </c>
      <c r="BS251" s="78" t="e">
        <f aca="false">IF(BB251=0,"",BB251)</f>
        <v>#N/A</v>
      </c>
      <c r="BT251" s="78" t="e">
        <f aca="false">IF(BC251=0,"",BC251)</f>
        <v>#N/A</v>
      </c>
      <c r="BU251" s="78" t="e">
        <f aca="false">IF(BD251=0,"",BD251)</f>
        <v>#N/A</v>
      </c>
    </row>
    <row r="252" customFormat="false" ht="56.7" hidden="false" customHeight="true" outlineLevel="0" collapsed="false">
      <c r="A252" s="137"/>
      <c r="B252" s="138"/>
      <c r="C252" s="139"/>
      <c r="D252" s="139"/>
      <c r="E252" s="143"/>
      <c r="F252" s="120"/>
      <c r="G252" s="121"/>
      <c r="H252" s="140"/>
      <c r="I252" s="141"/>
      <c r="J252" s="116"/>
      <c r="K252" s="124" t="str">
        <f aca="false">IF(ISBLANK(I252),"",ROUND(IF(J252&lt;&gt;"€",IF(J252="$",I252*TRANSFERENCIAS!$E$29,I252*TRANSFERENCIAS!$H$29),I252),2))</f>
        <v/>
      </c>
      <c r="L252" s="142"/>
      <c r="M252" s="142"/>
      <c r="N252" s="142"/>
      <c r="O252" s="125"/>
      <c r="P252" s="126" t="str">
        <f aca="false">IF(ISNUMBER(X252),X252,"P")</f>
        <v>P</v>
      </c>
      <c r="Q252" s="127" t="str">
        <f aca="false">IF(ISNUMBER(L252),L252," --")</f>
        <v> --</v>
      </c>
      <c r="W252" s="129" t="n">
        <f aca="false">SUM(L252:N252)</f>
        <v>0</v>
      </c>
      <c r="X252" s="129" t="e">
        <f aca="false">IF(K252&gt;0,ABS(W252-K252),"")</f>
        <v>#VALUE!</v>
      </c>
      <c r="AF252" s="78" t="n">
        <f aca="false">+AF251+20</f>
        <v>4940</v>
      </c>
      <c r="AG252" s="78" t="n">
        <v>247</v>
      </c>
      <c r="AO252" s="78" t="e">
        <f aca="false">VLOOKUP(F252,PTDS2!$A$1:$Q$13,2)</f>
        <v>#N/A</v>
      </c>
      <c r="AP252" s="78" t="e">
        <f aca="false">VLOOKUP(F252,PTDS2!$A$1:$Q$13,3)</f>
        <v>#N/A</v>
      </c>
      <c r="AQ252" s="78" t="e">
        <f aca="false">VLOOKUP(F252,PTDS2!$A$1:$Q$13,4)</f>
        <v>#N/A</v>
      </c>
      <c r="AR252" s="78" t="e">
        <f aca="false">VLOOKUP(F252,PTDS2!$A$1:$Q$13,5)</f>
        <v>#N/A</v>
      </c>
      <c r="AS252" s="78" t="e">
        <f aca="false">VLOOKUP(F252,PTDS2!$A$1:$Q$13,6)</f>
        <v>#N/A</v>
      </c>
      <c r="AT252" s="78" t="e">
        <f aca="false">VLOOKUP(F252,PTDS2!$A$1:$Q$13,7)</f>
        <v>#N/A</v>
      </c>
      <c r="AU252" s="78" t="e">
        <f aca="false">VLOOKUP(F252,PTDS2!$A$1:$Q$13,8)</f>
        <v>#N/A</v>
      </c>
      <c r="AV252" s="78" t="e">
        <f aca="false">VLOOKUP(F252,PTDS2!$A$1:$Q$13,9)</f>
        <v>#N/A</v>
      </c>
      <c r="AW252" s="78" t="e">
        <f aca="false">VLOOKUP(F252,PTDS2!$A$1:$Q$13,10)</f>
        <v>#N/A</v>
      </c>
      <c r="AX252" s="78" t="e">
        <f aca="false">VLOOKUP(F252,PTDS2!$A$1:$Q$13,11)</f>
        <v>#N/A</v>
      </c>
      <c r="AY252" s="78" t="e">
        <f aca="false">VLOOKUP(F252,PTDS2!$A$1:$Q$13,12)</f>
        <v>#N/A</v>
      </c>
      <c r="AZ252" s="78" t="e">
        <f aca="false">VLOOKUP(F252,PTDS2!$A$1:$Q$13,13)</f>
        <v>#N/A</v>
      </c>
      <c r="BA252" s="78" t="e">
        <f aca="false">VLOOKUP(F252,PTDS2!$A$1:$Q$13,14)</f>
        <v>#N/A</v>
      </c>
      <c r="BB252" s="78" t="e">
        <f aca="false">VLOOKUP(F252,PTDS2!$A$1:$Q$13,15)</f>
        <v>#N/A</v>
      </c>
      <c r="BC252" s="78" t="e">
        <f aca="false">VLOOKUP(F252,PTDS2!$A$1:$Q$13,16)</f>
        <v>#N/A</v>
      </c>
      <c r="BD252" s="78" t="e">
        <f aca="false">VLOOKUP(F252,PTDS2!$A$1:$Q$13,17)</f>
        <v>#N/A</v>
      </c>
      <c r="BF252" s="78" t="e">
        <f aca="false">IF(AO252=0,"",AO252)</f>
        <v>#N/A</v>
      </c>
      <c r="BG252" s="78" t="e">
        <f aca="false">IF(AP252=0,"",AP252)</f>
        <v>#N/A</v>
      </c>
      <c r="BH252" s="78" t="e">
        <f aca="false">IF(AQ252=0,"",AQ252)</f>
        <v>#N/A</v>
      </c>
      <c r="BI252" s="78" t="e">
        <f aca="false">IF(AR252=0,"",AR252)</f>
        <v>#N/A</v>
      </c>
      <c r="BJ252" s="78" t="e">
        <f aca="false">IF(AS252=0,"",AS252)</f>
        <v>#N/A</v>
      </c>
      <c r="BK252" s="78" t="e">
        <f aca="false">IF(AT252=0,"",AT252)</f>
        <v>#N/A</v>
      </c>
      <c r="BL252" s="78" t="e">
        <f aca="false">IF(AU252=0,"",AU252)</f>
        <v>#N/A</v>
      </c>
      <c r="BM252" s="78" t="e">
        <f aca="false">IF(AV252=0,"",AV252)</f>
        <v>#N/A</v>
      </c>
      <c r="BN252" s="78" t="e">
        <f aca="false">IF(AW252=0,"",AW252)</f>
        <v>#N/A</v>
      </c>
      <c r="BO252" s="78" t="e">
        <f aca="false">IF(AX252=0,"",AX252)</f>
        <v>#N/A</v>
      </c>
      <c r="BP252" s="78" t="e">
        <f aca="false">IF(AY252=0,"",AY252)</f>
        <v>#N/A</v>
      </c>
      <c r="BQ252" s="78" t="e">
        <f aca="false">IF(AZ252=0,"",AZ252)</f>
        <v>#N/A</v>
      </c>
      <c r="BR252" s="78" t="e">
        <f aca="false">IF(BA252=0,"",BA252)</f>
        <v>#N/A</v>
      </c>
      <c r="BS252" s="78" t="e">
        <f aca="false">IF(BB252=0,"",BB252)</f>
        <v>#N/A</v>
      </c>
      <c r="BT252" s="78" t="e">
        <f aca="false">IF(BC252=0,"",BC252)</f>
        <v>#N/A</v>
      </c>
      <c r="BU252" s="78" t="e">
        <f aca="false">IF(BD252=0,"",BD252)</f>
        <v>#N/A</v>
      </c>
    </row>
    <row r="253" customFormat="false" ht="56.7" hidden="false" customHeight="true" outlineLevel="0" collapsed="false">
      <c r="A253" s="137"/>
      <c r="B253" s="138"/>
      <c r="C253" s="139"/>
      <c r="D253" s="139"/>
      <c r="E253" s="143"/>
      <c r="F253" s="120"/>
      <c r="G253" s="121"/>
      <c r="H253" s="140"/>
      <c r="I253" s="141"/>
      <c r="J253" s="116"/>
      <c r="K253" s="124" t="str">
        <f aca="false">IF(ISBLANK(I253),"",ROUND(IF(J253&lt;&gt;"€",IF(J253="$",I253*TRANSFERENCIAS!$E$29,I253*TRANSFERENCIAS!$H$29),I253),2))</f>
        <v/>
      </c>
      <c r="L253" s="142"/>
      <c r="M253" s="142"/>
      <c r="N253" s="142"/>
      <c r="O253" s="125"/>
      <c r="P253" s="126" t="str">
        <f aca="false">IF(ISNUMBER(X253),X253,"P")</f>
        <v>P</v>
      </c>
      <c r="Q253" s="127" t="str">
        <f aca="false">IF(ISNUMBER(L253),L253," --")</f>
        <v> --</v>
      </c>
      <c r="W253" s="129" t="n">
        <f aca="false">SUM(L253:N253)</f>
        <v>0</v>
      </c>
      <c r="X253" s="129" t="e">
        <f aca="false">IF(K253&gt;0,ABS(W253-K253),"")</f>
        <v>#VALUE!</v>
      </c>
      <c r="AF253" s="78" t="n">
        <f aca="false">+AF252+20</f>
        <v>4960</v>
      </c>
      <c r="AG253" s="78" t="n">
        <v>248</v>
      </c>
      <c r="AO253" s="78" t="e">
        <f aca="false">VLOOKUP(F253,PTDS2!$A$1:$Q$13,2)</f>
        <v>#N/A</v>
      </c>
      <c r="AP253" s="78" t="e">
        <f aca="false">VLOOKUP(F253,PTDS2!$A$1:$Q$13,3)</f>
        <v>#N/A</v>
      </c>
      <c r="AQ253" s="78" t="e">
        <f aca="false">VLOOKUP(F253,PTDS2!$A$1:$Q$13,4)</f>
        <v>#N/A</v>
      </c>
      <c r="AR253" s="78" t="e">
        <f aca="false">VLOOKUP(F253,PTDS2!$A$1:$Q$13,5)</f>
        <v>#N/A</v>
      </c>
      <c r="AS253" s="78" t="e">
        <f aca="false">VLOOKUP(F253,PTDS2!$A$1:$Q$13,6)</f>
        <v>#N/A</v>
      </c>
      <c r="AT253" s="78" t="e">
        <f aca="false">VLOOKUP(F253,PTDS2!$A$1:$Q$13,7)</f>
        <v>#N/A</v>
      </c>
      <c r="AU253" s="78" t="e">
        <f aca="false">VLOOKUP(F253,PTDS2!$A$1:$Q$13,8)</f>
        <v>#N/A</v>
      </c>
      <c r="AV253" s="78" t="e">
        <f aca="false">VLOOKUP(F253,PTDS2!$A$1:$Q$13,9)</f>
        <v>#N/A</v>
      </c>
      <c r="AW253" s="78" t="e">
        <f aca="false">VLOOKUP(F253,PTDS2!$A$1:$Q$13,10)</f>
        <v>#N/A</v>
      </c>
      <c r="AX253" s="78" t="e">
        <f aca="false">VLOOKUP(F253,PTDS2!$A$1:$Q$13,11)</f>
        <v>#N/A</v>
      </c>
      <c r="AY253" s="78" t="e">
        <f aca="false">VLOOKUP(F253,PTDS2!$A$1:$Q$13,12)</f>
        <v>#N/A</v>
      </c>
      <c r="AZ253" s="78" t="e">
        <f aca="false">VLOOKUP(F253,PTDS2!$A$1:$Q$13,13)</f>
        <v>#N/A</v>
      </c>
      <c r="BA253" s="78" t="e">
        <f aca="false">VLOOKUP(F253,PTDS2!$A$1:$Q$13,14)</f>
        <v>#N/A</v>
      </c>
      <c r="BB253" s="78" t="e">
        <f aca="false">VLOOKUP(F253,PTDS2!$A$1:$Q$13,15)</f>
        <v>#N/A</v>
      </c>
      <c r="BC253" s="78" t="e">
        <f aca="false">VLOOKUP(F253,PTDS2!$A$1:$Q$13,16)</f>
        <v>#N/A</v>
      </c>
      <c r="BD253" s="78" t="e">
        <f aca="false">VLOOKUP(F253,PTDS2!$A$1:$Q$13,17)</f>
        <v>#N/A</v>
      </c>
      <c r="BF253" s="78" t="e">
        <f aca="false">IF(AO253=0,"",AO253)</f>
        <v>#N/A</v>
      </c>
      <c r="BG253" s="78" t="e">
        <f aca="false">IF(AP253=0,"",AP253)</f>
        <v>#N/A</v>
      </c>
      <c r="BH253" s="78" t="e">
        <f aca="false">IF(AQ253=0,"",AQ253)</f>
        <v>#N/A</v>
      </c>
      <c r="BI253" s="78" t="e">
        <f aca="false">IF(AR253=0,"",AR253)</f>
        <v>#N/A</v>
      </c>
      <c r="BJ253" s="78" t="e">
        <f aca="false">IF(AS253=0,"",AS253)</f>
        <v>#N/A</v>
      </c>
      <c r="BK253" s="78" t="e">
        <f aca="false">IF(AT253=0,"",AT253)</f>
        <v>#N/A</v>
      </c>
      <c r="BL253" s="78" t="e">
        <f aca="false">IF(AU253=0,"",AU253)</f>
        <v>#N/A</v>
      </c>
      <c r="BM253" s="78" t="e">
        <f aca="false">IF(AV253=0,"",AV253)</f>
        <v>#N/A</v>
      </c>
      <c r="BN253" s="78" t="e">
        <f aca="false">IF(AW253=0,"",AW253)</f>
        <v>#N/A</v>
      </c>
      <c r="BO253" s="78" t="e">
        <f aca="false">IF(AX253=0,"",AX253)</f>
        <v>#N/A</v>
      </c>
      <c r="BP253" s="78" t="e">
        <f aca="false">IF(AY253=0,"",AY253)</f>
        <v>#N/A</v>
      </c>
      <c r="BQ253" s="78" t="e">
        <f aca="false">IF(AZ253=0,"",AZ253)</f>
        <v>#N/A</v>
      </c>
      <c r="BR253" s="78" t="e">
        <f aca="false">IF(BA253=0,"",BA253)</f>
        <v>#N/A</v>
      </c>
      <c r="BS253" s="78" t="e">
        <f aca="false">IF(BB253=0,"",BB253)</f>
        <v>#N/A</v>
      </c>
      <c r="BT253" s="78" t="e">
        <f aca="false">IF(BC253=0,"",BC253)</f>
        <v>#N/A</v>
      </c>
      <c r="BU253" s="78" t="e">
        <f aca="false">IF(BD253=0,"",BD253)</f>
        <v>#N/A</v>
      </c>
    </row>
    <row r="254" customFormat="false" ht="56.7" hidden="false" customHeight="true" outlineLevel="0" collapsed="false">
      <c r="A254" s="137"/>
      <c r="B254" s="138"/>
      <c r="C254" s="139"/>
      <c r="D254" s="139"/>
      <c r="E254" s="143"/>
      <c r="F254" s="120"/>
      <c r="G254" s="121"/>
      <c r="H254" s="140"/>
      <c r="I254" s="141"/>
      <c r="J254" s="116"/>
      <c r="K254" s="124" t="str">
        <f aca="false">IF(ISBLANK(I254),"",ROUND(IF(J254&lt;&gt;"€",IF(J254="$",I254*TRANSFERENCIAS!$E$29,I254*TRANSFERENCIAS!$H$29),I254),2))</f>
        <v/>
      </c>
      <c r="L254" s="142"/>
      <c r="M254" s="142"/>
      <c r="N254" s="142"/>
      <c r="O254" s="125"/>
      <c r="P254" s="126" t="str">
        <f aca="false">IF(ISNUMBER(X254),X254,"P")</f>
        <v>P</v>
      </c>
      <c r="Q254" s="127" t="str">
        <f aca="false">IF(ISNUMBER(L254),L254," --")</f>
        <v> --</v>
      </c>
      <c r="W254" s="129" t="n">
        <f aca="false">SUM(L254:N254)</f>
        <v>0</v>
      </c>
      <c r="X254" s="129" t="e">
        <f aca="false">IF(K254&gt;0,ABS(W254-K254),"")</f>
        <v>#VALUE!</v>
      </c>
      <c r="AF254" s="78" t="n">
        <f aca="false">+AF253+20</f>
        <v>4980</v>
      </c>
      <c r="AG254" s="78" t="n">
        <v>249</v>
      </c>
      <c r="AO254" s="78" t="e">
        <f aca="false">VLOOKUP(F254,PTDS2!$A$1:$Q$13,2)</f>
        <v>#N/A</v>
      </c>
      <c r="AP254" s="78" t="e">
        <f aca="false">VLOOKUP(F254,PTDS2!$A$1:$Q$13,3)</f>
        <v>#N/A</v>
      </c>
      <c r="AQ254" s="78" t="e">
        <f aca="false">VLOOKUP(F254,PTDS2!$A$1:$Q$13,4)</f>
        <v>#N/A</v>
      </c>
      <c r="AR254" s="78" t="e">
        <f aca="false">VLOOKUP(F254,PTDS2!$A$1:$Q$13,5)</f>
        <v>#N/A</v>
      </c>
      <c r="AS254" s="78" t="e">
        <f aca="false">VLOOKUP(F254,PTDS2!$A$1:$Q$13,6)</f>
        <v>#N/A</v>
      </c>
      <c r="AT254" s="78" t="e">
        <f aca="false">VLOOKUP(F254,PTDS2!$A$1:$Q$13,7)</f>
        <v>#N/A</v>
      </c>
      <c r="AU254" s="78" t="e">
        <f aca="false">VLOOKUP(F254,PTDS2!$A$1:$Q$13,8)</f>
        <v>#N/A</v>
      </c>
      <c r="AV254" s="78" t="e">
        <f aca="false">VLOOKUP(F254,PTDS2!$A$1:$Q$13,9)</f>
        <v>#N/A</v>
      </c>
      <c r="AW254" s="78" t="e">
        <f aca="false">VLOOKUP(F254,PTDS2!$A$1:$Q$13,10)</f>
        <v>#N/A</v>
      </c>
      <c r="AX254" s="78" t="e">
        <f aca="false">VLOOKUP(F254,PTDS2!$A$1:$Q$13,11)</f>
        <v>#N/A</v>
      </c>
      <c r="AY254" s="78" t="e">
        <f aca="false">VLOOKUP(F254,PTDS2!$A$1:$Q$13,12)</f>
        <v>#N/A</v>
      </c>
      <c r="AZ254" s="78" t="e">
        <f aca="false">VLOOKUP(F254,PTDS2!$A$1:$Q$13,13)</f>
        <v>#N/A</v>
      </c>
      <c r="BA254" s="78" t="e">
        <f aca="false">VLOOKUP(F254,PTDS2!$A$1:$Q$13,14)</f>
        <v>#N/A</v>
      </c>
      <c r="BB254" s="78" t="e">
        <f aca="false">VLOOKUP(F254,PTDS2!$A$1:$Q$13,15)</f>
        <v>#N/A</v>
      </c>
      <c r="BC254" s="78" t="e">
        <f aca="false">VLOOKUP(F254,PTDS2!$A$1:$Q$13,16)</f>
        <v>#N/A</v>
      </c>
      <c r="BD254" s="78" t="e">
        <f aca="false">VLOOKUP(F254,PTDS2!$A$1:$Q$13,17)</f>
        <v>#N/A</v>
      </c>
      <c r="BF254" s="78" t="e">
        <f aca="false">IF(AO254=0,"",AO254)</f>
        <v>#N/A</v>
      </c>
      <c r="BG254" s="78" t="e">
        <f aca="false">IF(AP254=0,"",AP254)</f>
        <v>#N/A</v>
      </c>
      <c r="BH254" s="78" t="e">
        <f aca="false">IF(AQ254=0,"",AQ254)</f>
        <v>#N/A</v>
      </c>
      <c r="BI254" s="78" t="e">
        <f aca="false">IF(AR254=0,"",AR254)</f>
        <v>#N/A</v>
      </c>
      <c r="BJ254" s="78" t="e">
        <f aca="false">IF(AS254=0,"",AS254)</f>
        <v>#N/A</v>
      </c>
      <c r="BK254" s="78" t="e">
        <f aca="false">IF(AT254=0,"",AT254)</f>
        <v>#N/A</v>
      </c>
      <c r="BL254" s="78" t="e">
        <f aca="false">IF(AU254=0,"",AU254)</f>
        <v>#N/A</v>
      </c>
      <c r="BM254" s="78" t="e">
        <f aca="false">IF(AV254=0,"",AV254)</f>
        <v>#N/A</v>
      </c>
      <c r="BN254" s="78" t="e">
        <f aca="false">IF(AW254=0,"",AW254)</f>
        <v>#N/A</v>
      </c>
      <c r="BO254" s="78" t="e">
        <f aca="false">IF(AX254=0,"",AX254)</f>
        <v>#N/A</v>
      </c>
      <c r="BP254" s="78" t="e">
        <f aca="false">IF(AY254=0,"",AY254)</f>
        <v>#N/A</v>
      </c>
      <c r="BQ254" s="78" t="e">
        <f aca="false">IF(AZ254=0,"",AZ254)</f>
        <v>#N/A</v>
      </c>
      <c r="BR254" s="78" t="e">
        <f aca="false">IF(BA254=0,"",BA254)</f>
        <v>#N/A</v>
      </c>
      <c r="BS254" s="78" t="e">
        <f aca="false">IF(BB254=0,"",BB254)</f>
        <v>#N/A</v>
      </c>
      <c r="BT254" s="78" t="e">
        <f aca="false">IF(BC254=0,"",BC254)</f>
        <v>#N/A</v>
      </c>
      <c r="BU254" s="78" t="e">
        <f aca="false">IF(BD254=0,"",BD254)</f>
        <v>#N/A</v>
      </c>
    </row>
    <row r="255" customFormat="false" ht="56.7" hidden="false" customHeight="true" outlineLevel="0" collapsed="false">
      <c r="A255" s="137"/>
      <c r="B255" s="138"/>
      <c r="C255" s="139"/>
      <c r="D255" s="139"/>
      <c r="E255" s="143"/>
      <c r="F255" s="120"/>
      <c r="G255" s="121"/>
      <c r="H255" s="140"/>
      <c r="I255" s="141"/>
      <c r="J255" s="116"/>
      <c r="K255" s="124" t="str">
        <f aca="false">IF(ISBLANK(I255),"",ROUND(IF(J255&lt;&gt;"€",IF(J255="$",I255*TRANSFERENCIAS!$E$29,I255*TRANSFERENCIAS!$H$29),I255),2))</f>
        <v/>
      </c>
      <c r="L255" s="142"/>
      <c r="M255" s="142"/>
      <c r="N255" s="142"/>
      <c r="O255" s="125"/>
      <c r="P255" s="126" t="str">
        <f aca="false">IF(ISNUMBER(X255),X255,"P")</f>
        <v>P</v>
      </c>
      <c r="Q255" s="127" t="str">
        <f aca="false">IF(ISNUMBER(L255),L255," --")</f>
        <v> --</v>
      </c>
      <c r="W255" s="129" t="n">
        <f aca="false">SUM(L255:N255)</f>
        <v>0</v>
      </c>
      <c r="X255" s="129" t="e">
        <f aca="false">IF(K255&gt;0,ABS(W255-K255),"")</f>
        <v>#VALUE!</v>
      </c>
      <c r="AF255" s="78" t="n">
        <f aca="false">+AF254+20</f>
        <v>5000</v>
      </c>
      <c r="AG255" s="78" t="n">
        <v>250</v>
      </c>
      <c r="AO255" s="78" t="e">
        <f aca="false">VLOOKUP(F255,PTDS2!$A$1:$Q$13,2)</f>
        <v>#N/A</v>
      </c>
      <c r="AP255" s="78" t="e">
        <f aca="false">VLOOKUP(F255,PTDS2!$A$1:$Q$13,3)</f>
        <v>#N/A</v>
      </c>
      <c r="AQ255" s="78" t="e">
        <f aca="false">VLOOKUP(F255,PTDS2!$A$1:$Q$13,4)</f>
        <v>#N/A</v>
      </c>
      <c r="AR255" s="78" t="e">
        <f aca="false">VLOOKUP(F255,PTDS2!$A$1:$Q$13,5)</f>
        <v>#N/A</v>
      </c>
      <c r="AS255" s="78" t="e">
        <f aca="false">VLOOKUP(F255,PTDS2!$A$1:$Q$13,6)</f>
        <v>#N/A</v>
      </c>
      <c r="AT255" s="78" t="e">
        <f aca="false">VLOOKUP(F255,PTDS2!$A$1:$Q$13,7)</f>
        <v>#N/A</v>
      </c>
      <c r="AU255" s="78" t="e">
        <f aca="false">VLOOKUP(F255,PTDS2!$A$1:$Q$13,8)</f>
        <v>#N/A</v>
      </c>
      <c r="AV255" s="78" t="e">
        <f aca="false">VLOOKUP(F255,PTDS2!$A$1:$Q$13,9)</f>
        <v>#N/A</v>
      </c>
      <c r="AW255" s="78" t="e">
        <f aca="false">VLOOKUP(F255,PTDS2!$A$1:$Q$13,10)</f>
        <v>#N/A</v>
      </c>
      <c r="AX255" s="78" t="e">
        <f aca="false">VLOOKUP(F255,PTDS2!$A$1:$Q$13,11)</f>
        <v>#N/A</v>
      </c>
      <c r="AY255" s="78" t="e">
        <f aca="false">VLOOKUP(F255,PTDS2!$A$1:$Q$13,12)</f>
        <v>#N/A</v>
      </c>
      <c r="AZ255" s="78" t="e">
        <f aca="false">VLOOKUP(F255,PTDS2!$A$1:$Q$13,13)</f>
        <v>#N/A</v>
      </c>
      <c r="BA255" s="78" t="e">
        <f aca="false">VLOOKUP(F255,PTDS2!$A$1:$Q$13,14)</f>
        <v>#N/A</v>
      </c>
      <c r="BB255" s="78" t="e">
        <f aca="false">VLOOKUP(F255,PTDS2!$A$1:$Q$13,15)</f>
        <v>#N/A</v>
      </c>
      <c r="BC255" s="78" t="e">
        <f aca="false">VLOOKUP(F255,PTDS2!$A$1:$Q$13,16)</f>
        <v>#N/A</v>
      </c>
      <c r="BD255" s="78" t="e">
        <f aca="false">VLOOKUP(F255,PTDS2!$A$1:$Q$13,17)</f>
        <v>#N/A</v>
      </c>
      <c r="BF255" s="78" t="e">
        <f aca="false">IF(AO255=0,"",AO255)</f>
        <v>#N/A</v>
      </c>
      <c r="BG255" s="78" t="e">
        <f aca="false">IF(AP255=0,"",AP255)</f>
        <v>#N/A</v>
      </c>
      <c r="BH255" s="78" t="e">
        <f aca="false">IF(AQ255=0,"",AQ255)</f>
        <v>#N/A</v>
      </c>
      <c r="BI255" s="78" t="e">
        <f aca="false">IF(AR255=0,"",AR255)</f>
        <v>#N/A</v>
      </c>
      <c r="BJ255" s="78" t="e">
        <f aca="false">IF(AS255=0,"",AS255)</f>
        <v>#N/A</v>
      </c>
      <c r="BK255" s="78" t="e">
        <f aca="false">IF(AT255=0,"",AT255)</f>
        <v>#N/A</v>
      </c>
      <c r="BL255" s="78" t="e">
        <f aca="false">IF(AU255=0,"",AU255)</f>
        <v>#N/A</v>
      </c>
      <c r="BM255" s="78" t="e">
        <f aca="false">IF(AV255=0,"",AV255)</f>
        <v>#N/A</v>
      </c>
      <c r="BN255" s="78" t="e">
        <f aca="false">IF(AW255=0,"",AW255)</f>
        <v>#N/A</v>
      </c>
      <c r="BO255" s="78" t="e">
        <f aca="false">IF(AX255=0,"",AX255)</f>
        <v>#N/A</v>
      </c>
      <c r="BP255" s="78" t="e">
        <f aca="false">IF(AY255=0,"",AY255)</f>
        <v>#N/A</v>
      </c>
      <c r="BQ255" s="78" t="e">
        <f aca="false">IF(AZ255=0,"",AZ255)</f>
        <v>#N/A</v>
      </c>
      <c r="BR255" s="78" t="e">
        <f aca="false">IF(BA255=0,"",BA255)</f>
        <v>#N/A</v>
      </c>
      <c r="BS255" s="78" t="e">
        <f aca="false">IF(BB255=0,"",BB255)</f>
        <v>#N/A</v>
      </c>
      <c r="BT255" s="78" t="e">
        <f aca="false">IF(BC255=0,"",BC255)</f>
        <v>#N/A</v>
      </c>
      <c r="BU255" s="78" t="e">
        <f aca="false">IF(BD255=0,"",BD255)</f>
        <v>#N/A</v>
      </c>
    </row>
    <row r="256" customFormat="false" ht="56.7" hidden="false" customHeight="true" outlineLevel="0" collapsed="false">
      <c r="A256" s="137"/>
      <c r="B256" s="138"/>
      <c r="C256" s="139"/>
      <c r="D256" s="139"/>
      <c r="E256" s="143"/>
      <c r="F256" s="120"/>
      <c r="G256" s="121"/>
      <c r="H256" s="140"/>
      <c r="I256" s="141"/>
      <c r="J256" s="116"/>
      <c r="K256" s="124" t="str">
        <f aca="false">IF(ISBLANK(I256),"",ROUND(IF(J256&lt;&gt;"€",IF(J256="$",I256*TRANSFERENCIAS!$E$29,I256*TRANSFERENCIAS!$H$29),I256),2))</f>
        <v/>
      </c>
      <c r="L256" s="142"/>
      <c r="M256" s="142"/>
      <c r="N256" s="142"/>
      <c r="O256" s="125"/>
      <c r="P256" s="126" t="str">
        <f aca="false">IF(ISNUMBER(X256),X256,"P")</f>
        <v>P</v>
      </c>
      <c r="Q256" s="127" t="str">
        <f aca="false">IF(ISNUMBER(L256),L256," --")</f>
        <v> --</v>
      </c>
      <c r="W256" s="129" t="n">
        <f aca="false">SUM(L256:N256)</f>
        <v>0</v>
      </c>
      <c r="X256" s="129" t="e">
        <f aca="false">IF(K256&gt;0,ABS(W256-K256),"")</f>
        <v>#VALUE!</v>
      </c>
      <c r="AF256" s="78" t="n">
        <f aca="false">+AF255+20</f>
        <v>5020</v>
      </c>
      <c r="AG256" s="78" t="n">
        <v>251</v>
      </c>
      <c r="AO256" s="78" t="e">
        <f aca="false">VLOOKUP(F256,PTDS2!$A$1:$Q$13,2)</f>
        <v>#N/A</v>
      </c>
      <c r="AP256" s="78" t="e">
        <f aca="false">VLOOKUP(F256,PTDS2!$A$1:$Q$13,3)</f>
        <v>#N/A</v>
      </c>
      <c r="AQ256" s="78" t="e">
        <f aca="false">VLOOKUP(F256,PTDS2!$A$1:$Q$13,4)</f>
        <v>#N/A</v>
      </c>
      <c r="AR256" s="78" t="e">
        <f aca="false">VLOOKUP(F256,PTDS2!$A$1:$Q$13,5)</f>
        <v>#N/A</v>
      </c>
      <c r="AS256" s="78" t="e">
        <f aca="false">VLOOKUP(F256,PTDS2!$A$1:$Q$13,6)</f>
        <v>#N/A</v>
      </c>
      <c r="AT256" s="78" t="e">
        <f aca="false">VLOOKUP(F256,PTDS2!$A$1:$Q$13,7)</f>
        <v>#N/A</v>
      </c>
      <c r="AU256" s="78" t="e">
        <f aca="false">VLOOKUP(F256,PTDS2!$A$1:$Q$13,8)</f>
        <v>#N/A</v>
      </c>
      <c r="AV256" s="78" t="e">
        <f aca="false">VLOOKUP(F256,PTDS2!$A$1:$Q$13,9)</f>
        <v>#N/A</v>
      </c>
      <c r="AW256" s="78" t="e">
        <f aca="false">VLOOKUP(F256,PTDS2!$A$1:$Q$13,10)</f>
        <v>#N/A</v>
      </c>
      <c r="AX256" s="78" t="e">
        <f aca="false">VLOOKUP(F256,PTDS2!$A$1:$Q$13,11)</f>
        <v>#N/A</v>
      </c>
      <c r="AY256" s="78" t="e">
        <f aca="false">VLOOKUP(F256,PTDS2!$A$1:$Q$13,12)</f>
        <v>#N/A</v>
      </c>
      <c r="AZ256" s="78" t="e">
        <f aca="false">VLOOKUP(F256,PTDS2!$A$1:$Q$13,13)</f>
        <v>#N/A</v>
      </c>
      <c r="BA256" s="78" t="e">
        <f aca="false">VLOOKUP(F256,PTDS2!$A$1:$Q$13,14)</f>
        <v>#N/A</v>
      </c>
      <c r="BB256" s="78" t="e">
        <f aca="false">VLOOKUP(F256,PTDS2!$A$1:$Q$13,15)</f>
        <v>#N/A</v>
      </c>
      <c r="BC256" s="78" t="e">
        <f aca="false">VLOOKUP(F256,PTDS2!$A$1:$Q$13,16)</f>
        <v>#N/A</v>
      </c>
      <c r="BD256" s="78" t="e">
        <f aca="false">VLOOKUP(F256,PTDS2!$A$1:$Q$13,17)</f>
        <v>#N/A</v>
      </c>
      <c r="BF256" s="78" t="e">
        <f aca="false">IF(AO256=0,"",AO256)</f>
        <v>#N/A</v>
      </c>
      <c r="BG256" s="78" t="e">
        <f aca="false">IF(AP256=0,"",AP256)</f>
        <v>#N/A</v>
      </c>
      <c r="BH256" s="78" t="e">
        <f aca="false">IF(AQ256=0,"",AQ256)</f>
        <v>#N/A</v>
      </c>
      <c r="BI256" s="78" t="e">
        <f aca="false">IF(AR256=0,"",AR256)</f>
        <v>#N/A</v>
      </c>
      <c r="BJ256" s="78" t="e">
        <f aca="false">IF(AS256=0,"",AS256)</f>
        <v>#N/A</v>
      </c>
      <c r="BK256" s="78" t="e">
        <f aca="false">IF(AT256=0,"",AT256)</f>
        <v>#N/A</v>
      </c>
      <c r="BL256" s="78" t="e">
        <f aca="false">IF(AU256=0,"",AU256)</f>
        <v>#N/A</v>
      </c>
      <c r="BM256" s="78" t="e">
        <f aca="false">IF(AV256=0,"",AV256)</f>
        <v>#N/A</v>
      </c>
      <c r="BN256" s="78" t="e">
        <f aca="false">IF(AW256=0,"",AW256)</f>
        <v>#N/A</v>
      </c>
      <c r="BO256" s="78" t="e">
        <f aca="false">IF(AX256=0,"",AX256)</f>
        <v>#N/A</v>
      </c>
      <c r="BP256" s="78" t="e">
        <f aca="false">IF(AY256=0,"",AY256)</f>
        <v>#N/A</v>
      </c>
      <c r="BQ256" s="78" t="e">
        <f aca="false">IF(AZ256=0,"",AZ256)</f>
        <v>#N/A</v>
      </c>
      <c r="BR256" s="78" t="e">
        <f aca="false">IF(BA256=0,"",BA256)</f>
        <v>#N/A</v>
      </c>
      <c r="BS256" s="78" t="e">
        <f aca="false">IF(BB256=0,"",BB256)</f>
        <v>#N/A</v>
      </c>
      <c r="BT256" s="78" t="e">
        <f aca="false">IF(BC256=0,"",BC256)</f>
        <v>#N/A</v>
      </c>
      <c r="BU256" s="78" t="e">
        <f aca="false">IF(BD256=0,"",BD256)</f>
        <v>#N/A</v>
      </c>
    </row>
    <row r="257" customFormat="false" ht="56.7" hidden="false" customHeight="true" outlineLevel="0" collapsed="false">
      <c r="A257" s="137"/>
      <c r="B257" s="138"/>
      <c r="C257" s="139"/>
      <c r="D257" s="139"/>
      <c r="E257" s="143"/>
      <c r="F257" s="120"/>
      <c r="G257" s="121"/>
      <c r="H257" s="140"/>
      <c r="I257" s="141"/>
      <c r="J257" s="116"/>
      <c r="K257" s="124" t="str">
        <f aca="false">IF(ISBLANK(I257),"",ROUND(IF(J257&lt;&gt;"€",IF(J257="$",I257*TRANSFERENCIAS!$E$29,I257*TRANSFERENCIAS!$H$29),I257),2))</f>
        <v/>
      </c>
      <c r="L257" s="142"/>
      <c r="M257" s="142"/>
      <c r="N257" s="142"/>
      <c r="O257" s="125"/>
      <c r="P257" s="126" t="str">
        <f aca="false">IF(ISNUMBER(X257),X257,"P")</f>
        <v>P</v>
      </c>
      <c r="Q257" s="127" t="str">
        <f aca="false">IF(ISNUMBER(L257),L257," --")</f>
        <v> --</v>
      </c>
      <c r="W257" s="129" t="n">
        <f aca="false">SUM(L257:N257)</f>
        <v>0</v>
      </c>
      <c r="X257" s="129" t="e">
        <f aca="false">IF(K257&gt;0,ABS(W257-K257),"")</f>
        <v>#VALUE!</v>
      </c>
      <c r="AF257" s="78" t="n">
        <f aca="false">+AF256+20</f>
        <v>5040</v>
      </c>
      <c r="AG257" s="78" t="n">
        <v>252</v>
      </c>
      <c r="AO257" s="78" t="e">
        <f aca="false">VLOOKUP(F257,PTDS2!$A$1:$Q$13,2)</f>
        <v>#N/A</v>
      </c>
      <c r="AP257" s="78" t="e">
        <f aca="false">VLOOKUP(F257,PTDS2!$A$1:$Q$13,3)</f>
        <v>#N/A</v>
      </c>
      <c r="AQ257" s="78" t="e">
        <f aca="false">VLOOKUP(F257,PTDS2!$A$1:$Q$13,4)</f>
        <v>#N/A</v>
      </c>
      <c r="AR257" s="78" t="e">
        <f aca="false">VLOOKUP(F257,PTDS2!$A$1:$Q$13,5)</f>
        <v>#N/A</v>
      </c>
      <c r="AS257" s="78" t="e">
        <f aca="false">VLOOKUP(F257,PTDS2!$A$1:$Q$13,6)</f>
        <v>#N/A</v>
      </c>
      <c r="AT257" s="78" t="e">
        <f aca="false">VLOOKUP(F257,PTDS2!$A$1:$Q$13,7)</f>
        <v>#N/A</v>
      </c>
      <c r="AU257" s="78" t="e">
        <f aca="false">VLOOKUP(F257,PTDS2!$A$1:$Q$13,8)</f>
        <v>#N/A</v>
      </c>
      <c r="AV257" s="78" t="e">
        <f aca="false">VLOOKUP(F257,PTDS2!$A$1:$Q$13,9)</f>
        <v>#N/A</v>
      </c>
      <c r="AW257" s="78" t="e">
        <f aca="false">VLOOKUP(F257,PTDS2!$A$1:$Q$13,10)</f>
        <v>#N/A</v>
      </c>
      <c r="AX257" s="78" t="e">
        <f aca="false">VLOOKUP(F257,PTDS2!$A$1:$Q$13,11)</f>
        <v>#N/A</v>
      </c>
      <c r="AY257" s="78" t="e">
        <f aca="false">VLOOKUP(F257,PTDS2!$A$1:$Q$13,12)</f>
        <v>#N/A</v>
      </c>
      <c r="AZ257" s="78" t="e">
        <f aca="false">VLOOKUP(F257,PTDS2!$A$1:$Q$13,13)</f>
        <v>#N/A</v>
      </c>
      <c r="BA257" s="78" t="e">
        <f aca="false">VLOOKUP(F257,PTDS2!$A$1:$Q$13,14)</f>
        <v>#N/A</v>
      </c>
      <c r="BB257" s="78" t="e">
        <f aca="false">VLOOKUP(F257,PTDS2!$A$1:$Q$13,15)</f>
        <v>#N/A</v>
      </c>
      <c r="BC257" s="78" t="e">
        <f aca="false">VLOOKUP(F257,PTDS2!$A$1:$Q$13,16)</f>
        <v>#N/A</v>
      </c>
      <c r="BD257" s="78" t="e">
        <f aca="false">VLOOKUP(F257,PTDS2!$A$1:$Q$13,17)</f>
        <v>#N/A</v>
      </c>
      <c r="BF257" s="78" t="e">
        <f aca="false">IF(AO257=0,"",AO257)</f>
        <v>#N/A</v>
      </c>
      <c r="BG257" s="78" t="e">
        <f aca="false">IF(AP257=0,"",AP257)</f>
        <v>#N/A</v>
      </c>
      <c r="BH257" s="78" t="e">
        <f aca="false">IF(AQ257=0,"",AQ257)</f>
        <v>#N/A</v>
      </c>
      <c r="BI257" s="78" t="e">
        <f aca="false">IF(AR257=0,"",AR257)</f>
        <v>#N/A</v>
      </c>
      <c r="BJ257" s="78" t="e">
        <f aca="false">IF(AS257=0,"",AS257)</f>
        <v>#N/A</v>
      </c>
      <c r="BK257" s="78" t="e">
        <f aca="false">IF(AT257=0,"",AT257)</f>
        <v>#N/A</v>
      </c>
      <c r="BL257" s="78" t="e">
        <f aca="false">IF(AU257=0,"",AU257)</f>
        <v>#N/A</v>
      </c>
      <c r="BM257" s="78" t="e">
        <f aca="false">IF(AV257=0,"",AV257)</f>
        <v>#N/A</v>
      </c>
      <c r="BN257" s="78" t="e">
        <f aca="false">IF(AW257=0,"",AW257)</f>
        <v>#N/A</v>
      </c>
      <c r="BO257" s="78" t="e">
        <f aca="false">IF(AX257=0,"",AX257)</f>
        <v>#N/A</v>
      </c>
      <c r="BP257" s="78" t="e">
        <f aca="false">IF(AY257=0,"",AY257)</f>
        <v>#N/A</v>
      </c>
      <c r="BQ257" s="78" t="e">
        <f aca="false">IF(AZ257=0,"",AZ257)</f>
        <v>#N/A</v>
      </c>
      <c r="BR257" s="78" t="e">
        <f aca="false">IF(BA257=0,"",BA257)</f>
        <v>#N/A</v>
      </c>
      <c r="BS257" s="78" t="e">
        <f aca="false">IF(BB257=0,"",BB257)</f>
        <v>#N/A</v>
      </c>
      <c r="BT257" s="78" t="e">
        <f aca="false">IF(BC257=0,"",BC257)</f>
        <v>#N/A</v>
      </c>
      <c r="BU257" s="78" t="e">
        <f aca="false">IF(BD257=0,"",BD257)</f>
        <v>#N/A</v>
      </c>
    </row>
    <row r="258" customFormat="false" ht="56.7" hidden="false" customHeight="true" outlineLevel="0" collapsed="false">
      <c r="A258" s="137"/>
      <c r="B258" s="138"/>
      <c r="C258" s="139"/>
      <c r="D258" s="139"/>
      <c r="E258" s="143"/>
      <c r="F258" s="120"/>
      <c r="G258" s="121"/>
      <c r="H258" s="140"/>
      <c r="I258" s="141"/>
      <c r="J258" s="116"/>
      <c r="K258" s="124" t="str">
        <f aca="false">IF(ISBLANK(I258),"",ROUND(IF(J258&lt;&gt;"€",IF(J258="$",I258*TRANSFERENCIAS!$E$29,I258*TRANSFERENCIAS!$H$29),I258),2))</f>
        <v/>
      </c>
      <c r="L258" s="142"/>
      <c r="M258" s="142"/>
      <c r="N258" s="142"/>
      <c r="O258" s="125"/>
      <c r="P258" s="126" t="str">
        <f aca="false">IF(ISNUMBER(X258),X258,"P")</f>
        <v>P</v>
      </c>
      <c r="Q258" s="127" t="str">
        <f aca="false">IF(ISNUMBER(L258),L258," --")</f>
        <v> --</v>
      </c>
      <c r="W258" s="129" t="n">
        <f aca="false">SUM(L258:N258)</f>
        <v>0</v>
      </c>
      <c r="X258" s="129" t="e">
        <f aca="false">IF(K258&gt;0,ABS(W258-K258),"")</f>
        <v>#VALUE!</v>
      </c>
      <c r="AF258" s="78" t="n">
        <f aca="false">+AF257+20</f>
        <v>5060</v>
      </c>
      <c r="AG258" s="78" t="n">
        <v>253</v>
      </c>
      <c r="AO258" s="78" t="e">
        <f aca="false">VLOOKUP(F258,PTDS2!$A$1:$Q$13,2)</f>
        <v>#N/A</v>
      </c>
      <c r="AP258" s="78" t="e">
        <f aca="false">VLOOKUP(F258,PTDS2!$A$1:$Q$13,3)</f>
        <v>#N/A</v>
      </c>
      <c r="AQ258" s="78" t="e">
        <f aca="false">VLOOKUP(F258,PTDS2!$A$1:$Q$13,4)</f>
        <v>#N/A</v>
      </c>
      <c r="AR258" s="78" t="e">
        <f aca="false">VLOOKUP(F258,PTDS2!$A$1:$Q$13,5)</f>
        <v>#N/A</v>
      </c>
      <c r="AS258" s="78" t="e">
        <f aca="false">VLOOKUP(F258,PTDS2!$A$1:$Q$13,6)</f>
        <v>#N/A</v>
      </c>
      <c r="AT258" s="78" t="e">
        <f aca="false">VLOOKUP(F258,PTDS2!$A$1:$Q$13,7)</f>
        <v>#N/A</v>
      </c>
      <c r="AU258" s="78" t="e">
        <f aca="false">VLOOKUP(F258,PTDS2!$A$1:$Q$13,8)</f>
        <v>#N/A</v>
      </c>
      <c r="AV258" s="78" t="e">
        <f aca="false">VLOOKUP(F258,PTDS2!$A$1:$Q$13,9)</f>
        <v>#N/A</v>
      </c>
      <c r="AW258" s="78" t="e">
        <f aca="false">VLOOKUP(F258,PTDS2!$A$1:$Q$13,10)</f>
        <v>#N/A</v>
      </c>
      <c r="AX258" s="78" t="e">
        <f aca="false">VLOOKUP(F258,PTDS2!$A$1:$Q$13,11)</f>
        <v>#N/A</v>
      </c>
      <c r="AY258" s="78" t="e">
        <f aca="false">VLOOKUP(F258,PTDS2!$A$1:$Q$13,12)</f>
        <v>#N/A</v>
      </c>
      <c r="AZ258" s="78" t="e">
        <f aca="false">VLOOKUP(F258,PTDS2!$A$1:$Q$13,13)</f>
        <v>#N/A</v>
      </c>
      <c r="BA258" s="78" t="e">
        <f aca="false">VLOOKUP(F258,PTDS2!$A$1:$Q$13,14)</f>
        <v>#N/A</v>
      </c>
      <c r="BB258" s="78" t="e">
        <f aca="false">VLOOKUP(F258,PTDS2!$A$1:$Q$13,15)</f>
        <v>#N/A</v>
      </c>
      <c r="BC258" s="78" t="e">
        <f aca="false">VLOOKUP(F258,PTDS2!$A$1:$Q$13,16)</f>
        <v>#N/A</v>
      </c>
      <c r="BD258" s="78" t="e">
        <f aca="false">VLOOKUP(F258,PTDS2!$A$1:$Q$13,17)</f>
        <v>#N/A</v>
      </c>
      <c r="BF258" s="78" t="e">
        <f aca="false">IF(AO258=0,"",AO258)</f>
        <v>#N/A</v>
      </c>
      <c r="BG258" s="78" t="e">
        <f aca="false">IF(AP258=0,"",AP258)</f>
        <v>#N/A</v>
      </c>
      <c r="BH258" s="78" t="e">
        <f aca="false">IF(AQ258=0,"",AQ258)</f>
        <v>#N/A</v>
      </c>
      <c r="BI258" s="78" t="e">
        <f aca="false">IF(AR258=0,"",AR258)</f>
        <v>#N/A</v>
      </c>
      <c r="BJ258" s="78" t="e">
        <f aca="false">IF(AS258=0,"",AS258)</f>
        <v>#N/A</v>
      </c>
      <c r="BK258" s="78" t="e">
        <f aca="false">IF(AT258=0,"",AT258)</f>
        <v>#N/A</v>
      </c>
      <c r="BL258" s="78" t="e">
        <f aca="false">IF(AU258=0,"",AU258)</f>
        <v>#N/A</v>
      </c>
      <c r="BM258" s="78" t="e">
        <f aca="false">IF(AV258=0,"",AV258)</f>
        <v>#N/A</v>
      </c>
      <c r="BN258" s="78" t="e">
        <f aca="false">IF(AW258=0,"",AW258)</f>
        <v>#N/A</v>
      </c>
      <c r="BO258" s="78" t="e">
        <f aca="false">IF(AX258=0,"",AX258)</f>
        <v>#N/A</v>
      </c>
      <c r="BP258" s="78" t="e">
        <f aca="false">IF(AY258=0,"",AY258)</f>
        <v>#N/A</v>
      </c>
      <c r="BQ258" s="78" t="e">
        <f aca="false">IF(AZ258=0,"",AZ258)</f>
        <v>#N/A</v>
      </c>
      <c r="BR258" s="78" t="e">
        <f aca="false">IF(BA258=0,"",BA258)</f>
        <v>#N/A</v>
      </c>
      <c r="BS258" s="78" t="e">
        <f aca="false">IF(BB258=0,"",BB258)</f>
        <v>#N/A</v>
      </c>
      <c r="BT258" s="78" t="e">
        <f aca="false">IF(BC258=0,"",BC258)</f>
        <v>#N/A</v>
      </c>
      <c r="BU258" s="78" t="e">
        <f aca="false">IF(BD258=0,"",BD258)</f>
        <v>#N/A</v>
      </c>
    </row>
    <row r="259" customFormat="false" ht="56.7" hidden="false" customHeight="true" outlineLevel="0" collapsed="false">
      <c r="A259" s="137"/>
      <c r="B259" s="138"/>
      <c r="C259" s="139"/>
      <c r="D259" s="139"/>
      <c r="E259" s="143"/>
      <c r="F259" s="120"/>
      <c r="G259" s="121"/>
      <c r="H259" s="140"/>
      <c r="I259" s="141"/>
      <c r="J259" s="116"/>
      <c r="K259" s="124" t="str">
        <f aca="false">IF(ISBLANK(I259),"",ROUND(IF(J259&lt;&gt;"€",IF(J259="$",I259*TRANSFERENCIAS!$E$29,I259*TRANSFERENCIAS!$H$29),I259),2))</f>
        <v/>
      </c>
      <c r="L259" s="142"/>
      <c r="M259" s="142"/>
      <c r="N259" s="142"/>
      <c r="O259" s="125"/>
      <c r="P259" s="126" t="str">
        <f aca="false">IF(ISNUMBER(X259),X259,"P")</f>
        <v>P</v>
      </c>
      <c r="Q259" s="127" t="str">
        <f aca="false">IF(ISNUMBER(L259),L259," --")</f>
        <v> --</v>
      </c>
      <c r="W259" s="129" t="n">
        <f aca="false">SUM(L259:N259)</f>
        <v>0</v>
      </c>
      <c r="X259" s="129" t="e">
        <f aca="false">IF(K259&gt;0,ABS(W259-K259),"")</f>
        <v>#VALUE!</v>
      </c>
      <c r="AF259" s="78" t="n">
        <f aca="false">+AF258+20</f>
        <v>5080</v>
      </c>
      <c r="AG259" s="78" t="n">
        <v>254</v>
      </c>
      <c r="AO259" s="78" t="e">
        <f aca="false">VLOOKUP(F259,PTDS2!$A$1:$Q$13,2)</f>
        <v>#N/A</v>
      </c>
      <c r="AP259" s="78" t="e">
        <f aca="false">VLOOKUP(F259,PTDS2!$A$1:$Q$13,3)</f>
        <v>#N/A</v>
      </c>
      <c r="AQ259" s="78" t="e">
        <f aca="false">VLOOKUP(F259,PTDS2!$A$1:$Q$13,4)</f>
        <v>#N/A</v>
      </c>
      <c r="AR259" s="78" t="e">
        <f aca="false">VLOOKUP(F259,PTDS2!$A$1:$Q$13,5)</f>
        <v>#N/A</v>
      </c>
      <c r="AS259" s="78" t="e">
        <f aca="false">VLOOKUP(F259,PTDS2!$A$1:$Q$13,6)</f>
        <v>#N/A</v>
      </c>
      <c r="AT259" s="78" t="e">
        <f aca="false">VLOOKUP(F259,PTDS2!$A$1:$Q$13,7)</f>
        <v>#N/A</v>
      </c>
      <c r="AU259" s="78" t="e">
        <f aca="false">VLOOKUP(F259,PTDS2!$A$1:$Q$13,8)</f>
        <v>#N/A</v>
      </c>
      <c r="AV259" s="78" t="e">
        <f aca="false">VLOOKUP(F259,PTDS2!$A$1:$Q$13,9)</f>
        <v>#N/A</v>
      </c>
      <c r="AW259" s="78" t="e">
        <f aca="false">VLOOKUP(F259,PTDS2!$A$1:$Q$13,10)</f>
        <v>#N/A</v>
      </c>
      <c r="AX259" s="78" t="e">
        <f aca="false">VLOOKUP(F259,PTDS2!$A$1:$Q$13,11)</f>
        <v>#N/A</v>
      </c>
      <c r="AY259" s="78" t="e">
        <f aca="false">VLOOKUP(F259,PTDS2!$A$1:$Q$13,12)</f>
        <v>#N/A</v>
      </c>
      <c r="AZ259" s="78" t="e">
        <f aca="false">VLOOKUP(F259,PTDS2!$A$1:$Q$13,13)</f>
        <v>#N/A</v>
      </c>
      <c r="BA259" s="78" t="e">
        <f aca="false">VLOOKUP(F259,PTDS2!$A$1:$Q$13,14)</f>
        <v>#N/A</v>
      </c>
      <c r="BB259" s="78" t="e">
        <f aca="false">VLOOKUP(F259,PTDS2!$A$1:$Q$13,15)</f>
        <v>#N/A</v>
      </c>
      <c r="BC259" s="78" t="e">
        <f aca="false">VLOOKUP(F259,PTDS2!$A$1:$Q$13,16)</f>
        <v>#N/A</v>
      </c>
      <c r="BD259" s="78" t="e">
        <f aca="false">VLOOKUP(F259,PTDS2!$A$1:$Q$13,17)</f>
        <v>#N/A</v>
      </c>
      <c r="BF259" s="78" t="e">
        <f aca="false">IF(AO259=0,"",AO259)</f>
        <v>#N/A</v>
      </c>
      <c r="BG259" s="78" t="e">
        <f aca="false">IF(AP259=0,"",AP259)</f>
        <v>#N/A</v>
      </c>
      <c r="BH259" s="78" t="e">
        <f aca="false">IF(AQ259=0,"",AQ259)</f>
        <v>#N/A</v>
      </c>
      <c r="BI259" s="78" t="e">
        <f aca="false">IF(AR259=0,"",AR259)</f>
        <v>#N/A</v>
      </c>
      <c r="BJ259" s="78" t="e">
        <f aca="false">IF(AS259=0,"",AS259)</f>
        <v>#N/A</v>
      </c>
      <c r="BK259" s="78" t="e">
        <f aca="false">IF(AT259=0,"",AT259)</f>
        <v>#N/A</v>
      </c>
      <c r="BL259" s="78" t="e">
        <f aca="false">IF(AU259=0,"",AU259)</f>
        <v>#N/A</v>
      </c>
      <c r="BM259" s="78" t="e">
        <f aca="false">IF(AV259=0,"",AV259)</f>
        <v>#N/A</v>
      </c>
      <c r="BN259" s="78" t="e">
        <f aca="false">IF(AW259=0,"",AW259)</f>
        <v>#N/A</v>
      </c>
      <c r="BO259" s="78" t="e">
        <f aca="false">IF(AX259=0,"",AX259)</f>
        <v>#N/A</v>
      </c>
      <c r="BP259" s="78" t="e">
        <f aca="false">IF(AY259=0,"",AY259)</f>
        <v>#N/A</v>
      </c>
      <c r="BQ259" s="78" t="e">
        <f aca="false">IF(AZ259=0,"",AZ259)</f>
        <v>#N/A</v>
      </c>
      <c r="BR259" s="78" t="e">
        <f aca="false">IF(BA259=0,"",BA259)</f>
        <v>#N/A</v>
      </c>
      <c r="BS259" s="78" t="e">
        <f aca="false">IF(BB259=0,"",BB259)</f>
        <v>#N/A</v>
      </c>
      <c r="BT259" s="78" t="e">
        <f aca="false">IF(BC259=0,"",BC259)</f>
        <v>#N/A</v>
      </c>
      <c r="BU259" s="78" t="e">
        <f aca="false">IF(BD259=0,"",BD259)</f>
        <v>#N/A</v>
      </c>
    </row>
    <row r="260" customFormat="false" ht="56.7" hidden="false" customHeight="true" outlineLevel="0" collapsed="false">
      <c r="A260" s="137"/>
      <c r="B260" s="138"/>
      <c r="C260" s="139"/>
      <c r="D260" s="139"/>
      <c r="E260" s="143"/>
      <c r="F260" s="120"/>
      <c r="G260" s="121"/>
      <c r="H260" s="140"/>
      <c r="I260" s="141"/>
      <c r="J260" s="116"/>
      <c r="K260" s="124" t="str">
        <f aca="false">IF(ISBLANK(I260),"",ROUND(IF(J260&lt;&gt;"€",IF(J260="$",I260*TRANSFERENCIAS!$E$29,I260*TRANSFERENCIAS!$H$29),I260),2))</f>
        <v/>
      </c>
      <c r="L260" s="142"/>
      <c r="M260" s="142"/>
      <c r="N260" s="142"/>
      <c r="O260" s="125"/>
      <c r="P260" s="126" t="str">
        <f aca="false">IF(ISNUMBER(X260),X260,"P")</f>
        <v>P</v>
      </c>
      <c r="Q260" s="127" t="str">
        <f aca="false">IF(ISNUMBER(L260),L260," --")</f>
        <v> --</v>
      </c>
      <c r="W260" s="129" t="n">
        <f aca="false">SUM(L260:N260)</f>
        <v>0</v>
      </c>
      <c r="X260" s="129" t="e">
        <f aca="false">IF(K260&gt;0,ABS(W260-K260),"")</f>
        <v>#VALUE!</v>
      </c>
      <c r="AF260" s="78" t="n">
        <f aca="false">+AF259+20</f>
        <v>5100</v>
      </c>
      <c r="AG260" s="78" t="n">
        <v>255</v>
      </c>
      <c r="AO260" s="78" t="e">
        <f aca="false">VLOOKUP(F260,PTDS2!$A$1:$Q$13,2)</f>
        <v>#N/A</v>
      </c>
      <c r="AP260" s="78" t="e">
        <f aca="false">VLOOKUP(F260,PTDS2!$A$1:$Q$13,3)</f>
        <v>#N/A</v>
      </c>
      <c r="AQ260" s="78" t="e">
        <f aca="false">VLOOKUP(F260,PTDS2!$A$1:$Q$13,4)</f>
        <v>#N/A</v>
      </c>
      <c r="AR260" s="78" t="e">
        <f aca="false">VLOOKUP(F260,PTDS2!$A$1:$Q$13,5)</f>
        <v>#N/A</v>
      </c>
      <c r="AS260" s="78" t="e">
        <f aca="false">VLOOKUP(F260,PTDS2!$A$1:$Q$13,6)</f>
        <v>#N/A</v>
      </c>
      <c r="AT260" s="78" t="e">
        <f aca="false">VLOOKUP(F260,PTDS2!$A$1:$Q$13,7)</f>
        <v>#N/A</v>
      </c>
      <c r="AU260" s="78" t="e">
        <f aca="false">VLOOKUP(F260,PTDS2!$A$1:$Q$13,8)</f>
        <v>#N/A</v>
      </c>
      <c r="AV260" s="78" t="e">
        <f aca="false">VLOOKUP(F260,PTDS2!$A$1:$Q$13,9)</f>
        <v>#N/A</v>
      </c>
      <c r="AW260" s="78" t="e">
        <f aca="false">VLOOKUP(F260,PTDS2!$A$1:$Q$13,10)</f>
        <v>#N/A</v>
      </c>
      <c r="AX260" s="78" t="e">
        <f aca="false">VLOOKUP(F260,PTDS2!$A$1:$Q$13,11)</f>
        <v>#N/A</v>
      </c>
      <c r="AY260" s="78" t="e">
        <f aca="false">VLOOKUP(F260,PTDS2!$A$1:$Q$13,12)</f>
        <v>#N/A</v>
      </c>
      <c r="AZ260" s="78" t="e">
        <f aca="false">VLOOKUP(F260,PTDS2!$A$1:$Q$13,13)</f>
        <v>#N/A</v>
      </c>
      <c r="BA260" s="78" t="e">
        <f aca="false">VLOOKUP(F260,PTDS2!$A$1:$Q$13,14)</f>
        <v>#N/A</v>
      </c>
      <c r="BB260" s="78" t="e">
        <f aca="false">VLOOKUP(F260,PTDS2!$A$1:$Q$13,15)</f>
        <v>#N/A</v>
      </c>
      <c r="BC260" s="78" t="e">
        <f aca="false">VLOOKUP(F260,PTDS2!$A$1:$Q$13,16)</f>
        <v>#N/A</v>
      </c>
      <c r="BD260" s="78" t="e">
        <f aca="false">VLOOKUP(F260,PTDS2!$A$1:$Q$13,17)</f>
        <v>#N/A</v>
      </c>
      <c r="BF260" s="78" t="e">
        <f aca="false">IF(AO260=0,"",AO260)</f>
        <v>#N/A</v>
      </c>
      <c r="BG260" s="78" t="e">
        <f aca="false">IF(AP260=0,"",AP260)</f>
        <v>#N/A</v>
      </c>
      <c r="BH260" s="78" t="e">
        <f aca="false">IF(AQ260=0,"",AQ260)</f>
        <v>#N/A</v>
      </c>
      <c r="BI260" s="78" t="e">
        <f aca="false">IF(AR260=0,"",AR260)</f>
        <v>#N/A</v>
      </c>
      <c r="BJ260" s="78" t="e">
        <f aca="false">IF(AS260=0,"",AS260)</f>
        <v>#N/A</v>
      </c>
      <c r="BK260" s="78" t="e">
        <f aca="false">IF(AT260=0,"",AT260)</f>
        <v>#N/A</v>
      </c>
      <c r="BL260" s="78" t="e">
        <f aca="false">IF(AU260=0,"",AU260)</f>
        <v>#N/A</v>
      </c>
      <c r="BM260" s="78" t="e">
        <f aca="false">IF(AV260=0,"",AV260)</f>
        <v>#N/A</v>
      </c>
      <c r="BN260" s="78" t="e">
        <f aca="false">IF(AW260=0,"",AW260)</f>
        <v>#N/A</v>
      </c>
      <c r="BO260" s="78" t="e">
        <f aca="false">IF(AX260=0,"",AX260)</f>
        <v>#N/A</v>
      </c>
      <c r="BP260" s="78" t="e">
        <f aca="false">IF(AY260=0,"",AY260)</f>
        <v>#N/A</v>
      </c>
      <c r="BQ260" s="78" t="e">
        <f aca="false">IF(AZ260=0,"",AZ260)</f>
        <v>#N/A</v>
      </c>
      <c r="BR260" s="78" t="e">
        <f aca="false">IF(BA260=0,"",BA260)</f>
        <v>#N/A</v>
      </c>
      <c r="BS260" s="78" t="e">
        <f aca="false">IF(BB260=0,"",BB260)</f>
        <v>#N/A</v>
      </c>
      <c r="BT260" s="78" t="e">
        <f aca="false">IF(BC260=0,"",BC260)</f>
        <v>#N/A</v>
      </c>
      <c r="BU260" s="78" t="e">
        <f aca="false">IF(BD260=0,"",BD260)</f>
        <v>#N/A</v>
      </c>
    </row>
    <row r="261" customFormat="false" ht="56.7" hidden="false" customHeight="true" outlineLevel="0" collapsed="false">
      <c r="A261" s="137"/>
      <c r="B261" s="138"/>
      <c r="C261" s="139"/>
      <c r="D261" s="139"/>
      <c r="E261" s="143"/>
      <c r="F261" s="120"/>
      <c r="G261" s="121"/>
      <c r="H261" s="140"/>
      <c r="I261" s="141"/>
      <c r="J261" s="116"/>
      <c r="K261" s="124" t="str">
        <f aca="false">IF(ISBLANK(I261),"",ROUND(IF(J261&lt;&gt;"€",IF(J261="$",I261*TRANSFERENCIAS!$E$29,I261*TRANSFERENCIAS!$H$29),I261),2))</f>
        <v/>
      </c>
      <c r="L261" s="142"/>
      <c r="M261" s="142"/>
      <c r="N261" s="142"/>
      <c r="O261" s="125"/>
      <c r="P261" s="126" t="str">
        <f aca="false">IF(ISNUMBER(X261),X261,"P")</f>
        <v>P</v>
      </c>
      <c r="Q261" s="127" t="str">
        <f aca="false">IF(ISNUMBER(L261),L261," --")</f>
        <v> --</v>
      </c>
      <c r="W261" s="129" t="n">
        <f aca="false">SUM(L261:N261)</f>
        <v>0</v>
      </c>
      <c r="X261" s="129" t="e">
        <f aca="false">IF(K261&gt;0,ABS(W261-K261),"")</f>
        <v>#VALUE!</v>
      </c>
      <c r="AF261" s="78" t="n">
        <f aca="false">+AF260+20</f>
        <v>5120</v>
      </c>
      <c r="AG261" s="78" t="n">
        <v>256</v>
      </c>
      <c r="AO261" s="78" t="e">
        <f aca="false">VLOOKUP(F261,PTDS2!$A$1:$Q$13,2)</f>
        <v>#N/A</v>
      </c>
      <c r="AP261" s="78" t="e">
        <f aca="false">VLOOKUP(F261,PTDS2!$A$1:$Q$13,3)</f>
        <v>#N/A</v>
      </c>
      <c r="AQ261" s="78" t="e">
        <f aca="false">VLOOKUP(F261,PTDS2!$A$1:$Q$13,4)</f>
        <v>#N/A</v>
      </c>
      <c r="AR261" s="78" t="e">
        <f aca="false">VLOOKUP(F261,PTDS2!$A$1:$Q$13,5)</f>
        <v>#N/A</v>
      </c>
      <c r="AS261" s="78" t="e">
        <f aca="false">VLOOKUP(F261,PTDS2!$A$1:$Q$13,6)</f>
        <v>#N/A</v>
      </c>
      <c r="AT261" s="78" t="e">
        <f aca="false">VLOOKUP(F261,PTDS2!$A$1:$Q$13,7)</f>
        <v>#N/A</v>
      </c>
      <c r="AU261" s="78" t="e">
        <f aca="false">VLOOKUP(F261,PTDS2!$A$1:$Q$13,8)</f>
        <v>#N/A</v>
      </c>
      <c r="AV261" s="78" t="e">
        <f aca="false">VLOOKUP(F261,PTDS2!$A$1:$Q$13,9)</f>
        <v>#N/A</v>
      </c>
      <c r="AW261" s="78" t="e">
        <f aca="false">VLOOKUP(F261,PTDS2!$A$1:$Q$13,10)</f>
        <v>#N/A</v>
      </c>
      <c r="AX261" s="78" t="e">
        <f aca="false">VLOOKUP(F261,PTDS2!$A$1:$Q$13,11)</f>
        <v>#N/A</v>
      </c>
      <c r="AY261" s="78" t="e">
        <f aca="false">VLOOKUP(F261,PTDS2!$A$1:$Q$13,12)</f>
        <v>#N/A</v>
      </c>
      <c r="AZ261" s="78" t="e">
        <f aca="false">VLOOKUP(F261,PTDS2!$A$1:$Q$13,13)</f>
        <v>#N/A</v>
      </c>
      <c r="BA261" s="78" t="e">
        <f aca="false">VLOOKUP(F261,PTDS2!$A$1:$Q$13,14)</f>
        <v>#N/A</v>
      </c>
      <c r="BB261" s="78" t="e">
        <f aca="false">VLOOKUP(F261,PTDS2!$A$1:$Q$13,15)</f>
        <v>#N/A</v>
      </c>
      <c r="BC261" s="78" t="e">
        <f aca="false">VLOOKUP(F261,PTDS2!$A$1:$Q$13,16)</f>
        <v>#N/A</v>
      </c>
      <c r="BD261" s="78" t="e">
        <f aca="false">VLOOKUP(F261,PTDS2!$A$1:$Q$13,17)</f>
        <v>#N/A</v>
      </c>
      <c r="BF261" s="78" t="e">
        <f aca="false">IF(AO261=0,"",AO261)</f>
        <v>#N/A</v>
      </c>
      <c r="BG261" s="78" t="e">
        <f aca="false">IF(AP261=0,"",AP261)</f>
        <v>#N/A</v>
      </c>
      <c r="BH261" s="78" t="e">
        <f aca="false">IF(AQ261=0,"",AQ261)</f>
        <v>#N/A</v>
      </c>
      <c r="BI261" s="78" t="e">
        <f aca="false">IF(AR261=0,"",AR261)</f>
        <v>#N/A</v>
      </c>
      <c r="BJ261" s="78" t="e">
        <f aca="false">IF(AS261=0,"",AS261)</f>
        <v>#N/A</v>
      </c>
      <c r="BK261" s="78" t="e">
        <f aca="false">IF(AT261=0,"",AT261)</f>
        <v>#N/A</v>
      </c>
      <c r="BL261" s="78" t="e">
        <f aca="false">IF(AU261=0,"",AU261)</f>
        <v>#N/A</v>
      </c>
      <c r="BM261" s="78" t="e">
        <f aca="false">IF(AV261=0,"",AV261)</f>
        <v>#N/A</v>
      </c>
      <c r="BN261" s="78" t="e">
        <f aca="false">IF(AW261=0,"",AW261)</f>
        <v>#N/A</v>
      </c>
      <c r="BO261" s="78" t="e">
        <f aca="false">IF(AX261=0,"",AX261)</f>
        <v>#N/A</v>
      </c>
      <c r="BP261" s="78" t="e">
        <f aca="false">IF(AY261=0,"",AY261)</f>
        <v>#N/A</v>
      </c>
      <c r="BQ261" s="78" t="e">
        <f aca="false">IF(AZ261=0,"",AZ261)</f>
        <v>#N/A</v>
      </c>
      <c r="BR261" s="78" t="e">
        <f aca="false">IF(BA261=0,"",BA261)</f>
        <v>#N/A</v>
      </c>
      <c r="BS261" s="78" t="e">
        <f aca="false">IF(BB261=0,"",BB261)</f>
        <v>#N/A</v>
      </c>
      <c r="BT261" s="78" t="e">
        <f aca="false">IF(BC261=0,"",BC261)</f>
        <v>#N/A</v>
      </c>
      <c r="BU261" s="78" t="e">
        <f aca="false">IF(BD261=0,"",BD261)</f>
        <v>#N/A</v>
      </c>
    </row>
    <row r="262" customFormat="false" ht="56.7" hidden="false" customHeight="true" outlineLevel="0" collapsed="false">
      <c r="A262" s="137"/>
      <c r="B262" s="138"/>
      <c r="C262" s="139"/>
      <c r="D262" s="139"/>
      <c r="E262" s="143"/>
      <c r="F262" s="120"/>
      <c r="G262" s="121"/>
      <c r="H262" s="140"/>
      <c r="I262" s="141"/>
      <c r="J262" s="116"/>
      <c r="K262" s="124" t="str">
        <f aca="false">IF(ISBLANK(I262),"",ROUND(IF(J262&lt;&gt;"€",IF(J262="$",I262*TRANSFERENCIAS!$E$29,I262*TRANSFERENCIAS!$H$29),I262),2))</f>
        <v/>
      </c>
      <c r="L262" s="142"/>
      <c r="M262" s="142"/>
      <c r="N262" s="142"/>
      <c r="O262" s="125"/>
      <c r="P262" s="126" t="str">
        <f aca="false">IF(ISNUMBER(X262),X262,"P")</f>
        <v>P</v>
      </c>
      <c r="Q262" s="127" t="str">
        <f aca="false">IF(ISNUMBER(L262),L262," --")</f>
        <v> --</v>
      </c>
      <c r="W262" s="129" t="n">
        <f aca="false">SUM(L262:N262)</f>
        <v>0</v>
      </c>
      <c r="X262" s="129" t="e">
        <f aca="false">IF(K262&gt;0,ABS(W262-K262),"")</f>
        <v>#VALUE!</v>
      </c>
      <c r="AF262" s="78" t="n">
        <f aca="false">+AF261+20</f>
        <v>5140</v>
      </c>
      <c r="AG262" s="78" t="n">
        <v>257</v>
      </c>
      <c r="AO262" s="78" t="e">
        <f aca="false">VLOOKUP(F262,PTDS2!$A$1:$Q$13,2)</f>
        <v>#N/A</v>
      </c>
      <c r="AP262" s="78" t="e">
        <f aca="false">VLOOKUP(F262,PTDS2!$A$1:$Q$13,3)</f>
        <v>#N/A</v>
      </c>
      <c r="AQ262" s="78" t="e">
        <f aca="false">VLOOKUP(F262,PTDS2!$A$1:$Q$13,4)</f>
        <v>#N/A</v>
      </c>
      <c r="AR262" s="78" t="e">
        <f aca="false">VLOOKUP(F262,PTDS2!$A$1:$Q$13,5)</f>
        <v>#N/A</v>
      </c>
      <c r="AS262" s="78" t="e">
        <f aca="false">VLOOKUP(F262,PTDS2!$A$1:$Q$13,6)</f>
        <v>#N/A</v>
      </c>
      <c r="AT262" s="78" t="e">
        <f aca="false">VLOOKUP(F262,PTDS2!$A$1:$Q$13,7)</f>
        <v>#N/A</v>
      </c>
      <c r="AU262" s="78" t="e">
        <f aca="false">VLOOKUP(F262,PTDS2!$A$1:$Q$13,8)</f>
        <v>#N/A</v>
      </c>
      <c r="AV262" s="78" t="e">
        <f aca="false">VLOOKUP(F262,PTDS2!$A$1:$Q$13,9)</f>
        <v>#N/A</v>
      </c>
      <c r="AW262" s="78" t="e">
        <f aca="false">VLOOKUP(F262,PTDS2!$A$1:$Q$13,10)</f>
        <v>#N/A</v>
      </c>
      <c r="AX262" s="78" t="e">
        <f aca="false">VLOOKUP(F262,PTDS2!$A$1:$Q$13,11)</f>
        <v>#N/A</v>
      </c>
      <c r="AY262" s="78" t="e">
        <f aca="false">VLOOKUP(F262,PTDS2!$A$1:$Q$13,12)</f>
        <v>#N/A</v>
      </c>
      <c r="AZ262" s="78" t="e">
        <f aca="false">VLOOKUP(F262,PTDS2!$A$1:$Q$13,13)</f>
        <v>#N/A</v>
      </c>
      <c r="BA262" s="78" t="e">
        <f aca="false">VLOOKUP(F262,PTDS2!$A$1:$Q$13,14)</f>
        <v>#N/A</v>
      </c>
      <c r="BB262" s="78" t="e">
        <f aca="false">VLOOKUP(F262,PTDS2!$A$1:$Q$13,15)</f>
        <v>#N/A</v>
      </c>
      <c r="BC262" s="78" t="e">
        <f aca="false">VLOOKUP(F262,PTDS2!$A$1:$Q$13,16)</f>
        <v>#N/A</v>
      </c>
      <c r="BD262" s="78" t="e">
        <f aca="false">VLOOKUP(F262,PTDS2!$A$1:$Q$13,17)</f>
        <v>#N/A</v>
      </c>
      <c r="BF262" s="78" t="e">
        <f aca="false">IF(AO262=0,"",AO262)</f>
        <v>#N/A</v>
      </c>
      <c r="BG262" s="78" t="e">
        <f aca="false">IF(AP262=0,"",AP262)</f>
        <v>#N/A</v>
      </c>
      <c r="BH262" s="78" t="e">
        <f aca="false">IF(AQ262=0,"",AQ262)</f>
        <v>#N/A</v>
      </c>
      <c r="BI262" s="78" t="e">
        <f aca="false">IF(AR262=0,"",AR262)</f>
        <v>#N/A</v>
      </c>
      <c r="BJ262" s="78" t="e">
        <f aca="false">IF(AS262=0,"",AS262)</f>
        <v>#N/A</v>
      </c>
      <c r="BK262" s="78" t="e">
        <f aca="false">IF(AT262=0,"",AT262)</f>
        <v>#N/A</v>
      </c>
      <c r="BL262" s="78" t="e">
        <f aca="false">IF(AU262=0,"",AU262)</f>
        <v>#N/A</v>
      </c>
      <c r="BM262" s="78" t="e">
        <f aca="false">IF(AV262=0,"",AV262)</f>
        <v>#N/A</v>
      </c>
      <c r="BN262" s="78" t="e">
        <f aca="false">IF(AW262=0,"",AW262)</f>
        <v>#N/A</v>
      </c>
      <c r="BO262" s="78" t="e">
        <f aca="false">IF(AX262=0,"",AX262)</f>
        <v>#N/A</v>
      </c>
      <c r="BP262" s="78" t="e">
        <f aca="false">IF(AY262=0,"",AY262)</f>
        <v>#N/A</v>
      </c>
      <c r="BQ262" s="78" t="e">
        <f aca="false">IF(AZ262=0,"",AZ262)</f>
        <v>#N/A</v>
      </c>
      <c r="BR262" s="78" t="e">
        <f aca="false">IF(BA262=0,"",BA262)</f>
        <v>#N/A</v>
      </c>
      <c r="BS262" s="78" t="e">
        <f aca="false">IF(BB262=0,"",BB262)</f>
        <v>#N/A</v>
      </c>
      <c r="BT262" s="78" t="e">
        <f aca="false">IF(BC262=0,"",BC262)</f>
        <v>#N/A</v>
      </c>
      <c r="BU262" s="78" t="e">
        <f aca="false">IF(BD262=0,"",BD262)</f>
        <v>#N/A</v>
      </c>
    </row>
    <row r="263" customFormat="false" ht="56.7" hidden="false" customHeight="true" outlineLevel="0" collapsed="false">
      <c r="A263" s="137"/>
      <c r="B263" s="138"/>
      <c r="C263" s="139"/>
      <c r="D263" s="139"/>
      <c r="E263" s="143"/>
      <c r="F263" s="120"/>
      <c r="G263" s="121"/>
      <c r="H263" s="140"/>
      <c r="I263" s="141"/>
      <c r="J263" s="116"/>
      <c r="K263" s="124" t="str">
        <f aca="false">IF(ISBLANK(I263),"",ROUND(IF(J263&lt;&gt;"€",IF(J263="$",I263*TRANSFERENCIAS!$E$29,I263*TRANSFERENCIAS!$H$29),I263),2))</f>
        <v/>
      </c>
      <c r="L263" s="142"/>
      <c r="M263" s="142"/>
      <c r="N263" s="142"/>
      <c r="O263" s="125"/>
      <c r="P263" s="126" t="str">
        <f aca="false">IF(ISNUMBER(X263),X263,"P")</f>
        <v>P</v>
      </c>
      <c r="Q263" s="127" t="str">
        <f aca="false">IF(ISNUMBER(L263),L263," --")</f>
        <v> --</v>
      </c>
      <c r="W263" s="129" t="n">
        <f aca="false">SUM(L263:N263)</f>
        <v>0</v>
      </c>
      <c r="X263" s="129" t="e">
        <f aca="false">IF(K263&gt;0,ABS(W263-K263),"")</f>
        <v>#VALUE!</v>
      </c>
      <c r="AF263" s="78" t="n">
        <f aca="false">+AF262+20</f>
        <v>5160</v>
      </c>
      <c r="AG263" s="78" t="n">
        <v>258</v>
      </c>
      <c r="AO263" s="78" t="e">
        <f aca="false">VLOOKUP(F263,PTDS2!$A$1:$Q$13,2)</f>
        <v>#N/A</v>
      </c>
      <c r="AP263" s="78" t="e">
        <f aca="false">VLOOKUP(F263,PTDS2!$A$1:$Q$13,3)</f>
        <v>#N/A</v>
      </c>
      <c r="AQ263" s="78" t="e">
        <f aca="false">VLOOKUP(F263,PTDS2!$A$1:$Q$13,4)</f>
        <v>#N/A</v>
      </c>
      <c r="AR263" s="78" t="e">
        <f aca="false">VLOOKUP(F263,PTDS2!$A$1:$Q$13,5)</f>
        <v>#N/A</v>
      </c>
      <c r="AS263" s="78" t="e">
        <f aca="false">VLOOKUP(F263,PTDS2!$A$1:$Q$13,6)</f>
        <v>#N/A</v>
      </c>
      <c r="AT263" s="78" t="e">
        <f aca="false">VLOOKUP(F263,PTDS2!$A$1:$Q$13,7)</f>
        <v>#N/A</v>
      </c>
      <c r="AU263" s="78" t="e">
        <f aca="false">VLOOKUP(F263,PTDS2!$A$1:$Q$13,8)</f>
        <v>#N/A</v>
      </c>
      <c r="AV263" s="78" t="e">
        <f aca="false">VLOOKUP(F263,PTDS2!$A$1:$Q$13,9)</f>
        <v>#N/A</v>
      </c>
      <c r="AW263" s="78" t="e">
        <f aca="false">VLOOKUP(F263,PTDS2!$A$1:$Q$13,10)</f>
        <v>#N/A</v>
      </c>
      <c r="AX263" s="78" t="e">
        <f aca="false">VLOOKUP(F263,PTDS2!$A$1:$Q$13,11)</f>
        <v>#N/A</v>
      </c>
      <c r="AY263" s="78" t="e">
        <f aca="false">VLOOKUP(F263,PTDS2!$A$1:$Q$13,12)</f>
        <v>#N/A</v>
      </c>
      <c r="AZ263" s="78" t="e">
        <f aca="false">VLOOKUP(F263,PTDS2!$A$1:$Q$13,13)</f>
        <v>#N/A</v>
      </c>
      <c r="BA263" s="78" t="e">
        <f aca="false">VLOOKUP(F263,PTDS2!$A$1:$Q$13,14)</f>
        <v>#N/A</v>
      </c>
      <c r="BB263" s="78" t="e">
        <f aca="false">VLOOKUP(F263,PTDS2!$A$1:$Q$13,15)</f>
        <v>#N/A</v>
      </c>
      <c r="BC263" s="78" t="e">
        <f aca="false">VLOOKUP(F263,PTDS2!$A$1:$Q$13,16)</f>
        <v>#N/A</v>
      </c>
      <c r="BD263" s="78" t="e">
        <f aca="false">VLOOKUP(F263,PTDS2!$A$1:$Q$13,17)</f>
        <v>#N/A</v>
      </c>
      <c r="BF263" s="78" t="e">
        <f aca="false">IF(AO263=0,"",AO263)</f>
        <v>#N/A</v>
      </c>
      <c r="BG263" s="78" t="e">
        <f aca="false">IF(AP263=0,"",AP263)</f>
        <v>#N/A</v>
      </c>
      <c r="BH263" s="78" t="e">
        <f aca="false">IF(AQ263=0,"",AQ263)</f>
        <v>#N/A</v>
      </c>
      <c r="BI263" s="78" t="e">
        <f aca="false">IF(AR263=0,"",AR263)</f>
        <v>#N/A</v>
      </c>
      <c r="BJ263" s="78" t="e">
        <f aca="false">IF(AS263=0,"",AS263)</f>
        <v>#N/A</v>
      </c>
      <c r="BK263" s="78" t="e">
        <f aca="false">IF(AT263=0,"",AT263)</f>
        <v>#N/A</v>
      </c>
      <c r="BL263" s="78" t="e">
        <f aca="false">IF(AU263=0,"",AU263)</f>
        <v>#N/A</v>
      </c>
      <c r="BM263" s="78" t="e">
        <f aca="false">IF(AV263=0,"",AV263)</f>
        <v>#N/A</v>
      </c>
      <c r="BN263" s="78" t="e">
        <f aca="false">IF(AW263=0,"",AW263)</f>
        <v>#N/A</v>
      </c>
      <c r="BO263" s="78" t="e">
        <f aca="false">IF(AX263=0,"",AX263)</f>
        <v>#N/A</v>
      </c>
      <c r="BP263" s="78" t="e">
        <f aca="false">IF(AY263=0,"",AY263)</f>
        <v>#N/A</v>
      </c>
      <c r="BQ263" s="78" t="e">
        <f aca="false">IF(AZ263=0,"",AZ263)</f>
        <v>#N/A</v>
      </c>
      <c r="BR263" s="78" t="e">
        <f aca="false">IF(BA263=0,"",BA263)</f>
        <v>#N/A</v>
      </c>
      <c r="BS263" s="78" t="e">
        <f aca="false">IF(BB263=0,"",BB263)</f>
        <v>#N/A</v>
      </c>
      <c r="BT263" s="78" t="e">
        <f aca="false">IF(BC263=0,"",BC263)</f>
        <v>#N/A</v>
      </c>
      <c r="BU263" s="78" t="e">
        <f aca="false">IF(BD263=0,"",BD263)</f>
        <v>#N/A</v>
      </c>
    </row>
    <row r="264" customFormat="false" ht="56.7" hidden="false" customHeight="true" outlineLevel="0" collapsed="false">
      <c r="A264" s="137"/>
      <c r="B264" s="138"/>
      <c r="C264" s="139"/>
      <c r="D264" s="139"/>
      <c r="E264" s="143"/>
      <c r="F264" s="120"/>
      <c r="G264" s="121"/>
      <c r="H264" s="140"/>
      <c r="I264" s="141"/>
      <c r="J264" s="116"/>
      <c r="K264" s="124" t="str">
        <f aca="false">IF(ISBLANK(I264),"",ROUND(IF(J264&lt;&gt;"€",IF(J264="$",I264*TRANSFERENCIAS!$E$29,I264*TRANSFERENCIAS!$H$29),I264),2))</f>
        <v/>
      </c>
      <c r="L264" s="142"/>
      <c r="M264" s="142"/>
      <c r="N264" s="142"/>
      <c r="O264" s="125"/>
      <c r="P264" s="126" t="str">
        <f aca="false">IF(ISNUMBER(X264),X264,"P")</f>
        <v>P</v>
      </c>
      <c r="Q264" s="127" t="str">
        <f aca="false">IF(ISNUMBER(L264),L264," --")</f>
        <v> --</v>
      </c>
      <c r="W264" s="129" t="n">
        <f aca="false">SUM(L264:N264)</f>
        <v>0</v>
      </c>
      <c r="X264" s="129" t="e">
        <f aca="false">IF(K264&gt;0,ABS(W264-K264),"")</f>
        <v>#VALUE!</v>
      </c>
      <c r="AF264" s="78" t="n">
        <f aca="false">+AF263+20</f>
        <v>5180</v>
      </c>
      <c r="AG264" s="78" t="n">
        <v>259</v>
      </c>
      <c r="AO264" s="78" t="e">
        <f aca="false">VLOOKUP(F264,PTDS2!$A$1:$Q$13,2)</f>
        <v>#N/A</v>
      </c>
      <c r="AP264" s="78" t="e">
        <f aca="false">VLOOKUP(F264,PTDS2!$A$1:$Q$13,3)</f>
        <v>#N/A</v>
      </c>
      <c r="AQ264" s="78" t="e">
        <f aca="false">VLOOKUP(F264,PTDS2!$A$1:$Q$13,4)</f>
        <v>#N/A</v>
      </c>
      <c r="AR264" s="78" t="e">
        <f aca="false">VLOOKUP(F264,PTDS2!$A$1:$Q$13,5)</f>
        <v>#N/A</v>
      </c>
      <c r="AS264" s="78" t="e">
        <f aca="false">VLOOKUP(F264,PTDS2!$A$1:$Q$13,6)</f>
        <v>#N/A</v>
      </c>
      <c r="AT264" s="78" t="e">
        <f aca="false">VLOOKUP(F264,PTDS2!$A$1:$Q$13,7)</f>
        <v>#N/A</v>
      </c>
      <c r="AU264" s="78" t="e">
        <f aca="false">VLOOKUP(F264,PTDS2!$A$1:$Q$13,8)</f>
        <v>#N/A</v>
      </c>
      <c r="AV264" s="78" t="e">
        <f aca="false">VLOOKUP(F264,PTDS2!$A$1:$Q$13,9)</f>
        <v>#N/A</v>
      </c>
      <c r="AW264" s="78" t="e">
        <f aca="false">VLOOKUP(F264,PTDS2!$A$1:$Q$13,10)</f>
        <v>#N/A</v>
      </c>
      <c r="AX264" s="78" t="e">
        <f aca="false">VLOOKUP(F264,PTDS2!$A$1:$Q$13,11)</f>
        <v>#N/A</v>
      </c>
      <c r="AY264" s="78" t="e">
        <f aca="false">VLOOKUP(F264,PTDS2!$A$1:$Q$13,12)</f>
        <v>#N/A</v>
      </c>
      <c r="AZ264" s="78" t="e">
        <f aca="false">VLOOKUP(F264,PTDS2!$A$1:$Q$13,13)</f>
        <v>#N/A</v>
      </c>
      <c r="BA264" s="78" t="e">
        <f aca="false">VLOOKUP(F264,PTDS2!$A$1:$Q$13,14)</f>
        <v>#N/A</v>
      </c>
      <c r="BB264" s="78" t="e">
        <f aca="false">VLOOKUP(F264,PTDS2!$A$1:$Q$13,15)</f>
        <v>#N/A</v>
      </c>
      <c r="BC264" s="78" t="e">
        <f aca="false">VLOOKUP(F264,PTDS2!$A$1:$Q$13,16)</f>
        <v>#N/A</v>
      </c>
      <c r="BD264" s="78" t="e">
        <f aca="false">VLOOKUP(F264,PTDS2!$A$1:$Q$13,17)</f>
        <v>#N/A</v>
      </c>
      <c r="BF264" s="78" t="e">
        <f aca="false">IF(AO264=0,"",AO264)</f>
        <v>#N/A</v>
      </c>
      <c r="BG264" s="78" t="e">
        <f aca="false">IF(AP264=0,"",AP264)</f>
        <v>#N/A</v>
      </c>
      <c r="BH264" s="78" t="e">
        <f aca="false">IF(AQ264=0,"",AQ264)</f>
        <v>#N/A</v>
      </c>
      <c r="BI264" s="78" t="e">
        <f aca="false">IF(AR264=0,"",AR264)</f>
        <v>#N/A</v>
      </c>
      <c r="BJ264" s="78" t="e">
        <f aca="false">IF(AS264=0,"",AS264)</f>
        <v>#N/A</v>
      </c>
      <c r="BK264" s="78" t="e">
        <f aca="false">IF(AT264=0,"",AT264)</f>
        <v>#N/A</v>
      </c>
      <c r="BL264" s="78" t="e">
        <f aca="false">IF(AU264=0,"",AU264)</f>
        <v>#N/A</v>
      </c>
      <c r="BM264" s="78" t="e">
        <f aca="false">IF(AV264=0,"",AV264)</f>
        <v>#N/A</v>
      </c>
      <c r="BN264" s="78" t="e">
        <f aca="false">IF(AW264=0,"",AW264)</f>
        <v>#N/A</v>
      </c>
      <c r="BO264" s="78" t="e">
        <f aca="false">IF(AX264=0,"",AX264)</f>
        <v>#N/A</v>
      </c>
      <c r="BP264" s="78" t="e">
        <f aca="false">IF(AY264=0,"",AY264)</f>
        <v>#N/A</v>
      </c>
      <c r="BQ264" s="78" t="e">
        <f aca="false">IF(AZ264=0,"",AZ264)</f>
        <v>#N/A</v>
      </c>
      <c r="BR264" s="78" t="e">
        <f aca="false">IF(BA264=0,"",BA264)</f>
        <v>#N/A</v>
      </c>
      <c r="BS264" s="78" t="e">
        <f aca="false">IF(BB264=0,"",BB264)</f>
        <v>#N/A</v>
      </c>
      <c r="BT264" s="78" t="e">
        <f aca="false">IF(BC264=0,"",BC264)</f>
        <v>#N/A</v>
      </c>
      <c r="BU264" s="78" t="e">
        <f aca="false">IF(BD264=0,"",BD264)</f>
        <v>#N/A</v>
      </c>
    </row>
    <row r="265" customFormat="false" ht="56.7" hidden="false" customHeight="true" outlineLevel="0" collapsed="false">
      <c r="A265" s="137"/>
      <c r="B265" s="138"/>
      <c r="C265" s="139"/>
      <c r="D265" s="139"/>
      <c r="E265" s="143"/>
      <c r="F265" s="120"/>
      <c r="G265" s="121"/>
      <c r="H265" s="140"/>
      <c r="I265" s="141"/>
      <c r="J265" s="116"/>
      <c r="K265" s="124" t="str">
        <f aca="false">IF(ISBLANK(I265),"",ROUND(IF(J265&lt;&gt;"€",IF(J265="$",I265*TRANSFERENCIAS!$E$29,I265*TRANSFERENCIAS!$H$29),I265),2))</f>
        <v/>
      </c>
      <c r="L265" s="142"/>
      <c r="M265" s="142"/>
      <c r="N265" s="142"/>
      <c r="O265" s="125"/>
      <c r="P265" s="126" t="str">
        <f aca="false">IF(ISNUMBER(X265),X265,"P")</f>
        <v>P</v>
      </c>
      <c r="Q265" s="127" t="str">
        <f aca="false">IF(ISNUMBER(L265),L265," --")</f>
        <v> --</v>
      </c>
      <c r="W265" s="129" t="n">
        <f aca="false">SUM(L265:N265)</f>
        <v>0</v>
      </c>
      <c r="X265" s="129" t="e">
        <f aca="false">IF(K265&gt;0,ABS(W265-K265),"")</f>
        <v>#VALUE!</v>
      </c>
      <c r="AF265" s="78" t="n">
        <f aca="false">+AF264+20</f>
        <v>5200</v>
      </c>
      <c r="AG265" s="78" t="n">
        <v>260</v>
      </c>
      <c r="AO265" s="78" t="e">
        <f aca="false">VLOOKUP(F265,PTDS2!$A$1:$Q$13,2)</f>
        <v>#N/A</v>
      </c>
      <c r="AP265" s="78" t="e">
        <f aca="false">VLOOKUP(F265,PTDS2!$A$1:$Q$13,3)</f>
        <v>#N/A</v>
      </c>
      <c r="AQ265" s="78" t="e">
        <f aca="false">VLOOKUP(F265,PTDS2!$A$1:$Q$13,4)</f>
        <v>#N/A</v>
      </c>
      <c r="AR265" s="78" t="e">
        <f aca="false">VLOOKUP(F265,PTDS2!$A$1:$Q$13,5)</f>
        <v>#N/A</v>
      </c>
      <c r="AS265" s="78" t="e">
        <f aca="false">VLOOKUP(F265,PTDS2!$A$1:$Q$13,6)</f>
        <v>#N/A</v>
      </c>
      <c r="AT265" s="78" t="e">
        <f aca="false">VLOOKUP(F265,PTDS2!$A$1:$Q$13,7)</f>
        <v>#N/A</v>
      </c>
      <c r="AU265" s="78" t="e">
        <f aca="false">VLOOKUP(F265,PTDS2!$A$1:$Q$13,8)</f>
        <v>#N/A</v>
      </c>
      <c r="AV265" s="78" t="e">
        <f aca="false">VLOOKUP(F265,PTDS2!$A$1:$Q$13,9)</f>
        <v>#N/A</v>
      </c>
      <c r="AW265" s="78" t="e">
        <f aca="false">VLOOKUP(F265,PTDS2!$A$1:$Q$13,10)</f>
        <v>#N/A</v>
      </c>
      <c r="AX265" s="78" t="e">
        <f aca="false">VLOOKUP(F265,PTDS2!$A$1:$Q$13,11)</f>
        <v>#N/A</v>
      </c>
      <c r="AY265" s="78" t="e">
        <f aca="false">VLOOKUP(F265,PTDS2!$A$1:$Q$13,12)</f>
        <v>#N/A</v>
      </c>
      <c r="AZ265" s="78" t="e">
        <f aca="false">VLOOKUP(F265,PTDS2!$A$1:$Q$13,13)</f>
        <v>#N/A</v>
      </c>
      <c r="BA265" s="78" t="e">
        <f aca="false">VLOOKUP(F265,PTDS2!$A$1:$Q$13,14)</f>
        <v>#N/A</v>
      </c>
      <c r="BB265" s="78" t="e">
        <f aca="false">VLOOKUP(F265,PTDS2!$A$1:$Q$13,15)</f>
        <v>#N/A</v>
      </c>
      <c r="BC265" s="78" t="e">
        <f aca="false">VLOOKUP(F265,PTDS2!$A$1:$Q$13,16)</f>
        <v>#N/A</v>
      </c>
      <c r="BD265" s="78" t="e">
        <f aca="false">VLOOKUP(F265,PTDS2!$A$1:$Q$13,17)</f>
        <v>#N/A</v>
      </c>
      <c r="BF265" s="78" t="e">
        <f aca="false">IF(AO265=0,"",AO265)</f>
        <v>#N/A</v>
      </c>
      <c r="BG265" s="78" t="e">
        <f aca="false">IF(AP265=0,"",AP265)</f>
        <v>#N/A</v>
      </c>
      <c r="BH265" s="78" t="e">
        <f aca="false">IF(AQ265=0,"",AQ265)</f>
        <v>#N/A</v>
      </c>
      <c r="BI265" s="78" t="e">
        <f aca="false">IF(AR265=0,"",AR265)</f>
        <v>#N/A</v>
      </c>
      <c r="BJ265" s="78" t="e">
        <f aca="false">IF(AS265=0,"",AS265)</f>
        <v>#N/A</v>
      </c>
      <c r="BK265" s="78" t="e">
        <f aca="false">IF(AT265=0,"",AT265)</f>
        <v>#N/A</v>
      </c>
      <c r="BL265" s="78" t="e">
        <f aca="false">IF(AU265=0,"",AU265)</f>
        <v>#N/A</v>
      </c>
      <c r="BM265" s="78" t="e">
        <f aca="false">IF(AV265=0,"",AV265)</f>
        <v>#N/A</v>
      </c>
      <c r="BN265" s="78" t="e">
        <f aca="false">IF(AW265=0,"",AW265)</f>
        <v>#N/A</v>
      </c>
      <c r="BO265" s="78" t="e">
        <f aca="false">IF(AX265=0,"",AX265)</f>
        <v>#N/A</v>
      </c>
      <c r="BP265" s="78" t="e">
        <f aca="false">IF(AY265=0,"",AY265)</f>
        <v>#N/A</v>
      </c>
      <c r="BQ265" s="78" t="e">
        <f aca="false">IF(AZ265=0,"",AZ265)</f>
        <v>#N/A</v>
      </c>
      <c r="BR265" s="78" t="e">
        <f aca="false">IF(BA265=0,"",BA265)</f>
        <v>#N/A</v>
      </c>
      <c r="BS265" s="78" t="e">
        <f aca="false">IF(BB265=0,"",BB265)</f>
        <v>#N/A</v>
      </c>
      <c r="BT265" s="78" t="e">
        <f aca="false">IF(BC265=0,"",BC265)</f>
        <v>#N/A</v>
      </c>
      <c r="BU265" s="78" t="e">
        <f aca="false">IF(BD265=0,"",BD265)</f>
        <v>#N/A</v>
      </c>
    </row>
    <row r="266" customFormat="false" ht="56.7" hidden="false" customHeight="true" outlineLevel="0" collapsed="false">
      <c r="A266" s="137"/>
      <c r="B266" s="138"/>
      <c r="C266" s="139"/>
      <c r="D266" s="139"/>
      <c r="E266" s="143"/>
      <c r="F266" s="120"/>
      <c r="G266" s="121"/>
      <c r="H266" s="140"/>
      <c r="I266" s="141"/>
      <c r="J266" s="116"/>
      <c r="K266" s="124" t="str">
        <f aca="false">IF(ISBLANK(I266),"",ROUND(IF(J266&lt;&gt;"€",IF(J266="$",I266*TRANSFERENCIAS!$E$29,I266*TRANSFERENCIAS!$H$29),I266),2))</f>
        <v/>
      </c>
      <c r="L266" s="142"/>
      <c r="M266" s="142"/>
      <c r="N266" s="142"/>
      <c r="O266" s="125"/>
      <c r="P266" s="126" t="str">
        <f aca="false">IF(ISNUMBER(X266),X266,"P")</f>
        <v>P</v>
      </c>
      <c r="Q266" s="127" t="str">
        <f aca="false">IF(ISNUMBER(L266),L266," --")</f>
        <v> --</v>
      </c>
      <c r="W266" s="129" t="n">
        <f aca="false">SUM(L266:N266)</f>
        <v>0</v>
      </c>
      <c r="X266" s="129" t="e">
        <f aca="false">IF(K266&gt;0,ABS(W266-K266),"")</f>
        <v>#VALUE!</v>
      </c>
      <c r="AF266" s="78" t="n">
        <f aca="false">+AF265+20</f>
        <v>5220</v>
      </c>
      <c r="AG266" s="78" t="n">
        <v>261</v>
      </c>
      <c r="AO266" s="78" t="e">
        <f aca="false">VLOOKUP(F266,PTDS2!$A$1:$Q$13,2)</f>
        <v>#N/A</v>
      </c>
      <c r="AP266" s="78" t="e">
        <f aca="false">VLOOKUP(F266,PTDS2!$A$1:$Q$13,3)</f>
        <v>#N/A</v>
      </c>
      <c r="AQ266" s="78" t="e">
        <f aca="false">VLOOKUP(F266,PTDS2!$A$1:$Q$13,4)</f>
        <v>#N/A</v>
      </c>
      <c r="AR266" s="78" t="e">
        <f aca="false">VLOOKUP(F266,PTDS2!$A$1:$Q$13,5)</f>
        <v>#N/A</v>
      </c>
      <c r="AS266" s="78" t="e">
        <f aca="false">VLOOKUP(F266,PTDS2!$A$1:$Q$13,6)</f>
        <v>#N/A</v>
      </c>
      <c r="AT266" s="78" t="e">
        <f aca="false">VLOOKUP(F266,PTDS2!$A$1:$Q$13,7)</f>
        <v>#N/A</v>
      </c>
      <c r="AU266" s="78" t="e">
        <f aca="false">VLOOKUP(F266,PTDS2!$A$1:$Q$13,8)</f>
        <v>#N/A</v>
      </c>
      <c r="AV266" s="78" t="e">
        <f aca="false">VLOOKUP(F266,PTDS2!$A$1:$Q$13,9)</f>
        <v>#N/A</v>
      </c>
      <c r="AW266" s="78" t="e">
        <f aca="false">VLOOKUP(F266,PTDS2!$A$1:$Q$13,10)</f>
        <v>#N/A</v>
      </c>
      <c r="AX266" s="78" t="e">
        <f aca="false">VLOOKUP(F266,PTDS2!$A$1:$Q$13,11)</f>
        <v>#N/A</v>
      </c>
      <c r="AY266" s="78" t="e">
        <f aca="false">VLOOKUP(F266,PTDS2!$A$1:$Q$13,12)</f>
        <v>#N/A</v>
      </c>
      <c r="AZ266" s="78" t="e">
        <f aca="false">VLOOKUP(F266,PTDS2!$A$1:$Q$13,13)</f>
        <v>#N/A</v>
      </c>
      <c r="BA266" s="78" t="e">
        <f aca="false">VLOOKUP(F266,PTDS2!$A$1:$Q$13,14)</f>
        <v>#N/A</v>
      </c>
      <c r="BB266" s="78" t="e">
        <f aca="false">VLOOKUP(F266,PTDS2!$A$1:$Q$13,15)</f>
        <v>#N/A</v>
      </c>
      <c r="BC266" s="78" t="e">
        <f aca="false">VLOOKUP(F266,PTDS2!$A$1:$Q$13,16)</f>
        <v>#N/A</v>
      </c>
      <c r="BD266" s="78" t="e">
        <f aca="false">VLOOKUP(F266,PTDS2!$A$1:$Q$13,17)</f>
        <v>#N/A</v>
      </c>
      <c r="BF266" s="78" t="e">
        <f aca="false">IF(AO266=0,"",AO266)</f>
        <v>#N/A</v>
      </c>
      <c r="BG266" s="78" t="e">
        <f aca="false">IF(AP266=0,"",AP266)</f>
        <v>#N/A</v>
      </c>
      <c r="BH266" s="78" t="e">
        <f aca="false">IF(AQ266=0,"",AQ266)</f>
        <v>#N/A</v>
      </c>
      <c r="BI266" s="78" t="e">
        <f aca="false">IF(AR266=0,"",AR266)</f>
        <v>#N/A</v>
      </c>
      <c r="BJ266" s="78" t="e">
        <f aca="false">IF(AS266=0,"",AS266)</f>
        <v>#N/A</v>
      </c>
      <c r="BK266" s="78" t="e">
        <f aca="false">IF(AT266=0,"",AT266)</f>
        <v>#N/A</v>
      </c>
      <c r="BL266" s="78" t="e">
        <f aca="false">IF(AU266=0,"",AU266)</f>
        <v>#N/A</v>
      </c>
      <c r="BM266" s="78" t="e">
        <f aca="false">IF(AV266=0,"",AV266)</f>
        <v>#N/A</v>
      </c>
      <c r="BN266" s="78" t="e">
        <f aca="false">IF(AW266=0,"",AW266)</f>
        <v>#N/A</v>
      </c>
      <c r="BO266" s="78" t="e">
        <f aca="false">IF(AX266=0,"",AX266)</f>
        <v>#N/A</v>
      </c>
      <c r="BP266" s="78" t="e">
        <f aca="false">IF(AY266=0,"",AY266)</f>
        <v>#N/A</v>
      </c>
      <c r="BQ266" s="78" t="e">
        <f aca="false">IF(AZ266=0,"",AZ266)</f>
        <v>#N/A</v>
      </c>
      <c r="BR266" s="78" t="e">
        <f aca="false">IF(BA266=0,"",BA266)</f>
        <v>#N/A</v>
      </c>
      <c r="BS266" s="78" t="e">
        <f aca="false">IF(BB266=0,"",BB266)</f>
        <v>#N/A</v>
      </c>
      <c r="BT266" s="78" t="e">
        <f aca="false">IF(BC266=0,"",BC266)</f>
        <v>#N/A</v>
      </c>
      <c r="BU266" s="78" t="e">
        <f aca="false">IF(BD266=0,"",BD266)</f>
        <v>#N/A</v>
      </c>
    </row>
    <row r="267" customFormat="false" ht="56.7" hidden="false" customHeight="true" outlineLevel="0" collapsed="false">
      <c r="A267" s="137"/>
      <c r="B267" s="138"/>
      <c r="C267" s="139"/>
      <c r="D267" s="139"/>
      <c r="E267" s="143"/>
      <c r="F267" s="120"/>
      <c r="G267" s="121"/>
      <c r="H267" s="140"/>
      <c r="I267" s="141"/>
      <c r="J267" s="116"/>
      <c r="K267" s="124" t="str">
        <f aca="false">IF(ISBLANK(I267),"",ROUND(IF(J267&lt;&gt;"€",IF(J267="$",I267*TRANSFERENCIAS!$E$29,I267*TRANSFERENCIAS!$H$29),I267),2))</f>
        <v/>
      </c>
      <c r="L267" s="142"/>
      <c r="M267" s="142"/>
      <c r="N267" s="142"/>
      <c r="O267" s="125"/>
      <c r="P267" s="126" t="str">
        <f aca="false">IF(ISNUMBER(X267),X267,"P")</f>
        <v>P</v>
      </c>
      <c r="Q267" s="127" t="str">
        <f aca="false">IF(ISNUMBER(L267),L267," --")</f>
        <v> --</v>
      </c>
      <c r="W267" s="129" t="n">
        <f aca="false">SUM(L267:N267)</f>
        <v>0</v>
      </c>
      <c r="X267" s="129" t="e">
        <f aca="false">IF(K267&gt;0,ABS(W267-K267),"")</f>
        <v>#VALUE!</v>
      </c>
      <c r="AF267" s="78" t="n">
        <f aca="false">+AF266+20</f>
        <v>5240</v>
      </c>
      <c r="AG267" s="78" t="n">
        <v>262</v>
      </c>
      <c r="AO267" s="78" t="e">
        <f aca="false">VLOOKUP(F267,PTDS2!$A$1:$Q$13,2)</f>
        <v>#N/A</v>
      </c>
      <c r="AP267" s="78" t="e">
        <f aca="false">VLOOKUP(F267,PTDS2!$A$1:$Q$13,3)</f>
        <v>#N/A</v>
      </c>
      <c r="AQ267" s="78" t="e">
        <f aca="false">VLOOKUP(F267,PTDS2!$A$1:$Q$13,4)</f>
        <v>#N/A</v>
      </c>
      <c r="AR267" s="78" t="e">
        <f aca="false">VLOOKUP(F267,PTDS2!$A$1:$Q$13,5)</f>
        <v>#N/A</v>
      </c>
      <c r="AS267" s="78" t="e">
        <f aca="false">VLOOKUP(F267,PTDS2!$A$1:$Q$13,6)</f>
        <v>#N/A</v>
      </c>
      <c r="AT267" s="78" t="e">
        <f aca="false">VLOOKUP(F267,PTDS2!$A$1:$Q$13,7)</f>
        <v>#N/A</v>
      </c>
      <c r="AU267" s="78" t="e">
        <f aca="false">VLOOKUP(F267,PTDS2!$A$1:$Q$13,8)</f>
        <v>#N/A</v>
      </c>
      <c r="AV267" s="78" t="e">
        <f aca="false">VLOOKUP(F267,PTDS2!$A$1:$Q$13,9)</f>
        <v>#N/A</v>
      </c>
      <c r="AW267" s="78" t="e">
        <f aca="false">VLOOKUP(F267,PTDS2!$A$1:$Q$13,10)</f>
        <v>#N/A</v>
      </c>
      <c r="AX267" s="78" t="e">
        <f aca="false">VLOOKUP(F267,PTDS2!$A$1:$Q$13,11)</f>
        <v>#N/A</v>
      </c>
      <c r="AY267" s="78" t="e">
        <f aca="false">VLOOKUP(F267,PTDS2!$A$1:$Q$13,12)</f>
        <v>#N/A</v>
      </c>
      <c r="AZ267" s="78" t="e">
        <f aca="false">VLOOKUP(F267,PTDS2!$A$1:$Q$13,13)</f>
        <v>#N/A</v>
      </c>
      <c r="BA267" s="78" t="e">
        <f aca="false">VLOOKUP(F267,PTDS2!$A$1:$Q$13,14)</f>
        <v>#N/A</v>
      </c>
      <c r="BB267" s="78" t="e">
        <f aca="false">VLOOKUP(F267,PTDS2!$A$1:$Q$13,15)</f>
        <v>#N/A</v>
      </c>
      <c r="BC267" s="78" t="e">
        <f aca="false">VLOOKUP(F267,PTDS2!$A$1:$Q$13,16)</f>
        <v>#N/A</v>
      </c>
      <c r="BD267" s="78" t="e">
        <f aca="false">VLOOKUP(F267,PTDS2!$A$1:$Q$13,17)</f>
        <v>#N/A</v>
      </c>
      <c r="BF267" s="78" t="e">
        <f aca="false">IF(AO267=0,"",AO267)</f>
        <v>#N/A</v>
      </c>
      <c r="BG267" s="78" t="e">
        <f aca="false">IF(AP267=0,"",AP267)</f>
        <v>#N/A</v>
      </c>
      <c r="BH267" s="78" t="e">
        <f aca="false">IF(AQ267=0,"",AQ267)</f>
        <v>#N/A</v>
      </c>
      <c r="BI267" s="78" t="e">
        <f aca="false">IF(AR267=0,"",AR267)</f>
        <v>#N/A</v>
      </c>
      <c r="BJ267" s="78" t="e">
        <f aca="false">IF(AS267=0,"",AS267)</f>
        <v>#N/A</v>
      </c>
      <c r="BK267" s="78" t="e">
        <f aca="false">IF(AT267=0,"",AT267)</f>
        <v>#N/A</v>
      </c>
      <c r="BL267" s="78" t="e">
        <f aca="false">IF(AU267=0,"",AU267)</f>
        <v>#N/A</v>
      </c>
      <c r="BM267" s="78" t="e">
        <f aca="false">IF(AV267=0,"",AV267)</f>
        <v>#N/A</v>
      </c>
      <c r="BN267" s="78" t="e">
        <f aca="false">IF(AW267=0,"",AW267)</f>
        <v>#N/A</v>
      </c>
      <c r="BO267" s="78" t="e">
        <f aca="false">IF(AX267=0,"",AX267)</f>
        <v>#N/A</v>
      </c>
      <c r="BP267" s="78" t="e">
        <f aca="false">IF(AY267=0,"",AY267)</f>
        <v>#N/A</v>
      </c>
      <c r="BQ267" s="78" t="e">
        <f aca="false">IF(AZ267=0,"",AZ267)</f>
        <v>#N/A</v>
      </c>
      <c r="BR267" s="78" t="e">
        <f aca="false">IF(BA267=0,"",BA267)</f>
        <v>#N/A</v>
      </c>
      <c r="BS267" s="78" t="e">
        <f aca="false">IF(BB267=0,"",BB267)</f>
        <v>#N/A</v>
      </c>
      <c r="BT267" s="78" t="e">
        <f aca="false">IF(BC267=0,"",BC267)</f>
        <v>#N/A</v>
      </c>
      <c r="BU267" s="78" t="e">
        <f aca="false">IF(BD267=0,"",BD267)</f>
        <v>#N/A</v>
      </c>
    </row>
    <row r="268" customFormat="false" ht="56.7" hidden="false" customHeight="true" outlineLevel="0" collapsed="false">
      <c r="A268" s="137"/>
      <c r="B268" s="138"/>
      <c r="C268" s="139"/>
      <c r="D268" s="139"/>
      <c r="E268" s="143"/>
      <c r="F268" s="120"/>
      <c r="G268" s="121"/>
      <c r="H268" s="140"/>
      <c r="I268" s="141"/>
      <c r="J268" s="116"/>
      <c r="K268" s="124" t="str">
        <f aca="false">IF(ISBLANK(I268),"",ROUND(IF(J268&lt;&gt;"€",IF(J268="$",I268*TRANSFERENCIAS!$E$29,I268*TRANSFERENCIAS!$H$29),I268),2))</f>
        <v/>
      </c>
      <c r="L268" s="142"/>
      <c r="M268" s="142"/>
      <c r="N268" s="142"/>
      <c r="O268" s="125"/>
      <c r="P268" s="126" t="str">
        <f aca="false">IF(ISNUMBER(X268),X268,"P")</f>
        <v>P</v>
      </c>
      <c r="Q268" s="127" t="str">
        <f aca="false">IF(ISNUMBER(L268),L268," --")</f>
        <v> --</v>
      </c>
      <c r="W268" s="129" t="n">
        <f aca="false">SUM(L268:N268)</f>
        <v>0</v>
      </c>
      <c r="X268" s="129" t="e">
        <f aca="false">IF(K268&gt;0,ABS(W268-K268),"")</f>
        <v>#VALUE!</v>
      </c>
      <c r="AF268" s="78" t="n">
        <f aca="false">+AF267+20</f>
        <v>5260</v>
      </c>
      <c r="AG268" s="78" t="n">
        <v>263</v>
      </c>
      <c r="AO268" s="78" t="e">
        <f aca="false">VLOOKUP(F268,PTDS2!$A$1:$Q$13,2)</f>
        <v>#N/A</v>
      </c>
      <c r="AP268" s="78" t="e">
        <f aca="false">VLOOKUP(F268,PTDS2!$A$1:$Q$13,3)</f>
        <v>#N/A</v>
      </c>
      <c r="AQ268" s="78" t="e">
        <f aca="false">VLOOKUP(F268,PTDS2!$A$1:$Q$13,4)</f>
        <v>#N/A</v>
      </c>
      <c r="AR268" s="78" t="e">
        <f aca="false">VLOOKUP(F268,PTDS2!$A$1:$Q$13,5)</f>
        <v>#N/A</v>
      </c>
      <c r="AS268" s="78" t="e">
        <f aca="false">VLOOKUP(F268,PTDS2!$A$1:$Q$13,6)</f>
        <v>#N/A</v>
      </c>
      <c r="AT268" s="78" t="e">
        <f aca="false">VLOOKUP(F268,PTDS2!$A$1:$Q$13,7)</f>
        <v>#N/A</v>
      </c>
      <c r="AU268" s="78" t="e">
        <f aca="false">VLOOKUP(F268,PTDS2!$A$1:$Q$13,8)</f>
        <v>#N/A</v>
      </c>
      <c r="AV268" s="78" t="e">
        <f aca="false">VLOOKUP(F268,PTDS2!$A$1:$Q$13,9)</f>
        <v>#N/A</v>
      </c>
      <c r="AW268" s="78" t="e">
        <f aca="false">VLOOKUP(F268,PTDS2!$A$1:$Q$13,10)</f>
        <v>#N/A</v>
      </c>
      <c r="AX268" s="78" t="e">
        <f aca="false">VLOOKUP(F268,PTDS2!$A$1:$Q$13,11)</f>
        <v>#N/A</v>
      </c>
      <c r="AY268" s="78" t="e">
        <f aca="false">VLOOKUP(F268,PTDS2!$A$1:$Q$13,12)</f>
        <v>#N/A</v>
      </c>
      <c r="AZ268" s="78" t="e">
        <f aca="false">VLOOKUP(F268,PTDS2!$A$1:$Q$13,13)</f>
        <v>#N/A</v>
      </c>
      <c r="BA268" s="78" t="e">
        <f aca="false">VLOOKUP(F268,PTDS2!$A$1:$Q$13,14)</f>
        <v>#N/A</v>
      </c>
      <c r="BB268" s="78" t="e">
        <f aca="false">VLOOKUP(F268,PTDS2!$A$1:$Q$13,15)</f>
        <v>#N/A</v>
      </c>
      <c r="BC268" s="78" t="e">
        <f aca="false">VLOOKUP(F268,PTDS2!$A$1:$Q$13,16)</f>
        <v>#N/A</v>
      </c>
      <c r="BD268" s="78" t="e">
        <f aca="false">VLOOKUP(F268,PTDS2!$A$1:$Q$13,17)</f>
        <v>#N/A</v>
      </c>
      <c r="BF268" s="78" t="e">
        <f aca="false">IF(AO268=0,"",AO268)</f>
        <v>#N/A</v>
      </c>
      <c r="BG268" s="78" t="e">
        <f aca="false">IF(AP268=0,"",AP268)</f>
        <v>#N/A</v>
      </c>
      <c r="BH268" s="78" t="e">
        <f aca="false">IF(AQ268=0,"",AQ268)</f>
        <v>#N/A</v>
      </c>
      <c r="BI268" s="78" t="e">
        <f aca="false">IF(AR268=0,"",AR268)</f>
        <v>#N/A</v>
      </c>
      <c r="BJ268" s="78" t="e">
        <f aca="false">IF(AS268=0,"",AS268)</f>
        <v>#N/A</v>
      </c>
      <c r="BK268" s="78" t="e">
        <f aca="false">IF(AT268=0,"",AT268)</f>
        <v>#N/A</v>
      </c>
      <c r="BL268" s="78" t="e">
        <f aca="false">IF(AU268=0,"",AU268)</f>
        <v>#N/A</v>
      </c>
      <c r="BM268" s="78" t="e">
        <f aca="false">IF(AV268=0,"",AV268)</f>
        <v>#N/A</v>
      </c>
      <c r="BN268" s="78" t="e">
        <f aca="false">IF(AW268=0,"",AW268)</f>
        <v>#N/A</v>
      </c>
      <c r="BO268" s="78" t="e">
        <f aca="false">IF(AX268=0,"",AX268)</f>
        <v>#N/A</v>
      </c>
      <c r="BP268" s="78" t="e">
        <f aca="false">IF(AY268=0,"",AY268)</f>
        <v>#N/A</v>
      </c>
      <c r="BQ268" s="78" t="e">
        <f aca="false">IF(AZ268=0,"",AZ268)</f>
        <v>#N/A</v>
      </c>
      <c r="BR268" s="78" t="e">
        <f aca="false">IF(BA268=0,"",BA268)</f>
        <v>#N/A</v>
      </c>
      <c r="BS268" s="78" t="e">
        <f aca="false">IF(BB268=0,"",BB268)</f>
        <v>#N/A</v>
      </c>
      <c r="BT268" s="78" t="e">
        <f aca="false">IF(BC268=0,"",BC268)</f>
        <v>#N/A</v>
      </c>
      <c r="BU268" s="78" t="e">
        <f aca="false">IF(BD268=0,"",BD268)</f>
        <v>#N/A</v>
      </c>
    </row>
    <row r="269" customFormat="false" ht="56.7" hidden="false" customHeight="true" outlineLevel="0" collapsed="false">
      <c r="A269" s="137"/>
      <c r="B269" s="138"/>
      <c r="C269" s="139"/>
      <c r="D269" s="139"/>
      <c r="E269" s="143"/>
      <c r="F269" s="120"/>
      <c r="G269" s="121"/>
      <c r="H269" s="140"/>
      <c r="I269" s="141"/>
      <c r="J269" s="116"/>
      <c r="K269" s="124" t="str">
        <f aca="false">IF(ISBLANK(I269),"",ROUND(IF(J269&lt;&gt;"€",IF(J269="$",I269*TRANSFERENCIAS!$E$29,I269*TRANSFERENCIAS!$H$29),I269),2))</f>
        <v/>
      </c>
      <c r="L269" s="142"/>
      <c r="M269" s="142"/>
      <c r="N269" s="142"/>
      <c r="O269" s="125"/>
      <c r="P269" s="126" t="str">
        <f aca="false">IF(ISNUMBER(X269),X269,"P")</f>
        <v>P</v>
      </c>
      <c r="Q269" s="127" t="str">
        <f aca="false">IF(ISNUMBER(L269),L269," --")</f>
        <v> --</v>
      </c>
      <c r="W269" s="129" t="n">
        <f aca="false">SUM(L269:N269)</f>
        <v>0</v>
      </c>
      <c r="X269" s="129" t="e">
        <f aca="false">IF(K269&gt;0,ABS(W269-K269),"")</f>
        <v>#VALUE!</v>
      </c>
      <c r="AF269" s="78" t="n">
        <f aca="false">+AF268+20</f>
        <v>5280</v>
      </c>
      <c r="AG269" s="78" t="n">
        <v>264</v>
      </c>
      <c r="AO269" s="78" t="e">
        <f aca="false">VLOOKUP(F269,PTDS2!$A$1:$Q$13,2)</f>
        <v>#N/A</v>
      </c>
      <c r="AP269" s="78" t="e">
        <f aca="false">VLOOKUP(F269,PTDS2!$A$1:$Q$13,3)</f>
        <v>#N/A</v>
      </c>
      <c r="AQ269" s="78" t="e">
        <f aca="false">VLOOKUP(F269,PTDS2!$A$1:$Q$13,4)</f>
        <v>#N/A</v>
      </c>
      <c r="AR269" s="78" t="e">
        <f aca="false">VLOOKUP(F269,PTDS2!$A$1:$Q$13,5)</f>
        <v>#N/A</v>
      </c>
      <c r="AS269" s="78" t="e">
        <f aca="false">VLOOKUP(F269,PTDS2!$A$1:$Q$13,6)</f>
        <v>#N/A</v>
      </c>
      <c r="AT269" s="78" t="e">
        <f aca="false">VLOOKUP(F269,PTDS2!$A$1:$Q$13,7)</f>
        <v>#N/A</v>
      </c>
      <c r="AU269" s="78" t="e">
        <f aca="false">VLOOKUP(F269,PTDS2!$A$1:$Q$13,8)</f>
        <v>#N/A</v>
      </c>
      <c r="AV269" s="78" t="e">
        <f aca="false">VLOOKUP(F269,PTDS2!$A$1:$Q$13,9)</f>
        <v>#N/A</v>
      </c>
      <c r="AW269" s="78" t="e">
        <f aca="false">VLOOKUP(F269,PTDS2!$A$1:$Q$13,10)</f>
        <v>#N/A</v>
      </c>
      <c r="AX269" s="78" t="e">
        <f aca="false">VLOOKUP(F269,PTDS2!$A$1:$Q$13,11)</f>
        <v>#N/A</v>
      </c>
      <c r="AY269" s="78" t="e">
        <f aca="false">VLOOKUP(F269,PTDS2!$A$1:$Q$13,12)</f>
        <v>#N/A</v>
      </c>
      <c r="AZ269" s="78" t="e">
        <f aca="false">VLOOKUP(F269,PTDS2!$A$1:$Q$13,13)</f>
        <v>#N/A</v>
      </c>
      <c r="BA269" s="78" t="e">
        <f aca="false">VLOOKUP(F269,PTDS2!$A$1:$Q$13,14)</f>
        <v>#N/A</v>
      </c>
      <c r="BB269" s="78" t="e">
        <f aca="false">VLOOKUP(F269,PTDS2!$A$1:$Q$13,15)</f>
        <v>#N/A</v>
      </c>
      <c r="BC269" s="78" t="e">
        <f aca="false">VLOOKUP(F269,PTDS2!$A$1:$Q$13,16)</f>
        <v>#N/A</v>
      </c>
      <c r="BD269" s="78" t="e">
        <f aca="false">VLOOKUP(F269,PTDS2!$A$1:$Q$13,17)</f>
        <v>#N/A</v>
      </c>
      <c r="BF269" s="78" t="e">
        <f aca="false">IF(AO269=0,"",AO269)</f>
        <v>#N/A</v>
      </c>
      <c r="BG269" s="78" t="e">
        <f aca="false">IF(AP269=0,"",AP269)</f>
        <v>#N/A</v>
      </c>
      <c r="BH269" s="78" t="e">
        <f aca="false">IF(AQ269=0,"",AQ269)</f>
        <v>#N/A</v>
      </c>
      <c r="BI269" s="78" t="e">
        <f aca="false">IF(AR269=0,"",AR269)</f>
        <v>#N/A</v>
      </c>
      <c r="BJ269" s="78" t="e">
        <f aca="false">IF(AS269=0,"",AS269)</f>
        <v>#N/A</v>
      </c>
      <c r="BK269" s="78" t="e">
        <f aca="false">IF(AT269=0,"",AT269)</f>
        <v>#N/A</v>
      </c>
      <c r="BL269" s="78" t="e">
        <f aca="false">IF(AU269=0,"",AU269)</f>
        <v>#N/A</v>
      </c>
      <c r="BM269" s="78" t="e">
        <f aca="false">IF(AV269=0,"",AV269)</f>
        <v>#N/A</v>
      </c>
      <c r="BN269" s="78" t="e">
        <f aca="false">IF(AW269=0,"",AW269)</f>
        <v>#N/A</v>
      </c>
      <c r="BO269" s="78" t="e">
        <f aca="false">IF(AX269=0,"",AX269)</f>
        <v>#N/A</v>
      </c>
      <c r="BP269" s="78" t="e">
        <f aca="false">IF(AY269=0,"",AY269)</f>
        <v>#N/A</v>
      </c>
      <c r="BQ269" s="78" t="e">
        <f aca="false">IF(AZ269=0,"",AZ269)</f>
        <v>#N/A</v>
      </c>
      <c r="BR269" s="78" t="e">
        <f aca="false">IF(BA269=0,"",BA269)</f>
        <v>#N/A</v>
      </c>
      <c r="BS269" s="78" t="e">
        <f aca="false">IF(BB269=0,"",BB269)</f>
        <v>#N/A</v>
      </c>
      <c r="BT269" s="78" t="e">
        <f aca="false">IF(BC269=0,"",BC269)</f>
        <v>#N/A</v>
      </c>
      <c r="BU269" s="78" t="e">
        <f aca="false">IF(BD269=0,"",BD269)</f>
        <v>#N/A</v>
      </c>
    </row>
    <row r="270" customFormat="false" ht="56.7" hidden="false" customHeight="true" outlineLevel="0" collapsed="false">
      <c r="A270" s="137"/>
      <c r="B270" s="138"/>
      <c r="C270" s="139"/>
      <c r="D270" s="139"/>
      <c r="E270" s="143"/>
      <c r="F270" s="120"/>
      <c r="G270" s="121"/>
      <c r="H270" s="140"/>
      <c r="I270" s="141"/>
      <c r="J270" s="116"/>
      <c r="K270" s="124" t="str">
        <f aca="false">IF(ISBLANK(I270),"",ROUND(IF(J270&lt;&gt;"€",IF(J270="$",I270*TRANSFERENCIAS!$E$29,I270*TRANSFERENCIAS!$H$29),I270),2))</f>
        <v/>
      </c>
      <c r="L270" s="142"/>
      <c r="M270" s="142"/>
      <c r="N270" s="142"/>
      <c r="O270" s="125"/>
      <c r="P270" s="126" t="str">
        <f aca="false">IF(ISNUMBER(X270),X270,"P")</f>
        <v>P</v>
      </c>
      <c r="Q270" s="127" t="str">
        <f aca="false">IF(ISNUMBER(L270),L270," --")</f>
        <v> --</v>
      </c>
      <c r="W270" s="129" t="n">
        <f aca="false">SUM(L270:N270)</f>
        <v>0</v>
      </c>
      <c r="X270" s="129" t="e">
        <f aca="false">IF(K270&gt;0,ABS(W270-K270),"")</f>
        <v>#VALUE!</v>
      </c>
      <c r="AF270" s="78" t="n">
        <f aca="false">+AF269+20</f>
        <v>5300</v>
      </c>
      <c r="AG270" s="78" t="n">
        <v>265</v>
      </c>
      <c r="AO270" s="78" t="e">
        <f aca="false">VLOOKUP(F270,PTDS2!$A$1:$Q$13,2)</f>
        <v>#N/A</v>
      </c>
      <c r="AP270" s="78" t="e">
        <f aca="false">VLOOKUP(F270,PTDS2!$A$1:$Q$13,3)</f>
        <v>#N/A</v>
      </c>
      <c r="AQ270" s="78" t="e">
        <f aca="false">VLOOKUP(F270,PTDS2!$A$1:$Q$13,4)</f>
        <v>#N/A</v>
      </c>
      <c r="AR270" s="78" t="e">
        <f aca="false">VLOOKUP(F270,PTDS2!$A$1:$Q$13,5)</f>
        <v>#N/A</v>
      </c>
      <c r="AS270" s="78" t="e">
        <f aca="false">VLOOKUP(F270,PTDS2!$A$1:$Q$13,6)</f>
        <v>#N/A</v>
      </c>
      <c r="AT270" s="78" t="e">
        <f aca="false">VLOOKUP(F270,PTDS2!$A$1:$Q$13,7)</f>
        <v>#N/A</v>
      </c>
      <c r="AU270" s="78" t="e">
        <f aca="false">VLOOKUP(F270,PTDS2!$A$1:$Q$13,8)</f>
        <v>#N/A</v>
      </c>
      <c r="AV270" s="78" t="e">
        <f aca="false">VLOOKUP(F270,PTDS2!$A$1:$Q$13,9)</f>
        <v>#N/A</v>
      </c>
      <c r="AW270" s="78" t="e">
        <f aca="false">VLOOKUP(F270,PTDS2!$A$1:$Q$13,10)</f>
        <v>#N/A</v>
      </c>
      <c r="AX270" s="78" t="e">
        <f aca="false">VLOOKUP(F270,PTDS2!$A$1:$Q$13,11)</f>
        <v>#N/A</v>
      </c>
      <c r="AY270" s="78" t="e">
        <f aca="false">VLOOKUP(F270,PTDS2!$A$1:$Q$13,12)</f>
        <v>#N/A</v>
      </c>
      <c r="AZ270" s="78" t="e">
        <f aca="false">VLOOKUP(F270,PTDS2!$A$1:$Q$13,13)</f>
        <v>#N/A</v>
      </c>
      <c r="BA270" s="78" t="e">
        <f aca="false">VLOOKUP(F270,PTDS2!$A$1:$Q$13,14)</f>
        <v>#N/A</v>
      </c>
      <c r="BB270" s="78" t="e">
        <f aca="false">VLOOKUP(F270,PTDS2!$A$1:$Q$13,15)</f>
        <v>#N/A</v>
      </c>
      <c r="BC270" s="78" t="e">
        <f aca="false">VLOOKUP(F270,PTDS2!$A$1:$Q$13,16)</f>
        <v>#N/A</v>
      </c>
      <c r="BD270" s="78" t="e">
        <f aca="false">VLOOKUP(F270,PTDS2!$A$1:$Q$13,17)</f>
        <v>#N/A</v>
      </c>
      <c r="BF270" s="78" t="e">
        <f aca="false">IF(AO270=0,"",AO270)</f>
        <v>#N/A</v>
      </c>
      <c r="BG270" s="78" t="e">
        <f aca="false">IF(AP270=0,"",AP270)</f>
        <v>#N/A</v>
      </c>
      <c r="BH270" s="78" t="e">
        <f aca="false">IF(AQ270=0,"",AQ270)</f>
        <v>#N/A</v>
      </c>
      <c r="BI270" s="78" t="e">
        <f aca="false">IF(AR270=0,"",AR270)</f>
        <v>#N/A</v>
      </c>
      <c r="BJ270" s="78" t="e">
        <f aca="false">IF(AS270=0,"",AS270)</f>
        <v>#N/A</v>
      </c>
      <c r="BK270" s="78" t="e">
        <f aca="false">IF(AT270=0,"",AT270)</f>
        <v>#N/A</v>
      </c>
      <c r="BL270" s="78" t="e">
        <f aca="false">IF(AU270=0,"",AU270)</f>
        <v>#N/A</v>
      </c>
      <c r="BM270" s="78" t="e">
        <f aca="false">IF(AV270=0,"",AV270)</f>
        <v>#N/A</v>
      </c>
      <c r="BN270" s="78" t="e">
        <f aca="false">IF(AW270=0,"",AW270)</f>
        <v>#N/A</v>
      </c>
      <c r="BO270" s="78" t="e">
        <f aca="false">IF(AX270=0,"",AX270)</f>
        <v>#N/A</v>
      </c>
      <c r="BP270" s="78" t="e">
        <f aca="false">IF(AY270=0,"",AY270)</f>
        <v>#N/A</v>
      </c>
      <c r="BQ270" s="78" t="e">
        <f aca="false">IF(AZ270=0,"",AZ270)</f>
        <v>#N/A</v>
      </c>
      <c r="BR270" s="78" t="e">
        <f aca="false">IF(BA270=0,"",BA270)</f>
        <v>#N/A</v>
      </c>
      <c r="BS270" s="78" t="e">
        <f aca="false">IF(BB270=0,"",BB270)</f>
        <v>#N/A</v>
      </c>
      <c r="BT270" s="78" t="e">
        <f aca="false">IF(BC270=0,"",BC270)</f>
        <v>#N/A</v>
      </c>
      <c r="BU270" s="78" t="e">
        <f aca="false">IF(BD270=0,"",BD270)</f>
        <v>#N/A</v>
      </c>
    </row>
    <row r="271" customFormat="false" ht="56.7" hidden="false" customHeight="true" outlineLevel="0" collapsed="false">
      <c r="A271" s="137"/>
      <c r="B271" s="138"/>
      <c r="C271" s="139"/>
      <c r="D271" s="139"/>
      <c r="E271" s="143"/>
      <c r="F271" s="120"/>
      <c r="G271" s="121"/>
      <c r="H271" s="140"/>
      <c r="I271" s="141"/>
      <c r="J271" s="116"/>
      <c r="K271" s="124" t="str">
        <f aca="false">IF(ISBLANK(I271),"",ROUND(IF(J271&lt;&gt;"€",IF(J271="$",I271*TRANSFERENCIAS!$E$29,I271*TRANSFERENCIAS!$H$29),I271),2))</f>
        <v/>
      </c>
      <c r="L271" s="142"/>
      <c r="M271" s="142"/>
      <c r="N271" s="142"/>
      <c r="O271" s="125"/>
      <c r="P271" s="126" t="str">
        <f aca="false">IF(ISNUMBER(X271),X271,"P")</f>
        <v>P</v>
      </c>
      <c r="Q271" s="127" t="str">
        <f aca="false">IF(ISNUMBER(L271),L271," --")</f>
        <v> --</v>
      </c>
      <c r="W271" s="129" t="n">
        <f aca="false">SUM(L271:N271)</f>
        <v>0</v>
      </c>
      <c r="X271" s="129" t="e">
        <f aca="false">IF(K271&gt;0,ABS(W271-K271),"")</f>
        <v>#VALUE!</v>
      </c>
      <c r="AF271" s="78" t="n">
        <f aca="false">+AF270+20</f>
        <v>5320</v>
      </c>
      <c r="AG271" s="78" t="n">
        <v>266</v>
      </c>
      <c r="AO271" s="78" t="e">
        <f aca="false">VLOOKUP(F271,PTDS2!$A$1:$Q$13,2)</f>
        <v>#N/A</v>
      </c>
      <c r="AP271" s="78" t="e">
        <f aca="false">VLOOKUP(F271,PTDS2!$A$1:$Q$13,3)</f>
        <v>#N/A</v>
      </c>
      <c r="AQ271" s="78" t="e">
        <f aca="false">VLOOKUP(F271,PTDS2!$A$1:$Q$13,4)</f>
        <v>#N/A</v>
      </c>
      <c r="AR271" s="78" t="e">
        <f aca="false">VLOOKUP(F271,PTDS2!$A$1:$Q$13,5)</f>
        <v>#N/A</v>
      </c>
      <c r="AS271" s="78" t="e">
        <f aca="false">VLOOKUP(F271,PTDS2!$A$1:$Q$13,6)</f>
        <v>#N/A</v>
      </c>
      <c r="AT271" s="78" t="e">
        <f aca="false">VLOOKUP(F271,PTDS2!$A$1:$Q$13,7)</f>
        <v>#N/A</v>
      </c>
      <c r="AU271" s="78" t="e">
        <f aca="false">VLOOKUP(F271,PTDS2!$A$1:$Q$13,8)</f>
        <v>#N/A</v>
      </c>
      <c r="AV271" s="78" t="e">
        <f aca="false">VLOOKUP(F271,PTDS2!$A$1:$Q$13,9)</f>
        <v>#N/A</v>
      </c>
      <c r="AW271" s="78" t="e">
        <f aca="false">VLOOKUP(F271,PTDS2!$A$1:$Q$13,10)</f>
        <v>#N/A</v>
      </c>
      <c r="AX271" s="78" t="e">
        <f aca="false">VLOOKUP(F271,PTDS2!$A$1:$Q$13,11)</f>
        <v>#N/A</v>
      </c>
      <c r="AY271" s="78" t="e">
        <f aca="false">VLOOKUP(F271,PTDS2!$A$1:$Q$13,12)</f>
        <v>#N/A</v>
      </c>
      <c r="AZ271" s="78" t="e">
        <f aca="false">VLOOKUP(F271,PTDS2!$A$1:$Q$13,13)</f>
        <v>#N/A</v>
      </c>
      <c r="BA271" s="78" t="e">
        <f aca="false">VLOOKUP(F271,PTDS2!$A$1:$Q$13,14)</f>
        <v>#N/A</v>
      </c>
      <c r="BB271" s="78" t="e">
        <f aca="false">VLOOKUP(F271,PTDS2!$A$1:$Q$13,15)</f>
        <v>#N/A</v>
      </c>
      <c r="BC271" s="78" t="e">
        <f aca="false">VLOOKUP(F271,PTDS2!$A$1:$Q$13,16)</f>
        <v>#N/A</v>
      </c>
      <c r="BD271" s="78" t="e">
        <f aca="false">VLOOKUP(F271,PTDS2!$A$1:$Q$13,17)</f>
        <v>#N/A</v>
      </c>
      <c r="BF271" s="78" t="e">
        <f aca="false">IF(AO271=0,"",AO271)</f>
        <v>#N/A</v>
      </c>
      <c r="BG271" s="78" t="e">
        <f aca="false">IF(AP271=0,"",AP271)</f>
        <v>#N/A</v>
      </c>
      <c r="BH271" s="78" t="e">
        <f aca="false">IF(AQ271=0,"",AQ271)</f>
        <v>#N/A</v>
      </c>
      <c r="BI271" s="78" t="e">
        <f aca="false">IF(AR271=0,"",AR271)</f>
        <v>#N/A</v>
      </c>
      <c r="BJ271" s="78" t="e">
        <f aca="false">IF(AS271=0,"",AS271)</f>
        <v>#N/A</v>
      </c>
      <c r="BK271" s="78" t="e">
        <f aca="false">IF(AT271=0,"",AT271)</f>
        <v>#N/A</v>
      </c>
      <c r="BL271" s="78" t="e">
        <f aca="false">IF(AU271=0,"",AU271)</f>
        <v>#N/A</v>
      </c>
      <c r="BM271" s="78" t="e">
        <f aca="false">IF(AV271=0,"",AV271)</f>
        <v>#N/A</v>
      </c>
      <c r="BN271" s="78" t="e">
        <f aca="false">IF(AW271=0,"",AW271)</f>
        <v>#N/A</v>
      </c>
      <c r="BO271" s="78" t="e">
        <f aca="false">IF(AX271=0,"",AX271)</f>
        <v>#N/A</v>
      </c>
      <c r="BP271" s="78" t="e">
        <f aca="false">IF(AY271=0,"",AY271)</f>
        <v>#N/A</v>
      </c>
      <c r="BQ271" s="78" t="e">
        <f aca="false">IF(AZ271=0,"",AZ271)</f>
        <v>#N/A</v>
      </c>
      <c r="BR271" s="78" t="e">
        <f aca="false">IF(BA271=0,"",BA271)</f>
        <v>#N/A</v>
      </c>
      <c r="BS271" s="78" t="e">
        <f aca="false">IF(BB271=0,"",BB271)</f>
        <v>#N/A</v>
      </c>
      <c r="BT271" s="78" t="e">
        <f aca="false">IF(BC271=0,"",BC271)</f>
        <v>#N/A</v>
      </c>
      <c r="BU271" s="78" t="e">
        <f aca="false">IF(BD271=0,"",BD271)</f>
        <v>#N/A</v>
      </c>
    </row>
    <row r="272" customFormat="false" ht="56.7" hidden="false" customHeight="true" outlineLevel="0" collapsed="false">
      <c r="A272" s="137"/>
      <c r="B272" s="138"/>
      <c r="C272" s="139"/>
      <c r="D272" s="139"/>
      <c r="E272" s="143"/>
      <c r="F272" s="120"/>
      <c r="G272" s="121"/>
      <c r="H272" s="140"/>
      <c r="I272" s="141"/>
      <c r="J272" s="116"/>
      <c r="K272" s="124" t="str">
        <f aca="false">IF(ISBLANK(I272),"",ROUND(IF(J272&lt;&gt;"€",IF(J272="$",I272*TRANSFERENCIAS!$E$29,I272*TRANSFERENCIAS!$H$29),I272),2))</f>
        <v/>
      </c>
      <c r="L272" s="142"/>
      <c r="M272" s="142"/>
      <c r="N272" s="142"/>
      <c r="O272" s="125"/>
      <c r="P272" s="126" t="str">
        <f aca="false">IF(ISNUMBER(X272),X272,"P")</f>
        <v>P</v>
      </c>
      <c r="Q272" s="127" t="str">
        <f aca="false">IF(ISNUMBER(L272),L272," --")</f>
        <v> --</v>
      </c>
      <c r="W272" s="129" t="n">
        <f aca="false">SUM(L272:N272)</f>
        <v>0</v>
      </c>
      <c r="X272" s="129" t="e">
        <f aca="false">IF(K272&gt;0,ABS(W272-K272),"")</f>
        <v>#VALUE!</v>
      </c>
      <c r="AF272" s="78" t="n">
        <f aca="false">+AF271+20</f>
        <v>5340</v>
      </c>
      <c r="AG272" s="78" t="n">
        <v>267</v>
      </c>
      <c r="AO272" s="78" t="e">
        <f aca="false">VLOOKUP(F272,PTDS2!$A$1:$Q$13,2)</f>
        <v>#N/A</v>
      </c>
      <c r="AP272" s="78" t="e">
        <f aca="false">VLOOKUP(F272,PTDS2!$A$1:$Q$13,3)</f>
        <v>#N/A</v>
      </c>
      <c r="AQ272" s="78" t="e">
        <f aca="false">VLOOKUP(F272,PTDS2!$A$1:$Q$13,4)</f>
        <v>#N/A</v>
      </c>
      <c r="AR272" s="78" t="e">
        <f aca="false">VLOOKUP(F272,PTDS2!$A$1:$Q$13,5)</f>
        <v>#N/A</v>
      </c>
      <c r="AS272" s="78" t="e">
        <f aca="false">VLOOKUP(F272,PTDS2!$A$1:$Q$13,6)</f>
        <v>#N/A</v>
      </c>
      <c r="AT272" s="78" t="e">
        <f aca="false">VLOOKUP(F272,PTDS2!$A$1:$Q$13,7)</f>
        <v>#N/A</v>
      </c>
      <c r="AU272" s="78" t="e">
        <f aca="false">VLOOKUP(F272,PTDS2!$A$1:$Q$13,8)</f>
        <v>#N/A</v>
      </c>
      <c r="AV272" s="78" t="e">
        <f aca="false">VLOOKUP(F272,PTDS2!$A$1:$Q$13,9)</f>
        <v>#N/A</v>
      </c>
      <c r="AW272" s="78" t="e">
        <f aca="false">VLOOKUP(F272,PTDS2!$A$1:$Q$13,10)</f>
        <v>#N/A</v>
      </c>
      <c r="AX272" s="78" t="e">
        <f aca="false">VLOOKUP(F272,PTDS2!$A$1:$Q$13,11)</f>
        <v>#N/A</v>
      </c>
      <c r="AY272" s="78" t="e">
        <f aca="false">VLOOKUP(F272,PTDS2!$A$1:$Q$13,12)</f>
        <v>#N/A</v>
      </c>
      <c r="AZ272" s="78" t="e">
        <f aca="false">VLOOKUP(F272,PTDS2!$A$1:$Q$13,13)</f>
        <v>#N/A</v>
      </c>
      <c r="BA272" s="78" t="e">
        <f aca="false">VLOOKUP(F272,PTDS2!$A$1:$Q$13,14)</f>
        <v>#N/A</v>
      </c>
      <c r="BB272" s="78" t="e">
        <f aca="false">VLOOKUP(F272,PTDS2!$A$1:$Q$13,15)</f>
        <v>#N/A</v>
      </c>
      <c r="BC272" s="78" t="e">
        <f aca="false">VLOOKUP(F272,PTDS2!$A$1:$Q$13,16)</f>
        <v>#N/A</v>
      </c>
      <c r="BD272" s="78" t="e">
        <f aca="false">VLOOKUP(F272,PTDS2!$A$1:$Q$13,17)</f>
        <v>#N/A</v>
      </c>
      <c r="BF272" s="78" t="e">
        <f aca="false">IF(AO272=0,"",AO272)</f>
        <v>#N/A</v>
      </c>
      <c r="BG272" s="78" t="e">
        <f aca="false">IF(AP272=0,"",AP272)</f>
        <v>#N/A</v>
      </c>
      <c r="BH272" s="78" t="e">
        <f aca="false">IF(AQ272=0,"",AQ272)</f>
        <v>#N/A</v>
      </c>
      <c r="BI272" s="78" t="e">
        <f aca="false">IF(AR272=0,"",AR272)</f>
        <v>#N/A</v>
      </c>
      <c r="BJ272" s="78" t="e">
        <f aca="false">IF(AS272=0,"",AS272)</f>
        <v>#N/A</v>
      </c>
      <c r="BK272" s="78" t="e">
        <f aca="false">IF(AT272=0,"",AT272)</f>
        <v>#N/A</v>
      </c>
      <c r="BL272" s="78" t="e">
        <f aca="false">IF(AU272=0,"",AU272)</f>
        <v>#N/A</v>
      </c>
      <c r="BM272" s="78" t="e">
        <f aca="false">IF(AV272=0,"",AV272)</f>
        <v>#N/A</v>
      </c>
      <c r="BN272" s="78" t="e">
        <f aca="false">IF(AW272=0,"",AW272)</f>
        <v>#N/A</v>
      </c>
      <c r="BO272" s="78" t="e">
        <f aca="false">IF(AX272=0,"",AX272)</f>
        <v>#N/A</v>
      </c>
      <c r="BP272" s="78" t="e">
        <f aca="false">IF(AY272=0,"",AY272)</f>
        <v>#N/A</v>
      </c>
      <c r="BQ272" s="78" t="e">
        <f aca="false">IF(AZ272=0,"",AZ272)</f>
        <v>#N/A</v>
      </c>
      <c r="BR272" s="78" t="e">
        <f aca="false">IF(BA272=0,"",BA272)</f>
        <v>#N/A</v>
      </c>
      <c r="BS272" s="78" t="e">
        <f aca="false">IF(BB272=0,"",BB272)</f>
        <v>#N/A</v>
      </c>
      <c r="BT272" s="78" t="e">
        <f aca="false">IF(BC272=0,"",BC272)</f>
        <v>#N/A</v>
      </c>
      <c r="BU272" s="78" t="e">
        <f aca="false">IF(BD272=0,"",BD272)</f>
        <v>#N/A</v>
      </c>
    </row>
    <row r="273" customFormat="false" ht="56.7" hidden="false" customHeight="true" outlineLevel="0" collapsed="false">
      <c r="A273" s="137"/>
      <c r="B273" s="138"/>
      <c r="C273" s="139"/>
      <c r="D273" s="139"/>
      <c r="E273" s="143"/>
      <c r="F273" s="120"/>
      <c r="G273" s="121"/>
      <c r="H273" s="140"/>
      <c r="I273" s="141"/>
      <c r="J273" s="116"/>
      <c r="K273" s="124" t="str">
        <f aca="false">IF(ISBLANK(I273),"",ROUND(IF(J273&lt;&gt;"€",IF(J273="$",I273*TRANSFERENCIAS!$E$29,I273*TRANSFERENCIAS!$H$29),I273),2))</f>
        <v/>
      </c>
      <c r="L273" s="142"/>
      <c r="M273" s="142"/>
      <c r="N273" s="142"/>
      <c r="O273" s="125"/>
      <c r="P273" s="126" t="str">
        <f aca="false">IF(ISNUMBER(X273),X273,"P")</f>
        <v>P</v>
      </c>
      <c r="Q273" s="127" t="str">
        <f aca="false">IF(ISNUMBER(L273),L273," --")</f>
        <v> --</v>
      </c>
      <c r="W273" s="129" t="n">
        <f aca="false">SUM(L273:N273)</f>
        <v>0</v>
      </c>
      <c r="X273" s="129" t="e">
        <f aca="false">IF(K273&gt;0,ABS(W273-K273),"")</f>
        <v>#VALUE!</v>
      </c>
      <c r="AF273" s="78" t="n">
        <f aca="false">+AF272+20</f>
        <v>5360</v>
      </c>
      <c r="AG273" s="78" t="n">
        <v>268</v>
      </c>
      <c r="AO273" s="78" t="e">
        <f aca="false">VLOOKUP(F273,PTDS2!$A$1:$Q$13,2)</f>
        <v>#N/A</v>
      </c>
      <c r="AP273" s="78" t="e">
        <f aca="false">VLOOKUP(F273,PTDS2!$A$1:$Q$13,3)</f>
        <v>#N/A</v>
      </c>
      <c r="AQ273" s="78" t="e">
        <f aca="false">VLOOKUP(F273,PTDS2!$A$1:$Q$13,4)</f>
        <v>#N/A</v>
      </c>
      <c r="AR273" s="78" t="e">
        <f aca="false">VLOOKUP(F273,PTDS2!$A$1:$Q$13,5)</f>
        <v>#N/A</v>
      </c>
      <c r="AS273" s="78" t="e">
        <f aca="false">VLOOKUP(F273,PTDS2!$A$1:$Q$13,6)</f>
        <v>#N/A</v>
      </c>
      <c r="AT273" s="78" t="e">
        <f aca="false">VLOOKUP(F273,PTDS2!$A$1:$Q$13,7)</f>
        <v>#N/A</v>
      </c>
      <c r="AU273" s="78" t="e">
        <f aca="false">VLOOKUP(F273,PTDS2!$A$1:$Q$13,8)</f>
        <v>#N/A</v>
      </c>
      <c r="AV273" s="78" t="e">
        <f aca="false">VLOOKUP(F273,PTDS2!$A$1:$Q$13,9)</f>
        <v>#N/A</v>
      </c>
      <c r="AW273" s="78" t="e">
        <f aca="false">VLOOKUP(F273,PTDS2!$A$1:$Q$13,10)</f>
        <v>#N/A</v>
      </c>
      <c r="AX273" s="78" t="e">
        <f aca="false">VLOOKUP(F273,PTDS2!$A$1:$Q$13,11)</f>
        <v>#N/A</v>
      </c>
      <c r="AY273" s="78" t="e">
        <f aca="false">VLOOKUP(F273,PTDS2!$A$1:$Q$13,12)</f>
        <v>#N/A</v>
      </c>
      <c r="AZ273" s="78" t="e">
        <f aca="false">VLOOKUP(F273,PTDS2!$A$1:$Q$13,13)</f>
        <v>#N/A</v>
      </c>
      <c r="BA273" s="78" t="e">
        <f aca="false">VLOOKUP(F273,PTDS2!$A$1:$Q$13,14)</f>
        <v>#N/A</v>
      </c>
      <c r="BB273" s="78" t="e">
        <f aca="false">VLOOKUP(F273,PTDS2!$A$1:$Q$13,15)</f>
        <v>#N/A</v>
      </c>
      <c r="BC273" s="78" t="e">
        <f aca="false">VLOOKUP(F273,PTDS2!$A$1:$Q$13,16)</f>
        <v>#N/A</v>
      </c>
      <c r="BD273" s="78" t="e">
        <f aca="false">VLOOKUP(F273,PTDS2!$A$1:$Q$13,17)</f>
        <v>#N/A</v>
      </c>
      <c r="BF273" s="78" t="e">
        <f aca="false">IF(AO273=0,"",AO273)</f>
        <v>#N/A</v>
      </c>
      <c r="BG273" s="78" t="e">
        <f aca="false">IF(AP273=0,"",AP273)</f>
        <v>#N/A</v>
      </c>
      <c r="BH273" s="78" t="e">
        <f aca="false">IF(AQ273=0,"",AQ273)</f>
        <v>#N/A</v>
      </c>
      <c r="BI273" s="78" t="e">
        <f aca="false">IF(AR273=0,"",AR273)</f>
        <v>#N/A</v>
      </c>
      <c r="BJ273" s="78" t="e">
        <f aca="false">IF(AS273=0,"",AS273)</f>
        <v>#N/A</v>
      </c>
      <c r="BK273" s="78" t="e">
        <f aca="false">IF(AT273=0,"",AT273)</f>
        <v>#N/A</v>
      </c>
      <c r="BL273" s="78" t="e">
        <f aca="false">IF(AU273=0,"",AU273)</f>
        <v>#N/A</v>
      </c>
      <c r="BM273" s="78" t="e">
        <f aca="false">IF(AV273=0,"",AV273)</f>
        <v>#N/A</v>
      </c>
      <c r="BN273" s="78" t="e">
        <f aca="false">IF(AW273=0,"",AW273)</f>
        <v>#N/A</v>
      </c>
      <c r="BO273" s="78" t="e">
        <f aca="false">IF(AX273=0,"",AX273)</f>
        <v>#N/A</v>
      </c>
      <c r="BP273" s="78" t="e">
        <f aca="false">IF(AY273=0,"",AY273)</f>
        <v>#N/A</v>
      </c>
      <c r="BQ273" s="78" t="e">
        <f aca="false">IF(AZ273=0,"",AZ273)</f>
        <v>#N/A</v>
      </c>
      <c r="BR273" s="78" t="e">
        <f aca="false">IF(BA273=0,"",BA273)</f>
        <v>#N/A</v>
      </c>
      <c r="BS273" s="78" t="e">
        <f aca="false">IF(BB273=0,"",BB273)</f>
        <v>#N/A</v>
      </c>
      <c r="BT273" s="78" t="e">
        <f aca="false">IF(BC273=0,"",BC273)</f>
        <v>#N/A</v>
      </c>
      <c r="BU273" s="78" t="e">
        <f aca="false">IF(BD273=0,"",BD273)</f>
        <v>#N/A</v>
      </c>
    </row>
    <row r="274" customFormat="false" ht="56.7" hidden="false" customHeight="true" outlineLevel="0" collapsed="false">
      <c r="A274" s="137"/>
      <c r="B274" s="138"/>
      <c r="C274" s="139"/>
      <c r="D274" s="139"/>
      <c r="E274" s="143"/>
      <c r="F274" s="120"/>
      <c r="G274" s="121"/>
      <c r="H274" s="140"/>
      <c r="I274" s="141"/>
      <c r="J274" s="116"/>
      <c r="K274" s="124" t="str">
        <f aca="false">IF(ISBLANK(I274),"",ROUND(IF(J274&lt;&gt;"€",IF(J274="$",I274*TRANSFERENCIAS!$E$29,I274*TRANSFERENCIAS!$H$29),I274),2))</f>
        <v/>
      </c>
      <c r="L274" s="142"/>
      <c r="M274" s="142"/>
      <c r="N274" s="142"/>
      <c r="O274" s="125"/>
      <c r="P274" s="126" t="str">
        <f aca="false">IF(ISNUMBER(X274),X274,"P")</f>
        <v>P</v>
      </c>
      <c r="Q274" s="127" t="str">
        <f aca="false">IF(ISNUMBER(L274),L274," --")</f>
        <v> --</v>
      </c>
      <c r="W274" s="129" t="n">
        <f aca="false">SUM(L274:N274)</f>
        <v>0</v>
      </c>
      <c r="X274" s="129" t="e">
        <f aca="false">IF(K274&gt;0,ABS(W274-K274),"")</f>
        <v>#VALUE!</v>
      </c>
      <c r="AF274" s="78" t="n">
        <f aca="false">+AF273+20</f>
        <v>5380</v>
      </c>
      <c r="AG274" s="78" t="n">
        <v>269</v>
      </c>
      <c r="AO274" s="78" t="e">
        <f aca="false">VLOOKUP(F274,PTDS2!$A$1:$Q$13,2)</f>
        <v>#N/A</v>
      </c>
      <c r="AP274" s="78" t="e">
        <f aca="false">VLOOKUP(F274,PTDS2!$A$1:$Q$13,3)</f>
        <v>#N/A</v>
      </c>
      <c r="AQ274" s="78" t="e">
        <f aca="false">VLOOKUP(F274,PTDS2!$A$1:$Q$13,4)</f>
        <v>#N/A</v>
      </c>
      <c r="AR274" s="78" t="e">
        <f aca="false">VLOOKUP(F274,PTDS2!$A$1:$Q$13,5)</f>
        <v>#N/A</v>
      </c>
      <c r="AS274" s="78" t="e">
        <f aca="false">VLOOKUP(F274,PTDS2!$A$1:$Q$13,6)</f>
        <v>#N/A</v>
      </c>
      <c r="AT274" s="78" t="e">
        <f aca="false">VLOOKUP(F274,PTDS2!$A$1:$Q$13,7)</f>
        <v>#N/A</v>
      </c>
      <c r="AU274" s="78" t="e">
        <f aca="false">VLOOKUP(F274,PTDS2!$A$1:$Q$13,8)</f>
        <v>#N/A</v>
      </c>
      <c r="AV274" s="78" t="e">
        <f aca="false">VLOOKUP(F274,PTDS2!$A$1:$Q$13,9)</f>
        <v>#N/A</v>
      </c>
      <c r="AW274" s="78" t="e">
        <f aca="false">VLOOKUP(F274,PTDS2!$A$1:$Q$13,10)</f>
        <v>#N/A</v>
      </c>
      <c r="AX274" s="78" t="e">
        <f aca="false">VLOOKUP(F274,PTDS2!$A$1:$Q$13,11)</f>
        <v>#N/A</v>
      </c>
      <c r="AY274" s="78" t="e">
        <f aca="false">VLOOKUP(F274,PTDS2!$A$1:$Q$13,12)</f>
        <v>#N/A</v>
      </c>
      <c r="AZ274" s="78" t="e">
        <f aca="false">VLOOKUP(F274,PTDS2!$A$1:$Q$13,13)</f>
        <v>#N/A</v>
      </c>
      <c r="BA274" s="78" t="e">
        <f aca="false">VLOOKUP(F274,PTDS2!$A$1:$Q$13,14)</f>
        <v>#N/A</v>
      </c>
      <c r="BB274" s="78" t="e">
        <f aca="false">VLOOKUP(F274,PTDS2!$A$1:$Q$13,15)</f>
        <v>#N/A</v>
      </c>
      <c r="BC274" s="78" t="e">
        <f aca="false">VLOOKUP(F274,PTDS2!$A$1:$Q$13,16)</f>
        <v>#N/A</v>
      </c>
      <c r="BD274" s="78" t="e">
        <f aca="false">VLOOKUP(F274,PTDS2!$A$1:$Q$13,17)</f>
        <v>#N/A</v>
      </c>
      <c r="BF274" s="78" t="e">
        <f aca="false">IF(AO274=0,"",AO274)</f>
        <v>#N/A</v>
      </c>
      <c r="BG274" s="78" t="e">
        <f aca="false">IF(AP274=0,"",AP274)</f>
        <v>#N/A</v>
      </c>
      <c r="BH274" s="78" t="e">
        <f aca="false">IF(AQ274=0,"",AQ274)</f>
        <v>#N/A</v>
      </c>
      <c r="BI274" s="78" t="e">
        <f aca="false">IF(AR274=0,"",AR274)</f>
        <v>#N/A</v>
      </c>
      <c r="BJ274" s="78" t="e">
        <f aca="false">IF(AS274=0,"",AS274)</f>
        <v>#N/A</v>
      </c>
      <c r="BK274" s="78" t="e">
        <f aca="false">IF(AT274=0,"",AT274)</f>
        <v>#N/A</v>
      </c>
      <c r="BL274" s="78" t="e">
        <f aca="false">IF(AU274=0,"",AU274)</f>
        <v>#N/A</v>
      </c>
      <c r="BM274" s="78" t="e">
        <f aca="false">IF(AV274=0,"",AV274)</f>
        <v>#N/A</v>
      </c>
      <c r="BN274" s="78" t="e">
        <f aca="false">IF(AW274=0,"",AW274)</f>
        <v>#N/A</v>
      </c>
      <c r="BO274" s="78" t="e">
        <f aca="false">IF(AX274=0,"",AX274)</f>
        <v>#N/A</v>
      </c>
      <c r="BP274" s="78" t="e">
        <f aca="false">IF(AY274=0,"",AY274)</f>
        <v>#N/A</v>
      </c>
      <c r="BQ274" s="78" t="e">
        <f aca="false">IF(AZ274=0,"",AZ274)</f>
        <v>#N/A</v>
      </c>
      <c r="BR274" s="78" t="e">
        <f aca="false">IF(BA274=0,"",BA274)</f>
        <v>#N/A</v>
      </c>
      <c r="BS274" s="78" t="e">
        <f aca="false">IF(BB274=0,"",BB274)</f>
        <v>#N/A</v>
      </c>
      <c r="BT274" s="78" t="e">
        <f aca="false">IF(BC274=0,"",BC274)</f>
        <v>#N/A</v>
      </c>
      <c r="BU274" s="78" t="e">
        <f aca="false">IF(BD274=0,"",BD274)</f>
        <v>#N/A</v>
      </c>
    </row>
    <row r="275" customFormat="false" ht="56.7" hidden="false" customHeight="true" outlineLevel="0" collapsed="false">
      <c r="A275" s="137"/>
      <c r="B275" s="138"/>
      <c r="C275" s="139"/>
      <c r="D275" s="139"/>
      <c r="E275" s="143"/>
      <c r="F275" s="120"/>
      <c r="G275" s="121"/>
      <c r="H275" s="140"/>
      <c r="I275" s="141"/>
      <c r="J275" s="116"/>
      <c r="K275" s="124" t="str">
        <f aca="false">IF(ISBLANK(I275),"",ROUND(IF(J275&lt;&gt;"€",IF(J275="$",I275*TRANSFERENCIAS!$E$29,I275*TRANSFERENCIAS!$H$29),I275),2))</f>
        <v/>
      </c>
      <c r="L275" s="142"/>
      <c r="M275" s="142"/>
      <c r="N275" s="142"/>
      <c r="O275" s="125"/>
      <c r="P275" s="126" t="str">
        <f aca="false">IF(ISNUMBER(X275),X275,"P")</f>
        <v>P</v>
      </c>
      <c r="Q275" s="127" t="str">
        <f aca="false">IF(ISNUMBER(L275),L275," --")</f>
        <v> --</v>
      </c>
      <c r="W275" s="129" t="n">
        <f aca="false">SUM(L275:N275)</f>
        <v>0</v>
      </c>
      <c r="X275" s="129" t="e">
        <f aca="false">IF(K275&gt;0,ABS(W275-K275),"")</f>
        <v>#VALUE!</v>
      </c>
      <c r="AF275" s="78" t="n">
        <f aca="false">+AF274+20</f>
        <v>5400</v>
      </c>
      <c r="AG275" s="78" t="n">
        <v>270</v>
      </c>
      <c r="AO275" s="78" t="e">
        <f aca="false">VLOOKUP(F275,PTDS2!$A$1:$Q$13,2)</f>
        <v>#N/A</v>
      </c>
      <c r="AP275" s="78" t="e">
        <f aca="false">VLOOKUP(F275,PTDS2!$A$1:$Q$13,3)</f>
        <v>#N/A</v>
      </c>
      <c r="AQ275" s="78" t="e">
        <f aca="false">VLOOKUP(F275,PTDS2!$A$1:$Q$13,4)</f>
        <v>#N/A</v>
      </c>
      <c r="AR275" s="78" t="e">
        <f aca="false">VLOOKUP(F275,PTDS2!$A$1:$Q$13,5)</f>
        <v>#N/A</v>
      </c>
      <c r="AS275" s="78" t="e">
        <f aca="false">VLOOKUP(F275,PTDS2!$A$1:$Q$13,6)</f>
        <v>#N/A</v>
      </c>
      <c r="AT275" s="78" t="e">
        <f aca="false">VLOOKUP(F275,PTDS2!$A$1:$Q$13,7)</f>
        <v>#N/A</v>
      </c>
      <c r="AU275" s="78" t="e">
        <f aca="false">VLOOKUP(F275,PTDS2!$A$1:$Q$13,8)</f>
        <v>#N/A</v>
      </c>
      <c r="AV275" s="78" t="e">
        <f aca="false">VLOOKUP(F275,PTDS2!$A$1:$Q$13,9)</f>
        <v>#N/A</v>
      </c>
      <c r="AW275" s="78" t="e">
        <f aca="false">VLOOKUP(F275,PTDS2!$A$1:$Q$13,10)</f>
        <v>#N/A</v>
      </c>
      <c r="AX275" s="78" t="e">
        <f aca="false">VLOOKUP(F275,PTDS2!$A$1:$Q$13,11)</f>
        <v>#N/A</v>
      </c>
      <c r="AY275" s="78" t="e">
        <f aca="false">VLOOKUP(F275,PTDS2!$A$1:$Q$13,12)</f>
        <v>#N/A</v>
      </c>
      <c r="AZ275" s="78" t="e">
        <f aca="false">VLOOKUP(F275,PTDS2!$A$1:$Q$13,13)</f>
        <v>#N/A</v>
      </c>
      <c r="BA275" s="78" t="e">
        <f aca="false">VLOOKUP(F275,PTDS2!$A$1:$Q$13,14)</f>
        <v>#N/A</v>
      </c>
      <c r="BB275" s="78" t="e">
        <f aca="false">VLOOKUP(F275,PTDS2!$A$1:$Q$13,15)</f>
        <v>#N/A</v>
      </c>
      <c r="BC275" s="78" t="e">
        <f aca="false">VLOOKUP(F275,PTDS2!$A$1:$Q$13,16)</f>
        <v>#N/A</v>
      </c>
      <c r="BD275" s="78" t="e">
        <f aca="false">VLOOKUP(F275,PTDS2!$A$1:$Q$13,17)</f>
        <v>#N/A</v>
      </c>
      <c r="BF275" s="78" t="e">
        <f aca="false">IF(AO275=0,"",AO275)</f>
        <v>#N/A</v>
      </c>
      <c r="BG275" s="78" t="e">
        <f aca="false">IF(AP275=0,"",AP275)</f>
        <v>#N/A</v>
      </c>
      <c r="BH275" s="78" t="e">
        <f aca="false">IF(AQ275=0,"",AQ275)</f>
        <v>#N/A</v>
      </c>
      <c r="BI275" s="78" t="e">
        <f aca="false">IF(AR275=0,"",AR275)</f>
        <v>#N/A</v>
      </c>
      <c r="BJ275" s="78" t="e">
        <f aca="false">IF(AS275=0,"",AS275)</f>
        <v>#N/A</v>
      </c>
      <c r="BK275" s="78" t="e">
        <f aca="false">IF(AT275=0,"",AT275)</f>
        <v>#N/A</v>
      </c>
      <c r="BL275" s="78" t="e">
        <f aca="false">IF(AU275=0,"",AU275)</f>
        <v>#N/A</v>
      </c>
      <c r="BM275" s="78" t="e">
        <f aca="false">IF(AV275=0,"",AV275)</f>
        <v>#N/A</v>
      </c>
      <c r="BN275" s="78" t="e">
        <f aca="false">IF(AW275=0,"",AW275)</f>
        <v>#N/A</v>
      </c>
      <c r="BO275" s="78" t="e">
        <f aca="false">IF(AX275=0,"",AX275)</f>
        <v>#N/A</v>
      </c>
      <c r="BP275" s="78" t="e">
        <f aca="false">IF(AY275=0,"",AY275)</f>
        <v>#N/A</v>
      </c>
      <c r="BQ275" s="78" t="e">
        <f aca="false">IF(AZ275=0,"",AZ275)</f>
        <v>#N/A</v>
      </c>
      <c r="BR275" s="78" t="e">
        <f aca="false">IF(BA275=0,"",BA275)</f>
        <v>#N/A</v>
      </c>
      <c r="BS275" s="78" t="e">
        <f aca="false">IF(BB275=0,"",BB275)</f>
        <v>#N/A</v>
      </c>
      <c r="BT275" s="78" t="e">
        <f aca="false">IF(BC275=0,"",BC275)</f>
        <v>#N/A</v>
      </c>
      <c r="BU275" s="78" t="e">
        <f aca="false">IF(BD275=0,"",BD275)</f>
        <v>#N/A</v>
      </c>
    </row>
    <row r="276" customFormat="false" ht="56.7" hidden="false" customHeight="true" outlineLevel="0" collapsed="false">
      <c r="A276" s="137"/>
      <c r="B276" s="138"/>
      <c r="C276" s="139"/>
      <c r="D276" s="139"/>
      <c r="E276" s="143"/>
      <c r="F276" s="120"/>
      <c r="G276" s="121"/>
      <c r="H276" s="140"/>
      <c r="I276" s="141"/>
      <c r="J276" s="116"/>
      <c r="K276" s="124" t="str">
        <f aca="false">IF(ISBLANK(I276),"",ROUND(IF(J276&lt;&gt;"€",IF(J276="$",I276*TRANSFERENCIAS!$E$29,I276*TRANSFERENCIAS!$H$29),I276),2))</f>
        <v/>
      </c>
      <c r="L276" s="142"/>
      <c r="M276" s="142"/>
      <c r="N276" s="142"/>
      <c r="O276" s="125"/>
      <c r="P276" s="126" t="str">
        <f aca="false">IF(ISNUMBER(X276),X276,"P")</f>
        <v>P</v>
      </c>
      <c r="Q276" s="127" t="str">
        <f aca="false">IF(ISNUMBER(L276),L276," --")</f>
        <v> --</v>
      </c>
      <c r="W276" s="129" t="n">
        <f aca="false">SUM(L276:N276)</f>
        <v>0</v>
      </c>
      <c r="X276" s="129" t="e">
        <f aca="false">IF(K276&gt;0,ABS(W276-K276),"")</f>
        <v>#VALUE!</v>
      </c>
      <c r="AF276" s="78" t="n">
        <f aca="false">+AF275+20</f>
        <v>5420</v>
      </c>
      <c r="AG276" s="78" t="n">
        <v>271</v>
      </c>
      <c r="AO276" s="78" t="e">
        <f aca="false">VLOOKUP(F276,PTDS2!$A$1:$Q$13,2)</f>
        <v>#N/A</v>
      </c>
      <c r="AP276" s="78" t="e">
        <f aca="false">VLOOKUP(F276,PTDS2!$A$1:$Q$13,3)</f>
        <v>#N/A</v>
      </c>
      <c r="AQ276" s="78" t="e">
        <f aca="false">VLOOKUP(F276,PTDS2!$A$1:$Q$13,4)</f>
        <v>#N/A</v>
      </c>
      <c r="AR276" s="78" t="e">
        <f aca="false">VLOOKUP(F276,PTDS2!$A$1:$Q$13,5)</f>
        <v>#N/A</v>
      </c>
      <c r="AS276" s="78" t="e">
        <f aca="false">VLOOKUP(F276,PTDS2!$A$1:$Q$13,6)</f>
        <v>#N/A</v>
      </c>
      <c r="AT276" s="78" t="e">
        <f aca="false">VLOOKUP(F276,PTDS2!$A$1:$Q$13,7)</f>
        <v>#N/A</v>
      </c>
      <c r="AU276" s="78" t="e">
        <f aca="false">VLOOKUP(F276,PTDS2!$A$1:$Q$13,8)</f>
        <v>#N/A</v>
      </c>
      <c r="AV276" s="78" t="e">
        <f aca="false">VLOOKUP(F276,PTDS2!$A$1:$Q$13,9)</f>
        <v>#N/A</v>
      </c>
      <c r="AW276" s="78" t="e">
        <f aca="false">VLOOKUP(F276,PTDS2!$A$1:$Q$13,10)</f>
        <v>#N/A</v>
      </c>
      <c r="AX276" s="78" t="e">
        <f aca="false">VLOOKUP(F276,PTDS2!$A$1:$Q$13,11)</f>
        <v>#N/A</v>
      </c>
      <c r="AY276" s="78" t="e">
        <f aca="false">VLOOKUP(F276,PTDS2!$A$1:$Q$13,12)</f>
        <v>#N/A</v>
      </c>
      <c r="AZ276" s="78" t="e">
        <f aca="false">VLOOKUP(F276,PTDS2!$A$1:$Q$13,13)</f>
        <v>#N/A</v>
      </c>
      <c r="BA276" s="78" t="e">
        <f aca="false">VLOOKUP(F276,PTDS2!$A$1:$Q$13,14)</f>
        <v>#N/A</v>
      </c>
      <c r="BB276" s="78" t="e">
        <f aca="false">VLOOKUP(F276,PTDS2!$A$1:$Q$13,15)</f>
        <v>#N/A</v>
      </c>
      <c r="BC276" s="78" t="e">
        <f aca="false">VLOOKUP(F276,PTDS2!$A$1:$Q$13,16)</f>
        <v>#N/A</v>
      </c>
      <c r="BD276" s="78" t="e">
        <f aca="false">VLOOKUP(F276,PTDS2!$A$1:$Q$13,17)</f>
        <v>#N/A</v>
      </c>
      <c r="BF276" s="78" t="e">
        <f aca="false">IF(AO276=0,"",AO276)</f>
        <v>#N/A</v>
      </c>
      <c r="BG276" s="78" t="e">
        <f aca="false">IF(AP276=0,"",AP276)</f>
        <v>#N/A</v>
      </c>
      <c r="BH276" s="78" t="e">
        <f aca="false">IF(AQ276=0,"",AQ276)</f>
        <v>#N/A</v>
      </c>
      <c r="BI276" s="78" t="e">
        <f aca="false">IF(AR276=0,"",AR276)</f>
        <v>#N/A</v>
      </c>
      <c r="BJ276" s="78" t="e">
        <f aca="false">IF(AS276=0,"",AS276)</f>
        <v>#N/A</v>
      </c>
      <c r="BK276" s="78" t="e">
        <f aca="false">IF(AT276=0,"",AT276)</f>
        <v>#N/A</v>
      </c>
      <c r="BL276" s="78" t="e">
        <f aca="false">IF(AU276=0,"",AU276)</f>
        <v>#N/A</v>
      </c>
      <c r="BM276" s="78" t="e">
        <f aca="false">IF(AV276=0,"",AV276)</f>
        <v>#N/A</v>
      </c>
      <c r="BN276" s="78" t="e">
        <f aca="false">IF(AW276=0,"",AW276)</f>
        <v>#N/A</v>
      </c>
      <c r="BO276" s="78" t="e">
        <f aca="false">IF(AX276=0,"",AX276)</f>
        <v>#N/A</v>
      </c>
      <c r="BP276" s="78" t="e">
        <f aca="false">IF(AY276=0,"",AY276)</f>
        <v>#N/A</v>
      </c>
      <c r="BQ276" s="78" t="e">
        <f aca="false">IF(AZ276=0,"",AZ276)</f>
        <v>#N/A</v>
      </c>
      <c r="BR276" s="78" t="e">
        <f aca="false">IF(BA276=0,"",BA276)</f>
        <v>#N/A</v>
      </c>
      <c r="BS276" s="78" t="e">
        <f aca="false">IF(BB276=0,"",BB276)</f>
        <v>#N/A</v>
      </c>
      <c r="BT276" s="78" t="e">
        <f aca="false">IF(BC276=0,"",BC276)</f>
        <v>#N/A</v>
      </c>
      <c r="BU276" s="78" t="e">
        <f aca="false">IF(BD276=0,"",BD276)</f>
        <v>#N/A</v>
      </c>
    </row>
    <row r="277" customFormat="false" ht="56.7" hidden="false" customHeight="true" outlineLevel="0" collapsed="false">
      <c r="A277" s="137"/>
      <c r="B277" s="138"/>
      <c r="C277" s="139"/>
      <c r="D277" s="139"/>
      <c r="E277" s="143"/>
      <c r="F277" s="120"/>
      <c r="G277" s="121"/>
      <c r="H277" s="140"/>
      <c r="I277" s="141"/>
      <c r="J277" s="116"/>
      <c r="K277" s="124" t="str">
        <f aca="false">IF(ISBLANK(I277),"",ROUND(IF(J277&lt;&gt;"€",IF(J277="$",I277*TRANSFERENCIAS!$E$29,I277*TRANSFERENCIAS!$H$29),I277),2))</f>
        <v/>
      </c>
      <c r="L277" s="142"/>
      <c r="M277" s="142"/>
      <c r="N277" s="142"/>
      <c r="O277" s="125"/>
      <c r="P277" s="126" t="str">
        <f aca="false">IF(ISNUMBER(X277),X277,"P")</f>
        <v>P</v>
      </c>
      <c r="Q277" s="127" t="str">
        <f aca="false">IF(ISNUMBER(L277),L277," --")</f>
        <v> --</v>
      </c>
      <c r="W277" s="129" t="n">
        <f aca="false">SUM(L277:N277)</f>
        <v>0</v>
      </c>
      <c r="X277" s="129" t="e">
        <f aca="false">IF(K277&gt;0,ABS(W277-K277),"")</f>
        <v>#VALUE!</v>
      </c>
      <c r="AF277" s="78" t="n">
        <f aca="false">+AF276+20</f>
        <v>5440</v>
      </c>
      <c r="AG277" s="78" t="n">
        <v>272</v>
      </c>
      <c r="AO277" s="78" t="e">
        <f aca="false">VLOOKUP(F277,PTDS2!$A$1:$Q$13,2)</f>
        <v>#N/A</v>
      </c>
      <c r="AP277" s="78" t="e">
        <f aca="false">VLOOKUP(F277,PTDS2!$A$1:$Q$13,3)</f>
        <v>#N/A</v>
      </c>
      <c r="AQ277" s="78" t="e">
        <f aca="false">VLOOKUP(F277,PTDS2!$A$1:$Q$13,4)</f>
        <v>#N/A</v>
      </c>
      <c r="AR277" s="78" t="e">
        <f aca="false">VLOOKUP(F277,PTDS2!$A$1:$Q$13,5)</f>
        <v>#N/A</v>
      </c>
      <c r="AS277" s="78" t="e">
        <f aca="false">VLOOKUP(F277,PTDS2!$A$1:$Q$13,6)</f>
        <v>#N/A</v>
      </c>
      <c r="AT277" s="78" t="e">
        <f aca="false">VLOOKUP(F277,PTDS2!$A$1:$Q$13,7)</f>
        <v>#N/A</v>
      </c>
      <c r="AU277" s="78" t="e">
        <f aca="false">VLOOKUP(F277,PTDS2!$A$1:$Q$13,8)</f>
        <v>#N/A</v>
      </c>
      <c r="AV277" s="78" t="e">
        <f aca="false">VLOOKUP(F277,PTDS2!$A$1:$Q$13,9)</f>
        <v>#N/A</v>
      </c>
      <c r="AW277" s="78" t="e">
        <f aca="false">VLOOKUP(F277,PTDS2!$A$1:$Q$13,10)</f>
        <v>#N/A</v>
      </c>
      <c r="AX277" s="78" t="e">
        <f aca="false">VLOOKUP(F277,PTDS2!$A$1:$Q$13,11)</f>
        <v>#N/A</v>
      </c>
      <c r="AY277" s="78" t="e">
        <f aca="false">VLOOKUP(F277,PTDS2!$A$1:$Q$13,12)</f>
        <v>#N/A</v>
      </c>
      <c r="AZ277" s="78" t="e">
        <f aca="false">VLOOKUP(F277,PTDS2!$A$1:$Q$13,13)</f>
        <v>#N/A</v>
      </c>
      <c r="BA277" s="78" t="e">
        <f aca="false">VLOOKUP(F277,PTDS2!$A$1:$Q$13,14)</f>
        <v>#N/A</v>
      </c>
      <c r="BB277" s="78" t="e">
        <f aca="false">VLOOKUP(F277,PTDS2!$A$1:$Q$13,15)</f>
        <v>#N/A</v>
      </c>
      <c r="BC277" s="78" t="e">
        <f aca="false">VLOOKUP(F277,PTDS2!$A$1:$Q$13,16)</f>
        <v>#N/A</v>
      </c>
      <c r="BD277" s="78" t="e">
        <f aca="false">VLOOKUP(F277,PTDS2!$A$1:$Q$13,17)</f>
        <v>#N/A</v>
      </c>
      <c r="BF277" s="78" t="e">
        <f aca="false">IF(AO277=0,"",AO277)</f>
        <v>#N/A</v>
      </c>
      <c r="BG277" s="78" t="e">
        <f aca="false">IF(AP277=0,"",AP277)</f>
        <v>#N/A</v>
      </c>
      <c r="BH277" s="78" t="e">
        <f aca="false">IF(AQ277=0,"",AQ277)</f>
        <v>#N/A</v>
      </c>
      <c r="BI277" s="78" t="e">
        <f aca="false">IF(AR277=0,"",AR277)</f>
        <v>#N/A</v>
      </c>
      <c r="BJ277" s="78" t="e">
        <f aca="false">IF(AS277=0,"",AS277)</f>
        <v>#N/A</v>
      </c>
      <c r="BK277" s="78" t="e">
        <f aca="false">IF(AT277=0,"",AT277)</f>
        <v>#N/A</v>
      </c>
      <c r="BL277" s="78" t="e">
        <f aca="false">IF(AU277=0,"",AU277)</f>
        <v>#N/A</v>
      </c>
      <c r="BM277" s="78" t="e">
        <f aca="false">IF(AV277=0,"",AV277)</f>
        <v>#N/A</v>
      </c>
      <c r="BN277" s="78" t="e">
        <f aca="false">IF(AW277=0,"",AW277)</f>
        <v>#N/A</v>
      </c>
      <c r="BO277" s="78" t="e">
        <f aca="false">IF(AX277=0,"",AX277)</f>
        <v>#N/A</v>
      </c>
      <c r="BP277" s="78" t="e">
        <f aca="false">IF(AY277=0,"",AY277)</f>
        <v>#N/A</v>
      </c>
      <c r="BQ277" s="78" t="e">
        <f aca="false">IF(AZ277=0,"",AZ277)</f>
        <v>#N/A</v>
      </c>
      <c r="BR277" s="78" t="e">
        <f aca="false">IF(BA277=0,"",BA277)</f>
        <v>#N/A</v>
      </c>
      <c r="BS277" s="78" t="e">
        <f aca="false">IF(BB277=0,"",BB277)</f>
        <v>#N/A</v>
      </c>
      <c r="BT277" s="78" t="e">
        <f aca="false">IF(BC277=0,"",BC277)</f>
        <v>#N/A</v>
      </c>
      <c r="BU277" s="78" t="e">
        <f aca="false">IF(BD277=0,"",BD277)</f>
        <v>#N/A</v>
      </c>
    </row>
    <row r="278" customFormat="false" ht="56.7" hidden="false" customHeight="true" outlineLevel="0" collapsed="false">
      <c r="A278" s="137"/>
      <c r="B278" s="138"/>
      <c r="C278" s="139"/>
      <c r="D278" s="139"/>
      <c r="E278" s="143"/>
      <c r="F278" s="120"/>
      <c r="G278" s="121"/>
      <c r="H278" s="140"/>
      <c r="I278" s="141"/>
      <c r="J278" s="116"/>
      <c r="K278" s="124" t="str">
        <f aca="false">IF(ISBLANK(I278),"",ROUND(IF(J278&lt;&gt;"€",IF(J278="$",I278*TRANSFERENCIAS!$E$29,I278*TRANSFERENCIAS!$H$29),I278),2))</f>
        <v/>
      </c>
      <c r="L278" s="142"/>
      <c r="M278" s="142"/>
      <c r="N278" s="142"/>
      <c r="O278" s="125"/>
      <c r="P278" s="126" t="str">
        <f aca="false">IF(ISNUMBER(X278),X278,"P")</f>
        <v>P</v>
      </c>
      <c r="Q278" s="127" t="str">
        <f aca="false">IF(ISNUMBER(L278),L278," --")</f>
        <v> --</v>
      </c>
      <c r="W278" s="129" t="n">
        <f aca="false">SUM(L278:N278)</f>
        <v>0</v>
      </c>
      <c r="X278" s="129" t="e">
        <f aca="false">IF(K278&gt;0,ABS(W278-K278),"")</f>
        <v>#VALUE!</v>
      </c>
      <c r="AF278" s="78" t="n">
        <f aca="false">+AF277+20</f>
        <v>5460</v>
      </c>
      <c r="AG278" s="78" t="n">
        <v>273</v>
      </c>
      <c r="AO278" s="78" t="e">
        <f aca="false">VLOOKUP(F278,PTDS2!$A$1:$Q$13,2)</f>
        <v>#N/A</v>
      </c>
      <c r="AP278" s="78" t="e">
        <f aca="false">VLOOKUP(F278,PTDS2!$A$1:$Q$13,3)</f>
        <v>#N/A</v>
      </c>
      <c r="AQ278" s="78" t="e">
        <f aca="false">VLOOKUP(F278,PTDS2!$A$1:$Q$13,4)</f>
        <v>#N/A</v>
      </c>
      <c r="AR278" s="78" t="e">
        <f aca="false">VLOOKUP(F278,PTDS2!$A$1:$Q$13,5)</f>
        <v>#N/A</v>
      </c>
      <c r="AS278" s="78" t="e">
        <f aca="false">VLOOKUP(F278,PTDS2!$A$1:$Q$13,6)</f>
        <v>#N/A</v>
      </c>
      <c r="AT278" s="78" t="e">
        <f aca="false">VLOOKUP(F278,PTDS2!$A$1:$Q$13,7)</f>
        <v>#N/A</v>
      </c>
      <c r="AU278" s="78" t="e">
        <f aca="false">VLOOKUP(F278,PTDS2!$A$1:$Q$13,8)</f>
        <v>#N/A</v>
      </c>
      <c r="AV278" s="78" t="e">
        <f aca="false">VLOOKUP(F278,PTDS2!$A$1:$Q$13,9)</f>
        <v>#N/A</v>
      </c>
      <c r="AW278" s="78" t="e">
        <f aca="false">VLOOKUP(F278,PTDS2!$A$1:$Q$13,10)</f>
        <v>#N/A</v>
      </c>
      <c r="AX278" s="78" t="e">
        <f aca="false">VLOOKUP(F278,PTDS2!$A$1:$Q$13,11)</f>
        <v>#N/A</v>
      </c>
      <c r="AY278" s="78" t="e">
        <f aca="false">VLOOKUP(F278,PTDS2!$A$1:$Q$13,12)</f>
        <v>#N/A</v>
      </c>
      <c r="AZ278" s="78" t="e">
        <f aca="false">VLOOKUP(F278,PTDS2!$A$1:$Q$13,13)</f>
        <v>#N/A</v>
      </c>
      <c r="BA278" s="78" t="e">
        <f aca="false">VLOOKUP(F278,PTDS2!$A$1:$Q$13,14)</f>
        <v>#N/A</v>
      </c>
      <c r="BB278" s="78" t="e">
        <f aca="false">VLOOKUP(F278,PTDS2!$A$1:$Q$13,15)</f>
        <v>#N/A</v>
      </c>
      <c r="BC278" s="78" t="e">
        <f aca="false">VLOOKUP(F278,PTDS2!$A$1:$Q$13,16)</f>
        <v>#N/A</v>
      </c>
      <c r="BD278" s="78" t="e">
        <f aca="false">VLOOKUP(F278,PTDS2!$A$1:$Q$13,17)</f>
        <v>#N/A</v>
      </c>
      <c r="BF278" s="78" t="e">
        <f aca="false">IF(AO278=0,"",AO278)</f>
        <v>#N/A</v>
      </c>
      <c r="BG278" s="78" t="e">
        <f aca="false">IF(AP278=0,"",AP278)</f>
        <v>#N/A</v>
      </c>
      <c r="BH278" s="78" t="e">
        <f aca="false">IF(AQ278=0,"",AQ278)</f>
        <v>#N/A</v>
      </c>
      <c r="BI278" s="78" t="e">
        <f aca="false">IF(AR278=0,"",AR278)</f>
        <v>#N/A</v>
      </c>
      <c r="BJ278" s="78" t="e">
        <f aca="false">IF(AS278=0,"",AS278)</f>
        <v>#N/A</v>
      </c>
      <c r="BK278" s="78" t="e">
        <f aca="false">IF(AT278=0,"",AT278)</f>
        <v>#N/A</v>
      </c>
      <c r="BL278" s="78" t="e">
        <f aca="false">IF(AU278=0,"",AU278)</f>
        <v>#N/A</v>
      </c>
      <c r="BM278" s="78" t="e">
        <f aca="false">IF(AV278=0,"",AV278)</f>
        <v>#N/A</v>
      </c>
      <c r="BN278" s="78" t="e">
        <f aca="false">IF(AW278=0,"",AW278)</f>
        <v>#N/A</v>
      </c>
      <c r="BO278" s="78" t="e">
        <f aca="false">IF(AX278=0,"",AX278)</f>
        <v>#N/A</v>
      </c>
      <c r="BP278" s="78" t="e">
        <f aca="false">IF(AY278=0,"",AY278)</f>
        <v>#N/A</v>
      </c>
      <c r="BQ278" s="78" t="e">
        <f aca="false">IF(AZ278=0,"",AZ278)</f>
        <v>#N/A</v>
      </c>
      <c r="BR278" s="78" t="e">
        <f aca="false">IF(BA278=0,"",BA278)</f>
        <v>#N/A</v>
      </c>
      <c r="BS278" s="78" t="e">
        <f aca="false">IF(BB278=0,"",BB278)</f>
        <v>#N/A</v>
      </c>
      <c r="BT278" s="78" t="e">
        <f aca="false">IF(BC278=0,"",BC278)</f>
        <v>#N/A</v>
      </c>
      <c r="BU278" s="78" t="e">
        <f aca="false">IF(BD278=0,"",BD278)</f>
        <v>#N/A</v>
      </c>
    </row>
    <row r="279" customFormat="false" ht="56.7" hidden="false" customHeight="true" outlineLevel="0" collapsed="false">
      <c r="A279" s="137"/>
      <c r="B279" s="138"/>
      <c r="C279" s="139"/>
      <c r="D279" s="139"/>
      <c r="E279" s="143"/>
      <c r="F279" s="120"/>
      <c r="G279" s="121"/>
      <c r="H279" s="140"/>
      <c r="I279" s="141"/>
      <c r="J279" s="116"/>
      <c r="K279" s="124" t="str">
        <f aca="false">IF(ISBLANK(I279),"",ROUND(IF(J279&lt;&gt;"€",IF(J279="$",I279*TRANSFERENCIAS!$E$29,I279*TRANSFERENCIAS!$H$29),I279),2))</f>
        <v/>
      </c>
      <c r="L279" s="142"/>
      <c r="M279" s="142"/>
      <c r="N279" s="142"/>
      <c r="O279" s="125"/>
      <c r="P279" s="126" t="str">
        <f aca="false">IF(ISNUMBER(X279),X279,"P")</f>
        <v>P</v>
      </c>
      <c r="Q279" s="127" t="str">
        <f aca="false">IF(ISNUMBER(L279),L279," --")</f>
        <v> --</v>
      </c>
      <c r="W279" s="129" t="n">
        <f aca="false">SUM(L279:N279)</f>
        <v>0</v>
      </c>
      <c r="X279" s="129" t="e">
        <f aca="false">IF(K279&gt;0,ABS(W279-K279),"")</f>
        <v>#VALUE!</v>
      </c>
      <c r="AF279" s="78" t="n">
        <f aca="false">+AF278+20</f>
        <v>5480</v>
      </c>
      <c r="AG279" s="78" t="n">
        <v>274</v>
      </c>
      <c r="AO279" s="78" t="e">
        <f aca="false">VLOOKUP(F279,PTDS2!$A$1:$Q$13,2)</f>
        <v>#N/A</v>
      </c>
      <c r="AP279" s="78" t="e">
        <f aca="false">VLOOKUP(F279,PTDS2!$A$1:$Q$13,3)</f>
        <v>#N/A</v>
      </c>
      <c r="AQ279" s="78" t="e">
        <f aca="false">VLOOKUP(F279,PTDS2!$A$1:$Q$13,4)</f>
        <v>#N/A</v>
      </c>
      <c r="AR279" s="78" t="e">
        <f aca="false">VLOOKUP(F279,PTDS2!$A$1:$Q$13,5)</f>
        <v>#N/A</v>
      </c>
      <c r="AS279" s="78" t="e">
        <f aca="false">VLOOKUP(F279,PTDS2!$A$1:$Q$13,6)</f>
        <v>#N/A</v>
      </c>
      <c r="AT279" s="78" t="e">
        <f aca="false">VLOOKUP(F279,PTDS2!$A$1:$Q$13,7)</f>
        <v>#N/A</v>
      </c>
      <c r="AU279" s="78" t="e">
        <f aca="false">VLOOKUP(F279,PTDS2!$A$1:$Q$13,8)</f>
        <v>#N/A</v>
      </c>
      <c r="AV279" s="78" t="e">
        <f aca="false">VLOOKUP(F279,PTDS2!$A$1:$Q$13,9)</f>
        <v>#N/A</v>
      </c>
      <c r="AW279" s="78" t="e">
        <f aca="false">VLOOKUP(F279,PTDS2!$A$1:$Q$13,10)</f>
        <v>#N/A</v>
      </c>
      <c r="AX279" s="78" t="e">
        <f aca="false">VLOOKUP(F279,PTDS2!$A$1:$Q$13,11)</f>
        <v>#N/A</v>
      </c>
      <c r="AY279" s="78" t="e">
        <f aca="false">VLOOKUP(F279,PTDS2!$A$1:$Q$13,12)</f>
        <v>#N/A</v>
      </c>
      <c r="AZ279" s="78" t="e">
        <f aca="false">VLOOKUP(F279,PTDS2!$A$1:$Q$13,13)</f>
        <v>#N/A</v>
      </c>
      <c r="BA279" s="78" t="e">
        <f aca="false">VLOOKUP(F279,PTDS2!$A$1:$Q$13,14)</f>
        <v>#N/A</v>
      </c>
      <c r="BB279" s="78" t="e">
        <f aca="false">VLOOKUP(F279,PTDS2!$A$1:$Q$13,15)</f>
        <v>#N/A</v>
      </c>
      <c r="BC279" s="78" t="e">
        <f aca="false">VLOOKUP(F279,PTDS2!$A$1:$Q$13,16)</f>
        <v>#N/A</v>
      </c>
      <c r="BD279" s="78" t="e">
        <f aca="false">VLOOKUP(F279,PTDS2!$A$1:$Q$13,17)</f>
        <v>#N/A</v>
      </c>
      <c r="BF279" s="78" t="e">
        <f aca="false">IF(AO279=0,"",AO279)</f>
        <v>#N/A</v>
      </c>
      <c r="BG279" s="78" t="e">
        <f aca="false">IF(AP279=0,"",AP279)</f>
        <v>#N/A</v>
      </c>
      <c r="BH279" s="78" t="e">
        <f aca="false">IF(AQ279=0,"",AQ279)</f>
        <v>#N/A</v>
      </c>
      <c r="BI279" s="78" t="e">
        <f aca="false">IF(AR279=0,"",AR279)</f>
        <v>#N/A</v>
      </c>
      <c r="BJ279" s="78" t="e">
        <f aca="false">IF(AS279=0,"",AS279)</f>
        <v>#N/A</v>
      </c>
      <c r="BK279" s="78" t="e">
        <f aca="false">IF(AT279=0,"",AT279)</f>
        <v>#N/A</v>
      </c>
      <c r="BL279" s="78" t="e">
        <f aca="false">IF(AU279=0,"",AU279)</f>
        <v>#N/A</v>
      </c>
      <c r="BM279" s="78" t="e">
        <f aca="false">IF(AV279=0,"",AV279)</f>
        <v>#N/A</v>
      </c>
      <c r="BN279" s="78" t="e">
        <f aca="false">IF(AW279=0,"",AW279)</f>
        <v>#N/A</v>
      </c>
      <c r="BO279" s="78" t="e">
        <f aca="false">IF(AX279=0,"",AX279)</f>
        <v>#N/A</v>
      </c>
      <c r="BP279" s="78" t="e">
        <f aca="false">IF(AY279=0,"",AY279)</f>
        <v>#N/A</v>
      </c>
      <c r="BQ279" s="78" t="e">
        <f aca="false">IF(AZ279=0,"",AZ279)</f>
        <v>#N/A</v>
      </c>
      <c r="BR279" s="78" t="e">
        <f aca="false">IF(BA279=0,"",BA279)</f>
        <v>#N/A</v>
      </c>
      <c r="BS279" s="78" t="e">
        <f aca="false">IF(BB279=0,"",BB279)</f>
        <v>#N/A</v>
      </c>
      <c r="BT279" s="78" t="e">
        <f aca="false">IF(BC279=0,"",BC279)</f>
        <v>#N/A</v>
      </c>
      <c r="BU279" s="78" t="e">
        <f aca="false">IF(BD279=0,"",BD279)</f>
        <v>#N/A</v>
      </c>
    </row>
    <row r="280" customFormat="false" ht="56.7" hidden="false" customHeight="true" outlineLevel="0" collapsed="false">
      <c r="A280" s="137"/>
      <c r="B280" s="138"/>
      <c r="C280" s="139"/>
      <c r="D280" s="139"/>
      <c r="E280" s="143"/>
      <c r="F280" s="120"/>
      <c r="G280" s="121"/>
      <c r="H280" s="140"/>
      <c r="I280" s="141"/>
      <c r="J280" s="116"/>
      <c r="K280" s="124" t="str">
        <f aca="false">IF(ISBLANK(I280),"",ROUND(IF(J280&lt;&gt;"€",IF(J280="$",I280*TRANSFERENCIAS!$E$29,I280*TRANSFERENCIAS!$H$29),I280),2))</f>
        <v/>
      </c>
      <c r="L280" s="142"/>
      <c r="M280" s="142"/>
      <c r="N280" s="142"/>
      <c r="O280" s="125"/>
      <c r="P280" s="126" t="str">
        <f aca="false">IF(ISNUMBER(X280),X280,"P")</f>
        <v>P</v>
      </c>
      <c r="Q280" s="127" t="str">
        <f aca="false">IF(ISNUMBER(L280),L280," --")</f>
        <v> --</v>
      </c>
      <c r="W280" s="129" t="n">
        <f aca="false">SUM(L280:N280)</f>
        <v>0</v>
      </c>
      <c r="X280" s="129" t="e">
        <f aca="false">IF(K280&gt;0,ABS(W280-K280),"")</f>
        <v>#VALUE!</v>
      </c>
      <c r="AF280" s="78" t="n">
        <f aca="false">+AF279+20</f>
        <v>5500</v>
      </c>
      <c r="AG280" s="78" t="n">
        <v>275</v>
      </c>
      <c r="AO280" s="78" t="e">
        <f aca="false">VLOOKUP(F280,PTDS2!$A$1:$Q$13,2)</f>
        <v>#N/A</v>
      </c>
      <c r="AP280" s="78" t="e">
        <f aca="false">VLOOKUP(F280,PTDS2!$A$1:$Q$13,3)</f>
        <v>#N/A</v>
      </c>
      <c r="AQ280" s="78" t="e">
        <f aca="false">VLOOKUP(F280,PTDS2!$A$1:$Q$13,4)</f>
        <v>#N/A</v>
      </c>
      <c r="AR280" s="78" t="e">
        <f aca="false">VLOOKUP(F280,PTDS2!$A$1:$Q$13,5)</f>
        <v>#N/A</v>
      </c>
      <c r="AS280" s="78" t="e">
        <f aca="false">VLOOKUP(F280,PTDS2!$A$1:$Q$13,6)</f>
        <v>#N/A</v>
      </c>
      <c r="AT280" s="78" t="e">
        <f aca="false">VLOOKUP(F280,PTDS2!$A$1:$Q$13,7)</f>
        <v>#N/A</v>
      </c>
      <c r="AU280" s="78" t="e">
        <f aca="false">VLOOKUP(F280,PTDS2!$A$1:$Q$13,8)</f>
        <v>#N/A</v>
      </c>
      <c r="AV280" s="78" t="e">
        <f aca="false">VLOOKUP(F280,PTDS2!$A$1:$Q$13,9)</f>
        <v>#N/A</v>
      </c>
      <c r="AW280" s="78" t="e">
        <f aca="false">VLOOKUP(F280,PTDS2!$A$1:$Q$13,10)</f>
        <v>#N/A</v>
      </c>
      <c r="AX280" s="78" t="e">
        <f aca="false">VLOOKUP(F280,PTDS2!$A$1:$Q$13,11)</f>
        <v>#N/A</v>
      </c>
      <c r="AY280" s="78" t="e">
        <f aca="false">VLOOKUP(F280,PTDS2!$A$1:$Q$13,12)</f>
        <v>#N/A</v>
      </c>
      <c r="AZ280" s="78" t="e">
        <f aca="false">VLOOKUP(F280,PTDS2!$A$1:$Q$13,13)</f>
        <v>#N/A</v>
      </c>
      <c r="BA280" s="78" t="e">
        <f aca="false">VLOOKUP(F280,PTDS2!$A$1:$Q$13,14)</f>
        <v>#N/A</v>
      </c>
      <c r="BB280" s="78" t="e">
        <f aca="false">VLOOKUP(F280,PTDS2!$A$1:$Q$13,15)</f>
        <v>#N/A</v>
      </c>
      <c r="BC280" s="78" t="e">
        <f aca="false">VLOOKUP(F280,PTDS2!$A$1:$Q$13,16)</f>
        <v>#N/A</v>
      </c>
      <c r="BD280" s="78" t="e">
        <f aca="false">VLOOKUP(F280,PTDS2!$A$1:$Q$13,17)</f>
        <v>#N/A</v>
      </c>
      <c r="BF280" s="78" t="e">
        <f aca="false">IF(AO280=0,"",AO280)</f>
        <v>#N/A</v>
      </c>
      <c r="BG280" s="78" t="e">
        <f aca="false">IF(AP280=0,"",AP280)</f>
        <v>#N/A</v>
      </c>
      <c r="BH280" s="78" t="e">
        <f aca="false">IF(AQ280=0,"",AQ280)</f>
        <v>#N/A</v>
      </c>
      <c r="BI280" s="78" t="e">
        <f aca="false">IF(AR280=0,"",AR280)</f>
        <v>#N/A</v>
      </c>
      <c r="BJ280" s="78" t="e">
        <f aca="false">IF(AS280=0,"",AS280)</f>
        <v>#N/A</v>
      </c>
      <c r="BK280" s="78" t="e">
        <f aca="false">IF(AT280=0,"",AT280)</f>
        <v>#N/A</v>
      </c>
      <c r="BL280" s="78" t="e">
        <f aca="false">IF(AU280=0,"",AU280)</f>
        <v>#N/A</v>
      </c>
      <c r="BM280" s="78" t="e">
        <f aca="false">IF(AV280=0,"",AV280)</f>
        <v>#N/A</v>
      </c>
      <c r="BN280" s="78" t="e">
        <f aca="false">IF(AW280=0,"",AW280)</f>
        <v>#N/A</v>
      </c>
      <c r="BO280" s="78" t="e">
        <f aca="false">IF(AX280=0,"",AX280)</f>
        <v>#N/A</v>
      </c>
      <c r="BP280" s="78" t="e">
        <f aca="false">IF(AY280=0,"",AY280)</f>
        <v>#N/A</v>
      </c>
      <c r="BQ280" s="78" t="e">
        <f aca="false">IF(AZ280=0,"",AZ280)</f>
        <v>#N/A</v>
      </c>
      <c r="BR280" s="78" t="e">
        <f aca="false">IF(BA280=0,"",BA280)</f>
        <v>#N/A</v>
      </c>
      <c r="BS280" s="78" t="e">
        <f aca="false">IF(BB280=0,"",BB280)</f>
        <v>#N/A</v>
      </c>
      <c r="BT280" s="78" t="e">
        <f aca="false">IF(BC280=0,"",BC280)</f>
        <v>#N/A</v>
      </c>
      <c r="BU280" s="78" t="e">
        <f aca="false">IF(BD280=0,"",BD280)</f>
        <v>#N/A</v>
      </c>
    </row>
    <row r="281" customFormat="false" ht="56.7" hidden="false" customHeight="true" outlineLevel="0" collapsed="false">
      <c r="A281" s="137"/>
      <c r="B281" s="138"/>
      <c r="C281" s="139"/>
      <c r="D281" s="139"/>
      <c r="E281" s="143"/>
      <c r="F281" s="120"/>
      <c r="G281" s="121"/>
      <c r="H281" s="140"/>
      <c r="I281" s="141"/>
      <c r="J281" s="116"/>
      <c r="K281" s="124" t="str">
        <f aca="false">IF(ISBLANK(I281),"",ROUND(IF(J281&lt;&gt;"€",IF(J281="$",I281*TRANSFERENCIAS!$E$29,I281*TRANSFERENCIAS!$H$29),I281),2))</f>
        <v/>
      </c>
      <c r="L281" s="142"/>
      <c r="M281" s="142"/>
      <c r="N281" s="142"/>
      <c r="O281" s="125"/>
      <c r="P281" s="126" t="str">
        <f aca="false">IF(ISNUMBER(X281),X281,"P")</f>
        <v>P</v>
      </c>
      <c r="Q281" s="127" t="str">
        <f aca="false">IF(ISNUMBER(L281),L281," --")</f>
        <v> --</v>
      </c>
      <c r="W281" s="129" t="n">
        <f aca="false">SUM(L281:N281)</f>
        <v>0</v>
      </c>
      <c r="X281" s="129" t="e">
        <f aca="false">IF(K281&gt;0,ABS(W281-K281),"")</f>
        <v>#VALUE!</v>
      </c>
      <c r="AF281" s="78" t="n">
        <f aca="false">+AF280+20</f>
        <v>5520</v>
      </c>
      <c r="AG281" s="78" t="n">
        <v>276</v>
      </c>
      <c r="AO281" s="78" t="e">
        <f aca="false">VLOOKUP(F281,PTDS2!$A$1:$Q$13,2)</f>
        <v>#N/A</v>
      </c>
      <c r="AP281" s="78" t="e">
        <f aca="false">VLOOKUP(F281,PTDS2!$A$1:$Q$13,3)</f>
        <v>#N/A</v>
      </c>
      <c r="AQ281" s="78" t="e">
        <f aca="false">VLOOKUP(F281,PTDS2!$A$1:$Q$13,4)</f>
        <v>#N/A</v>
      </c>
      <c r="AR281" s="78" t="e">
        <f aca="false">VLOOKUP(F281,PTDS2!$A$1:$Q$13,5)</f>
        <v>#N/A</v>
      </c>
      <c r="AS281" s="78" t="e">
        <f aca="false">VLOOKUP(F281,PTDS2!$A$1:$Q$13,6)</f>
        <v>#N/A</v>
      </c>
      <c r="AT281" s="78" t="e">
        <f aca="false">VLOOKUP(F281,PTDS2!$A$1:$Q$13,7)</f>
        <v>#N/A</v>
      </c>
      <c r="AU281" s="78" t="e">
        <f aca="false">VLOOKUP(F281,PTDS2!$A$1:$Q$13,8)</f>
        <v>#N/A</v>
      </c>
      <c r="AV281" s="78" t="e">
        <f aca="false">VLOOKUP(F281,PTDS2!$A$1:$Q$13,9)</f>
        <v>#N/A</v>
      </c>
      <c r="AW281" s="78" t="e">
        <f aca="false">VLOOKUP(F281,PTDS2!$A$1:$Q$13,10)</f>
        <v>#N/A</v>
      </c>
      <c r="AX281" s="78" t="e">
        <f aca="false">VLOOKUP(F281,PTDS2!$A$1:$Q$13,11)</f>
        <v>#N/A</v>
      </c>
      <c r="AY281" s="78" t="e">
        <f aca="false">VLOOKUP(F281,PTDS2!$A$1:$Q$13,12)</f>
        <v>#N/A</v>
      </c>
      <c r="AZ281" s="78" t="e">
        <f aca="false">VLOOKUP(F281,PTDS2!$A$1:$Q$13,13)</f>
        <v>#N/A</v>
      </c>
      <c r="BA281" s="78" t="e">
        <f aca="false">VLOOKUP(F281,PTDS2!$A$1:$Q$13,14)</f>
        <v>#N/A</v>
      </c>
      <c r="BB281" s="78" t="e">
        <f aca="false">VLOOKUP(F281,PTDS2!$A$1:$Q$13,15)</f>
        <v>#N/A</v>
      </c>
      <c r="BC281" s="78" t="e">
        <f aca="false">VLOOKUP(F281,PTDS2!$A$1:$Q$13,16)</f>
        <v>#N/A</v>
      </c>
      <c r="BD281" s="78" t="e">
        <f aca="false">VLOOKUP(F281,PTDS2!$A$1:$Q$13,17)</f>
        <v>#N/A</v>
      </c>
      <c r="BF281" s="78" t="e">
        <f aca="false">IF(AO281=0,"",AO281)</f>
        <v>#N/A</v>
      </c>
      <c r="BG281" s="78" t="e">
        <f aca="false">IF(AP281=0,"",AP281)</f>
        <v>#N/A</v>
      </c>
      <c r="BH281" s="78" t="e">
        <f aca="false">IF(AQ281=0,"",AQ281)</f>
        <v>#N/A</v>
      </c>
      <c r="BI281" s="78" t="e">
        <f aca="false">IF(AR281=0,"",AR281)</f>
        <v>#N/A</v>
      </c>
      <c r="BJ281" s="78" t="e">
        <f aca="false">IF(AS281=0,"",AS281)</f>
        <v>#N/A</v>
      </c>
      <c r="BK281" s="78" t="e">
        <f aca="false">IF(AT281=0,"",AT281)</f>
        <v>#N/A</v>
      </c>
      <c r="BL281" s="78" t="e">
        <f aca="false">IF(AU281=0,"",AU281)</f>
        <v>#N/A</v>
      </c>
      <c r="BM281" s="78" t="e">
        <f aca="false">IF(AV281=0,"",AV281)</f>
        <v>#N/A</v>
      </c>
      <c r="BN281" s="78" t="e">
        <f aca="false">IF(AW281=0,"",AW281)</f>
        <v>#N/A</v>
      </c>
      <c r="BO281" s="78" t="e">
        <f aca="false">IF(AX281=0,"",AX281)</f>
        <v>#N/A</v>
      </c>
      <c r="BP281" s="78" t="e">
        <f aca="false">IF(AY281=0,"",AY281)</f>
        <v>#N/A</v>
      </c>
      <c r="BQ281" s="78" t="e">
        <f aca="false">IF(AZ281=0,"",AZ281)</f>
        <v>#N/A</v>
      </c>
      <c r="BR281" s="78" t="e">
        <f aca="false">IF(BA281=0,"",BA281)</f>
        <v>#N/A</v>
      </c>
      <c r="BS281" s="78" t="e">
        <f aca="false">IF(BB281=0,"",BB281)</f>
        <v>#N/A</v>
      </c>
      <c r="BT281" s="78" t="e">
        <f aca="false">IF(BC281=0,"",BC281)</f>
        <v>#N/A</v>
      </c>
      <c r="BU281" s="78" t="e">
        <f aca="false">IF(BD281=0,"",BD281)</f>
        <v>#N/A</v>
      </c>
    </row>
    <row r="282" customFormat="false" ht="56.7" hidden="false" customHeight="true" outlineLevel="0" collapsed="false">
      <c r="A282" s="137"/>
      <c r="B282" s="138"/>
      <c r="C282" s="139"/>
      <c r="D282" s="139"/>
      <c r="E282" s="143"/>
      <c r="F282" s="120"/>
      <c r="G282" s="121"/>
      <c r="H282" s="140"/>
      <c r="I282" s="141"/>
      <c r="J282" s="116"/>
      <c r="K282" s="124" t="str">
        <f aca="false">IF(ISBLANK(I282),"",ROUND(IF(J282&lt;&gt;"€",IF(J282="$",I282*TRANSFERENCIAS!$E$29,I282*TRANSFERENCIAS!$H$29),I282),2))</f>
        <v/>
      </c>
      <c r="L282" s="142"/>
      <c r="M282" s="142"/>
      <c r="N282" s="142"/>
      <c r="O282" s="125"/>
      <c r="P282" s="126" t="str">
        <f aca="false">IF(ISNUMBER(X282),X282,"P")</f>
        <v>P</v>
      </c>
      <c r="Q282" s="127" t="str">
        <f aca="false">IF(ISNUMBER(L282),L282," --")</f>
        <v> --</v>
      </c>
      <c r="W282" s="129" t="n">
        <f aca="false">SUM(L282:N282)</f>
        <v>0</v>
      </c>
      <c r="X282" s="129" t="e">
        <f aca="false">IF(K282&gt;0,ABS(W282-K282),"")</f>
        <v>#VALUE!</v>
      </c>
      <c r="AF282" s="78" t="n">
        <f aca="false">+AF281+20</f>
        <v>5540</v>
      </c>
      <c r="AG282" s="78" t="n">
        <v>277</v>
      </c>
      <c r="AO282" s="78" t="e">
        <f aca="false">VLOOKUP(F282,PTDS2!$A$1:$Q$13,2)</f>
        <v>#N/A</v>
      </c>
      <c r="AP282" s="78" t="e">
        <f aca="false">VLOOKUP(F282,PTDS2!$A$1:$Q$13,3)</f>
        <v>#N/A</v>
      </c>
      <c r="AQ282" s="78" t="e">
        <f aca="false">VLOOKUP(F282,PTDS2!$A$1:$Q$13,4)</f>
        <v>#N/A</v>
      </c>
      <c r="AR282" s="78" t="e">
        <f aca="false">VLOOKUP(F282,PTDS2!$A$1:$Q$13,5)</f>
        <v>#N/A</v>
      </c>
      <c r="AS282" s="78" t="e">
        <f aca="false">VLOOKUP(F282,PTDS2!$A$1:$Q$13,6)</f>
        <v>#N/A</v>
      </c>
      <c r="AT282" s="78" t="e">
        <f aca="false">VLOOKUP(F282,PTDS2!$A$1:$Q$13,7)</f>
        <v>#N/A</v>
      </c>
      <c r="AU282" s="78" t="e">
        <f aca="false">VLOOKUP(F282,PTDS2!$A$1:$Q$13,8)</f>
        <v>#N/A</v>
      </c>
      <c r="AV282" s="78" t="e">
        <f aca="false">VLOOKUP(F282,PTDS2!$A$1:$Q$13,9)</f>
        <v>#N/A</v>
      </c>
      <c r="AW282" s="78" t="e">
        <f aca="false">VLOOKUP(F282,PTDS2!$A$1:$Q$13,10)</f>
        <v>#N/A</v>
      </c>
      <c r="AX282" s="78" t="e">
        <f aca="false">VLOOKUP(F282,PTDS2!$A$1:$Q$13,11)</f>
        <v>#N/A</v>
      </c>
      <c r="AY282" s="78" t="e">
        <f aca="false">VLOOKUP(F282,PTDS2!$A$1:$Q$13,12)</f>
        <v>#N/A</v>
      </c>
      <c r="AZ282" s="78" t="e">
        <f aca="false">VLOOKUP(F282,PTDS2!$A$1:$Q$13,13)</f>
        <v>#N/A</v>
      </c>
      <c r="BA282" s="78" t="e">
        <f aca="false">VLOOKUP(F282,PTDS2!$A$1:$Q$13,14)</f>
        <v>#N/A</v>
      </c>
      <c r="BB282" s="78" t="e">
        <f aca="false">VLOOKUP(F282,PTDS2!$A$1:$Q$13,15)</f>
        <v>#N/A</v>
      </c>
      <c r="BC282" s="78" t="e">
        <f aca="false">VLOOKUP(F282,PTDS2!$A$1:$Q$13,16)</f>
        <v>#N/A</v>
      </c>
      <c r="BD282" s="78" t="e">
        <f aca="false">VLOOKUP(F282,PTDS2!$A$1:$Q$13,17)</f>
        <v>#N/A</v>
      </c>
      <c r="BF282" s="78" t="e">
        <f aca="false">IF(AO282=0,"",AO282)</f>
        <v>#N/A</v>
      </c>
      <c r="BG282" s="78" t="e">
        <f aca="false">IF(AP282=0,"",AP282)</f>
        <v>#N/A</v>
      </c>
      <c r="BH282" s="78" t="e">
        <f aca="false">IF(AQ282=0,"",AQ282)</f>
        <v>#N/A</v>
      </c>
      <c r="BI282" s="78" t="e">
        <f aca="false">IF(AR282=0,"",AR282)</f>
        <v>#N/A</v>
      </c>
      <c r="BJ282" s="78" t="e">
        <f aca="false">IF(AS282=0,"",AS282)</f>
        <v>#N/A</v>
      </c>
      <c r="BK282" s="78" t="e">
        <f aca="false">IF(AT282=0,"",AT282)</f>
        <v>#N/A</v>
      </c>
      <c r="BL282" s="78" t="e">
        <f aca="false">IF(AU282=0,"",AU282)</f>
        <v>#N/A</v>
      </c>
      <c r="BM282" s="78" t="e">
        <f aca="false">IF(AV282=0,"",AV282)</f>
        <v>#N/A</v>
      </c>
      <c r="BN282" s="78" t="e">
        <f aca="false">IF(AW282=0,"",AW282)</f>
        <v>#N/A</v>
      </c>
      <c r="BO282" s="78" t="e">
        <f aca="false">IF(AX282=0,"",AX282)</f>
        <v>#N/A</v>
      </c>
      <c r="BP282" s="78" t="e">
        <f aca="false">IF(AY282=0,"",AY282)</f>
        <v>#N/A</v>
      </c>
      <c r="BQ282" s="78" t="e">
        <f aca="false">IF(AZ282=0,"",AZ282)</f>
        <v>#N/A</v>
      </c>
      <c r="BR282" s="78" t="e">
        <f aca="false">IF(BA282=0,"",BA282)</f>
        <v>#N/A</v>
      </c>
      <c r="BS282" s="78" t="e">
        <f aca="false">IF(BB282=0,"",BB282)</f>
        <v>#N/A</v>
      </c>
      <c r="BT282" s="78" t="e">
        <f aca="false">IF(BC282=0,"",BC282)</f>
        <v>#N/A</v>
      </c>
      <c r="BU282" s="78" t="e">
        <f aca="false">IF(BD282=0,"",BD282)</f>
        <v>#N/A</v>
      </c>
    </row>
    <row r="283" customFormat="false" ht="56.7" hidden="false" customHeight="true" outlineLevel="0" collapsed="false">
      <c r="A283" s="137"/>
      <c r="B283" s="138"/>
      <c r="C283" s="139"/>
      <c r="D283" s="139"/>
      <c r="E283" s="143"/>
      <c r="F283" s="120"/>
      <c r="G283" s="121"/>
      <c r="H283" s="140"/>
      <c r="I283" s="141"/>
      <c r="J283" s="116"/>
      <c r="K283" s="124" t="str">
        <f aca="false">IF(ISBLANK(I283),"",ROUND(IF(J283&lt;&gt;"€",IF(J283="$",I283*TRANSFERENCIAS!$E$29,I283*TRANSFERENCIAS!$H$29),I283),2))</f>
        <v/>
      </c>
      <c r="L283" s="142"/>
      <c r="M283" s="142"/>
      <c r="N283" s="142"/>
      <c r="O283" s="125"/>
      <c r="P283" s="126" t="str">
        <f aca="false">IF(ISNUMBER(X283),X283,"P")</f>
        <v>P</v>
      </c>
      <c r="Q283" s="127" t="str">
        <f aca="false">IF(ISNUMBER(L283),L283," --")</f>
        <v> --</v>
      </c>
      <c r="W283" s="129" t="n">
        <f aca="false">SUM(L283:N283)</f>
        <v>0</v>
      </c>
      <c r="X283" s="129" t="e">
        <f aca="false">IF(K283&gt;0,ABS(W283-K283),"")</f>
        <v>#VALUE!</v>
      </c>
      <c r="AF283" s="78" t="n">
        <f aca="false">+AF282+20</f>
        <v>5560</v>
      </c>
      <c r="AG283" s="78" t="n">
        <v>278</v>
      </c>
      <c r="AO283" s="78" t="e">
        <f aca="false">VLOOKUP(F283,PTDS2!$A$1:$Q$13,2)</f>
        <v>#N/A</v>
      </c>
      <c r="AP283" s="78" t="e">
        <f aca="false">VLOOKUP(F283,PTDS2!$A$1:$Q$13,3)</f>
        <v>#N/A</v>
      </c>
      <c r="AQ283" s="78" t="e">
        <f aca="false">VLOOKUP(F283,PTDS2!$A$1:$Q$13,4)</f>
        <v>#N/A</v>
      </c>
      <c r="AR283" s="78" t="e">
        <f aca="false">VLOOKUP(F283,PTDS2!$A$1:$Q$13,5)</f>
        <v>#N/A</v>
      </c>
      <c r="AS283" s="78" t="e">
        <f aca="false">VLOOKUP(F283,PTDS2!$A$1:$Q$13,6)</f>
        <v>#N/A</v>
      </c>
      <c r="AT283" s="78" t="e">
        <f aca="false">VLOOKUP(F283,PTDS2!$A$1:$Q$13,7)</f>
        <v>#N/A</v>
      </c>
      <c r="AU283" s="78" t="e">
        <f aca="false">VLOOKUP(F283,PTDS2!$A$1:$Q$13,8)</f>
        <v>#N/A</v>
      </c>
      <c r="AV283" s="78" t="e">
        <f aca="false">VLOOKUP(F283,PTDS2!$A$1:$Q$13,9)</f>
        <v>#N/A</v>
      </c>
      <c r="AW283" s="78" t="e">
        <f aca="false">VLOOKUP(F283,PTDS2!$A$1:$Q$13,10)</f>
        <v>#N/A</v>
      </c>
      <c r="AX283" s="78" t="e">
        <f aca="false">VLOOKUP(F283,PTDS2!$A$1:$Q$13,11)</f>
        <v>#N/A</v>
      </c>
      <c r="AY283" s="78" t="e">
        <f aca="false">VLOOKUP(F283,PTDS2!$A$1:$Q$13,12)</f>
        <v>#N/A</v>
      </c>
      <c r="AZ283" s="78" t="e">
        <f aca="false">VLOOKUP(F283,PTDS2!$A$1:$Q$13,13)</f>
        <v>#N/A</v>
      </c>
      <c r="BA283" s="78" t="e">
        <f aca="false">VLOOKUP(F283,PTDS2!$A$1:$Q$13,14)</f>
        <v>#N/A</v>
      </c>
      <c r="BB283" s="78" t="e">
        <f aca="false">VLOOKUP(F283,PTDS2!$A$1:$Q$13,15)</f>
        <v>#N/A</v>
      </c>
      <c r="BC283" s="78" t="e">
        <f aca="false">VLOOKUP(F283,PTDS2!$A$1:$Q$13,16)</f>
        <v>#N/A</v>
      </c>
      <c r="BD283" s="78" t="e">
        <f aca="false">VLOOKUP(F283,PTDS2!$A$1:$Q$13,17)</f>
        <v>#N/A</v>
      </c>
      <c r="BF283" s="78" t="e">
        <f aca="false">IF(AO283=0,"",AO283)</f>
        <v>#N/A</v>
      </c>
      <c r="BG283" s="78" t="e">
        <f aca="false">IF(AP283=0,"",AP283)</f>
        <v>#N/A</v>
      </c>
      <c r="BH283" s="78" t="e">
        <f aca="false">IF(AQ283=0,"",AQ283)</f>
        <v>#N/A</v>
      </c>
      <c r="BI283" s="78" t="e">
        <f aca="false">IF(AR283=0,"",AR283)</f>
        <v>#N/A</v>
      </c>
      <c r="BJ283" s="78" t="e">
        <f aca="false">IF(AS283=0,"",AS283)</f>
        <v>#N/A</v>
      </c>
      <c r="BK283" s="78" t="e">
        <f aca="false">IF(AT283=0,"",AT283)</f>
        <v>#N/A</v>
      </c>
      <c r="BL283" s="78" t="e">
        <f aca="false">IF(AU283=0,"",AU283)</f>
        <v>#N/A</v>
      </c>
      <c r="BM283" s="78" t="e">
        <f aca="false">IF(AV283=0,"",AV283)</f>
        <v>#N/A</v>
      </c>
      <c r="BN283" s="78" t="e">
        <f aca="false">IF(AW283=0,"",AW283)</f>
        <v>#N/A</v>
      </c>
      <c r="BO283" s="78" t="e">
        <f aca="false">IF(AX283=0,"",AX283)</f>
        <v>#N/A</v>
      </c>
      <c r="BP283" s="78" t="e">
        <f aca="false">IF(AY283=0,"",AY283)</f>
        <v>#N/A</v>
      </c>
      <c r="BQ283" s="78" t="e">
        <f aca="false">IF(AZ283=0,"",AZ283)</f>
        <v>#N/A</v>
      </c>
      <c r="BR283" s="78" t="e">
        <f aca="false">IF(BA283=0,"",BA283)</f>
        <v>#N/A</v>
      </c>
      <c r="BS283" s="78" t="e">
        <f aca="false">IF(BB283=0,"",BB283)</f>
        <v>#N/A</v>
      </c>
      <c r="BT283" s="78" t="e">
        <f aca="false">IF(BC283=0,"",BC283)</f>
        <v>#N/A</v>
      </c>
      <c r="BU283" s="78" t="e">
        <f aca="false">IF(BD283=0,"",BD283)</f>
        <v>#N/A</v>
      </c>
    </row>
    <row r="284" customFormat="false" ht="56.7" hidden="false" customHeight="true" outlineLevel="0" collapsed="false">
      <c r="A284" s="137"/>
      <c r="B284" s="138"/>
      <c r="C284" s="139"/>
      <c r="D284" s="139"/>
      <c r="E284" s="143"/>
      <c r="F284" s="120"/>
      <c r="G284" s="121"/>
      <c r="H284" s="140"/>
      <c r="I284" s="141"/>
      <c r="J284" s="116"/>
      <c r="K284" s="124" t="str">
        <f aca="false">IF(ISBLANK(I284),"",ROUND(IF(J284&lt;&gt;"€",IF(J284="$",I284*TRANSFERENCIAS!$E$29,I284*TRANSFERENCIAS!$H$29),I284),2))</f>
        <v/>
      </c>
      <c r="L284" s="142"/>
      <c r="M284" s="142"/>
      <c r="N284" s="142"/>
      <c r="O284" s="125"/>
      <c r="P284" s="126" t="str">
        <f aca="false">IF(ISNUMBER(X284),X284,"P")</f>
        <v>P</v>
      </c>
      <c r="Q284" s="127" t="str">
        <f aca="false">IF(ISNUMBER(L284),L284," --")</f>
        <v> --</v>
      </c>
      <c r="W284" s="129" t="n">
        <f aca="false">SUM(L284:N284)</f>
        <v>0</v>
      </c>
      <c r="X284" s="129" t="e">
        <f aca="false">IF(K284&gt;0,ABS(W284-K284),"")</f>
        <v>#VALUE!</v>
      </c>
      <c r="AF284" s="78" t="n">
        <f aca="false">+AF283+20</f>
        <v>5580</v>
      </c>
      <c r="AG284" s="78" t="n">
        <v>279</v>
      </c>
      <c r="AO284" s="78" t="e">
        <f aca="false">VLOOKUP(F284,PTDS2!$A$1:$Q$13,2)</f>
        <v>#N/A</v>
      </c>
      <c r="AP284" s="78" t="e">
        <f aca="false">VLOOKUP(F284,PTDS2!$A$1:$Q$13,3)</f>
        <v>#N/A</v>
      </c>
      <c r="AQ284" s="78" t="e">
        <f aca="false">VLOOKUP(F284,PTDS2!$A$1:$Q$13,4)</f>
        <v>#N/A</v>
      </c>
      <c r="AR284" s="78" t="e">
        <f aca="false">VLOOKUP(F284,PTDS2!$A$1:$Q$13,5)</f>
        <v>#N/A</v>
      </c>
      <c r="AS284" s="78" t="e">
        <f aca="false">VLOOKUP(F284,PTDS2!$A$1:$Q$13,6)</f>
        <v>#N/A</v>
      </c>
      <c r="AT284" s="78" t="e">
        <f aca="false">VLOOKUP(F284,PTDS2!$A$1:$Q$13,7)</f>
        <v>#N/A</v>
      </c>
      <c r="AU284" s="78" t="e">
        <f aca="false">VLOOKUP(F284,PTDS2!$A$1:$Q$13,8)</f>
        <v>#N/A</v>
      </c>
      <c r="AV284" s="78" t="e">
        <f aca="false">VLOOKUP(F284,PTDS2!$A$1:$Q$13,9)</f>
        <v>#N/A</v>
      </c>
      <c r="AW284" s="78" t="e">
        <f aca="false">VLOOKUP(F284,PTDS2!$A$1:$Q$13,10)</f>
        <v>#N/A</v>
      </c>
      <c r="AX284" s="78" t="e">
        <f aca="false">VLOOKUP(F284,PTDS2!$A$1:$Q$13,11)</f>
        <v>#N/A</v>
      </c>
      <c r="AY284" s="78" t="e">
        <f aca="false">VLOOKUP(F284,PTDS2!$A$1:$Q$13,12)</f>
        <v>#N/A</v>
      </c>
      <c r="AZ284" s="78" t="e">
        <f aca="false">VLOOKUP(F284,PTDS2!$A$1:$Q$13,13)</f>
        <v>#N/A</v>
      </c>
      <c r="BA284" s="78" t="e">
        <f aca="false">VLOOKUP(F284,PTDS2!$A$1:$Q$13,14)</f>
        <v>#N/A</v>
      </c>
      <c r="BB284" s="78" t="e">
        <f aca="false">VLOOKUP(F284,PTDS2!$A$1:$Q$13,15)</f>
        <v>#N/A</v>
      </c>
      <c r="BC284" s="78" t="e">
        <f aca="false">VLOOKUP(F284,PTDS2!$A$1:$Q$13,16)</f>
        <v>#N/A</v>
      </c>
      <c r="BD284" s="78" t="e">
        <f aca="false">VLOOKUP(F284,PTDS2!$A$1:$Q$13,17)</f>
        <v>#N/A</v>
      </c>
      <c r="BF284" s="78" t="e">
        <f aca="false">IF(AO284=0,"",AO284)</f>
        <v>#N/A</v>
      </c>
      <c r="BG284" s="78" t="e">
        <f aca="false">IF(AP284=0,"",AP284)</f>
        <v>#N/A</v>
      </c>
      <c r="BH284" s="78" t="e">
        <f aca="false">IF(AQ284=0,"",AQ284)</f>
        <v>#N/A</v>
      </c>
      <c r="BI284" s="78" t="e">
        <f aca="false">IF(AR284=0,"",AR284)</f>
        <v>#N/A</v>
      </c>
      <c r="BJ284" s="78" t="e">
        <f aca="false">IF(AS284=0,"",AS284)</f>
        <v>#N/A</v>
      </c>
      <c r="BK284" s="78" t="e">
        <f aca="false">IF(AT284=0,"",AT284)</f>
        <v>#N/A</v>
      </c>
      <c r="BL284" s="78" t="e">
        <f aca="false">IF(AU284=0,"",AU284)</f>
        <v>#N/A</v>
      </c>
      <c r="BM284" s="78" t="e">
        <f aca="false">IF(AV284=0,"",AV284)</f>
        <v>#N/A</v>
      </c>
      <c r="BN284" s="78" t="e">
        <f aca="false">IF(AW284=0,"",AW284)</f>
        <v>#N/A</v>
      </c>
      <c r="BO284" s="78" t="e">
        <f aca="false">IF(AX284=0,"",AX284)</f>
        <v>#N/A</v>
      </c>
      <c r="BP284" s="78" t="e">
        <f aca="false">IF(AY284=0,"",AY284)</f>
        <v>#N/A</v>
      </c>
      <c r="BQ284" s="78" t="e">
        <f aca="false">IF(AZ284=0,"",AZ284)</f>
        <v>#N/A</v>
      </c>
      <c r="BR284" s="78" t="e">
        <f aca="false">IF(BA284=0,"",BA284)</f>
        <v>#N/A</v>
      </c>
      <c r="BS284" s="78" t="e">
        <f aca="false">IF(BB284=0,"",BB284)</f>
        <v>#N/A</v>
      </c>
      <c r="BT284" s="78" t="e">
        <f aca="false">IF(BC284=0,"",BC284)</f>
        <v>#N/A</v>
      </c>
      <c r="BU284" s="78" t="e">
        <f aca="false">IF(BD284=0,"",BD284)</f>
        <v>#N/A</v>
      </c>
    </row>
    <row r="285" customFormat="false" ht="56.7" hidden="false" customHeight="true" outlineLevel="0" collapsed="false">
      <c r="A285" s="137"/>
      <c r="B285" s="138"/>
      <c r="C285" s="139"/>
      <c r="D285" s="139"/>
      <c r="E285" s="143"/>
      <c r="F285" s="120"/>
      <c r="G285" s="121"/>
      <c r="H285" s="140"/>
      <c r="I285" s="141"/>
      <c r="J285" s="116"/>
      <c r="K285" s="124" t="str">
        <f aca="false">IF(ISBLANK(I285),"",ROUND(IF(J285&lt;&gt;"€",IF(J285="$",I285*TRANSFERENCIAS!$E$29,I285*TRANSFERENCIAS!$H$29),I285),2))</f>
        <v/>
      </c>
      <c r="L285" s="142"/>
      <c r="M285" s="142"/>
      <c r="N285" s="142"/>
      <c r="O285" s="125"/>
      <c r="P285" s="126" t="str">
        <f aca="false">IF(ISNUMBER(X285),X285,"P")</f>
        <v>P</v>
      </c>
      <c r="Q285" s="127" t="str">
        <f aca="false">IF(ISNUMBER(L285),L285," --")</f>
        <v> --</v>
      </c>
      <c r="W285" s="129" t="n">
        <f aca="false">SUM(L285:N285)</f>
        <v>0</v>
      </c>
      <c r="X285" s="129" t="e">
        <f aca="false">IF(K285&gt;0,ABS(W285-K285),"")</f>
        <v>#VALUE!</v>
      </c>
      <c r="AF285" s="78" t="n">
        <f aca="false">+AF284+20</f>
        <v>5600</v>
      </c>
      <c r="AG285" s="78" t="n">
        <v>280</v>
      </c>
      <c r="AO285" s="78" t="e">
        <f aca="false">VLOOKUP(F285,PTDS2!$A$1:$Q$13,2)</f>
        <v>#N/A</v>
      </c>
      <c r="AP285" s="78" t="e">
        <f aca="false">VLOOKUP(F285,PTDS2!$A$1:$Q$13,3)</f>
        <v>#N/A</v>
      </c>
      <c r="AQ285" s="78" t="e">
        <f aca="false">VLOOKUP(F285,PTDS2!$A$1:$Q$13,4)</f>
        <v>#N/A</v>
      </c>
      <c r="AR285" s="78" t="e">
        <f aca="false">VLOOKUP(F285,PTDS2!$A$1:$Q$13,5)</f>
        <v>#N/A</v>
      </c>
      <c r="AS285" s="78" t="e">
        <f aca="false">VLOOKUP(F285,PTDS2!$A$1:$Q$13,6)</f>
        <v>#N/A</v>
      </c>
      <c r="AT285" s="78" t="e">
        <f aca="false">VLOOKUP(F285,PTDS2!$A$1:$Q$13,7)</f>
        <v>#N/A</v>
      </c>
      <c r="AU285" s="78" t="e">
        <f aca="false">VLOOKUP(F285,PTDS2!$A$1:$Q$13,8)</f>
        <v>#N/A</v>
      </c>
      <c r="AV285" s="78" t="e">
        <f aca="false">VLOOKUP(F285,PTDS2!$A$1:$Q$13,9)</f>
        <v>#N/A</v>
      </c>
      <c r="AW285" s="78" t="e">
        <f aca="false">VLOOKUP(F285,PTDS2!$A$1:$Q$13,10)</f>
        <v>#N/A</v>
      </c>
      <c r="AX285" s="78" t="e">
        <f aca="false">VLOOKUP(F285,PTDS2!$A$1:$Q$13,11)</f>
        <v>#N/A</v>
      </c>
      <c r="AY285" s="78" t="e">
        <f aca="false">VLOOKUP(F285,PTDS2!$A$1:$Q$13,12)</f>
        <v>#N/A</v>
      </c>
      <c r="AZ285" s="78" t="e">
        <f aca="false">VLOOKUP(F285,PTDS2!$A$1:$Q$13,13)</f>
        <v>#N/A</v>
      </c>
      <c r="BA285" s="78" t="e">
        <f aca="false">VLOOKUP(F285,PTDS2!$A$1:$Q$13,14)</f>
        <v>#N/A</v>
      </c>
      <c r="BB285" s="78" t="e">
        <f aca="false">VLOOKUP(F285,PTDS2!$A$1:$Q$13,15)</f>
        <v>#N/A</v>
      </c>
      <c r="BC285" s="78" t="e">
        <f aca="false">VLOOKUP(F285,PTDS2!$A$1:$Q$13,16)</f>
        <v>#N/A</v>
      </c>
      <c r="BD285" s="78" t="e">
        <f aca="false">VLOOKUP(F285,PTDS2!$A$1:$Q$13,17)</f>
        <v>#N/A</v>
      </c>
      <c r="BF285" s="78" t="e">
        <f aca="false">IF(AO285=0,"",AO285)</f>
        <v>#N/A</v>
      </c>
      <c r="BG285" s="78" t="e">
        <f aca="false">IF(AP285=0,"",AP285)</f>
        <v>#N/A</v>
      </c>
      <c r="BH285" s="78" t="e">
        <f aca="false">IF(AQ285=0,"",AQ285)</f>
        <v>#N/A</v>
      </c>
      <c r="BI285" s="78" t="e">
        <f aca="false">IF(AR285=0,"",AR285)</f>
        <v>#N/A</v>
      </c>
      <c r="BJ285" s="78" t="e">
        <f aca="false">IF(AS285=0,"",AS285)</f>
        <v>#N/A</v>
      </c>
      <c r="BK285" s="78" t="e">
        <f aca="false">IF(AT285=0,"",AT285)</f>
        <v>#N/A</v>
      </c>
      <c r="BL285" s="78" t="e">
        <f aca="false">IF(AU285=0,"",AU285)</f>
        <v>#N/A</v>
      </c>
      <c r="BM285" s="78" t="e">
        <f aca="false">IF(AV285=0,"",AV285)</f>
        <v>#N/A</v>
      </c>
      <c r="BN285" s="78" t="e">
        <f aca="false">IF(AW285=0,"",AW285)</f>
        <v>#N/A</v>
      </c>
      <c r="BO285" s="78" t="e">
        <f aca="false">IF(AX285=0,"",AX285)</f>
        <v>#N/A</v>
      </c>
      <c r="BP285" s="78" t="e">
        <f aca="false">IF(AY285=0,"",AY285)</f>
        <v>#N/A</v>
      </c>
      <c r="BQ285" s="78" t="e">
        <f aca="false">IF(AZ285=0,"",AZ285)</f>
        <v>#N/A</v>
      </c>
      <c r="BR285" s="78" t="e">
        <f aca="false">IF(BA285=0,"",BA285)</f>
        <v>#N/A</v>
      </c>
      <c r="BS285" s="78" t="e">
        <f aca="false">IF(BB285=0,"",BB285)</f>
        <v>#N/A</v>
      </c>
      <c r="BT285" s="78" t="e">
        <f aca="false">IF(BC285=0,"",BC285)</f>
        <v>#N/A</v>
      </c>
      <c r="BU285" s="78" t="e">
        <f aca="false">IF(BD285=0,"",BD285)</f>
        <v>#N/A</v>
      </c>
    </row>
    <row r="286" customFormat="false" ht="56.7" hidden="false" customHeight="true" outlineLevel="0" collapsed="false">
      <c r="A286" s="137"/>
      <c r="B286" s="138"/>
      <c r="C286" s="139"/>
      <c r="D286" s="139"/>
      <c r="E286" s="143"/>
      <c r="F286" s="120"/>
      <c r="G286" s="121"/>
      <c r="H286" s="140"/>
      <c r="I286" s="141"/>
      <c r="J286" s="116"/>
      <c r="K286" s="124" t="str">
        <f aca="false">IF(ISBLANK(I286),"",ROUND(IF(J286&lt;&gt;"€",IF(J286="$",I286*TRANSFERENCIAS!$E$29,I286*TRANSFERENCIAS!$H$29),I286),2))</f>
        <v/>
      </c>
      <c r="L286" s="142"/>
      <c r="M286" s="142"/>
      <c r="N286" s="142"/>
      <c r="O286" s="125"/>
      <c r="P286" s="126" t="str">
        <f aca="false">IF(ISNUMBER(X286),X286,"P")</f>
        <v>P</v>
      </c>
      <c r="Q286" s="127" t="str">
        <f aca="false">IF(ISNUMBER(L286),L286," --")</f>
        <v> --</v>
      </c>
      <c r="W286" s="129" t="n">
        <f aca="false">SUM(L286:N286)</f>
        <v>0</v>
      </c>
      <c r="X286" s="129" t="e">
        <f aca="false">IF(K286&gt;0,ABS(W286-K286),"")</f>
        <v>#VALUE!</v>
      </c>
      <c r="AF286" s="78" t="n">
        <f aca="false">+AF285+20</f>
        <v>5620</v>
      </c>
      <c r="AG286" s="78" t="n">
        <v>281</v>
      </c>
      <c r="AO286" s="78" t="e">
        <f aca="false">VLOOKUP(F286,PTDS2!$A$1:$Q$13,2)</f>
        <v>#N/A</v>
      </c>
      <c r="AP286" s="78" t="e">
        <f aca="false">VLOOKUP(F286,PTDS2!$A$1:$Q$13,3)</f>
        <v>#N/A</v>
      </c>
      <c r="AQ286" s="78" t="e">
        <f aca="false">VLOOKUP(F286,PTDS2!$A$1:$Q$13,4)</f>
        <v>#N/A</v>
      </c>
      <c r="AR286" s="78" t="e">
        <f aca="false">VLOOKUP(F286,PTDS2!$A$1:$Q$13,5)</f>
        <v>#N/A</v>
      </c>
      <c r="AS286" s="78" t="e">
        <f aca="false">VLOOKUP(F286,PTDS2!$A$1:$Q$13,6)</f>
        <v>#N/A</v>
      </c>
      <c r="AT286" s="78" t="e">
        <f aca="false">VLOOKUP(F286,PTDS2!$A$1:$Q$13,7)</f>
        <v>#N/A</v>
      </c>
      <c r="AU286" s="78" t="e">
        <f aca="false">VLOOKUP(F286,PTDS2!$A$1:$Q$13,8)</f>
        <v>#N/A</v>
      </c>
      <c r="AV286" s="78" t="e">
        <f aca="false">VLOOKUP(F286,PTDS2!$A$1:$Q$13,9)</f>
        <v>#N/A</v>
      </c>
      <c r="AW286" s="78" t="e">
        <f aca="false">VLOOKUP(F286,PTDS2!$A$1:$Q$13,10)</f>
        <v>#N/A</v>
      </c>
      <c r="AX286" s="78" t="e">
        <f aca="false">VLOOKUP(F286,PTDS2!$A$1:$Q$13,11)</f>
        <v>#N/A</v>
      </c>
      <c r="AY286" s="78" t="e">
        <f aca="false">VLOOKUP(F286,PTDS2!$A$1:$Q$13,12)</f>
        <v>#N/A</v>
      </c>
      <c r="AZ286" s="78" t="e">
        <f aca="false">VLOOKUP(F286,PTDS2!$A$1:$Q$13,13)</f>
        <v>#N/A</v>
      </c>
      <c r="BA286" s="78" t="e">
        <f aca="false">VLOOKUP(F286,PTDS2!$A$1:$Q$13,14)</f>
        <v>#N/A</v>
      </c>
      <c r="BB286" s="78" t="e">
        <f aca="false">VLOOKUP(F286,PTDS2!$A$1:$Q$13,15)</f>
        <v>#N/A</v>
      </c>
      <c r="BC286" s="78" t="e">
        <f aca="false">VLOOKUP(F286,PTDS2!$A$1:$Q$13,16)</f>
        <v>#N/A</v>
      </c>
      <c r="BD286" s="78" t="e">
        <f aca="false">VLOOKUP(F286,PTDS2!$A$1:$Q$13,17)</f>
        <v>#N/A</v>
      </c>
      <c r="BF286" s="78" t="e">
        <f aca="false">IF(AO286=0,"",AO286)</f>
        <v>#N/A</v>
      </c>
      <c r="BG286" s="78" t="e">
        <f aca="false">IF(AP286=0,"",AP286)</f>
        <v>#N/A</v>
      </c>
      <c r="BH286" s="78" t="e">
        <f aca="false">IF(AQ286=0,"",AQ286)</f>
        <v>#N/A</v>
      </c>
      <c r="BI286" s="78" t="e">
        <f aca="false">IF(AR286=0,"",AR286)</f>
        <v>#N/A</v>
      </c>
      <c r="BJ286" s="78" t="e">
        <f aca="false">IF(AS286=0,"",AS286)</f>
        <v>#N/A</v>
      </c>
      <c r="BK286" s="78" t="e">
        <f aca="false">IF(AT286=0,"",AT286)</f>
        <v>#N/A</v>
      </c>
      <c r="BL286" s="78" t="e">
        <f aca="false">IF(AU286=0,"",AU286)</f>
        <v>#N/A</v>
      </c>
      <c r="BM286" s="78" t="e">
        <f aca="false">IF(AV286=0,"",AV286)</f>
        <v>#N/A</v>
      </c>
      <c r="BN286" s="78" t="e">
        <f aca="false">IF(AW286=0,"",AW286)</f>
        <v>#N/A</v>
      </c>
      <c r="BO286" s="78" t="e">
        <f aca="false">IF(AX286=0,"",AX286)</f>
        <v>#N/A</v>
      </c>
      <c r="BP286" s="78" t="e">
        <f aca="false">IF(AY286=0,"",AY286)</f>
        <v>#N/A</v>
      </c>
      <c r="BQ286" s="78" t="e">
        <f aca="false">IF(AZ286=0,"",AZ286)</f>
        <v>#N/A</v>
      </c>
      <c r="BR286" s="78" t="e">
        <f aca="false">IF(BA286=0,"",BA286)</f>
        <v>#N/A</v>
      </c>
      <c r="BS286" s="78" t="e">
        <f aca="false">IF(BB286=0,"",BB286)</f>
        <v>#N/A</v>
      </c>
      <c r="BT286" s="78" t="e">
        <f aca="false">IF(BC286=0,"",BC286)</f>
        <v>#N/A</v>
      </c>
      <c r="BU286" s="78" t="e">
        <f aca="false">IF(BD286=0,"",BD286)</f>
        <v>#N/A</v>
      </c>
    </row>
    <row r="287" customFormat="false" ht="56.7" hidden="false" customHeight="true" outlineLevel="0" collapsed="false">
      <c r="A287" s="137"/>
      <c r="B287" s="138"/>
      <c r="C287" s="139"/>
      <c r="D287" s="139"/>
      <c r="E287" s="143"/>
      <c r="F287" s="120"/>
      <c r="G287" s="121"/>
      <c r="H287" s="140"/>
      <c r="I287" s="141"/>
      <c r="J287" s="116"/>
      <c r="K287" s="124" t="str">
        <f aca="false">IF(ISBLANK(I287),"",ROUND(IF(J287&lt;&gt;"€",IF(J287="$",I287*TRANSFERENCIAS!$E$29,I287*TRANSFERENCIAS!$H$29),I287),2))</f>
        <v/>
      </c>
      <c r="L287" s="142"/>
      <c r="M287" s="142"/>
      <c r="N287" s="142"/>
      <c r="O287" s="125"/>
      <c r="P287" s="126" t="str">
        <f aca="false">IF(ISNUMBER(X287),X287,"P")</f>
        <v>P</v>
      </c>
      <c r="Q287" s="127" t="str">
        <f aca="false">IF(ISNUMBER(L287),L287," --")</f>
        <v> --</v>
      </c>
      <c r="W287" s="129" t="n">
        <f aca="false">SUM(L287:N287)</f>
        <v>0</v>
      </c>
      <c r="X287" s="129" t="e">
        <f aca="false">IF(K287&gt;0,ABS(W287-K287),"")</f>
        <v>#VALUE!</v>
      </c>
      <c r="AF287" s="78" t="n">
        <f aca="false">+AF286+20</f>
        <v>5640</v>
      </c>
      <c r="AG287" s="78" t="n">
        <v>282</v>
      </c>
      <c r="AO287" s="78" t="e">
        <f aca="false">VLOOKUP(F287,PTDS2!$A$1:$Q$13,2)</f>
        <v>#N/A</v>
      </c>
      <c r="AP287" s="78" t="e">
        <f aca="false">VLOOKUP(F287,PTDS2!$A$1:$Q$13,3)</f>
        <v>#N/A</v>
      </c>
      <c r="AQ287" s="78" t="e">
        <f aca="false">VLOOKUP(F287,PTDS2!$A$1:$Q$13,4)</f>
        <v>#N/A</v>
      </c>
      <c r="AR287" s="78" t="e">
        <f aca="false">VLOOKUP(F287,PTDS2!$A$1:$Q$13,5)</f>
        <v>#N/A</v>
      </c>
      <c r="AS287" s="78" t="e">
        <f aca="false">VLOOKUP(F287,PTDS2!$A$1:$Q$13,6)</f>
        <v>#N/A</v>
      </c>
      <c r="AT287" s="78" t="e">
        <f aca="false">VLOOKUP(F287,PTDS2!$A$1:$Q$13,7)</f>
        <v>#N/A</v>
      </c>
      <c r="AU287" s="78" t="e">
        <f aca="false">VLOOKUP(F287,PTDS2!$A$1:$Q$13,8)</f>
        <v>#N/A</v>
      </c>
      <c r="AV287" s="78" t="e">
        <f aca="false">VLOOKUP(F287,PTDS2!$A$1:$Q$13,9)</f>
        <v>#N/A</v>
      </c>
      <c r="AW287" s="78" t="e">
        <f aca="false">VLOOKUP(F287,PTDS2!$A$1:$Q$13,10)</f>
        <v>#N/A</v>
      </c>
      <c r="AX287" s="78" t="e">
        <f aca="false">VLOOKUP(F287,PTDS2!$A$1:$Q$13,11)</f>
        <v>#N/A</v>
      </c>
      <c r="AY287" s="78" t="e">
        <f aca="false">VLOOKUP(F287,PTDS2!$A$1:$Q$13,12)</f>
        <v>#N/A</v>
      </c>
      <c r="AZ287" s="78" t="e">
        <f aca="false">VLOOKUP(F287,PTDS2!$A$1:$Q$13,13)</f>
        <v>#N/A</v>
      </c>
      <c r="BA287" s="78" t="e">
        <f aca="false">VLOOKUP(F287,PTDS2!$A$1:$Q$13,14)</f>
        <v>#N/A</v>
      </c>
      <c r="BB287" s="78" t="e">
        <f aca="false">VLOOKUP(F287,PTDS2!$A$1:$Q$13,15)</f>
        <v>#N/A</v>
      </c>
      <c r="BC287" s="78" t="e">
        <f aca="false">VLOOKUP(F287,PTDS2!$A$1:$Q$13,16)</f>
        <v>#N/A</v>
      </c>
      <c r="BD287" s="78" t="e">
        <f aca="false">VLOOKUP(F287,PTDS2!$A$1:$Q$13,17)</f>
        <v>#N/A</v>
      </c>
      <c r="BF287" s="78" t="e">
        <f aca="false">IF(AO287=0,"",AO287)</f>
        <v>#N/A</v>
      </c>
      <c r="BG287" s="78" t="e">
        <f aca="false">IF(AP287=0,"",AP287)</f>
        <v>#N/A</v>
      </c>
      <c r="BH287" s="78" t="e">
        <f aca="false">IF(AQ287=0,"",AQ287)</f>
        <v>#N/A</v>
      </c>
      <c r="BI287" s="78" t="e">
        <f aca="false">IF(AR287=0,"",AR287)</f>
        <v>#N/A</v>
      </c>
      <c r="BJ287" s="78" t="e">
        <f aca="false">IF(AS287=0,"",AS287)</f>
        <v>#N/A</v>
      </c>
      <c r="BK287" s="78" t="e">
        <f aca="false">IF(AT287=0,"",AT287)</f>
        <v>#N/A</v>
      </c>
      <c r="BL287" s="78" t="e">
        <f aca="false">IF(AU287=0,"",AU287)</f>
        <v>#N/A</v>
      </c>
      <c r="BM287" s="78" t="e">
        <f aca="false">IF(AV287=0,"",AV287)</f>
        <v>#N/A</v>
      </c>
      <c r="BN287" s="78" t="e">
        <f aca="false">IF(AW287=0,"",AW287)</f>
        <v>#N/A</v>
      </c>
      <c r="BO287" s="78" t="e">
        <f aca="false">IF(AX287=0,"",AX287)</f>
        <v>#N/A</v>
      </c>
      <c r="BP287" s="78" t="e">
        <f aca="false">IF(AY287=0,"",AY287)</f>
        <v>#N/A</v>
      </c>
      <c r="BQ287" s="78" t="e">
        <f aca="false">IF(AZ287=0,"",AZ287)</f>
        <v>#N/A</v>
      </c>
      <c r="BR287" s="78" t="e">
        <f aca="false">IF(BA287=0,"",BA287)</f>
        <v>#N/A</v>
      </c>
      <c r="BS287" s="78" t="e">
        <f aca="false">IF(BB287=0,"",BB287)</f>
        <v>#N/A</v>
      </c>
      <c r="BT287" s="78" t="e">
        <f aca="false">IF(BC287=0,"",BC287)</f>
        <v>#N/A</v>
      </c>
      <c r="BU287" s="78" t="e">
        <f aca="false">IF(BD287=0,"",BD287)</f>
        <v>#N/A</v>
      </c>
    </row>
    <row r="288" customFormat="false" ht="56.7" hidden="false" customHeight="true" outlineLevel="0" collapsed="false">
      <c r="A288" s="137"/>
      <c r="B288" s="138"/>
      <c r="C288" s="139"/>
      <c r="D288" s="139"/>
      <c r="E288" s="143"/>
      <c r="F288" s="120"/>
      <c r="G288" s="121"/>
      <c r="H288" s="140"/>
      <c r="I288" s="141"/>
      <c r="J288" s="116"/>
      <c r="K288" s="124" t="str">
        <f aca="false">IF(ISBLANK(I288),"",ROUND(IF(J288&lt;&gt;"€",IF(J288="$",I288*TRANSFERENCIAS!$E$29,I288*TRANSFERENCIAS!$H$29),I288),2))</f>
        <v/>
      </c>
      <c r="L288" s="142"/>
      <c r="M288" s="142"/>
      <c r="N288" s="142"/>
      <c r="O288" s="125"/>
      <c r="P288" s="126" t="str">
        <f aca="false">IF(ISNUMBER(X288),X288,"P")</f>
        <v>P</v>
      </c>
      <c r="Q288" s="127" t="str">
        <f aca="false">IF(ISNUMBER(L288),L288," --")</f>
        <v> --</v>
      </c>
      <c r="W288" s="129" t="n">
        <f aca="false">SUM(L288:N288)</f>
        <v>0</v>
      </c>
      <c r="X288" s="129" t="e">
        <f aca="false">IF(K288&gt;0,ABS(W288-K288),"")</f>
        <v>#VALUE!</v>
      </c>
      <c r="AF288" s="78" t="n">
        <f aca="false">+AF287+20</f>
        <v>5660</v>
      </c>
      <c r="AG288" s="78" t="n">
        <v>283</v>
      </c>
      <c r="AO288" s="78" t="e">
        <f aca="false">VLOOKUP(F288,PTDS2!$A$1:$Q$13,2)</f>
        <v>#N/A</v>
      </c>
      <c r="AP288" s="78" t="e">
        <f aca="false">VLOOKUP(F288,PTDS2!$A$1:$Q$13,3)</f>
        <v>#N/A</v>
      </c>
      <c r="AQ288" s="78" t="e">
        <f aca="false">VLOOKUP(F288,PTDS2!$A$1:$Q$13,4)</f>
        <v>#N/A</v>
      </c>
      <c r="AR288" s="78" t="e">
        <f aca="false">VLOOKUP(F288,PTDS2!$A$1:$Q$13,5)</f>
        <v>#N/A</v>
      </c>
      <c r="AS288" s="78" t="e">
        <f aca="false">VLOOKUP(F288,PTDS2!$A$1:$Q$13,6)</f>
        <v>#N/A</v>
      </c>
      <c r="AT288" s="78" t="e">
        <f aca="false">VLOOKUP(F288,PTDS2!$A$1:$Q$13,7)</f>
        <v>#N/A</v>
      </c>
      <c r="AU288" s="78" t="e">
        <f aca="false">VLOOKUP(F288,PTDS2!$A$1:$Q$13,8)</f>
        <v>#N/A</v>
      </c>
      <c r="AV288" s="78" t="e">
        <f aca="false">VLOOKUP(F288,PTDS2!$A$1:$Q$13,9)</f>
        <v>#N/A</v>
      </c>
      <c r="AW288" s="78" t="e">
        <f aca="false">VLOOKUP(F288,PTDS2!$A$1:$Q$13,10)</f>
        <v>#N/A</v>
      </c>
      <c r="AX288" s="78" t="e">
        <f aca="false">VLOOKUP(F288,PTDS2!$A$1:$Q$13,11)</f>
        <v>#N/A</v>
      </c>
      <c r="AY288" s="78" t="e">
        <f aca="false">VLOOKUP(F288,PTDS2!$A$1:$Q$13,12)</f>
        <v>#N/A</v>
      </c>
      <c r="AZ288" s="78" t="e">
        <f aca="false">VLOOKUP(F288,PTDS2!$A$1:$Q$13,13)</f>
        <v>#N/A</v>
      </c>
      <c r="BA288" s="78" t="e">
        <f aca="false">VLOOKUP(F288,PTDS2!$A$1:$Q$13,14)</f>
        <v>#N/A</v>
      </c>
      <c r="BB288" s="78" t="e">
        <f aca="false">VLOOKUP(F288,PTDS2!$A$1:$Q$13,15)</f>
        <v>#N/A</v>
      </c>
      <c r="BC288" s="78" t="e">
        <f aca="false">VLOOKUP(F288,PTDS2!$A$1:$Q$13,16)</f>
        <v>#N/A</v>
      </c>
      <c r="BD288" s="78" t="e">
        <f aca="false">VLOOKUP(F288,PTDS2!$A$1:$Q$13,17)</f>
        <v>#N/A</v>
      </c>
      <c r="BF288" s="78" t="e">
        <f aca="false">IF(AO288=0,"",AO288)</f>
        <v>#N/A</v>
      </c>
      <c r="BG288" s="78" t="e">
        <f aca="false">IF(AP288=0,"",AP288)</f>
        <v>#N/A</v>
      </c>
      <c r="BH288" s="78" t="e">
        <f aca="false">IF(AQ288=0,"",AQ288)</f>
        <v>#N/A</v>
      </c>
      <c r="BI288" s="78" t="e">
        <f aca="false">IF(AR288=0,"",AR288)</f>
        <v>#N/A</v>
      </c>
      <c r="BJ288" s="78" t="e">
        <f aca="false">IF(AS288=0,"",AS288)</f>
        <v>#N/A</v>
      </c>
      <c r="BK288" s="78" t="e">
        <f aca="false">IF(AT288=0,"",AT288)</f>
        <v>#N/A</v>
      </c>
      <c r="BL288" s="78" t="e">
        <f aca="false">IF(AU288=0,"",AU288)</f>
        <v>#N/A</v>
      </c>
      <c r="BM288" s="78" t="e">
        <f aca="false">IF(AV288=0,"",AV288)</f>
        <v>#N/A</v>
      </c>
      <c r="BN288" s="78" t="e">
        <f aca="false">IF(AW288=0,"",AW288)</f>
        <v>#N/A</v>
      </c>
      <c r="BO288" s="78" t="e">
        <f aca="false">IF(AX288=0,"",AX288)</f>
        <v>#N/A</v>
      </c>
      <c r="BP288" s="78" t="e">
        <f aca="false">IF(AY288=0,"",AY288)</f>
        <v>#N/A</v>
      </c>
      <c r="BQ288" s="78" t="e">
        <f aca="false">IF(AZ288=0,"",AZ288)</f>
        <v>#N/A</v>
      </c>
      <c r="BR288" s="78" t="e">
        <f aca="false">IF(BA288=0,"",BA288)</f>
        <v>#N/A</v>
      </c>
      <c r="BS288" s="78" t="e">
        <f aca="false">IF(BB288=0,"",BB288)</f>
        <v>#N/A</v>
      </c>
      <c r="BT288" s="78" t="e">
        <f aca="false">IF(BC288=0,"",BC288)</f>
        <v>#N/A</v>
      </c>
      <c r="BU288" s="78" t="e">
        <f aca="false">IF(BD288=0,"",BD288)</f>
        <v>#N/A</v>
      </c>
    </row>
    <row r="289" customFormat="false" ht="56.7" hidden="false" customHeight="true" outlineLevel="0" collapsed="false">
      <c r="A289" s="137"/>
      <c r="B289" s="138"/>
      <c r="C289" s="139"/>
      <c r="D289" s="139"/>
      <c r="E289" s="143"/>
      <c r="F289" s="120"/>
      <c r="G289" s="121"/>
      <c r="H289" s="140"/>
      <c r="I289" s="141"/>
      <c r="J289" s="116"/>
      <c r="K289" s="124" t="str">
        <f aca="false">IF(ISBLANK(I289),"",ROUND(IF(J289&lt;&gt;"€",IF(J289="$",I289*TRANSFERENCIAS!$E$29,I289*TRANSFERENCIAS!$H$29),I289),2))</f>
        <v/>
      </c>
      <c r="L289" s="142"/>
      <c r="M289" s="142"/>
      <c r="N289" s="142"/>
      <c r="O289" s="125"/>
      <c r="P289" s="126" t="str">
        <f aca="false">IF(ISNUMBER(X289),X289,"P")</f>
        <v>P</v>
      </c>
      <c r="Q289" s="127" t="str">
        <f aca="false">IF(ISNUMBER(L289),L289," --")</f>
        <v> --</v>
      </c>
      <c r="W289" s="129" t="n">
        <f aca="false">SUM(L289:N289)</f>
        <v>0</v>
      </c>
      <c r="X289" s="129" t="e">
        <f aca="false">IF(K289&gt;0,ABS(W289-K289),"")</f>
        <v>#VALUE!</v>
      </c>
      <c r="AF289" s="78" t="n">
        <f aca="false">+AF288+20</f>
        <v>5680</v>
      </c>
      <c r="AG289" s="78" t="n">
        <v>284</v>
      </c>
      <c r="AO289" s="78" t="e">
        <f aca="false">VLOOKUP(F289,PTDS2!$A$1:$Q$13,2)</f>
        <v>#N/A</v>
      </c>
      <c r="AP289" s="78" t="e">
        <f aca="false">VLOOKUP(F289,PTDS2!$A$1:$Q$13,3)</f>
        <v>#N/A</v>
      </c>
      <c r="AQ289" s="78" t="e">
        <f aca="false">VLOOKUP(F289,PTDS2!$A$1:$Q$13,4)</f>
        <v>#N/A</v>
      </c>
      <c r="AR289" s="78" t="e">
        <f aca="false">VLOOKUP(F289,PTDS2!$A$1:$Q$13,5)</f>
        <v>#N/A</v>
      </c>
      <c r="AS289" s="78" t="e">
        <f aca="false">VLOOKUP(F289,PTDS2!$A$1:$Q$13,6)</f>
        <v>#N/A</v>
      </c>
      <c r="AT289" s="78" t="e">
        <f aca="false">VLOOKUP(F289,PTDS2!$A$1:$Q$13,7)</f>
        <v>#N/A</v>
      </c>
      <c r="AU289" s="78" t="e">
        <f aca="false">VLOOKUP(F289,PTDS2!$A$1:$Q$13,8)</f>
        <v>#N/A</v>
      </c>
      <c r="AV289" s="78" t="e">
        <f aca="false">VLOOKUP(F289,PTDS2!$A$1:$Q$13,9)</f>
        <v>#N/A</v>
      </c>
      <c r="AW289" s="78" t="e">
        <f aca="false">VLOOKUP(F289,PTDS2!$A$1:$Q$13,10)</f>
        <v>#N/A</v>
      </c>
      <c r="AX289" s="78" t="e">
        <f aca="false">VLOOKUP(F289,PTDS2!$A$1:$Q$13,11)</f>
        <v>#N/A</v>
      </c>
      <c r="AY289" s="78" t="e">
        <f aca="false">VLOOKUP(F289,PTDS2!$A$1:$Q$13,12)</f>
        <v>#N/A</v>
      </c>
      <c r="AZ289" s="78" t="e">
        <f aca="false">VLOOKUP(F289,PTDS2!$A$1:$Q$13,13)</f>
        <v>#N/A</v>
      </c>
      <c r="BA289" s="78" t="e">
        <f aca="false">VLOOKUP(F289,PTDS2!$A$1:$Q$13,14)</f>
        <v>#N/A</v>
      </c>
      <c r="BB289" s="78" t="e">
        <f aca="false">VLOOKUP(F289,PTDS2!$A$1:$Q$13,15)</f>
        <v>#N/A</v>
      </c>
      <c r="BC289" s="78" t="e">
        <f aca="false">VLOOKUP(F289,PTDS2!$A$1:$Q$13,16)</f>
        <v>#N/A</v>
      </c>
      <c r="BD289" s="78" t="e">
        <f aca="false">VLOOKUP(F289,PTDS2!$A$1:$Q$13,17)</f>
        <v>#N/A</v>
      </c>
      <c r="BF289" s="78" t="e">
        <f aca="false">IF(AO289=0,"",AO289)</f>
        <v>#N/A</v>
      </c>
      <c r="BG289" s="78" t="e">
        <f aca="false">IF(AP289=0,"",AP289)</f>
        <v>#N/A</v>
      </c>
      <c r="BH289" s="78" t="e">
        <f aca="false">IF(AQ289=0,"",AQ289)</f>
        <v>#N/A</v>
      </c>
      <c r="BI289" s="78" t="e">
        <f aca="false">IF(AR289=0,"",AR289)</f>
        <v>#N/A</v>
      </c>
      <c r="BJ289" s="78" t="e">
        <f aca="false">IF(AS289=0,"",AS289)</f>
        <v>#N/A</v>
      </c>
      <c r="BK289" s="78" t="e">
        <f aca="false">IF(AT289=0,"",AT289)</f>
        <v>#N/A</v>
      </c>
      <c r="BL289" s="78" t="e">
        <f aca="false">IF(AU289=0,"",AU289)</f>
        <v>#N/A</v>
      </c>
      <c r="BM289" s="78" t="e">
        <f aca="false">IF(AV289=0,"",AV289)</f>
        <v>#N/A</v>
      </c>
      <c r="BN289" s="78" t="e">
        <f aca="false">IF(AW289=0,"",AW289)</f>
        <v>#N/A</v>
      </c>
      <c r="BO289" s="78" t="e">
        <f aca="false">IF(AX289=0,"",AX289)</f>
        <v>#N/A</v>
      </c>
      <c r="BP289" s="78" t="e">
        <f aca="false">IF(AY289=0,"",AY289)</f>
        <v>#N/A</v>
      </c>
      <c r="BQ289" s="78" t="e">
        <f aca="false">IF(AZ289=0,"",AZ289)</f>
        <v>#N/A</v>
      </c>
      <c r="BR289" s="78" t="e">
        <f aca="false">IF(BA289=0,"",BA289)</f>
        <v>#N/A</v>
      </c>
      <c r="BS289" s="78" t="e">
        <f aca="false">IF(BB289=0,"",BB289)</f>
        <v>#N/A</v>
      </c>
      <c r="BT289" s="78" t="e">
        <f aca="false">IF(BC289=0,"",BC289)</f>
        <v>#N/A</v>
      </c>
      <c r="BU289" s="78" t="e">
        <f aca="false">IF(BD289=0,"",BD289)</f>
        <v>#N/A</v>
      </c>
    </row>
    <row r="290" customFormat="false" ht="56.7" hidden="false" customHeight="true" outlineLevel="0" collapsed="false">
      <c r="A290" s="137"/>
      <c r="B290" s="138"/>
      <c r="C290" s="139"/>
      <c r="D290" s="139"/>
      <c r="E290" s="143"/>
      <c r="F290" s="120"/>
      <c r="G290" s="121"/>
      <c r="H290" s="140"/>
      <c r="I290" s="141"/>
      <c r="J290" s="116"/>
      <c r="K290" s="124" t="str">
        <f aca="false">IF(ISBLANK(I290),"",ROUND(IF(J290&lt;&gt;"€",IF(J290="$",I290*TRANSFERENCIAS!$E$29,I290*TRANSFERENCIAS!$H$29),I290),2))</f>
        <v/>
      </c>
      <c r="L290" s="142"/>
      <c r="M290" s="142"/>
      <c r="N290" s="142"/>
      <c r="O290" s="125"/>
      <c r="P290" s="126" t="str">
        <f aca="false">IF(ISNUMBER(X290),X290,"P")</f>
        <v>P</v>
      </c>
      <c r="Q290" s="127" t="str">
        <f aca="false">IF(ISNUMBER(L290),L290," --")</f>
        <v> --</v>
      </c>
      <c r="W290" s="129" t="n">
        <f aca="false">SUM(L290:N290)</f>
        <v>0</v>
      </c>
      <c r="X290" s="129" t="e">
        <f aca="false">IF(K290&gt;0,ABS(W290-K290),"")</f>
        <v>#VALUE!</v>
      </c>
      <c r="AF290" s="78" t="n">
        <f aca="false">+AF289+20</f>
        <v>5700</v>
      </c>
      <c r="AG290" s="78" t="n">
        <v>285</v>
      </c>
      <c r="AO290" s="78" t="e">
        <f aca="false">VLOOKUP(F290,PTDS2!$A$1:$Q$13,2)</f>
        <v>#N/A</v>
      </c>
      <c r="AP290" s="78" t="e">
        <f aca="false">VLOOKUP(F290,PTDS2!$A$1:$Q$13,3)</f>
        <v>#N/A</v>
      </c>
      <c r="AQ290" s="78" t="e">
        <f aca="false">VLOOKUP(F290,PTDS2!$A$1:$Q$13,4)</f>
        <v>#N/A</v>
      </c>
      <c r="AR290" s="78" t="e">
        <f aca="false">VLOOKUP(F290,PTDS2!$A$1:$Q$13,5)</f>
        <v>#N/A</v>
      </c>
      <c r="AS290" s="78" t="e">
        <f aca="false">VLOOKUP(F290,PTDS2!$A$1:$Q$13,6)</f>
        <v>#N/A</v>
      </c>
      <c r="AT290" s="78" t="e">
        <f aca="false">VLOOKUP(F290,PTDS2!$A$1:$Q$13,7)</f>
        <v>#N/A</v>
      </c>
      <c r="AU290" s="78" t="e">
        <f aca="false">VLOOKUP(F290,PTDS2!$A$1:$Q$13,8)</f>
        <v>#N/A</v>
      </c>
      <c r="AV290" s="78" t="e">
        <f aca="false">VLOOKUP(F290,PTDS2!$A$1:$Q$13,9)</f>
        <v>#N/A</v>
      </c>
      <c r="AW290" s="78" t="e">
        <f aca="false">VLOOKUP(F290,PTDS2!$A$1:$Q$13,10)</f>
        <v>#N/A</v>
      </c>
      <c r="AX290" s="78" t="e">
        <f aca="false">VLOOKUP(F290,PTDS2!$A$1:$Q$13,11)</f>
        <v>#N/A</v>
      </c>
      <c r="AY290" s="78" t="e">
        <f aca="false">VLOOKUP(F290,PTDS2!$A$1:$Q$13,12)</f>
        <v>#N/A</v>
      </c>
      <c r="AZ290" s="78" t="e">
        <f aca="false">VLOOKUP(F290,PTDS2!$A$1:$Q$13,13)</f>
        <v>#N/A</v>
      </c>
      <c r="BA290" s="78" t="e">
        <f aca="false">VLOOKUP(F290,PTDS2!$A$1:$Q$13,14)</f>
        <v>#N/A</v>
      </c>
      <c r="BB290" s="78" t="e">
        <f aca="false">VLOOKUP(F290,PTDS2!$A$1:$Q$13,15)</f>
        <v>#N/A</v>
      </c>
      <c r="BC290" s="78" t="e">
        <f aca="false">VLOOKUP(F290,PTDS2!$A$1:$Q$13,16)</f>
        <v>#N/A</v>
      </c>
      <c r="BD290" s="78" t="e">
        <f aca="false">VLOOKUP(F290,PTDS2!$A$1:$Q$13,17)</f>
        <v>#N/A</v>
      </c>
      <c r="BF290" s="78" t="e">
        <f aca="false">IF(AO290=0,"",AO290)</f>
        <v>#N/A</v>
      </c>
      <c r="BG290" s="78" t="e">
        <f aca="false">IF(AP290=0,"",AP290)</f>
        <v>#N/A</v>
      </c>
      <c r="BH290" s="78" t="e">
        <f aca="false">IF(AQ290=0,"",AQ290)</f>
        <v>#N/A</v>
      </c>
      <c r="BI290" s="78" t="e">
        <f aca="false">IF(AR290=0,"",AR290)</f>
        <v>#N/A</v>
      </c>
      <c r="BJ290" s="78" t="e">
        <f aca="false">IF(AS290=0,"",AS290)</f>
        <v>#N/A</v>
      </c>
      <c r="BK290" s="78" t="e">
        <f aca="false">IF(AT290=0,"",AT290)</f>
        <v>#N/A</v>
      </c>
      <c r="BL290" s="78" t="e">
        <f aca="false">IF(AU290=0,"",AU290)</f>
        <v>#N/A</v>
      </c>
      <c r="BM290" s="78" t="e">
        <f aca="false">IF(AV290=0,"",AV290)</f>
        <v>#N/A</v>
      </c>
      <c r="BN290" s="78" t="e">
        <f aca="false">IF(AW290=0,"",AW290)</f>
        <v>#N/A</v>
      </c>
      <c r="BO290" s="78" t="e">
        <f aca="false">IF(AX290=0,"",AX290)</f>
        <v>#N/A</v>
      </c>
      <c r="BP290" s="78" t="e">
        <f aca="false">IF(AY290=0,"",AY290)</f>
        <v>#N/A</v>
      </c>
      <c r="BQ290" s="78" t="e">
        <f aca="false">IF(AZ290=0,"",AZ290)</f>
        <v>#N/A</v>
      </c>
      <c r="BR290" s="78" t="e">
        <f aca="false">IF(BA290=0,"",BA290)</f>
        <v>#N/A</v>
      </c>
      <c r="BS290" s="78" t="e">
        <f aca="false">IF(BB290=0,"",BB290)</f>
        <v>#N/A</v>
      </c>
      <c r="BT290" s="78" t="e">
        <f aca="false">IF(BC290=0,"",BC290)</f>
        <v>#N/A</v>
      </c>
      <c r="BU290" s="78" t="e">
        <f aca="false">IF(BD290=0,"",BD290)</f>
        <v>#N/A</v>
      </c>
    </row>
    <row r="291" customFormat="false" ht="56.7" hidden="false" customHeight="true" outlineLevel="0" collapsed="false">
      <c r="A291" s="137"/>
      <c r="B291" s="138"/>
      <c r="C291" s="139"/>
      <c r="D291" s="139"/>
      <c r="E291" s="143"/>
      <c r="F291" s="120"/>
      <c r="G291" s="121"/>
      <c r="H291" s="140"/>
      <c r="I291" s="141"/>
      <c r="J291" s="116"/>
      <c r="K291" s="124" t="str">
        <f aca="false">IF(ISBLANK(I291),"",ROUND(IF(J291&lt;&gt;"€",IF(J291="$",I291*TRANSFERENCIAS!$E$29,I291*TRANSFERENCIAS!$H$29),I291),2))</f>
        <v/>
      </c>
      <c r="L291" s="142"/>
      <c r="M291" s="142"/>
      <c r="N291" s="142"/>
      <c r="O291" s="125"/>
      <c r="P291" s="126" t="str">
        <f aca="false">IF(ISNUMBER(X291),X291,"P")</f>
        <v>P</v>
      </c>
      <c r="Q291" s="127" t="str">
        <f aca="false">IF(ISNUMBER(L291),L291," --")</f>
        <v> --</v>
      </c>
      <c r="W291" s="129" t="n">
        <f aca="false">SUM(L291:N291)</f>
        <v>0</v>
      </c>
      <c r="X291" s="129" t="e">
        <f aca="false">IF(K291&gt;0,ABS(W291-K291),"")</f>
        <v>#VALUE!</v>
      </c>
      <c r="AF291" s="78" t="n">
        <f aca="false">+AF290+20</f>
        <v>5720</v>
      </c>
      <c r="AG291" s="78" t="n">
        <v>286</v>
      </c>
      <c r="AO291" s="78" t="e">
        <f aca="false">VLOOKUP(F291,PTDS2!$A$1:$Q$13,2)</f>
        <v>#N/A</v>
      </c>
      <c r="AP291" s="78" t="e">
        <f aca="false">VLOOKUP(F291,PTDS2!$A$1:$Q$13,3)</f>
        <v>#N/A</v>
      </c>
      <c r="AQ291" s="78" t="e">
        <f aca="false">VLOOKUP(F291,PTDS2!$A$1:$Q$13,4)</f>
        <v>#N/A</v>
      </c>
      <c r="AR291" s="78" t="e">
        <f aca="false">VLOOKUP(F291,PTDS2!$A$1:$Q$13,5)</f>
        <v>#N/A</v>
      </c>
      <c r="AS291" s="78" t="e">
        <f aca="false">VLOOKUP(F291,PTDS2!$A$1:$Q$13,6)</f>
        <v>#N/A</v>
      </c>
      <c r="AT291" s="78" t="e">
        <f aca="false">VLOOKUP(F291,PTDS2!$A$1:$Q$13,7)</f>
        <v>#N/A</v>
      </c>
      <c r="AU291" s="78" t="e">
        <f aca="false">VLOOKUP(F291,PTDS2!$A$1:$Q$13,8)</f>
        <v>#N/A</v>
      </c>
      <c r="AV291" s="78" t="e">
        <f aca="false">VLOOKUP(F291,PTDS2!$A$1:$Q$13,9)</f>
        <v>#N/A</v>
      </c>
      <c r="AW291" s="78" t="e">
        <f aca="false">VLOOKUP(F291,PTDS2!$A$1:$Q$13,10)</f>
        <v>#N/A</v>
      </c>
      <c r="AX291" s="78" t="e">
        <f aca="false">VLOOKUP(F291,PTDS2!$A$1:$Q$13,11)</f>
        <v>#N/A</v>
      </c>
      <c r="AY291" s="78" t="e">
        <f aca="false">VLOOKUP(F291,PTDS2!$A$1:$Q$13,12)</f>
        <v>#N/A</v>
      </c>
      <c r="AZ291" s="78" t="e">
        <f aca="false">VLOOKUP(F291,PTDS2!$A$1:$Q$13,13)</f>
        <v>#N/A</v>
      </c>
      <c r="BA291" s="78" t="e">
        <f aca="false">VLOOKUP(F291,PTDS2!$A$1:$Q$13,14)</f>
        <v>#N/A</v>
      </c>
      <c r="BB291" s="78" t="e">
        <f aca="false">VLOOKUP(F291,PTDS2!$A$1:$Q$13,15)</f>
        <v>#N/A</v>
      </c>
      <c r="BC291" s="78" t="e">
        <f aca="false">VLOOKUP(F291,PTDS2!$A$1:$Q$13,16)</f>
        <v>#N/A</v>
      </c>
      <c r="BD291" s="78" t="e">
        <f aca="false">VLOOKUP(F291,PTDS2!$A$1:$Q$13,17)</f>
        <v>#N/A</v>
      </c>
      <c r="BF291" s="78" t="e">
        <f aca="false">IF(AO291=0,"",AO291)</f>
        <v>#N/A</v>
      </c>
      <c r="BG291" s="78" t="e">
        <f aca="false">IF(AP291=0,"",AP291)</f>
        <v>#N/A</v>
      </c>
      <c r="BH291" s="78" t="e">
        <f aca="false">IF(AQ291=0,"",AQ291)</f>
        <v>#N/A</v>
      </c>
      <c r="BI291" s="78" t="e">
        <f aca="false">IF(AR291=0,"",AR291)</f>
        <v>#N/A</v>
      </c>
      <c r="BJ291" s="78" t="e">
        <f aca="false">IF(AS291=0,"",AS291)</f>
        <v>#N/A</v>
      </c>
      <c r="BK291" s="78" t="e">
        <f aca="false">IF(AT291=0,"",AT291)</f>
        <v>#N/A</v>
      </c>
      <c r="BL291" s="78" t="e">
        <f aca="false">IF(AU291=0,"",AU291)</f>
        <v>#N/A</v>
      </c>
      <c r="BM291" s="78" t="e">
        <f aca="false">IF(AV291=0,"",AV291)</f>
        <v>#N/A</v>
      </c>
      <c r="BN291" s="78" t="e">
        <f aca="false">IF(AW291=0,"",AW291)</f>
        <v>#N/A</v>
      </c>
      <c r="BO291" s="78" t="e">
        <f aca="false">IF(AX291=0,"",AX291)</f>
        <v>#N/A</v>
      </c>
      <c r="BP291" s="78" t="e">
        <f aca="false">IF(AY291=0,"",AY291)</f>
        <v>#N/A</v>
      </c>
      <c r="BQ291" s="78" t="e">
        <f aca="false">IF(AZ291=0,"",AZ291)</f>
        <v>#N/A</v>
      </c>
      <c r="BR291" s="78" t="e">
        <f aca="false">IF(BA291=0,"",BA291)</f>
        <v>#N/A</v>
      </c>
      <c r="BS291" s="78" t="e">
        <f aca="false">IF(BB291=0,"",BB291)</f>
        <v>#N/A</v>
      </c>
      <c r="BT291" s="78" t="e">
        <f aca="false">IF(BC291=0,"",BC291)</f>
        <v>#N/A</v>
      </c>
      <c r="BU291" s="78" t="e">
        <f aca="false">IF(BD291=0,"",BD291)</f>
        <v>#N/A</v>
      </c>
    </row>
    <row r="292" customFormat="false" ht="56.7" hidden="false" customHeight="true" outlineLevel="0" collapsed="false">
      <c r="A292" s="137"/>
      <c r="B292" s="138"/>
      <c r="C292" s="139"/>
      <c r="D292" s="139"/>
      <c r="E292" s="143"/>
      <c r="F292" s="120"/>
      <c r="G292" s="121"/>
      <c r="H292" s="140"/>
      <c r="I292" s="141"/>
      <c r="J292" s="116"/>
      <c r="K292" s="124" t="str">
        <f aca="false">IF(ISBLANK(I292),"",ROUND(IF(J292&lt;&gt;"€",IF(J292="$",I292*TRANSFERENCIAS!$E$29,I292*TRANSFERENCIAS!$H$29),I292),2))</f>
        <v/>
      </c>
      <c r="L292" s="142"/>
      <c r="M292" s="142"/>
      <c r="N292" s="142"/>
      <c r="O292" s="125"/>
      <c r="P292" s="126" t="str">
        <f aca="false">IF(ISNUMBER(X292),X292,"P")</f>
        <v>P</v>
      </c>
      <c r="Q292" s="127" t="str">
        <f aca="false">IF(ISNUMBER(L292),L292," --")</f>
        <v> --</v>
      </c>
      <c r="W292" s="129" t="n">
        <f aca="false">SUM(L292:N292)</f>
        <v>0</v>
      </c>
      <c r="X292" s="129" t="e">
        <f aca="false">IF(K292&gt;0,ABS(W292-K292),"")</f>
        <v>#VALUE!</v>
      </c>
      <c r="AF292" s="78" t="n">
        <f aca="false">+AF291+20</f>
        <v>5740</v>
      </c>
      <c r="AG292" s="78" t="n">
        <v>287</v>
      </c>
      <c r="AO292" s="78" t="e">
        <f aca="false">VLOOKUP(F292,PTDS2!$A$1:$Q$13,2)</f>
        <v>#N/A</v>
      </c>
      <c r="AP292" s="78" t="e">
        <f aca="false">VLOOKUP(F292,PTDS2!$A$1:$Q$13,3)</f>
        <v>#N/A</v>
      </c>
      <c r="AQ292" s="78" t="e">
        <f aca="false">VLOOKUP(F292,PTDS2!$A$1:$Q$13,4)</f>
        <v>#N/A</v>
      </c>
      <c r="AR292" s="78" t="e">
        <f aca="false">VLOOKUP(F292,PTDS2!$A$1:$Q$13,5)</f>
        <v>#N/A</v>
      </c>
      <c r="AS292" s="78" t="e">
        <f aca="false">VLOOKUP(F292,PTDS2!$A$1:$Q$13,6)</f>
        <v>#N/A</v>
      </c>
      <c r="AT292" s="78" t="e">
        <f aca="false">VLOOKUP(F292,PTDS2!$A$1:$Q$13,7)</f>
        <v>#N/A</v>
      </c>
      <c r="AU292" s="78" t="e">
        <f aca="false">VLOOKUP(F292,PTDS2!$A$1:$Q$13,8)</f>
        <v>#N/A</v>
      </c>
      <c r="AV292" s="78" t="e">
        <f aca="false">VLOOKUP(F292,PTDS2!$A$1:$Q$13,9)</f>
        <v>#N/A</v>
      </c>
      <c r="AW292" s="78" t="e">
        <f aca="false">VLOOKUP(F292,PTDS2!$A$1:$Q$13,10)</f>
        <v>#N/A</v>
      </c>
      <c r="AX292" s="78" t="e">
        <f aca="false">VLOOKUP(F292,PTDS2!$A$1:$Q$13,11)</f>
        <v>#N/A</v>
      </c>
      <c r="AY292" s="78" t="e">
        <f aca="false">VLOOKUP(F292,PTDS2!$A$1:$Q$13,12)</f>
        <v>#N/A</v>
      </c>
      <c r="AZ292" s="78" t="e">
        <f aca="false">VLOOKUP(F292,PTDS2!$A$1:$Q$13,13)</f>
        <v>#N/A</v>
      </c>
      <c r="BA292" s="78" t="e">
        <f aca="false">VLOOKUP(F292,PTDS2!$A$1:$Q$13,14)</f>
        <v>#N/A</v>
      </c>
      <c r="BB292" s="78" t="e">
        <f aca="false">VLOOKUP(F292,PTDS2!$A$1:$Q$13,15)</f>
        <v>#N/A</v>
      </c>
      <c r="BC292" s="78" t="e">
        <f aca="false">VLOOKUP(F292,PTDS2!$A$1:$Q$13,16)</f>
        <v>#N/A</v>
      </c>
      <c r="BD292" s="78" t="e">
        <f aca="false">VLOOKUP(F292,PTDS2!$A$1:$Q$13,17)</f>
        <v>#N/A</v>
      </c>
      <c r="BF292" s="78" t="e">
        <f aca="false">IF(AO292=0,"",AO292)</f>
        <v>#N/A</v>
      </c>
      <c r="BG292" s="78" t="e">
        <f aca="false">IF(AP292=0,"",AP292)</f>
        <v>#N/A</v>
      </c>
      <c r="BH292" s="78" t="e">
        <f aca="false">IF(AQ292=0,"",AQ292)</f>
        <v>#N/A</v>
      </c>
      <c r="BI292" s="78" t="e">
        <f aca="false">IF(AR292=0,"",AR292)</f>
        <v>#N/A</v>
      </c>
      <c r="BJ292" s="78" t="e">
        <f aca="false">IF(AS292=0,"",AS292)</f>
        <v>#N/A</v>
      </c>
      <c r="BK292" s="78" t="e">
        <f aca="false">IF(AT292=0,"",AT292)</f>
        <v>#N/A</v>
      </c>
      <c r="BL292" s="78" t="e">
        <f aca="false">IF(AU292=0,"",AU292)</f>
        <v>#N/A</v>
      </c>
      <c r="BM292" s="78" t="e">
        <f aca="false">IF(AV292=0,"",AV292)</f>
        <v>#N/A</v>
      </c>
      <c r="BN292" s="78" t="e">
        <f aca="false">IF(AW292=0,"",AW292)</f>
        <v>#N/A</v>
      </c>
      <c r="BO292" s="78" t="e">
        <f aca="false">IF(AX292=0,"",AX292)</f>
        <v>#N/A</v>
      </c>
      <c r="BP292" s="78" t="e">
        <f aca="false">IF(AY292=0,"",AY292)</f>
        <v>#N/A</v>
      </c>
      <c r="BQ292" s="78" t="e">
        <f aca="false">IF(AZ292=0,"",AZ292)</f>
        <v>#N/A</v>
      </c>
      <c r="BR292" s="78" t="e">
        <f aca="false">IF(BA292=0,"",BA292)</f>
        <v>#N/A</v>
      </c>
      <c r="BS292" s="78" t="e">
        <f aca="false">IF(BB292=0,"",BB292)</f>
        <v>#N/A</v>
      </c>
      <c r="BT292" s="78" t="e">
        <f aca="false">IF(BC292=0,"",BC292)</f>
        <v>#N/A</v>
      </c>
      <c r="BU292" s="78" t="e">
        <f aca="false">IF(BD292=0,"",BD292)</f>
        <v>#N/A</v>
      </c>
    </row>
    <row r="293" customFormat="false" ht="56.7" hidden="false" customHeight="true" outlineLevel="0" collapsed="false">
      <c r="A293" s="137"/>
      <c r="B293" s="138"/>
      <c r="C293" s="139"/>
      <c r="D293" s="139"/>
      <c r="E293" s="143"/>
      <c r="F293" s="120"/>
      <c r="G293" s="121"/>
      <c r="H293" s="140"/>
      <c r="I293" s="141"/>
      <c r="J293" s="116"/>
      <c r="K293" s="124" t="str">
        <f aca="false">IF(ISBLANK(I293),"",ROUND(IF(J293&lt;&gt;"€",IF(J293="$",I293*TRANSFERENCIAS!$E$29,I293*TRANSFERENCIAS!$H$29),I293),2))</f>
        <v/>
      </c>
      <c r="L293" s="142"/>
      <c r="M293" s="142"/>
      <c r="N293" s="142"/>
      <c r="O293" s="125"/>
      <c r="P293" s="126" t="str">
        <f aca="false">IF(ISNUMBER(X293),X293,"P")</f>
        <v>P</v>
      </c>
      <c r="Q293" s="127" t="str">
        <f aca="false">IF(ISNUMBER(L293),L293," --")</f>
        <v> --</v>
      </c>
      <c r="W293" s="129" t="n">
        <f aca="false">SUM(L293:N293)</f>
        <v>0</v>
      </c>
      <c r="X293" s="129" t="e">
        <f aca="false">IF(K293&gt;0,ABS(W293-K293),"")</f>
        <v>#VALUE!</v>
      </c>
      <c r="AF293" s="78" t="n">
        <f aca="false">+AF292+20</f>
        <v>5760</v>
      </c>
      <c r="AG293" s="78" t="n">
        <v>288</v>
      </c>
      <c r="AO293" s="78" t="e">
        <f aca="false">VLOOKUP(F293,PTDS2!$A$1:$Q$13,2)</f>
        <v>#N/A</v>
      </c>
      <c r="AP293" s="78" t="e">
        <f aca="false">VLOOKUP(F293,PTDS2!$A$1:$Q$13,3)</f>
        <v>#N/A</v>
      </c>
      <c r="AQ293" s="78" t="e">
        <f aca="false">VLOOKUP(F293,PTDS2!$A$1:$Q$13,4)</f>
        <v>#N/A</v>
      </c>
      <c r="AR293" s="78" t="e">
        <f aca="false">VLOOKUP(F293,PTDS2!$A$1:$Q$13,5)</f>
        <v>#N/A</v>
      </c>
      <c r="AS293" s="78" t="e">
        <f aca="false">VLOOKUP(F293,PTDS2!$A$1:$Q$13,6)</f>
        <v>#N/A</v>
      </c>
      <c r="AT293" s="78" t="e">
        <f aca="false">VLOOKUP(F293,PTDS2!$A$1:$Q$13,7)</f>
        <v>#N/A</v>
      </c>
      <c r="AU293" s="78" t="e">
        <f aca="false">VLOOKUP(F293,PTDS2!$A$1:$Q$13,8)</f>
        <v>#N/A</v>
      </c>
      <c r="AV293" s="78" t="e">
        <f aca="false">VLOOKUP(F293,PTDS2!$A$1:$Q$13,9)</f>
        <v>#N/A</v>
      </c>
      <c r="AW293" s="78" t="e">
        <f aca="false">VLOOKUP(F293,PTDS2!$A$1:$Q$13,10)</f>
        <v>#N/A</v>
      </c>
      <c r="AX293" s="78" t="e">
        <f aca="false">VLOOKUP(F293,PTDS2!$A$1:$Q$13,11)</f>
        <v>#N/A</v>
      </c>
      <c r="AY293" s="78" t="e">
        <f aca="false">VLOOKUP(F293,PTDS2!$A$1:$Q$13,12)</f>
        <v>#N/A</v>
      </c>
      <c r="AZ293" s="78" t="e">
        <f aca="false">VLOOKUP(F293,PTDS2!$A$1:$Q$13,13)</f>
        <v>#N/A</v>
      </c>
      <c r="BA293" s="78" t="e">
        <f aca="false">VLOOKUP(F293,PTDS2!$A$1:$Q$13,14)</f>
        <v>#N/A</v>
      </c>
      <c r="BB293" s="78" t="e">
        <f aca="false">VLOOKUP(F293,PTDS2!$A$1:$Q$13,15)</f>
        <v>#N/A</v>
      </c>
      <c r="BC293" s="78" t="e">
        <f aca="false">VLOOKUP(F293,PTDS2!$A$1:$Q$13,16)</f>
        <v>#N/A</v>
      </c>
      <c r="BD293" s="78" t="e">
        <f aca="false">VLOOKUP(F293,PTDS2!$A$1:$Q$13,17)</f>
        <v>#N/A</v>
      </c>
      <c r="BF293" s="78" t="e">
        <f aca="false">IF(AO293=0,"",AO293)</f>
        <v>#N/A</v>
      </c>
      <c r="BG293" s="78" t="e">
        <f aca="false">IF(AP293=0,"",AP293)</f>
        <v>#N/A</v>
      </c>
      <c r="BH293" s="78" t="e">
        <f aca="false">IF(AQ293=0,"",AQ293)</f>
        <v>#N/A</v>
      </c>
      <c r="BI293" s="78" t="e">
        <f aca="false">IF(AR293=0,"",AR293)</f>
        <v>#N/A</v>
      </c>
      <c r="BJ293" s="78" t="e">
        <f aca="false">IF(AS293=0,"",AS293)</f>
        <v>#N/A</v>
      </c>
      <c r="BK293" s="78" t="e">
        <f aca="false">IF(AT293=0,"",AT293)</f>
        <v>#N/A</v>
      </c>
      <c r="BL293" s="78" t="e">
        <f aca="false">IF(AU293=0,"",AU293)</f>
        <v>#N/A</v>
      </c>
      <c r="BM293" s="78" t="e">
        <f aca="false">IF(AV293=0,"",AV293)</f>
        <v>#N/A</v>
      </c>
      <c r="BN293" s="78" t="e">
        <f aca="false">IF(AW293=0,"",AW293)</f>
        <v>#N/A</v>
      </c>
      <c r="BO293" s="78" t="e">
        <f aca="false">IF(AX293=0,"",AX293)</f>
        <v>#N/A</v>
      </c>
      <c r="BP293" s="78" t="e">
        <f aca="false">IF(AY293=0,"",AY293)</f>
        <v>#N/A</v>
      </c>
      <c r="BQ293" s="78" t="e">
        <f aca="false">IF(AZ293=0,"",AZ293)</f>
        <v>#N/A</v>
      </c>
      <c r="BR293" s="78" t="e">
        <f aca="false">IF(BA293=0,"",BA293)</f>
        <v>#N/A</v>
      </c>
      <c r="BS293" s="78" t="e">
        <f aca="false">IF(BB293=0,"",BB293)</f>
        <v>#N/A</v>
      </c>
      <c r="BT293" s="78" t="e">
        <f aca="false">IF(BC293=0,"",BC293)</f>
        <v>#N/A</v>
      </c>
      <c r="BU293" s="78" t="e">
        <f aca="false">IF(BD293=0,"",BD293)</f>
        <v>#N/A</v>
      </c>
    </row>
    <row r="294" customFormat="false" ht="56.7" hidden="false" customHeight="true" outlineLevel="0" collapsed="false">
      <c r="A294" s="137"/>
      <c r="B294" s="138"/>
      <c r="C294" s="139"/>
      <c r="D294" s="139"/>
      <c r="E294" s="143"/>
      <c r="F294" s="120"/>
      <c r="G294" s="121"/>
      <c r="H294" s="140"/>
      <c r="I294" s="141"/>
      <c r="J294" s="116"/>
      <c r="K294" s="124" t="str">
        <f aca="false">IF(ISBLANK(I294),"",ROUND(IF(J294&lt;&gt;"€",IF(J294="$",I294*TRANSFERENCIAS!$E$29,I294*TRANSFERENCIAS!$H$29),I294),2))</f>
        <v/>
      </c>
      <c r="L294" s="142"/>
      <c r="M294" s="142"/>
      <c r="N294" s="142"/>
      <c r="O294" s="125"/>
      <c r="P294" s="126" t="str">
        <f aca="false">IF(ISNUMBER(X294),X294,"P")</f>
        <v>P</v>
      </c>
      <c r="Q294" s="127" t="str">
        <f aca="false">IF(ISNUMBER(L294),L294," --")</f>
        <v> --</v>
      </c>
      <c r="W294" s="129" t="n">
        <f aca="false">SUM(L294:N294)</f>
        <v>0</v>
      </c>
      <c r="X294" s="129" t="e">
        <f aca="false">IF(K294&gt;0,ABS(W294-K294),"")</f>
        <v>#VALUE!</v>
      </c>
      <c r="AF294" s="78" t="n">
        <f aca="false">+AF293+20</f>
        <v>5780</v>
      </c>
      <c r="AG294" s="78" t="n">
        <v>289</v>
      </c>
      <c r="AO294" s="78" t="e">
        <f aca="false">VLOOKUP(F294,PTDS2!$A$1:$Q$13,2)</f>
        <v>#N/A</v>
      </c>
      <c r="AP294" s="78" t="e">
        <f aca="false">VLOOKUP(F294,PTDS2!$A$1:$Q$13,3)</f>
        <v>#N/A</v>
      </c>
      <c r="AQ294" s="78" t="e">
        <f aca="false">VLOOKUP(F294,PTDS2!$A$1:$Q$13,4)</f>
        <v>#N/A</v>
      </c>
      <c r="AR294" s="78" t="e">
        <f aca="false">VLOOKUP(F294,PTDS2!$A$1:$Q$13,5)</f>
        <v>#N/A</v>
      </c>
      <c r="AS294" s="78" t="e">
        <f aca="false">VLOOKUP(F294,PTDS2!$A$1:$Q$13,6)</f>
        <v>#N/A</v>
      </c>
      <c r="AT294" s="78" t="e">
        <f aca="false">VLOOKUP(F294,PTDS2!$A$1:$Q$13,7)</f>
        <v>#N/A</v>
      </c>
      <c r="AU294" s="78" t="e">
        <f aca="false">VLOOKUP(F294,PTDS2!$A$1:$Q$13,8)</f>
        <v>#N/A</v>
      </c>
      <c r="AV294" s="78" t="e">
        <f aca="false">VLOOKUP(F294,PTDS2!$A$1:$Q$13,9)</f>
        <v>#N/A</v>
      </c>
      <c r="AW294" s="78" t="e">
        <f aca="false">VLOOKUP(F294,PTDS2!$A$1:$Q$13,10)</f>
        <v>#N/A</v>
      </c>
      <c r="AX294" s="78" t="e">
        <f aca="false">VLOOKUP(F294,PTDS2!$A$1:$Q$13,11)</f>
        <v>#N/A</v>
      </c>
      <c r="AY294" s="78" t="e">
        <f aca="false">VLOOKUP(F294,PTDS2!$A$1:$Q$13,12)</f>
        <v>#N/A</v>
      </c>
      <c r="AZ294" s="78" t="e">
        <f aca="false">VLOOKUP(F294,PTDS2!$A$1:$Q$13,13)</f>
        <v>#N/A</v>
      </c>
      <c r="BA294" s="78" t="e">
        <f aca="false">VLOOKUP(F294,PTDS2!$A$1:$Q$13,14)</f>
        <v>#N/A</v>
      </c>
      <c r="BB294" s="78" t="e">
        <f aca="false">VLOOKUP(F294,PTDS2!$A$1:$Q$13,15)</f>
        <v>#N/A</v>
      </c>
      <c r="BC294" s="78" t="e">
        <f aca="false">VLOOKUP(F294,PTDS2!$A$1:$Q$13,16)</f>
        <v>#N/A</v>
      </c>
      <c r="BD294" s="78" t="e">
        <f aca="false">VLOOKUP(F294,PTDS2!$A$1:$Q$13,17)</f>
        <v>#N/A</v>
      </c>
      <c r="BF294" s="78" t="e">
        <f aca="false">IF(AO294=0,"",AO294)</f>
        <v>#N/A</v>
      </c>
      <c r="BG294" s="78" t="e">
        <f aca="false">IF(AP294=0,"",AP294)</f>
        <v>#N/A</v>
      </c>
      <c r="BH294" s="78" t="e">
        <f aca="false">IF(AQ294=0,"",AQ294)</f>
        <v>#N/A</v>
      </c>
      <c r="BI294" s="78" t="e">
        <f aca="false">IF(AR294=0,"",AR294)</f>
        <v>#N/A</v>
      </c>
      <c r="BJ294" s="78" t="e">
        <f aca="false">IF(AS294=0,"",AS294)</f>
        <v>#N/A</v>
      </c>
      <c r="BK294" s="78" t="e">
        <f aca="false">IF(AT294=0,"",AT294)</f>
        <v>#N/A</v>
      </c>
      <c r="BL294" s="78" t="e">
        <f aca="false">IF(AU294=0,"",AU294)</f>
        <v>#N/A</v>
      </c>
      <c r="BM294" s="78" t="e">
        <f aca="false">IF(AV294=0,"",AV294)</f>
        <v>#N/A</v>
      </c>
      <c r="BN294" s="78" t="e">
        <f aca="false">IF(AW294=0,"",AW294)</f>
        <v>#N/A</v>
      </c>
      <c r="BO294" s="78" t="e">
        <f aca="false">IF(AX294=0,"",AX294)</f>
        <v>#N/A</v>
      </c>
      <c r="BP294" s="78" t="e">
        <f aca="false">IF(AY294=0,"",AY294)</f>
        <v>#N/A</v>
      </c>
      <c r="BQ294" s="78" t="e">
        <f aca="false">IF(AZ294=0,"",AZ294)</f>
        <v>#N/A</v>
      </c>
      <c r="BR294" s="78" t="e">
        <f aca="false">IF(BA294=0,"",BA294)</f>
        <v>#N/A</v>
      </c>
      <c r="BS294" s="78" t="e">
        <f aca="false">IF(BB294=0,"",BB294)</f>
        <v>#N/A</v>
      </c>
      <c r="BT294" s="78" t="e">
        <f aca="false">IF(BC294=0,"",BC294)</f>
        <v>#N/A</v>
      </c>
      <c r="BU294" s="78" t="e">
        <f aca="false">IF(BD294=0,"",BD294)</f>
        <v>#N/A</v>
      </c>
    </row>
    <row r="295" customFormat="false" ht="56.7" hidden="false" customHeight="true" outlineLevel="0" collapsed="false">
      <c r="A295" s="137"/>
      <c r="B295" s="138"/>
      <c r="C295" s="139"/>
      <c r="D295" s="139"/>
      <c r="E295" s="143"/>
      <c r="F295" s="120"/>
      <c r="G295" s="121"/>
      <c r="H295" s="140"/>
      <c r="I295" s="141"/>
      <c r="J295" s="116"/>
      <c r="K295" s="124" t="str">
        <f aca="false">IF(ISBLANK(I295),"",ROUND(IF(J295&lt;&gt;"€",IF(J295="$",I295*TRANSFERENCIAS!$E$29,I295*TRANSFERENCIAS!$H$29),I295),2))</f>
        <v/>
      </c>
      <c r="L295" s="142"/>
      <c r="M295" s="142"/>
      <c r="N295" s="142"/>
      <c r="O295" s="125"/>
      <c r="P295" s="126" t="str">
        <f aca="false">IF(ISNUMBER(X295),X295,"P")</f>
        <v>P</v>
      </c>
      <c r="Q295" s="127" t="str">
        <f aca="false">IF(ISNUMBER(L295),L295," --")</f>
        <v> --</v>
      </c>
      <c r="W295" s="129" t="n">
        <f aca="false">SUM(L295:N295)</f>
        <v>0</v>
      </c>
      <c r="X295" s="129" t="e">
        <f aca="false">IF(K295&gt;0,ABS(W295-K295),"")</f>
        <v>#VALUE!</v>
      </c>
      <c r="AF295" s="78" t="n">
        <f aca="false">+AF294+20</f>
        <v>5800</v>
      </c>
      <c r="AG295" s="78" t="n">
        <v>290</v>
      </c>
      <c r="AO295" s="78" t="e">
        <f aca="false">VLOOKUP(F295,PTDS2!$A$1:$Q$13,2)</f>
        <v>#N/A</v>
      </c>
      <c r="AP295" s="78" t="e">
        <f aca="false">VLOOKUP(F295,PTDS2!$A$1:$Q$13,3)</f>
        <v>#N/A</v>
      </c>
      <c r="AQ295" s="78" t="e">
        <f aca="false">VLOOKUP(F295,PTDS2!$A$1:$Q$13,4)</f>
        <v>#N/A</v>
      </c>
      <c r="AR295" s="78" t="e">
        <f aca="false">VLOOKUP(F295,PTDS2!$A$1:$Q$13,5)</f>
        <v>#N/A</v>
      </c>
      <c r="AS295" s="78" t="e">
        <f aca="false">VLOOKUP(F295,PTDS2!$A$1:$Q$13,6)</f>
        <v>#N/A</v>
      </c>
      <c r="AT295" s="78" t="e">
        <f aca="false">VLOOKUP(F295,PTDS2!$A$1:$Q$13,7)</f>
        <v>#N/A</v>
      </c>
      <c r="AU295" s="78" t="e">
        <f aca="false">VLOOKUP(F295,PTDS2!$A$1:$Q$13,8)</f>
        <v>#N/A</v>
      </c>
      <c r="AV295" s="78" t="e">
        <f aca="false">VLOOKUP(F295,PTDS2!$A$1:$Q$13,9)</f>
        <v>#N/A</v>
      </c>
      <c r="AW295" s="78" t="e">
        <f aca="false">VLOOKUP(F295,PTDS2!$A$1:$Q$13,10)</f>
        <v>#N/A</v>
      </c>
      <c r="AX295" s="78" t="e">
        <f aca="false">VLOOKUP(F295,PTDS2!$A$1:$Q$13,11)</f>
        <v>#N/A</v>
      </c>
      <c r="AY295" s="78" t="e">
        <f aca="false">VLOOKUP(F295,PTDS2!$A$1:$Q$13,12)</f>
        <v>#N/A</v>
      </c>
      <c r="AZ295" s="78" t="e">
        <f aca="false">VLOOKUP(F295,PTDS2!$A$1:$Q$13,13)</f>
        <v>#N/A</v>
      </c>
      <c r="BA295" s="78" t="e">
        <f aca="false">VLOOKUP(F295,PTDS2!$A$1:$Q$13,14)</f>
        <v>#N/A</v>
      </c>
      <c r="BB295" s="78" t="e">
        <f aca="false">VLOOKUP(F295,PTDS2!$A$1:$Q$13,15)</f>
        <v>#N/A</v>
      </c>
      <c r="BC295" s="78" t="e">
        <f aca="false">VLOOKUP(F295,PTDS2!$A$1:$Q$13,16)</f>
        <v>#N/A</v>
      </c>
      <c r="BD295" s="78" t="e">
        <f aca="false">VLOOKUP(F295,PTDS2!$A$1:$Q$13,17)</f>
        <v>#N/A</v>
      </c>
      <c r="BF295" s="78" t="e">
        <f aca="false">IF(AO295=0,"",AO295)</f>
        <v>#N/A</v>
      </c>
      <c r="BG295" s="78" t="e">
        <f aca="false">IF(AP295=0,"",AP295)</f>
        <v>#N/A</v>
      </c>
      <c r="BH295" s="78" t="e">
        <f aca="false">IF(AQ295=0,"",AQ295)</f>
        <v>#N/A</v>
      </c>
      <c r="BI295" s="78" t="e">
        <f aca="false">IF(AR295=0,"",AR295)</f>
        <v>#N/A</v>
      </c>
      <c r="BJ295" s="78" t="e">
        <f aca="false">IF(AS295=0,"",AS295)</f>
        <v>#N/A</v>
      </c>
      <c r="BK295" s="78" t="e">
        <f aca="false">IF(AT295=0,"",AT295)</f>
        <v>#N/A</v>
      </c>
      <c r="BL295" s="78" t="e">
        <f aca="false">IF(AU295=0,"",AU295)</f>
        <v>#N/A</v>
      </c>
      <c r="BM295" s="78" t="e">
        <f aca="false">IF(AV295=0,"",AV295)</f>
        <v>#N/A</v>
      </c>
      <c r="BN295" s="78" t="e">
        <f aca="false">IF(AW295=0,"",AW295)</f>
        <v>#N/A</v>
      </c>
      <c r="BO295" s="78" t="e">
        <f aca="false">IF(AX295=0,"",AX295)</f>
        <v>#N/A</v>
      </c>
      <c r="BP295" s="78" t="e">
        <f aca="false">IF(AY295=0,"",AY295)</f>
        <v>#N/A</v>
      </c>
      <c r="BQ295" s="78" t="e">
        <f aca="false">IF(AZ295=0,"",AZ295)</f>
        <v>#N/A</v>
      </c>
      <c r="BR295" s="78" t="e">
        <f aca="false">IF(BA295=0,"",BA295)</f>
        <v>#N/A</v>
      </c>
      <c r="BS295" s="78" t="e">
        <f aca="false">IF(BB295=0,"",BB295)</f>
        <v>#N/A</v>
      </c>
      <c r="BT295" s="78" t="e">
        <f aca="false">IF(BC295=0,"",BC295)</f>
        <v>#N/A</v>
      </c>
      <c r="BU295" s="78" t="e">
        <f aca="false">IF(BD295=0,"",BD295)</f>
        <v>#N/A</v>
      </c>
    </row>
    <row r="296" customFormat="false" ht="56.7" hidden="false" customHeight="true" outlineLevel="0" collapsed="false">
      <c r="A296" s="137"/>
      <c r="B296" s="138"/>
      <c r="C296" s="139"/>
      <c r="D296" s="139"/>
      <c r="E296" s="143"/>
      <c r="F296" s="120"/>
      <c r="G296" s="121"/>
      <c r="H296" s="140"/>
      <c r="I296" s="141"/>
      <c r="J296" s="116"/>
      <c r="K296" s="124" t="str">
        <f aca="false">IF(ISBLANK(I296),"",ROUND(IF(J296&lt;&gt;"€",IF(J296="$",I296*TRANSFERENCIAS!$E$29,I296*TRANSFERENCIAS!$H$29),I296),2))</f>
        <v/>
      </c>
      <c r="L296" s="142"/>
      <c r="M296" s="142"/>
      <c r="N296" s="142"/>
      <c r="O296" s="125"/>
      <c r="P296" s="126" t="str">
        <f aca="false">IF(ISNUMBER(X296),X296,"P")</f>
        <v>P</v>
      </c>
      <c r="Q296" s="127" t="str">
        <f aca="false">IF(ISNUMBER(L296),L296," --")</f>
        <v> --</v>
      </c>
      <c r="W296" s="129" t="n">
        <f aca="false">SUM(L296:N296)</f>
        <v>0</v>
      </c>
      <c r="X296" s="129" t="e">
        <f aca="false">IF(K296&gt;0,ABS(W296-K296),"")</f>
        <v>#VALUE!</v>
      </c>
      <c r="AF296" s="78" t="n">
        <f aca="false">+AF295+20</f>
        <v>5820</v>
      </c>
      <c r="AG296" s="78" t="n">
        <v>291</v>
      </c>
      <c r="AO296" s="78" t="e">
        <f aca="false">VLOOKUP(F296,PTDS2!$A$1:$Q$13,2)</f>
        <v>#N/A</v>
      </c>
      <c r="AP296" s="78" t="e">
        <f aca="false">VLOOKUP(F296,PTDS2!$A$1:$Q$13,3)</f>
        <v>#N/A</v>
      </c>
      <c r="AQ296" s="78" t="e">
        <f aca="false">VLOOKUP(F296,PTDS2!$A$1:$Q$13,4)</f>
        <v>#N/A</v>
      </c>
      <c r="AR296" s="78" t="e">
        <f aca="false">VLOOKUP(F296,PTDS2!$A$1:$Q$13,5)</f>
        <v>#N/A</v>
      </c>
      <c r="AS296" s="78" t="e">
        <f aca="false">VLOOKUP(F296,PTDS2!$A$1:$Q$13,6)</f>
        <v>#N/A</v>
      </c>
      <c r="AT296" s="78" t="e">
        <f aca="false">VLOOKUP(F296,PTDS2!$A$1:$Q$13,7)</f>
        <v>#N/A</v>
      </c>
      <c r="AU296" s="78" t="e">
        <f aca="false">VLOOKUP(F296,PTDS2!$A$1:$Q$13,8)</f>
        <v>#N/A</v>
      </c>
      <c r="AV296" s="78" t="e">
        <f aca="false">VLOOKUP(F296,PTDS2!$A$1:$Q$13,9)</f>
        <v>#N/A</v>
      </c>
      <c r="AW296" s="78" t="e">
        <f aca="false">VLOOKUP(F296,PTDS2!$A$1:$Q$13,10)</f>
        <v>#N/A</v>
      </c>
      <c r="AX296" s="78" t="e">
        <f aca="false">VLOOKUP(F296,PTDS2!$A$1:$Q$13,11)</f>
        <v>#N/A</v>
      </c>
      <c r="AY296" s="78" t="e">
        <f aca="false">VLOOKUP(F296,PTDS2!$A$1:$Q$13,12)</f>
        <v>#N/A</v>
      </c>
      <c r="AZ296" s="78" t="e">
        <f aca="false">VLOOKUP(F296,PTDS2!$A$1:$Q$13,13)</f>
        <v>#N/A</v>
      </c>
      <c r="BA296" s="78" t="e">
        <f aca="false">VLOOKUP(F296,PTDS2!$A$1:$Q$13,14)</f>
        <v>#N/A</v>
      </c>
      <c r="BB296" s="78" t="e">
        <f aca="false">VLOOKUP(F296,PTDS2!$A$1:$Q$13,15)</f>
        <v>#N/A</v>
      </c>
      <c r="BC296" s="78" t="e">
        <f aca="false">VLOOKUP(F296,PTDS2!$A$1:$Q$13,16)</f>
        <v>#N/A</v>
      </c>
      <c r="BD296" s="78" t="e">
        <f aca="false">VLOOKUP(F296,PTDS2!$A$1:$Q$13,17)</f>
        <v>#N/A</v>
      </c>
      <c r="BF296" s="78" t="e">
        <f aca="false">IF(AO296=0,"",AO296)</f>
        <v>#N/A</v>
      </c>
      <c r="BG296" s="78" t="e">
        <f aca="false">IF(AP296=0,"",AP296)</f>
        <v>#N/A</v>
      </c>
      <c r="BH296" s="78" t="e">
        <f aca="false">IF(AQ296=0,"",AQ296)</f>
        <v>#N/A</v>
      </c>
      <c r="BI296" s="78" t="e">
        <f aca="false">IF(AR296=0,"",AR296)</f>
        <v>#N/A</v>
      </c>
      <c r="BJ296" s="78" t="e">
        <f aca="false">IF(AS296=0,"",AS296)</f>
        <v>#N/A</v>
      </c>
      <c r="BK296" s="78" t="e">
        <f aca="false">IF(AT296=0,"",AT296)</f>
        <v>#N/A</v>
      </c>
      <c r="BL296" s="78" t="e">
        <f aca="false">IF(AU296=0,"",AU296)</f>
        <v>#N/A</v>
      </c>
      <c r="BM296" s="78" t="e">
        <f aca="false">IF(AV296=0,"",AV296)</f>
        <v>#N/A</v>
      </c>
      <c r="BN296" s="78" t="e">
        <f aca="false">IF(AW296=0,"",AW296)</f>
        <v>#N/A</v>
      </c>
      <c r="BO296" s="78" t="e">
        <f aca="false">IF(AX296=0,"",AX296)</f>
        <v>#N/A</v>
      </c>
      <c r="BP296" s="78" t="e">
        <f aca="false">IF(AY296=0,"",AY296)</f>
        <v>#N/A</v>
      </c>
      <c r="BQ296" s="78" t="e">
        <f aca="false">IF(AZ296=0,"",AZ296)</f>
        <v>#N/A</v>
      </c>
      <c r="BR296" s="78" t="e">
        <f aca="false">IF(BA296=0,"",BA296)</f>
        <v>#N/A</v>
      </c>
      <c r="BS296" s="78" t="e">
        <f aca="false">IF(BB296=0,"",BB296)</f>
        <v>#N/A</v>
      </c>
      <c r="BT296" s="78" t="e">
        <f aca="false">IF(BC296=0,"",BC296)</f>
        <v>#N/A</v>
      </c>
      <c r="BU296" s="78" t="e">
        <f aca="false">IF(BD296=0,"",BD296)</f>
        <v>#N/A</v>
      </c>
    </row>
    <row r="297" customFormat="false" ht="56.7" hidden="false" customHeight="true" outlineLevel="0" collapsed="false">
      <c r="A297" s="137"/>
      <c r="B297" s="138"/>
      <c r="C297" s="139"/>
      <c r="D297" s="139"/>
      <c r="E297" s="143"/>
      <c r="F297" s="120"/>
      <c r="G297" s="121"/>
      <c r="H297" s="140"/>
      <c r="I297" s="141"/>
      <c r="J297" s="116"/>
      <c r="K297" s="124" t="str">
        <f aca="false">IF(ISBLANK(I297),"",ROUND(IF(J297&lt;&gt;"€",IF(J297="$",I297*TRANSFERENCIAS!$E$29,I297*TRANSFERENCIAS!$H$29),I297),2))</f>
        <v/>
      </c>
      <c r="L297" s="142"/>
      <c r="M297" s="142"/>
      <c r="N297" s="142"/>
      <c r="O297" s="125"/>
      <c r="P297" s="126" t="str">
        <f aca="false">IF(ISNUMBER(X297),X297,"P")</f>
        <v>P</v>
      </c>
      <c r="Q297" s="127" t="str">
        <f aca="false">IF(ISNUMBER(L297),L297," --")</f>
        <v> --</v>
      </c>
      <c r="W297" s="129" t="n">
        <f aca="false">SUM(L297:N297)</f>
        <v>0</v>
      </c>
      <c r="X297" s="129" t="e">
        <f aca="false">IF(K297&gt;0,ABS(W297-K297),"")</f>
        <v>#VALUE!</v>
      </c>
      <c r="AF297" s="78" t="n">
        <f aca="false">+AF296+20</f>
        <v>5840</v>
      </c>
      <c r="AG297" s="78" t="n">
        <v>292</v>
      </c>
      <c r="AO297" s="78" t="e">
        <f aca="false">VLOOKUP(F297,PTDS2!$A$1:$Q$13,2)</f>
        <v>#N/A</v>
      </c>
      <c r="AP297" s="78" t="e">
        <f aca="false">VLOOKUP(F297,PTDS2!$A$1:$Q$13,3)</f>
        <v>#N/A</v>
      </c>
      <c r="AQ297" s="78" t="e">
        <f aca="false">VLOOKUP(F297,PTDS2!$A$1:$Q$13,4)</f>
        <v>#N/A</v>
      </c>
      <c r="AR297" s="78" t="e">
        <f aca="false">VLOOKUP(F297,PTDS2!$A$1:$Q$13,5)</f>
        <v>#N/A</v>
      </c>
      <c r="AS297" s="78" t="e">
        <f aca="false">VLOOKUP(F297,PTDS2!$A$1:$Q$13,6)</f>
        <v>#N/A</v>
      </c>
      <c r="AT297" s="78" t="e">
        <f aca="false">VLOOKUP(F297,PTDS2!$A$1:$Q$13,7)</f>
        <v>#N/A</v>
      </c>
      <c r="AU297" s="78" t="e">
        <f aca="false">VLOOKUP(F297,PTDS2!$A$1:$Q$13,8)</f>
        <v>#N/A</v>
      </c>
      <c r="AV297" s="78" t="e">
        <f aca="false">VLOOKUP(F297,PTDS2!$A$1:$Q$13,9)</f>
        <v>#N/A</v>
      </c>
      <c r="AW297" s="78" t="e">
        <f aca="false">VLOOKUP(F297,PTDS2!$A$1:$Q$13,10)</f>
        <v>#N/A</v>
      </c>
      <c r="AX297" s="78" t="e">
        <f aca="false">VLOOKUP(F297,PTDS2!$A$1:$Q$13,11)</f>
        <v>#N/A</v>
      </c>
      <c r="AY297" s="78" t="e">
        <f aca="false">VLOOKUP(F297,PTDS2!$A$1:$Q$13,12)</f>
        <v>#N/A</v>
      </c>
      <c r="AZ297" s="78" t="e">
        <f aca="false">VLOOKUP(F297,PTDS2!$A$1:$Q$13,13)</f>
        <v>#N/A</v>
      </c>
      <c r="BA297" s="78" t="e">
        <f aca="false">VLOOKUP(F297,PTDS2!$A$1:$Q$13,14)</f>
        <v>#N/A</v>
      </c>
      <c r="BB297" s="78" t="e">
        <f aca="false">VLOOKUP(F297,PTDS2!$A$1:$Q$13,15)</f>
        <v>#N/A</v>
      </c>
      <c r="BC297" s="78" t="e">
        <f aca="false">VLOOKUP(F297,PTDS2!$A$1:$Q$13,16)</f>
        <v>#N/A</v>
      </c>
      <c r="BD297" s="78" t="e">
        <f aca="false">VLOOKUP(F297,PTDS2!$A$1:$Q$13,17)</f>
        <v>#N/A</v>
      </c>
      <c r="BF297" s="78" t="e">
        <f aca="false">IF(AO297=0,"",AO297)</f>
        <v>#N/A</v>
      </c>
      <c r="BG297" s="78" t="e">
        <f aca="false">IF(AP297=0,"",AP297)</f>
        <v>#N/A</v>
      </c>
      <c r="BH297" s="78" t="e">
        <f aca="false">IF(AQ297=0,"",AQ297)</f>
        <v>#N/A</v>
      </c>
      <c r="BI297" s="78" t="e">
        <f aca="false">IF(AR297=0,"",AR297)</f>
        <v>#N/A</v>
      </c>
      <c r="BJ297" s="78" t="e">
        <f aca="false">IF(AS297=0,"",AS297)</f>
        <v>#N/A</v>
      </c>
      <c r="BK297" s="78" t="e">
        <f aca="false">IF(AT297=0,"",AT297)</f>
        <v>#N/A</v>
      </c>
      <c r="BL297" s="78" t="e">
        <f aca="false">IF(AU297=0,"",AU297)</f>
        <v>#N/A</v>
      </c>
      <c r="BM297" s="78" t="e">
        <f aca="false">IF(AV297=0,"",AV297)</f>
        <v>#N/A</v>
      </c>
      <c r="BN297" s="78" t="e">
        <f aca="false">IF(AW297=0,"",AW297)</f>
        <v>#N/A</v>
      </c>
      <c r="BO297" s="78" t="e">
        <f aca="false">IF(AX297=0,"",AX297)</f>
        <v>#N/A</v>
      </c>
      <c r="BP297" s="78" t="e">
        <f aca="false">IF(AY297=0,"",AY297)</f>
        <v>#N/A</v>
      </c>
      <c r="BQ297" s="78" t="e">
        <f aca="false">IF(AZ297=0,"",AZ297)</f>
        <v>#N/A</v>
      </c>
      <c r="BR297" s="78" t="e">
        <f aca="false">IF(BA297=0,"",BA297)</f>
        <v>#N/A</v>
      </c>
      <c r="BS297" s="78" t="e">
        <f aca="false">IF(BB297=0,"",BB297)</f>
        <v>#N/A</v>
      </c>
      <c r="BT297" s="78" t="e">
        <f aca="false">IF(BC297=0,"",BC297)</f>
        <v>#N/A</v>
      </c>
      <c r="BU297" s="78" t="e">
        <f aca="false">IF(BD297=0,"",BD297)</f>
        <v>#N/A</v>
      </c>
    </row>
    <row r="298" customFormat="false" ht="56.7" hidden="false" customHeight="true" outlineLevel="0" collapsed="false">
      <c r="A298" s="137"/>
      <c r="B298" s="138"/>
      <c r="C298" s="139"/>
      <c r="D298" s="139"/>
      <c r="E298" s="143"/>
      <c r="F298" s="120"/>
      <c r="G298" s="121"/>
      <c r="H298" s="140"/>
      <c r="I298" s="141"/>
      <c r="J298" s="116"/>
      <c r="K298" s="124" t="str">
        <f aca="false">IF(ISBLANK(I298),"",ROUND(IF(J298&lt;&gt;"€",IF(J298="$",I298*TRANSFERENCIAS!$E$29,I298*TRANSFERENCIAS!$H$29),I298),2))</f>
        <v/>
      </c>
      <c r="L298" s="142"/>
      <c r="M298" s="142"/>
      <c r="N298" s="142"/>
      <c r="O298" s="125"/>
      <c r="P298" s="126" t="str">
        <f aca="false">IF(ISNUMBER(X298),X298,"P")</f>
        <v>P</v>
      </c>
      <c r="Q298" s="127" t="str">
        <f aca="false">IF(ISNUMBER(L298),L298," --")</f>
        <v> --</v>
      </c>
      <c r="W298" s="129" t="n">
        <f aca="false">SUM(L298:N298)</f>
        <v>0</v>
      </c>
      <c r="X298" s="129" t="e">
        <f aca="false">IF(K298&gt;0,ABS(W298-K298),"")</f>
        <v>#VALUE!</v>
      </c>
      <c r="AF298" s="78" t="n">
        <f aca="false">+AF297+20</f>
        <v>5860</v>
      </c>
      <c r="AG298" s="78" t="n">
        <v>293</v>
      </c>
      <c r="AO298" s="78" t="e">
        <f aca="false">VLOOKUP(F298,PTDS2!$A$1:$Q$13,2)</f>
        <v>#N/A</v>
      </c>
      <c r="AP298" s="78" t="e">
        <f aca="false">VLOOKUP(F298,PTDS2!$A$1:$Q$13,3)</f>
        <v>#N/A</v>
      </c>
      <c r="AQ298" s="78" t="e">
        <f aca="false">VLOOKUP(F298,PTDS2!$A$1:$Q$13,4)</f>
        <v>#N/A</v>
      </c>
      <c r="AR298" s="78" t="e">
        <f aca="false">VLOOKUP(F298,PTDS2!$A$1:$Q$13,5)</f>
        <v>#N/A</v>
      </c>
      <c r="AS298" s="78" t="e">
        <f aca="false">VLOOKUP(F298,PTDS2!$A$1:$Q$13,6)</f>
        <v>#N/A</v>
      </c>
      <c r="AT298" s="78" t="e">
        <f aca="false">VLOOKUP(F298,PTDS2!$A$1:$Q$13,7)</f>
        <v>#N/A</v>
      </c>
      <c r="AU298" s="78" t="e">
        <f aca="false">VLOOKUP(F298,PTDS2!$A$1:$Q$13,8)</f>
        <v>#N/A</v>
      </c>
      <c r="AV298" s="78" t="e">
        <f aca="false">VLOOKUP(F298,PTDS2!$A$1:$Q$13,9)</f>
        <v>#N/A</v>
      </c>
      <c r="AW298" s="78" t="e">
        <f aca="false">VLOOKUP(F298,PTDS2!$A$1:$Q$13,10)</f>
        <v>#N/A</v>
      </c>
      <c r="AX298" s="78" t="e">
        <f aca="false">VLOOKUP(F298,PTDS2!$A$1:$Q$13,11)</f>
        <v>#N/A</v>
      </c>
      <c r="AY298" s="78" t="e">
        <f aca="false">VLOOKUP(F298,PTDS2!$A$1:$Q$13,12)</f>
        <v>#N/A</v>
      </c>
      <c r="AZ298" s="78" t="e">
        <f aca="false">VLOOKUP(F298,PTDS2!$A$1:$Q$13,13)</f>
        <v>#N/A</v>
      </c>
      <c r="BA298" s="78" t="e">
        <f aca="false">VLOOKUP(F298,PTDS2!$A$1:$Q$13,14)</f>
        <v>#N/A</v>
      </c>
      <c r="BB298" s="78" t="e">
        <f aca="false">VLOOKUP(F298,PTDS2!$A$1:$Q$13,15)</f>
        <v>#N/A</v>
      </c>
      <c r="BC298" s="78" t="e">
        <f aca="false">VLOOKUP(F298,PTDS2!$A$1:$Q$13,16)</f>
        <v>#N/A</v>
      </c>
      <c r="BD298" s="78" t="e">
        <f aca="false">VLOOKUP(F298,PTDS2!$A$1:$Q$13,17)</f>
        <v>#N/A</v>
      </c>
      <c r="BF298" s="78" t="e">
        <f aca="false">IF(AO298=0,"",AO298)</f>
        <v>#N/A</v>
      </c>
      <c r="BG298" s="78" t="e">
        <f aca="false">IF(AP298=0,"",AP298)</f>
        <v>#N/A</v>
      </c>
      <c r="BH298" s="78" t="e">
        <f aca="false">IF(AQ298=0,"",AQ298)</f>
        <v>#N/A</v>
      </c>
      <c r="BI298" s="78" t="e">
        <f aca="false">IF(AR298=0,"",AR298)</f>
        <v>#N/A</v>
      </c>
      <c r="BJ298" s="78" t="e">
        <f aca="false">IF(AS298=0,"",AS298)</f>
        <v>#N/A</v>
      </c>
      <c r="BK298" s="78" t="e">
        <f aca="false">IF(AT298=0,"",AT298)</f>
        <v>#N/A</v>
      </c>
      <c r="BL298" s="78" t="e">
        <f aca="false">IF(AU298=0,"",AU298)</f>
        <v>#N/A</v>
      </c>
      <c r="BM298" s="78" t="e">
        <f aca="false">IF(AV298=0,"",AV298)</f>
        <v>#N/A</v>
      </c>
      <c r="BN298" s="78" t="e">
        <f aca="false">IF(AW298=0,"",AW298)</f>
        <v>#N/A</v>
      </c>
      <c r="BO298" s="78" t="e">
        <f aca="false">IF(AX298=0,"",AX298)</f>
        <v>#N/A</v>
      </c>
      <c r="BP298" s="78" t="e">
        <f aca="false">IF(AY298=0,"",AY298)</f>
        <v>#N/A</v>
      </c>
      <c r="BQ298" s="78" t="e">
        <f aca="false">IF(AZ298=0,"",AZ298)</f>
        <v>#N/A</v>
      </c>
      <c r="BR298" s="78" t="e">
        <f aca="false">IF(BA298=0,"",BA298)</f>
        <v>#N/A</v>
      </c>
      <c r="BS298" s="78" t="e">
        <f aca="false">IF(BB298=0,"",BB298)</f>
        <v>#N/A</v>
      </c>
      <c r="BT298" s="78" t="e">
        <f aca="false">IF(BC298=0,"",BC298)</f>
        <v>#N/A</v>
      </c>
      <c r="BU298" s="78" t="e">
        <f aca="false">IF(BD298=0,"",BD298)</f>
        <v>#N/A</v>
      </c>
    </row>
    <row r="299" customFormat="false" ht="56.7" hidden="false" customHeight="true" outlineLevel="0" collapsed="false">
      <c r="A299" s="137"/>
      <c r="B299" s="138"/>
      <c r="C299" s="139"/>
      <c r="D299" s="139"/>
      <c r="E299" s="143"/>
      <c r="F299" s="120"/>
      <c r="G299" s="121"/>
      <c r="H299" s="140"/>
      <c r="I299" s="141"/>
      <c r="J299" s="116"/>
      <c r="K299" s="124" t="str">
        <f aca="false">IF(ISBLANK(I299),"",ROUND(IF(J299&lt;&gt;"€",IF(J299="$",I299*TRANSFERENCIAS!$E$29,I299*TRANSFERENCIAS!$H$29),I299),2))</f>
        <v/>
      </c>
      <c r="L299" s="142"/>
      <c r="M299" s="142"/>
      <c r="N299" s="142"/>
      <c r="O299" s="125"/>
      <c r="P299" s="126" t="str">
        <f aca="false">IF(ISNUMBER(X299),X299,"P")</f>
        <v>P</v>
      </c>
      <c r="Q299" s="127" t="str">
        <f aca="false">IF(ISNUMBER(L299),L299," --")</f>
        <v> --</v>
      </c>
      <c r="W299" s="129" t="n">
        <f aca="false">SUM(L299:N299)</f>
        <v>0</v>
      </c>
      <c r="X299" s="129" t="e">
        <f aca="false">IF(K299&gt;0,ABS(W299-K299),"")</f>
        <v>#VALUE!</v>
      </c>
      <c r="AF299" s="78" t="n">
        <f aca="false">+AF298+20</f>
        <v>5880</v>
      </c>
      <c r="AG299" s="78" t="n">
        <v>294</v>
      </c>
      <c r="AO299" s="78" t="e">
        <f aca="false">VLOOKUP(F299,PTDS2!$A$1:$Q$13,2)</f>
        <v>#N/A</v>
      </c>
      <c r="AP299" s="78" t="e">
        <f aca="false">VLOOKUP(F299,PTDS2!$A$1:$Q$13,3)</f>
        <v>#N/A</v>
      </c>
      <c r="AQ299" s="78" t="e">
        <f aca="false">VLOOKUP(F299,PTDS2!$A$1:$Q$13,4)</f>
        <v>#N/A</v>
      </c>
      <c r="AR299" s="78" t="e">
        <f aca="false">VLOOKUP(F299,PTDS2!$A$1:$Q$13,5)</f>
        <v>#N/A</v>
      </c>
      <c r="AS299" s="78" t="e">
        <f aca="false">VLOOKUP(F299,PTDS2!$A$1:$Q$13,6)</f>
        <v>#N/A</v>
      </c>
      <c r="AT299" s="78" t="e">
        <f aca="false">VLOOKUP(F299,PTDS2!$A$1:$Q$13,7)</f>
        <v>#N/A</v>
      </c>
      <c r="AU299" s="78" t="e">
        <f aca="false">VLOOKUP(F299,PTDS2!$A$1:$Q$13,8)</f>
        <v>#N/A</v>
      </c>
      <c r="AV299" s="78" t="e">
        <f aca="false">VLOOKUP(F299,PTDS2!$A$1:$Q$13,9)</f>
        <v>#N/A</v>
      </c>
      <c r="AW299" s="78" t="e">
        <f aca="false">VLOOKUP(F299,PTDS2!$A$1:$Q$13,10)</f>
        <v>#N/A</v>
      </c>
      <c r="AX299" s="78" t="e">
        <f aca="false">VLOOKUP(F299,PTDS2!$A$1:$Q$13,11)</f>
        <v>#N/A</v>
      </c>
      <c r="AY299" s="78" t="e">
        <f aca="false">VLOOKUP(F299,PTDS2!$A$1:$Q$13,12)</f>
        <v>#N/A</v>
      </c>
      <c r="AZ299" s="78" t="e">
        <f aca="false">VLOOKUP(F299,PTDS2!$A$1:$Q$13,13)</f>
        <v>#N/A</v>
      </c>
      <c r="BA299" s="78" t="e">
        <f aca="false">VLOOKUP(F299,PTDS2!$A$1:$Q$13,14)</f>
        <v>#N/A</v>
      </c>
      <c r="BB299" s="78" t="e">
        <f aca="false">VLOOKUP(F299,PTDS2!$A$1:$Q$13,15)</f>
        <v>#N/A</v>
      </c>
      <c r="BC299" s="78" t="e">
        <f aca="false">VLOOKUP(F299,PTDS2!$A$1:$Q$13,16)</f>
        <v>#N/A</v>
      </c>
      <c r="BD299" s="78" t="e">
        <f aca="false">VLOOKUP(F299,PTDS2!$A$1:$Q$13,17)</f>
        <v>#N/A</v>
      </c>
      <c r="BF299" s="78" t="e">
        <f aca="false">IF(AO299=0,"",AO299)</f>
        <v>#N/A</v>
      </c>
      <c r="BG299" s="78" t="e">
        <f aca="false">IF(AP299=0,"",AP299)</f>
        <v>#N/A</v>
      </c>
      <c r="BH299" s="78" t="e">
        <f aca="false">IF(AQ299=0,"",AQ299)</f>
        <v>#N/A</v>
      </c>
      <c r="BI299" s="78" t="e">
        <f aca="false">IF(AR299=0,"",AR299)</f>
        <v>#N/A</v>
      </c>
      <c r="BJ299" s="78" t="e">
        <f aca="false">IF(AS299=0,"",AS299)</f>
        <v>#N/A</v>
      </c>
      <c r="BK299" s="78" t="e">
        <f aca="false">IF(AT299=0,"",AT299)</f>
        <v>#N/A</v>
      </c>
      <c r="BL299" s="78" t="e">
        <f aca="false">IF(AU299=0,"",AU299)</f>
        <v>#N/A</v>
      </c>
      <c r="BM299" s="78" t="e">
        <f aca="false">IF(AV299=0,"",AV299)</f>
        <v>#N/A</v>
      </c>
      <c r="BN299" s="78" t="e">
        <f aca="false">IF(AW299=0,"",AW299)</f>
        <v>#N/A</v>
      </c>
      <c r="BO299" s="78" t="e">
        <f aca="false">IF(AX299=0,"",AX299)</f>
        <v>#N/A</v>
      </c>
      <c r="BP299" s="78" t="e">
        <f aca="false">IF(AY299=0,"",AY299)</f>
        <v>#N/A</v>
      </c>
      <c r="BQ299" s="78" t="e">
        <f aca="false">IF(AZ299=0,"",AZ299)</f>
        <v>#N/A</v>
      </c>
      <c r="BR299" s="78" t="e">
        <f aca="false">IF(BA299=0,"",BA299)</f>
        <v>#N/A</v>
      </c>
      <c r="BS299" s="78" t="e">
        <f aca="false">IF(BB299=0,"",BB299)</f>
        <v>#N/A</v>
      </c>
      <c r="BT299" s="78" t="e">
        <f aca="false">IF(BC299=0,"",BC299)</f>
        <v>#N/A</v>
      </c>
      <c r="BU299" s="78" t="e">
        <f aca="false">IF(BD299=0,"",BD299)</f>
        <v>#N/A</v>
      </c>
    </row>
    <row r="300" customFormat="false" ht="56.7" hidden="false" customHeight="true" outlineLevel="0" collapsed="false">
      <c r="A300" s="137"/>
      <c r="B300" s="138"/>
      <c r="C300" s="139"/>
      <c r="D300" s="139"/>
      <c r="E300" s="143"/>
      <c r="F300" s="120"/>
      <c r="G300" s="121"/>
      <c r="H300" s="140"/>
      <c r="I300" s="141"/>
      <c r="J300" s="116"/>
      <c r="K300" s="124" t="str">
        <f aca="false">IF(ISBLANK(I300),"",ROUND(IF(J300&lt;&gt;"€",IF(J300="$",I300*TRANSFERENCIAS!$E$29,I300*TRANSFERENCIAS!$H$29),I300),2))</f>
        <v/>
      </c>
      <c r="L300" s="142"/>
      <c r="M300" s="142"/>
      <c r="N300" s="142"/>
      <c r="O300" s="125"/>
      <c r="P300" s="126" t="str">
        <f aca="false">IF(ISNUMBER(X300),X300,"P")</f>
        <v>P</v>
      </c>
      <c r="Q300" s="127" t="str">
        <f aca="false">IF(ISNUMBER(L300),L300," --")</f>
        <v> --</v>
      </c>
      <c r="W300" s="129" t="n">
        <f aca="false">SUM(L300:N300)</f>
        <v>0</v>
      </c>
      <c r="X300" s="129" t="e">
        <f aca="false">IF(K300&gt;0,ABS(W300-K300),"")</f>
        <v>#VALUE!</v>
      </c>
      <c r="AF300" s="78" t="n">
        <f aca="false">+AF299+20</f>
        <v>5900</v>
      </c>
      <c r="AG300" s="78" t="n">
        <v>295</v>
      </c>
      <c r="AO300" s="78" t="e">
        <f aca="false">VLOOKUP(F300,PTDS2!$A$1:$Q$13,2)</f>
        <v>#N/A</v>
      </c>
      <c r="AP300" s="78" t="e">
        <f aca="false">VLOOKUP(F300,PTDS2!$A$1:$Q$13,3)</f>
        <v>#N/A</v>
      </c>
      <c r="AQ300" s="78" t="e">
        <f aca="false">VLOOKUP(F300,PTDS2!$A$1:$Q$13,4)</f>
        <v>#N/A</v>
      </c>
      <c r="AR300" s="78" t="e">
        <f aca="false">VLOOKUP(F300,PTDS2!$A$1:$Q$13,5)</f>
        <v>#N/A</v>
      </c>
      <c r="AS300" s="78" t="e">
        <f aca="false">VLOOKUP(F300,PTDS2!$A$1:$Q$13,6)</f>
        <v>#N/A</v>
      </c>
      <c r="AT300" s="78" t="e">
        <f aca="false">VLOOKUP(F300,PTDS2!$A$1:$Q$13,7)</f>
        <v>#N/A</v>
      </c>
      <c r="AU300" s="78" t="e">
        <f aca="false">VLOOKUP(F300,PTDS2!$A$1:$Q$13,8)</f>
        <v>#N/A</v>
      </c>
      <c r="AV300" s="78" t="e">
        <f aca="false">VLOOKUP(F300,PTDS2!$A$1:$Q$13,9)</f>
        <v>#N/A</v>
      </c>
      <c r="AW300" s="78" t="e">
        <f aca="false">VLOOKUP(F300,PTDS2!$A$1:$Q$13,10)</f>
        <v>#N/A</v>
      </c>
      <c r="AX300" s="78" t="e">
        <f aca="false">VLOOKUP(F300,PTDS2!$A$1:$Q$13,11)</f>
        <v>#N/A</v>
      </c>
      <c r="AY300" s="78" t="e">
        <f aca="false">VLOOKUP(F300,PTDS2!$A$1:$Q$13,12)</f>
        <v>#N/A</v>
      </c>
      <c r="AZ300" s="78" t="e">
        <f aca="false">VLOOKUP(F300,PTDS2!$A$1:$Q$13,13)</f>
        <v>#N/A</v>
      </c>
      <c r="BA300" s="78" t="e">
        <f aca="false">VLOOKUP(F300,PTDS2!$A$1:$Q$13,14)</f>
        <v>#N/A</v>
      </c>
      <c r="BB300" s="78" t="e">
        <f aca="false">VLOOKUP(F300,PTDS2!$A$1:$Q$13,15)</f>
        <v>#N/A</v>
      </c>
      <c r="BC300" s="78" t="e">
        <f aca="false">VLOOKUP(F300,PTDS2!$A$1:$Q$13,16)</f>
        <v>#N/A</v>
      </c>
      <c r="BD300" s="78" t="e">
        <f aca="false">VLOOKUP(F300,PTDS2!$A$1:$Q$13,17)</f>
        <v>#N/A</v>
      </c>
      <c r="BF300" s="78" t="e">
        <f aca="false">IF(AO300=0,"",AO300)</f>
        <v>#N/A</v>
      </c>
      <c r="BG300" s="78" t="e">
        <f aca="false">IF(AP300=0,"",AP300)</f>
        <v>#N/A</v>
      </c>
      <c r="BH300" s="78" t="e">
        <f aca="false">IF(AQ300=0,"",AQ300)</f>
        <v>#N/A</v>
      </c>
      <c r="BI300" s="78" t="e">
        <f aca="false">IF(AR300=0,"",AR300)</f>
        <v>#N/A</v>
      </c>
      <c r="BJ300" s="78" t="e">
        <f aca="false">IF(AS300=0,"",AS300)</f>
        <v>#N/A</v>
      </c>
      <c r="BK300" s="78" t="e">
        <f aca="false">IF(AT300=0,"",AT300)</f>
        <v>#N/A</v>
      </c>
      <c r="BL300" s="78" t="e">
        <f aca="false">IF(AU300=0,"",AU300)</f>
        <v>#N/A</v>
      </c>
      <c r="BM300" s="78" t="e">
        <f aca="false">IF(AV300=0,"",AV300)</f>
        <v>#N/A</v>
      </c>
      <c r="BN300" s="78" t="e">
        <f aca="false">IF(AW300=0,"",AW300)</f>
        <v>#N/A</v>
      </c>
      <c r="BO300" s="78" t="e">
        <f aca="false">IF(AX300=0,"",AX300)</f>
        <v>#N/A</v>
      </c>
      <c r="BP300" s="78" t="e">
        <f aca="false">IF(AY300=0,"",AY300)</f>
        <v>#N/A</v>
      </c>
      <c r="BQ300" s="78" t="e">
        <f aca="false">IF(AZ300=0,"",AZ300)</f>
        <v>#N/A</v>
      </c>
      <c r="BR300" s="78" t="e">
        <f aca="false">IF(BA300=0,"",BA300)</f>
        <v>#N/A</v>
      </c>
      <c r="BS300" s="78" t="e">
        <f aca="false">IF(BB300=0,"",BB300)</f>
        <v>#N/A</v>
      </c>
      <c r="BT300" s="78" t="e">
        <f aca="false">IF(BC300=0,"",BC300)</f>
        <v>#N/A</v>
      </c>
      <c r="BU300" s="78" t="e">
        <f aca="false">IF(BD300=0,"",BD300)</f>
        <v>#N/A</v>
      </c>
    </row>
    <row r="301" customFormat="false" ht="56.7" hidden="false" customHeight="true" outlineLevel="0" collapsed="false">
      <c r="A301" s="137"/>
      <c r="B301" s="138"/>
      <c r="C301" s="139"/>
      <c r="D301" s="139"/>
      <c r="E301" s="143"/>
      <c r="F301" s="120"/>
      <c r="G301" s="121"/>
      <c r="H301" s="140"/>
      <c r="I301" s="141"/>
      <c r="J301" s="116"/>
      <c r="K301" s="124" t="str">
        <f aca="false">IF(ISBLANK(I301),"",ROUND(IF(J301&lt;&gt;"€",IF(J301="$",I301*TRANSFERENCIAS!$E$29,I301*TRANSFERENCIAS!$H$29),I301),2))</f>
        <v/>
      </c>
      <c r="L301" s="142"/>
      <c r="M301" s="142"/>
      <c r="N301" s="142"/>
      <c r="O301" s="125"/>
      <c r="P301" s="126" t="str">
        <f aca="false">IF(ISNUMBER(X301),X301,"P")</f>
        <v>P</v>
      </c>
      <c r="Q301" s="127" t="str">
        <f aca="false">IF(ISNUMBER(L301),L301," --")</f>
        <v> --</v>
      </c>
      <c r="W301" s="129" t="n">
        <f aca="false">SUM(L301:N301)</f>
        <v>0</v>
      </c>
      <c r="X301" s="129" t="e">
        <f aca="false">IF(K301&gt;0,ABS(W301-K301),"")</f>
        <v>#VALUE!</v>
      </c>
      <c r="AF301" s="78" t="n">
        <f aca="false">+AF300+20</f>
        <v>5920</v>
      </c>
      <c r="AG301" s="78" t="n">
        <v>296</v>
      </c>
      <c r="AO301" s="78" t="e">
        <f aca="false">VLOOKUP(F301,PTDS2!$A$1:$Q$13,2)</f>
        <v>#N/A</v>
      </c>
      <c r="AP301" s="78" t="e">
        <f aca="false">VLOOKUP(F301,PTDS2!$A$1:$Q$13,3)</f>
        <v>#N/A</v>
      </c>
      <c r="AQ301" s="78" t="e">
        <f aca="false">VLOOKUP(F301,PTDS2!$A$1:$Q$13,4)</f>
        <v>#N/A</v>
      </c>
      <c r="AR301" s="78" t="e">
        <f aca="false">VLOOKUP(F301,PTDS2!$A$1:$Q$13,5)</f>
        <v>#N/A</v>
      </c>
      <c r="AS301" s="78" t="e">
        <f aca="false">VLOOKUP(F301,PTDS2!$A$1:$Q$13,6)</f>
        <v>#N/A</v>
      </c>
      <c r="AT301" s="78" t="e">
        <f aca="false">VLOOKUP(F301,PTDS2!$A$1:$Q$13,7)</f>
        <v>#N/A</v>
      </c>
      <c r="AU301" s="78" t="e">
        <f aca="false">VLOOKUP(F301,PTDS2!$A$1:$Q$13,8)</f>
        <v>#N/A</v>
      </c>
      <c r="AV301" s="78" t="e">
        <f aca="false">VLOOKUP(F301,PTDS2!$A$1:$Q$13,9)</f>
        <v>#N/A</v>
      </c>
      <c r="AW301" s="78" t="e">
        <f aca="false">VLOOKUP(F301,PTDS2!$A$1:$Q$13,10)</f>
        <v>#N/A</v>
      </c>
      <c r="AX301" s="78" t="e">
        <f aca="false">VLOOKUP(F301,PTDS2!$A$1:$Q$13,11)</f>
        <v>#N/A</v>
      </c>
      <c r="AY301" s="78" t="e">
        <f aca="false">VLOOKUP(F301,PTDS2!$A$1:$Q$13,12)</f>
        <v>#N/A</v>
      </c>
      <c r="AZ301" s="78" t="e">
        <f aca="false">VLOOKUP(F301,PTDS2!$A$1:$Q$13,13)</f>
        <v>#N/A</v>
      </c>
      <c r="BA301" s="78" t="e">
        <f aca="false">VLOOKUP(F301,PTDS2!$A$1:$Q$13,14)</f>
        <v>#N/A</v>
      </c>
      <c r="BB301" s="78" t="e">
        <f aca="false">VLOOKUP(F301,PTDS2!$A$1:$Q$13,15)</f>
        <v>#N/A</v>
      </c>
      <c r="BC301" s="78" t="e">
        <f aca="false">VLOOKUP(F301,PTDS2!$A$1:$Q$13,16)</f>
        <v>#N/A</v>
      </c>
      <c r="BD301" s="78" t="e">
        <f aca="false">VLOOKUP(F301,PTDS2!$A$1:$Q$13,17)</f>
        <v>#N/A</v>
      </c>
      <c r="BF301" s="78" t="e">
        <f aca="false">IF(AO301=0,"",AO301)</f>
        <v>#N/A</v>
      </c>
      <c r="BG301" s="78" t="e">
        <f aca="false">IF(AP301=0,"",AP301)</f>
        <v>#N/A</v>
      </c>
      <c r="BH301" s="78" t="e">
        <f aca="false">IF(AQ301=0,"",AQ301)</f>
        <v>#N/A</v>
      </c>
      <c r="BI301" s="78" t="e">
        <f aca="false">IF(AR301=0,"",AR301)</f>
        <v>#N/A</v>
      </c>
      <c r="BJ301" s="78" t="e">
        <f aca="false">IF(AS301=0,"",AS301)</f>
        <v>#N/A</v>
      </c>
      <c r="BK301" s="78" t="e">
        <f aca="false">IF(AT301=0,"",AT301)</f>
        <v>#N/A</v>
      </c>
      <c r="BL301" s="78" t="e">
        <f aca="false">IF(AU301=0,"",AU301)</f>
        <v>#N/A</v>
      </c>
      <c r="BM301" s="78" t="e">
        <f aca="false">IF(AV301=0,"",AV301)</f>
        <v>#N/A</v>
      </c>
      <c r="BN301" s="78" t="e">
        <f aca="false">IF(AW301=0,"",AW301)</f>
        <v>#N/A</v>
      </c>
      <c r="BO301" s="78" t="e">
        <f aca="false">IF(AX301=0,"",AX301)</f>
        <v>#N/A</v>
      </c>
      <c r="BP301" s="78" t="e">
        <f aca="false">IF(AY301=0,"",AY301)</f>
        <v>#N/A</v>
      </c>
      <c r="BQ301" s="78" t="e">
        <f aca="false">IF(AZ301=0,"",AZ301)</f>
        <v>#N/A</v>
      </c>
      <c r="BR301" s="78" t="e">
        <f aca="false">IF(BA301=0,"",BA301)</f>
        <v>#N/A</v>
      </c>
      <c r="BS301" s="78" t="e">
        <f aca="false">IF(BB301=0,"",BB301)</f>
        <v>#N/A</v>
      </c>
      <c r="BT301" s="78" t="e">
        <f aca="false">IF(BC301=0,"",BC301)</f>
        <v>#N/A</v>
      </c>
      <c r="BU301" s="78" t="e">
        <f aca="false">IF(BD301=0,"",BD301)</f>
        <v>#N/A</v>
      </c>
    </row>
    <row r="302" customFormat="false" ht="56.7" hidden="false" customHeight="true" outlineLevel="0" collapsed="false">
      <c r="A302" s="137"/>
      <c r="B302" s="138"/>
      <c r="C302" s="139"/>
      <c r="D302" s="139"/>
      <c r="E302" s="143"/>
      <c r="F302" s="120"/>
      <c r="G302" s="121"/>
      <c r="H302" s="140"/>
      <c r="I302" s="141"/>
      <c r="J302" s="116"/>
      <c r="K302" s="124" t="str">
        <f aca="false">IF(ISBLANK(I302),"",ROUND(IF(J302&lt;&gt;"€",IF(J302="$",I302*TRANSFERENCIAS!$E$29,I302*TRANSFERENCIAS!$H$29),I302),2))</f>
        <v/>
      </c>
      <c r="L302" s="142"/>
      <c r="M302" s="142"/>
      <c r="N302" s="142"/>
      <c r="O302" s="125"/>
      <c r="P302" s="126" t="str">
        <f aca="false">IF(ISNUMBER(X302),X302,"P")</f>
        <v>P</v>
      </c>
      <c r="Q302" s="127" t="str">
        <f aca="false">IF(ISNUMBER(L302),L302," --")</f>
        <v> --</v>
      </c>
      <c r="W302" s="129" t="n">
        <f aca="false">SUM(L302:N302)</f>
        <v>0</v>
      </c>
      <c r="X302" s="129" t="e">
        <f aca="false">IF(K302&gt;0,ABS(W302-K302),"")</f>
        <v>#VALUE!</v>
      </c>
      <c r="AF302" s="78" t="n">
        <f aca="false">+AF301+20</f>
        <v>5940</v>
      </c>
      <c r="AG302" s="78" t="n">
        <v>297</v>
      </c>
      <c r="AO302" s="78" t="e">
        <f aca="false">VLOOKUP(F302,PTDS2!$A$1:$Q$13,2)</f>
        <v>#N/A</v>
      </c>
      <c r="AP302" s="78" t="e">
        <f aca="false">VLOOKUP(F302,PTDS2!$A$1:$Q$13,3)</f>
        <v>#N/A</v>
      </c>
      <c r="AQ302" s="78" t="e">
        <f aca="false">VLOOKUP(F302,PTDS2!$A$1:$Q$13,4)</f>
        <v>#N/A</v>
      </c>
      <c r="AR302" s="78" t="e">
        <f aca="false">VLOOKUP(F302,PTDS2!$A$1:$Q$13,5)</f>
        <v>#N/A</v>
      </c>
      <c r="AS302" s="78" t="e">
        <f aca="false">VLOOKUP(F302,PTDS2!$A$1:$Q$13,6)</f>
        <v>#N/A</v>
      </c>
      <c r="AT302" s="78" t="e">
        <f aca="false">VLOOKUP(F302,PTDS2!$A$1:$Q$13,7)</f>
        <v>#N/A</v>
      </c>
      <c r="AU302" s="78" t="e">
        <f aca="false">VLOOKUP(F302,PTDS2!$A$1:$Q$13,8)</f>
        <v>#N/A</v>
      </c>
      <c r="AV302" s="78" t="e">
        <f aca="false">VLOOKUP(F302,PTDS2!$A$1:$Q$13,9)</f>
        <v>#N/A</v>
      </c>
      <c r="AW302" s="78" t="e">
        <f aca="false">VLOOKUP(F302,PTDS2!$A$1:$Q$13,10)</f>
        <v>#N/A</v>
      </c>
      <c r="AX302" s="78" t="e">
        <f aca="false">VLOOKUP(F302,PTDS2!$A$1:$Q$13,11)</f>
        <v>#N/A</v>
      </c>
      <c r="AY302" s="78" t="e">
        <f aca="false">VLOOKUP(F302,PTDS2!$A$1:$Q$13,12)</f>
        <v>#N/A</v>
      </c>
      <c r="AZ302" s="78" t="e">
        <f aca="false">VLOOKUP(F302,PTDS2!$A$1:$Q$13,13)</f>
        <v>#N/A</v>
      </c>
      <c r="BA302" s="78" t="e">
        <f aca="false">VLOOKUP(F302,PTDS2!$A$1:$Q$13,14)</f>
        <v>#N/A</v>
      </c>
      <c r="BB302" s="78" t="e">
        <f aca="false">VLOOKUP(F302,PTDS2!$A$1:$Q$13,15)</f>
        <v>#N/A</v>
      </c>
      <c r="BC302" s="78" t="e">
        <f aca="false">VLOOKUP(F302,PTDS2!$A$1:$Q$13,16)</f>
        <v>#N/A</v>
      </c>
      <c r="BD302" s="78" t="e">
        <f aca="false">VLOOKUP(F302,PTDS2!$A$1:$Q$13,17)</f>
        <v>#N/A</v>
      </c>
      <c r="BF302" s="78" t="e">
        <f aca="false">IF(AO302=0,"",AO302)</f>
        <v>#N/A</v>
      </c>
      <c r="BG302" s="78" t="e">
        <f aca="false">IF(AP302=0,"",AP302)</f>
        <v>#N/A</v>
      </c>
      <c r="BH302" s="78" t="e">
        <f aca="false">IF(AQ302=0,"",AQ302)</f>
        <v>#N/A</v>
      </c>
      <c r="BI302" s="78" t="e">
        <f aca="false">IF(AR302=0,"",AR302)</f>
        <v>#N/A</v>
      </c>
      <c r="BJ302" s="78" t="e">
        <f aca="false">IF(AS302=0,"",AS302)</f>
        <v>#N/A</v>
      </c>
      <c r="BK302" s="78" t="e">
        <f aca="false">IF(AT302=0,"",AT302)</f>
        <v>#N/A</v>
      </c>
      <c r="BL302" s="78" t="e">
        <f aca="false">IF(AU302=0,"",AU302)</f>
        <v>#N/A</v>
      </c>
      <c r="BM302" s="78" t="e">
        <f aca="false">IF(AV302=0,"",AV302)</f>
        <v>#N/A</v>
      </c>
      <c r="BN302" s="78" t="e">
        <f aca="false">IF(AW302=0,"",AW302)</f>
        <v>#N/A</v>
      </c>
      <c r="BO302" s="78" t="e">
        <f aca="false">IF(AX302=0,"",AX302)</f>
        <v>#N/A</v>
      </c>
      <c r="BP302" s="78" t="e">
        <f aca="false">IF(AY302=0,"",AY302)</f>
        <v>#N/A</v>
      </c>
      <c r="BQ302" s="78" t="e">
        <f aca="false">IF(AZ302=0,"",AZ302)</f>
        <v>#N/A</v>
      </c>
      <c r="BR302" s="78" t="e">
        <f aca="false">IF(BA302=0,"",BA302)</f>
        <v>#N/A</v>
      </c>
      <c r="BS302" s="78" t="e">
        <f aca="false">IF(BB302=0,"",BB302)</f>
        <v>#N/A</v>
      </c>
      <c r="BT302" s="78" t="e">
        <f aca="false">IF(BC302=0,"",BC302)</f>
        <v>#N/A</v>
      </c>
      <c r="BU302" s="78" t="e">
        <f aca="false">IF(BD302=0,"",BD302)</f>
        <v>#N/A</v>
      </c>
    </row>
    <row r="303" customFormat="false" ht="56.7" hidden="false" customHeight="true" outlineLevel="0" collapsed="false">
      <c r="A303" s="137"/>
      <c r="B303" s="138"/>
      <c r="C303" s="139"/>
      <c r="D303" s="139"/>
      <c r="E303" s="143"/>
      <c r="F303" s="120"/>
      <c r="G303" s="121"/>
      <c r="H303" s="140"/>
      <c r="I303" s="141"/>
      <c r="J303" s="116"/>
      <c r="K303" s="124" t="str">
        <f aca="false">IF(ISBLANK(I303),"",ROUND(IF(J303&lt;&gt;"€",IF(J303="$",I303*TRANSFERENCIAS!$E$29,I303*TRANSFERENCIAS!$H$29),I303),2))</f>
        <v/>
      </c>
      <c r="L303" s="142"/>
      <c r="M303" s="142"/>
      <c r="N303" s="142"/>
      <c r="O303" s="125"/>
      <c r="P303" s="126" t="str">
        <f aca="false">IF(ISNUMBER(X303),X303,"P")</f>
        <v>P</v>
      </c>
      <c r="Q303" s="127" t="str">
        <f aca="false">IF(ISNUMBER(L303),L303," --")</f>
        <v> --</v>
      </c>
      <c r="W303" s="129" t="n">
        <f aca="false">SUM(L303:N303)</f>
        <v>0</v>
      </c>
      <c r="X303" s="129" t="e">
        <f aca="false">IF(K303&gt;0,ABS(W303-K303),"")</f>
        <v>#VALUE!</v>
      </c>
      <c r="AF303" s="78" t="n">
        <f aca="false">+AF302+20</f>
        <v>5960</v>
      </c>
      <c r="AG303" s="78" t="n">
        <v>298</v>
      </c>
      <c r="AO303" s="78" t="e">
        <f aca="false">VLOOKUP(F303,PTDS2!$A$1:$Q$13,2)</f>
        <v>#N/A</v>
      </c>
      <c r="AP303" s="78" t="e">
        <f aca="false">VLOOKUP(F303,PTDS2!$A$1:$Q$13,3)</f>
        <v>#N/A</v>
      </c>
      <c r="AQ303" s="78" t="e">
        <f aca="false">VLOOKUP(F303,PTDS2!$A$1:$Q$13,4)</f>
        <v>#N/A</v>
      </c>
      <c r="AR303" s="78" t="e">
        <f aca="false">VLOOKUP(F303,PTDS2!$A$1:$Q$13,5)</f>
        <v>#N/A</v>
      </c>
      <c r="AS303" s="78" t="e">
        <f aca="false">VLOOKUP(F303,PTDS2!$A$1:$Q$13,6)</f>
        <v>#N/A</v>
      </c>
      <c r="AT303" s="78" t="e">
        <f aca="false">VLOOKUP(F303,PTDS2!$A$1:$Q$13,7)</f>
        <v>#N/A</v>
      </c>
      <c r="AU303" s="78" t="e">
        <f aca="false">VLOOKUP(F303,PTDS2!$A$1:$Q$13,8)</f>
        <v>#N/A</v>
      </c>
      <c r="AV303" s="78" t="e">
        <f aca="false">VLOOKUP(F303,PTDS2!$A$1:$Q$13,9)</f>
        <v>#N/A</v>
      </c>
      <c r="AW303" s="78" t="e">
        <f aca="false">VLOOKUP(F303,PTDS2!$A$1:$Q$13,10)</f>
        <v>#N/A</v>
      </c>
      <c r="AX303" s="78" t="e">
        <f aca="false">VLOOKUP(F303,PTDS2!$A$1:$Q$13,11)</f>
        <v>#N/A</v>
      </c>
      <c r="AY303" s="78" t="e">
        <f aca="false">VLOOKUP(F303,PTDS2!$A$1:$Q$13,12)</f>
        <v>#N/A</v>
      </c>
      <c r="AZ303" s="78" t="e">
        <f aca="false">VLOOKUP(F303,PTDS2!$A$1:$Q$13,13)</f>
        <v>#N/A</v>
      </c>
      <c r="BA303" s="78" t="e">
        <f aca="false">VLOOKUP(F303,PTDS2!$A$1:$Q$13,14)</f>
        <v>#N/A</v>
      </c>
      <c r="BB303" s="78" t="e">
        <f aca="false">VLOOKUP(F303,PTDS2!$A$1:$Q$13,15)</f>
        <v>#N/A</v>
      </c>
      <c r="BC303" s="78" t="e">
        <f aca="false">VLOOKUP(F303,PTDS2!$A$1:$Q$13,16)</f>
        <v>#N/A</v>
      </c>
      <c r="BD303" s="78" t="e">
        <f aca="false">VLOOKUP(F303,PTDS2!$A$1:$Q$13,17)</f>
        <v>#N/A</v>
      </c>
      <c r="BF303" s="78" t="e">
        <f aca="false">IF(AO303=0,"",AO303)</f>
        <v>#N/A</v>
      </c>
      <c r="BG303" s="78" t="e">
        <f aca="false">IF(AP303=0,"",AP303)</f>
        <v>#N/A</v>
      </c>
      <c r="BH303" s="78" t="e">
        <f aca="false">IF(AQ303=0,"",AQ303)</f>
        <v>#N/A</v>
      </c>
      <c r="BI303" s="78" t="e">
        <f aca="false">IF(AR303=0,"",AR303)</f>
        <v>#N/A</v>
      </c>
      <c r="BJ303" s="78" t="e">
        <f aca="false">IF(AS303=0,"",AS303)</f>
        <v>#N/A</v>
      </c>
      <c r="BK303" s="78" t="e">
        <f aca="false">IF(AT303=0,"",AT303)</f>
        <v>#N/A</v>
      </c>
      <c r="BL303" s="78" t="e">
        <f aca="false">IF(AU303=0,"",AU303)</f>
        <v>#N/A</v>
      </c>
      <c r="BM303" s="78" t="e">
        <f aca="false">IF(AV303=0,"",AV303)</f>
        <v>#N/A</v>
      </c>
      <c r="BN303" s="78" t="e">
        <f aca="false">IF(AW303=0,"",AW303)</f>
        <v>#N/A</v>
      </c>
      <c r="BO303" s="78" t="e">
        <f aca="false">IF(AX303=0,"",AX303)</f>
        <v>#N/A</v>
      </c>
      <c r="BP303" s="78" t="e">
        <f aca="false">IF(AY303=0,"",AY303)</f>
        <v>#N/A</v>
      </c>
      <c r="BQ303" s="78" t="e">
        <f aca="false">IF(AZ303=0,"",AZ303)</f>
        <v>#N/A</v>
      </c>
      <c r="BR303" s="78" t="e">
        <f aca="false">IF(BA303=0,"",BA303)</f>
        <v>#N/A</v>
      </c>
      <c r="BS303" s="78" t="e">
        <f aca="false">IF(BB303=0,"",BB303)</f>
        <v>#N/A</v>
      </c>
      <c r="BT303" s="78" t="e">
        <f aca="false">IF(BC303=0,"",BC303)</f>
        <v>#N/A</v>
      </c>
      <c r="BU303" s="78" t="e">
        <f aca="false">IF(BD303=0,"",BD303)</f>
        <v>#N/A</v>
      </c>
    </row>
    <row r="304" customFormat="false" ht="56.7" hidden="false" customHeight="true" outlineLevel="0" collapsed="false">
      <c r="A304" s="137"/>
      <c r="B304" s="138"/>
      <c r="C304" s="139"/>
      <c r="D304" s="139"/>
      <c r="E304" s="143"/>
      <c r="F304" s="120"/>
      <c r="G304" s="121"/>
      <c r="H304" s="140"/>
      <c r="I304" s="141"/>
      <c r="J304" s="116"/>
      <c r="K304" s="124" t="str">
        <f aca="false">IF(ISBLANK(I304),"",ROUND(IF(J304&lt;&gt;"€",IF(J304="$",I304*TRANSFERENCIAS!$E$29,I304*TRANSFERENCIAS!$H$29),I304),2))</f>
        <v/>
      </c>
      <c r="L304" s="142"/>
      <c r="M304" s="142"/>
      <c r="N304" s="142"/>
      <c r="O304" s="125"/>
      <c r="P304" s="126" t="str">
        <f aca="false">IF(ISNUMBER(X304),X304,"P")</f>
        <v>P</v>
      </c>
      <c r="Q304" s="127" t="str">
        <f aca="false">IF(ISNUMBER(L304),L304," --")</f>
        <v> --</v>
      </c>
      <c r="W304" s="129" t="n">
        <f aca="false">SUM(L304:N304)</f>
        <v>0</v>
      </c>
      <c r="X304" s="129" t="e">
        <f aca="false">IF(K304&gt;0,ABS(W304-K304),"")</f>
        <v>#VALUE!</v>
      </c>
      <c r="AF304" s="78" t="n">
        <f aca="false">+AF303+20</f>
        <v>5980</v>
      </c>
      <c r="AG304" s="78" t="n">
        <v>299</v>
      </c>
      <c r="AO304" s="78" t="e">
        <f aca="false">VLOOKUP(F304,PTDS2!$A$1:$Q$13,2)</f>
        <v>#N/A</v>
      </c>
      <c r="AP304" s="78" t="e">
        <f aca="false">VLOOKUP(F304,PTDS2!$A$1:$Q$13,3)</f>
        <v>#N/A</v>
      </c>
      <c r="AQ304" s="78" t="e">
        <f aca="false">VLOOKUP(F304,PTDS2!$A$1:$Q$13,4)</f>
        <v>#N/A</v>
      </c>
      <c r="AR304" s="78" t="e">
        <f aca="false">VLOOKUP(F304,PTDS2!$A$1:$Q$13,5)</f>
        <v>#N/A</v>
      </c>
      <c r="AS304" s="78" t="e">
        <f aca="false">VLOOKUP(F304,PTDS2!$A$1:$Q$13,6)</f>
        <v>#N/A</v>
      </c>
      <c r="AT304" s="78" t="e">
        <f aca="false">VLOOKUP(F304,PTDS2!$A$1:$Q$13,7)</f>
        <v>#N/A</v>
      </c>
      <c r="AU304" s="78" t="e">
        <f aca="false">VLOOKUP(F304,PTDS2!$A$1:$Q$13,8)</f>
        <v>#N/A</v>
      </c>
      <c r="AV304" s="78" t="e">
        <f aca="false">VLOOKUP(F304,PTDS2!$A$1:$Q$13,9)</f>
        <v>#N/A</v>
      </c>
      <c r="AW304" s="78" t="e">
        <f aca="false">VLOOKUP(F304,PTDS2!$A$1:$Q$13,10)</f>
        <v>#N/A</v>
      </c>
      <c r="AX304" s="78" t="e">
        <f aca="false">VLOOKUP(F304,PTDS2!$A$1:$Q$13,11)</f>
        <v>#N/A</v>
      </c>
      <c r="AY304" s="78" t="e">
        <f aca="false">VLOOKUP(F304,PTDS2!$A$1:$Q$13,12)</f>
        <v>#N/A</v>
      </c>
      <c r="AZ304" s="78" t="e">
        <f aca="false">VLOOKUP(F304,PTDS2!$A$1:$Q$13,13)</f>
        <v>#N/A</v>
      </c>
      <c r="BA304" s="78" t="e">
        <f aca="false">VLOOKUP(F304,PTDS2!$A$1:$Q$13,14)</f>
        <v>#N/A</v>
      </c>
      <c r="BB304" s="78" t="e">
        <f aca="false">VLOOKUP(F304,PTDS2!$A$1:$Q$13,15)</f>
        <v>#N/A</v>
      </c>
      <c r="BC304" s="78" t="e">
        <f aca="false">VLOOKUP(F304,PTDS2!$A$1:$Q$13,16)</f>
        <v>#N/A</v>
      </c>
      <c r="BD304" s="78" t="e">
        <f aca="false">VLOOKUP(F304,PTDS2!$A$1:$Q$13,17)</f>
        <v>#N/A</v>
      </c>
      <c r="BF304" s="78" t="e">
        <f aca="false">IF(AO304=0,"",AO304)</f>
        <v>#N/A</v>
      </c>
      <c r="BG304" s="78" t="e">
        <f aca="false">IF(AP304=0,"",AP304)</f>
        <v>#N/A</v>
      </c>
      <c r="BH304" s="78" t="e">
        <f aca="false">IF(AQ304=0,"",AQ304)</f>
        <v>#N/A</v>
      </c>
      <c r="BI304" s="78" t="e">
        <f aca="false">IF(AR304=0,"",AR304)</f>
        <v>#N/A</v>
      </c>
      <c r="BJ304" s="78" t="e">
        <f aca="false">IF(AS304=0,"",AS304)</f>
        <v>#N/A</v>
      </c>
      <c r="BK304" s="78" t="e">
        <f aca="false">IF(AT304=0,"",AT304)</f>
        <v>#N/A</v>
      </c>
      <c r="BL304" s="78" t="e">
        <f aca="false">IF(AU304=0,"",AU304)</f>
        <v>#N/A</v>
      </c>
      <c r="BM304" s="78" t="e">
        <f aca="false">IF(AV304=0,"",AV304)</f>
        <v>#N/A</v>
      </c>
      <c r="BN304" s="78" t="e">
        <f aca="false">IF(AW304=0,"",AW304)</f>
        <v>#N/A</v>
      </c>
      <c r="BO304" s="78" t="e">
        <f aca="false">IF(AX304=0,"",AX304)</f>
        <v>#N/A</v>
      </c>
      <c r="BP304" s="78" t="e">
        <f aca="false">IF(AY304=0,"",AY304)</f>
        <v>#N/A</v>
      </c>
      <c r="BQ304" s="78" t="e">
        <f aca="false">IF(AZ304=0,"",AZ304)</f>
        <v>#N/A</v>
      </c>
      <c r="BR304" s="78" t="e">
        <f aca="false">IF(BA304=0,"",BA304)</f>
        <v>#N/A</v>
      </c>
      <c r="BS304" s="78" t="e">
        <f aca="false">IF(BB304=0,"",BB304)</f>
        <v>#N/A</v>
      </c>
      <c r="BT304" s="78" t="e">
        <f aca="false">IF(BC304=0,"",BC304)</f>
        <v>#N/A</v>
      </c>
      <c r="BU304" s="78" t="e">
        <f aca="false">IF(BD304=0,"",BD304)</f>
        <v>#N/A</v>
      </c>
    </row>
    <row r="305" customFormat="false" ht="56.7" hidden="false" customHeight="true" outlineLevel="0" collapsed="false">
      <c r="A305" s="137"/>
      <c r="B305" s="138"/>
      <c r="C305" s="139"/>
      <c r="D305" s="139"/>
      <c r="E305" s="143"/>
      <c r="F305" s="120"/>
      <c r="G305" s="121"/>
      <c r="H305" s="140"/>
      <c r="I305" s="141"/>
      <c r="J305" s="116"/>
      <c r="K305" s="124" t="str">
        <f aca="false">IF(ISBLANK(I305),"",ROUND(IF(J305&lt;&gt;"€",IF(J305="$",I305*TRANSFERENCIAS!$E$29,I305*TRANSFERENCIAS!$H$29),I305),2))</f>
        <v/>
      </c>
      <c r="L305" s="142"/>
      <c r="M305" s="142"/>
      <c r="N305" s="142"/>
      <c r="O305" s="125"/>
      <c r="P305" s="126" t="str">
        <f aca="false">IF(ISNUMBER(X305),X305,"P")</f>
        <v>P</v>
      </c>
      <c r="Q305" s="127" t="str">
        <f aca="false">IF(ISNUMBER(L305),L305," --")</f>
        <v> --</v>
      </c>
      <c r="W305" s="129" t="n">
        <f aca="false">SUM(L305:N305)</f>
        <v>0</v>
      </c>
      <c r="X305" s="129" t="e">
        <f aca="false">IF(K305&gt;0,ABS(W305-K305),"")</f>
        <v>#VALUE!</v>
      </c>
      <c r="AF305" s="78" t="n">
        <f aca="false">+AF304+20</f>
        <v>6000</v>
      </c>
      <c r="AG305" s="78" t="n">
        <v>300</v>
      </c>
      <c r="AO305" s="78" t="e">
        <f aca="false">VLOOKUP(F305,PTDS2!$A$1:$Q$13,2)</f>
        <v>#N/A</v>
      </c>
      <c r="AP305" s="78" t="e">
        <f aca="false">VLOOKUP(F305,PTDS2!$A$1:$Q$13,3)</f>
        <v>#N/A</v>
      </c>
      <c r="AQ305" s="78" t="e">
        <f aca="false">VLOOKUP(F305,PTDS2!$A$1:$Q$13,4)</f>
        <v>#N/A</v>
      </c>
      <c r="AR305" s="78" t="e">
        <f aca="false">VLOOKUP(F305,PTDS2!$A$1:$Q$13,5)</f>
        <v>#N/A</v>
      </c>
      <c r="AS305" s="78" t="e">
        <f aca="false">VLOOKUP(F305,PTDS2!$A$1:$Q$13,6)</f>
        <v>#N/A</v>
      </c>
      <c r="AT305" s="78" t="e">
        <f aca="false">VLOOKUP(F305,PTDS2!$A$1:$Q$13,7)</f>
        <v>#N/A</v>
      </c>
      <c r="AU305" s="78" t="e">
        <f aca="false">VLOOKUP(F305,PTDS2!$A$1:$Q$13,8)</f>
        <v>#N/A</v>
      </c>
      <c r="AV305" s="78" t="e">
        <f aca="false">VLOOKUP(F305,PTDS2!$A$1:$Q$13,9)</f>
        <v>#N/A</v>
      </c>
      <c r="AW305" s="78" t="e">
        <f aca="false">VLOOKUP(F305,PTDS2!$A$1:$Q$13,10)</f>
        <v>#N/A</v>
      </c>
      <c r="AX305" s="78" t="e">
        <f aca="false">VLOOKUP(F305,PTDS2!$A$1:$Q$13,11)</f>
        <v>#N/A</v>
      </c>
      <c r="AY305" s="78" t="e">
        <f aca="false">VLOOKUP(F305,PTDS2!$A$1:$Q$13,12)</f>
        <v>#N/A</v>
      </c>
      <c r="AZ305" s="78" t="e">
        <f aca="false">VLOOKUP(F305,PTDS2!$A$1:$Q$13,13)</f>
        <v>#N/A</v>
      </c>
      <c r="BA305" s="78" t="e">
        <f aca="false">VLOOKUP(F305,PTDS2!$A$1:$Q$13,14)</f>
        <v>#N/A</v>
      </c>
      <c r="BB305" s="78" t="e">
        <f aca="false">VLOOKUP(F305,PTDS2!$A$1:$Q$13,15)</f>
        <v>#N/A</v>
      </c>
      <c r="BC305" s="78" t="e">
        <f aca="false">VLOOKUP(F305,PTDS2!$A$1:$Q$13,16)</f>
        <v>#N/A</v>
      </c>
      <c r="BD305" s="78" t="e">
        <f aca="false">VLOOKUP(F305,PTDS2!$A$1:$Q$13,17)</f>
        <v>#N/A</v>
      </c>
      <c r="BF305" s="78" t="e">
        <f aca="false">IF(AO305=0,"",AO305)</f>
        <v>#N/A</v>
      </c>
      <c r="BG305" s="78" t="e">
        <f aca="false">IF(AP305=0,"",AP305)</f>
        <v>#N/A</v>
      </c>
      <c r="BH305" s="78" t="e">
        <f aca="false">IF(AQ305=0,"",AQ305)</f>
        <v>#N/A</v>
      </c>
      <c r="BI305" s="78" t="e">
        <f aca="false">IF(AR305=0,"",AR305)</f>
        <v>#N/A</v>
      </c>
      <c r="BJ305" s="78" t="e">
        <f aca="false">IF(AS305=0,"",AS305)</f>
        <v>#N/A</v>
      </c>
      <c r="BK305" s="78" t="e">
        <f aca="false">IF(AT305=0,"",AT305)</f>
        <v>#N/A</v>
      </c>
      <c r="BL305" s="78" t="e">
        <f aca="false">IF(AU305=0,"",AU305)</f>
        <v>#N/A</v>
      </c>
      <c r="BM305" s="78" t="e">
        <f aca="false">IF(AV305=0,"",AV305)</f>
        <v>#N/A</v>
      </c>
      <c r="BN305" s="78" t="e">
        <f aca="false">IF(AW305=0,"",AW305)</f>
        <v>#N/A</v>
      </c>
      <c r="BO305" s="78" t="e">
        <f aca="false">IF(AX305=0,"",AX305)</f>
        <v>#N/A</v>
      </c>
      <c r="BP305" s="78" t="e">
        <f aca="false">IF(AY305=0,"",AY305)</f>
        <v>#N/A</v>
      </c>
      <c r="BQ305" s="78" t="e">
        <f aca="false">IF(AZ305=0,"",AZ305)</f>
        <v>#N/A</v>
      </c>
      <c r="BR305" s="78" t="e">
        <f aca="false">IF(BA305=0,"",BA305)</f>
        <v>#N/A</v>
      </c>
      <c r="BS305" s="78" t="e">
        <f aca="false">IF(BB305=0,"",BB305)</f>
        <v>#N/A</v>
      </c>
      <c r="BT305" s="78" t="e">
        <f aca="false">IF(BC305=0,"",BC305)</f>
        <v>#N/A</v>
      </c>
      <c r="BU305" s="78" t="e">
        <f aca="false">IF(BD305=0,"",BD305)</f>
        <v>#N/A</v>
      </c>
    </row>
    <row r="306" customFormat="false" ht="56.7" hidden="false" customHeight="true" outlineLevel="0" collapsed="false">
      <c r="A306" s="137"/>
      <c r="B306" s="138"/>
      <c r="C306" s="139"/>
      <c r="D306" s="139"/>
      <c r="E306" s="143"/>
      <c r="F306" s="120"/>
      <c r="G306" s="121"/>
      <c r="H306" s="140"/>
      <c r="I306" s="141"/>
      <c r="J306" s="116"/>
      <c r="K306" s="124" t="str">
        <f aca="false">IF(ISBLANK(I306),"",ROUND(IF(J306&lt;&gt;"€",IF(J306="$",I306*TRANSFERENCIAS!$E$29,I306*TRANSFERENCIAS!$H$29),I306),2))</f>
        <v/>
      </c>
      <c r="L306" s="142"/>
      <c r="M306" s="142"/>
      <c r="N306" s="142"/>
      <c r="O306" s="125"/>
      <c r="P306" s="126" t="str">
        <f aca="false">IF(ISNUMBER(X306),X306,"P")</f>
        <v>P</v>
      </c>
      <c r="Q306" s="127" t="str">
        <f aca="false">IF(ISNUMBER(L306),L306," --")</f>
        <v> --</v>
      </c>
      <c r="W306" s="129" t="n">
        <f aca="false">SUM(L306:N306)</f>
        <v>0</v>
      </c>
      <c r="X306" s="129" t="e">
        <f aca="false">IF(K306&gt;0,ABS(W306-K306),"")</f>
        <v>#VALUE!</v>
      </c>
      <c r="AF306" s="78" t="n">
        <f aca="false">+AF305+20</f>
        <v>6020</v>
      </c>
      <c r="AG306" s="78" t="n">
        <v>301</v>
      </c>
      <c r="AO306" s="78" t="e">
        <f aca="false">VLOOKUP(F306,PTDS2!$A$1:$Q$13,2)</f>
        <v>#N/A</v>
      </c>
      <c r="AP306" s="78" t="e">
        <f aca="false">VLOOKUP(F306,PTDS2!$A$1:$Q$13,3)</f>
        <v>#N/A</v>
      </c>
      <c r="AQ306" s="78" t="e">
        <f aca="false">VLOOKUP(F306,PTDS2!$A$1:$Q$13,4)</f>
        <v>#N/A</v>
      </c>
      <c r="AR306" s="78" t="e">
        <f aca="false">VLOOKUP(F306,PTDS2!$A$1:$Q$13,5)</f>
        <v>#N/A</v>
      </c>
      <c r="AS306" s="78" t="e">
        <f aca="false">VLOOKUP(F306,PTDS2!$A$1:$Q$13,6)</f>
        <v>#N/A</v>
      </c>
      <c r="AT306" s="78" t="e">
        <f aca="false">VLOOKUP(F306,PTDS2!$A$1:$Q$13,7)</f>
        <v>#N/A</v>
      </c>
      <c r="AU306" s="78" t="e">
        <f aca="false">VLOOKUP(F306,PTDS2!$A$1:$Q$13,8)</f>
        <v>#N/A</v>
      </c>
      <c r="AV306" s="78" t="e">
        <f aca="false">VLOOKUP(F306,PTDS2!$A$1:$Q$13,9)</f>
        <v>#N/A</v>
      </c>
      <c r="AW306" s="78" t="e">
        <f aca="false">VLOOKUP(F306,PTDS2!$A$1:$Q$13,10)</f>
        <v>#N/A</v>
      </c>
      <c r="AX306" s="78" t="e">
        <f aca="false">VLOOKUP(F306,PTDS2!$A$1:$Q$13,11)</f>
        <v>#N/A</v>
      </c>
      <c r="AY306" s="78" t="e">
        <f aca="false">VLOOKUP(F306,PTDS2!$A$1:$Q$13,12)</f>
        <v>#N/A</v>
      </c>
      <c r="AZ306" s="78" t="e">
        <f aca="false">VLOOKUP(F306,PTDS2!$A$1:$Q$13,13)</f>
        <v>#N/A</v>
      </c>
      <c r="BA306" s="78" t="e">
        <f aca="false">VLOOKUP(F306,PTDS2!$A$1:$Q$13,14)</f>
        <v>#N/A</v>
      </c>
      <c r="BB306" s="78" t="e">
        <f aca="false">VLOOKUP(F306,PTDS2!$A$1:$Q$13,15)</f>
        <v>#N/A</v>
      </c>
      <c r="BC306" s="78" t="e">
        <f aca="false">VLOOKUP(F306,PTDS2!$A$1:$Q$13,16)</f>
        <v>#N/A</v>
      </c>
      <c r="BD306" s="78" t="e">
        <f aca="false">VLOOKUP(F306,PTDS2!$A$1:$Q$13,17)</f>
        <v>#N/A</v>
      </c>
      <c r="BF306" s="78" t="e">
        <f aca="false">IF(AO306=0,"",AO306)</f>
        <v>#N/A</v>
      </c>
      <c r="BG306" s="78" t="e">
        <f aca="false">IF(AP306=0,"",AP306)</f>
        <v>#N/A</v>
      </c>
      <c r="BH306" s="78" t="e">
        <f aca="false">IF(AQ306=0,"",AQ306)</f>
        <v>#N/A</v>
      </c>
      <c r="BI306" s="78" t="e">
        <f aca="false">IF(AR306=0,"",AR306)</f>
        <v>#N/A</v>
      </c>
      <c r="BJ306" s="78" t="e">
        <f aca="false">IF(AS306=0,"",AS306)</f>
        <v>#N/A</v>
      </c>
      <c r="BK306" s="78" t="e">
        <f aca="false">IF(AT306=0,"",AT306)</f>
        <v>#N/A</v>
      </c>
      <c r="BL306" s="78" t="e">
        <f aca="false">IF(AU306=0,"",AU306)</f>
        <v>#N/A</v>
      </c>
      <c r="BM306" s="78" t="e">
        <f aca="false">IF(AV306=0,"",AV306)</f>
        <v>#N/A</v>
      </c>
      <c r="BN306" s="78" t="e">
        <f aca="false">IF(AW306=0,"",AW306)</f>
        <v>#N/A</v>
      </c>
      <c r="BO306" s="78" t="e">
        <f aca="false">IF(AX306=0,"",AX306)</f>
        <v>#N/A</v>
      </c>
      <c r="BP306" s="78" t="e">
        <f aca="false">IF(AY306=0,"",AY306)</f>
        <v>#N/A</v>
      </c>
      <c r="BQ306" s="78" t="e">
        <f aca="false">IF(AZ306=0,"",AZ306)</f>
        <v>#N/A</v>
      </c>
      <c r="BR306" s="78" t="e">
        <f aca="false">IF(BA306=0,"",BA306)</f>
        <v>#N/A</v>
      </c>
      <c r="BS306" s="78" t="e">
        <f aca="false">IF(BB306=0,"",BB306)</f>
        <v>#N/A</v>
      </c>
      <c r="BT306" s="78" t="e">
        <f aca="false">IF(BC306=0,"",BC306)</f>
        <v>#N/A</v>
      </c>
      <c r="BU306" s="78" t="e">
        <f aca="false">IF(BD306=0,"",BD306)</f>
        <v>#N/A</v>
      </c>
    </row>
    <row r="307" customFormat="false" ht="56.7" hidden="false" customHeight="true" outlineLevel="0" collapsed="false">
      <c r="A307" s="137"/>
      <c r="B307" s="138"/>
      <c r="C307" s="139"/>
      <c r="D307" s="139"/>
      <c r="E307" s="143"/>
      <c r="F307" s="120"/>
      <c r="G307" s="121"/>
      <c r="H307" s="140"/>
      <c r="I307" s="141"/>
      <c r="J307" s="116"/>
      <c r="K307" s="124" t="str">
        <f aca="false">IF(ISBLANK(I307),"",ROUND(IF(J307&lt;&gt;"€",IF(J307="$",I307*TRANSFERENCIAS!$E$29,I307*TRANSFERENCIAS!$H$29),I307),2))</f>
        <v/>
      </c>
      <c r="L307" s="142"/>
      <c r="M307" s="142"/>
      <c r="N307" s="142"/>
      <c r="O307" s="125"/>
      <c r="P307" s="126" t="str">
        <f aca="false">IF(ISNUMBER(X307),X307,"P")</f>
        <v>P</v>
      </c>
      <c r="Q307" s="127" t="str">
        <f aca="false">IF(ISNUMBER(L307),L307," --")</f>
        <v> --</v>
      </c>
      <c r="W307" s="129" t="n">
        <f aca="false">SUM(L307:N307)</f>
        <v>0</v>
      </c>
      <c r="X307" s="129" t="e">
        <f aca="false">IF(K307&gt;0,ABS(W307-K307),"")</f>
        <v>#VALUE!</v>
      </c>
      <c r="AF307" s="78" t="n">
        <f aca="false">+AF306+20</f>
        <v>6040</v>
      </c>
      <c r="AG307" s="78" t="n">
        <v>302</v>
      </c>
      <c r="AO307" s="78" t="e">
        <f aca="false">VLOOKUP(F307,PTDS2!$A$1:$Q$13,2)</f>
        <v>#N/A</v>
      </c>
      <c r="AP307" s="78" t="e">
        <f aca="false">VLOOKUP(F307,PTDS2!$A$1:$Q$13,3)</f>
        <v>#N/A</v>
      </c>
      <c r="AQ307" s="78" t="e">
        <f aca="false">VLOOKUP(F307,PTDS2!$A$1:$Q$13,4)</f>
        <v>#N/A</v>
      </c>
      <c r="AR307" s="78" t="e">
        <f aca="false">VLOOKUP(F307,PTDS2!$A$1:$Q$13,5)</f>
        <v>#N/A</v>
      </c>
      <c r="AS307" s="78" t="e">
        <f aca="false">VLOOKUP(F307,PTDS2!$A$1:$Q$13,6)</f>
        <v>#N/A</v>
      </c>
      <c r="AT307" s="78" t="e">
        <f aca="false">VLOOKUP(F307,PTDS2!$A$1:$Q$13,7)</f>
        <v>#N/A</v>
      </c>
      <c r="AU307" s="78" t="e">
        <f aca="false">VLOOKUP(F307,PTDS2!$A$1:$Q$13,8)</f>
        <v>#N/A</v>
      </c>
      <c r="AV307" s="78" t="e">
        <f aca="false">VLOOKUP(F307,PTDS2!$A$1:$Q$13,9)</f>
        <v>#N/A</v>
      </c>
      <c r="AW307" s="78" t="e">
        <f aca="false">VLOOKUP(F307,PTDS2!$A$1:$Q$13,10)</f>
        <v>#N/A</v>
      </c>
      <c r="AX307" s="78" t="e">
        <f aca="false">VLOOKUP(F307,PTDS2!$A$1:$Q$13,11)</f>
        <v>#N/A</v>
      </c>
      <c r="AY307" s="78" t="e">
        <f aca="false">VLOOKUP(F307,PTDS2!$A$1:$Q$13,12)</f>
        <v>#N/A</v>
      </c>
      <c r="AZ307" s="78" t="e">
        <f aca="false">VLOOKUP(F307,PTDS2!$A$1:$Q$13,13)</f>
        <v>#N/A</v>
      </c>
      <c r="BA307" s="78" t="e">
        <f aca="false">VLOOKUP(F307,PTDS2!$A$1:$Q$13,14)</f>
        <v>#N/A</v>
      </c>
      <c r="BB307" s="78" t="e">
        <f aca="false">VLOOKUP(F307,PTDS2!$A$1:$Q$13,15)</f>
        <v>#N/A</v>
      </c>
      <c r="BC307" s="78" t="e">
        <f aca="false">VLOOKUP(F307,PTDS2!$A$1:$Q$13,16)</f>
        <v>#N/A</v>
      </c>
      <c r="BD307" s="78" t="e">
        <f aca="false">VLOOKUP(F307,PTDS2!$A$1:$Q$13,17)</f>
        <v>#N/A</v>
      </c>
      <c r="BF307" s="78" t="e">
        <f aca="false">IF(AO307=0,"",AO307)</f>
        <v>#N/A</v>
      </c>
      <c r="BG307" s="78" t="e">
        <f aca="false">IF(AP307=0,"",AP307)</f>
        <v>#N/A</v>
      </c>
      <c r="BH307" s="78" t="e">
        <f aca="false">IF(AQ307=0,"",AQ307)</f>
        <v>#N/A</v>
      </c>
      <c r="BI307" s="78" t="e">
        <f aca="false">IF(AR307=0,"",AR307)</f>
        <v>#N/A</v>
      </c>
      <c r="BJ307" s="78" t="e">
        <f aca="false">IF(AS307=0,"",AS307)</f>
        <v>#N/A</v>
      </c>
      <c r="BK307" s="78" t="e">
        <f aca="false">IF(AT307=0,"",AT307)</f>
        <v>#N/A</v>
      </c>
      <c r="BL307" s="78" t="e">
        <f aca="false">IF(AU307=0,"",AU307)</f>
        <v>#N/A</v>
      </c>
      <c r="BM307" s="78" t="e">
        <f aca="false">IF(AV307=0,"",AV307)</f>
        <v>#N/A</v>
      </c>
      <c r="BN307" s="78" t="e">
        <f aca="false">IF(AW307=0,"",AW307)</f>
        <v>#N/A</v>
      </c>
      <c r="BO307" s="78" t="e">
        <f aca="false">IF(AX307=0,"",AX307)</f>
        <v>#N/A</v>
      </c>
      <c r="BP307" s="78" t="e">
        <f aca="false">IF(AY307=0,"",AY307)</f>
        <v>#N/A</v>
      </c>
      <c r="BQ307" s="78" t="e">
        <f aca="false">IF(AZ307=0,"",AZ307)</f>
        <v>#N/A</v>
      </c>
      <c r="BR307" s="78" t="e">
        <f aca="false">IF(BA307=0,"",BA307)</f>
        <v>#N/A</v>
      </c>
      <c r="BS307" s="78" t="e">
        <f aca="false">IF(BB307=0,"",BB307)</f>
        <v>#N/A</v>
      </c>
      <c r="BT307" s="78" t="e">
        <f aca="false">IF(BC307=0,"",BC307)</f>
        <v>#N/A</v>
      </c>
      <c r="BU307" s="78" t="e">
        <f aca="false">IF(BD307=0,"",BD307)</f>
        <v>#N/A</v>
      </c>
    </row>
    <row r="308" customFormat="false" ht="56.7" hidden="false" customHeight="true" outlineLevel="0" collapsed="false">
      <c r="A308" s="137"/>
      <c r="B308" s="138"/>
      <c r="C308" s="139"/>
      <c r="D308" s="139"/>
      <c r="E308" s="143"/>
      <c r="F308" s="120"/>
      <c r="G308" s="121"/>
      <c r="H308" s="140"/>
      <c r="I308" s="141"/>
      <c r="J308" s="116"/>
      <c r="K308" s="124" t="str">
        <f aca="false">IF(ISBLANK(I308),"",ROUND(IF(J308&lt;&gt;"€",IF(J308="$",I308*TRANSFERENCIAS!$E$29,I308*TRANSFERENCIAS!$H$29),I308),2))</f>
        <v/>
      </c>
      <c r="L308" s="142"/>
      <c r="M308" s="142"/>
      <c r="N308" s="142"/>
      <c r="O308" s="125"/>
      <c r="P308" s="126" t="str">
        <f aca="false">IF(ISNUMBER(X308),X308,"P")</f>
        <v>P</v>
      </c>
      <c r="Q308" s="127" t="str">
        <f aca="false">IF(ISNUMBER(L308),L308," --")</f>
        <v> --</v>
      </c>
      <c r="W308" s="129" t="n">
        <f aca="false">SUM(L308:N308)</f>
        <v>0</v>
      </c>
      <c r="X308" s="129" t="e">
        <f aca="false">IF(K308&gt;0,ABS(W308-K308),"")</f>
        <v>#VALUE!</v>
      </c>
      <c r="AF308" s="78" t="n">
        <f aca="false">+AF307+20</f>
        <v>6060</v>
      </c>
      <c r="AG308" s="78" t="n">
        <v>303</v>
      </c>
      <c r="AO308" s="78" t="e">
        <f aca="false">VLOOKUP(F308,PTDS2!$A$1:$Q$13,2)</f>
        <v>#N/A</v>
      </c>
      <c r="AP308" s="78" t="e">
        <f aca="false">VLOOKUP(F308,PTDS2!$A$1:$Q$13,3)</f>
        <v>#N/A</v>
      </c>
      <c r="AQ308" s="78" t="e">
        <f aca="false">VLOOKUP(F308,PTDS2!$A$1:$Q$13,4)</f>
        <v>#N/A</v>
      </c>
      <c r="AR308" s="78" t="e">
        <f aca="false">VLOOKUP(F308,PTDS2!$A$1:$Q$13,5)</f>
        <v>#N/A</v>
      </c>
      <c r="AS308" s="78" t="e">
        <f aca="false">VLOOKUP(F308,PTDS2!$A$1:$Q$13,6)</f>
        <v>#N/A</v>
      </c>
      <c r="AT308" s="78" t="e">
        <f aca="false">VLOOKUP(F308,PTDS2!$A$1:$Q$13,7)</f>
        <v>#N/A</v>
      </c>
      <c r="AU308" s="78" t="e">
        <f aca="false">VLOOKUP(F308,PTDS2!$A$1:$Q$13,8)</f>
        <v>#N/A</v>
      </c>
      <c r="AV308" s="78" t="e">
        <f aca="false">VLOOKUP(F308,PTDS2!$A$1:$Q$13,9)</f>
        <v>#N/A</v>
      </c>
      <c r="AW308" s="78" t="e">
        <f aca="false">VLOOKUP(F308,PTDS2!$A$1:$Q$13,10)</f>
        <v>#N/A</v>
      </c>
      <c r="AX308" s="78" t="e">
        <f aca="false">VLOOKUP(F308,PTDS2!$A$1:$Q$13,11)</f>
        <v>#N/A</v>
      </c>
      <c r="AY308" s="78" t="e">
        <f aca="false">VLOOKUP(F308,PTDS2!$A$1:$Q$13,12)</f>
        <v>#N/A</v>
      </c>
      <c r="AZ308" s="78" t="e">
        <f aca="false">VLOOKUP(F308,PTDS2!$A$1:$Q$13,13)</f>
        <v>#N/A</v>
      </c>
      <c r="BA308" s="78" t="e">
        <f aca="false">VLOOKUP(F308,PTDS2!$A$1:$Q$13,14)</f>
        <v>#N/A</v>
      </c>
      <c r="BB308" s="78" t="e">
        <f aca="false">VLOOKUP(F308,PTDS2!$A$1:$Q$13,15)</f>
        <v>#N/A</v>
      </c>
      <c r="BC308" s="78" t="e">
        <f aca="false">VLOOKUP(F308,PTDS2!$A$1:$Q$13,16)</f>
        <v>#N/A</v>
      </c>
      <c r="BD308" s="78" t="e">
        <f aca="false">VLOOKUP(F308,PTDS2!$A$1:$Q$13,17)</f>
        <v>#N/A</v>
      </c>
      <c r="BF308" s="78" t="e">
        <f aca="false">IF(AO308=0,"",AO308)</f>
        <v>#N/A</v>
      </c>
      <c r="BG308" s="78" t="e">
        <f aca="false">IF(AP308=0,"",AP308)</f>
        <v>#N/A</v>
      </c>
      <c r="BH308" s="78" t="e">
        <f aca="false">IF(AQ308=0,"",AQ308)</f>
        <v>#N/A</v>
      </c>
      <c r="BI308" s="78" t="e">
        <f aca="false">IF(AR308=0,"",AR308)</f>
        <v>#N/A</v>
      </c>
      <c r="BJ308" s="78" t="e">
        <f aca="false">IF(AS308=0,"",AS308)</f>
        <v>#N/A</v>
      </c>
      <c r="BK308" s="78" t="e">
        <f aca="false">IF(AT308=0,"",AT308)</f>
        <v>#N/A</v>
      </c>
      <c r="BL308" s="78" t="e">
        <f aca="false">IF(AU308=0,"",AU308)</f>
        <v>#N/A</v>
      </c>
      <c r="BM308" s="78" t="e">
        <f aca="false">IF(AV308=0,"",AV308)</f>
        <v>#N/A</v>
      </c>
      <c r="BN308" s="78" t="e">
        <f aca="false">IF(AW308=0,"",AW308)</f>
        <v>#N/A</v>
      </c>
      <c r="BO308" s="78" t="e">
        <f aca="false">IF(AX308=0,"",AX308)</f>
        <v>#N/A</v>
      </c>
      <c r="BP308" s="78" t="e">
        <f aca="false">IF(AY308=0,"",AY308)</f>
        <v>#N/A</v>
      </c>
      <c r="BQ308" s="78" t="e">
        <f aca="false">IF(AZ308=0,"",AZ308)</f>
        <v>#N/A</v>
      </c>
      <c r="BR308" s="78" t="e">
        <f aca="false">IF(BA308=0,"",BA308)</f>
        <v>#N/A</v>
      </c>
      <c r="BS308" s="78" t="e">
        <f aca="false">IF(BB308=0,"",BB308)</f>
        <v>#N/A</v>
      </c>
      <c r="BT308" s="78" t="e">
        <f aca="false">IF(BC308=0,"",BC308)</f>
        <v>#N/A</v>
      </c>
      <c r="BU308" s="78" t="e">
        <f aca="false">IF(BD308=0,"",BD308)</f>
        <v>#N/A</v>
      </c>
    </row>
    <row r="309" customFormat="false" ht="56.7" hidden="false" customHeight="true" outlineLevel="0" collapsed="false">
      <c r="A309" s="137"/>
      <c r="B309" s="138"/>
      <c r="C309" s="139"/>
      <c r="D309" s="139"/>
      <c r="E309" s="143"/>
      <c r="F309" s="120"/>
      <c r="G309" s="121"/>
      <c r="H309" s="140"/>
      <c r="I309" s="141"/>
      <c r="J309" s="116"/>
      <c r="K309" s="124" t="str">
        <f aca="false">IF(ISBLANK(I309),"",ROUND(IF(J309&lt;&gt;"€",IF(J309="$",I309*TRANSFERENCIAS!$E$29,I309*TRANSFERENCIAS!$H$29),I309),2))</f>
        <v/>
      </c>
      <c r="L309" s="142"/>
      <c r="M309" s="142"/>
      <c r="N309" s="142"/>
      <c r="O309" s="125"/>
      <c r="P309" s="126" t="str">
        <f aca="false">IF(ISNUMBER(X309),X309,"P")</f>
        <v>P</v>
      </c>
      <c r="Q309" s="127" t="str">
        <f aca="false">IF(ISNUMBER(L309),L309," --")</f>
        <v> --</v>
      </c>
      <c r="W309" s="129" t="n">
        <f aca="false">SUM(L309:N309)</f>
        <v>0</v>
      </c>
      <c r="X309" s="129" t="e">
        <f aca="false">IF(K309&gt;0,ABS(W309-K309),"")</f>
        <v>#VALUE!</v>
      </c>
      <c r="AF309" s="78" t="n">
        <f aca="false">+AF308+20</f>
        <v>6080</v>
      </c>
      <c r="AG309" s="78" t="n">
        <v>304</v>
      </c>
      <c r="AO309" s="78" t="e">
        <f aca="false">VLOOKUP(F309,PTDS2!$A$1:$Q$13,2)</f>
        <v>#N/A</v>
      </c>
      <c r="AP309" s="78" t="e">
        <f aca="false">VLOOKUP(F309,PTDS2!$A$1:$Q$13,3)</f>
        <v>#N/A</v>
      </c>
      <c r="AQ309" s="78" t="e">
        <f aca="false">VLOOKUP(F309,PTDS2!$A$1:$Q$13,4)</f>
        <v>#N/A</v>
      </c>
      <c r="AR309" s="78" t="e">
        <f aca="false">VLOOKUP(F309,PTDS2!$A$1:$Q$13,5)</f>
        <v>#N/A</v>
      </c>
      <c r="AS309" s="78" t="e">
        <f aca="false">VLOOKUP(F309,PTDS2!$A$1:$Q$13,6)</f>
        <v>#N/A</v>
      </c>
      <c r="AT309" s="78" t="e">
        <f aca="false">VLOOKUP(F309,PTDS2!$A$1:$Q$13,7)</f>
        <v>#N/A</v>
      </c>
      <c r="AU309" s="78" t="e">
        <f aca="false">VLOOKUP(F309,PTDS2!$A$1:$Q$13,8)</f>
        <v>#N/A</v>
      </c>
      <c r="AV309" s="78" t="e">
        <f aca="false">VLOOKUP(F309,PTDS2!$A$1:$Q$13,9)</f>
        <v>#N/A</v>
      </c>
      <c r="AW309" s="78" t="e">
        <f aca="false">VLOOKUP(F309,PTDS2!$A$1:$Q$13,10)</f>
        <v>#N/A</v>
      </c>
      <c r="AX309" s="78" t="e">
        <f aca="false">VLOOKUP(F309,PTDS2!$A$1:$Q$13,11)</f>
        <v>#N/A</v>
      </c>
      <c r="AY309" s="78" t="e">
        <f aca="false">VLOOKUP(F309,PTDS2!$A$1:$Q$13,12)</f>
        <v>#N/A</v>
      </c>
      <c r="AZ309" s="78" t="e">
        <f aca="false">VLOOKUP(F309,PTDS2!$A$1:$Q$13,13)</f>
        <v>#N/A</v>
      </c>
      <c r="BA309" s="78" t="e">
        <f aca="false">VLOOKUP(F309,PTDS2!$A$1:$Q$13,14)</f>
        <v>#N/A</v>
      </c>
      <c r="BB309" s="78" t="e">
        <f aca="false">VLOOKUP(F309,PTDS2!$A$1:$Q$13,15)</f>
        <v>#N/A</v>
      </c>
      <c r="BC309" s="78" t="e">
        <f aca="false">VLOOKUP(F309,PTDS2!$A$1:$Q$13,16)</f>
        <v>#N/A</v>
      </c>
      <c r="BD309" s="78" t="e">
        <f aca="false">VLOOKUP(F309,PTDS2!$A$1:$Q$13,17)</f>
        <v>#N/A</v>
      </c>
      <c r="BF309" s="78" t="e">
        <f aca="false">IF(AO309=0,"",AO309)</f>
        <v>#N/A</v>
      </c>
      <c r="BG309" s="78" t="e">
        <f aca="false">IF(AP309=0,"",AP309)</f>
        <v>#N/A</v>
      </c>
      <c r="BH309" s="78" t="e">
        <f aca="false">IF(AQ309=0,"",AQ309)</f>
        <v>#N/A</v>
      </c>
      <c r="BI309" s="78" t="e">
        <f aca="false">IF(AR309=0,"",AR309)</f>
        <v>#N/A</v>
      </c>
      <c r="BJ309" s="78" t="e">
        <f aca="false">IF(AS309=0,"",AS309)</f>
        <v>#N/A</v>
      </c>
      <c r="BK309" s="78" t="e">
        <f aca="false">IF(AT309=0,"",AT309)</f>
        <v>#N/A</v>
      </c>
      <c r="BL309" s="78" t="e">
        <f aca="false">IF(AU309=0,"",AU309)</f>
        <v>#N/A</v>
      </c>
      <c r="BM309" s="78" t="e">
        <f aca="false">IF(AV309=0,"",AV309)</f>
        <v>#N/A</v>
      </c>
      <c r="BN309" s="78" t="e">
        <f aca="false">IF(AW309=0,"",AW309)</f>
        <v>#N/A</v>
      </c>
      <c r="BO309" s="78" t="e">
        <f aca="false">IF(AX309=0,"",AX309)</f>
        <v>#N/A</v>
      </c>
      <c r="BP309" s="78" t="e">
        <f aca="false">IF(AY309=0,"",AY309)</f>
        <v>#N/A</v>
      </c>
      <c r="BQ309" s="78" t="e">
        <f aca="false">IF(AZ309=0,"",AZ309)</f>
        <v>#N/A</v>
      </c>
      <c r="BR309" s="78" t="e">
        <f aca="false">IF(BA309=0,"",BA309)</f>
        <v>#N/A</v>
      </c>
      <c r="BS309" s="78" t="e">
        <f aca="false">IF(BB309=0,"",BB309)</f>
        <v>#N/A</v>
      </c>
      <c r="BT309" s="78" t="e">
        <f aca="false">IF(BC309=0,"",BC309)</f>
        <v>#N/A</v>
      </c>
      <c r="BU309" s="78" t="e">
        <f aca="false">IF(BD309=0,"",BD309)</f>
        <v>#N/A</v>
      </c>
    </row>
    <row r="310" customFormat="false" ht="56.7" hidden="false" customHeight="true" outlineLevel="0" collapsed="false">
      <c r="A310" s="137"/>
      <c r="B310" s="138"/>
      <c r="C310" s="139"/>
      <c r="D310" s="139"/>
      <c r="E310" s="143"/>
      <c r="F310" s="120"/>
      <c r="G310" s="121"/>
      <c r="H310" s="140"/>
      <c r="I310" s="141"/>
      <c r="J310" s="116"/>
      <c r="K310" s="124" t="str">
        <f aca="false">IF(ISBLANK(I310),"",ROUND(IF(J310&lt;&gt;"€",IF(J310="$",I310*TRANSFERENCIAS!$E$29,I310*TRANSFERENCIAS!$H$29),I310),2))</f>
        <v/>
      </c>
      <c r="L310" s="142"/>
      <c r="M310" s="142"/>
      <c r="N310" s="142"/>
      <c r="O310" s="125"/>
      <c r="P310" s="126" t="str">
        <f aca="false">IF(ISNUMBER(X310),X310,"P")</f>
        <v>P</v>
      </c>
      <c r="Q310" s="127" t="str">
        <f aca="false">IF(ISNUMBER(L310),L310," --")</f>
        <v> --</v>
      </c>
      <c r="W310" s="129" t="n">
        <f aca="false">SUM(L310:N310)</f>
        <v>0</v>
      </c>
      <c r="X310" s="129" t="e">
        <f aca="false">IF(K310&gt;0,ABS(W310-K310),"")</f>
        <v>#VALUE!</v>
      </c>
      <c r="AF310" s="78" t="n">
        <f aca="false">+AF309+20</f>
        <v>6100</v>
      </c>
      <c r="AG310" s="78" t="n">
        <v>305</v>
      </c>
      <c r="AO310" s="78" t="e">
        <f aca="false">VLOOKUP(F310,PTDS2!$A$1:$Q$13,2)</f>
        <v>#N/A</v>
      </c>
      <c r="AP310" s="78" t="e">
        <f aca="false">VLOOKUP(F310,PTDS2!$A$1:$Q$13,3)</f>
        <v>#N/A</v>
      </c>
      <c r="AQ310" s="78" t="e">
        <f aca="false">VLOOKUP(F310,PTDS2!$A$1:$Q$13,4)</f>
        <v>#N/A</v>
      </c>
      <c r="AR310" s="78" t="e">
        <f aca="false">VLOOKUP(F310,PTDS2!$A$1:$Q$13,5)</f>
        <v>#N/A</v>
      </c>
      <c r="AS310" s="78" t="e">
        <f aca="false">VLOOKUP(F310,PTDS2!$A$1:$Q$13,6)</f>
        <v>#N/A</v>
      </c>
      <c r="AT310" s="78" t="e">
        <f aca="false">VLOOKUP(F310,PTDS2!$A$1:$Q$13,7)</f>
        <v>#N/A</v>
      </c>
      <c r="AU310" s="78" t="e">
        <f aca="false">VLOOKUP(F310,PTDS2!$A$1:$Q$13,8)</f>
        <v>#N/A</v>
      </c>
      <c r="AV310" s="78" t="e">
        <f aca="false">VLOOKUP(F310,PTDS2!$A$1:$Q$13,9)</f>
        <v>#N/A</v>
      </c>
      <c r="AW310" s="78" t="e">
        <f aca="false">VLOOKUP(F310,PTDS2!$A$1:$Q$13,10)</f>
        <v>#N/A</v>
      </c>
      <c r="AX310" s="78" t="e">
        <f aca="false">VLOOKUP(F310,PTDS2!$A$1:$Q$13,11)</f>
        <v>#N/A</v>
      </c>
      <c r="AY310" s="78" t="e">
        <f aca="false">VLOOKUP(F310,PTDS2!$A$1:$Q$13,12)</f>
        <v>#N/A</v>
      </c>
      <c r="AZ310" s="78" t="e">
        <f aca="false">VLOOKUP(F310,PTDS2!$A$1:$Q$13,13)</f>
        <v>#N/A</v>
      </c>
      <c r="BA310" s="78" t="e">
        <f aca="false">VLOOKUP(F310,PTDS2!$A$1:$Q$13,14)</f>
        <v>#N/A</v>
      </c>
      <c r="BB310" s="78" t="e">
        <f aca="false">VLOOKUP(F310,PTDS2!$A$1:$Q$13,15)</f>
        <v>#N/A</v>
      </c>
      <c r="BC310" s="78" t="e">
        <f aca="false">VLOOKUP(F310,PTDS2!$A$1:$Q$13,16)</f>
        <v>#N/A</v>
      </c>
      <c r="BD310" s="78" t="e">
        <f aca="false">VLOOKUP(F310,PTDS2!$A$1:$Q$13,17)</f>
        <v>#N/A</v>
      </c>
      <c r="BF310" s="78" t="e">
        <f aca="false">IF(AO310=0,"",AO310)</f>
        <v>#N/A</v>
      </c>
      <c r="BG310" s="78" t="e">
        <f aca="false">IF(AP310=0,"",AP310)</f>
        <v>#N/A</v>
      </c>
      <c r="BH310" s="78" t="e">
        <f aca="false">IF(AQ310=0,"",AQ310)</f>
        <v>#N/A</v>
      </c>
      <c r="BI310" s="78" t="e">
        <f aca="false">IF(AR310=0,"",AR310)</f>
        <v>#N/A</v>
      </c>
      <c r="BJ310" s="78" t="e">
        <f aca="false">IF(AS310=0,"",AS310)</f>
        <v>#N/A</v>
      </c>
      <c r="BK310" s="78" t="e">
        <f aca="false">IF(AT310=0,"",AT310)</f>
        <v>#N/A</v>
      </c>
      <c r="BL310" s="78" t="e">
        <f aca="false">IF(AU310=0,"",AU310)</f>
        <v>#N/A</v>
      </c>
      <c r="BM310" s="78" t="e">
        <f aca="false">IF(AV310=0,"",AV310)</f>
        <v>#N/A</v>
      </c>
      <c r="BN310" s="78" t="e">
        <f aca="false">IF(AW310=0,"",AW310)</f>
        <v>#N/A</v>
      </c>
      <c r="BO310" s="78" t="e">
        <f aca="false">IF(AX310=0,"",AX310)</f>
        <v>#N/A</v>
      </c>
      <c r="BP310" s="78" t="e">
        <f aca="false">IF(AY310=0,"",AY310)</f>
        <v>#N/A</v>
      </c>
      <c r="BQ310" s="78" t="e">
        <f aca="false">IF(AZ310=0,"",AZ310)</f>
        <v>#N/A</v>
      </c>
      <c r="BR310" s="78" t="e">
        <f aca="false">IF(BA310=0,"",BA310)</f>
        <v>#N/A</v>
      </c>
      <c r="BS310" s="78" t="e">
        <f aca="false">IF(BB310=0,"",BB310)</f>
        <v>#N/A</v>
      </c>
      <c r="BT310" s="78" t="e">
        <f aca="false">IF(BC310=0,"",BC310)</f>
        <v>#N/A</v>
      </c>
      <c r="BU310" s="78" t="e">
        <f aca="false">IF(BD310=0,"",BD310)</f>
        <v>#N/A</v>
      </c>
    </row>
    <row r="311" customFormat="false" ht="56.7" hidden="false" customHeight="true" outlineLevel="0" collapsed="false">
      <c r="A311" s="137"/>
      <c r="B311" s="138"/>
      <c r="C311" s="139"/>
      <c r="D311" s="139"/>
      <c r="E311" s="143"/>
      <c r="F311" s="120"/>
      <c r="G311" s="121"/>
      <c r="H311" s="140"/>
      <c r="I311" s="141"/>
      <c r="J311" s="116"/>
      <c r="K311" s="124" t="str">
        <f aca="false">IF(ISBLANK(I311),"",ROUND(IF(J311&lt;&gt;"€",IF(J311="$",I311*TRANSFERENCIAS!$E$29,I311*TRANSFERENCIAS!$H$29),I311),2))</f>
        <v/>
      </c>
      <c r="L311" s="142"/>
      <c r="M311" s="142"/>
      <c r="N311" s="142"/>
      <c r="O311" s="125"/>
      <c r="P311" s="126" t="str">
        <f aca="false">IF(ISNUMBER(X311),X311,"P")</f>
        <v>P</v>
      </c>
      <c r="Q311" s="127" t="str">
        <f aca="false">IF(ISNUMBER(L311),L311," --")</f>
        <v> --</v>
      </c>
      <c r="W311" s="129" t="n">
        <f aca="false">SUM(L311:N311)</f>
        <v>0</v>
      </c>
      <c r="X311" s="129" t="e">
        <f aca="false">IF(K311&gt;0,ABS(W311-K311),"")</f>
        <v>#VALUE!</v>
      </c>
      <c r="AF311" s="78" t="n">
        <f aca="false">+AF310+20</f>
        <v>6120</v>
      </c>
      <c r="AG311" s="78" t="n">
        <v>306</v>
      </c>
      <c r="AO311" s="78" t="e">
        <f aca="false">VLOOKUP(F311,PTDS2!$A$1:$Q$13,2)</f>
        <v>#N/A</v>
      </c>
      <c r="AP311" s="78" t="e">
        <f aca="false">VLOOKUP(F311,PTDS2!$A$1:$Q$13,3)</f>
        <v>#N/A</v>
      </c>
      <c r="AQ311" s="78" t="e">
        <f aca="false">VLOOKUP(F311,PTDS2!$A$1:$Q$13,4)</f>
        <v>#N/A</v>
      </c>
      <c r="AR311" s="78" t="e">
        <f aca="false">VLOOKUP(F311,PTDS2!$A$1:$Q$13,5)</f>
        <v>#N/A</v>
      </c>
      <c r="AS311" s="78" t="e">
        <f aca="false">VLOOKUP(F311,PTDS2!$A$1:$Q$13,6)</f>
        <v>#N/A</v>
      </c>
      <c r="AT311" s="78" t="e">
        <f aca="false">VLOOKUP(F311,PTDS2!$A$1:$Q$13,7)</f>
        <v>#N/A</v>
      </c>
      <c r="AU311" s="78" t="e">
        <f aca="false">VLOOKUP(F311,PTDS2!$A$1:$Q$13,8)</f>
        <v>#N/A</v>
      </c>
      <c r="AV311" s="78" t="e">
        <f aca="false">VLOOKUP(F311,PTDS2!$A$1:$Q$13,9)</f>
        <v>#N/A</v>
      </c>
      <c r="AW311" s="78" t="e">
        <f aca="false">VLOOKUP(F311,PTDS2!$A$1:$Q$13,10)</f>
        <v>#N/A</v>
      </c>
      <c r="AX311" s="78" t="e">
        <f aca="false">VLOOKUP(F311,PTDS2!$A$1:$Q$13,11)</f>
        <v>#N/A</v>
      </c>
      <c r="AY311" s="78" t="e">
        <f aca="false">VLOOKUP(F311,PTDS2!$A$1:$Q$13,12)</f>
        <v>#N/A</v>
      </c>
      <c r="AZ311" s="78" t="e">
        <f aca="false">VLOOKUP(F311,PTDS2!$A$1:$Q$13,13)</f>
        <v>#N/A</v>
      </c>
      <c r="BA311" s="78" t="e">
        <f aca="false">VLOOKUP(F311,PTDS2!$A$1:$Q$13,14)</f>
        <v>#N/A</v>
      </c>
      <c r="BB311" s="78" t="e">
        <f aca="false">VLOOKUP(F311,PTDS2!$A$1:$Q$13,15)</f>
        <v>#N/A</v>
      </c>
      <c r="BC311" s="78" t="e">
        <f aca="false">VLOOKUP(F311,PTDS2!$A$1:$Q$13,16)</f>
        <v>#N/A</v>
      </c>
      <c r="BD311" s="78" t="e">
        <f aca="false">VLOOKUP(F311,PTDS2!$A$1:$Q$13,17)</f>
        <v>#N/A</v>
      </c>
      <c r="BF311" s="78" t="e">
        <f aca="false">IF(AO311=0,"",AO311)</f>
        <v>#N/A</v>
      </c>
      <c r="BG311" s="78" t="e">
        <f aca="false">IF(AP311=0,"",AP311)</f>
        <v>#N/A</v>
      </c>
      <c r="BH311" s="78" t="e">
        <f aca="false">IF(AQ311=0,"",AQ311)</f>
        <v>#N/A</v>
      </c>
      <c r="BI311" s="78" t="e">
        <f aca="false">IF(AR311=0,"",AR311)</f>
        <v>#N/A</v>
      </c>
      <c r="BJ311" s="78" t="e">
        <f aca="false">IF(AS311=0,"",AS311)</f>
        <v>#N/A</v>
      </c>
      <c r="BK311" s="78" t="e">
        <f aca="false">IF(AT311=0,"",AT311)</f>
        <v>#N/A</v>
      </c>
      <c r="BL311" s="78" t="e">
        <f aca="false">IF(AU311=0,"",AU311)</f>
        <v>#N/A</v>
      </c>
      <c r="BM311" s="78" t="e">
        <f aca="false">IF(AV311=0,"",AV311)</f>
        <v>#N/A</v>
      </c>
      <c r="BN311" s="78" t="e">
        <f aca="false">IF(AW311=0,"",AW311)</f>
        <v>#N/A</v>
      </c>
      <c r="BO311" s="78" t="e">
        <f aca="false">IF(AX311=0,"",AX311)</f>
        <v>#N/A</v>
      </c>
      <c r="BP311" s="78" t="e">
        <f aca="false">IF(AY311=0,"",AY311)</f>
        <v>#N/A</v>
      </c>
      <c r="BQ311" s="78" t="e">
        <f aca="false">IF(AZ311=0,"",AZ311)</f>
        <v>#N/A</v>
      </c>
      <c r="BR311" s="78" t="e">
        <f aca="false">IF(BA311=0,"",BA311)</f>
        <v>#N/A</v>
      </c>
      <c r="BS311" s="78" t="e">
        <f aca="false">IF(BB311=0,"",BB311)</f>
        <v>#N/A</v>
      </c>
      <c r="BT311" s="78" t="e">
        <f aca="false">IF(BC311=0,"",BC311)</f>
        <v>#N/A</v>
      </c>
      <c r="BU311" s="78" t="e">
        <f aca="false">IF(BD311=0,"",BD311)</f>
        <v>#N/A</v>
      </c>
    </row>
    <row r="312" customFormat="false" ht="56.7" hidden="false" customHeight="true" outlineLevel="0" collapsed="false">
      <c r="A312" s="137"/>
      <c r="B312" s="138"/>
      <c r="C312" s="139"/>
      <c r="D312" s="139"/>
      <c r="E312" s="143"/>
      <c r="F312" s="120"/>
      <c r="G312" s="121"/>
      <c r="H312" s="140"/>
      <c r="I312" s="141"/>
      <c r="J312" s="116"/>
      <c r="K312" s="124" t="str">
        <f aca="false">IF(ISBLANK(I312),"",ROUND(IF(J312&lt;&gt;"€",IF(J312="$",I312*TRANSFERENCIAS!$E$29,I312*TRANSFERENCIAS!$H$29),I312),2))</f>
        <v/>
      </c>
      <c r="L312" s="142"/>
      <c r="M312" s="142"/>
      <c r="N312" s="142"/>
      <c r="O312" s="125"/>
      <c r="P312" s="126" t="str">
        <f aca="false">IF(ISNUMBER(X312),X312,"P")</f>
        <v>P</v>
      </c>
      <c r="Q312" s="127" t="str">
        <f aca="false">IF(ISNUMBER(L312),L312," --")</f>
        <v> --</v>
      </c>
      <c r="W312" s="129" t="n">
        <f aca="false">SUM(L312:N312)</f>
        <v>0</v>
      </c>
      <c r="X312" s="129" t="e">
        <f aca="false">IF(K312&gt;0,ABS(W312-K312),"")</f>
        <v>#VALUE!</v>
      </c>
      <c r="AF312" s="78" t="n">
        <f aca="false">+AF311+20</f>
        <v>6140</v>
      </c>
      <c r="AG312" s="78" t="n">
        <v>307</v>
      </c>
      <c r="AO312" s="78" t="e">
        <f aca="false">VLOOKUP(F312,PTDS2!$A$1:$Q$13,2)</f>
        <v>#N/A</v>
      </c>
      <c r="AP312" s="78" t="e">
        <f aca="false">VLOOKUP(F312,PTDS2!$A$1:$Q$13,3)</f>
        <v>#N/A</v>
      </c>
      <c r="AQ312" s="78" t="e">
        <f aca="false">VLOOKUP(F312,PTDS2!$A$1:$Q$13,4)</f>
        <v>#N/A</v>
      </c>
      <c r="AR312" s="78" t="e">
        <f aca="false">VLOOKUP(F312,PTDS2!$A$1:$Q$13,5)</f>
        <v>#N/A</v>
      </c>
      <c r="AS312" s="78" t="e">
        <f aca="false">VLOOKUP(F312,PTDS2!$A$1:$Q$13,6)</f>
        <v>#N/A</v>
      </c>
      <c r="AT312" s="78" t="e">
        <f aca="false">VLOOKUP(F312,PTDS2!$A$1:$Q$13,7)</f>
        <v>#N/A</v>
      </c>
      <c r="AU312" s="78" t="e">
        <f aca="false">VLOOKUP(F312,PTDS2!$A$1:$Q$13,8)</f>
        <v>#N/A</v>
      </c>
      <c r="AV312" s="78" t="e">
        <f aca="false">VLOOKUP(F312,PTDS2!$A$1:$Q$13,9)</f>
        <v>#N/A</v>
      </c>
      <c r="AW312" s="78" t="e">
        <f aca="false">VLOOKUP(F312,PTDS2!$A$1:$Q$13,10)</f>
        <v>#N/A</v>
      </c>
      <c r="AX312" s="78" t="e">
        <f aca="false">VLOOKUP(F312,PTDS2!$A$1:$Q$13,11)</f>
        <v>#N/A</v>
      </c>
      <c r="AY312" s="78" t="e">
        <f aca="false">VLOOKUP(F312,PTDS2!$A$1:$Q$13,12)</f>
        <v>#N/A</v>
      </c>
      <c r="AZ312" s="78" t="e">
        <f aca="false">VLOOKUP(F312,PTDS2!$A$1:$Q$13,13)</f>
        <v>#N/A</v>
      </c>
      <c r="BA312" s="78" t="e">
        <f aca="false">VLOOKUP(F312,PTDS2!$A$1:$Q$13,14)</f>
        <v>#N/A</v>
      </c>
      <c r="BB312" s="78" t="e">
        <f aca="false">VLOOKUP(F312,PTDS2!$A$1:$Q$13,15)</f>
        <v>#N/A</v>
      </c>
      <c r="BC312" s="78" t="e">
        <f aca="false">VLOOKUP(F312,PTDS2!$A$1:$Q$13,16)</f>
        <v>#N/A</v>
      </c>
      <c r="BD312" s="78" t="e">
        <f aca="false">VLOOKUP(F312,PTDS2!$A$1:$Q$13,17)</f>
        <v>#N/A</v>
      </c>
      <c r="BF312" s="78" t="e">
        <f aca="false">IF(AO312=0,"",AO312)</f>
        <v>#N/A</v>
      </c>
      <c r="BG312" s="78" t="e">
        <f aca="false">IF(AP312=0,"",AP312)</f>
        <v>#N/A</v>
      </c>
      <c r="BH312" s="78" t="e">
        <f aca="false">IF(AQ312=0,"",AQ312)</f>
        <v>#N/A</v>
      </c>
      <c r="BI312" s="78" t="e">
        <f aca="false">IF(AR312=0,"",AR312)</f>
        <v>#N/A</v>
      </c>
      <c r="BJ312" s="78" t="e">
        <f aca="false">IF(AS312=0,"",AS312)</f>
        <v>#N/A</v>
      </c>
      <c r="BK312" s="78" t="e">
        <f aca="false">IF(AT312=0,"",AT312)</f>
        <v>#N/A</v>
      </c>
      <c r="BL312" s="78" t="e">
        <f aca="false">IF(AU312=0,"",AU312)</f>
        <v>#N/A</v>
      </c>
      <c r="BM312" s="78" t="e">
        <f aca="false">IF(AV312=0,"",AV312)</f>
        <v>#N/A</v>
      </c>
      <c r="BN312" s="78" t="e">
        <f aca="false">IF(AW312=0,"",AW312)</f>
        <v>#N/A</v>
      </c>
      <c r="BO312" s="78" t="e">
        <f aca="false">IF(AX312=0,"",AX312)</f>
        <v>#N/A</v>
      </c>
      <c r="BP312" s="78" t="e">
        <f aca="false">IF(AY312=0,"",AY312)</f>
        <v>#N/A</v>
      </c>
      <c r="BQ312" s="78" t="e">
        <f aca="false">IF(AZ312=0,"",AZ312)</f>
        <v>#N/A</v>
      </c>
      <c r="BR312" s="78" t="e">
        <f aca="false">IF(BA312=0,"",BA312)</f>
        <v>#N/A</v>
      </c>
      <c r="BS312" s="78" t="e">
        <f aca="false">IF(BB312=0,"",BB312)</f>
        <v>#N/A</v>
      </c>
      <c r="BT312" s="78" t="e">
        <f aca="false">IF(BC312=0,"",BC312)</f>
        <v>#N/A</v>
      </c>
      <c r="BU312" s="78" t="e">
        <f aca="false">IF(BD312=0,"",BD312)</f>
        <v>#N/A</v>
      </c>
    </row>
    <row r="313" customFormat="false" ht="56.7" hidden="false" customHeight="true" outlineLevel="0" collapsed="false">
      <c r="A313" s="137"/>
      <c r="B313" s="138"/>
      <c r="C313" s="139"/>
      <c r="D313" s="139"/>
      <c r="E313" s="143"/>
      <c r="F313" s="120"/>
      <c r="G313" s="121"/>
      <c r="H313" s="140"/>
      <c r="I313" s="141"/>
      <c r="J313" s="116"/>
      <c r="K313" s="124" t="str">
        <f aca="false">IF(ISBLANK(I313),"",ROUND(IF(J313&lt;&gt;"€",IF(J313="$",I313*TRANSFERENCIAS!$E$29,I313*TRANSFERENCIAS!$H$29),I313),2))</f>
        <v/>
      </c>
      <c r="L313" s="142"/>
      <c r="M313" s="142"/>
      <c r="N313" s="142"/>
      <c r="O313" s="125"/>
      <c r="P313" s="126" t="str">
        <f aca="false">IF(ISNUMBER(X313),X313,"P")</f>
        <v>P</v>
      </c>
      <c r="Q313" s="127" t="str">
        <f aca="false">IF(ISNUMBER(L313),L313," --")</f>
        <v> --</v>
      </c>
      <c r="W313" s="129" t="n">
        <f aca="false">SUM(L313:N313)</f>
        <v>0</v>
      </c>
      <c r="X313" s="129" t="e">
        <f aca="false">IF(K313&gt;0,ABS(W313-K313),"")</f>
        <v>#VALUE!</v>
      </c>
      <c r="AF313" s="78" t="n">
        <f aca="false">+AF312+20</f>
        <v>6160</v>
      </c>
      <c r="AG313" s="78" t="n">
        <v>308</v>
      </c>
      <c r="AO313" s="78" t="e">
        <f aca="false">VLOOKUP(F313,PTDS2!$A$1:$Q$13,2)</f>
        <v>#N/A</v>
      </c>
      <c r="AP313" s="78" t="e">
        <f aca="false">VLOOKUP(F313,PTDS2!$A$1:$Q$13,3)</f>
        <v>#N/A</v>
      </c>
      <c r="AQ313" s="78" t="e">
        <f aca="false">VLOOKUP(F313,PTDS2!$A$1:$Q$13,4)</f>
        <v>#N/A</v>
      </c>
      <c r="AR313" s="78" t="e">
        <f aca="false">VLOOKUP(F313,PTDS2!$A$1:$Q$13,5)</f>
        <v>#N/A</v>
      </c>
      <c r="AS313" s="78" t="e">
        <f aca="false">VLOOKUP(F313,PTDS2!$A$1:$Q$13,6)</f>
        <v>#N/A</v>
      </c>
      <c r="AT313" s="78" t="e">
        <f aca="false">VLOOKUP(F313,PTDS2!$A$1:$Q$13,7)</f>
        <v>#N/A</v>
      </c>
      <c r="AU313" s="78" t="e">
        <f aca="false">VLOOKUP(F313,PTDS2!$A$1:$Q$13,8)</f>
        <v>#N/A</v>
      </c>
      <c r="AV313" s="78" t="e">
        <f aca="false">VLOOKUP(F313,PTDS2!$A$1:$Q$13,9)</f>
        <v>#N/A</v>
      </c>
      <c r="AW313" s="78" t="e">
        <f aca="false">VLOOKUP(F313,PTDS2!$A$1:$Q$13,10)</f>
        <v>#N/A</v>
      </c>
      <c r="AX313" s="78" t="e">
        <f aca="false">VLOOKUP(F313,PTDS2!$A$1:$Q$13,11)</f>
        <v>#N/A</v>
      </c>
      <c r="AY313" s="78" t="e">
        <f aca="false">VLOOKUP(F313,PTDS2!$A$1:$Q$13,12)</f>
        <v>#N/A</v>
      </c>
      <c r="AZ313" s="78" t="e">
        <f aca="false">VLOOKUP(F313,PTDS2!$A$1:$Q$13,13)</f>
        <v>#N/A</v>
      </c>
      <c r="BA313" s="78" t="e">
        <f aca="false">VLOOKUP(F313,PTDS2!$A$1:$Q$13,14)</f>
        <v>#N/A</v>
      </c>
      <c r="BB313" s="78" t="e">
        <f aca="false">VLOOKUP(F313,PTDS2!$A$1:$Q$13,15)</f>
        <v>#N/A</v>
      </c>
      <c r="BC313" s="78" t="e">
        <f aca="false">VLOOKUP(F313,PTDS2!$A$1:$Q$13,16)</f>
        <v>#N/A</v>
      </c>
      <c r="BD313" s="78" t="e">
        <f aca="false">VLOOKUP(F313,PTDS2!$A$1:$Q$13,17)</f>
        <v>#N/A</v>
      </c>
      <c r="BF313" s="78" t="e">
        <f aca="false">IF(AO313=0,"",AO313)</f>
        <v>#N/A</v>
      </c>
      <c r="BG313" s="78" t="e">
        <f aca="false">IF(AP313=0,"",AP313)</f>
        <v>#N/A</v>
      </c>
      <c r="BH313" s="78" t="e">
        <f aca="false">IF(AQ313=0,"",AQ313)</f>
        <v>#N/A</v>
      </c>
      <c r="BI313" s="78" t="e">
        <f aca="false">IF(AR313=0,"",AR313)</f>
        <v>#N/A</v>
      </c>
      <c r="BJ313" s="78" t="e">
        <f aca="false">IF(AS313=0,"",AS313)</f>
        <v>#N/A</v>
      </c>
      <c r="BK313" s="78" t="e">
        <f aca="false">IF(AT313=0,"",AT313)</f>
        <v>#N/A</v>
      </c>
      <c r="BL313" s="78" t="e">
        <f aca="false">IF(AU313=0,"",AU313)</f>
        <v>#N/A</v>
      </c>
      <c r="BM313" s="78" t="e">
        <f aca="false">IF(AV313=0,"",AV313)</f>
        <v>#N/A</v>
      </c>
      <c r="BN313" s="78" t="e">
        <f aca="false">IF(AW313=0,"",AW313)</f>
        <v>#N/A</v>
      </c>
      <c r="BO313" s="78" t="e">
        <f aca="false">IF(AX313=0,"",AX313)</f>
        <v>#N/A</v>
      </c>
      <c r="BP313" s="78" t="e">
        <f aca="false">IF(AY313=0,"",AY313)</f>
        <v>#N/A</v>
      </c>
      <c r="BQ313" s="78" t="e">
        <f aca="false">IF(AZ313=0,"",AZ313)</f>
        <v>#N/A</v>
      </c>
      <c r="BR313" s="78" t="e">
        <f aca="false">IF(BA313=0,"",BA313)</f>
        <v>#N/A</v>
      </c>
      <c r="BS313" s="78" t="e">
        <f aca="false">IF(BB313=0,"",BB313)</f>
        <v>#N/A</v>
      </c>
      <c r="BT313" s="78" t="e">
        <f aca="false">IF(BC313=0,"",BC313)</f>
        <v>#N/A</v>
      </c>
      <c r="BU313" s="78" t="e">
        <f aca="false">IF(BD313=0,"",BD313)</f>
        <v>#N/A</v>
      </c>
    </row>
    <row r="314" customFormat="false" ht="56.7" hidden="false" customHeight="true" outlineLevel="0" collapsed="false">
      <c r="A314" s="137"/>
      <c r="B314" s="138"/>
      <c r="C314" s="139"/>
      <c r="D314" s="139"/>
      <c r="E314" s="143"/>
      <c r="F314" s="120"/>
      <c r="G314" s="121"/>
      <c r="H314" s="140"/>
      <c r="I314" s="141"/>
      <c r="J314" s="116"/>
      <c r="K314" s="124" t="str">
        <f aca="false">IF(ISBLANK(I314),"",ROUND(IF(J314&lt;&gt;"€",IF(J314="$",I314*TRANSFERENCIAS!$E$29,I314*TRANSFERENCIAS!$H$29),I314),2))</f>
        <v/>
      </c>
      <c r="L314" s="142"/>
      <c r="M314" s="142"/>
      <c r="N314" s="142"/>
      <c r="O314" s="125"/>
      <c r="P314" s="126" t="str">
        <f aca="false">IF(ISNUMBER(X314),X314,"P")</f>
        <v>P</v>
      </c>
      <c r="Q314" s="127" t="str">
        <f aca="false">IF(ISNUMBER(L314),L314," --")</f>
        <v> --</v>
      </c>
      <c r="W314" s="129" t="n">
        <f aca="false">SUM(L314:N314)</f>
        <v>0</v>
      </c>
      <c r="X314" s="129" t="e">
        <f aca="false">IF(K314&gt;0,ABS(W314-K314),"")</f>
        <v>#VALUE!</v>
      </c>
      <c r="AF314" s="78" t="n">
        <f aca="false">+AF313+20</f>
        <v>6180</v>
      </c>
      <c r="AG314" s="78" t="n">
        <v>309</v>
      </c>
      <c r="AO314" s="78" t="e">
        <f aca="false">VLOOKUP(F314,PTDS2!$A$1:$Q$13,2)</f>
        <v>#N/A</v>
      </c>
      <c r="AP314" s="78" t="e">
        <f aca="false">VLOOKUP(F314,PTDS2!$A$1:$Q$13,3)</f>
        <v>#N/A</v>
      </c>
      <c r="AQ314" s="78" t="e">
        <f aca="false">VLOOKUP(F314,PTDS2!$A$1:$Q$13,4)</f>
        <v>#N/A</v>
      </c>
      <c r="AR314" s="78" t="e">
        <f aca="false">VLOOKUP(F314,PTDS2!$A$1:$Q$13,5)</f>
        <v>#N/A</v>
      </c>
      <c r="AS314" s="78" t="e">
        <f aca="false">VLOOKUP(F314,PTDS2!$A$1:$Q$13,6)</f>
        <v>#N/A</v>
      </c>
      <c r="AT314" s="78" t="e">
        <f aca="false">VLOOKUP(F314,PTDS2!$A$1:$Q$13,7)</f>
        <v>#N/A</v>
      </c>
      <c r="AU314" s="78" t="e">
        <f aca="false">VLOOKUP(F314,PTDS2!$A$1:$Q$13,8)</f>
        <v>#N/A</v>
      </c>
      <c r="AV314" s="78" t="e">
        <f aca="false">VLOOKUP(F314,PTDS2!$A$1:$Q$13,9)</f>
        <v>#N/A</v>
      </c>
      <c r="AW314" s="78" t="e">
        <f aca="false">VLOOKUP(F314,PTDS2!$A$1:$Q$13,10)</f>
        <v>#N/A</v>
      </c>
      <c r="AX314" s="78" t="e">
        <f aca="false">VLOOKUP(F314,PTDS2!$A$1:$Q$13,11)</f>
        <v>#N/A</v>
      </c>
      <c r="AY314" s="78" t="e">
        <f aca="false">VLOOKUP(F314,PTDS2!$A$1:$Q$13,12)</f>
        <v>#N/A</v>
      </c>
      <c r="AZ314" s="78" t="e">
        <f aca="false">VLOOKUP(F314,PTDS2!$A$1:$Q$13,13)</f>
        <v>#N/A</v>
      </c>
      <c r="BA314" s="78" t="e">
        <f aca="false">VLOOKUP(F314,PTDS2!$A$1:$Q$13,14)</f>
        <v>#N/A</v>
      </c>
      <c r="BB314" s="78" t="e">
        <f aca="false">VLOOKUP(F314,PTDS2!$A$1:$Q$13,15)</f>
        <v>#N/A</v>
      </c>
      <c r="BC314" s="78" t="e">
        <f aca="false">VLOOKUP(F314,PTDS2!$A$1:$Q$13,16)</f>
        <v>#N/A</v>
      </c>
      <c r="BD314" s="78" t="e">
        <f aca="false">VLOOKUP(F314,PTDS2!$A$1:$Q$13,17)</f>
        <v>#N/A</v>
      </c>
      <c r="BF314" s="78" t="e">
        <f aca="false">IF(AO314=0,"",AO314)</f>
        <v>#N/A</v>
      </c>
      <c r="BG314" s="78" t="e">
        <f aca="false">IF(AP314=0,"",AP314)</f>
        <v>#N/A</v>
      </c>
      <c r="BH314" s="78" t="e">
        <f aca="false">IF(AQ314=0,"",AQ314)</f>
        <v>#N/A</v>
      </c>
      <c r="BI314" s="78" t="e">
        <f aca="false">IF(AR314=0,"",AR314)</f>
        <v>#N/A</v>
      </c>
      <c r="BJ314" s="78" t="e">
        <f aca="false">IF(AS314=0,"",AS314)</f>
        <v>#N/A</v>
      </c>
      <c r="BK314" s="78" t="e">
        <f aca="false">IF(AT314=0,"",AT314)</f>
        <v>#N/A</v>
      </c>
      <c r="BL314" s="78" t="e">
        <f aca="false">IF(AU314=0,"",AU314)</f>
        <v>#N/A</v>
      </c>
      <c r="BM314" s="78" t="e">
        <f aca="false">IF(AV314=0,"",AV314)</f>
        <v>#N/A</v>
      </c>
      <c r="BN314" s="78" t="e">
        <f aca="false">IF(AW314=0,"",AW314)</f>
        <v>#N/A</v>
      </c>
      <c r="BO314" s="78" t="e">
        <f aca="false">IF(AX314=0,"",AX314)</f>
        <v>#N/A</v>
      </c>
      <c r="BP314" s="78" t="e">
        <f aca="false">IF(AY314=0,"",AY314)</f>
        <v>#N/A</v>
      </c>
      <c r="BQ314" s="78" t="e">
        <f aca="false">IF(AZ314=0,"",AZ314)</f>
        <v>#N/A</v>
      </c>
      <c r="BR314" s="78" t="e">
        <f aca="false">IF(BA314=0,"",BA314)</f>
        <v>#N/A</v>
      </c>
      <c r="BS314" s="78" t="e">
        <f aca="false">IF(BB314=0,"",BB314)</f>
        <v>#N/A</v>
      </c>
      <c r="BT314" s="78" t="e">
        <f aca="false">IF(BC314=0,"",BC314)</f>
        <v>#N/A</v>
      </c>
      <c r="BU314" s="78" t="e">
        <f aca="false">IF(BD314=0,"",BD314)</f>
        <v>#N/A</v>
      </c>
    </row>
    <row r="315" customFormat="false" ht="56.7" hidden="false" customHeight="true" outlineLevel="0" collapsed="false">
      <c r="A315" s="137"/>
      <c r="B315" s="138"/>
      <c r="C315" s="139"/>
      <c r="D315" s="139"/>
      <c r="E315" s="143"/>
      <c r="F315" s="120"/>
      <c r="G315" s="121"/>
      <c r="H315" s="140"/>
      <c r="I315" s="141"/>
      <c r="J315" s="116"/>
      <c r="K315" s="124" t="str">
        <f aca="false">IF(ISBLANK(I315),"",ROUND(IF(J315&lt;&gt;"€",IF(J315="$",I315*TRANSFERENCIAS!$E$29,I315*TRANSFERENCIAS!$H$29),I315),2))</f>
        <v/>
      </c>
      <c r="L315" s="142"/>
      <c r="M315" s="142"/>
      <c r="N315" s="142"/>
      <c r="O315" s="125"/>
      <c r="P315" s="126" t="str">
        <f aca="false">IF(ISNUMBER(X315),X315,"P")</f>
        <v>P</v>
      </c>
      <c r="Q315" s="127" t="str">
        <f aca="false">IF(ISNUMBER(L315),L315," --")</f>
        <v> --</v>
      </c>
      <c r="W315" s="129" t="n">
        <f aca="false">SUM(L315:N315)</f>
        <v>0</v>
      </c>
      <c r="X315" s="129" t="e">
        <f aca="false">IF(K315&gt;0,ABS(W315-K315),"")</f>
        <v>#VALUE!</v>
      </c>
      <c r="AF315" s="78" t="n">
        <f aca="false">+AF314+20</f>
        <v>6200</v>
      </c>
      <c r="AG315" s="78" t="n">
        <v>310</v>
      </c>
      <c r="AO315" s="78" t="e">
        <f aca="false">VLOOKUP(F315,PTDS2!$A$1:$Q$13,2)</f>
        <v>#N/A</v>
      </c>
      <c r="AP315" s="78" t="e">
        <f aca="false">VLOOKUP(F315,PTDS2!$A$1:$Q$13,3)</f>
        <v>#N/A</v>
      </c>
      <c r="AQ315" s="78" t="e">
        <f aca="false">VLOOKUP(F315,PTDS2!$A$1:$Q$13,4)</f>
        <v>#N/A</v>
      </c>
      <c r="AR315" s="78" t="e">
        <f aca="false">VLOOKUP(F315,PTDS2!$A$1:$Q$13,5)</f>
        <v>#N/A</v>
      </c>
      <c r="AS315" s="78" t="e">
        <f aca="false">VLOOKUP(F315,PTDS2!$A$1:$Q$13,6)</f>
        <v>#N/A</v>
      </c>
      <c r="AT315" s="78" t="e">
        <f aca="false">VLOOKUP(F315,PTDS2!$A$1:$Q$13,7)</f>
        <v>#N/A</v>
      </c>
      <c r="AU315" s="78" t="e">
        <f aca="false">VLOOKUP(F315,PTDS2!$A$1:$Q$13,8)</f>
        <v>#N/A</v>
      </c>
      <c r="AV315" s="78" t="e">
        <f aca="false">VLOOKUP(F315,PTDS2!$A$1:$Q$13,9)</f>
        <v>#N/A</v>
      </c>
      <c r="AW315" s="78" t="e">
        <f aca="false">VLOOKUP(F315,PTDS2!$A$1:$Q$13,10)</f>
        <v>#N/A</v>
      </c>
      <c r="AX315" s="78" t="e">
        <f aca="false">VLOOKUP(F315,PTDS2!$A$1:$Q$13,11)</f>
        <v>#N/A</v>
      </c>
      <c r="AY315" s="78" t="e">
        <f aca="false">VLOOKUP(F315,PTDS2!$A$1:$Q$13,12)</f>
        <v>#N/A</v>
      </c>
      <c r="AZ315" s="78" t="e">
        <f aca="false">VLOOKUP(F315,PTDS2!$A$1:$Q$13,13)</f>
        <v>#N/A</v>
      </c>
      <c r="BA315" s="78" t="e">
        <f aca="false">VLOOKUP(F315,PTDS2!$A$1:$Q$13,14)</f>
        <v>#N/A</v>
      </c>
      <c r="BB315" s="78" t="e">
        <f aca="false">VLOOKUP(F315,PTDS2!$A$1:$Q$13,15)</f>
        <v>#N/A</v>
      </c>
      <c r="BC315" s="78" t="e">
        <f aca="false">VLOOKUP(F315,PTDS2!$A$1:$Q$13,16)</f>
        <v>#N/A</v>
      </c>
      <c r="BD315" s="78" t="e">
        <f aca="false">VLOOKUP(F315,PTDS2!$A$1:$Q$13,17)</f>
        <v>#N/A</v>
      </c>
      <c r="BF315" s="78" t="e">
        <f aca="false">IF(AO315=0,"",AO315)</f>
        <v>#N/A</v>
      </c>
      <c r="BG315" s="78" t="e">
        <f aca="false">IF(AP315=0,"",AP315)</f>
        <v>#N/A</v>
      </c>
      <c r="BH315" s="78" t="e">
        <f aca="false">IF(AQ315=0,"",AQ315)</f>
        <v>#N/A</v>
      </c>
      <c r="BI315" s="78" t="e">
        <f aca="false">IF(AR315=0,"",AR315)</f>
        <v>#N/A</v>
      </c>
      <c r="BJ315" s="78" t="e">
        <f aca="false">IF(AS315=0,"",AS315)</f>
        <v>#N/A</v>
      </c>
      <c r="BK315" s="78" t="e">
        <f aca="false">IF(AT315=0,"",AT315)</f>
        <v>#N/A</v>
      </c>
      <c r="BL315" s="78" t="e">
        <f aca="false">IF(AU315=0,"",AU315)</f>
        <v>#N/A</v>
      </c>
      <c r="BM315" s="78" t="e">
        <f aca="false">IF(AV315=0,"",AV315)</f>
        <v>#N/A</v>
      </c>
      <c r="BN315" s="78" t="e">
        <f aca="false">IF(AW315=0,"",AW315)</f>
        <v>#N/A</v>
      </c>
      <c r="BO315" s="78" t="e">
        <f aca="false">IF(AX315=0,"",AX315)</f>
        <v>#N/A</v>
      </c>
      <c r="BP315" s="78" t="e">
        <f aca="false">IF(AY315=0,"",AY315)</f>
        <v>#N/A</v>
      </c>
      <c r="BQ315" s="78" t="e">
        <f aca="false">IF(AZ315=0,"",AZ315)</f>
        <v>#N/A</v>
      </c>
      <c r="BR315" s="78" t="e">
        <f aca="false">IF(BA315=0,"",BA315)</f>
        <v>#N/A</v>
      </c>
      <c r="BS315" s="78" t="e">
        <f aca="false">IF(BB315=0,"",BB315)</f>
        <v>#N/A</v>
      </c>
      <c r="BT315" s="78" t="e">
        <f aca="false">IF(BC315=0,"",BC315)</f>
        <v>#N/A</v>
      </c>
      <c r="BU315" s="78" t="e">
        <f aca="false">IF(BD315=0,"",BD315)</f>
        <v>#N/A</v>
      </c>
    </row>
    <row r="316" customFormat="false" ht="56.7" hidden="false" customHeight="true" outlineLevel="0" collapsed="false">
      <c r="A316" s="137"/>
      <c r="B316" s="138"/>
      <c r="C316" s="139"/>
      <c r="D316" s="139"/>
      <c r="E316" s="143"/>
      <c r="F316" s="120"/>
      <c r="G316" s="121"/>
      <c r="H316" s="140"/>
      <c r="I316" s="141"/>
      <c r="J316" s="116"/>
      <c r="K316" s="124" t="str">
        <f aca="false">IF(ISBLANK(I316),"",ROUND(IF(J316&lt;&gt;"€",IF(J316="$",I316*TRANSFERENCIAS!$E$29,I316*TRANSFERENCIAS!$H$29),I316),2))</f>
        <v/>
      </c>
      <c r="L316" s="142"/>
      <c r="M316" s="142"/>
      <c r="N316" s="142"/>
      <c r="O316" s="125"/>
      <c r="P316" s="126" t="str">
        <f aca="false">IF(ISNUMBER(X316),X316,"P")</f>
        <v>P</v>
      </c>
      <c r="Q316" s="127" t="str">
        <f aca="false">IF(ISNUMBER(L316),L316," --")</f>
        <v> --</v>
      </c>
      <c r="W316" s="129" t="n">
        <f aca="false">SUM(L316:N316)</f>
        <v>0</v>
      </c>
      <c r="X316" s="129" t="e">
        <f aca="false">IF(K316&gt;0,ABS(W316-K316),"")</f>
        <v>#VALUE!</v>
      </c>
      <c r="AF316" s="78" t="n">
        <f aca="false">+AF315+20</f>
        <v>6220</v>
      </c>
      <c r="AG316" s="78" t="n">
        <v>311</v>
      </c>
      <c r="AO316" s="78" t="e">
        <f aca="false">VLOOKUP(F316,PTDS2!$A$1:$Q$13,2)</f>
        <v>#N/A</v>
      </c>
      <c r="AP316" s="78" t="e">
        <f aca="false">VLOOKUP(F316,PTDS2!$A$1:$Q$13,3)</f>
        <v>#N/A</v>
      </c>
      <c r="AQ316" s="78" t="e">
        <f aca="false">VLOOKUP(F316,PTDS2!$A$1:$Q$13,4)</f>
        <v>#N/A</v>
      </c>
      <c r="AR316" s="78" t="e">
        <f aca="false">VLOOKUP(F316,PTDS2!$A$1:$Q$13,5)</f>
        <v>#N/A</v>
      </c>
      <c r="AS316" s="78" t="e">
        <f aca="false">VLOOKUP(F316,PTDS2!$A$1:$Q$13,6)</f>
        <v>#N/A</v>
      </c>
      <c r="AT316" s="78" t="e">
        <f aca="false">VLOOKUP(F316,PTDS2!$A$1:$Q$13,7)</f>
        <v>#N/A</v>
      </c>
      <c r="AU316" s="78" t="e">
        <f aca="false">VLOOKUP(F316,PTDS2!$A$1:$Q$13,8)</f>
        <v>#N/A</v>
      </c>
      <c r="AV316" s="78" t="e">
        <f aca="false">VLOOKUP(F316,PTDS2!$A$1:$Q$13,9)</f>
        <v>#N/A</v>
      </c>
      <c r="AW316" s="78" t="e">
        <f aca="false">VLOOKUP(F316,PTDS2!$A$1:$Q$13,10)</f>
        <v>#N/A</v>
      </c>
      <c r="AX316" s="78" t="e">
        <f aca="false">VLOOKUP(F316,PTDS2!$A$1:$Q$13,11)</f>
        <v>#N/A</v>
      </c>
      <c r="AY316" s="78" t="e">
        <f aca="false">VLOOKUP(F316,PTDS2!$A$1:$Q$13,12)</f>
        <v>#N/A</v>
      </c>
      <c r="AZ316" s="78" t="e">
        <f aca="false">VLOOKUP(F316,PTDS2!$A$1:$Q$13,13)</f>
        <v>#N/A</v>
      </c>
      <c r="BA316" s="78" t="e">
        <f aca="false">VLOOKUP(F316,PTDS2!$A$1:$Q$13,14)</f>
        <v>#N/A</v>
      </c>
      <c r="BB316" s="78" t="e">
        <f aca="false">VLOOKUP(F316,PTDS2!$A$1:$Q$13,15)</f>
        <v>#N/A</v>
      </c>
      <c r="BC316" s="78" t="e">
        <f aca="false">VLOOKUP(F316,PTDS2!$A$1:$Q$13,16)</f>
        <v>#N/A</v>
      </c>
      <c r="BD316" s="78" t="e">
        <f aca="false">VLOOKUP(F316,PTDS2!$A$1:$Q$13,17)</f>
        <v>#N/A</v>
      </c>
      <c r="BF316" s="78" t="e">
        <f aca="false">IF(AO316=0,"",AO316)</f>
        <v>#N/A</v>
      </c>
      <c r="BG316" s="78" t="e">
        <f aca="false">IF(AP316=0,"",AP316)</f>
        <v>#N/A</v>
      </c>
      <c r="BH316" s="78" t="e">
        <f aca="false">IF(AQ316=0,"",AQ316)</f>
        <v>#N/A</v>
      </c>
      <c r="BI316" s="78" t="e">
        <f aca="false">IF(AR316=0,"",AR316)</f>
        <v>#N/A</v>
      </c>
      <c r="BJ316" s="78" t="e">
        <f aca="false">IF(AS316=0,"",AS316)</f>
        <v>#N/A</v>
      </c>
      <c r="BK316" s="78" t="e">
        <f aca="false">IF(AT316=0,"",AT316)</f>
        <v>#N/A</v>
      </c>
      <c r="BL316" s="78" t="e">
        <f aca="false">IF(AU316=0,"",AU316)</f>
        <v>#N/A</v>
      </c>
      <c r="BM316" s="78" t="e">
        <f aca="false">IF(AV316=0,"",AV316)</f>
        <v>#N/A</v>
      </c>
      <c r="BN316" s="78" t="e">
        <f aca="false">IF(AW316=0,"",AW316)</f>
        <v>#N/A</v>
      </c>
      <c r="BO316" s="78" t="e">
        <f aca="false">IF(AX316=0,"",AX316)</f>
        <v>#N/A</v>
      </c>
      <c r="BP316" s="78" t="e">
        <f aca="false">IF(AY316=0,"",AY316)</f>
        <v>#N/A</v>
      </c>
      <c r="BQ316" s="78" t="e">
        <f aca="false">IF(AZ316=0,"",AZ316)</f>
        <v>#N/A</v>
      </c>
      <c r="BR316" s="78" t="e">
        <f aca="false">IF(BA316=0,"",BA316)</f>
        <v>#N/A</v>
      </c>
      <c r="BS316" s="78" t="e">
        <f aca="false">IF(BB316=0,"",BB316)</f>
        <v>#N/A</v>
      </c>
      <c r="BT316" s="78" t="e">
        <f aca="false">IF(BC316=0,"",BC316)</f>
        <v>#N/A</v>
      </c>
      <c r="BU316" s="78" t="e">
        <f aca="false">IF(BD316=0,"",BD316)</f>
        <v>#N/A</v>
      </c>
    </row>
    <row r="317" customFormat="false" ht="56.7" hidden="false" customHeight="true" outlineLevel="0" collapsed="false">
      <c r="A317" s="137"/>
      <c r="B317" s="138"/>
      <c r="C317" s="139"/>
      <c r="D317" s="139"/>
      <c r="E317" s="143"/>
      <c r="F317" s="120"/>
      <c r="G317" s="121"/>
      <c r="H317" s="140"/>
      <c r="I317" s="141"/>
      <c r="J317" s="116"/>
      <c r="K317" s="124" t="str">
        <f aca="false">IF(ISBLANK(I317),"",ROUND(IF(J317&lt;&gt;"€",IF(J317="$",I317*TRANSFERENCIAS!$E$29,I317*TRANSFERENCIAS!$H$29),I317),2))</f>
        <v/>
      </c>
      <c r="L317" s="142"/>
      <c r="M317" s="142"/>
      <c r="N317" s="142"/>
      <c r="O317" s="125"/>
      <c r="P317" s="126" t="str">
        <f aca="false">IF(ISNUMBER(X317),X317,"P")</f>
        <v>P</v>
      </c>
      <c r="Q317" s="127" t="str">
        <f aca="false">IF(ISNUMBER(L317),L317," --")</f>
        <v> --</v>
      </c>
      <c r="W317" s="129" t="n">
        <f aca="false">SUM(L317:N317)</f>
        <v>0</v>
      </c>
      <c r="X317" s="129" t="e">
        <f aca="false">IF(K317&gt;0,ABS(W317-K317),"")</f>
        <v>#VALUE!</v>
      </c>
      <c r="AF317" s="78" t="n">
        <f aca="false">+AF316+20</f>
        <v>6240</v>
      </c>
      <c r="AG317" s="78" t="n">
        <v>312</v>
      </c>
      <c r="AO317" s="78" t="e">
        <f aca="false">VLOOKUP(F317,PTDS2!$A$1:$Q$13,2)</f>
        <v>#N/A</v>
      </c>
      <c r="AP317" s="78" t="e">
        <f aca="false">VLOOKUP(F317,PTDS2!$A$1:$Q$13,3)</f>
        <v>#N/A</v>
      </c>
      <c r="AQ317" s="78" t="e">
        <f aca="false">VLOOKUP(F317,PTDS2!$A$1:$Q$13,4)</f>
        <v>#N/A</v>
      </c>
      <c r="AR317" s="78" t="e">
        <f aca="false">VLOOKUP(F317,PTDS2!$A$1:$Q$13,5)</f>
        <v>#N/A</v>
      </c>
      <c r="AS317" s="78" t="e">
        <f aca="false">VLOOKUP(F317,PTDS2!$A$1:$Q$13,6)</f>
        <v>#N/A</v>
      </c>
      <c r="AT317" s="78" t="e">
        <f aca="false">VLOOKUP(F317,PTDS2!$A$1:$Q$13,7)</f>
        <v>#N/A</v>
      </c>
      <c r="AU317" s="78" t="e">
        <f aca="false">VLOOKUP(F317,PTDS2!$A$1:$Q$13,8)</f>
        <v>#N/A</v>
      </c>
      <c r="AV317" s="78" t="e">
        <f aca="false">VLOOKUP(F317,PTDS2!$A$1:$Q$13,9)</f>
        <v>#N/A</v>
      </c>
      <c r="AW317" s="78" t="e">
        <f aca="false">VLOOKUP(F317,PTDS2!$A$1:$Q$13,10)</f>
        <v>#N/A</v>
      </c>
      <c r="AX317" s="78" t="e">
        <f aca="false">VLOOKUP(F317,PTDS2!$A$1:$Q$13,11)</f>
        <v>#N/A</v>
      </c>
      <c r="AY317" s="78" t="e">
        <f aca="false">VLOOKUP(F317,PTDS2!$A$1:$Q$13,12)</f>
        <v>#N/A</v>
      </c>
      <c r="AZ317" s="78" t="e">
        <f aca="false">VLOOKUP(F317,PTDS2!$A$1:$Q$13,13)</f>
        <v>#N/A</v>
      </c>
      <c r="BA317" s="78" t="e">
        <f aca="false">VLOOKUP(F317,PTDS2!$A$1:$Q$13,14)</f>
        <v>#N/A</v>
      </c>
      <c r="BB317" s="78" t="e">
        <f aca="false">VLOOKUP(F317,PTDS2!$A$1:$Q$13,15)</f>
        <v>#N/A</v>
      </c>
      <c r="BC317" s="78" t="e">
        <f aca="false">VLOOKUP(F317,PTDS2!$A$1:$Q$13,16)</f>
        <v>#N/A</v>
      </c>
      <c r="BD317" s="78" t="e">
        <f aca="false">VLOOKUP(F317,PTDS2!$A$1:$Q$13,17)</f>
        <v>#N/A</v>
      </c>
      <c r="BF317" s="78" t="e">
        <f aca="false">IF(AO317=0,"",AO317)</f>
        <v>#N/A</v>
      </c>
      <c r="BG317" s="78" t="e">
        <f aca="false">IF(AP317=0,"",AP317)</f>
        <v>#N/A</v>
      </c>
      <c r="BH317" s="78" t="e">
        <f aca="false">IF(AQ317=0,"",AQ317)</f>
        <v>#N/A</v>
      </c>
      <c r="BI317" s="78" t="e">
        <f aca="false">IF(AR317=0,"",AR317)</f>
        <v>#N/A</v>
      </c>
      <c r="BJ317" s="78" t="e">
        <f aca="false">IF(AS317=0,"",AS317)</f>
        <v>#N/A</v>
      </c>
      <c r="BK317" s="78" t="e">
        <f aca="false">IF(AT317=0,"",AT317)</f>
        <v>#N/A</v>
      </c>
      <c r="BL317" s="78" t="e">
        <f aca="false">IF(AU317=0,"",AU317)</f>
        <v>#N/A</v>
      </c>
      <c r="BM317" s="78" t="e">
        <f aca="false">IF(AV317=0,"",AV317)</f>
        <v>#N/A</v>
      </c>
      <c r="BN317" s="78" t="e">
        <f aca="false">IF(AW317=0,"",AW317)</f>
        <v>#N/A</v>
      </c>
      <c r="BO317" s="78" t="e">
        <f aca="false">IF(AX317=0,"",AX317)</f>
        <v>#N/A</v>
      </c>
      <c r="BP317" s="78" t="e">
        <f aca="false">IF(AY317=0,"",AY317)</f>
        <v>#N/A</v>
      </c>
      <c r="BQ317" s="78" t="e">
        <f aca="false">IF(AZ317=0,"",AZ317)</f>
        <v>#N/A</v>
      </c>
      <c r="BR317" s="78" t="e">
        <f aca="false">IF(BA317=0,"",BA317)</f>
        <v>#N/A</v>
      </c>
      <c r="BS317" s="78" t="e">
        <f aca="false">IF(BB317=0,"",BB317)</f>
        <v>#N/A</v>
      </c>
      <c r="BT317" s="78" t="e">
        <f aca="false">IF(BC317=0,"",BC317)</f>
        <v>#N/A</v>
      </c>
      <c r="BU317" s="78" t="e">
        <f aca="false">IF(BD317=0,"",BD317)</f>
        <v>#N/A</v>
      </c>
    </row>
    <row r="318" customFormat="false" ht="56.7" hidden="false" customHeight="true" outlineLevel="0" collapsed="false">
      <c r="A318" s="137"/>
      <c r="B318" s="138"/>
      <c r="C318" s="139"/>
      <c r="D318" s="139"/>
      <c r="E318" s="143"/>
      <c r="F318" s="120"/>
      <c r="G318" s="121"/>
      <c r="H318" s="140"/>
      <c r="I318" s="141"/>
      <c r="J318" s="116"/>
      <c r="K318" s="124" t="str">
        <f aca="false">IF(ISBLANK(I318),"",ROUND(IF(J318&lt;&gt;"€",IF(J318="$",I318*TRANSFERENCIAS!$E$29,I318*TRANSFERENCIAS!$H$29),I318),2))</f>
        <v/>
      </c>
      <c r="L318" s="142"/>
      <c r="M318" s="142"/>
      <c r="N318" s="142"/>
      <c r="O318" s="125"/>
      <c r="P318" s="126" t="str">
        <f aca="false">IF(ISNUMBER(X318),X318,"P")</f>
        <v>P</v>
      </c>
      <c r="Q318" s="127" t="str">
        <f aca="false">IF(ISNUMBER(L318),L318," --")</f>
        <v> --</v>
      </c>
      <c r="W318" s="129" t="n">
        <f aca="false">SUM(L318:N318)</f>
        <v>0</v>
      </c>
      <c r="X318" s="129" t="e">
        <f aca="false">IF(K318&gt;0,ABS(W318-K318),"")</f>
        <v>#VALUE!</v>
      </c>
      <c r="AF318" s="78" t="n">
        <f aca="false">+AF317+20</f>
        <v>6260</v>
      </c>
      <c r="AG318" s="78" t="n">
        <v>313</v>
      </c>
      <c r="AO318" s="78" t="e">
        <f aca="false">VLOOKUP(F318,PTDS2!$A$1:$Q$13,2)</f>
        <v>#N/A</v>
      </c>
      <c r="AP318" s="78" t="e">
        <f aca="false">VLOOKUP(F318,PTDS2!$A$1:$Q$13,3)</f>
        <v>#N/A</v>
      </c>
      <c r="AQ318" s="78" t="e">
        <f aca="false">VLOOKUP(F318,PTDS2!$A$1:$Q$13,4)</f>
        <v>#N/A</v>
      </c>
      <c r="AR318" s="78" t="e">
        <f aca="false">VLOOKUP(F318,PTDS2!$A$1:$Q$13,5)</f>
        <v>#N/A</v>
      </c>
      <c r="AS318" s="78" t="e">
        <f aca="false">VLOOKUP(F318,PTDS2!$A$1:$Q$13,6)</f>
        <v>#N/A</v>
      </c>
      <c r="AT318" s="78" t="e">
        <f aca="false">VLOOKUP(F318,PTDS2!$A$1:$Q$13,7)</f>
        <v>#N/A</v>
      </c>
      <c r="AU318" s="78" t="e">
        <f aca="false">VLOOKUP(F318,PTDS2!$A$1:$Q$13,8)</f>
        <v>#N/A</v>
      </c>
      <c r="AV318" s="78" t="e">
        <f aca="false">VLOOKUP(F318,PTDS2!$A$1:$Q$13,9)</f>
        <v>#N/A</v>
      </c>
      <c r="AW318" s="78" t="e">
        <f aca="false">VLOOKUP(F318,PTDS2!$A$1:$Q$13,10)</f>
        <v>#N/A</v>
      </c>
      <c r="AX318" s="78" t="e">
        <f aca="false">VLOOKUP(F318,PTDS2!$A$1:$Q$13,11)</f>
        <v>#N/A</v>
      </c>
      <c r="AY318" s="78" t="e">
        <f aca="false">VLOOKUP(F318,PTDS2!$A$1:$Q$13,12)</f>
        <v>#N/A</v>
      </c>
      <c r="AZ318" s="78" t="e">
        <f aca="false">VLOOKUP(F318,PTDS2!$A$1:$Q$13,13)</f>
        <v>#N/A</v>
      </c>
      <c r="BA318" s="78" t="e">
        <f aca="false">VLOOKUP(F318,PTDS2!$A$1:$Q$13,14)</f>
        <v>#N/A</v>
      </c>
      <c r="BB318" s="78" t="e">
        <f aca="false">VLOOKUP(F318,PTDS2!$A$1:$Q$13,15)</f>
        <v>#N/A</v>
      </c>
      <c r="BC318" s="78" t="e">
        <f aca="false">VLOOKUP(F318,PTDS2!$A$1:$Q$13,16)</f>
        <v>#N/A</v>
      </c>
      <c r="BD318" s="78" t="e">
        <f aca="false">VLOOKUP(F318,PTDS2!$A$1:$Q$13,17)</f>
        <v>#N/A</v>
      </c>
      <c r="BF318" s="78" t="e">
        <f aca="false">IF(AO318=0,"",AO318)</f>
        <v>#N/A</v>
      </c>
      <c r="BG318" s="78" t="e">
        <f aca="false">IF(AP318=0,"",AP318)</f>
        <v>#N/A</v>
      </c>
      <c r="BH318" s="78" t="e">
        <f aca="false">IF(AQ318=0,"",AQ318)</f>
        <v>#N/A</v>
      </c>
      <c r="BI318" s="78" t="e">
        <f aca="false">IF(AR318=0,"",AR318)</f>
        <v>#N/A</v>
      </c>
      <c r="BJ318" s="78" t="e">
        <f aca="false">IF(AS318=0,"",AS318)</f>
        <v>#N/A</v>
      </c>
      <c r="BK318" s="78" t="e">
        <f aca="false">IF(AT318=0,"",AT318)</f>
        <v>#N/A</v>
      </c>
      <c r="BL318" s="78" t="e">
        <f aca="false">IF(AU318=0,"",AU318)</f>
        <v>#N/A</v>
      </c>
      <c r="BM318" s="78" t="e">
        <f aca="false">IF(AV318=0,"",AV318)</f>
        <v>#N/A</v>
      </c>
      <c r="BN318" s="78" t="e">
        <f aca="false">IF(AW318=0,"",AW318)</f>
        <v>#N/A</v>
      </c>
      <c r="BO318" s="78" t="e">
        <f aca="false">IF(AX318=0,"",AX318)</f>
        <v>#N/A</v>
      </c>
      <c r="BP318" s="78" t="e">
        <f aca="false">IF(AY318=0,"",AY318)</f>
        <v>#N/A</v>
      </c>
      <c r="BQ318" s="78" t="e">
        <f aca="false">IF(AZ318=0,"",AZ318)</f>
        <v>#N/A</v>
      </c>
      <c r="BR318" s="78" t="e">
        <f aca="false">IF(BA318=0,"",BA318)</f>
        <v>#N/A</v>
      </c>
      <c r="BS318" s="78" t="e">
        <f aca="false">IF(BB318=0,"",BB318)</f>
        <v>#N/A</v>
      </c>
      <c r="BT318" s="78" t="e">
        <f aca="false">IF(BC318=0,"",BC318)</f>
        <v>#N/A</v>
      </c>
      <c r="BU318" s="78" t="e">
        <f aca="false">IF(BD318=0,"",BD318)</f>
        <v>#N/A</v>
      </c>
    </row>
    <row r="319" customFormat="false" ht="56.7" hidden="false" customHeight="true" outlineLevel="0" collapsed="false">
      <c r="A319" s="137"/>
      <c r="B319" s="138"/>
      <c r="C319" s="139"/>
      <c r="D319" s="139"/>
      <c r="E319" s="143"/>
      <c r="F319" s="120"/>
      <c r="G319" s="121"/>
      <c r="H319" s="140"/>
      <c r="I319" s="141"/>
      <c r="J319" s="116"/>
      <c r="K319" s="124" t="str">
        <f aca="false">IF(ISBLANK(I319),"",ROUND(IF(J319&lt;&gt;"€",IF(J319="$",I319*TRANSFERENCIAS!$E$29,I319*TRANSFERENCIAS!$H$29),I319),2))</f>
        <v/>
      </c>
      <c r="L319" s="142"/>
      <c r="M319" s="142"/>
      <c r="N319" s="142"/>
      <c r="O319" s="125"/>
      <c r="P319" s="126" t="str">
        <f aca="false">IF(ISNUMBER(X319),X319,"P")</f>
        <v>P</v>
      </c>
      <c r="Q319" s="127" t="str">
        <f aca="false">IF(ISNUMBER(L319),L319," --")</f>
        <v> --</v>
      </c>
      <c r="W319" s="129" t="n">
        <f aca="false">SUM(L319:N319)</f>
        <v>0</v>
      </c>
      <c r="X319" s="129" t="e">
        <f aca="false">IF(K319&gt;0,ABS(W319-K319),"")</f>
        <v>#VALUE!</v>
      </c>
      <c r="AF319" s="78" t="n">
        <f aca="false">+AF318+20</f>
        <v>6280</v>
      </c>
      <c r="AG319" s="78" t="n">
        <v>314</v>
      </c>
      <c r="AO319" s="78" t="e">
        <f aca="false">VLOOKUP(F319,PTDS2!$A$1:$Q$13,2)</f>
        <v>#N/A</v>
      </c>
      <c r="AP319" s="78" t="e">
        <f aca="false">VLOOKUP(F319,PTDS2!$A$1:$Q$13,3)</f>
        <v>#N/A</v>
      </c>
      <c r="AQ319" s="78" t="e">
        <f aca="false">VLOOKUP(F319,PTDS2!$A$1:$Q$13,4)</f>
        <v>#N/A</v>
      </c>
      <c r="AR319" s="78" t="e">
        <f aca="false">VLOOKUP(F319,PTDS2!$A$1:$Q$13,5)</f>
        <v>#N/A</v>
      </c>
      <c r="AS319" s="78" t="e">
        <f aca="false">VLOOKUP(F319,PTDS2!$A$1:$Q$13,6)</f>
        <v>#N/A</v>
      </c>
      <c r="AT319" s="78" t="e">
        <f aca="false">VLOOKUP(F319,PTDS2!$A$1:$Q$13,7)</f>
        <v>#N/A</v>
      </c>
      <c r="AU319" s="78" t="e">
        <f aca="false">VLOOKUP(F319,PTDS2!$A$1:$Q$13,8)</f>
        <v>#N/A</v>
      </c>
      <c r="AV319" s="78" t="e">
        <f aca="false">VLOOKUP(F319,PTDS2!$A$1:$Q$13,9)</f>
        <v>#N/A</v>
      </c>
      <c r="AW319" s="78" t="e">
        <f aca="false">VLOOKUP(F319,PTDS2!$A$1:$Q$13,10)</f>
        <v>#N/A</v>
      </c>
      <c r="AX319" s="78" t="e">
        <f aca="false">VLOOKUP(F319,PTDS2!$A$1:$Q$13,11)</f>
        <v>#N/A</v>
      </c>
      <c r="AY319" s="78" t="e">
        <f aca="false">VLOOKUP(F319,PTDS2!$A$1:$Q$13,12)</f>
        <v>#N/A</v>
      </c>
      <c r="AZ319" s="78" t="e">
        <f aca="false">VLOOKUP(F319,PTDS2!$A$1:$Q$13,13)</f>
        <v>#N/A</v>
      </c>
      <c r="BA319" s="78" t="e">
        <f aca="false">VLOOKUP(F319,PTDS2!$A$1:$Q$13,14)</f>
        <v>#N/A</v>
      </c>
      <c r="BB319" s="78" t="e">
        <f aca="false">VLOOKUP(F319,PTDS2!$A$1:$Q$13,15)</f>
        <v>#N/A</v>
      </c>
      <c r="BC319" s="78" t="e">
        <f aca="false">VLOOKUP(F319,PTDS2!$A$1:$Q$13,16)</f>
        <v>#N/A</v>
      </c>
      <c r="BD319" s="78" t="e">
        <f aca="false">VLOOKUP(F319,PTDS2!$A$1:$Q$13,17)</f>
        <v>#N/A</v>
      </c>
      <c r="BF319" s="78" t="e">
        <f aca="false">IF(AO319=0,"",AO319)</f>
        <v>#N/A</v>
      </c>
      <c r="BG319" s="78" t="e">
        <f aca="false">IF(AP319=0,"",AP319)</f>
        <v>#N/A</v>
      </c>
      <c r="BH319" s="78" t="e">
        <f aca="false">IF(AQ319=0,"",AQ319)</f>
        <v>#N/A</v>
      </c>
      <c r="BI319" s="78" t="e">
        <f aca="false">IF(AR319=0,"",AR319)</f>
        <v>#N/A</v>
      </c>
      <c r="BJ319" s="78" t="e">
        <f aca="false">IF(AS319=0,"",AS319)</f>
        <v>#N/A</v>
      </c>
      <c r="BK319" s="78" t="e">
        <f aca="false">IF(AT319=0,"",AT319)</f>
        <v>#N/A</v>
      </c>
      <c r="BL319" s="78" t="e">
        <f aca="false">IF(AU319=0,"",AU319)</f>
        <v>#N/A</v>
      </c>
      <c r="BM319" s="78" t="e">
        <f aca="false">IF(AV319=0,"",AV319)</f>
        <v>#N/A</v>
      </c>
      <c r="BN319" s="78" t="e">
        <f aca="false">IF(AW319=0,"",AW319)</f>
        <v>#N/A</v>
      </c>
      <c r="BO319" s="78" t="e">
        <f aca="false">IF(AX319=0,"",AX319)</f>
        <v>#N/A</v>
      </c>
      <c r="BP319" s="78" t="e">
        <f aca="false">IF(AY319=0,"",AY319)</f>
        <v>#N/A</v>
      </c>
      <c r="BQ319" s="78" t="e">
        <f aca="false">IF(AZ319=0,"",AZ319)</f>
        <v>#N/A</v>
      </c>
      <c r="BR319" s="78" t="e">
        <f aca="false">IF(BA319=0,"",BA319)</f>
        <v>#N/A</v>
      </c>
      <c r="BS319" s="78" t="e">
        <f aca="false">IF(BB319=0,"",BB319)</f>
        <v>#N/A</v>
      </c>
      <c r="BT319" s="78" t="e">
        <f aca="false">IF(BC319=0,"",BC319)</f>
        <v>#N/A</v>
      </c>
      <c r="BU319" s="78" t="e">
        <f aca="false">IF(BD319=0,"",BD319)</f>
        <v>#N/A</v>
      </c>
    </row>
    <row r="320" customFormat="false" ht="56.7" hidden="false" customHeight="true" outlineLevel="0" collapsed="false">
      <c r="A320" s="137"/>
      <c r="B320" s="138"/>
      <c r="C320" s="139"/>
      <c r="D320" s="139"/>
      <c r="E320" s="143"/>
      <c r="F320" s="120"/>
      <c r="G320" s="121"/>
      <c r="H320" s="140"/>
      <c r="I320" s="141"/>
      <c r="J320" s="116"/>
      <c r="K320" s="124" t="str">
        <f aca="false">IF(ISBLANK(I320),"",ROUND(IF(J320&lt;&gt;"€",IF(J320="$",I320*TRANSFERENCIAS!$E$29,I320*TRANSFERENCIAS!$H$29),I320),2))</f>
        <v/>
      </c>
      <c r="L320" s="142"/>
      <c r="M320" s="142"/>
      <c r="N320" s="142"/>
      <c r="O320" s="125"/>
      <c r="P320" s="126" t="str">
        <f aca="false">IF(ISNUMBER(X320),X320,"P")</f>
        <v>P</v>
      </c>
      <c r="Q320" s="127" t="str">
        <f aca="false">IF(ISNUMBER(L320),L320," --")</f>
        <v> --</v>
      </c>
      <c r="W320" s="129" t="n">
        <f aca="false">SUM(L320:N320)</f>
        <v>0</v>
      </c>
      <c r="X320" s="129" t="e">
        <f aca="false">IF(K320&gt;0,ABS(W320-K320),"")</f>
        <v>#VALUE!</v>
      </c>
      <c r="AF320" s="78" t="n">
        <f aca="false">+AF319+20</f>
        <v>6300</v>
      </c>
      <c r="AG320" s="78" t="n">
        <v>315</v>
      </c>
      <c r="AO320" s="78" t="e">
        <f aca="false">VLOOKUP(F320,PTDS2!$A$1:$Q$13,2)</f>
        <v>#N/A</v>
      </c>
      <c r="AP320" s="78" t="e">
        <f aca="false">VLOOKUP(F320,PTDS2!$A$1:$Q$13,3)</f>
        <v>#N/A</v>
      </c>
      <c r="AQ320" s="78" t="e">
        <f aca="false">VLOOKUP(F320,PTDS2!$A$1:$Q$13,4)</f>
        <v>#N/A</v>
      </c>
      <c r="AR320" s="78" t="e">
        <f aca="false">VLOOKUP(F320,PTDS2!$A$1:$Q$13,5)</f>
        <v>#N/A</v>
      </c>
      <c r="AS320" s="78" t="e">
        <f aca="false">VLOOKUP(F320,PTDS2!$A$1:$Q$13,6)</f>
        <v>#N/A</v>
      </c>
      <c r="AT320" s="78" t="e">
        <f aca="false">VLOOKUP(F320,PTDS2!$A$1:$Q$13,7)</f>
        <v>#N/A</v>
      </c>
      <c r="AU320" s="78" t="e">
        <f aca="false">VLOOKUP(F320,PTDS2!$A$1:$Q$13,8)</f>
        <v>#N/A</v>
      </c>
      <c r="AV320" s="78" t="e">
        <f aca="false">VLOOKUP(F320,PTDS2!$A$1:$Q$13,9)</f>
        <v>#N/A</v>
      </c>
      <c r="AW320" s="78" t="e">
        <f aca="false">VLOOKUP(F320,PTDS2!$A$1:$Q$13,10)</f>
        <v>#N/A</v>
      </c>
      <c r="AX320" s="78" t="e">
        <f aca="false">VLOOKUP(F320,PTDS2!$A$1:$Q$13,11)</f>
        <v>#N/A</v>
      </c>
      <c r="AY320" s="78" t="e">
        <f aca="false">VLOOKUP(F320,PTDS2!$A$1:$Q$13,12)</f>
        <v>#N/A</v>
      </c>
      <c r="AZ320" s="78" t="e">
        <f aca="false">VLOOKUP(F320,PTDS2!$A$1:$Q$13,13)</f>
        <v>#N/A</v>
      </c>
      <c r="BA320" s="78" t="e">
        <f aca="false">VLOOKUP(F320,PTDS2!$A$1:$Q$13,14)</f>
        <v>#N/A</v>
      </c>
      <c r="BB320" s="78" t="e">
        <f aca="false">VLOOKUP(F320,PTDS2!$A$1:$Q$13,15)</f>
        <v>#N/A</v>
      </c>
      <c r="BC320" s="78" t="e">
        <f aca="false">VLOOKUP(F320,PTDS2!$A$1:$Q$13,16)</f>
        <v>#N/A</v>
      </c>
      <c r="BD320" s="78" t="e">
        <f aca="false">VLOOKUP(F320,PTDS2!$A$1:$Q$13,17)</f>
        <v>#N/A</v>
      </c>
      <c r="BF320" s="78" t="e">
        <f aca="false">IF(AO320=0,"",AO320)</f>
        <v>#N/A</v>
      </c>
      <c r="BG320" s="78" t="e">
        <f aca="false">IF(AP320=0,"",AP320)</f>
        <v>#N/A</v>
      </c>
      <c r="BH320" s="78" t="e">
        <f aca="false">IF(AQ320=0,"",AQ320)</f>
        <v>#N/A</v>
      </c>
      <c r="BI320" s="78" t="e">
        <f aca="false">IF(AR320=0,"",AR320)</f>
        <v>#N/A</v>
      </c>
      <c r="BJ320" s="78" t="e">
        <f aca="false">IF(AS320=0,"",AS320)</f>
        <v>#N/A</v>
      </c>
      <c r="BK320" s="78" t="e">
        <f aca="false">IF(AT320=0,"",AT320)</f>
        <v>#N/A</v>
      </c>
      <c r="BL320" s="78" t="e">
        <f aca="false">IF(AU320=0,"",AU320)</f>
        <v>#N/A</v>
      </c>
      <c r="BM320" s="78" t="e">
        <f aca="false">IF(AV320=0,"",AV320)</f>
        <v>#N/A</v>
      </c>
      <c r="BN320" s="78" t="e">
        <f aca="false">IF(AW320=0,"",AW320)</f>
        <v>#N/A</v>
      </c>
      <c r="BO320" s="78" t="e">
        <f aca="false">IF(AX320=0,"",AX320)</f>
        <v>#N/A</v>
      </c>
      <c r="BP320" s="78" t="e">
        <f aca="false">IF(AY320=0,"",AY320)</f>
        <v>#N/A</v>
      </c>
      <c r="BQ320" s="78" t="e">
        <f aca="false">IF(AZ320=0,"",AZ320)</f>
        <v>#N/A</v>
      </c>
      <c r="BR320" s="78" t="e">
        <f aca="false">IF(BA320=0,"",BA320)</f>
        <v>#N/A</v>
      </c>
      <c r="BS320" s="78" t="e">
        <f aca="false">IF(BB320=0,"",BB320)</f>
        <v>#N/A</v>
      </c>
      <c r="BT320" s="78" t="e">
        <f aca="false">IF(BC320=0,"",BC320)</f>
        <v>#N/A</v>
      </c>
      <c r="BU320" s="78" t="e">
        <f aca="false">IF(BD320=0,"",BD320)</f>
        <v>#N/A</v>
      </c>
    </row>
    <row r="321" customFormat="false" ht="56.7" hidden="false" customHeight="true" outlineLevel="0" collapsed="false">
      <c r="A321" s="137"/>
      <c r="B321" s="138"/>
      <c r="C321" s="139"/>
      <c r="D321" s="139"/>
      <c r="E321" s="143"/>
      <c r="F321" s="120"/>
      <c r="G321" s="121"/>
      <c r="H321" s="140"/>
      <c r="I321" s="141"/>
      <c r="J321" s="116"/>
      <c r="K321" s="124" t="str">
        <f aca="false">IF(ISBLANK(I321),"",ROUND(IF(J321&lt;&gt;"€",IF(J321="$",I321*TRANSFERENCIAS!$E$29,I321*TRANSFERENCIAS!$H$29),I321),2))</f>
        <v/>
      </c>
      <c r="L321" s="142"/>
      <c r="M321" s="142"/>
      <c r="N321" s="142"/>
      <c r="O321" s="125"/>
      <c r="P321" s="126" t="str">
        <f aca="false">IF(ISNUMBER(X321),X321,"P")</f>
        <v>P</v>
      </c>
      <c r="Q321" s="127" t="str">
        <f aca="false">IF(ISNUMBER(L321),L321," --")</f>
        <v> --</v>
      </c>
      <c r="W321" s="129" t="n">
        <f aca="false">SUM(L321:N321)</f>
        <v>0</v>
      </c>
      <c r="X321" s="129" t="e">
        <f aca="false">IF(K321&gt;0,ABS(W321-K321),"")</f>
        <v>#VALUE!</v>
      </c>
      <c r="AF321" s="78" t="n">
        <f aca="false">+AF320+20</f>
        <v>6320</v>
      </c>
      <c r="AG321" s="78" t="n">
        <v>316</v>
      </c>
      <c r="AO321" s="78" t="e">
        <f aca="false">VLOOKUP(F321,PTDS2!$A$1:$Q$13,2)</f>
        <v>#N/A</v>
      </c>
      <c r="AP321" s="78" t="e">
        <f aca="false">VLOOKUP(F321,PTDS2!$A$1:$Q$13,3)</f>
        <v>#N/A</v>
      </c>
      <c r="AQ321" s="78" t="e">
        <f aca="false">VLOOKUP(F321,PTDS2!$A$1:$Q$13,4)</f>
        <v>#N/A</v>
      </c>
      <c r="AR321" s="78" t="e">
        <f aca="false">VLOOKUP(F321,PTDS2!$A$1:$Q$13,5)</f>
        <v>#N/A</v>
      </c>
      <c r="AS321" s="78" t="e">
        <f aca="false">VLOOKUP(F321,PTDS2!$A$1:$Q$13,6)</f>
        <v>#N/A</v>
      </c>
      <c r="AT321" s="78" t="e">
        <f aca="false">VLOOKUP(F321,PTDS2!$A$1:$Q$13,7)</f>
        <v>#N/A</v>
      </c>
      <c r="AU321" s="78" t="e">
        <f aca="false">VLOOKUP(F321,PTDS2!$A$1:$Q$13,8)</f>
        <v>#N/A</v>
      </c>
      <c r="AV321" s="78" t="e">
        <f aca="false">VLOOKUP(F321,PTDS2!$A$1:$Q$13,9)</f>
        <v>#N/A</v>
      </c>
      <c r="AW321" s="78" t="e">
        <f aca="false">VLOOKUP(F321,PTDS2!$A$1:$Q$13,10)</f>
        <v>#N/A</v>
      </c>
      <c r="AX321" s="78" t="e">
        <f aca="false">VLOOKUP(F321,PTDS2!$A$1:$Q$13,11)</f>
        <v>#N/A</v>
      </c>
      <c r="AY321" s="78" t="e">
        <f aca="false">VLOOKUP(F321,PTDS2!$A$1:$Q$13,12)</f>
        <v>#N/A</v>
      </c>
      <c r="AZ321" s="78" t="e">
        <f aca="false">VLOOKUP(F321,PTDS2!$A$1:$Q$13,13)</f>
        <v>#N/A</v>
      </c>
      <c r="BA321" s="78" t="e">
        <f aca="false">VLOOKUP(F321,PTDS2!$A$1:$Q$13,14)</f>
        <v>#N/A</v>
      </c>
      <c r="BB321" s="78" t="e">
        <f aca="false">VLOOKUP(F321,PTDS2!$A$1:$Q$13,15)</f>
        <v>#N/A</v>
      </c>
      <c r="BC321" s="78" t="e">
        <f aca="false">VLOOKUP(F321,PTDS2!$A$1:$Q$13,16)</f>
        <v>#N/A</v>
      </c>
      <c r="BD321" s="78" t="e">
        <f aca="false">VLOOKUP(F321,PTDS2!$A$1:$Q$13,17)</f>
        <v>#N/A</v>
      </c>
      <c r="BF321" s="78" t="e">
        <f aca="false">IF(AO321=0,"",AO321)</f>
        <v>#N/A</v>
      </c>
      <c r="BG321" s="78" t="e">
        <f aca="false">IF(AP321=0,"",AP321)</f>
        <v>#N/A</v>
      </c>
      <c r="BH321" s="78" t="e">
        <f aca="false">IF(AQ321=0,"",AQ321)</f>
        <v>#N/A</v>
      </c>
      <c r="BI321" s="78" t="e">
        <f aca="false">IF(AR321=0,"",AR321)</f>
        <v>#N/A</v>
      </c>
      <c r="BJ321" s="78" t="e">
        <f aca="false">IF(AS321=0,"",AS321)</f>
        <v>#N/A</v>
      </c>
      <c r="BK321" s="78" t="e">
        <f aca="false">IF(AT321=0,"",AT321)</f>
        <v>#N/A</v>
      </c>
      <c r="BL321" s="78" t="e">
        <f aca="false">IF(AU321=0,"",AU321)</f>
        <v>#N/A</v>
      </c>
      <c r="BM321" s="78" t="e">
        <f aca="false">IF(AV321=0,"",AV321)</f>
        <v>#N/A</v>
      </c>
      <c r="BN321" s="78" t="e">
        <f aca="false">IF(AW321=0,"",AW321)</f>
        <v>#N/A</v>
      </c>
      <c r="BO321" s="78" t="e">
        <f aca="false">IF(AX321=0,"",AX321)</f>
        <v>#N/A</v>
      </c>
      <c r="BP321" s="78" t="e">
        <f aca="false">IF(AY321=0,"",AY321)</f>
        <v>#N/A</v>
      </c>
      <c r="BQ321" s="78" t="e">
        <f aca="false">IF(AZ321=0,"",AZ321)</f>
        <v>#N/A</v>
      </c>
      <c r="BR321" s="78" t="e">
        <f aca="false">IF(BA321=0,"",BA321)</f>
        <v>#N/A</v>
      </c>
      <c r="BS321" s="78" t="e">
        <f aca="false">IF(BB321=0,"",BB321)</f>
        <v>#N/A</v>
      </c>
      <c r="BT321" s="78" t="e">
        <f aca="false">IF(BC321=0,"",BC321)</f>
        <v>#N/A</v>
      </c>
      <c r="BU321" s="78" t="e">
        <f aca="false">IF(BD321=0,"",BD321)</f>
        <v>#N/A</v>
      </c>
    </row>
    <row r="322" customFormat="false" ht="56.7" hidden="false" customHeight="true" outlineLevel="0" collapsed="false">
      <c r="A322" s="137"/>
      <c r="B322" s="138"/>
      <c r="C322" s="139"/>
      <c r="D322" s="139"/>
      <c r="E322" s="143"/>
      <c r="F322" s="120"/>
      <c r="G322" s="121"/>
      <c r="H322" s="140"/>
      <c r="I322" s="141"/>
      <c r="J322" s="116"/>
      <c r="K322" s="124" t="str">
        <f aca="false">IF(ISBLANK(I322),"",ROUND(IF(J322&lt;&gt;"€",IF(J322="$",I322*TRANSFERENCIAS!$E$29,I322*TRANSFERENCIAS!$H$29),I322),2))</f>
        <v/>
      </c>
      <c r="L322" s="142"/>
      <c r="M322" s="142"/>
      <c r="N322" s="142"/>
      <c r="O322" s="125"/>
      <c r="P322" s="126" t="str">
        <f aca="false">IF(ISNUMBER(X322),X322,"P")</f>
        <v>P</v>
      </c>
      <c r="Q322" s="127" t="str">
        <f aca="false">IF(ISNUMBER(L322),L322," --")</f>
        <v> --</v>
      </c>
      <c r="W322" s="129" t="n">
        <f aca="false">SUM(L322:N322)</f>
        <v>0</v>
      </c>
      <c r="X322" s="129" t="e">
        <f aca="false">IF(K322&gt;0,ABS(W322-K322),"")</f>
        <v>#VALUE!</v>
      </c>
      <c r="AF322" s="78" t="n">
        <f aca="false">+AF321+20</f>
        <v>6340</v>
      </c>
      <c r="AG322" s="78" t="n">
        <v>317</v>
      </c>
      <c r="AO322" s="78" t="e">
        <f aca="false">VLOOKUP(F322,PTDS2!$A$1:$Q$13,2)</f>
        <v>#N/A</v>
      </c>
      <c r="AP322" s="78" t="e">
        <f aca="false">VLOOKUP(F322,PTDS2!$A$1:$Q$13,3)</f>
        <v>#N/A</v>
      </c>
      <c r="AQ322" s="78" t="e">
        <f aca="false">VLOOKUP(F322,PTDS2!$A$1:$Q$13,4)</f>
        <v>#N/A</v>
      </c>
      <c r="AR322" s="78" t="e">
        <f aca="false">VLOOKUP(F322,PTDS2!$A$1:$Q$13,5)</f>
        <v>#N/A</v>
      </c>
      <c r="AS322" s="78" t="e">
        <f aca="false">VLOOKUP(F322,PTDS2!$A$1:$Q$13,6)</f>
        <v>#N/A</v>
      </c>
      <c r="AT322" s="78" t="e">
        <f aca="false">VLOOKUP(F322,PTDS2!$A$1:$Q$13,7)</f>
        <v>#N/A</v>
      </c>
      <c r="AU322" s="78" t="e">
        <f aca="false">VLOOKUP(F322,PTDS2!$A$1:$Q$13,8)</f>
        <v>#N/A</v>
      </c>
      <c r="AV322" s="78" t="e">
        <f aca="false">VLOOKUP(F322,PTDS2!$A$1:$Q$13,9)</f>
        <v>#N/A</v>
      </c>
      <c r="AW322" s="78" t="e">
        <f aca="false">VLOOKUP(F322,PTDS2!$A$1:$Q$13,10)</f>
        <v>#N/A</v>
      </c>
      <c r="AX322" s="78" t="e">
        <f aca="false">VLOOKUP(F322,PTDS2!$A$1:$Q$13,11)</f>
        <v>#N/A</v>
      </c>
      <c r="AY322" s="78" t="e">
        <f aca="false">VLOOKUP(F322,PTDS2!$A$1:$Q$13,12)</f>
        <v>#N/A</v>
      </c>
      <c r="AZ322" s="78" t="e">
        <f aca="false">VLOOKUP(F322,PTDS2!$A$1:$Q$13,13)</f>
        <v>#N/A</v>
      </c>
      <c r="BA322" s="78" t="e">
        <f aca="false">VLOOKUP(F322,PTDS2!$A$1:$Q$13,14)</f>
        <v>#N/A</v>
      </c>
      <c r="BB322" s="78" t="e">
        <f aca="false">VLOOKUP(F322,PTDS2!$A$1:$Q$13,15)</f>
        <v>#N/A</v>
      </c>
      <c r="BC322" s="78" t="e">
        <f aca="false">VLOOKUP(F322,PTDS2!$A$1:$Q$13,16)</f>
        <v>#N/A</v>
      </c>
      <c r="BD322" s="78" t="e">
        <f aca="false">VLOOKUP(F322,PTDS2!$A$1:$Q$13,17)</f>
        <v>#N/A</v>
      </c>
      <c r="BF322" s="78" t="e">
        <f aca="false">IF(AO322=0,"",AO322)</f>
        <v>#N/A</v>
      </c>
      <c r="BG322" s="78" t="e">
        <f aca="false">IF(AP322=0,"",AP322)</f>
        <v>#N/A</v>
      </c>
      <c r="BH322" s="78" t="e">
        <f aca="false">IF(AQ322=0,"",AQ322)</f>
        <v>#N/A</v>
      </c>
      <c r="BI322" s="78" t="e">
        <f aca="false">IF(AR322=0,"",AR322)</f>
        <v>#N/A</v>
      </c>
      <c r="BJ322" s="78" t="e">
        <f aca="false">IF(AS322=0,"",AS322)</f>
        <v>#N/A</v>
      </c>
      <c r="BK322" s="78" t="e">
        <f aca="false">IF(AT322=0,"",AT322)</f>
        <v>#N/A</v>
      </c>
      <c r="BL322" s="78" t="e">
        <f aca="false">IF(AU322=0,"",AU322)</f>
        <v>#N/A</v>
      </c>
      <c r="BM322" s="78" t="e">
        <f aca="false">IF(AV322=0,"",AV322)</f>
        <v>#N/A</v>
      </c>
      <c r="BN322" s="78" t="e">
        <f aca="false">IF(AW322=0,"",AW322)</f>
        <v>#N/A</v>
      </c>
      <c r="BO322" s="78" t="e">
        <f aca="false">IF(AX322=0,"",AX322)</f>
        <v>#N/A</v>
      </c>
      <c r="BP322" s="78" t="e">
        <f aca="false">IF(AY322=0,"",AY322)</f>
        <v>#N/A</v>
      </c>
      <c r="BQ322" s="78" t="e">
        <f aca="false">IF(AZ322=0,"",AZ322)</f>
        <v>#N/A</v>
      </c>
      <c r="BR322" s="78" t="e">
        <f aca="false">IF(BA322=0,"",BA322)</f>
        <v>#N/A</v>
      </c>
      <c r="BS322" s="78" t="e">
        <f aca="false">IF(BB322=0,"",BB322)</f>
        <v>#N/A</v>
      </c>
      <c r="BT322" s="78" t="e">
        <f aca="false">IF(BC322=0,"",BC322)</f>
        <v>#N/A</v>
      </c>
      <c r="BU322" s="78" t="e">
        <f aca="false">IF(BD322=0,"",BD322)</f>
        <v>#N/A</v>
      </c>
    </row>
    <row r="323" customFormat="false" ht="56.7" hidden="false" customHeight="true" outlineLevel="0" collapsed="false">
      <c r="A323" s="137"/>
      <c r="B323" s="138"/>
      <c r="C323" s="139"/>
      <c r="D323" s="139"/>
      <c r="E323" s="143"/>
      <c r="F323" s="120"/>
      <c r="G323" s="121"/>
      <c r="H323" s="140"/>
      <c r="I323" s="141"/>
      <c r="J323" s="116"/>
      <c r="K323" s="124" t="str">
        <f aca="false">IF(ISBLANK(I323),"",ROUND(IF(J323&lt;&gt;"€",IF(J323="$",I323*TRANSFERENCIAS!$E$29,I323*TRANSFERENCIAS!$H$29),I323),2))</f>
        <v/>
      </c>
      <c r="L323" s="142"/>
      <c r="M323" s="142"/>
      <c r="N323" s="142"/>
      <c r="O323" s="125"/>
      <c r="P323" s="126" t="str">
        <f aca="false">IF(ISNUMBER(X323),X323,"P")</f>
        <v>P</v>
      </c>
      <c r="Q323" s="127" t="str">
        <f aca="false">IF(ISNUMBER(L323),L323," --")</f>
        <v> --</v>
      </c>
      <c r="W323" s="129" t="n">
        <f aca="false">SUM(L323:N323)</f>
        <v>0</v>
      </c>
      <c r="X323" s="129" t="e">
        <f aca="false">IF(K323&gt;0,ABS(W323-K323),"")</f>
        <v>#VALUE!</v>
      </c>
      <c r="AF323" s="78" t="n">
        <f aca="false">+AF322+20</f>
        <v>6360</v>
      </c>
      <c r="AG323" s="78" t="n">
        <v>318</v>
      </c>
      <c r="AO323" s="78" t="e">
        <f aca="false">VLOOKUP(F323,PTDS2!$A$1:$Q$13,2)</f>
        <v>#N/A</v>
      </c>
      <c r="AP323" s="78" t="e">
        <f aca="false">VLOOKUP(F323,PTDS2!$A$1:$Q$13,3)</f>
        <v>#N/A</v>
      </c>
      <c r="AQ323" s="78" t="e">
        <f aca="false">VLOOKUP(F323,PTDS2!$A$1:$Q$13,4)</f>
        <v>#N/A</v>
      </c>
      <c r="AR323" s="78" t="e">
        <f aca="false">VLOOKUP(F323,PTDS2!$A$1:$Q$13,5)</f>
        <v>#N/A</v>
      </c>
      <c r="AS323" s="78" t="e">
        <f aca="false">VLOOKUP(F323,PTDS2!$A$1:$Q$13,6)</f>
        <v>#N/A</v>
      </c>
      <c r="AT323" s="78" t="e">
        <f aca="false">VLOOKUP(F323,PTDS2!$A$1:$Q$13,7)</f>
        <v>#N/A</v>
      </c>
      <c r="AU323" s="78" t="e">
        <f aca="false">VLOOKUP(F323,PTDS2!$A$1:$Q$13,8)</f>
        <v>#N/A</v>
      </c>
      <c r="AV323" s="78" t="e">
        <f aca="false">VLOOKUP(F323,PTDS2!$A$1:$Q$13,9)</f>
        <v>#N/A</v>
      </c>
      <c r="AW323" s="78" t="e">
        <f aca="false">VLOOKUP(F323,PTDS2!$A$1:$Q$13,10)</f>
        <v>#N/A</v>
      </c>
      <c r="AX323" s="78" t="e">
        <f aca="false">VLOOKUP(F323,PTDS2!$A$1:$Q$13,11)</f>
        <v>#N/A</v>
      </c>
      <c r="AY323" s="78" t="e">
        <f aca="false">VLOOKUP(F323,PTDS2!$A$1:$Q$13,12)</f>
        <v>#N/A</v>
      </c>
      <c r="AZ323" s="78" t="e">
        <f aca="false">VLOOKUP(F323,PTDS2!$A$1:$Q$13,13)</f>
        <v>#N/A</v>
      </c>
      <c r="BA323" s="78" t="e">
        <f aca="false">VLOOKUP(F323,PTDS2!$A$1:$Q$13,14)</f>
        <v>#N/A</v>
      </c>
      <c r="BB323" s="78" t="e">
        <f aca="false">VLOOKUP(F323,PTDS2!$A$1:$Q$13,15)</f>
        <v>#N/A</v>
      </c>
      <c r="BC323" s="78" t="e">
        <f aca="false">VLOOKUP(F323,PTDS2!$A$1:$Q$13,16)</f>
        <v>#N/A</v>
      </c>
      <c r="BD323" s="78" t="e">
        <f aca="false">VLOOKUP(F323,PTDS2!$A$1:$Q$13,17)</f>
        <v>#N/A</v>
      </c>
      <c r="BF323" s="78" t="e">
        <f aca="false">IF(AO323=0,"",AO323)</f>
        <v>#N/A</v>
      </c>
      <c r="BG323" s="78" t="e">
        <f aca="false">IF(AP323=0,"",AP323)</f>
        <v>#N/A</v>
      </c>
      <c r="BH323" s="78" t="e">
        <f aca="false">IF(AQ323=0,"",AQ323)</f>
        <v>#N/A</v>
      </c>
      <c r="BI323" s="78" t="e">
        <f aca="false">IF(AR323=0,"",AR323)</f>
        <v>#N/A</v>
      </c>
      <c r="BJ323" s="78" t="e">
        <f aca="false">IF(AS323=0,"",AS323)</f>
        <v>#N/A</v>
      </c>
      <c r="BK323" s="78" t="e">
        <f aca="false">IF(AT323=0,"",AT323)</f>
        <v>#N/A</v>
      </c>
      <c r="BL323" s="78" t="e">
        <f aca="false">IF(AU323=0,"",AU323)</f>
        <v>#N/A</v>
      </c>
      <c r="BM323" s="78" t="e">
        <f aca="false">IF(AV323=0,"",AV323)</f>
        <v>#N/A</v>
      </c>
      <c r="BN323" s="78" t="e">
        <f aca="false">IF(AW323=0,"",AW323)</f>
        <v>#N/A</v>
      </c>
      <c r="BO323" s="78" t="e">
        <f aca="false">IF(AX323=0,"",AX323)</f>
        <v>#N/A</v>
      </c>
      <c r="BP323" s="78" t="e">
        <f aca="false">IF(AY323=0,"",AY323)</f>
        <v>#N/A</v>
      </c>
      <c r="BQ323" s="78" t="e">
        <f aca="false">IF(AZ323=0,"",AZ323)</f>
        <v>#N/A</v>
      </c>
      <c r="BR323" s="78" t="e">
        <f aca="false">IF(BA323=0,"",BA323)</f>
        <v>#N/A</v>
      </c>
      <c r="BS323" s="78" t="e">
        <f aca="false">IF(BB323=0,"",BB323)</f>
        <v>#N/A</v>
      </c>
      <c r="BT323" s="78" t="e">
        <f aca="false">IF(BC323=0,"",BC323)</f>
        <v>#N/A</v>
      </c>
      <c r="BU323" s="78" t="e">
        <f aca="false">IF(BD323=0,"",BD323)</f>
        <v>#N/A</v>
      </c>
    </row>
    <row r="324" customFormat="false" ht="56.7" hidden="false" customHeight="true" outlineLevel="0" collapsed="false">
      <c r="A324" s="137"/>
      <c r="B324" s="138"/>
      <c r="C324" s="139"/>
      <c r="D324" s="139"/>
      <c r="E324" s="143"/>
      <c r="F324" s="120"/>
      <c r="G324" s="121"/>
      <c r="H324" s="140"/>
      <c r="I324" s="141"/>
      <c r="J324" s="116"/>
      <c r="K324" s="124" t="str">
        <f aca="false">IF(ISBLANK(I324),"",ROUND(IF(J324&lt;&gt;"€",IF(J324="$",I324*TRANSFERENCIAS!$E$29,I324*TRANSFERENCIAS!$H$29),I324),2))</f>
        <v/>
      </c>
      <c r="L324" s="142"/>
      <c r="M324" s="142"/>
      <c r="N324" s="142"/>
      <c r="O324" s="125"/>
      <c r="P324" s="126" t="str">
        <f aca="false">IF(ISNUMBER(X324),X324,"P")</f>
        <v>P</v>
      </c>
      <c r="Q324" s="127" t="str">
        <f aca="false">IF(ISNUMBER(L324),L324," --")</f>
        <v> --</v>
      </c>
      <c r="W324" s="129" t="n">
        <f aca="false">SUM(L324:N324)</f>
        <v>0</v>
      </c>
      <c r="X324" s="129" t="e">
        <f aca="false">IF(K324&gt;0,ABS(W324-K324),"")</f>
        <v>#VALUE!</v>
      </c>
      <c r="AF324" s="78" t="n">
        <f aca="false">+AF323+20</f>
        <v>6380</v>
      </c>
      <c r="AG324" s="78" t="n">
        <v>319</v>
      </c>
      <c r="AO324" s="78" t="e">
        <f aca="false">VLOOKUP(F324,PTDS2!$A$1:$Q$13,2)</f>
        <v>#N/A</v>
      </c>
      <c r="AP324" s="78" t="e">
        <f aca="false">VLOOKUP(F324,PTDS2!$A$1:$Q$13,3)</f>
        <v>#N/A</v>
      </c>
      <c r="AQ324" s="78" t="e">
        <f aca="false">VLOOKUP(F324,PTDS2!$A$1:$Q$13,4)</f>
        <v>#N/A</v>
      </c>
      <c r="AR324" s="78" t="e">
        <f aca="false">VLOOKUP(F324,PTDS2!$A$1:$Q$13,5)</f>
        <v>#N/A</v>
      </c>
      <c r="AS324" s="78" t="e">
        <f aca="false">VLOOKUP(F324,PTDS2!$A$1:$Q$13,6)</f>
        <v>#N/A</v>
      </c>
      <c r="AT324" s="78" t="e">
        <f aca="false">VLOOKUP(F324,PTDS2!$A$1:$Q$13,7)</f>
        <v>#N/A</v>
      </c>
      <c r="AU324" s="78" t="e">
        <f aca="false">VLOOKUP(F324,PTDS2!$A$1:$Q$13,8)</f>
        <v>#N/A</v>
      </c>
      <c r="AV324" s="78" t="e">
        <f aca="false">VLOOKUP(F324,PTDS2!$A$1:$Q$13,9)</f>
        <v>#N/A</v>
      </c>
      <c r="AW324" s="78" t="e">
        <f aca="false">VLOOKUP(F324,PTDS2!$A$1:$Q$13,10)</f>
        <v>#N/A</v>
      </c>
      <c r="AX324" s="78" t="e">
        <f aca="false">VLOOKUP(F324,PTDS2!$A$1:$Q$13,11)</f>
        <v>#N/A</v>
      </c>
      <c r="AY324" s="78" t="e">
        <f aca="false">VLOOKUP(F324,PTDS2!$A$1:$Q$13,12)</f>
        <v>#N/A</v>
      </c>
      <c r="AZ324" s="78" t="e">
        <f aca="false">VLOOKUP(F324,PTDS2!$A$1:$Q$13,13)</f>
        <v>#N/A</v>
      </c>
      <c r="BA324" s="78" t="e">
        <f aca="false">VLOOKUP(F324,PTDS2!$A$1:$Q$13,14)</f>
        <v>#N/A</v>
      </c>
      <c r="BB324" s="78" t="e">
        <f aca="false">VLOOKUP(F324,PTDS2!$A$1:$Q$13,15)</f>
        <v>#N/A</v>
      </c>
      <c r="BC324" s="78" t="e">
        <f aca="false">VLOOKUP(F324,PTDS2!$A$1:$Q$13,16)</f>
        <v>#N/A</v>
      </c>
      <c r="BD324" s="78" t="e">
        <f aca="false">VLOOKUP(F324,PTDS2!$A$1:$Q$13,17)</f>
        <v>#N/A</v>
      </c>
      <c r="BF324" s="78" t="e">
        <f aca="false">IF(AO324=0,"",AO324)</f>
        <v>#N/A</v>
      </c>
      <c r="BG324" s="78" t="e">
        <f aca="false">IF(AP324=0,"",AP324)</f>
        <v>#N/A</v>
      </c>
      <c r="BH324" s="78" t="e">
        <f aca="false">IF(AQ324=0,"",AQ324)</f>
        <v>#N/A</v>
      </c>
      <c r="BI324" s="78" t="e">
        <f aca="false">IF(AR324=0,"",AR324)</f>
        <v>#N/A</v>
      </c>
      <c r="BJ324" s="78" t="e">
        <f aca="false">IF(AS324=0,"",AS324)</f>
        <v>#N/A</v>
      </c>
      <c r="BK324" s="78" t="e">
        <f aca="false">IF(AT324=0,"",AT324)</f>
        <v>#N/A</v>
      </c>
      <c r="BL324" s="78" t="e">
        <f aca="false">IF(AU324=0,"",AU324)</f>
        <v>#N/A</v>
      </c>
      <c r="BM324" s="78" t="e">
        <f aca="false">IF(AV324=0,"",AV324)</f>
        <v>#N/A</v>
      </c>
      <c r="BN324" s="78" t="e">
        <f aca="false">IF(AW324=0,"",AW324)</f>
        <v>#N/A</v>
      </c>
      <c r="BO324" s="78" t="e">
        <f aca="false">IF(AX324=0,"",AX324)</f>
        <v>#N/A</v>
      </c>
      <c r="BP324" s="78" t="e">
        <f aca="false">IF(AY324=0,"",AY324)</f>
        <v>#N/A</v>
      </c>
      <c r="BQ324" s="78" t="e">
        <f aca="false">IF(AZ324=0,"",AZ324)</f>
        <v>#N/A</v>
      </c>
      <c r="BR324" s="78" t="e">
        <f aca="false">IF(BA324=0,"",BA324)</f>
        <v>#N/A</v>
      </c>
      <c r="BS324" s="78" t="e">
        <f aca="false">IF(BB324=0,"",BB324)</f>
        <v>#N/A</v>
      </c>
      <c r="BT324" s="78" t="e">
        <f aca="false">IF(BC324=0,"",BC324)</f>
        <v>#N/A</v>
      </c>
      <c r="BU324" s="78" t="e">
        <f aca="false">IF(BD324=0,"",BD324)</f>
        <v>#N/A</v>
      </c>
    </row>
    <row r="325" customFormat="false" ht="56.7" hidden="false" customHeight="true" outlineLevel="0" collapsed="false">
      <c r="A325" s="137"/>
      <c r="B325" s="138"/>
      <c r="C325" s="139"/>
      <c r="D325" s="139"/>
      <c r="E325" s="143"/>
      <c r="F325" s="120"/>
      <c r="G325" s="121"/>
      <c r="H325" s="140"/>
      <c r="I325" s="141"/>
      <c r="J325" s="116"/>
      <c r="K325" s="124" t="str">
        <f aca="false">IF(ISBLANK(I325),"",ROUND(IF(J325&lt;&gt;"€",IF(J325="$",I325*TRANSFERENCIAS!$E$29,I325*TRANSFERENCIAS!$H$29),I325),2))</f>
        <v/>
      </c>
      <c r="L325" s="142"/>
      <c r="M325" s="142"/>
      <c r="N325" s="142"/>
      <c r="O325" s="125"/>
      <c r="P325" s="126" t="str">
        <f aca="false">IF(ISNUMBER(X325),X325,"P")</f>
        <v>P</v>
      </c>
      <c r="Q325" s="127" t="str">
        <f aca="false">IF(ISNUMBER(L325),L325," --")</f>
        <v> --</v>
      </c>
      <c r="W325" s="129" t="n">
        <f aca="false">SUM(L325:N325)</f>
        <v>0</v>
      </c>
      <c r="X325" s="129" t="e">
        <f aca="false">IF(K325&gt;0,ABS(W325-K325),"")</f>
        <v>#VALUE!</v>
      </c>
      <c r="AF325" s="78" t="n">
        <f aca="false">+AF324+20</f>
        <v>6400</v>
      </c>
      <c r="AG325" s="78" t="n">
        <v>320</v>
      </c>
      <c r="AO325" s="78" t="e">
        <f aca="false">VLOOKUP(F325,PTDS2!$A$1:$Q$13,2)</f>
        <v>#N/A</v>
      </c>
      <c r="AP325" s="78" t="e">
        <f aca="false">VLOOKUP(F325,PTDS2!$A$1:$Q$13,3)</f>
        <v>#N/A</v>
      </c>
      <c r="AQ325" s="78" t="e">
        <f aca="false">VLOOKUP(F325,PTDS2!$A$1:$Q$13,4)</f>
        <v>#N/A</v>
      </c>
      <c r="AR325" s="78" t="e">
        <f aca="false">VLOOKUP(F325,PTDS2!$A$1:$Q$13,5)</f>
        <v>#N/A</v>
      </c>
      <c r="AS325" s="78" t="e">
        <f aca="false">VLOOKUP(F325,PTDS2!$A$1:$Q$13,6)</f>
        <v>#N/A</v>
      </c>
      <c r="AT325" s="78" t="e">
        <f aca="false">VLOOKUP(F325,PTDS2!$A$1:$Q$13,7)</f>
        <v>#N/A</v>
      </c>
      <c r="AU325" s="78" t="e">
        <f aca="false">VLOOKUP(F325,PTDS2!$A$1:$Q$13,8)</f>
        <v>#N/A</v>
      </c>
      <c r="AV325" s="78" t="e">
        <f aca="false">VLOOKUP(F325,PTDS2!$A$1:$Q$13,9)</f>
        <v>#N/A</v>
      </c>
      <c r="AW325" s="78" t="e">
        <f aca="false">VLOOKUP(F325,PTDS2!$A$1:$Q$13,10)</f>
        <v>#N/A</v>
      </c>
      <c r="AX325" s="78" t="e">
        <f aca="false">VLOOKUP(F325,PTDS2!$A$1:$Q$13,11)</f>
        <v>#N/A</v>
      </c>
      <c r="AY325" s="78" t="e">
        <f aca="false">VLOOKUP(F325,PTDS2!$A$1:$Q$13,12)</f>
        <v>#N/A</v>
      </c>
      <c r="AZ325" s="78" t="e">
        <f aca="false">VLOOKUP(F325,PTDS2!$A$1:$Q$13,13)</f>
        <v>#N/A</v>
      </c>
      <c r="BA325" s="78" t="e">
        <f aca="false">VLOOKUP(F325,PTDS2!$A$1:$Q$13,14)</f>
        <v>#N/A</v>
      </c>
      <c r="BB325" s="78" t="e">
        <f aca="false">VLOOKUP(F325,PTDS2!$A$1:$Q$13,15)</f>
        <v>#N/A</v>
      </c>
      <c r="BC325" s="78" t="e">
        <f aca="false">VLOOKUP(F325,PTDS2!$A$1:$Q$13,16)</f>
        <v>#N/A</v>
      </c>
      <c r="BD325" s="78" t="e">
        <f aca="false">VLOOKUP(F325,PTDS2!$A$1:$Q$13,17)</f>
        <v>#N/A</v>
      </c>
      <c r="BF325" s="78" t="e">
        <f aca="false">IF(AO325=0,"",AO325)</f>
        <v>#N/A</v>
      </c>
      <c r="BG325" s="78" t="e">
        <f aca="false">IF(AP325=0,"",AP325)</f>
        <v>#N/A</v>
      </c>
      <c r="BH325" s="78" t="e">
        <f aca="false">IF(AQ325=0,"",AQ325)</f>
        <v>#N/A</v>
      </c>
      <c r="BI325" s="78" t="e">
        <f aca="false">IF(AR325=0,"",AR325)</f>
        <v>#N/A</v>
      </c>
      <c r="BJ325" s="78" t="e">
        <f aca="false">IF(AS325=0,"",AS325)</f>
        <v>#N/A</v>
      </c>
      <c r="BK325" s="78" t="e">
        <f aca="false">IF(AT325=0,"",AT325)</f>
        <v>#N/A</v>
      </c>
      <c r="BL325" s="78" t="e">
        <f aca="false">IF(AU325=0,"",AU325)</f>
        <v>#N/A</v>
      </c>
      <c r="BM325" s="78" t="e">
        <f aca="false">IF(AV325=0,"",AV325)</f>
        <v>#N/A</v>
      </c>
      <c r="BN325" s="78" t="e">
        <f aca="false">IF(AW325=0,"",AW325)</f>
        <v>#N/A</v>
      </c>
      <c r="BO325" s="78" t="e">
        <f aca="false">IF(AX325=0,"",AX325)</f>
        <v>#N/A</v>
      </c>
      <c r="BP325" s="78" t="e">
        <f aca="false">IF(AY325=0,"",AY325)</f>
        <v>#N/A</v>
      </c>
      <c r="BQ325" s="78" t="e">
        <f aca="false">IF(AZ325=0,"",AZ325)</f>
        <v>#N/A</v>
      </c>
      <c r="BR325" s="78" t="e">
        <f aca="false">IF(BA325=0,"",BA325)</f>
        <v>#N/A</v>
      </c>
      <c r="BS325" s="78" t="e">
        <f aca="false">IF(BB325=0,"",BB325)</f>
        <v>#N/A</v>
      </c>
      <c r="BT325" s="78" t="e">
        <f aca="false">IF(BC325=0,"",BC325)</f>
        <v>#N/A</v>
      </c>
      <c r="BU325" s="78" t="e">
        <f aca="false">IF(BD325=0,"",BD325)</f>
        <v>#N/A</v>
      </c>
    </row>
    <row r="326" customFormat="false" ht="56.7" hidden="false" customHeight="true" outlineLevel="0" collapsed="false">
      <c r="A326" s="137"/>
      <c r="B326" s="138"/>
      <c r="C326" s="139"/>
      <c r="D326" s="139"/>
      <c r="E326" s="143"/>
      <c r="F326" s="120"/>
      <c r="G326" s="121"/>
      <c r="H326" s="140"/>
      <c r="I326" s="141"/>
      <c r="J326" s="116"/>
      <c r="K326" s="124" t="str">
        <f aca="false">IF(ISBLANK(I326),"",ROUND(IF(J326&lt;&gt;"€",IF(J326="$",I326*TRANSFERENCIAS!$E$29,I326*TRANSFERENCIAS!$H$29),I326),2))</f>
        <v/>
      </c>
      <c r="L326" s="142"/>
      <c r="M326" s="142"/>
      <c r="N326" s="142"/>
      <c r="O326" s="125"/>
      <c r="P326" s="126" t="str">
        <f aca="false">IF(ISNUMBER(X326),X326,"P")</f>
        <v>P</v>
      </c>
      <c r="Q326" s="127" t="str">
        <f aca="false">IF(ISNUMBER(L326),L326," --")</f>
        <v> --</v>
      </c>
      <c r="W326" s="129" t="n">
        <f aca="false">SUM(L326:N326)</f>
        <v>0</v>
      </c>
      <c r="X326" s="129" t="e">
        <f aca="false">IF(K326&gt;0,ABS(W326-K326),"")</f>
        <v>#VALUE!</v>
      </c>
      <c r="AF326" s="78" t="n">
        <f aca="false">+AF325+20</f>
        <v>6420</v>
      </c>
      <c r="AG326" s="78" t="n">
        <v>321</v>
      </c>
      <c r="AO326" s="78" t="e">
        <f aca="false">VLOOKUP(F326,PTDS2!$A$1:$Q$13,2)</f>
        <v>#N/A</v>
      </c>
      <c r="AP326" s="78" t="e">
        <f aca="false">VLOOKUP(F326,PTDS2!$A$1:$Q$13,3)</f>
        <v>#N/A</v>
      </c>
      <c r="AQ326" s="78" t="e">
        <f aca="false">VLOOKUP(F326,PTDS2!$A$1:$Q$13,4)</f>
        <v>#N/A</v>
      </c>
      <c r="AR326" s="78" t="e">
        <f aca="false">VLOOKUP(F326,PTDS2!$A$1:$Q$13,5)</f>
        <v>#N/A</v>
      </c>
      <c r="AS326" s="78" t="e">
        <f aca="false">VLOOKUP(F326,PTDS2!$A$1:$Q$13,6)</f>
        <v>#N/A</v>
      </c>
      <c r="AT326" s="78" t="e">
        <f aca="false">VLOOKUP(F326,PTDS2!$A$1:$Q$13,7)</f>
        <v>#N/A</v>
      </c>
      <c r="AU326" s="78" t="e">
        <f aca="false">VLOOKUP(F326,PTDS2!$A$1:$Q$13,8)</f>
        <v>#N/A</v>
      </c>
      <c r="AV326" s="78" t="e">
        <f aca="false">VLOOKUP(F326,PTDS2!$A$1:$Q$13,9)</f>
        <v>#N/A</v>
      </c>
      <c r="AW326" s="78" t="e">
        <f aca="false">VLOOKUP(F326,PTDS2!$A$1:$Q$13,10)</f>
        <v>#N/A</v>
      </c>
      <c r="AX326" s="78" t="e">
        <f aca="false">VLOOKUP(F326,PTDS2!$A$1:$Q$13,11)</f>
        <v>#N/A</v>
      </c>
      <c r="AY326" s="78" t="e">
        <f aca="false">VLOOKUP(F326,PTDS2!$A$1:$Q$13,12)</f>
        <v>#N/A</v>
      </c>
      <c r="AZ326" s="78" t="e">
        <f aca="false">VLOOKUP(F326,PTDS2!$A$1:$Q$13,13)</f>
        <v>#N/A</v>
      </c>
      <c r="BA326" s="78" t="e">
        <f aca="false">VLOOKUP(F326,PTDS2!$A$1:$Q$13,14)</f>
        <v>#N/A</v>
      </c>
      <c r="BB326" s="78" t="e">
        <f aca="false">VLOOKUP(F326,PTDS2!$A$1:$Q$13,15)</f>
        <v>#N/A</v>
      </c>
      <c r="BC326" s="78" t="e">
        <f aca="false">VLOOKUP(F326,PTDS2!$A$1:$Q$13,16)</f>
        <v>#N/A</v>
      </c>
      <c r="BD326" s="78" t="e">
        <f aca="false">VLOOKUP(F326,PTDS2!$A$1:$Q$13,17)</f>
        <v>#N/A</v>
      </c>
      <c r="BF326" s="78" t="e">
        <f aca="false">IF(AO326=0,"",AO326)</f>
        <v>#N/A</v>
      </c>
      <c r="BG326" s="78" t="e">
        <f aca="false">IF(AP326=0,"",AP326)</f>
        <v>#N/A</v>
      </c>
      <c r="BH326" s="78" t="e">
        <f aca="false">IF(AQ326=0,"",AQ326)</f>
        <v>#N/A</v>
      </c>
      <c r="BI326" s="78" t="e">
        <f aca="false">IF(AR326=0,"",AR326)</f>
        <v>#N/A</v>
      </c>
      <c r="BJ326" s="78" t="e">
        <f aca="false">IF(AS326=0,"",AS326)</f>
        <v>#N/A</v>
      </c>
      <c r="BK326" s="78" t="e">
        <f aca="false">IF(AT326=0,"",AT326)</f>
        <v>#N/A</v>
      </c>
      <c r="BL326" s="78" t="e">
        <f aca="false">IF(AU326=0,"",AU326)</f>
        <v>#N/A</v>
      </c>
      <c r="BM326" s="78" t="e">
        <f aca="false">IF(AV326=0,"",AV326)</f>
        <v>#N/A</v>
      </c>
      <c r="BN326" s="78" t="e">
        <f aca="false">IF(AW326=0,"",AW326)</f>
        <v>#N/A</v>
      </c>
      <c r="BO326" s="78" t="e">
        <f aca="false">IF(AX326=0,"",AX326)</f>
        <v>#N/A</v>
      </c>
      <c r="BP326" s="78" t="e">
        <f aca="false">IF(AY326=0,"",AY326)</f>
        <v>#N/A</v>
      </c>
      <c r="BQ326" s="78" t="e">
        <f aca="false">IF(AZ326=0,"",AZ326)</f>
        <v>#N/A</v>
      </c>
      <c r="BR326" s="78" t="e">
        <f aca="false">IF(BA326=0,"",BA326)</f>
        <v>#N/A</v>
      </c>
      <c r="BS326" s="78" t="e">
        <f aca="false">IF(BB326=0,"",BB326)</f>
        <v>#N/A</v>
      </c>
      <c r="BT326" s="78" t="e">
        <f aca="false">IF(BC326=0,"",BC326)</f>
        <v>#N/A</v>
      </c>
      <c r="BU326" s="78" t="e">
        <f aca="false">IF(BD326=0,"",BD326)</f>
        <v>#N/A</v>
      </c>
    </row>
    <row r="327" customFormat="false" ht="56.7" hidden="false" customHeight="true" outlineLevel="0" collapsed="false">
      <c r="A327" s="137"/>
      <c r="B327" s="138"/>
      <c r="C327" s="139"/>
      <c r="D327" s="139"/>
      <c r="E327" s="143"/>
      <c r="F327" s="120"/>
      <c r="G327" s="121"/>
      <c r="H327" s="140"/>
      <c r="I327" s="141"/>
      <c r="J327" s="116"/>
      <c r="K327" s="124" t="str">
        <f aca="false">IF(ISBLANK(I327),"",ROUND(IF(J327&lt;&gt;"€",IF(J327="$",I327*TRANSFERENCIAS!$E$29,I327*TRANSFERENCIAS!$H$29),I327),2))</f>
        <v/>
      </c>
      <c r="L327" s="142"/>
      <c r="M327" s="142"/>
      <c r="N327" s="142"/>
      <c r="O327" s="125"/>
      <c r="P327" s="126" t="str">
        <f aca="false">IF(ISNUMBER(X327),X327,"P")</f>
        <v>P</v>
      </c>
      <c r="Q327" s="127" t="str">
        <f aca="false">IF(ISNUMBER(L327),L327," --")</f>
        <v> --</v>
      </c>
      <c r="W327" s="129" t="n">
        <f aca="false">SUM(L327:N327)</f>
        <v>0</v>
      </c>
      <c r="X327" s="129" t="e">
        <f aca="false">IF(K327&gt;0,ABS(W327-K327),"")</f>
        <v>#VALUE!</v>
      </c>
      <c r="AF327" s="78" t="n">
        <f aca="false">+AF326+20</f>
        <v>6440</v>
      </c>
      <c r="AG327" s="78" t="n">
        <v>322</v>
      </c>
      <c r="AO327" s="78" t="e">
        <f aca="false">VLOOKUP(F327,PTDS2!$A$1:$Q$13,2)</f>
        <v>#N/A</v>
      </c>
      <c r="AP327" s="78" t="e">
        <f aca="false">VLOOKUP(F327,PTDS2!$A$1:$Q$13,3)</f>
        <v>#N/A</v>
      </c>
      <c r="AQ327" s="78" t="e">
        <f aca="false">VLOOKUP(F327,PTDS2!$A$1:$Q$13,4)</f>
        <v>#N/A</v>
      </c>
      <c r="AR327" s="78" t="e">
        <f aca="false">VLOOKUP(F327,PTDS2!$A$1:$Q$13,5)</f>
        <v>#N/A</v>
      </c>
      <c r="AS327" s="78" t="e">
        <f aca="false">VLOOKUP(F327,PTDS2!$A$1:$Q$13,6)</f>
        <v>#N/A</v>
      </c>
      <c r="AT327" s="78" t="e">
        <f aca="false">VLOOKUP(F327,PTDS2!$A$1:$Q$13,7)</f>
        <v>#N/A</v>
      </c>
      <c r="AU327" s="78" t="e">
        <f aca="false">VLOOKUP(F327,PTDS2!$A$1:$Q$13,8)</f>
        <v>#N/A</v>
      </c>
      <c r="AV327" s="78" t="e">
        <f aca="false">VLOOKUP(F327,PTDS2!$A$1:$Q$13,9)</f>
        <v>#N/A</v>
      </c>
      <c r="AW327" s="78" t="e">
        <f aca="false">VLOOKUP(F327,PTDS2!$A$1:$Q$13,10)</f>
        <v>#N/A</v>
      </c>
      <c r="AX327" s="78" t="e">
        <f aca="false">VLOOKUP(F327,PTDS2!$A$1:$Q$13,11)</f>
        <v>#N/A</v>
      </c>
      <c r="AY327" s="78" t="e">
        <f aca="false">VLOOKUP(F327,PTDS2!$A$1:$Q$13,12)</f>
        <v>#N/A</v>
      </c>
      <c r="AZ327" s="78" t="e">
        <f aca="false">VLOOKUP(F327,PTDS2!$A$1:$Q$13,13)</f>
        <v>#N/A</v>
      </c>
      <c r="BA327" s="78" t="e">
        <f aca="false">VLOOKUP(F327,PTDS2!$A$1:$Q$13,14)</f>
        <v>#N/A</v>
      </c>
      <c r="BB327" s="78" t="e">
        <f aca="false">VLOOKUP(F327,PTDS2!$A$1:$Q$13,15)</f>
        <v>#N/A</v>
      </c>
      <c r="BC327" s="78" t="e">
        <f aca="false">VLOOKUP(F327,PTDS2!$A$1:$Q$13,16)</f>
        <v>#N/A</v>
      </c>
      <c r="BD327" s="78" t="e">
        <f aca="false">VLOOKUP(F327,PTDS2!$A$1:$Q$13,17)</f>
        <v>#N/A</v>
      </c>
      <c r="BF327" s="78" t="e">
        <f aca="false">IF(AO327=0,"",AO327)</f>
        <v>#N/A</v>
      </c>
      <c r="BG327" s="78" t="e">
        <f aca="false">IF(AP327=0,"",AP327)</f>
        <v>#N/A</v>
      </c>
      <c r="BH327" s="78" t="e">
        <f aca="false">IF(AQ327=0,"",AQ327)</f>
        <v>#N/A</v>
      </c>
      <c r="BI327" s="78" t="e">
        <f aca="false">IF(AR327=0,"",AR327)</f>
        <v>#N/A</v>
      </c>
      <c r="BJ327" s="78" t="e">
        <f aca="false">IF(AS327=0,"",AS327)</f>
        <v>#N/A</v>
      </c>
      <c r="BK327" s="78" t="e">
        <f aca="false">IF(AT327=0,"",AT327)</f>
        <v>#N/A</v>
      </c>
      <c r="BL327" s="78" t="e">
        <f aca="false">IF(AU327=0,"",AU327)</f>
        <v>#N/A</v>
      </c>
      <c r="BM327" s="78" t="e">
        <f aca="false">IF(AV327=0,"",AV327)</f>
        <v>#N/A</v>
      </c>
      <c r="BN327" s="78" t="e">
        <f aca="false">IF(AW327=0,"",AW327)</f>
        <v>#N/A</v>
      </c>
      <c r="BO327" s="78" t="e">
        <f aca="false">IF(AX327=0,"",AX327)</f>
        <v>#N/A</v>
      </c>
      <c r="BP327" s="78" t="e">
        <f aca="false">IF(AY327=0,"",AY327)</f>
        <v>#N/A</v>
      </c>
      <c r="BQ327" s="78" t="e">
        <f aca="false">IF(AZ327=0,"",AZ327)</f>
        <v>#N/A</v>
      </c>
      <c r="BR327" s="78" t="e">
        <f aca="false">IF(BA327=0,"",BA327)</f>
        <v>#N/A</v>
      </c>
      <c r="BS327" s="78" t="e">
        <f aca="false">IF(BB327=0,"",BB327)</f>
        <v>#N/A</v>
      </c>
      <c r="BT327" s="78" t="e">
        <f aca="false">IF(BC327=0,"",BC327)</f>
        <v>#N/A</v>
      </c>
      <c r="BU327" s="78" t="e">
        <f aca="false">IF(BD327=0,"",BD327)</f>
        <v>#N/A</v>
      </c>
    </row>
    <row r="328" customFormat="false" ht="56.7" hidden="false" customHeight="true" outlineLevel="0" collapsed="false">
      <c r="A328" s="137"/>
      <c r="B328" s="138"/>
      <c r="C328" s="139"/>
      <c r="D328" s="139"/>
      <c r="E328" s="143"/>
      <c r="F328" s="120"/>
      <c r="G328" s="121"/>
      <c r="H328" s="140"/>
      <c r="I328" s="141"/>
      <c r="J328" s="116"/>
      <c r="K328" s="124" t="str">
        <f aca="false">IF(ISBLANK(I328),"",ROUND(IF(J328&lt;&gt;"€",IF(J328="$",I328*TRANSFERENCIAS!$E$29,I328*TRANSFERENCIAS!$H$29),I328),2))</f>
        <v/>
      </c>
      <c r="L328" s="142"/>
      <c r="M328" s="142"/>
      <c r="N328" s="142"/>
      <c r="O328" s="125"/>
      <c r="P328" s="126" t="str">
        <f aca="false">IF(ISNUMBER(X328),X328,"P")</f>
        <v>P</v>
      </c>
      <c r="Q328" s="127" t="str">
        <f aca="false">IF(ISNUMBER(L328),L328," --")</f>
        <v> --</v>
      </c>
      <c r="W328" s="129" t="n">
        <f aca="false">SUM(L328:N328)</f>
        <v>0</v>
      </c>
      <c r="X328" s="129" t="e">
        <f aca="false">IF(K328&gt;0,ABS(W328-K328),"")</f>
        <v>#VALUE!</v>
      </c>
      <c r="AF328" s="78" t="n">
        <f aca="false">+AF327+20</f>
        <v>6460</v>
      </c>
      <c r="AG328" s="78" t="n">
        <v>323</v>
      </c>
      <c r="AO328" s="78" t="e">
        <f aca="false">VLOOKUP(F328,PTDS2!$A$1:$Q$13,2)</f>
        <v>#N/A</v>
      </c>
      <c r="AP328" s="78" t="e">
        <f aca="false">VLOOKUP(F328,PTDS2!$A$1:$Q$13,3)</f>
        <v>#N/A</v>
      </c>
      <c r="AQ328" s="78" t="e">
        <f aca="false">VLOOKUP(F328,PTDS2!$A$1:$Q$13,4)</f>
        <v>#N/A</v>
      </c>
      <c r="AR328" s="78" t="e">
        <f aca="false">VLOOKUP(F328,PTDS2!$A$1:$Q$13,5)</f>
        <v>#N/A</v>
      </c>
      <c r="AS328" s="78" t="e">
        <f aca="false">VLOOKUP(F328,PTDS2!$A$1:$Q$13,6)</f>
        <v>#N/A</v>
      </c>
      <c r="AT328" s="78" t="e">
        <f aca="false">VLOOKUP(F328,PTDS2!$A$1:$Q$13,7)</f>
        <v>#N/A</v>
      </c>
      <c r="AU328" s="78" t="e">
        <f aca="false">VLOOKUP(F328,PTDS2!$A$1:$Q$13,8)</f>
        <v>#N/A</v>
      </c>
      <c r="AV328" s="78" t="e">
        <f aca="false">VLOOKUP(F328,PTDS2!$A$1:$Q$13,9)</f>
        <v>#N/A</v>
      </c>
      <c r="AW328" s="78" t="e">
        <f aca="false">VLOOKUP(F328,PTDS2!$A$1:$Q$13,10)</f>
        <v>#N/A</v>
      </c>
      <c r="AX328" s="78" t="e">
        <f aca="false">VLOOKUP(F328,PTDS2!$A$1:$Q$13,11)</f>
        <v>#N/A</v>
      </c>
      <c r="AY328" s="78" t="e">
        <f aca="false">VLOOKUP(F328,PTDS2!$A$1:$Q$13,12)</f>
        <v>#N/A</v>
      </c>
      <c r="AZ328" s="78" t="e">
        <f aca="false">VLOOKUP(F328,PTDS2!$A$1:$Q$13,13)</f>
        <v>#N/A</v>
      </c>
      <c r="BA328" s="78" t="e">
        <f aca="false">VLOOKUP(F328,PTDS2!$A$1:$Q$13,14)</f>
        <v>#N/A</v>
      </c>
      <c r="BB328" s="78" t="e">
        <f aca="false">VLOOKUP(F328,PTDS2!$A$1:$Q$13,15)</f>
        <v>#N/A</v>
      </c>
      <c r="BC328" s="78" t="e">
        <f aca="false">VLOOKUP(F328,PTDS2!$A$1:$Q$13,16)</f>
        <v>#N/A</v>
      </c>
      <c r="BD328" s="78" t="e">
        <f aca="false">VLOOKUP(F328,PTDS2!$A$1:$Q$13,17)</f>
        <v>#N/A</v>
      </c>
      <c r="BF328" s="78" t="e">
        <f aca="false">IF(AO328=0,"",AO328)</f>
        <v>#N/A</v>
      </c>
      <c r="BG328" s="78" t="e">
        <f aca="false">IF(AP328=0,"",AP328)</f>
        <v>#N/A</v>
      </c>
      <c r="BH328" s="78" t="e">
        <f aca="false">IF(AQ328=0,"",AQ328)</f>
        <v>#N/A</v>
      </c>
      <c r="BI328" s="78" t="e">
        <f aca="false">IF(AR328=0,"",AR328)</f>
        <v>#N/A</v>
      </c>
      <c r="BJ328" s="78" t="e">
        <f aca="false">IF(AS328=0,"",AS328)</f>
        <v>#N/A</v>
      </c>
      <c r="BK328" s="78" t="e">
        <f aca="false">IF(AT328=0,"",AT328)</f>
        <v>#N/A</v>
      </c>
      <c r="BL328" s="78" t="e">
        <f aca="false">IF(AU328=0,"",AU328)</f>
        <v>#N/A</v>
      </c>
      <c r="BM328" s="78" t="e">
        <f aca="false">IF(AV328=0,"",AV328)</f>
        <v>#N/A</v>
      </c>
      <c r="BN328" s="78" t="e">
        <f aca="false">IF(AW328=0,"",AW328)</f>
        <v>#N/A</v>
      </c>
      <c r="BO328" s="78" t="e">
        <f aca="false">IF(AX328=0,"",AX328)</f>
        <v>#N/A</v>
      </c>
      <c r="BP328" s="78" t="e">
        <f aca="false">IF(AY328=0,"",AY328)</f>
        <v>#N/A</v>
      </c>
      <c r="BQ328" s="78" t="e">
        <f aca="false">IF(AZ328=0,"",AZ328)</f>
        <v>#N/A</v>
      </c>
      <c r="BR328" s="78" t="e">
        <f aca="false">IF(BA328=0,"",BA328)</f>
        <v>#N/A</v>
      </c>
      <c r="BS328" s="78" t="e">
        <f aca="false">IF(BB328=0,"",BB328)</f>
        <v>#N/A</v>
      </c>
      <c r="BT328" s="78" t="e">
        <f aca="false">IF(BC328=0,"",BC328)</f>
        <v>#N/A</v>
      </c>
      <c r="BU328" s="78" t="e">
        <f aca="false">IF(BD328=0,"",BD328)</f>
        <v>#N/A</v>
      </c>
    </row>
    <row r="329" customFormat="false" ht="56.7" hidden="false" customHeight="true" outlineLevel="0" collapsed="false">
      <c r="A329" s="137"/>
      <c r="B329" s="138"/>
      <c r="C329" s="139"/>
      <c r="D329" s="139"/>
      <c r="E329" s="143"/>
      <c r="F329" s="120"/>
      <c r="G329" s="121"/>
      <c r="H329" s="140"/>
      <c r="I329" s="141"/>
      <c r="J329" s="116"/>
      <c r="K329" s="124" t="str">
        <f aca="false">IF(ISBLANK(I329),"",ROUND(IF(J329&lt;&gt;"€",IF(J329="$",I329*TRANSFERENCIAS!$E$29,I329*TRANSFERENCIAS!$H$29),I329),2))</f>
        <v/>
      </c>
      <c r="L329" s="142"/>
      <c r="M329" s="142"/>
      <c r="N329" s="142"/>
      <c r="O329" s="125"/>
      <c r="P329" s="126" t="str">
        <f aca="false">IF(ISNUMBER(X329),X329,"P")</f>
        <v>P</v>
      </c>
      <c r="Q329" s="127" t="str">
        <f aca="false">IF(ISNUMBER(L329),L329," --")</f>
        <v> --</v>
      </c>
      <c r="W329" s="129" t="n">
        <f aca="false">SUM(L329:N329)</f>
        <v>0</v>
      </c>
      <c r="X329" s="129" t="e">
        <f aca="false">IF(K329&gt;0,ABS(W329-K329),"")</f>
        <v>#VALUE!</v>
      </c>
      <c r="AF329" s="78" t="n">
        <f aca="false">+AF328+20</f>
        <v>6480</v>
      </c>
      <c r="AG329" s="78" t="n">
        <v>324</v>
      </c>
      <c r="AO329" s="78" t="e">
        <f aca="false">VLOOKUP(F329,PTDS2!$A$1:$Q$13,2)</f>
        <v>#N/A</v>
      </c>
      <c r="AP329" s="78" t="e">
        <f aca="false">VLOOKUP(F329,PTDS2!$A$1:$Q$13,3)</f>
        <v>#N/A</v>
      </c>
      <c r="AQ329" s="78" t="e">
        <f aca="false">VLOOKUP(F329,PTDS2!$A$1:$Q$13,4)</f>
        <v>#N/A</v>
      </c>
      <c r="AR329" s="78" t="e">
        <f aca="false">VLOOKUP(F329,PTDS2!$A$1:$Q$13,5)</f>
        <v>#N/A</v>
      </c>
      <c r="AS329" s="78" t="e">
        <f aca="false">VLOOKUP(F329,PTDS2!$A$1:$Q$13,6)</f>
        <v>#N/A</v>
      </c>
      <c r="AT329" s="78" t="e">
        <f aca="false">VLOOKUP(F329,PTDS2!$A$1:$Q$13,7)</f>
        <v>#N/A</v>
      </c>
      <c r="AU329" s="78" t="e">
        <f aca="false">VLOOKUP(F329,PTDS2!$A$1:$Q$13,8)</f>
        <v>#N/A</v>
      </c>
      <c r="AV329" s="78" t="e">
        <f aca="false">VLOOKUP(F329,PTDS2!$A$1:$Q$13,9)</f>
        <v>#N/A</v>
      </c>
      <c r="AW329" s="78" t="e">
        <f aca="false">VLOOKUP(F329,PTDS2!$A$1:$Q$13,10)</f>
        <v>#N/A</v>
      </c>
      <c r="AX329" s="78" t="e">
        <f aca="false">VLOOKUP(F329,PTDS2!$A$1:$Q$13,11)</f>
        <v>#N/A</v>
      </c>
      <c r="AY329" s="78" t="e">
        <f aca="false">VLOOKUP(F329,PTDS2!$A$1:$Q$13,12)</f>
        <v>#N/A</v>
      </c>
      <c r="AZ329" s="78" t="e">
        <f aca="false">VLOOKUP(F329,PTDS2!$A$1:$Q$13,13)</f>
        <v>#N/A</v>
      </c>
      <c r="BA329" s="78" t="e">
        <f aca="false">VLOOKUP(F329,PTDS2!$A$1:$Q$13,14)</f>
        <v>#N/A</v>
      </c>
      <c r="BB329" s="78" t="e">
        <f aca="false">VLOOKUP(F329,PTDS2!$A$1:$Q$13,15)</f>
        <v>#N/A</v>
      </c>
      <c r="BC329" s="78" t="e">
        <f aca="false">VLOOKUP(F329,PTDS2!$A$1:$Q$13,16)</f>
        <v>#N/A</v>
      </c>
      <c r="BD329" s="78" t="e">
        <f aca="false">VLOOKUP(F329,PTDS2!$A$1:$Q$13,17)</f>
        <v>#N/A</v>
      </c>
      <c r="BF329" s="78" t="e">
        <f aca="false">IF(AO329=0,"",AO329)</f>
        <v>#N/A</v>
      </c>
      <c r="BG329" s="78" t="e">
        <f aca="false">IF(AP329=0,"",AP329)</f>
        <v>#N/A</v>
      </c>
      <c r="BH329" s="78" t="e">
        <f aca="false">IF(AQ329=0,"",AQ329)</f>
        <v>#N/A</v>
      </c>
      <c r="BI329" s="78" t="e">
        <f aca="false">IF(AR329=0,"",AR329)</f>
        <v>#N/A</v>
      </c>
      <c r="BJ329" s="78" t="e">
        <f aca="false">IF(AS329=0,"",AS329)</f>
        <v>#N/A</v>
      </c>
      <c r="BK329" s="78" t="e">
        <f aca="false">IF(AT329=0,"",AT329)</f>
        <v>#N/A</v>
      </c>
      <c r="BL329" s="78" t="e">
        <f aca="false">IF(AU329=0,"",AU329)</f>
        <v>#N/A</v>
      </c>
      <c r="BM329" s="78" t="e">
        <f aca="false">IF(AV329=0,"",AV329)</f>
        <v>#N/A</v>
      </c>
      <c r="BN329" s="78" t="e">
        <f aca="false">IF(AW329=0,"",AW329)</f>
        <v>#N/A</v>
      </c>
      <c r="BO329" s="78" t="e">
        <f aca="false">IF(AX329=0,"",AX329)</f>
        <v>#N/A</v>
      </c>
      <c r="BP329" s="78" t="e">
        <f aca="false">IF(AY329=0,"",AY329)</f>
        <v>#N/A</v>
      </c>
      <c r="BQ329" s="78" t="e">
        <f aca="false">IF(AZ329=0,"",AZ329)</f>
        <v>#N/A</v>
      </c>
      <c r="BR329" s="78" t="e">
        <f aca="false">IF(BA329=0,"",BA329)</f>
        <v>#N/A</v>
      </c>
      <c r="BS329" s="78" t="e">
        <f aca="false">IF(BB329=0,"",BB329)</f>
        <v>#N/A</v>
      </c>
      <c r="BT329" s="78" t="e">
        <f aca="false">IF(BC329=0,"",BC329)</f>
        <v>#N/A</v>
      </c>
      <c r="BU329" s="78" t="e">
        <f aca="false">IF(BD329=0,"",BD329)</f>
        <v>#N/A</v>
      </c>
    </row>
    <row r="330" customFormat="false" ht="56.7" hidden="false" customHeight="true" outlineLevel="0" collapsed="false">
      <c r="A330" s="137"/>
      <c r="B330" s="138"/>
      <c r="C330" s="139"/>
      <c r="D330" s="139"/>
      <c r="E330" s="143"/>
      <c r="F330" s="120"/>
      <c r="G330" s="121"/>
      <c r="H330" s="140"/>
      <c r="I330" s="141"/>
      <c r="J330" s="116"/>
      <c r="K330" s="124" t="str">
        <f aca="false">IF(ISBLANK(I330),"",ROUND(IF(J330&lt;&gt;"€",IF(J330="$",I330*TRANSFERENCIAS!$E$29,I330*TRANSFERENCIAS!$H$29),I330),2))</f>
        <v/>
      </c>
      <c r="L330" s="142"/>
      <c r="M330" s="142"/>
      <c r="N330" s="142"/>
      <c r="O330" s="125"/>
      <c r="P330" s="126" t="str">
        <f aca="false">IF(ISNUMBER(X330),X330,"P")</f>
        <v>P</v>
      </c>
      <c r="Q330" s="127" t="str">
        <f aca="false">IF(ISNUMBER(L330),L330," --")</f>
        <v> --</v>
      </c>
      <c r="W330" s="129" t="n">
        <f aca="false">SUM(L330:N330)</f>
        <v>0</v>
      </c>
      <c r="X330" s="129" t="e">
        <f aca="false">IF(K330&gt;0,ABS(W330-K330),"")</f>
        <v>#VALUE!</v>
      </c>
      <c r="AF330" s="78" t="n">
        <f aca="false">+AF329+20</f>
        <v>6500</v>
      </c>
      <c r="AG330" s="78" t="n">
        <v>325</v>
      </c>
      <c r="AO330" s="78" t="e">
        <f aca="false">VLOOKUP(F330,PTDS2!$A$1:$Q$13,2)</f>
        <v>#N/A</v>
      </c>
      <c r="AP330" s="78" t="e">
        <f aca="false">VLOOKUP(F330,PTDS2!$A$1:$Q$13,3)</f>
        <v>#N/A</v>
      </c>
      <c r="AQ330" s="78" t="e">
        <f aca="false">VLOOKUP(F330,PTDS2!$A$1:$Q$13,4)</f>
        <v>#N/A</v>
      </c>
      <c r="AR330" s="78" t="e">
        <f aca="false">VLOOKUP(F330,PTDS2!$A$1:$Q$13,5)</f>
        <v>#N/A</v>
      </c>
      <c r="AS330" s="78" t="e">
        <f aca="false">VLOOKUP(F330,PTDS2!$A$1:$Q$13,6)</f>
        <v>#N/A</v>
      </c>
      <c r="AT330" s="78" t="e">
        <f aca="false">VLOOKUP(F330,PTDS2!$A$1:$Q$13,7)</f>
        <v>#N/A</v>
      </c>
      <c r="AU330" s="78" t="e">
        <f aca="false">VLOOKUP(F330,PTDS2!$A$1:$Q$13,8)</f>
        <v>#N/A</v>
      </c>
      <c r="AV330" s="78" t="e">
        <f aca="false">VLOOKUP(F330,PTDS2!$A$1:$Q$13,9)</f>
        <v>#N/A</v>
      </c>
      <c r="AW330" s="78" t="e">
        <f aca="false">VLOOKUP(F330,PTDS2!$A$1:$Q$13,10)</f>
        <v>#N/A</v>
      </c>
      <c r="AX330" s="78" t="e">
        <f aca="false">VLOOKUP(F330,PTDS2!$A$1:$Q$13,11)</f>
        <v>#N/A</v>
      </c>
      <c r="AY330" s="78" t="e">
        <f aca="false">VLOOKUP(F330,PTDS2!$A$1:$Q$13,12)</f>
        <v>#N/A</v>
      </c>
      <c r="AZ330" s="78" t="e">
        <f aca="false">VLOOKUP(F330,PTDS2!$A$1:$Q$13,13)</f>
        <v>#N/A</v>
      </c>
      <c r="BA330" s="78" t="e">
        <f aca="false">VLOOKUP(F330,PTDS2!$A$1:$Q$13,14)</f>
        <v>#N/A</v>
      </c>
      <c r="BB330" s="78" t="e">
        <f aca="false">VLOOKUP(F330,PTDS2!$A$1:$Q$13,15)</f>
        <v>#N/A</v>
      </c>
      <c r="BC330" s="78" t="e">
        <f aca="false">VLOOKUP(F330,PTDS2!$A$1:$Q$13,16)</f>
        <v>#N/A</v>
      </c>
      <c r="BD330" s="78" t="e">
        <f aca="false">VLOOKUP(F330,PTDS2!$A$1:$Q$13,17)</f>
        <v>#N/A</v>
      </c>
      <c r="BF330" s="78" t="e">
        <f aca="false">IF(AO330=0,"",AO330)</f>
        <v>#N/A</v>
      </c>
      <c r="BG330" s="78" t="e">
        <f aca="false">IF(AP330=0,"",AP330)</f>
        <v>#N/A</v>
      </c>
      <c r="BH330" s="78" t="e">
        <f aca="false">IF(AQ330=0,"",AQ330)</f>
        <v>#N/A</v>
      </c>
      <c r="BI330" s="78" t="e">
        <f aca="false">IF(AR330=0,"",AR330)</f>
        <v>#N/A</v>
      </c>
      <c r="BJ330" s="78" t="e">
        <f aca="false">IF(AS330=0,"",AS330)</f>
        <v>#N/A</v>
      </c>
      <c r="BK330" s="78" t="e">
        <f aca="false">IF(AT330=0,"",AT330)</f>
        <v>#N/A</v>
      </c>
      <c r="BL330" s="78" t="e">
        <f aca="false">IF(AU330=0,"",AU330)</f>
        <v>#N/A</v>
      </c>
      <c r="BM330" s="78" t="e">
        <f aca="false">IF(AV330=0,"",AV330)</f>
        <v>#N/A</v>
      </c>
      <c r="BN330" s="78" t="e">
        <f aca="false">IF(AW330=0,"",AW330)</f>
        <v>#N/A</v>
      </c>
      <c r="BO330" s="78" t="e">
        <f aca="false">IF(AX330=0,"",AX330)</f>
        <v>#N/A</v>
      </c>
      <c r="BP330" s="78" t="e">
        <f aca="false">IF(AY330=0,"",AY330)</f>
        <v>#N/A</v>
      </c>
      <c r="BQ330" s="78" t="e">
        <f aca="false">IF(AZ330=0,"",AZ330)</f>
        <v>#N/A</v>
      </c>
      <c r="BR330" s="78" t="e">
        <f aca="false">IF(BA330=0,"",BA330)</f>
        <v>#N/A</v>
      </c>
      <c r="BS330" s="78" t="e">
        <f aca="false">IF(BB330=0,"",BB330)</f>
        <v>#N/A</v>
      </c>
      <c r="BT330" s="78" t="e">
        <f aca="false">IF(BC330=0,"",BC330)</f>
        <v>#N/A</v>
      </c>
      <c r="BU330" s="78" t="e">
        <f aca="false">IF(BD330=0,"",BD330)</f>
        <v>#N/A</v>
      </c>
    </row>
    <row r="331" customFormat="false" ht="56.7" hidden="false" customHeight="true" outlineLevel="0" collapsed="false">
      <c r="A331" s="137"/>
      <c r="B331" s="138"/>
      <c r="C331" s="139"/>
      <c r="D331" s="139"/>
      <c r="E331" s="143"/>
      <c r="F331" s="120"/>
      <c r="G331" s="121"/>
      <c r="H331" s="140"/>
      <c r="I331" s="141"/>
      <c r="J331" s="116"/>
      <c r="K331" s="124" t="str">
        <f aca="false">IF(ISBLANK(I331),"",ROUND(IF(J331&lt;&gt;"€",IF(J331="$",I331*TRANSFERENCIAS!$E$29,I331*TRANSFERENCIAS!$H$29),I331),2))</f>
        <v/>
      </c>
      <c r="L331" s="142"/>
      <c r="M331" s="142"/>
      <c r="N331" s="142"/>
      <c r="O331" s="125"/>
      <c r="P331" s="126" t="str">
        <f aca="false">IF(ISNUMBER(X331),X331,"P")</f>
        <v>P</v>
      </c>
      <c r="Q331" s="127" t="str">
        <f aca="false">IF(ISNUMBER(L331),L331," --")</f>
        <v> --</v>
      </c>
      <c r="W331" s="129" t="n">
        <f aca="false">SUM(L331:N331)</f>
        <v>0</v>
      </c>
      <c r="X331" s="129" t="e">
        <f aca="false">IF(K331&gt;0,ABS(W331-K331),"")</f>
        <v>#VALUE!</v>
      </c>
      <c r="AF331" s="78" t="n">
        <f aca="false">+AF330+20</f>
        <v>6520</v>
      </c>
      <c r="AG331" s="78" t="n">
        <v>326</v>
      </c>
      <c r="AO331" s="78" t="e">
        <f aca="false">VLOOKUP(F331,PTDS2!$A$1:$Q$13,2)</f>
        <v>#N/A</v>
      </c>
      <c r="AP331" s="78" t="e">
        <f aca="false">VLOOKUP(F331,PTDS2!$A$1:$Q$13,3)</f>
        <v>#N/A</v>
      </c>
      <c r="AQ331" s="78" t="e">
        <f aca="false">VLOOKUP(F331,PTDS2!$A$1:$Q$13,4)</f>
        <v>#N/A</v>
      </c>
      <c r="AR331" s="78" t="e">
        <f aca="false">VLOOKUP(F331,PTDS2!$A$1:$Q$13,5)</f>
        <v>#N/A</v>
      </c>
      <c r="AS331" s="78" t="e">
        <f aca="false">VLOOKUP(F331,PTDS2!$A$1:$Q$13,6)</f>
        <v>#N/A</v>
      </c>
      <c r="AT331" s="78" t="e">
        <f aca="false">VLOOKUP(F331,PTDS2!$A$1:$Q$13,7)</f>
        <v>#N/A</v>
      </c>
      <c r="AU331" s="78" t="e">
        <f aca="false">VLOOKUP(F331,PTDS2!$A$1:$Q$13,8)</f>
        <v>#N/A</v>
      </c>
      <c r="AV331" s="78" t="e">
        <f aca="false">VLOOKUP(F331,PTDS2!$A$1:$Q$13,9)</f>
        <v>#N/A</v>
      </c>
      <c r="AW331" s="78" t="e">
        <f aca="false">VLOOKUP(F331,PTDS2!$A$1:$Q$13,10)</f>
        <v>#N/A</v>
      </c>
      <c r="AX331" s="78" t="e">
        <f aca="false">VLOOKUP(F331,PTDS2!$A$1:$Q$13,11)</f>
        <v>#N/A</v>
      </c>
      <c r="AY331" s="78" t="e">
        <f aca="false">VLOOKUP(F331,PTDS2!$A$1:$Q$13,12)</f>
        <v>#N/A</v>
      </c>
      <c r="AZ331" s="78" t="e">
        <f aca="false">VLOOKUP(F331,PTDS2!$A$1:$Q$13,13)</f>
        <v>#N/A</v>
      </c>
      <c r="BA331" s="78" t="e">
        <f aca="false">VLOOKUP(F331,PTDS2!$A$1:$Q$13,14)</f>
        <v>#N/A</v>
      </c>
      <c r="BB331" s="78" t="e">
        <f aca="false">VLOOKUP(F331,PTDS2!$A$1:$Q$13,15)</f>
        <v>#N/A</v>
      </c>
      <c r="BC331" s="78" t="e">
        <f aca="false">VLOOKUP(F331,PTDS2!$A$1:$Q$13,16)</f>
        <v>#N/A</v>
      </c>
      <c r="BD331" s="78" t="e">
        <f aca="false">VLOOKUP(F331,PTDS2!$A$1:$Q$13,17)</f>
        <v>#N/A</v>
      </c>
      <c r="BF331" s="78" t="e">
        <f aca="false">IF(AO331=0,"",AO331)</f>
        <v>#N/A</v>
      </c>
      <c r="BG331" s="78" t="e">
        <f aca="false">IF(AP331=0,"",AP331)</f>
        <v>#N/A</v>
      </c>
      <c r="BH331" s="78" t="e">
        <f aca="false">IF(AQ331=0,"",AQ331)</f>
        <v>#N/A</v>
      </c>
      <c r="BI331" s="78" t="e">
        <f aca="false">IF(AR331=0,"",AR331)</f>
        <v>#N/A</v>
      </c>
      <c r="BJ331" s="78" t="e">
        <f aca="false">IF(AS331=0,"",AS331)</f>
        <v>#N/A</v>
      </c>
      <c r="BK331" s="78" t="e">
        <f aca="false">IF(AT331=0,"",AT331)</f>
        <v>#N/A</v>
      </c>
      <c r="BL331" s="78" t="e">
        <f aca="false">IF(AU331=0,"",AU331)</f>
        <v>#N/A</v>
      </c>
      <c r="BM331" s="78" t="e">
        <f aca="false">IF(AV331=0,"",AV331)</f>
        <v>#N/A</v>
      </c>
      <c r="BN331" s="78" t="e">
        <f aca="false">IF(AW331=0,"",AW331)</f>
        <v>#N/A</v>
      </c>
      <c r="BO331" s="78" t="e">
        <f aca="false">IF(AX331=0,"",AX331)</f>
        <v>#N/A</v>
      </c>
      <c r="BP331" s="78" t="e">
        <f aca="false">IF(AY331=0,"",AY331)</f>
        <v>#N/A</v>
      </c>
      <c r="BQ331" s="78" t="e">
        <f aca="false">IF(AZ331=0,"",AZ331)</f>
        <v>#N/A</v>
      </c>
      <c r="BR331" s="78" t="e">
        <f aca="false">IF(BA331=0,"",BA331)</f>
        <v>#N/A</v>
      </c>
      <c r="BS331" s="78" t="e">
        <f aca="false">IF(BB331=0,"",BB331)</f>
        <v>#N/A</v>
      </c>
      <c r="BT331" s="78" t="e">
        <f aca="false">IF(BC331=0,"",BC331)</f>
        <v>#N/A</v>
      </c>
      <c r="BU331" s="78" t="e">
        <f aca="false">IF(BD331=0,"",BD331)</f>
        <v>#N/A</v>
      </c>
    </row>
    <row r="332" customFormat="false" ht="56.7" hidden="false" customHeight="true" outlineLevel="0" collapsed="false">
      <c r="A332" s="137"/>
      <c r="B332" s="138"/>
      <c r="C332" s="139"/>
      <c r="D332" s="139"/>
      <c r="E332" s="143"/>
      <c r="F332" s="120"/>
      <c r="G332" s="121"/>
      <c r="H332" s="140"/>
      <c r="I332" s="141"/>
      <c r="J332" s="116"/>
      <c r="K332" s="124" t="str">
        <f aca="false">IF(ISBLANK(I332),"",ROUND(IF(J332&lt;&gt;"€",IF(J332="$",I332*TRANSFERENCIAS!$E$29,I332*TRANSFERENCIAS!$H$29),I332),2))</f>
        <v/>
      </c>
      <c r="L332" s="142"/>
      <c r="M332" s="142"/>
      <c r="N332" s="142"/>
      <c r="O332" s="125"/>
      <c r="P332" s="126" t="str">
        <f aca="false">IF(ISNUMBER(X332),X332,"P")</f>
        <v>P</v>
      </c>
      <c r="Q332" s="127" t="str">
        <f aca="false">IF(ISNUMBER(L332),L332," --")</f>
        <v> --</v>
      </c>
      <c r="W332" s="129" t="n">
        <f aca="false">SUM(L332:N332)</f>
        <v>0</v>
      </c>
      <c r="X332" s="129" t="e">
        <f aca="false">IF(K332&gt;0,ABS(W332-K332),"")</f>
        <v>#VALUE!</v>
      </c>
      <c r="AF332" s="78" t="n">
        <f aca="false">+AF331+20</f>
        <v>6540</v>
      </c>
      <c r="AG332" s="78" t="n">
        <v>327</v>
      </c>
      <c r="AO332" s="78" t="e">
        <f aca="false">VLOOKUP(F332,PTDS2!$A$1:$Q$13,2)</f>
        <v>#N/A</v>
      </c>
      <c r="AP332" s="78" t="e">
        <f aca="false">VLOOKUP(F332,PTDS2!$A$1:$Q$13,3)</f>
        <v>#N/A</v>
      </c>
      <c r="AQ332" s="78" t="e">
        <f aca="false">VLOOKUP(F332,PTDS2!$A$1:$Q$13,4)</f>
        <v>#N/A</v>
      </c>
      <c r="AR332" s="78" t="e">
        <f aca="false">VLOOKUP(F332,PTDS2!$A$1:$Q$13,5)</f>
        <v>#N/A</v>
      </c>
      <c r="AS332" s="78" t="e">
        <f aca="false">VLOOKUP(F332,PTDS2!$A$1:$Q$13,6)</f>
        <v>#N/A</v>
      </c>
      <c r="AT332" s="78" t="e">
        <f aca="false">VLOOKUP(F332,PTDS2!$A$1:$Q$13,7)</f>
        <v>#N/A</v>
      </c>
      <c r="AU332" s="78" t="e">
        <f aca="false">VLOOKUP(F332,PTDS2!$A$1:$Q$13,8)</f>
        <v>#N/A</v>
      </c>
      <c r="AV332" s="78" t="e">
        <f aca="false">VLOOKUP(F332,PTDS2!$A$1:$Q$13,9)</f>
        <v>#N/A</v>
      </c>
      <c r="AW332" s="78" t="e">
        <f aca="false">VLOOKUP(F332,PTDS2!$A$1:$Q$13,10)</f>
        <v>#N/A</v>
      </c>
      <c r="AX332" s="78" t="e">
        <f aca="false">VLOOKUP(F332,PTDS2!$A$1:$Q$13,11)</f>
        <v>#N/A</v>
      </c>
      <c r="AY332" s="78" t="e">
        <f aca="false">VLOOKUP(F332,PTDS2!$A$1:$Q$13,12)</f>
        <v>#N/A</v>
      </c>
      <c r="AZ332" s="78" t="e">
        <f aca="false">VLOOKUP(F332,PTDS2!$A$1:$Q$13,13)</f>
        <v>#N/A</v>
      </c>
      <c r="BA332" s="78" t="e">
        <f aca="false">VLOOKUP(F332,PTDS2!$A$1:$Q$13,14)</f>
        <v>#N/A</v>
      </c>
      <c r="BB332" s="78" t="e">
        <f aca="false">VLOOKUP(F332,PTDS2!$A$1:$Q$13,15)</f>
        <v>#N/A</v>
      </c>
      <c r="BC332" s="78" t="e">
        <f aca="false">VLOOKUP(F332,PTDS2!$A$1:$Q$13,16)</f>
        <v>#N/A</v>
      </c>
      <c r="BD332" s="78" t="e">
        <f aca="false">VLOOKUP(F332,PTDS2!$A$1:$Q$13,17)</f>
        <v>#N/A</v>
      </c>
      <c r="BF332" s="78" t="e">
        <f aca="false">IF(AO332=0,"",AO332)</f>
        <v>#N/A</v>
      </c>
      <c r="BG332" s="78" t="e">
        <f aca="false">IF(AP332=0,"",AP332)</f>
        <v>#N/A</v>
      </c>
      <c r="BH332" s="78" t="e">
        <f aca="false">IF(AQ332=0,"",AQ332)</f>
        <v>#N/A</v>
      </c>
      <c r="BI332" s="78" t="e">
        <f aca="false">IF(AR332=0,"",AR332)</f>
        <v>#N/A</v>
      </c>
      <c r="BJ332" s="78" t="e">
        <f aca="false">IF(AS332=0,"",AS332)</f>
        <v>#N/A</v>
      </c>
      <c r="BK332" s="78" t="e">
        <f aca="false">IF(AT332=0,"",AT332)</f>
        <v>#N/A</v>
      </c>
      <c r="BL332" s="78" t="e">
        <f aca="false">IF(AU332=0,"",AU332)</f>
        <v>#N/A</v>
      </c>
      <c r="BM332" s="78" t="e">
        <f aca="false">IF(AV332=0,"",AV332)</f>
        <v>#N/A</v>
      </c>
      <c r="BN332" s="78" t="e">
        <f aca="false">IF(AW332=0,"",AW332)</f>
        <v>#N/A</v>
      </c>
      <c r="BO332" s="78" t="e">
        <f aca="false">IF(AX332=0,"",AX332)</f>
        <v>#N/A</v>
      </c>
      <c r="BP332" s="78" t="e">
        <f aca="false">IF(AY332=0,"",AY332)</f>
        <v>#N/A</v>
      </c>
      <c r="BQ332" s="78" t="e">
        <f aca="false">IF(AZ332=0,"",AZ332)</f>
        <v>#N/A</v>
      </c>
      <c r="BR332" s="78" t="e">
        <f aca="false">IF(BA332=0,"",BA332)</f>
        <v>#N/A</v>
      </c>
      <c r="BS332" s="78" t="e">
        <f aca="false">IF(BB332=0,"",BB332)</f>
        <v>#N/A</v>
      </c>
      <c r="BT332" s="78" t="e">
        <f aca="false">IF(BC332=0,"",BC332)</f>
        <v>#N/A</v>
      </c>
      <c r="BU332" s="78" t="e">
        <f aca="false">IF(BD332=0,"",BD332)</f>
        <v>#N/A</v>
      </c>
    </row>
    <row r="333" customFormat="false" ht="56.7" hidden="false" customHeight="true" outlineLevel="0" collapsed="false">
      <c r="A333" s="137"/>
      <c r="B333" s="138"/>
      <c r="C333" s="139"/>
      <c r="D333" s="139"/>
      <c r="E333" s="143"/>
      <c r="F333" s="120"/>
      <c r="G333" s="121"/>
      <c r="H333" s="140"/>
      <c r="I333" s="141"/>
      <c r="J333" s="116"/>
      <c r="K333" s="124" t="str">
        <f aca="false">IF(ISBLANK(I333),"",ROUND(IF(J333&lt;&gt;"€",IF(J333="$",I333*TRANSFERENCIAS!$E$29,I333*TRANSFERENCIAS!$H$29),I333),2))</f>
        <v/>
      </c>
      <c r="L333" s="142"/>
      <c r="M333" s="142"/>
      <c r="N333" s="142"/>
      <c r="O333" s="125"/>
      <c r="P333" s="126" t="str">
        <f aca="false">IF(ISNUMBER(X333),X333,"P")</f>
        <v>P</v>
      </c>
      <c r="Q333" s="127" t="str">
        <f aca="false">IF(ISNUMBER(L333),L333," --")</f>
        <v> --</v>
      </c>
      <c r="W333" s="129" t="n">
        <f aca="false">SUM(L333:N333)</f>
        <v>0</v>
      </c>
      <c r="X333" s="129" t="e">
        <f aca="false">IF(K333&gt;0,ABS(W333-K333),"")</f>
        <v>#VALUE!</v>
      </c>
      <c r="AF333" s="78" t="n">
        <f aca="false">+AF332+20</f>
        <v>6560</v>
      </c>
      <c r="AG333" s="78" t="n">
        <v>328</v>
      </c>
      <c r="AO333" s="78" t="e">
        <f aca="false">VLOOKUP(F333,PTDS2!$A$1:$Q$13,2)</f>
        <v>#N/A</v>
      </c>
      <c r="AP333" s="78" t="e">
        <f aca="false">VLOOKUP(F333,PTDS2!$A$1:$Q$13,3)</f>
        <v>#N/A</v>
      </c>
      <c r="AQ333" s="78" t="e">
        <f aca="false">VLOOKUP(F333,PTDS2!$A$1:$Q$13,4)</f>
        <v>#N/A</v>
      </c>
      <c r="AR333" s="78" t="e">
        <f aca="false">VLOOKUP(F333,PTDS2!$A$1:$Q$13,5)</f>
        <v>#N/A</v>
      </c>
      <c r="AS333" s="78" t="e">
        <f aca="false">VLOOKUP(F333,PTDS2!$A$1:$Q$13,6)</f>
        <v>#N/A</v>
      </c>
      <c r="AT333" s="78" t="e">
        <f aca="false">VLOOKUP(F333,PTDS2!$A$1:$Q$13,7)</f>
        <v>#N/A</v>
      </c>
      <c r="AU333" s="78" t="e">
        <f aca="false">VLOOKUP(F333,PTDS2!$A$1:$Q$13,8)</f>
        <v>#N/A</v>
      </c>
      <c r="AV333" s="78" t="e">
        <f aca="false">VLOOKUP(F333,PTDS2!$A$1:$Q$13,9)</f>
        <v>#N/A</v>
      </c>
      <c r="AW333" s="78" t="e">
        <f aca="false">VLOOKUP(F333,PTDS2!$A$1:$Q$13,10)</f>
        <v>#N/A</v>
      </c>
      <c r="AX333" s="78" t="e">
        <f aca="false">VLOOKUP(F333,PTDS2!$A$1:$Q$13,11)</f>
        <v>#N/A</v>
      </c>
      <c r="AY333" s="78" t="e">
        <f aca="false">VLOOKUP(F333,PTDS2!$A$1:$Q$13,12)</f>
        <v>#N/A</v>
      </c>
      <c r="AZ333" s="78" t="e">
        <f aca="false">VLOOKUP(F333,PTDS2!$A$1:$Q$13,13)</f>
        <v>#N/A</v>
      </c>
      <c r="BA333" s="78" t="e">
        <f aca="false">VLOOKUP(F333,PTDS2!$A$1:$Q$13,14)</f>
        <v>#N/A</v>
      </c>
      <c r="BB333" s="78" t="e">
        <f aca="false">VLOOKUP(F333,PTDS2!$A$1:$Q$13,15)</f>
        <v>#N/A</v>
      </c>
      <c r="BC333" s="78" t="e">
        <f aca="false">VLOOKUP(F333,PTDS2!$A$1:$Q$13,16)</f>
        <v>#N/A</v>
      </c>
      <c r="BD333" s="78" t="e">
        <f aca="false">VLOOKUP(F333,PTDS2!$A$1:$Q$13,17)</f>
        <v>#N/A</v>
      </c>
      <c r="BF333" s="78" t="e">
        <f aca="false">IF(AO333=0,"",AO333)</f>
        <v>#N/A</v>
      </c>
      <c r="BG333" s="78" t="e">
        <f aca="false">IF(AP333=0,"",AP333)</f>
        <v>#N/A</v>
      </c>
      <c r="BH333" s="78" t="e">
        <f aca="false">IF(AQ333=0,"",AQ333)</f>
        <v>#N/A</v>
      </c>
      <c r="BI333" s="78" t="e">
        <f aca="false">IF(AR333=0,"",AR333)</f>
        <v>#N/A</v>
      </c>
      <c r="BJ333" s="78" t="e">
        <f aca="false">IF(AS333=0,"",AS333)</f>
        <v>#N/A</v>
      </c>
      <c r="BK333" s="78" t="e">
        <f aca="false">IF(AT333=0,"",AT333)</f>
        <v>#N/A</v>
      </c>
      <c r="BL333" s="78" t="e">
        <f aca="false">IF(AU333=0,"",AU333)</f>
        <v>#N/A</v>
      </c>
      <c r="BM333" s="78" t="e">
        <f aca="false">IF(AV333=0,"",AV333)</f>
        <v>#N/A</v>
      </c>
      <c r="BN333" s="78" t="e">
        <f aca="false">IF(AW333=0,"",AW333)</f>
        <v>#N/A</v>
      </c>
      <c r="BO333" s="78" t="e">
        <f aca="false">IF(AX333=0,"",AX333)</f>
        <v>#N/A</v>
      </c>
      <c r="BP333" s="78" t="e">
        <f aca="false">IF(AY333=0,"",AY333)</f>
        <v>#N/A</v>
      </c>
      <c r="BQ333" s="78" t="e">
        <f aca="false">IF(AZ333=0,"",AZ333)</f>
        <v>#N/A</v>
      </c>
      <c r="BR333" s="78" t="e">
        <f aca="false">IF(BA333=0,"",BA333)</f>
        <v>#N/A</v>
      </c>
      <c r="BS333" s="78" t="e">
        <f aca="false">IF(BB333=0,"",BB333)</f>
        <v>#N/A</v>
      </c>
      <c r="BT333" s="78" t="e">
        <f aca="false">IF(BC333=0,"",BC333)</f>
        <v>#N/A</v>
      </c>
      <c r="BU333" s="78" t="e">
        <f aca="false">IF(BD333=0,"",BD333)</f>
        <v>#N/A</v>
      </c>
    </row>
    <row r="334" customFormat="false" ht="56.7" hidden="false" customHeight="true" outlineLevel="0" collapsed="false">
      <c r="A334" s="137"/>
      <c r="B334" s="138"/>
      <c r="C334" s="139"/>
      <c r="D334" s="139"/>
      <c r="E334" s="143"/>
      <c r="F334" s="120"/>
      <c r="G334" s="121"/>
      <c r="H334" s="140"/>
      <c r="I334" s="141"/>
      <c r="J334" s="116"/>
      <c r="K334" s="124" t="str">
        <f aca="false">IF(ISBLANK(I334),"",ROUND(IF(J334&lt;&gt;"€",IF(J334="$",I334*TRANSFERENCIAS!$E$29,I334*TRANSFERENCIAS!$H$29),I334),2))</f>
        <v/>
      </c>
      <c r="L334" s="142"/>
      <c r="M334" s="142"/>
      <c r="N334" s="142"/>
      <c r="O334" s="125"/>
      <c r="P334" s="126" t="str">
        <f aca="false">IF(ISNUMBER(X334),X334,"P")</f>
        <v>P</v>
      </c>
      <c r="Q334" s="127" t="str">
        <f aca="false">IF(ISNUMBER(L334),L334," --")</f>
        <v> --</v>
      </c>
      <c r="W334" s="129" t="n">
        <f aca="false">SUM(L334:N334)</f>
        <v>0</v>
      </c>
      <c r="X334" s="129" t="e">
        <f aca="false">IF(K334&gt;0,ABS(W334-K334),"")</f>
        <v>#VALUE!</v>
      </c>
      <c r="AF334" s="78" t="n">
        <f aca="false">+AF333+20</f>
        <v>6580</v>
      </c>
      <c r="AG334" s="78" t="n">
        <v>329</v>
      </c>
      <c r="AO334" s="78" t="e">
        <f aca="false">VLOOKUP(F334,PTDS2!$A$1:$Q$13,2)</f>
        <v>#N/A</v>
      </c>
      <c r="AP334" s="78" t="e">
        <f aca="false">VLOOKUP(F334,PTDS2!$A$1:$Q$13,3)</f>
        <v>#N/A</v>
      </c>
      <c r="AQ334" s="78" t="e">
        <f aca="false">VLOOKUP(F334,PTDS2!$A$1:$Q$13,4)</f>
        <v>#N/A</v>
      </c>
      <c r="AR334" s="78" t="e">
        <f aca="false">VLOOKUP(F334,PTDS2!$A$1:$Q$13,5)</f>
        <v>#N/A</v>
      </c>
      <c r="AS334" s="78" t="e">
        <f aca="false">VLOOKUP(F334,PTDS2!$A$1:$Q$13,6)</f>
        <v>#N/A</v>
      </c>
      <c r="AT334" s="78" t="e">
        <f aca="false">VLOOKUP(F334,PTDS2!$A$1:$Q$13,7)</f>
        <v>#N/A</v>
      </c>
      <c r="AU334" s="78" t="e">
        <f aca="false">VLOOKUP(F334,PTDS2!$A$1:$Q$13,8)</f>
        <v>#N/A</v>
      </c>
      <c r="AV334" s="78" t="e">
        <f aca="false">VLOOKUP(F334,PTDS2!$A$1:$Q$13,9)</f>
        <v>#N/A</v>
      </c>
      <c r="AW334" s="78" t="e">
        <f aca="false">VLOOKUP(F334,PTDS2!$A$1:$Q$13,10)</f>
        <v>#N/A</v>
      </c>
      <c r="AX334" s="78" t="e">
        <f aca="false">VLOOKUP(F334,PTDS2!$A$1:$Q$13,11)</f>
        <v>#N/A</v>
      </c>
      <c r="AY334" s="78" t="e">
        <f aca="false">VLOOKUP(F334,PTDS2!$A$1:$Q$13,12)</f>
        <v>#N/A</v>
      </c>
      <c r="AZ334" s="78" t="e">
        <f aca="false">VLOOKUP(F334,PTDS2!$A$1:$Q$13,13)</f>
        <v>#N/A</v>
      </c>
      <c r="BA334" s="78" t="e">
        <f aca="false">VLOOKUP(F334,PTDS2!$A$1:$Q$13,14)</f>
        <v>#N/A</v>
      </c>
      <c r="BB334" s="78" t="e">
        <f aca="false">VLOOKUP(F334,PTDS2!$A$1:$Q$13,15)</f>
        <v>#N/A</v>
      </c>
      <c r="BC334" s="78" t="e">
        <f aca="false">VLOOKUP(F334,PTDS2!$A$1:$Q$13,16)</f>
        <v>#N/A</v>
      </c>
      <c r="BD334" s="78" t="e">
        <f aca="false">VLOOKUP(F334,PTDS2!$A$1:$Q$13,17)</f>
        <v>#N/A</v>
      </c>
      <c r="BF334" s="78" t="e">
        <f aca="false">IF(AO334=0,"",AO334)</f>
        <v>#N/A</v>
      </c>
      <c r="BG334" s="78" t="e">
        <f aca="false">IF(AP334=0,"",AP334)</f>
        <v>#N/A</v>
      </c>
      <c r="BH334" s="78" t="e">
        <f aca="false">IF(AQ334=0,"",AQ334)</f>
        <v>#N/A</v>
      </c>
      <c r="BI334" s="78" t="e">
        <f aca="false">IF(AR334=0,"",AR334)</f>
        <v>#N/A</v>
      </c>
      <c r="BJ334" s="78" t="e">
        <f aca="false">IF(AS334=0,"",AS334)</f>
        <v>#N/A</v>
      </c>
      <c r="BK334" s="78" t="e">
        <f aca="false">IF(AT334=0,"",AT334)</f>
        <v>#N/A</v>
      </c>
      <c r="BL334" s="78" t="e">
        <f aca="false">IF(AU334=0,"",AU334)</f>
        <v>#N/A</v>
      </c>
      <c r="BM334" s="78" t="e">
        <f aca="false">IF(AV334=0,"",AV334)</f>
        <v>#N/A</v>
      </c>
      <c r="BN334" s="78" t="e">
        <f aca="false">IF(AW334=0,"",AW334)</f>
        <v>#N/A</v>
      </c>
      <c r="BO334" s="78" t="e">
        <f aca="false">IF(AX334=0,"",AX334)</f>
        <v>#N/A</v>
      </c>
      <c r="BP334" s="78" t="e">
        <f aca="false">IF(AY334=0,"",AY334)</f>
        <v>#N/A</v>
      </c>
      <c r="BQ334" s="78" t="e">
        <f aca="false">IF(AZ334=0,"",AZ334)</f>
        <v>#N/A</v>
      </c>
      <c r="BR334" s="78" t="e">
        <f aca="false">IF(BA334=0,"",BA334)</f>
        <v>#N/A</v>
      </c>
      <c r="BS334" s="78" t="e">
        <f aca="false">IF(BB334=0,"",BB334)</f>
        <v>#N/A</v>
      </c>
      <c r="BT334" s="78" t="e">
        <f aca="false">IF(BC334=0,"",BC334)</f>
        <v>#N/A</v>
      </c>
      <c r="BU334" s="78" t="e">
        <f aca="false">IF(BD334=0,"",BD334)</f>
        <v>#N/A</v>
      </c>
    </row>
    <row r="335" customFormat="false" ht="56.7" hidden="false" customHeight="true" outlineLevel="0" collapsed="false">
      <c r="A335" s="137"/>
      <c r="B335" s="138"/>
      <c r="C335" s="139"/>
      <c r="D335" s="139"/>
      <c r="E335" s="143"/>
      <c r="F335" s="120"/>
      <c r="G335" s="121"/>
      <c r="H335" s="140"/>
      <c r="I335" s="141"/>
      <c r="J335" s="116"/>
      <c r="K335" s="124" t="str">
        <f aca="false">IF(ISBLANK(I335),"",ROUND(IF(J335&lt;&gt;"€",IF(J335="$",I335*TRANSFERENCIAS!$E$29,I335*TRANSFERENCIAS!$H$29),I335),2))</f>
        <v/>
      </c>
      <c r="L335" s="142"/>
      <c r="M335" s="142"/>
      <c r="N335" s="142"/>
      <c r="O335" s="125"/>
      <c r="P335" s="126" t="str">
        <f aca="false">IF(ISNUMBER(X335),X335,"P")</f>
        <v>P</v>
      </c>
      <c r="Q335" s="127" t="str">
        <f aca="false">IF(ISNUMBER(L335),L335," --")</f>
        <v> --</v>
      </c>
      <c r="W335" s="129" t="n">
        <f aca="false">SUM(L335:N335)</f>
        <v>0</v>
      </c>
      <c r="X335" s="129" t="e">
        <f aca="false">IF(K335&gt;0,ABS(W335-K335),"")</f>
        <v>#VALUE!</v>
      </c>
      <c r="AF335" s="78" t="n">
        <f aca="false">+AF334+20</f>
        <v>6600</v>
      </c>
      <c r="AG335" s="78" t="n">
        <v>330</v>
      </c>
      <c r="AO335" s="78" t="e">
        <f aca="false">VLOOKUP(F335,PTDS2!$A$1:$Q$13,2)</f>
        <v>#N/A</v>
      </c>
      <c r="AP335" s="78" t="e">
        <f aca="false">VLOOKUP(F335,PTDS2!$A$1:$Q$13,3)</f>
        <v>#N/A</v>
      </c>
      <c r="AQ335" s="78" t="e">
        <f aca="false">VLOOKUP(F335,PTDS2!$A$1:$Q$13,4)</f>
        <v>#N/A</v>
      </c>
      <c r="AR335" s="78" t="e">
        <f aca="false">VLOOKUP(F335,PTDS2!$A$1:$Q$13,5)</f>
        <v>#N/A</v>
      </c>
      <c r="AS335" s="78" t="e">
        <f aca="false">VLOOKUP(F335,PTDS2!$A$1:$Q$13,6)</f>
        <v>#N/A</v>
      </c>
      <c r="AT335" s="78" t="e">
        <f aca="false">VLOOKUP(F335,PTDS2!$A$1:$Q$13,7)</f>
        <v>#N/A</v>
      </c>
      <c r="AU335" s="78" t="e">
        <f aca="false">VLOOKUP(F335,PTDS2!$A$1:$Q$13,8)</f>
        <v>#N/A</v>
      </c>
      <c r="AV335" s="78" t="e">
        <f aca="false">VLOOKUP(F335,PTDS2!$A$1:$Q$13,9)</f>
        <v>#N/A</v>
      </c>
      <c r="AW335" s="78" t="e">
        <f aca="false">VLOOKUP(F335,PTDS2!$A$1:$Q$13,10)</f>
        <v>#N/A</v>
      </c>
      <c r="AX335" s="78" t="e">
        <f aca="false">VLOOKUP(F335,PTDS2!$A$1:$Q$13,11)</f>
        <v>#N/A</v>
      </c>
      <c r="AY335" s="78" t="e">
        <f aca="false">VLOOKUP(F335,PTDS2!$A$1:$Q$13,12)</f>
        <v>#N/A</v>
      </c>
      <c r="AZ335" s="78" t="e">
        <f aca="false">VLOOKUP(F335,PTDS2!$A$1:$Q$13,13)</f>
        <v>#N/A</v>
      </c>
      <c r="BA335" s="78" t="e">
        <f aca="false">VLOOKUP(F335,PTDS2!$A$1:$Q$13,14)</f>
        <v>#N/A</v>
      </c>
      <c r="BB335" s="78" t="e">
        <f aca="false">VLOOKUP(F335,PTDS2!$A$1:$Q$13,15)</f>
        <v>#N/A</v>
      </c>
      <c r="BC335" s="78" t="e">
        <f aca="false">VLOOKUP(F335,PTDS2!$A$1:$Q$13,16)</f>
        <v>#N/A</v>
      </c>
      <c r="BD335" s="78" t="e">
        <f aca="false">VLOOKUP(F335,PTDS2!$A$1:$Q$13,17)</f>
        <v>#N/A</v>
      </c>
      <c r="BF335" s="78" t="e">
        <f aca="false">IF(AO335=0,"",AO335)</f>
        <v>#N/A</v>
      </c>
      <c r="BG335" s="78" t="e">
        <f aca="false">IF(AP335=0,"",AP335)</f>
        <v>#N/A</v>
      </c>
      <c r="BH335" s="78" t="e">
        <f aca="false">IF(AQ335=0,"",AQ335)</f>
        <v>#N/A</v>
      </c>
      <c r="BI335" s="78" t="e">
        <f aca="false">IF(AR335=0,"",AR335)</f>
        <v>#N/A</v>
      </c>
      <c r="BJ335" s="78" t="e">
        <f aca="false">IF(AS335=0,"",AS335)</f>
        <v>#N/A</v>
      </c>
      <c r="BK335" s="78" t="e">
        <f aca="false">IF(AT335=0,"",AT335)</f>
        <v>#N/A</v>
      </c>
      <c r="BL335" s="78" t="e">
        <f aca="false">IF(AU335=0,"",AU335)</f>
        <v>#N/A</v>
      </c>
      <c r="BM335" s="78" t="e">
        <f aca="false">IF(AV335=0,"",AV335)</f>
        <v>#N/A</v>
      </c>
      <c r="BN335" s="78" t="e">
        <f aca="false">IF(AW335=0,"",AW335)</f>
        <v>#N/A</v>
      </c>
      <c r="BO335" s="78" t="e">
        <f aca="false">IF(AX335=0,"",AX335)</f>
        <v>#N/A</v>
      </c>
      <c r="BP335" s="78" t="e">
        <f aca="false">IF(AY335=0,"",AY335)</f>
        <v>#N/A</v>
      </c>
      <c r="BQ335" s="78" t="e">
        <f aca="false">IF(AZ335=0,"",AZ335)</f>
        <v>#N/A</v>
      </c>
      <c r="BR335" s="78" t="e">
        <f aca="false">IF(BA335=0,"",BA335)</f>
        <v>#N/A</v>
      </c>
      <c r="BS335" s="78" t="e">
        <f aca="false">IF(BB335=0,"",BB335)</f>
        <v>#N/A</v>
      </c>
      <c r="BT335" s="78" t="e">
        <f aca="false">IF(BC335=0,"",BC335)</f>
        <v>#N/A</v>
      </c>
      <c r="BU335" s="78" t="e">
        <f aca="false">IF(BD335=0,"",BD335)</f>
        <v>#N/A</v>
      </c>
    </row>
    <row r="336" customFormat="false" ht="56.7" hidden="false" customHeight="true" outlineLevel="0" collapsed="false">
      <c r="A336" s="137"/>
      <c r="B336" s="138"/>
      <c r="C336" s="139"/>
      <c r="D336" s="139"/>
      <c r="E336" s="143"/>
      <c r="F336" s="120"/>
      <c r="G336" s="121"/>
      <c r="H336" s="140"/>
      <c r="I336" s="141"/>
      <c r="J336" s="116"/>
      <c r="K336" s="124" t="str">
        <f aca="false">IF(ISBLANK(I336),"",ROUND(IF(J336&lt;&gt;"€",IF(J336="$",I336*TRANSFERENCIAS!$E$29,I336*TRANSFERENCIAS!$H$29),I336),2))</f>
        <v/>
      </c>
      <c r="L336" s="142"/>
      <c r="M336" s="142"/>
      <c r="N336" s="142"/>
      <c r="O336" s="125"/>
      <c r="P336" s="126" t="str">
        <f aca="false">IF(ISNUMBER(X336),X336,"P")</f>
        <v>P</v>
      </c>
      <c r="Q336" s="127" t="str">
        <f aca="false">IF(ISNUMBER(L336),L336," --")</f>
        <v> --</v>
      </c>
      <c r="W336" s="129" t="n">
        <f aca="false">SUM(L336:N336)</f>
        <v>0</v>
      </c>
      <c r="X336" s="129" t="e">
        <f aca="false">IF(K336&gt;0,ABS(W336-K336),"")</f>
        <v>#VALUE!</v>
      </c>
      <c r="AF336" s="78" t="n">
        <f aca="false">+AF335+20</f>
        <v>6620</v>
      </c>
      <c r="AG336" s="78" t="n">
        <v>331</v>
      </c>
      <c r="AO336" s="78" t="e">
        <f aca="false">VLOOKUP(F336,PTDS2!$A$1:$Q$13,2)</f>
        <v>#N/A</v>
      </c>
      <c r="AP336" s="78" t="e">
        <f aca="false">VLOOKUP(F336,PTDS2!$A$1:$Q$13,3)</f>
        <v>#N/A</v>
      </c>
      <c r="AQ336" s="78" t="e">
        <f aca="false">VLOOKUP(F336,PTDS2!$A$1:$Q$13,4)</f>
        <v>#N/A</v>
      </c>
      <c r="AR336" s="78" t="e">
        <f aca="false">VLOOKUP(F336,PTDS2!$A$1:$Q$13,5)</f>
        <v>#N/A</v>
      </c>
      <c r="AS336" s="78" t="e">
        <f aca="false">VLOOKUP(F336,PTDS2!$A$1:$Q$13,6)</f>
        <v>#N/A</v>
      </c>
      <c r="AT336" s="78" t="e">
        <f aca="false">VLOOKUP(F336,PTDS2!$A$1:$Q$13,7)</f>
        <v>#N/A</v>
      </c>
      <c r="AU336" s="78" t="e">
        <f aca="false">VLOOKUP(F336,PTDS2!$A$1:$Q$13,8)</f>
        <v>#N/A</v>
      </c>
      <c r="AV336" s="78" t="e">
        <f aca="false">VLOOKUP(F336,PTDS2!$A$1:$Q$13,9)</f>
        <v>#N/A</v>
      </c>
      <c r="AW336" s="78" t="e">
        <f aca="false">VLOOKUP(F336,PTDS2!$A$1:$Q$13,10)</f>
        <v>#N/A</v>
      </c>
      <c r="AX336" s="78" t="e">
        <f aca="false">VLOOKUP(F336,PTDS2!$A$1:$Q$13,11)</f>
        <v>#N/A</v>
      </c>
      <c r="AY336" s="78" t="e">
        <f aca="false">VLOOKUP(F336,PTDS2!$A$1:$Q$13,12)</f>
        <v>#N/A</v>
      </c>
      <c r="AZ336" s="78" t="e">
        <f aca="false">VLOOKUP(F336,PTDS2!$A$1:$Q$13,13)</f>
        <v>#N/A</v>
      </c>
      <c r="BA336" s="78" t="e">
        <f aca="false">VLOOKUP(F336,PTDS2!$A$1:$Q$13,14)</f>
        <v>#N/A</v>
      </c>
      <c r="BB336" s="78" t="e">
        <f aca="false">VLOOKUP(F336,PTDS2!$A$1:$Q$13,15)</f>
        <v>#N/A</v>
      </c>
      <c r="BC336" s="78" t="e">
        <f aca="false">VLOOKUP(F336,PTDS2!$A$1:$Q$13,16)</f>
        <v>#N/A</v>
      </c>
      <c r="BD336" s="78" t="e">
        <f aca="false">VLOOKUP(F336,PTDS2!$A$1:$Q$13,17)</f>
        <v>#N/A</v>
      </c>
      <c r="BF336" s="78" t="e">
        <f aca="false">IF(AO336=0,"",AO336)</f>
        <v>#N/A</v>
      </c>
      <c r="BG336" s="78" t="e">
        <f aca="false">IF(AP336=0,"",AP336)</f>
        <v>#N/A</v>
      </c>
      <c r="BH336" s="78" t="e">
        <f aca="false">IF(AQ336=0,"",AQ336)</f>
        <v>#N/A</v>
      </c>
      <c r="BI336" s="78" t="e">
        <f aca="false">IF(AR336=0,"",AR336)</f>
        <v>#N/A</v>
      </c>
      <c r="BJ336" s="78" t="e">
        <f aca="false">IF(AS336=0,"",AS336)</f>
        <v>#N/A</v>
      </c>
      <c r="BK336" s="78" t="e">
        <f aca="false">IF(AT336=0,"",AT336)</f>
        <v>#N/A</v>
      </c>
      <c r="BL336" s="78" t="e">
        <f aca="false">IF(AU336=0,"",AU336)</f>
        <v>#N/A</v>
      </c>
      <c r="BM336" s="78" t="e">
        <f aca="false">IF(AV336=0,"",AV336)</f>
        <v>#N/A</v>
      </c>
      <c r="BN336" s="78" t="e">
        <f aca="false">IF(AW336=0,"",AW336)</f>
        <v>#N/A</v>
      </c>
      <c r="BO336" s="78" t="e">
        <f aca="false">IF(AX336=0,"",AX336)</f>
        <v>#N/A</v>
      </c>
      <c r="BP336" s="78" t="e">
        <f aca="false">IF(AY336=0,"",AY336)</f>
        <v>#N/A</v>
      </c>
      <c r="BQ336" s="78" t="e">
        <f aca="false">IF(AZ336=0,"",AZ336)</f>
        <v>#N/A</v>
      </c>
      <c r="BR336" s="78" t="e">
        <f aca="false">IF(BA336=0,"",BA336)</f>
        <v>#N/A</v>
      </c>
      <c r="BS336" s="78" t="e">
        <f aca="false">IF(BB336=0,"",BB336)</f>
        <v>#N/A</v>
      </c>
      <c r="BT336" s="78" t="e">
        <f aca="false">IF(BC336=0,"",BC336)</f>
        <v>#N/A</v>
      </c>
      <c r="BU336" s="78" t="e">
        <f aca="false">IF(BD336=0,"",BD336)</f>
        <v>#N/A</v>
      </c>
    </row>
    <row r="337" customFormat="false" ht="56.7" hidden="false" customHeight="true" outlineLevel="0" collapsed="false">
      <c r="A337" s="137"/>
      <c r="B337" s="138"/>
      <c r="C337" s="139"/>
      <c r="D337" s="139"/>
      <c r="E337" s="143"/>
      <c r="F337" s="120"/>
      <c r="G337" s="121"/>
      <c r="H337" s="140"/>
      <c r="I337" s="141"/>
      <c r="J337" s="116"/>
      <c r="K337" s="124" t="str">
        <f aca="false">IF(ISBLANK(I337),"",ROUND(IF(J337&lt;&gt;"€",IF(J337="$",I337*TRANSFERENCIAS!$E$29,I337*TRANSFERENCIAS!$H$29),I337),2))</f>
        <v/>
      </c>
      <c r="L337" s="142"/>
      <c r="M337" s="142"/>
      <c r="N337" s="142"/>
      <c r="O337" s="125"/>
      <c r="P337" s="126" t="str">
        <f aca="false">IF(ISNUMBER(X337),X337,"P")</f>
        <v>P</v>
      </c>
      <c r="Q337" s="127" t="str">
        <f aca="false">IF(ISNUMBER(L337),L337," --")</f>
        <v> --</v>
      </c>
      <c r="W337" s="129" t="n">
        <f aca="false">SUM(L337:N337)</f>
        <v>0</v>
      </c>
      <c r="X337" s="129" t="e">
        <f aca="false">IF(K337&gt;0,ABS(W337-K337),"")</f>
        <v>#VALUE!</v>
      </c>
      <c r="AF337" s="78" t="n">
        <f aca="false">+AF336+20</f>
        <v>6640</v>
      </c>
      <c r="AG337" s="78" t="n">
        <v>332</v>
      </c>
      <c r="AO337" s="78" t="e">
        <f aca="false">VLOOKUP(F337,PTDS2!$A$1:$Q$13,2)</f>
        <v>#N/A</v>
      </c>
      <c r="AP337" s="78" t="e">
        <f aca="false">VLOOKUP(F337,PTDS2!$A$1:$Q$13,3)</f>
        <v>#N/A</v>
      </c>
      <c r="AQ337" s="78" t="e">
        <f aca="false">VLOOKUP(F337,PTDS2!$A$1:$Q$13,4)</f>
        <v>#N/A</v>
      </c>
      <c r="AR337" s="78" t="e">
        <f aca="false">VLOOKUP(F337,PTDS2!$A$1:$Q$13,5)</f>
        <v>#N/A</v>
      </c>
      <c r="AS337" s="78" t="e">
        <f aca="false">VLOOKUP(F337,PTDS2!$A$1:$Q$13,6)</f>
        <v>#N/A</v>
      </c>
      <c r="AT337" s="78" t="e">
        <f aca="false">VLOOKUP(F337,PTDS2!$A$1:$Q$13,7)</f>
        <v>#N/A</v>
      </c>
      <c r="AU337" s="78" t="e">
        <f aca="false">VLOOKUP(F337,PTDS2!$A$1:$Q$13,8)</f>
        <v>#N/A</v>
      </c>
      <c r="AV337" s="78" t="e">
        <f aca="false">VLOOKUP(F337,PTDS2!$A$1:$Q$13,9)</f>
        <v>#N/A</v>
      </c>
      <c r="AW337" s="78" t="e">
        <f aca="false">VLOOKUP(F337,PTDS2!$A$1:$Q$13,10)</f>
        <v>#N/A</v>
      </c>
      <c r="AX337" s="78" t="e">
        <f aca="false">VLOOKUP(F337,PTDS2!$A$1:$Q$13,11)</f>
        <v>#N/A</v>
      </c>
      <c r="AY337" s="78" t="e">
        <f aca="false">VLOOKUP(F337,PTDS2!$A$1:$Q$13,12)</f>
        <v>#N/A</v>
      </c>
      <c r="AZ337" s="78" t="e">
        <f aca="false">VLOOKUP(F337,PTDS2!$A$1:$Q$13,13)</f>
        <v>#N/A</v>
      </c>
      <c r="BA337" s="78" t="e">
        <f aca="false">VLOOKUP(F337,PTDS2!$A$1:$Q$13,14)</f>
        <v>#N/A</v>
      </c>
      <c r="BB337" s="78" t="e">
        <f aca="false">VLOOKUP(F337,PTDS2!$A$1:$Q$13,15)</f>
        <v>#N/A</v>
      </c>
      <c r="BC337" s="78" t="e">
        <f aca="false">VLOOKUP(F337,PTDS2!$A$1:$Q$13,16)</f>
        <v>#N/A</v>
      </c>
      <c r="BD337" s="78" t="e">
        <f aca="false">VLOOKUP(F337,PTDS2!$A$1:$Q$13,17)</f>
        <v>#N/A</v>
      </c>
      <c r="BF337" s="78" t="e">
        <f aca="false">IF(AO337=0,"",AO337)</f>
        <v>#N/A</v>
      </c>
      <c r="BG337" s="78" t="e">
        <f aca="false">IF(AP337=0,"",AP337)</f>
        <v>#N/A</v>
      </c>
      <c r="BH337" s="78" t="e">
        <f aca="false">IF(AQ337=0,"",AQ337)</f>
        <v>#N/A</v>
      </c>
      <c r="BI337" s="78" t="e">
        <f aca="false">IF(AR337=0,"",AR337)</f>
        <v>#N/A</v>
      </c>
      <c r="BJ337" s="78" t="e">
        <f aca="false">IF(AS337=0,"",AS337)</f>
        <v>#N/A</v>
      </c>
      <c r="BK337" s="78" t="e">
        <f aca="false">IF(AT337=0,"",AT337)</f>
        <v>#N/A</v>
      </c>
      <c r="BL337" s="78" t="e">
        <f aca="false">IF(AU337=0,"",AU337)</f>
        <v>#N/A</v>
      </c>
      <c r="BM337" s="78" t="e">
        <f aca="false">IF(AV337=0,"",AV337)</f>
        <v>#N/A</v>
      </c>
      <c r="BN337" s="78" t="e">
        <f aca="false">IF(AW337=0,"",AW337)</f>
        <v>#N/A</v>
      </c>
      <c r="BO337" s="78" t="e">
        <f aca="false">IF(AX337=0,"",AX337)</f>
        <v>#N/A</v>
      </c>
      <c r="BP337" s="78" t="e">
        <f aca="false">IF(AY337=0,"",AY337)</f>
        <v>#N/A</v>
      </c>
      <c r="BQ337" s="78" t="e">
        <f aca="false">IF(AZ337=0,"",AZ337)</f>
        <v>#N/A</v>
      </c>
      <c r="BR337" s="78" t="e">
        <f aca="false">IF(BA337=0,"",BA337)</f>
        <v>#N/A</v>
      </c>
      <c r="BS337" s="78" t="e">
        <f aca="false">IF(BB337=0,"",BB337)</f>
        <v>#N/A</v>
      </c>
      <c r="BT337" s="78" t="e">
        <f aca="false">IF(BC337=0,"",BC337)</f>
        <v>#N/A</v>
      </c>
      <c r="BU337" s="78" t="e">
        <f aca="false">IF(BD337=0,"",BD337)</f>
        <v>#N/A</v>
      </c>
    </row>
    <row r="338" customFormat="false" ht="56.7" hidden="false" customHeight="true" outlineLevel="0" collapsed="false">
      <c r="A338" s="137"/>
      <c r="B338" s="138"/>
      <c r="C338" s="139"/>
      <c r="D338" s="139"/>
      <c r="E338" s="143"/>
      <c r="F338" s="120"/>
      <c r="G338" s="121"/>
      <c r="H338" s="140"/>
      <c r="I338" s="141"/>
      <c r="J338" s="116"/>
      <c r="K338" s="124" t="str">
        <f aca="false">IF(ISBLANK(I338),"",ROUND(IF(J338&lt;&gt;"€",IF(J338="$",I338*TRANSFERENCIAS!$E$29,I338*TRANSFERENCIAS!$H$29),I338),2))</f>
        <v/>
      </c>
      <c r="L338" s="142"/>
      <c r="M338" s="142"/>
      <c r="N338" s="142"/>
      <c r="O338" s="125"/>
      <c r="P338" s="126" t="str">
        <f aca="false">IF(ISNUMBER(X338),X338,"P")</f>
        <v>P</v>
      </c>
      <c r="Q338" s="127" t="str">
        <f aca="false">IF(ISNUMBER(L338),L338," --")</f>
        <v> --</v>
      </c>
      <c r="W338" s="129" t="n">
        <f aca="false">SUM(L338:N338)</f>
        <v>0</v>
      </c>
      <c r="X338" s="129" t="e">
        <f aca="false">IF(K338&gt;0,ABS(W338-K338),"")</f>
        <v>#VALUE!</v>
      </c>
      <c r="AF338" s="78" t="n">
        <f aca="false">+AF337+20</f>
        <v>6660</v>
      </c>
      <c r="AG338" s="78" t="n">
        <v>333</v>
      </c>
      <c r="AO338" s="78" t="e">
        <f aca="false">VLOOKUP(F338,PTDS2!$A$1:$Q$13,2)</f>
        <v>#N/A</v>
      </c>
      <c r="AP338" s="78" t="e">
        <f aca="false">VLOOKUP(F338,PTDS2!$A$1:$Q$13,3)</f>
        <v>#N/A</v>
      </c>
      <c r="AQ338" s="78" t="e">
        <f aca="false">VLOOKUP(F338,PTDS2!$A$1:$Q$13,4)</f>
        <v>#N/A</v>
      </c>
      <c r="AR338" s="78" t="e">
        <f aca="false">VLOOKUP(F338,PTDS2!$A$1:$Q$13,5)</f>
        <v>#N/A</v>
      </c>
      <c r="AS338" s="78" t="e">
        <f aca="false">VLOOKUP(F338,PTDS2!$A$1:$Q$13,6)</f>
        <v>#N/A</v>
      </c>
      <c r="AT338" s="78" t="e">
        <f aca="false">VLOOKUP(F338,PTDS2!$A$1:$Q$13,7)</f>
        <v>#N/A</v>
      </c>
      <c r="AU338" s="78" t="e">
        <f aca="false">VLOOKUP(F338,PTDS2!$A$1:$Q$13,8)</f>
        <v>#N/A</v>
      </c>
      <c r="AV338" s="78" t="e">
        <f aca="false">VLOOKUP(F338,PTDS2!$A$1:$Q$13,9)</f>
        <v>#N/A</v>
      </c>
      <c r="AW338" s="78" t="e">
        <f aca="false">VLOOKUP(F338,PTDS2!$A$1:$Q$13,10)</f>
        <v>#N/A</v>
      </c>
      <c r="AX338" s="78" t="e">
        <f aca="false">VLOOKUP(F338,PTDS2!$A$1:$Q$13,11)</f>
        <v>#N/A</v>
      </c>
      <c r="AY338" s="78" t="e">
        <f aca="false">VLOOKUP(F338,PTDS2!$A$1:$Q$13,12)</f>
        <v>#N/A</v>
      </c>
      <c r="AZ338" s="78" t="e">
        <f aca="false">VLOOKUP(F338,PTDS2!$A$1:$Q$13,13)</f>
        <v>#N/A</v>
      </c>
      <c r="BA338" s="78" t="e">
        <f aca="false">VLOOKUP(F338,PTDS2!$A$1:$Q$13,14)</f>
        <v>#N/A</v>
      </c>
      <c r="BB338" s="78" t="e">
        <f aca="false">VLOOKUP(F338,PTDS2!$A$1:$Q$13,15)</f>
        <v>#N/A</v>
      </c>
      <c r="BC338" s="78" t="e">
        <f aca="false">VLOOKUP(F338,PTDS2!$A$1:$Q$13,16)</f>
        <v>#N/A</v>
      </c>
      <c r="BD338" s="78" t="e">
        <f aca="false">VLOOKUP(F338,PTDS2!$A$1:$Q$13,17)</f>
        <v>#N/A</v>
      </c>
      <c r="BF338" s="78" t="e">
        <f aca="false">IF(AO338=0,"",AO338)</f>
        <v>#N/A</v>
      </c>
      <c r="BG338" s="78" t="e">
        <f aca="false">IF(AP338=0,"",AP338)</f>
        <v>#N/A</v>
      </c>
      <c r="BH338" s="78" t="e">
        <f aca="false">IF(AQ338=0,"",AQ338)</f>
        <v>#N/A</v>
      </c>
      <c r="BI338" s="78" t="e">
        <f aca="false">IF(AR338=0,"",AR338)</f>
        <v>#N/A</v>
      </c>
      <c r="BJ338" s="78" t="e">
        <f aca="false">IF(AS338=0,"",AS338)</f>
        <v>#N/A</v>
      </c>
      <c r="BK338" s="78" t="e">
        <f aca="false">IF(AT338=0,"",AT338)</f>
        <v>#N/A</v>
      </c>
      <c r="BL338" s="78" t="e">
        <f aca="false">IF(AU338=0,"",AU338)</f>
        <v>#N/A</v>
      </c>
      <c r="BM338" s="78" t="e">
        <f aca="false">IF(AV338=0,"",AV338)</f>
        <v>#N/A</v>
      </c>
      <c r="BN338" s="78" t="e">
        <f aca="false">IF(AW338=0,"",AW338)</f>
        <v>#N/A</v>
      </c>
      <c r="BO338" s="78" t="e">
        <f aca="false">IF(AX338=0,"",AX338)</f>
        <v>#N/A</v>
      </c>
      <c r="BP338" s="78" t="e">
        <f aca="false">IF(AY338=0,"",AY338)</f>
        <v>#N/A</v>
      </c>
      <c r="BQ338" s="78" t="e">
        <f aca="false">IF(AZ338=0,"",AZ338)</f>
        <v>#N/A</v>
      </c>
      <c r="BR338" s="78" t="e">
        <f aca="false">IF(BA338=0,"",BA338)</f>
        <v>#N/A</v>
      </c>
      <c r="BS338" s="78" t="e">
        <f aca="false">IF(BB338=0,"",BB338)</f>
        <v>#N/A</v>
      </c>
      <c r="BT338" s="78" t="e">
        <f aca="false">IF(BC338=0,"",BC338)</f>
        <v>#N/A</v>
      </c>
      <c r="BU338" s="78" t="e">
        <f aca="false">IF(BD338=0,"",BD338)</f>
        <v>#N/A</v>
      </c>
    </row>
    <row r="339" customFormat="false" ht="56.7" hidden="false" customHeight="true" outlineLevel="0" collapsed="false">
      <c r="A339" s="137"/>
      <c r="B339" s="138"/>
      <c r="C339" s="139"/>
      <c r="D339" s="139"/>
      <c r="E339" s="143"/>
      <c r="F339" s="120"/>
      <c r="G339" s="121"/>
      <c r="H339" s="140"/>
      <c r="I339" s="141"/>
      <c r="J339" s="116"/>
      <c r="K339" s="124" t="str">
        <f aca="false">IF(ISBLANK(I339),"",ROUND(IF(J339&lt;&gt;"€",IF(J339="$",I339*TRANSFERENCIAS!$E$29,I339*TRANSFERENCIAS!$H$29),I339),2))</f>
        <v/>
      </c>
      <c r="L339" s="142"/>
      <c r="M339" s="142"/>
      <c r="N339" s="142"/>
      <c r="O339" s="125"/>
      <c r="P339" s="126" t="str">
        <f aca="false">IF(ISNUMBER(X339),X339,"P")</f>
        <v>P</v>
      </c>
      <c r="Q339" s="127" t="str">
        <f aca="false">IF(ISNUMBER(L339),L339," --")</f>
        <v> --</v>
      </c>
      <c r="W339" s="129" t="n">
        <f aca="false">SUM(L339:N339)</f>
        <v>0</v>
      </c>
      <c r="X339" s="129" t="e">
        <f aca="false">IF(K339&gt;0,ABS(W339-K339),"")</f>
        <v>#VALUE!</v>
      </c>
      <c r="AF339" s="78" t="n">
        <f aca="false">+AF338+20</f>
        <v>6680</v>
      </c>
      <c r="AG339" s="78" t="n">
        <v>334</v>
      </c>
      <c r="AO339" s="78" t="e">
        <f aca="false">VLOOKUP(F339,PTDS2!$A$1:$Q$13,2)</f>
        <v>#N/A</v>
      </c>
      <c r="AP339" s="78" t="e">
        <f aca="false">VLOOKUP(F339,PTDS2!$A$1:$Q$13,3)</f>
        <v>#N/A</v>
      </c>
      <c r="AQ339" s="78" t="e">
        <f aca="false">VLOOKUP(F339,PTDS2!$A$1:$Q$13,4)</f>
        <v>#N/A</v>
      </c>
      <c r="AR339" s="78" t="e">
        <f aca="false">VLOOKUP(F339,PTDS2!$A$1:$Q$13,5)</f>
        <v>#N/A</v>
      </c>
      <c r="AS339" s="78" t="e">
        <f aca="false">VLOOKUP(F339,PTDS2!$A$1:$Q$13,6)</f>
        <v>#N/A</v>
      </c>
      <c r="AT339" s="78" t="e">
        <f aca="false">VLOOKUP(F339,PTDS2!$A$1:$Q$13,7)</f>
        <v>#N/A</v>
      </c>
      <c r="AU339" s="78" t="e">
        <f aca="false">VLOOKUP(F339,PTDS2!$A$1:$Q$13,8)</f>
        <v>#N/A</v>
      </c>
      <c r="AV339" s="78" t="e">
        <f aca="false">VLOOKUP(F339,PTDS2!$A$1:$Q$13,9)</f>
        <v>#N/A</v>
      </c>
      <c r="AW339" s="78" t="e">
        <f aca="false">VLOOKUP(F339,PTDS2!$A$1:$Q$13,10)</f>
        <v>#N/A</v>
      </c>
      <c r="AX339" s="78" t="e">
        <f aca="false">VLOOKUP(F339,PTDS2!$A$1:$Q$13,11)</f>
        <v>#N/A</v>
      </c>
      <c r="AY339" s="78" t="e">
        <f aca="false">VLOOKUP(F339,PTDS2!$A$1:$Q$13,12)</f>
        <v>#N/A</v>
      </c>
      <c r="AZ339" s="78" t="e">
        <f aca="false">VLOOKUP(F339,PTDS2!$A$1:$Q$13,13)</f>
        <v>#N/A</v>
      </c>
      <c r="BA339" s="78" t="e">
        <f aca="false">VLOOKUP(F339,PTDS2!$A$1:$Q$13,14)</f>
        <v>#N/A</v>
      </c>
      <c r="BB339" s="78" t="e">
        <f aca="false">VLOOKUP(F339,PTDS2!$A$1:$Q$13,15)</f>
        <v>#N/A</v>
      </c>
      <c r="BC339" s="78" t="e">
        <f aca="false">VLOOKUP(F339,PTDS2!$A$1:$Q$13,16)</f>
        <v>#N/A</v>
      </c>
      <c r="BD339" s="78" t="e">
        <f aca="false">VLOOKUP(F339,PTDS2!$A$1:$Q$13,17)</f>
        <v>#N/A</v>
      </c>
      <c r="BF339" s="78" t="e">
        <f aca="false">IF(AO339=0,"",AO339)</f>
        <v>#N/A</v>
      </c>
      <c r="BG339" s="78" t="e">
        <f aca="false">IF(AP339=0,"",AP339)</f>
        <v>#N/A</v>
      </c>
      <c r="BH339" s="78" t="e">
        <f aca="false">IF(AQ339=0,"",AQ339)</f>
        <v>#N/A</v>
      </c>
      <c r="BI339" s="78" t="e">
        <f aca="false">IF(AR339=0,"",AR339)</f>
        <v>#N/A</v>
      </c>
      <c r="BJ339" s="78" t="e">
        <f aca="false">IF(AS339=0,"",AS339)</f>
        <v>#N/A</v>
      </c>
      <c r="BK339" s="78" t="e">
        <f aca="false">IF(AT339=0,"",AT339)</f>
        <v>#N/A</v>
      </c>
      <c r="BL339" s="78" t="e">
        <f aca="false">IF(AU339=0,"",AU339)</f>
        <v>#N/A</v>
      </c>
      <c r="BM339" s="78" t="e">
        <f aca="false">IF(AV339=0,"",AV339)</f>
        <v>#N/A</v>
      </c>
      <c r="BN339" s="78" t="e">
        <f aca="false">IF(AW339=0,"",AW339)</f>
        <v>#N/A</v>
      </c>
      <c r="BO339" s="78" t="e">
        <f aca="false">IF(AX339=0,"",AX339)</f>
        <v>#N/A</v>
      </c>
      <c r="BP339" s="78" t="e">
        <f aca="false">IF(AY339=0,"",AY339)</f>
        <v>#N/A</v>
      </c>
      <c r="BQ339" s="78" t="e">
        <f aca="false">IF(AZ339=0,"",AZ339)</f>
        <v>#N/A</v>
      </c>
      <c r="BR339" s="78" t="e">
        <f aca="false">IF(BA339=0,"",BA339)</f>
        <v>#N/A</v>
      </c>
      <c r="BS339" s="78" t="e">
        <f aca="false">IF(BB339=0,"",BB339)</f>
        <v>#N/A</v>
      </c>
      <c r="BT339" s="78" t="e">
        <f aca="false">IF(BC339=0,"",BC339)</f>
        <v>#N/A</v>
      </c>
      <c r="BU339" s="78" t="e">
        <f aca="false">IF(BD339=0,"",BD339)</f>
        <v>#N/A</v>
      </c>
    </row>
    <row r="340" customFormat="false" ht="56.7" hidden="false" customHeight="true" outlineLevel="0" collapsed="false">
      <c r="A340" s="137"/>
      <c r="B340" s="138"/>
      <c r="C340" s="139"/>
      <c r="D340" s="139"/>
      <c r="E340" s="143"/>
      <c r="F340" s="120"/>
      <c r="G340" s="121"/>
      <c r="H340" s="140"/>
      <c r="I340" s="141"/>
      <c r="J340" s="116"/>
      <c r="K340" s="124" t="str">
        <f aca="false">IF(ISBLANK(I340),"",ROUND(IF(J340&lt;&gt;"€",IF(J340="$",I340*TRANSFERENCIAS!$E$29,I340*TRANSFERENCIAS!$H$29),I340),2))</f>
        <v/>
      </c>
      <c r="L340" s="142"/>
      <c r="M340" s="142"/>
      <c r="N340" s="142"/>
      <c r="O340" s="125"/>
      <c r="P340" s="126" t="str">
        <f aca="false">IF(ISNUMBER(X340),X340,"P")</f>
        <v>P</v>
      </c>
      <c r="Q340" s="127" t="str">
        <f aca="false">IF(ISNUMBER(L340),L340," --")</f>
        <v> --</v>
      </c>
      <c r="W340" s="129" t="n">
        <f aca="false">SUM(L340:N340)</f>
        <v>0</v>
      </c>
      <c r="X340" s="129" t="e">
        <f aca="false">IF(K340&gt;0,ABS(W340-K340),"")</f>
        <v>#VALUE!</v>
      </c>
      <c r="AF340" s="78" t="n">
        <f aca="false">+AF339+20</f>
        <v>6700</v>
      </c>
      <c r="AG340" s="78" t="n">
        <v>335</v>
      </c>
      <c r="AO340" s="78" t="e">
        <f aca="false">VLOOKUP(F340,PTDS2!$A$1:$Q$13,2)</f>
        <v>#N/A</v>
      </c>
      <c r="AP340" s="78" t="e">
        <f aca="false">VLOOKUP(F340,PTDS2!$A$1:$Q$13,3)</f>
        <v>#N/A</v>
      </c>
      <c r="AQ340" s="78" t="e">
        <f aca="false">VLOOKUP(F340,PTDS2!$A$1:$Q$13,4)</f>
        <v>#N/A</v>
      </c>
      <c r="AR340" s="78" t="e">
        <f aca="false">VLOOKUP(F340,PTDS2!$A$1:$Q$13,5)</f>
        <v>#N/A</v>
      </c>
      <c r="AS340" s="78" t="e">
        <f aca="false">VLOOKUP(F340,PTDS2!$A$1:$Q$13,6)</f>
        <v>#N/A</v>
      </c>
      <c r="AT340" s="78" t="e">
        <f aca="false">VLOOKUP(F340,PTDS2!$A$1:$Q$13,7)</f>
        <v>#N/A</v>
      </c>
      <c r="AU340" s="78" t="e">
        <f aca="false">VLOOKUP(F340,PTDS2!$A$1:$Q$13,8)</f>
        <v>#N/A</v>
      </c>
      <c r="AV340" s="78" t="e">
        <f aca="false">VLOOKUP(F340,PTDS2!$A$1:$Q$13,9)</f>
        <v>#N/A</v>
      </c>
      <c r="AW340" s="78" t="e">
        <f aca="false">VLOOKUP(F340,PTDS2!$A$1:$Q$13,10)</f>
        <v>#N/A</v>
      </c>
      <c r="AX340" s="78" t="e">
        <f aca="false">VLOOKUP(F340,PTDS2!$A$1:$Q$13,11)</f>
        <v>#N/A</v>
      </c>
      <c r="AY340" s="78" t="e">
        <f aca="false">VLOOKUP(F340,PTDS2!$A$1:$Q$13,12)</f>
        <v>#N/A</v>
      </c>
      <c r="AZ340" s="78" t="e">
        <f aca="false">VLOOKUP(F340,PTDS2!$A$1:$Q$13,13)</f>
        <v>#N/A</v>
      </c>
      <c r="BA340" s="78" t="e">
        <f aca="false">VLOOKUP(F340,PTDS2!$A$1:$Q$13,14)</f>
        <v>#N/A</v>
      </c>
      <c r="BB340" s="78" t="e">
        <f aca="false">VLOOKUP(F340,PTDS2!$A$1:$Q$13,15)</f>
        <v>#N/A</v>
      </c>
      <c r="BC340" s="78" t="e">
        <f aca="false">VLOOKUP(F340,PTDS2!$A$1:$Q$13,16)</f>
        <v>#N/A</v>
      </c>
      <c r="BD340" s="78" t="e">
        <f aca="false">VLOOKUP(F340,PTDS2!$A$1:$Q$13,17)</f>
        <v>#N/A</v>
      </c>
      <c r="BF340" s="78" t="e">
        <f aca="false">IF(AO340=0,"",AO340)</f>
        <v>#N/A</v>
      </c>
      <c r="BG340" s="78" t="e">
        <f aca="false">IF(AP340=0,"",AP340)</f>
        <v>#N/A</v>
      </c>
      <c r="BH340" s="78" t="e">
        <f aca="false">IF(AQ340=0,"",AQ340)</f>
        <v>#N/A</v>
      </c>
      <c r="BI340" s="78" t="e">
        <f aca="false">IF(AR340=0,"",AR340)</f>
        <v>#N/A</v>
      </c>
      <c r="BJ340" s="78" t="e">
        <f aca="false">IF(AS340=0,"",AS340)</f>
        <v>#N/A</v>
      </c>
      <c r="BK340" s="78" t="e">
        <f aca="false">IF(AT340=0,"",AT340)</f>
        <v>#N/A</v>
      </c>
      <c r="BL340" s="78" t="e">
        <f aca="false">IF(AU340=0,"",AU340)</f>
        <v>#N/A</v>
      </c>
      <c r="BM340" s="78" t="e">
        <f aca="false">IF(AV340=0,"",AV340)</f>
        <v>#N/A</v>
      </c>
      <c r="BN340" s="78" t="e">
        <f aca="false">IF(AW340=0,"",AW340)</f>
        <v>#N/A</v>
      </c>
      <c r="BO340" s="78" t="e">
        <f aca="false">IF(AX340=0,"",AX340)</f>
        <v>#N/A</v>
      </c>
      <c r="BP340" s="78" t="e">
        <f aca="false">IF(AY340=0,"",AY340)</f>
        <v>#N/A</v>
      </c>
      <c r="BQ340" s="78" t="e">
        <f aca="false">IF(AZ340=0,"",AZ340)</f>
        <v>#N/A</v>
      </c>
      <c r="BR340" s="78" t="e">
        <f aca="false">IF(BA340=0,"",BA340)</f>
        <v>#N/A</v>
      </c>
      <c r="BS340" s="78" t="e">
        <f aca="false">IF(BB340=0,"",BB340)</f>
        <v>#N/A</v>
      </c>
      <c r="BT340" s="78" t="e">
        <f aca="false">IF(BC340=0,"",BC340)</f>
        <v>#N/A</v>
      </c>
      <c r="BU340" s="78" t="e">
        <f aca="false">IF(BD340=0,"",BD340)</f>
        <v>#N/A</v>
      </c>
    </row>
    <row r="341" customFormat="false" ht="56.7" hidden="false" customHeight="true" outlineLevel="0" collapsed="false">
      <c r="A341" s="137"/>
      <c r="B341" s="138"/>
      <c r="C341" s="139"/>
      <c r="D341" s="139"/>
      <c r="E341" s="143"/>
      <c r="F341" s="120"/>
      <c r="G341" s="121"/>
      <c r="H341" s="140"/>
      <c r="I341" s="141"/>
      <c r="J341" s="116"/>
      <c r="K341" s="124" t="str">
        <f aca="false">IF(ISBLANK(I341),"",ROUND(IF(J341&lt;&gt;"€",IF(J341="$",I341*TRANSFERENCIAS!$E$29,I341*TRANSFERENCIAS!$H$29),I341),2))</f>
        <v/>
      </c>
      <c r="L341" s="142"/>
      <c r="M341" s="142"/>
      <c r="N341" s="142"/>
      <c r="O341" s="125"/>
      <c r="P341" s="126" t="str">
        <f aca="false">IF(ISNUMBER(X341),X341,"P")</f>
        <v>P</v>
      </c>
      <c r="Q341" s="127" t="str">
        <f aca="false">IF(ISNUMBER(L341),L341," --")</f>
        <v> --</v>
      </c>
      <c r="W341" s="129" t="n">
        <f aca="false">SUM(L341:N341)</f>
        <v>0</v>
      </c>
      <c r="X341" s="129" t="e">
        <f aca="false">IF(K341&gt;0,ABS(W341-K341),"")</f>
        <v>#VALUE!</v>
      </c>
      <c r="AF341" s="78" t="n">
        <f aca="false">+AF340+20</f>
        <v>6720</v>
      </c>
      <c r="AG341" s="78" t="n">
        <v>336</v>
      </c>
      <c r="AO341" s="78" t="e">
        <f aca="false">VLOOKUP(F341,PTDS2!$A$1:$Q$13,2)</f>
        <v>#N/A</v>
      </c>
      <c r="AP341" s="78" t="e">
        <f aca="false">VLOOKUP(F341,PTDS2!$A$1:$Q$13,3)</f>
        <v>#N/A</v>
      </c>
      <c r="AQ341" s="78" t="e">
        <f aca="false">VLOOKUP(F341,PTDS2!$A$1:$Q$13,4)</f>
        <v>#N/A</v>
      </c>
      <c r="AR341" s="78" t="e">
        <f aca="false">VLOOKUP(F341,PTDS2!$A$1:$Q$13,5)</f>
        <v>#N/A</v>
      </c>
      <c r="AS341" s="78" t="e">
        <f aca="false">VLOOKUP(F341,PTDS2!$A$1:$Q$13,6)</f>
        <v>#N/A</v>
      </c>
      <c r="AT341" s="78" t="e">
        <f aca="false">VLOOKUP(F341,PTDS2!$A$1:$Q$13,7)</f>
        <v>#N/A</v>
      </c>
      <c r="AU341" s="78" t="e">
        <f aca="false">VLOOKUP(F341,PTDS2!$A$1:$Q$13,8)</f>
        <v>#N/A</v>
      </c>
      <c r="AV341" s="78" t="e">
        <f aca="false">VLOOKUP(F341,PTDS2!$A$1:$Q$13,9)</f>
        <v>#N/A</v>
      </c>
      <c r="AW341" s="78" t="e">
        <f aca="false">VLOOKUP(F341,PTDS2!$A$1:$Q$13,10)</f>
        <v>#N/A</v>
      </c>
      <c r="AX341" s="78" t="e">
        <f aca="false">VLOOKUP(F341,PTDS2!$A$1:$Q$13,11)</f>
        <v>#N/A</v>
      </c>
      <c r="AY341" s="78" t="e">
        <f aca="false">VLOOKUP(F341,PTDS2!$A$1:$Q$13,12)</f>
        <v>#N/A</v>
      </c>
      <c r="AZ341" s="78" t="e">
        <f aca="false">VLOOKUP(F341,PTDS2!$A$1:$Q$13,13)</f>
        <v>#N/A</v>
      </c>
      <c r="BA341" s="78" t="e">
        <f aca="false">VLOOKUP(F341,PTDS2!$A$1:$Q$13,14)</f>
        <v>#N/A</v>
      </c>
      <c r="BB341" s="78" t="e">
        <f aca="false">VLOOKUP(F341,PTDS2!$A$1:$Q$13,15)</f>
        <v>#N/A</v>
      </c>
      <c r="BC341" s="78" t="e">
        <f aca="false">VLOOKUP(F341,PTDS2!$A$1:$Q$13,16)</f>
        <v>#N/A</v>
      </c>
      <c r="BD341" s="78" t="e">
        <f aca="false">VLOOKUP(F341,PTDS2!$A$1:$Q$13,17)</f>
        <v>#N/A</v>
      </c>
      <c r="BF341" s="78" t="e">
        <f aca="false">IF(AO341=0,"",AO341)</f>
        <v>#N/A</v>
      </c>
      <c r="BG341" s="78" t="e">
        <f aca="false">IF(AP341=0,"",AP341)</f>
        <v>#N/A</v>
      </c>
      <c r="BH341" s="78" t="e">
        <f aca="false">IF(AQ341=0,"",AQ341)</f>
        <v>#N/A</v>
      </c>
      <c r="BI341" s="78" t="e">
        <f aca="false">IF(AR341=0,"",AR341)</f>
        <v>#N/A</v>
      </c>
      <c r="BJ341" s="78" t="e">
        <f aca="false">IF(AS341=0,"",AS341)</f>
        <v>#N/A</v>
      </c>
      <c r="BK341" s="78" t="e">
        <f aca="false">IF(AT341=0,"",AT341)</f>
        <v>#N/A</v>
      </c>
      <c r="BL341" s="78" t="e">
        <f aca="false">IF(AU341=0,"",AU341)</f>
        <v>#N/A</v>
      </c>
      <c r="BM341" s="78" t="e">
        <f aca="false">IF(AV341=0,"",AV341)</f>
        <v>#N/A</v>
      </c>
      <c r="BN341" s="78" t="e">
        <f aca="false">IF(AW341=0,"",AW341)</f>
        <v>#N/A</v>
      </c>
      <c r="BO341" s="78" t="e">
        <f aca="false">IF(AX341=0,"",AX341)</f>
        <v>#N/A</v>
      </c>
      <c r="BP341" s="78" t="e">
        <f aca="false">IF(AY341=0,"",AY341)</f>
        <v>#N/A</v>
      </c>
      <c r="BQ341" s="78" t="e">
        <f aca="false">IF(AZ341=0,"",AZ341)</f>
        <v>#N/A</v>
      </c>
      <c r="BR341" s="78" t="e">
        <f aca="false">IF(BA341=0,"",BA341)</f>
        <v>#N/A</v>
      </c>
      <c r="BS341" s="78" t="e">
        <f aca="false">IF(BB341=0,"",BB341)</f>
        <v>#N/A</v>
      </c>
      <c r="BT341" s="78" t="e">
        <f aca="false">IF(BC341=0,"",BC341)</f>
        <v>#N/A</v>
      </c>
      <c r="BU341" s="78" t="e">
        <f aca="false">IF(BD341=0,"",BD341)</f>
        <v>#N/A</v>
      </c>
    </row>
    <row r="342" customFormat="false" ht="56.7" hidden="false" customHeight="true" outlineLevel="0" collapsed="false">
      <c r="A342" s="137"/>
      <c r="B342" s="138"/>
      <c r="C342" s="139"/>
      <c r="D342" s="139"/>
      <c r="E342" s="143"/>
      <c r="F342" s="120"/>
      <c r="G342" s="121"/>
      <c r="H342" s="140"/>
      <c r="I342" s="141"/>
      <c r="J342" s="116"/>
      <c r="K342" s="124" t="str">
        <f aca="false">IF(ISBLANK(I342),"",ROUND(IF(J342&lt;&gt;"€",IF(J342="$",I342*TRANSFERENCIAS!$E$29,I342*TRANSFERENCIAS!$H$29),I342),2))</f>
        <v/>
      </c>
      <c r="L342" s="142"/>
      <c r="M342" s="142"/>
      <c r="N342" s="142"/>
      <c r="O342" s="125"/>
      <c r="P342" s="126" t="str">
        <f aca="false">IF(ISNUMBER(X342),X342,"P")</f>
        <v>P</v>
      </c>
      <c r="Q342" s="127" t="str">
        <f aca="false">IF(ISNUMBER(L342),L342," --")</f>
        <v> --</v>
      </c>
      <c r="W342" s="129" t="n">
        <f aca="false">SUM(L342:N342)</f>
        <v>0</v>
      </c>
      <c r="X342" s="129" t="e">
        <f aca="false">IF(K342&gt;0,ABS(W342-K342),"")</f>
        <v>#VALUE!</v>
      </c>
      <c r="AF342" s="78" t="n">
        <f aca="false">+AF341+20</f>
        <v>6740</v>
      </c>
      <c r="AG342" s="78" t="n">
        <v>337</v>
      </c>
      <c r="AO342" s="78" t="e">
        <f aca="false">VLOOKUP(F342,PTDS2!$A$1:$Q$13,2)</f>
        <v>#N/A</v>
      </c>
      <c r="AP342" s="78" t="e">
        <f aca="false">VLOOKUP(F342,PTDS2!$A$1:$Q$13,3)</f>
        <v>#N/A</v>
      </c>
      <c r="AQ342" s="78" t="e">
        <f aca="false">VLOOKUP(F342,PTDS2!$A$1:$Q$13,4)</f>
        <v>#N/A</v>
      </c>
      <c r="AR342" s="78" t="e">
        <f aca="false">VLOOKUP(F342,PTDS2!$A$1:$Q$13,5)</f>
        <v>#N/A</v>
      </c>
      <c r="AS342" s="78" t="e">
        <f aca="false">VLOOKUP(F342,PTDS2!$A$1:$Q$13,6)</f>
        <v>#N/A</v>
      </c>
      <c r="AT342" s="78" t="e">
        <f aca="false">VLOOKUP(F342,PTDS2!$A$1:$Q$13,7)</f>
        <v>#N/A</v>
      </c>
      <c r="AU342" s="78" t="e">
        <f aca="false">VLOOKUP(F342,PTDS2!$A$1:$Q$13,8)</f>
        <v>#N/A</v>
      </c>
      <c r="AV342" s="78" t="e">
        <f aca="false">VLOOKUP(F342,PTDS2!$A$1:$Q$13,9)</f>
        <v>#N/A</v>
      </c>
      <c r="AW342" s="78" t="e">
        <f aca="false">VLOOKUP(F342,PTDS2!$A$1:$Q$13,10)</f>
        <v>#N/A</v>
      </c>
      <c r="AX342" s="78" t="e">
        <f aca="false">VLOOKUP(F342,PTDS2!$A$1:$Q$13,11)</f>
        <v>#N/A</v>
      </c>
      <c r="AY342" s="78" t="e">
        <f aca="false">VLOOKUP(F342,PTDS2!$A$1:$Q$13,12)</f>
        <v>#N/A</v>
      </c>
      <c r="AZ342" s="78" t="e">
        <f aca="false">VLOOKUP(F342,PTDS2!$A$1:$Q$13,13)</f>
        <v>#N/A</v>
      </c>
      <c r="BA342" s="78" t="e">
        <f aca="false">VLOOKUP(F342,PTDS2!$A$1:$Q$13,14)</f>
        <v>#N/A</v>
      </c>
      <c r="BB342" s="78" t="e">
        <f aca="false">VLOOKUP(F342,PTDS2!$A$1:$Q$13,15)</f>
        <v>#N/A</v>
      </c>
      <c r="BC342" s="78" t="e">
        <f aca="false">VLOOKUP(F342,PTDS2!$A$1:$Q$13,16)</f>
        <v>#N/A</v>
      </c>
      <c r="BD342" s="78" t="e">
        <f aca="false">VLOOKUP(F342,PTDS2!$A$1:$Q$13,17)</f>
        <v>#N/A</v>
      </c>
      <c r="BF342" s="78" t="e">
        <f aca="false">IF(AO342=0,"",AO342)</f>
        <v>#N/A</v>
      </c>
      <c r="BG342" s="78" t="e">
        <f aca="false">IF(AP342=0,"",AP342)</f>
        <v>#N/A</v>
      </c>
      <c r="BH342" s="78" t="e">
        <f aca="false">IF(AQ342=0,"",AQ342)</f>
        <v>#N/A</v>
      </c>
      <c r="BI342" s="78" t="e">
        <f aca="false">IF(AR342=0,"",AR342)</f>
        <v>#N/A</v>
      </c>
      <c r="BJ342" s="78" t="e">
        <f aca="false">IF(AS342=0,"",AS342)</f>
        <v>#N/A</v>
      </c>
      <c r="BK342" s="78" t="e">
        <f aca="false">IF(AT342=0,"",AT342)</f>
        <v>#N/A</v>
      </c>
      <c r="BL342" s="78" t="e">
        <f aca="false">IF(AU342=0,"",AU342)</f>
        <v>#N/A</v>
      </c>
      <c r="BM342" s="78" t="e">
        <f aca="false">IF(AV342=0,"",AV342)</f>
        <v>#N/A</v>
      </c>
      <c r="BN342" s="78" t="e">
        <f aca="false">IF(AW342=0,"",AW342)</f>
        <v>#N/A</v>
      </c>
      <c r="BO342" s="78" t="e">
        <f aca="false">IF(AX342=0,"",AX342)</f>
        <v>#N/A</v>
      </c>
      <c r="BP342" s="78" t="e">
        <f aca="false">IF(AY342=0,"",AY342)</f>
        <v>#N/A</v>
      </c>
      <c r="BQ342" s="78" t="e">
        <f aca="false">IF(AZ342=0,"",AZ342)</f>
        <v>#N/A</v>
      </c>
      <c r="BR342" s="78" t="e">
        <f aca="false">IF(BA342=0,"",BA342)</f>
        <v>#N/A</v>
      </c>
      <c r="BS342" s="78" t="e">
        <f aca="false">IF(BB342=0,"",BB342)</f>
        <v>#N/A</v>
      </c>
      <c r="BT342" s="78" t="e">
        <f aca="false">IF(BC342=0,"",BC342)</f>
        <v>#N/A</v>
      </c>
      <c r="BU342" s="78" t="e">
        <f aca="false">IF(BD342=0,"",BD342)</f>
        <v>#N/A</v>
      </c>
    </row>
    <row r="343" customFormat="false" ht="56.7" hidden="false" customHeight="true" outlineLevel="0" collapsed="false">
      <c r="A343" s="137"/>
      <c r="B343" s="138"/>
      <c r="C343" s="139"/>
      <c r="D343" s="139"/>
      <c r="E343" s="143"/>
      <c r="F343" s="120"/>
      <c r="G343" s="121"/>
      <c r="H343" s="140"/>
      <c r="I343" s="141"/>
      <c r="J343" s="116"/>
      <c r="K343" s="124" t="str">
        <f aca="false">IF(ISBLANK(I343),"",ROUND(IF(J343&lt;&gt;"€",IF(J343="$",I343*TRANSFERENCIAS!$E$29,I343*TRANSFERENCIAS!$H$29),I343),2))</f>
        <v/>
      </c>
      <c r="L343" s="142"/>
      <c r="M343" s="142"/>
      <c r="N343" s="142"/>
      <c r="O343" s="125"/>
      <c r="P343" s="126" t="str">
        <f aca="false">IF(ISNUMBER(X343),X343,"P")</f>
        <v>P</v>
      </c>
      <c r="Q343" s="127" t="str">
        <f aca="false">IF(ISNUMBER(L343),L343," --")</f>
        <v> --</v>
      </c>
      <c r="W343" s="129" t="n">
        <f aca="false">SUM(L343:N343)</f>
        <v>0</v>
      </c>
      <c r="X343" s="129" t="e">
        <f aca="false">IF(K343&gt;0,ABS(W343-K343),"")</f>
        <v>#VALUE!</v>
      </c>
      <c r="AF343" s="78" t="n">
        <f aca="false">+AF342+20</f>
        <v>6760</v>
      </c>
      <c r="AG343" s="78" t="n">
        <v>338</v>
      </c>
      <c r="AO343" s="78" t="e">
        <f aca="false">VLOOKUP(F343,PTDS2!$A$1:$Q$13,2)</f>
        <v>#N/A</v>
      </c>
      <c r="AP343" s="78" t="e">
        <f aca="false">VLOOKUP(F343,PTDS2!$A$1:$Q$13,3)</f>
        <v>#N/A</v>
      </c>
      <c r="AQ343" s="78" t="e">
        <f aca="false">VLOOKUP(F343,PTDS2!$A$1:$Q$13,4)</f>
        <v>#N/A</v>
      </c>
      <c r="AR343" s="78" t="e">
        <f aca="false">VLOOKUP(F343,PTDS2!$A$1:$Q$13,5)</f>
        <v>#N/A</v>
      </c>
      <c r="AS343" s="78" t="e">
        <f aca="false">VLOOKUP(F343,PTDS2!$A$1:$Q$13,6)</f>
        <v>#N/A</v>
      </c>
      <c r="AT343" s="78" t="e">
        <f aca="false">VLOOKUP(F343,PTDS2!$A$1:$Q$13,7)</f>
        <v>#N/A</v>
      </c>
      <c r="AU343" s="78" t="e">
        <f aca="false">VLOOKUP(F343,PTDS2!$A$1:$Q$13,8)</f>
        <v>#N/A</v>
      </c>
      <c r="AV343" s="78" t="e">
        <f aca="false">VLOOKUP(F343,PTDS2!$A$1:$Q$13,9)</f>
        <v>#N/A</v>
      </c>
      <c r="AW343" s="78" t="e">
        <f aca="false">VLOOKUP(F343,PTDS2!$A$1:$Q$13,10)</f>
        <v>#N/A</v>
      </c>
      <c r="AX343" s="78" t="e">
        <f aca="false">VLOOKUP(F343,PTDS2!$A$1:$Q$13,11)</f>
        <v>#N/A</v>
      </c>
      <c r="AY343" s="78" t="e">
        <f aca="false">VLOOKUP(F343,PTDS2!$A$1:$Q$13,12)</f>
        <v>#N/A</v>
      </c>
      <c r="AZ343" s="78" t="e">
        <f aca="false">VLOOKUP(F343,PTDS2!$A$1:$Q$13,13)</f>
        <v>#N/A</v>
      </c>
      <c r="BA343" s="78" t="e">
        <f aca="false">VLOOKUP(F343,PTDS2!$A$1:$Q$13,14)</f>
        <v>#N/A</v>
      </c>
      <c r="BB343" s="78" t="e">
        <f aca="false">VLOOKUP(F343,PTDS2!$A$1:$Q$13,15)</f>
        <v>#N/A</v>
      </c>
      <c r="BC343" s="78" t="e">
        <f aca="false">VLOOKUP(F343,PTDS2!$A$1:$Q$13,16)</f>
        <v>#N/A</v>
      </c>
      <c r="BD343" s="78" t="e">
        <f aca="false">VLOOKUP(F343,PTDS2!$A$1:$Q$13,17)</f>
        <v>#N/A</v>
      </c>
      <c r="BF343" s="78" t="e">
        <f aca="false">IF(AO343=0,"",AO343)</f>
        <v>#N/A</v>
      </c>
      <c r="BG343" s="78" t="e">
        <f aca="false">IF(AP343=0,"",AP343)</f>
        <v>#N/A</v>
      </c>
      <c r="BH343" s="78" t="e">
        <f aca="false">IF(AQ343=0,"",AQ343)</f>
        <v>#N/A</v>
      </c>
      <c r="BI343" s="78" t="e">
        <f aca="false">IF(AR343=0,"",AR343)</f>
        <v>#N/A</v>
      </c>
      <c r="BJ343" s="78" t="e">
        <f aca="false">IF(AS343=0,"",AS343)</f>
        <v>#N/A</v>
      </c>
      <c r="BK343" s="78" t="e">
        <f aca="false">IF(AT343=0,"",AT343)</f>
        <v>#N/A</v>
      </c>
      <c r="BL343" s="78" t="e">
        <f aca="false">IF(AU343=0,"",AU343)</f>
        <v>#N/A</v>
      </c>
      <c r="BM343" s="78" t="e">
        <f aca="false">IF(AV343=0,"",AV343)</f>
        <v>#N/A</v>
      </c>
      <c r="BN343" s="78" t="e">
        <f aca="false">IF(AW343=0,"",AW343)</f>
        <v>#N/A</v>
      </c>
      <c r="BO343" s="78" t="e">
        <f aca="false">IF(AX343=0,"",AX343)</f>
        <v>#N/A</v>
      </c>
      <c r="BP343" s="78" t="e">
        <f aca="false">IF(AY343=0,"",AY343)</f>
        <v>#N/A</v>
      </c>
      <c r="BQ343" s="78" t="e">
        <f aca="false">IF(AZ343=0,"",AZ343)</f>
        <v>#N/A</v>
      </c>
      <c r="BR343" s="78" t="e">
        <f aca="false">IF(BA343=0,"",BA343)</f>
        <v>#N/A</v>
      </c>
      <c r="BS343" s="78" t="e">
        <f aca="false">IF(BB343=0,"",BB343)</f>
        <v>#N/A</v>
      </c>
      <c r="BT343" s="78" t="e">
        <f aca="false">IF(BC343=0,"",BC343)</f>
        <v>#N/A</v>
      </c>
      <c r="BU343" s="78" t="e">
        <f aca="false">IF(BD343=0,"",BD343)</f>
        <v>#N/A</v>
      </c>
    </row>
    <row r="344" customFormat="false" ht="56.7" hidden="false" customHeight="true" outlineLevel="0" collapsed="false">
      <c r="A344" s="137"/>
      <c r="B344" s="138"/>
      <c r="C344" s="139"/>
      <c r="D344" s="139"/>
      <c r="E344" s="143"/>
      <c r="F344" s="120"/>
      <c r="G344" s="121"/>
      <c r="H344" s="140"/>
      <c r="I344" s="141"/>
      <c r="J344" s="116"/>
      <c r="K344" s="124" t="str">
        <f aca="false">IF(ISBLANK(I344),"",ROUND(IF(J344&lt;&gt;"€",IF(J344="$",I344*TRANSFERENCIAS!$E$29,I344*TRANSFERENCIAS!$H$29),I344),2))</f>
        <v/>
      </c>
      <c r="L344" s="142"/>
      <c r="M344" s="142"/>
      <c r="N344" s="142"/>
      <c r="O344" s="125"/>
      <c r="P344" s="126" t="str">
        <f aca="false">IF(ISNUMBER(X344),X344,"P")</f>
        <v>P</v>
      </c>
      <c r="Q344" s="127" t="str">
        <f aca="false">IF(ISNUMBER(L344),L344," --")</f>
        <v> --</v>
      </c>
      <c r="W344" s="129" t="n">
        <f aca="false">SUM(L344:N344)</f>
        <v>0</v>
      </c>
      <c r="X344" s="129" t="e">
        <f aca="false">IF(K344&gt;0,ABS(W344-K344),"")</f>
        <v>#VALUE!</v>
      </c>
      <c r="AF344" s="78" t="n">
        <f aca="false">+AF343+20</f>
        <v>6780</v>
      </c>
      <c r="AG344" s="78" t="n">
        <v>339</v>
      </c>
      <c r="AO344" s="78" t="e">
        <f aca="false">VLOOKUP(F344,PTDS2!$A$1:$Q$13,2)</f>
        <v>#N/A</v>
      </c>
      <c r="AP344" s="78" t="e">
        <f aca="false">VLOOKUP(F344,PTDS2!$A$1:$Q$13,3)</f>
        <v>#N/A</v>
      </c>
      <c r="AQ344" s="78" t="e">
        <f aca="false">VLOOKUP(F344,PTDS2!$A$1:$Q$13,4)</f>
        <v>#N/A</v>
      </c>
      <c r="AR344" s="78" t="e">
        <f aca="false">VLOOKUP(F344,PTDS2!$A$1:$Q$13,5)</f>
        <v>#N/A</v>
      </c>
      <c r="AS344" s="78" t="e">
        <f aca="false">VLOOKUP(F344,PTDS2!$A$1:$Q$13,6)</f>
        <v>#N/A</v>
      </c>
      <c r="AT344" s="78" t="e">
        <f aca="false">VLOOKUP(F344,PTDS2!$A$1:$Q$13,7)</f>
        <v>#N/A</v>
      </c>
      <c r="AU344" s="78" t="e">
        <f aca="false">VLOOKUP(F344,PTDS2!$A$1:$Q$13,8)</f>
        <v>#N/A</v>
      </c>
      <c r="AV344" s="78" t="e">
        <f aca="false">VLOOKUP(F344,PTDS2!$A$1:$Q$13,9)</f>
        <v>#N/A</v>
      </c>
      <c r="AW344" s="78" t="e">
        <f aca="false">VLOOKUP(F344,PTDS2!$A$1:$Q$13,10)</f>
        <v>#N/A</v>
      </c>
      <c r="AX344" s="78" t="e">
        <f aca="false">VLOOKUP(F344,PTDS2!$A$1:$Q$13,11)</f>
        <v>#N/A</v>
      </c>
      <c r="AY344" s="78" t="e">
        <f aca="false">VLOOKUP(F344,PTDS2!$A$1:$Q$13,12)</f>
        <v>#N/A</v>
      </c>
      <c r="AZ344" s="78" t="e">
        <f aca="false">VLOOKUP(F344,PTDS2!$A$1:$Q$13,13)</f>
        <v>#N/A</v>
      </c>
      <c r="BA344" s="78" t="e">
        <f aca="false">VLOOKUP(F344,PTDS2!$A$1:$Q$13,14)</f>
        <v>#N/A</v>
      </c>
      <c r="BB344" s="78" t="e">
        <f aca="false">VLOOKUP(F344,PTDS2!$A$1:$Q$13,15)</f>
        <v>#N/A</v>
      </c>
      <c r="BC344" s="78" t="e">
        <f aca="false">VLOOKUP(F344,PTDS2!$A$1:$Q$13,16)</f>
        <v>#N/A</v>
      </c>
      <c r="BD344" s="78" t="e">
        <f aca="false">VLOOKUP(F344,PTDS2!$A$1:$Q$13,17)</f>
        <v>#N/A</v>
      </c>
      <c r="BF344" s="78" t="e">
        <f aca="false">IF(AO344=0,"",AO344)</f>
        <v>#N/A</v>
      </c>
      <c r="BG344" s="78" t="e">
        <f aca="false">IF(AP344=0,"",AP344)</f>
        <v>#N/A</v>
      </c>
      <c r="BH344" s="78" t="e">
        <f aca="false">IF(AQ344=0,"",AQ344)</f>
        <v>#N/A</v>
      </c>
      <c r="BI344" s="78" t="e">
        <f aca="false">IF(AR344=0,"",AR344)</f>
        <v>#N/A</v>
      </c>
      <c r="BJ344" s="78" t="e">
        <f aca="false">IF(AS344=0,"",AS344)</f>
        <v>#N/A</v>
      </c>
      <c r="BK344" s="78" t="e">
        <f aca="false">IF(AT344=0,"",AT344)</f>
        <v>#N/A</v>
      </c>
      <c r="BL344" s="78" t="e">
        <f aca="false">IF(AU344=0,"",AU344)</f>
        <v>#N/A</v>
      </c>
      <c r="BM344" s="78" t="e">
        <f aca="false">IF(AV344=0,"",AV344)</f>
        <v>#N/A</v>
      </c>
      <c r="BN344" s="78" t="e">
        <f aca="false">IF(AW344=0,"",AW344)</f>
        <v>#N/A</v>
      </c>
      <c r="BO344" s="78" t="e">
        <f aca="false">IF(AX344=0,"",AX344)</f>
        <v>#N/A</v>
      </c>
      <c r="BP344" s="78" t="e">
        <f aca="false">IF(AY344=0,"",AY344)</f>
        <v>#N/A</v>
      </c>
      <c r="BQ344" s="78" t="e">
        <f aca="false">IF(AZ344=0,"",AZ344)</f>
        <v>#N/A</v>
      </c>
      <c r="BR344" s="78" t="e">
        <f aca="false">IF(BA344=0,"",BA344)</f>
        <v>#N/A</v>
      </c>
      <c r="BS344" s="78" t="e">
        <f aca="false">IF(BB344=0,"",BB344)</f>
        <v>#N/A</v>
      </c>
      <c r="BT344" s="78" t="e">
        <f aca="false">IF(BC344=0,"",BC344)</f>
        <v>#N/A</v>
      </c>
      <c r="BU344" s="78" t="e">
        <f aca="false">IF(BD344=0,"",BD344)</f>
        <v>#N/A</v>
      </c>
    </row>
    <row r="345" customFormat="false" ht="56.7" hidden="false" customHeight="true" outlineLevel="0" collapsed="false">
      <c r="A345" s="137"/>
      <c r="B345" s="138"/>
      <c r="C345" s="139"/>
      <c r="D345" s="139"/>
      <c r="E345" s="143"/>
      <c r="F345" s="120"/>
      <c r="G345" s="121"/>
      <c r="H345" s="140"/>
      <c r="I345" s="141"/>
      <c r="J345" s="116"/>
      <c r="K345" s="124" t="str">
        <f aca="false">IF(ISBLANK(I345),"",ROUND(IF(J345&lt;&gt;"€",IF(J345="$",I345*TRANSFERENCIAS!$E$29,I345*TRANSFERENCIAS!$H$29),I345),2))</f>
        <v/>
      </c>
      <c r="L345" s="142"/>
      <c r="M345" s="142"/>
      <c r="N345" s="142"/>
      <c r="O345" s="125"/>
      <c r="P345" s="126" t="str">
        <f aca="false">IF(ISNUMBER(X345),X345,"P")</f>
        <v>P</v>
      </c>
      <c r="Q345" s="127" t="str">
        <f aca="false">IF(ISNUMBER(L345),L345," --")</f>
        <v> --</v>
      </c>
      <c r="W345" s="129" t="n">
        <f aca="false">SUM(L345:N345)</f>
        <v>0</v>
      </c>
      <c r="X345" s="129" t="e">
        <f aca="false">IF(K345&gt;0,ABS(W345-K345),"")</f>
        <v>#VALUE!</v>
      </c>
      <c r="AF345" s="78" t="n">
        <f aca="false">+AF344+20</f>
        <v>6800</v>
      </c>
      <c r="AG345" s="78" t="n">
        <v>340</v>
      </c>
      <c r="AO345" s="78" t="e">
        <f aca="false">VLOOKUP(F345,PTDS2!$A$1:$Q$13,2)</f>
        <v>#N/A</v>
      </c>
      <c r="AP345" s="78" t="e">
        <f aca="false">VLOOKUP(F345,PTDS2!$A$1:$Q$13,3)</f>
        <v>#N/A</v>
      </c>
      <c r="AQ345" s="78" t="e">
        <f aca="false">VLOOKUP(F345,PTDS2!$A$1:$Q$13,4)</f>
        <v>#N/A</v>
      </c>
      <c r="AR345" s="78" t="e">
        <f aca="false">VLOOKUP(F345,PTDS2!$A$1:$Q$13,5)</f>
        <v>#N/A</v>
      </c>
      <c r="AS345" s="78" t="e">
        <f aca="false">VLOOKUP(F345,PTDS2!$A$1:$Q$13,6)</f>
        <v>#N/A</v>
      </c>
      <c r="AT345" s="78" t="e">
        <f aca="false">VLOOKUP(F345,PTDS2!$A$1:$Q$13,7)</f>
        <v>#N/A</v>
      </c>
      <c r="AU345" s="78" t="e">
        <f aca="false">VLOOKUP(F345,PTDS2!$A$1:$Q$13,8)</f>
        <v>#N/A</v>
      </c>
      <c r="AV345" s="78" t="e">
        <f aca="false">VLOOKUP(F345,PTDS2!$A$1:$Q$13,9)</f>
        <v>#N/A</v>
      </c>
      <c r="AW345" s="78" t="e">
        <f aca="false">VLOOKUP(F345,PTDS2!$A$1:$Q$13,10)</f>
        <v>#N/A</v>
      </c>
      <c r="AX345" s="78" t="e">
        <f aca="false">VLOOKUP(F345,PTDS2!$A$1:$Q$13,11)</f>
        <v>#N/A</v>
      </c>
      <c r="AY345" s="78" t="e">
        <f aca="false">VLOOKUP(F345,PTDS2!$A$1:$Q$13,12)</f>
        <v>#N/A</v>
      </c>
      <c r="AZ345" s="78" t="e">
        <f aca="false">VLOOKUP(F345,PTDS2!$A$1:$Q$13,13)</f>
        <v>#N/A</v>
      </c>
      <c r="BA345" s="78" t="e">
        <f aca="false">VLOOKUP(F345,PTDS2!$A$1:$Q$13,14)</f>
        <v>#N/A</v>
      </c>
      <c r="BB345" s="78" t="e">
        <f aca="false">VLOOKUP(F345,PTDS2!$A$1:$Q$13,15)</f>
        <v>#N/A</v>
      </c>
      <c r="BC345" s="78" t="e">
        <f aca="false">VLOOKUP(F345,PTDS2!$A$1:$Q$13,16)</f>
        <v>#N/A</v>
      </c>
      <c r="BD345" s="78" t="e">
        <f aca="false">VLOOKUP(F345,PTDS2!$A$1:$Q$13,17)</f>
        <v>#N/A</v>
      </c>
      <c r="BF345" s="78" t="e">
        <f aca="false">IF(AO345=0,"",AO345)</f>
        <v>#N/A</v>
      </c>
      <c r="BG345" s="78" t="e">
        <f aca="false">IF(AP345=0,"",AP345)</f>
        <v>#N/A</v>
      </c>
      <c r="BH345" s="78" t="e">
        <f aca="false">IF(AQ345=0,"",AQ345)</f>
        <v>#N/A</v>
      </c>
      <c r="BI345" s="78" t="e">
        <f aca="false">IF(AR345=0,"",AR345)</f>
        <v>#N/A</v>
      </c>
      <c r="BJ345" s="78" t="e">
        <f aca="false">IF(AS345=0,"",AS345)</f>
        <v>#N/A</v>
      </c>
      <c r="BK345" s="78" t="e">
        <f aca="false">IF(AT345=0,"",AT345)</f>
        <v>#N/A</v>
      </c>
      <c r="BL345" s="78" t="e">
        <f aca="false">IF(AU345=0,"",AU345)</f>
        <v>#N/A</v>
      </c>
      <c r="BM345" s="78" t="e">
        <f aca="false">IF(AV345=0,"",AV345)</f>
        <v>#N/A</v>
      </c>
      <c r="BN345" s="78" t="e">
        <f aca="false">IF(AW345=0,"",AW345)</f>
        <v>#N/A</v>
      </c>
      <c r="BO345" s="78" t="e">
        <f aca="false">IF(AX345=0,"",AX345)</f>
        <v>#N/A</v>
      </c>
      <c r="BP345" s="78" t="e">
        <f aca="false">IF(AY345=0,"",AY345)</f>
        <v>#N/A</v>
      </c>
      <c r="BQ345" s="78" t="e">
        <f aca="false">IF(AZ345=0,"",AZ345)</f>
        <v>#N/A</v>
      </c>
      <c r="BR345" s="78" t="e">
        <f aca="false">IF(BA345=0,"",BA345)</f>
        <v>#N/A</v>
      </c>
      <c r="BS345" s="78" t="e">
        <f aca="false">IF(BB345=0,"",BB345)</f>
        <v>#N/A</v>
      </c>
      <c r="BT345" s="78" t="e">
        <f aca="false">IF(BC345=0,"",BC345)</f>
        <v>#N/A</v>
      </c>
      <c r="BU345" s="78" t="e">
        <f aca="false">IF(BD345=0,"",BD345)</f>
        <v>#N/A</v>
      </c>
    </row>
    <row r="346" customFormat="false" ht="56.7" hidden="false" customHeight="true" outlineLevel="0" collapsed="false">
      <c r="A346" s="137"/>
      <c r="B346" s="138"/>
      <c r="C346" s="139"/>
      <c r="D346" s="139"/>
      <c r="E346" s="143"/>
      <c r="F346" s="120"/>
      <c r="G346" s="121"/>
      <c r="H346" s="140"/>
      <c r="I346" s="141"/>
      <c r="J346" s="116"/>
      <c r="K346" s="124" t="str">
        <f aca="false">IF(ISBLANK(I346),"",ROUND(IF(J346&lt;&gt;"€",IF(J346="$",I346*TRANSFERENCIAS!$E$29,I346*TRANSFERENCIAS!$H$29),I346),2))</f>
        <v/>
      </c>
      <c r="L346" s="142"/>
      <c r="M346" s="142"/>
      <c r="N346" s="142"/>
      <c r="O346" s="125"/>
      <c r="P346" s="126" t="str">
        <f aca="false">IF(ISNUMBER(X346),X346,"P")</f>
        <v>P</v>
      </c>
      <c r="Q346" s="127" t="str">
        <f aca="false">IF(ISNUMBER(L346),L346," --")</f>
        <v> --</v>
      </c>
      <c r="W346" s="129" t="n">
        <f aca="false">SUM(L346:N346)</f>
        <v>0</v>
      </c>
      <c r="X346" s="129" t="e">
        <f aca="false">IF(K346&gt;0,ABS(W346-K346),"")</f>
        <v>#VALUE!</v>
      </c>
      <c r="AF346" s="78" t="n">
        <f aca="false">+AF345+20</f>
        <v>6820</v>
      </c>
      <c r="AG346" s="78" t="n">
        <v>341</v>
      </c>
      <c r="AO346" s="78" t="e">
        <f aca="false">VLOOKUP(F346,PTDS2!$A$1:$Q$13,2)</f>
        <v>#N/A</v>
      </c>
      <c r="AP346" s="78" t="e">
        <f aca="false">VLOOKUP(F346,PTDS2!$A$1:$Q$13,3)</f>
        <v>#N/A</v>
      </c>
      <c r="AQ346" s="78" t="e">
        <f aca="false">VLOOKUP(F346,PTDS2!$A$1:$Q$13,4)</f>
        <v>#N/A</v>
      </c>
      <c r="AR346" s="78" t="e">
        <f aca="false">VLOOKUP(F346,PTDS2!$A$1:$Q$13,5)</f>
        <v>#N/A</v>
      </c>
      <c r="AS346" s="78" t="e">
        <f aca="false">VLOOKUP(F346,PTDS2!$A$1:$Q$13,6)</f>
        <v>#N/A</v>
      </c>
      <c r="AT346" s="78" t="e">
        <f aca="false">VLOOKUP(F346,PTDS2!$A$1:$Q$13,7)</f>
        <v>#N/A</v>
      </c>
      <c r="AU346" s="78" t="e">
        <f aca="false">VLOOKUP(F346,PTDS2!$A$1:$Q$13,8)</f>
        <v>#N/A</v>
      </c>
      <c r="AV346" s="78" t="e">
        <f aca="false">VLOOKUP(F346,PTDS2!$A$1:$Q$13,9)</f>
        <v>#N/A</v>
      </c>
      <c r="AW346" s="78" t="e">
        <f aca="false">VLOOKUP(F346,PTDS2!$A$1:$Q$13,10)</f>
        <v>#N/A</v>
      </c>
      <c r="AX346" s="78" t="e">
        <f aca="false">VLOOKUP(F346,PTDS2!$A$1:$Q$13,11)</f>
        <v>#N/A</v>
      </c>
      <c r="AY346" s="78" t="e">
        <f aca="false">VLOOKUP(F346,PTDS2!$A$1:$Q$13,12)</f>
        <v>#N/A</v>
      </c>
      <c r="AZ346" s="78" t="e">
        <f aca="false">VLOOKUP(F346,PTDS2!$A$1:$Q$13,13)</f>
        <v>#N/A</v>
      </c>
      <c r="BA346" s="78" t="e">
        <f aca="false">VLOOKUP(F346,PTDS2!$A$1:$Q$13,14)</f>
        <v>#N/A</v>
      </c>
      <c r="BB346" s="78" t="e">
        <f aca="false">VLOOKUP(F346,PTDS2!$A$1:$Q$13,15)</f>
        <v>#N/A</v>
      </c>
      <c r="BC346" s="78" t="e">
        <f aca="false">VLOOKUP(F346,PTDS2!$A$1:$Q$13,16)</f>
        <v>#N/A</v>
      </c>
      <c r="BD346" s="78" t="e">
        <f aca="false">VLOOKUP(F346,PTDS2!$A$1:$Q$13,17)</f>
        <v>#N/A</v>
      </c>
      <c r="BF346" s="78" t="e">
        <f aca="false">IF(AO346=0,"",AO346)</f>
        <v>#N/A</v>
      </c>
      <c r="BG346" s="78" t="e">
        <f aca="false">IF(AP346=0,"",AP346)</f>
        <v>#N/A</v>
      </c>
      <c r="BH346" s="78" t="e">
        <f aca="false">IF(AQ346=0,"",AQ346)</f>
        <v>#N/A</v>
      </c>
      <c r="BI346" s="78" t="e">
        <f aca="false">IF(AR346=0,"",AR346)</f>
        <v>#N/A</v>
      </c>
      <c r="BJ346" s="78" t="e">
        <f aca="false">IF(AS346=0,"",AS346)</f>
        <v>#N/A</v>
      </c>
      <c r="BK346" s="78" t="e">
        <f aca="false">IF(AT346=0,"",AT346)</f>
        <v>#N/A</v>
      </c>
      <c r="BL346" s="78" t="e">
        <f aca="false">IF(AU346=0,"",AU346)</f>
        <v>#N/A</v>
      </c>
      <c r="BM346" s="78" t="e">
        <f aca="false">IF(AV346=0,"",AV346)</f>
        <v>#N/A</v>
      </c>
      <c r="BN346" s="78" t="e">
        <f aca="false">IF(AW346=0,"",AW346)</f>
        <v>#N/A</v>
      </c>
      <c r="BO346" s="78" t="e">
        <f aca="false">IF(AX346=0,"",AX346)</f>
        <v>#N/A</v>
      </c>
      <c r="BP346" s="78" t="e">
        <f aca="false">IF(AY346=0,"",AY346)</f>
        <v>#N/A</v>
      </c>
      <c r="BQ346" s="78" t="e">
        <f aca="false">IF(AZ346=0,"",AZ346)</f>
        <v>#N/A</v>
      </c>
      <c r="BR346" s="78" t="e">
        <f aca="false">IF(BA346=0,"",BA346)</f>
        <v>#N/A</v>
      </c>
      <c r="BS346" s="78" t="e">
        <f aca="false">IF(BB346=0,"",BB346)</f>
        <v>#N/A</v>
      </c>
      <c r="BT346" s="78" t="e">
        <f aca="false">IF(BC346=0,"",BC346)</f>
        <v>#N/A</v>
      </c>
      <c r="BU346" s="78" t="e">
        <f aca="false">IF(BD346=0,"",BD346)</f>
        <v>#N/A</v>
      </c>
    </row>
    <row r="347" customFormat="false" ht="56.7" hidden="false" customHeight="true" outlineLevel="0" collapsed="false">
      <c r="A347" s="137"/>
      <c r="B347" s="138"/>
      <c r="C347" s="139"/>
      <c r="D347" s="139"/>
      <c r="E347" s="143"/>
      <c r="F347" s="120"/>
      <c r="G347" s="121"/>
      <c r="H347" s="140"/>
      <c r="I347" s="141"/>
      <c r="J347" s="116"/>
      <c r="K347" s="124" t="str">
        <f aca="false">IF(ISBLANK(I347),"",ROUND(IF(J347&lt;&gt;"€",IF(J347="$",I347*TRANSFERENCIAS!$E$29,I347*TRANSFERENCIAS!$H$29),I347),2))</f>
        <v/>
      </c>
      <c r="L347" s="142"/>
      <c r="M347" s="142"/>
      <c r="N347" s="142"/>
      <c r="O347" s="125"/>
      <c r="P347" s="126" t="str">
        <f aca="false">IF(ISNUMBER(X347),X347,"P")</f>
        <v>P</v>
      </c>
      <c r="Q347" s="127" t="str">
        <f aca="false">IF(ISNUMBER(L347),L347," --")</f>
        <v> --</v>
      </c>
      <c r="W347" s="129" t="n">
        <f aca="false">SUM(L347:N347)</f>
        <v>0</v>
      </c>
      <c r="X347" s="129" t="e">
        <f aca="false">IF(K347&gt;0,ABS(W347-K347),"")</f>
        <v>#VALUE!</v>
      </c>
      <c r="AF347" s="78" t="n">
        <f aca="false">+AF346+20</f>
        <v>6840</v>
      </c>
      <c r="AG347" s="78" t="n">
        <v>342</v>
      </c>
      <c r="AO347" s="78" t="e">
        <f aca="false">VLOOKUP(F347,PTDS2!$A$1:$Q$13,2)</f>
        <v>#N/A</v>
      </c>
      <c r="AP347" s="78" t="e">
        <f aca="false">VLOOKUP(F347,PTDS2!$A$1:$Q$13,3)</f>
        <v>#N/A</v>
      </c>
      <c r="AQ347" s="78" t="e">
        <f aca="false">VLOOKUP(F347,PTDS2!$A$1:$Q$13,4)</f>
        <v>#N/A</v>
      </c>
      <c r="AR347" s="78" t="e">
        <f aca="false">VLOOKUP(F347,PTDS2!$A$1:$Q$13,5)</f>
        <v>#N/A</v>
      </c>
      <c r="AS347" s="78" t="e">
        <f aca="false">VLOOKUP(F347,PTDS2!$A$1:$Q$13,6)</f>
        <v>#N/A</v>
      </c>
      <c r="AT347" s="78" t="e">
        <f aca="false">VLOOKUP(F347,PTDS2!$A$1:$Q$13,7)</f>
        <v>#N/A</v>
      </c>
      <c r="AU347" s="78" t="e">
        <f aca="false">VLOOKUP(F347,PTDS2!$A$1:$Q$13,8)</f>
        <v>#N/A</v>
      </c>
      <c r="AV347" s="78" t="e">
        <f aca="false">VLOOKUP(F347,PTDS2!$A$1:$Q$13,9)</f>
        <v>#N/A</v>
      </c>
      <c r="AW347" s="78" t="e">
        <f aca="false">VLOOKUP(F347,PTDS2!$A$1:$Q$13,10)</f>
        <v>#N/A</v>
      </c>
      <c r="AX347" s="78" t="e">
        <f aca="false">VLOOKUP(F347,PTDS2!$A$1:$Q$13,11)</f>
        <v>#N/A</v>
      </c>
      <c r="AY347" s="78" t="e">
        <f aca="false">VLOOKUP(F347,PTDS2!$A$1:$Q$13,12)</f>
        <v>#N/A</v>
      </c>
      <c r="AZ347" s="78" t="e">
        <f aca="false">VLOOKUP(F347,PTDS2!$A$1:$Q$13,13)</f>
        <v>#N/A</v>
      </c>
      <c r="BA347" s="78" t="e">
        <f aca="false">VLOOKUP(F347,PTDS2!$A$1:$Q$13,14)</f>
        <v>#N/A</v>
      </c>
      <c r="BB347" s="78" t="e">
        <f aca="false">VLOOKUP(F347,PTDS2!$A$1:$Q$13,15)</f>
        <v>#N/A</v>
      </c>
      <c r="BC347" s="78" t="e">
        <f aca="false">VLOOKUP(F347,PTDS2!$A$1:$Q$13,16)</f>
        <v>#N/A</v>
      </c>
      <c r="BD347" s="78" t="e">
        <f aca="false">VLOOKUP(F347,PTDS2!$A$1:$Q$13,17)</f>
        <v>#N/A</v>
      </c>
      <c r="BF347" s="78" t="e">
        <f aca="false">IF(AO347=0,"",AO347)</f>
        <v>#N/A</v>
      </c>
      <c r="BG347" s="78" t="e">
        <f aca="false">IF(AP347=0,"",AP347)</f>
        <v>#N/A</v>
      </c>
      <c r="BH347" s="78" t="e">
        <f aca="false">IF(AQ347=0,"",AQ347)</f>
        <v>#N/A</v>
      </c>
      <c r="BI347" s="78" t="e">
        <f aca="false">IF(AR347=0,"",AR347)</f>
        <v>#N/A</v>
      </c>
      <c r="BJ347" s="78" t="e">
        <f aca="false">IF(AS347=0,"",AS347)</f>
        <v>#N/A</v>
      </c>
      <c r="BK347" s="78" t="e">
        <f aca="false">IF(AT347=0,"",AT347)</f>
        <v>#N/A</v>
      </c>
      <c r="BL347" s="78" t="e">
        <f aca="false">IF(AU347=0,"",AU347)</f>
        <v>#N/A</v>
      </c>
      <c r="BM347" s="78" t="e">
        <f aca="false">IF(AV347=0,"",AV347)</f>
        <v>#N/A</v>
      </c>
      <c r="BN347" s="78" t="e">
        <f aca="false">IF(AW347=0,"",AW347)</f>
        <v>#N/A</v>
      </c>
      <c r="BO347" s="78" t="e">
        <f aca="false">IF(AX347=0,"",AX347)</f>
        <v>#N/A</v>
      </c>
      <c r="BP347" s="78" t="e">
        <f aca="false">IF(AY347=0,"",AY347)</f>
        <v>#N/A</v>
      </c>
      <c r="BQ347" s="78" t="e">
        <f aca="false">IF(AZ347=0,"",AZ347)</f>
        <v>#N/A</v>
      </c>
      <c r="BR347" s="78" t="e">
        <f aca="false">IF(BA347=0,"",BA347)</f>
        <v>#N/A</v>
      </c>
      <c r="BS347" s="78" t="e">
        <f aca="false">IF(BB347=0,"",BB347)</f>
        <v>#N/A</v>
      </c>
      <c r="BT347" s="78" t="e">
        <f aca="false">IF(BC347=0,"",BC347)</f>
        <v>#N/A</v>
      </c>
      <c r="BU347" s="78" t="e">
        <f aca="false">IF(BD347=0,"",BD347)</f>
        <v>#N/A</v>
      </c>
    </row>
    <row r="348" customFormat="false" ht="56.7" hidden="false" customHeight="true" outlineLevel="0" collapsed="false">
      <c r="A348" s="137"/>
      <c r="B348" s="138"/>
      <c r="C348" s="139"/>
      <c r="D348" s="139"/>
      <c r="E348" s="143"/>
      <c r="F348" s="120"/>
      <c r="G348" s="121"/>
      <c r="H348" s="140"/>
      <c r="I348" s="141"/>
      <c r="J348" s="116"/>
      <c r="K348" s="124" t="str">
        <f aca="false">IF(ISBLANK(I348),"",ROUND(IF(J348&lt;&gt;"€",IF(J348="$",I348*TRANSFERENCIAS!$E$29,I348*TRANSFERENCIAS!$H$29),I348),2))</f>
        <v/>
      </c>
      <c r="L348" s="142"/>
      <c r="M348" s="142"/>
      <c r="N348" s="142"/>
      <c r="O348" s="125"/>
      <c r="P348" s="126" t="str">
        <f aca="false">IF(ISNUMBER(X348),X348,"P")</f>
        <v>P</v>
      </c>
      <c r="Q348" s="127" t="str">
        <f aca="false">IF(ISNUMBER(L348),L348," --")</f>
        <v> --</v>
      </c>
      <c r="W348" s="129" t="n">
        <f aca="false">SUM(L348:N348)</f>
        <v>0</v>
      </c>
      <c r="X348" s="129" t="e">
        <f aca="false">IF(K348&gt;0,ABS(W348-K348),"")</f>
        <v>#VALUE!</v>
      </c>
      <c r="AF348" s="78" t="n">
        <f aca="false">+AF347+20</f>
        <v>6860</v>
      </c>
      <c r="AG348" s="78" t="n">
        <v>343</v>
      </c>
      <c r="AO348" s="78" t="e">
        <f aca="false">VLOOKUP(F348,PTDS2!$A$1:$Q$13,2)</f>
        <v>#N/A</v>
      </c>
      <c r="AP348" s="78" t="e">
        <f aca="false">VLOOKUP(F348,PTDS2!$A$1:$Q$13,3)</f>
        <v>#N/A</v>
      </c>
      <c r="AQ348" s="78" t="e">
        <f aca="false">VLOOKUP(F348,PTDS2!$A$1:$Q$13,4)</f>
        <v>#N/A</v>
      </c>
      <c r="AR348" s="78" t="e">
        <f aca="false">VLOOKUP(F348,PTDS2!$A$1:$Q$13,5)</f>
        <v>#N/A</v>
      </c>
      <c r="AS348" s="78" t="e">
        <f aca="false">VLOOKUP(F348,PTDS2!$A$1:$Q$13,6)</f>
        <v>#N/A</v>
      </c>
      <c r="AT348" s="78" t="e">
        <f aca="false">VLOOKUP(F348,PTDS2!$A$1:$Q$13,7)</f>
        <v>#N/A</v>
      </c>
      <c r="AU348" s="78" t="e">
        <f aca="false">VLOOKUP(F348,PTDS2!$A$1:$Q$13,8)</f>
        <v>#N/A</v>
      </c>
      <c r="AV348" s="78" t="e">
        <f aca="false">VLOOKUP(F348,PTDS2!$A$1:$Q$13,9)</f>
        <v>#N/A</v>
      </c>
      <c r="AW348" s="78" t="e">
        <f aca="false">VLOOKUP(F348,PTDS2!$A$1:$Q$13,10)</f>
        <v>#N/A</v>
      </c>
      <c r="AX348" s="78" t="e">
        <f aca="false">VLOOKUP(F348,PTDS2!$A$1:$Q$13,11)</f>
        <v>#N/A</v>
      </c>
      <c r="AY348" s="78" t="e">
        <f aca="false">VLOOKUP(F348,PTDS2!$A$1:$Q$13,12)</f>
        <v>#N/A</v>
      </c>
      <c r="AZ348" s="78" t="e">
        <f aca="false">VLOOKUP(F348,PTDS2!$A$1:$Q$13,13)</f>
        <v>#N/A</v>
      </c>
      <c r="BA348" s="78" t="e">
        <f aca="false">VLOOKUP(F348,PTDS2!$A$1:$Q$13,14)</f>
        <v>#N/A</v>
      </c>
      <c r="BB348" s="78" t="e">
        <f aca="false">VLOOKUP(F348,PTDS2!$A$1:$Q$13,15)</f>
        <v>#N/A</v>
      </c>
      <c r="BC348" s="78" t="e">
        <f aca="false">VLOOKUP(F348,PTDS2!$A$1:$Q$13,16)</f>
        <v>#N/A</v>
      </c>
      <c r="BD348" s="78" t="e">
        <f aca="false">VLOOKUP(F348,PTDS2!$A$1:$Q$13,17)</f>
        <v>#N/A</v>
      </c>
      <c r="BF348" s="78" t="e">
        <f aca="false">IF(AO348=0,"",AO348)</f>
        <v>#N/A</v>
      </c>
      <c r="BG348" s="78" t="e">
        <f aca="false">IF(AP348=0,"",AP348)</f>
        <v>#N/A</v>
      </c>
      <c r="BH348" s="78" t="e">
        <f aca="false">IF(AQ348=0,"",AQ348)</f>
        <v>#N/A</v>
      </c>
      <c r="BI348" s="78" t="e">
        <f aca="false">IF(AR348=0,"",AR348)</f>
        <v>#N/A</v>
      </c>
      <c r="BJ348" s="78" t="e">
        <f aca="false">IF(AS348=0,"",AS348)</f>
        <v>#N/A</v>
      </c>
      <c r="BK348" s="78" t="e">
        <f aca="false">IF(AT348=0,"",AT348)</f>
        <v>#N/A</v>
      </c>
      <c r="BL348" s="78" t="e">
        <f aca="false">IF(AU348=0,"",AU348)</f>
        <v>#N/A</v>
      </c>
      <c r="BM348" s="78" t="e">
        <f aca="false">IF(AV348=0,"",AV348)</f>
        <v>#N/A</v>
      </c>
      <c r="BN348" s="78" t="e">
        <f aca="false">IF(AW348=0,"",AW348)</f>
        <v>#N/A</v>
      </c>
      <c r="BO348" s="78" t="e">
        <f aca="false">IF(AX348=0,"",AX348)</f>
        <v>#N/A</v>
      </c>
      <c r="BP348" s="78" t="e">
        <f aca="false">IF(AY348=0,"",AY348)</f>
        <v>#N/A</v>
      </c>
      <c r="BQ348" s="78" t="e">
        <f aca="false">IF(AZ348=0,"",AZ348)</f>
        <v>#N/A</v>
      </c>
      <c r="BR348" s="78" t="e">
        <f aca="false">IF(BA348=0,"",BA348)</f>
        <v>#N/A</v>
      </c>
      <c r="BS348" s="78" t="e">
        <f aca="false">IF(BB348=0,"",BB348)</f>
        <v>#N/A</v>
      </c>
      <c r="BT348" s="78" t="e">
        <f aca="false">IF(BC348=0,"",BC348)</f>
        <v>#N/A</v>
      </c>
      <c r="BU348" s="78" t="e">
        <f aca="false">IF(BD348=0,"",BD348)</f>
        <v>#N/A</v>
      </c>
    </row>
    <row r="349" customFormat="false" ht="56.7" hidden="false" customHeight="true" outlineLevel="0" collapsed="false">
      <c r="A349" s="137"/>
      <c r="B349" s="138"/>
      <c r="C349" s="139"/>
      <c r="D349" s="139"/>
      <c r="E349" s="143"/>
      <c r="F349" s="120"/>
      <c r="G349" s="121"/>
      <c r="H349" s="140"/>
      <c r="I349" s="141"/>
      <c r="J349" s="116"/>
      <c r="K349" s="124" t="str">
        <f aca="false">IF(ISBLANK(I349),"",ROUND(IF(J349&lt;&gt;"€",IF(J349="$",I349*TRANSFERENCIAS!$E$29,I349*TRANSFERENCIAS!$H$29),I349),2))</f>
        <v/>
      </c>
      <c r="L349" s="142"/>
      <c r="M349" s="142"/>
      <c r="N349" s="142"/>
      <c r="O349" s="125"/>
      <c r="P349" s="126" t="str">
        <f aca="false">IF(ISNUMBER(X349),X349,"P")</f>
        <v>P</v>
      </c>
      <c r="Q349" s="127" t="str">
        <f aca="false">IF(ISNUMBER(L349),L349," --")</f>
        <v> --</v>
      </c>
      <c r="W349" s="129" t="n">
        <f aca="false">SUM(L349:N349)</f>
        <v>0</v>
      </c>
      <c r="X349" s="129" t="e">
        <f aca="false">IF(K349&gt;0,ABS(W349-K349),"")</f>
        <v>#VALUE!</v>
      </c>
      <c r="AF349" s="78" t="n">
        <f aca="false">+AF348+20</f>
        <v>6880</v>
      </c>
      <c r="AG349" s="78" t="n">
        <v>344</v>
      </c>
      <c r="AO349" s="78" t="e">
        <f aca="false">VLOOKUP(F349,PTDS2!$A$1:$Q$13,2)</f>
        <v>#N/A</v>
      </c>
      <c r="AP349" s="78" t="e">
        <f aca="false">VLOOKUP(F349,PTDS2!$A$1:$Q$13,3)</f>
        <v>#N/A</v>
      </c>
      <c r="AQ349" s="78" t="e">
        <f aca="false">VLOOKUP(F349,PTDS2!$A$1:$Q$13,4)</f>
        <v>#N/A</v>
      </c>
      <c r="AR349" s="78" t="e">
        <f aca="false">VLOOKUP(F349,PTDS2!$A$1:$Q$13,5)</f>
        <v>#N/A</v>
      </c>
      <c r="AS349" s="78" t="e">
        <f aca="false">VLOOKUP(F349,PTDS2!$A$1:$Q$13,6)</f>
        <v>#N/A</v>
      </c>
      <c r="AT349" s="78" t="e">
        <f aca="false">VLOOKUP(F349,PTDS2!$A$1:$Q$13,7)</f>
        <v>#N/A</v>
      </c>
      <c r="AU349" s="78" t="e">
        <f aca="false">VLOOKUP(F349,PTDS2!$A$1:$Q$13,8)</f>
        <v>#N/A</v>
      </c>
      <c r="AV349" s="78" t="e">
        <f aca="false">VLOOKUP(F349,PTDS2!$A$1:$Q$13,9)</f>
        <v>#N/A</v>
      </c>
      <c r="AW349" s="78" t="e">
        <f aca="false">VLOOKUP(F349,PTDS2!$A$1:$Q$13,10)</f>
        <v>#N/A</v>
      </c>
      <c r="AX349" s="78" t="e">
        <f aca="false">VLOOKUP(F349,PTDS2!$A$1:$Q$13,11)</f>
        <v>#N/A</v>
      </c>
      <c r="AY349" s="78" t="e">
        <f aca="false">VLOOKUP(F349,PTDS2!$A$1:$Q$13,12)</f>
        <v>#N/A</v>
      </c>
      <c r="AZ349" s="78" t="e">
        <f aca="false">VLOOKUP(F349,PTDS2!$A$1:$Q$13,13)</f>
        <v>#N/A</v>
      </c>
      <c r="BA349" s="78" t="e">
        <f aca="false">VLOOKUP(F349,PTDS2!$A$1:$Q$13,14)</f>
        <v>#N/A</v>
      </c>
      <c r="BB349" s="78" t="e">
        <f aca="false">VLOOKUP(F349,PTDS2!$A$1:$Q$13,15)</f>
        <v>#N/A</v>
      </c>
      <c r="BC349" s="78" t="e">
        <f aca="false">VLOOKUP(F349,PTDS2!$A$1:$Q$13,16)</f>
        <v>#N/A</v>
      </c>
      <c r="BD349" s="78" t="e">
        <f aca="false">VLOOKUP(F349,PTDS2!$A$1:$Q$13,17)</f>
        <v>#N/A</v>
      </c>
      <c r="BF349" s="78" t="e">
        <f aca="false">IF(AO349=0,"",AO349)</f>
        <v>#N/A</v>
      </c>
      <c r="BG349" s="78" t="e">
        <f aca="false">IF(AP349=0,"",AP349)</f>
        <v>#N/A</v>
      </c>
      <c r="BH349" s="78" t="e">
        <f aca="false">IF(AQ349=0,"",AQ349)</f>
        <v>#N/A</v>
      </c>
      <c r="BI349" s="78" t="e">
        <f aca="false">IF(AR349=0,"",AR349)</f>
        <v>#N/A</v>
      </c>
      <c r="BJ349" s="78" t="e">
        <f aca="false">IF(AS349=0,"",AS349)</f>
        <v>#N/A</v>
      </c>
      <c r="BK349" s="78" t="e">
        <f aca="false">IF(AT349=0,"",AT349)</f>
        <v>#N/A</v>
      </c>
      <c r="BL349" s="78" t="e">
        <f aca="false">IF(AU349=0,"",AU349)</f>
        <v>#N/A</v>
      </c>
      <c r="BM349" s="78" t="e">
        <f aca="false">IF(AV349=0,"",AV349)</f>
        <v>#N/A</v>
      </c>
      <c r="BN349" s="78" t="e">
        <f aca="false">IF(AW349=0,"",AW349)</f>
        <v>#N/A</v>
      </c>
      <c r="BO349" s="78" t="e">
        <f aca="false">IF(AX349=0,"",AX349)</f>
        <v>#N/A</v>
      </c>
      <c r="BP349" s="78" t="e">
        <f aca="false">IF(AY349=0,"",AY349)</f>
        <v>#N/A</v>
      </c>
      <c r="BQ349" s="78" t="e">
        <f aca="false">IF(AZ349=0,"",AZ349)</f>
        <v>#N/A</v>
      </c>
      <c r="BR349" s="78" t="e">
        <f aca="false">IF(BA349=0,"",BA349)</f>
        <v>#N/A</v>
      </c>
      <c r="BS349" s="78" t="e">
        <f aca="false">IF(BB349=0,"",BB349)</f>
        <v>#N/A</v>
      </c>
      <c r="BT349" s="78" t="e">
        <f aca="false">IF(BC349=0,"",BC349)</f>
        <v>#N/A</v>
      </c>
      <c r="BU349" s="78" t="e">
        <f aca="false">IF(BD349=0,"",BD349)</f>
        <v>#N/A</v>
      </c>
    </row>
    <row r="350" customFormat="false" ht="56.7" hidden="false" customHeight="true" outlineLevel="0" collapsed="false">
      <c r="A350" s="137"/>
      <c r="B350" s="138"/>
      <c r="C350" s="139"/>
      <c r="D350" s="139"/>
      <c r="E350" s="143"/>
      <c r="F350" s="120"/>
      <c r="G350" s="121"/>
      <c r="H350" s="140"/>
      <c r="I350" s="141"/>
      <c r="J350" s="116"/>
      <c r="K350" s="124" t="str">
        <f aca="false">IF(ISBLANK(I350),"",ROUND(IF(J350&lt;&gt;"€",IF(J350="$",I350*TRANSFERENCIAS!$E$29,I350*TRANSFERENCIAS!$H$29),I350),2))</f>
        <v/>
      </c>
      <c r="L350" s="142"/>
      <c r="M350" s="142"/>
      <c r="N350" s="142"/>
      <c r="O350" s="125"/>
      <c r="P350" s="126" t="str">
        <f aca="false">IF(ISNUMBER(X350),X350,"P")</f>
        <v>P</v>
      </c>
      <c r="Q350" s="127" t="str">
        <f aca="false">IF(ISNUMBER(L350),L350," --")</f>
        <v> --</v>
      </c>
      <c r="W350" s="129" t="n">
        <f aca="false">SUM(L350:N350)</f>
        <v>0</v>
      </c>
      <c r="X350" s="129" t="e">
        <f aca="false">IF(K350&gt;0,ABS(W350-K350),"")</f>
        <v>#VALUE!</v>
      </c>
      <c r="AF350" s="78" t="n">
        <f aca="false">+AF349+20</f>
        <v>6900</v>
      </c>
      <c r="AG350" s="78" t="n">
        <v>345</v>
      </c>
      <c r="AO350" s="78" t="e">
        <f aca="false">VLOOKUP(F350,PTDS2!$A$1:$Q$13,2)</f>
        <v>#N/A</v>
      </c>
      <c r="AP350" s="78" t="e">
        <f aca="false">VLOOKUP(F350,PTDS2!$A$1:$Q$13,3)</f>
        <v>#N/A</v>
      </c>
      <c r="AQ350" s="78" t="e">
        <f aca="false">VLOOKUP(F350,PTDS2!$A$1:$Q$13,4)</f>
        <v>#N/A</v>
      </c>
      <c r="AR350" s="78" t="e">
        <f aca="false">VLOOKUP(F350,PTDS2!$A$1:$Q$13,5)</f>
        <v>#N/A</v>
      </c>
      <c r="AS350" s="78" t="e">
        <f aca="false">VLOOKUP(F350,PTDS2!$A$1:$Q$13,6)</f>
        <v>#N/A</v>
      </c>
      <c r="AT350" s="78" t="e">
        <f aca="false">VLOOKUP(F350,PTDS2!$A$1:$Q$13,7)</f>
        <v>#N/A</v>
      </c>
      <c r="AU350" s="78" t="e">
        <f aca="false">VLOOKUP(F350,PTDS2!$A$1:$Q$13,8)</f>
        <v>#N/A</v>
      </c>
      <c r="AV350" s="78" t="e">
        <f aca="false">VLOOKUP(F350,PTDS2!$A$1:$Q$13,9)</f>
        <v>#N/A</v>
      </c>
      <c r="AW350" s="78" t="e">
        <f aca="false">VLOOKUP(F350,PTDS2!$A$1:$Q$13,10)</f>
        <v>#N/A</v>
      </c>
      <c r="AX350" s="78" t="e">
        <f aca="false">VLOOKUP(F350,PTDS2!$A$1:$Q$13,11)</f>
        <v>#N/A</v>
      </c>
      <c r="AY350" s="78" t="e">
        <f aca="false">VLOOKUP(F350,PTDS2!$A$1:$Q$13,12)</f>
        <v>#N/A</v>
      </c>
      <c r="AZ350" s="78" t="e">
        <f aca="false">VLOOKUP(F350,PTDS2!$A$1:$Q$13,13)</f>
        <v>#N/A</v>
      </c>
      <c r="BA350" s="78" t="e">
        <f aca="false">VLOOKUP(F350,PTDS2!$A$1:$Q$13,14)</f>
        <v>#N/A</v>
      </c>
      <c r="BB350" s="78" t="e">
        <f aca="false">VLOOKUP(F350,PTDS2!$A$1:$Q$13,15)</f>
        <v>#N/A</v>
      </c>
      <c r="BC350" s="78" t="e">
        <f aca="false">VLOOKUP(F350,PTDS2!$A$1:$Q$13,16)</f>
        <v>#N/A</v>
      </c>
      <c r="BD350" s="78" t="e">
        <f aca="false">VLOOKUP(F350,PTDS2!$A$1:$Q$13,17)</f>
        <v>#N/A</v>
      </c>
      <c r="BF350" s="78" t="e">
        <f aca="false">IF(AO350=0,"",AO350)</f>
        <v>#N/A</v>
      </c>
      <c r="BG350" s="78" t="e">
        <f aca="false">IF(AP350=0,"",AP350)</f>
        <v>#N/A</v>
      </c>
      <c r="BH350" s="78" t="e">
        <f aca="false">IF(AQ350=0,"",AQ350)</f>
        <v>#N/A</v>
      </c>
      <c r="BI350" s="78" t="e">
        <f aca="false">IF(AR350=0,"",AR350)</f>
        <v>#N/A</v>
      </c>
      <c r="BJ350" s="78" t="e">
        <f aca="false">IF(AS350=0,"",AS350)</f>
        <v>#N/A</v>
      </c>
      <c r="BK350" s="78" t="e">
        <f aca="false">IF(AT350=0,"",AT350)</f>
        <v>#N/A</v>
      </c>
      <c r="BL350" s="78" t="e">
        <f aca="false">IF(AU350=0,"",AU350)</f>
        <v>#N/A</v>
      </c>
      <c r="BM350" s="78" t="e">
        <f aca="false">IF(AV350=0,"",AV350)</f>
        <v>#N/A</v>
      </c>
      <c r="BN350" s="78" t="e">
        <f aca="false">IF(AW350=0,"",AW350)</f>
        <v>#N/A</v>
      </c>
      <c r="BO350" s="78" t="e">
        <f aca="false">IF(AX350=0,"",AX350)</f>
        <v>#N/A</v>
      </c>
      <c r="BP350" s="78" t="e">
        <f aca="false">IF(AY350=0,"",AY350)</f>
        <v>#N/A</v>
      </c>
      <c r="BQ350" s="78" t="e">
        <f aca="false">IF(AZ350=0,"",AZ350)</f>
        <v>#N/A</v>
      </c>
      <c r="BR350" s="78" t="e">
        <f aca="false">IF(BA350=0,"",BA350)</f>
        <v>#N/A</v>
      </c>
      <c r="BS350" s="78" t="e">
        <f aca="false">IF(BB350=0,"",BB350)</f>
        <v>#N/A</v>
      </c>
      <c r="BT350" s="78" t="e">
        <f aca="false">IF(BC350=0,"",BC350)</f>
        <v>#N/A</v>
      </c>
      <c r="BU350" s="78" t="e">
        <f aca="false">IF(BD350=0,"",BD350)</f>
        <v>#N/A</v>
      </c>
    </row>
    <row r="351" customFormat="false" ht="56.7" hidden="false" customHeight="true" outlineLevel="0" collapsed="false">
      <c r="A351" s="137"/>
      <c r="B351" s="138"/>
      <c r="C351" s="139"/>
      <c r="D351" s="139"/>
      <c r="E351" s="143"/>
      <c r="F351" s="120"/>
      <c r="G351" s="121"/>
      <c r="H351" s="140"/>
      <c r="I351" s="141"/>
      <c r="J351" s="116"/>
      <c r="K351" s="124" t="str">
        <f aca="false">IF(ISBLANK(I351),"",ROUND(IF(J351&lt;&gt;"€",IF(J351="$",I351*TRANSFERENCIAS!$E$29,I351*TRANSFERENCIAS!$H$29),I351),2))</f>
        <v/>
      </c>
      <c r="L351" s="142"/>
      <c r="M351" s="142"/>
      <c r="N351" s="142"/>
      <c r="O351" s="125"/>
      <c r="P351" s="126" t="str">
        <f aca="false">IF(ISNUMBER(X351),X351,"P")</f>
        <v>P</v>
      </c>
      <c r="Q351" s="127" t="str">
        <f aca="false">IF(ISNUMBER(L351),L351," --")</f>
        <v> --</v>
      </c>
      <c r="W351" s="129" t="n">
        <f aca="false">SUM(L351:N351)</f>
        <v>0</v>
      </c>
      <c r="X351" s="129" t="e">
        <f aca="false">IF(K351&gt;0,ABS(W351-K351),"")</f>
        <v>#VALUE!</v>
      </c>
      <c r="AF351" s="78" t="n">
        <f aca="false">+AF350+20</f>
        <v>6920</v>
      </c>
      <c r="AG351" s="78" t="n">
        <v>346</v>
      </c>
      <c r="AO351" s="78" t="e">
        <f aca="false">VLOOKUP(F351,PTDS2!$A$1:$Q$13,2)</f>
        <v>#N/A</v>
      </c>
      <c r="AP351" s="78" t="e">
        <f aca="false">VLOOKUP(F351,PTDS2!$A$1:$Q$13,3)</f>
        <v>#N/A</v>
      </c>
      <c r="AQ351" s="78" t="e">
        <f aca="false">VLOOKUP(F351,PTDS2!$A$1:$Q$13,4)</f>
        <v>#N/A</v>
      </c>
      <c r="AR351" s="78" t="e">
        <f aca="false">VLOOKUP(F351,PTDS2!$A$1:$Q$13,5)</f>
        <v>#N/A</v>
      </c>
      <c r="AS351" s="78" t="e">
        <f aca="false">VLOOKUP(F351,PTDS2!$A$1:$Q$13,6)</f>
        <v>#N/A</v>
      </c>
      <c r="AT351" s="78" t="e">
        <f aca="false">VLOOKUP(F351,PTDS2!$A$1:$Q$13,7)</f>
        <v>#N/A</v>
      </c>
      <c r="AU351" s="78" t="e">
        <f aca="false">VLOOKUP(F351,PTDS2!$A$1:$Q$13,8)</f>
        <v>#N/A</v>
      </c>
      <c r="AV351" s="78" t="e">
        <f aca="false">VLOOKUP(F351,PTDS2!$A$1:$Q$13,9)</f>
        <v>#N/A</v>
      </c>
      <c r="AW351" s="78" t="e">
        <f aca="false">VLOOKUP(F351,PTDS2!$A$1:$Q$13,10)</f>
        <v>#N/A</v>
      </c>
      <c r="AX351" s="78" t="e">
        <f aca="false">VLOOKUP(F351,PTDS2!$A$1:$Q$13,11)</f>
        <v>#N/A</v>
      </c>
      <c r="AY351" s="78" t="e">
        <f aca="false">VLOOKUP(F351,PTDS2!$A$1:$Q$13,12)</f>
        <v>#N/A</v>
      </c>
      <c r="AZ351" s="78" t="e">
        <f aca="false">VLOOKUP(F351,PTDS2!$A$1:$Q$13,13)</f>
        <v>#N/A</v>
      </c>
      <c r="BA351" s="78" t="e">
        <f aca="false">VLOOKUP(F351,PTDS2!$A$1:$Q$13,14)</f>
        <v>#N/A</v>
      </c>
      <c r="BB351" s="78" t="e">
        <f aca="false">VLOOKUP(F351,PTDS2!$A$1:$Q$13,15)</f>
        <v>#N/A</v>
      </c>
      <c r="BC351" s="78" t="e">
        <f aca="false">VLOOKUP(F351,PTDS2!$A$1:$Q$13,16)</f>
        <v>#N/A</v>
      </c>
      <c r="BD351" s="78" t="e">
        <f aca="false">VLOOKUP(F351,PTDS2!$A$1:$Q$13,17)</f>
        <v>#N/A</v>
      </c>
      <c r="BF351" s="78" t="e">
        <f aca="false">IF(AO351=0,"",AO351)</f>
        <v>#N/A</v>
      </c>
      <c r="BG351" s="78" t="e">
        <f aca="false">IF(AP351=0,"",AP351)</f>
        <v>#N/A</v>
      </c>
      <c r="BH351" s="78" t="e">
        <f aca="false">IF(AQ351=0,"",AQ351)</f>
        <v>#N/A</v>
      </c>
      <c r="BI351" s="78" t="e">
        <f aca="false">IF(AR351=0,"",AR351)</f>
        <v>#N/A</v>
      </c>
      <c r="BJ351" s="78" t="e">
        <f aca="false">IF(AS351=0,"",AS351)</f>
        <v>#N/A</v>
      </c>
      <c r="BK351" s="78" t="e">
        <f aca="false">IF(AT351=0,"",AT351)</f>
        <v>#N/A</v>
      </c>
      <c r="BL351" s="78" t="e">
        <f aca="false">IF(AU351=0,"",AU351)</f>
        <v>#N/A</v>
      </c>
      <c r="BM351" s="78" t="e">
        <f aca="false">IF(AV351=0,"",AV351)</f>
        <v>#N/A</v>
      </c>
      <c r="BN351" s="78" t="e">
        <f aca="false">IF(AW351=0,"",AW351)</f>
        <v>#N/A</v>
      </c>
      <c r="BO351" s="78" t="e">
        <f aca="false">IF(AX351=0,"",AX351)</f>
        <v>#N/A</v>
      </c>
      <c r="BP351" s="78" t="e">
        <f aca="false">IF(AY351=0,"",AY351)</f>
        <v>#N/A</v>
      </c>
      <c r="BQ351" s="78" t="e">
        <f aca="false">IF(AZ351=0,"",AZ351)</f>
        <v>#N/A</v>
      </c>
      <c r="BR351" s="78" t="e">
        <f aca="false">IF(BA351=0,"",BA351)</f>
        <v>#N/A</v>
      </c>
      <c r="BS351" s="78" t="e">
        <f aca="false">IF(BB351=0,"",BB351)</f>
        <v>#N/A</v>
      </c>
      <c r="BT351" s="78" t="e">
        <f aca="false">IF(BC351=0,"",BC351)</f>
        <v>#N/A</v>
      </c>
      <c r="BU351" s="78" t="e">
        <f aca="false">IF(BD351=0,"",BD351)</f>
        <v>#N/A</v>
      </c>
    </row>
    <row r="352" customFormat="false" ht="56.7" hidden="false" customHeight="true" outlineLevel="0" collapsed="false">
      <c r="A352" s="137"/>
      <c r="B352" s="138"/>
      <c r="C352" s="139"/>
      <c r="D352" s="139"/>
      <c r="E352" s="143"/>
      <c r="F352" s="120"/>
      <c r="G352" s="121"/>
      <c r="H352" s="140"/>
      <c r="I352" s="141"/>
      <c r="J352" s="116"/>
      <c r="K352" s="124" t="str">
        <f aca="false">IF(ISBLANK(I352),"",ROUND(IF(J352&lt;&gt;"€",IF(J352="$",I352*TRANSFERENCIAS!$E$29,I352*TRANSFERENCIAS!$H$29),I352),2))</f>
        <v/>
      </c>
      <c r="L352" s="142"/>
      <c r="M352" s="142"/>
      <c r="N352" s="142"/>
      <c r="O352" s="125"/>
      <c r="P352" s="126" t="str">
        <f aca="false">IF(ISNUMBER(X352),X352,"P")</f>
        <v>P</v>
      </c>
      <c r="Q352" s="127" t="str">
        <f aca="false">IF(ISNUMBER(L352),L352," --")</f>
        <v> --</v>
      </c>
      <c r="W352" s="129" t="n">
        <f aca="false">SUM(L352:N352)</f>
        <v>0</v>
      </c>
      <c r="X352" s="129" t="e">
        <f aca="false">IF(K352&gt;0,ABS(W352-K352),"")</f>
        <v>#VALUE!</v>
      </c>
      <c r="AF352" s="78" t="n">
        <f aca="false">+AF351+20</f>
        <v>6940</v>
      </c>
      <c r="AG352" s="78" t="n">
        <v>347</v>
      </c>
      <c r="AO352" s="78" t="e">
        <f aca="false">VLOOKUP(F352,PTDS2!$A$1:$Q$13,2)</f>
        <v>#N/A</v>
      </c>
      <c r="AP352" s="78" t="e">
        <f aca="false">VLOOKUP(F352,PTDS2!$A$1:$Q$13,3)</f>
        <v>#N/A</v>
      </c>
      <c r="AQ352" s="78" t="e">
        <f aca="false">VLOOKUP(F352,PTDS2!$A$1:$Q$13,4)</f>
        <v>#N/A</v>
      </c>
      <c r="AR352" s="78" t="e">
        <f aca="false">VLOOKUP(F352,PTDS2!$A$1:$Q$13,5)</f>
        <v>#N/A</v>
      </c>
      <c r="AS352" s="78" t="e">
        <f aca="false">VLOOKUP(F352,PTDS2!$A$1:$Q$13,6)</f>
        <v>#N/A</v>
      </c>
      <c r="AT352" s="78" t="e">
        <f aca="false">VLOOKUP(F352,PTDS2!$A$1:$Q$13,7)</f>
        <v>#N/A</v>
      </c>
      <c r="AU352" s="78" t="e">
        <f aca="false">VLOOKUP(F352,PTDS2!$A$1:$Q$13,8)</f>
        <v>#N/A</v>
      </c>
      <c r="AV352" s="78" t="e">
        <f aca="false">VLOOKUP(F352,PTDS2!$A$1:$Q$13,9)</f>
        <v>#N/A</v>
      </c>
      <c r="AW352" s="78" t="e">
        <f aca="false">VLOOKUP(F352,PTDS2!$A$1:$Q$13,10)</f>
        <v>#N/A</v>
      </c>
      <c r="AX352" s="78" t="e">
        <f aca="false">VLOOKUP(F352,PTDS2!$A$1:$Q$13,11)</f>
        <v>#N/A</v>
      </c>
      <c r="AY352" s="78" t="e">
        <f aca="false">VLOOKUP(F352,PTDS2!$A$1:$Q$13,12)</f>
        <v>#N/A</v>
      </c>
      <c r="AZ352" s="78" t="e">
        <f aca="false">VLOOKUP(F352,PTDS2!$A$1:$Q$13,13)</f>
        <v>#N/A</v>
      </c>
      <c r="BA352" s="78" t="e">
        <f aca="false">VLOOKUP(F352,PTDS2!$A$1:$Q$13,14)</f>
        <v>#N/A</v>
      </c>
      <c r="BB352" s="78" t="e">
        <f aca="false">VLOOKUP(F352,PTDS2!$A$1:$Q$13,15)</f>
        <v>#N/A</v>
      </c>
      <c r="BC352" s="78" t="e">
        <f aca="false">VLOOKUP(F352,PTDS2!$A$1:$Q$13,16)</f>
        <v>#N/A</v>
      </c>
      <c r="BD352" s="78" t="e">
        <f aca="false">VLOOKUP(F352,PTDS2!$A$1:$Q$13,17)</f>
        <v>#N/A</v>
      </c>
      <c r="BF352" s="78" t="e">
        <f aca="false">IF(AO352=0,"",AO352)</f>
        <v>#N/A</v>
      </c>
      <c r="BG352" s="78" t="e">
        <f aca="false">IF(AP352=0,"",AP352)</f>
        <v>#N/A</v>
      </c>
      <c r="BH352" s="78" t="e">
        <f aca="false">IF(AQ352=0,"",AQ352)</f>
        <v>#N/A</v>
      </c>
      <c r="BI352" s="78" t="e">
        <f aca="false">IF(AR352=0,"",AR352)</f>
        <v>#N/A</v>
      </c>
      <c r="BJ352" s="78" t="e">
        <f aca="false">IF(AS352=0,"",AS352)</f>
        <v>#N/A</v>
      </c>
      <c r="BK352" s="78" t="e">
        <f aca="false">IF(AT352=0,"",AT352)</f>
        <v>#N/A</v>
      </c>
      <c r="BL352" s="78" t="e">
        <f aca="false">IF(AU352=0,"",AU352)</f>
        <v>#N/A</v>
      </c>
      <c r="BM352" s="78" t="e">
        <f aca="false">IF(AV352=0,"",AV352)</f>
        <v>#N/A</v>
      </c>
      <c r="BN352" s="78" t="e">
        <f aca="false">IF(AW352=0,"",AW352)</f>
        <v>#N/A</v>
      </c>
      <c r="BO352" s="78" t="e">
        <f aca="false">IF(AX352=0,"",AX352)</f>
        <v>#N/A</v>
      </c>
      <c r="BP352" s="78" t="e">
        <f aca="false">IF(AY352=0,"",AY352)</f>
        <v>#N/A</v>
      </c>
      <c r="BQ352" s="78" t="e">
        <f aca="false">IF(AZ352=0,"",AZ352)</f>
        <v>#N/A</v>
      </c>
      <c r="BR352" s="78" t="e">
        <f aca="false">IF(BA352=0,"",BA352)</f>
        <v>#N/A</v>
      </c>
      <c r="BS352" s="78" t="e">
        <f aca="false">IF(BB352=0,"",BB352)</f>
        <v>#N/A</v>
      </c>
      <c r="BT352" s="78" t="e">
        <f aca="false">IF(BC352=0,"",BC352)</f>
        <v>#N/A</v>
      </c>
      <c r="BU352" s="78" t="e">
        <f aca="false">IF(BD352=0,"",BD352)</f>
        <v>#N/A</v>
      </c>
    </row>
    <row r="353" customFormat="false" ht="56.7" hidden="false" customHeight="true" outlineLevel="0" collapsed="false">
      <c r="A353" s="137"/>
      <c r="B353" s="138"/>
      <c r="C353" s="139"/>
      <c r="D353" s="139"/>
      <c r="E353" s="143"/>
      <c r="F353" s="120"/>
      <c r="G353" s="121"/>
      <c r="H353" s="140"/>
      <c r="I353" s="141"/>
      <c r="J353" s="116"/>
      <c r="K353" s="124" t="str">
        <f aca="false">IF(ISBLANK(I353),"",ROUND(IF(J353&lt;&gt;"€",IF(J353="$",I353*TRANSFERENCIAS!$E$29,I353*TRANSFERENCIAS!$H$29),I353),2))</f>
        <v/>
      </c>
      <c r="L353" s="142"/>
      <c r="M353" s="142"/>
      <c r="N353" s="142"/>
      <c r="O353" s="125"/>
      <c r="P353" s="126" t="str">
        <f aca="false">IF(ISNUMBER(X353),X353,"P")</f>
        <v>P</v>
      </c>
      <c r="Q353" s="127" t="str">
        <f aca="false">IF(ISNUMBER(L353),L353," --")</f>
        <v> --</v>
      </c>
      <c r="W353" s="129" t="n">
        <f aca="false">SUM(L353:N353)</f>
        <v>0</v>
      </c>
      <c r="X353" s="129" t="e">
        <f aca="false">IF(K353&gt;0,ABS(W353-K353),"")</f>
        <v>#VALUE!</v>
      </c>
      <c r="AF353" s="78" t="n">
        <f aca="false">+AF352+20</f>
        <v>6960</v>
      </c>
      <c r="AG353" s="78" t="n">
        <v>348</v>
      </c>
      <c r="AO353" s="78" t="e">
        <f aca="false">VLOOKUP(F353,PTDS2!$A$1:$Q$13,2)</f>
        <v>#N/A</v>
      </c>
      <c r="AP353" s="78" t="e">
        <f aca="false">VLOOKUP(F353,PTDS2!$A$1:$Q$13,3)</f>
        <v>#N/A</v>
      </c>
      <c r="AQ353" s="78" t="e">
        <f aca="false">VLOOKUP(F353,PTDS2!$A$1:$Q$13,4)</f>
        <v>#N/A</v>
      </c>
      <c r="AR353" s="78" t="e">
        <f aca="false">VLOOKUP(F353,PTDS2!$A$1:$Q$13,5)</f>
        <v>#N/A</v>
      </c>
      <c r="AS353" s="78" t="e">
        <f aca="false">VLOOKUP(F353,PTDS2!$A$1:$Q$13,6)</f>
        <v>#N/A</v>
      </c>
      <c r="AT353" s="78" t="e">
        <f aca="false">VLOOKUP(F353,PTDS2!$A$1:$Q$13,7)</f>
        <v>#N/A</v>
      </c>
      <c r="AU353" s="78" t="e">
        <f aca="false">VLOOKUP(F353,PTDS2!$A$1:$Q$13,8)</f>
        <v>#N/A</v>
      </c>
      <c r="AV353" s="78" t="e">
        <f aca="false">VLOOKUP(F353,PTDS2!$A$1:$Q$13,9)</f>
        <v>#N/A</v>
      </c>
      <c r="AW353" s="78" t="e">
        <f aca="false">VLOOKUP(F353,PTDS2!$A$1:$Q$13,10)</f>
        <v>#N/A</v>
      </c>
      <c r="AX353" s="78" t="e">
        <f aca="false">VLOOKUP(F353,PTDS2!$A$1:$Q$13,11)</f>
        <v>#N/A</v>
      </c>
      <c r="AY353" s="78" t="e">
        <f aca="false">VLOOKUP(F353,PTDS2!$A$1:$Q$13,12)</f>
        <v>#N/A</v>
      </c>
      <c r="AZ353" s="78" t="e">
        <f aca="false">VLOOKUP(F353,PTDS2!$A$1:$Q$13,13)</f>
        <v>#N/A</v>
      </c>
      <c r="BA353" s="78" t="e">
        <f aca="false">VLOOKUP(F353,PTDS2!$A$1:$Q$13,14)</f>
        <v>#N/A</v>
      </c>
      <c r="BB353" s="78" t="e">
        <f aca="false">VLOOKUP(F353,PTDS2!$A$1:$Q$13,15)</f>
        <v>#N/A</v>
      </c>
      <c r="BC353" s="78" t="e">
        <f aca="false">VLOOKUP(F353,PTDS2!$A$1:$Q$13,16)</f>
        <v>#N/A</v>
      </c>
      <c r="BD353" s="78" t="e">
        <f aca="false">VLOOKUP(F353,PTDS2!$A$1:$Q$13,17)</f>
        <v>#N/A</v>
      </c>
      <c r="BF353" s="78" t="e">
        <f aca="false">IF(AO353=0,"",AO353)</f>
        <v>#N/A</v>
      </c>
      <c r="BG353" s="78" t="e">
        <f aca="false">IF(AP353=0,"",AP353)</f>
        <v>#N/A</v>
      </c>
      <c r="BH353" s="78" t="e">
        <f aca="false">IF(AQ353=0,"",AQ353)</f>
        <v>#N/A</v>
      </c>
      <c r="BI353" s="78" t="e">
        <f aca="false">IF(AR353=0,"",AR353)</f>
        <v>#N/A</v>
      </c>
      <c r="BJ353" s="78" t="e">
        <f aca="false">IF(AS353=0,"",AS353)</f>
        <v>#N/A</v>
      </c>
      <c r="BK353" s="78" t="e">
        <f aca="false">IF(AT353=0,"",AT353)</f>
        <v>#N/A</v>
      </c>
      <c r="BL353" s="78" t="e">
        <f aca="false">IF(AU353=0,"",AU353)</f>
        <v>#N/A</v>
      </c>
      <c r="BM353" s="78" t="e">
        <f aca="false">IF(AV353=0,"",AV353)</f>
        <v>#N/A</v>
      </c>
      <c r="BN353" s="78" t="e">
        <f aca="false">IF(AW353=0,"",AW353)</f>
        <v>#N/A</v>
      </c>
      <c r="BO353" s="78" t="e">
        <f aca="false">IF(AX353=0,"",AX353)</f>
        <v>#N/A</v>
      </c>
      <c r="BP353" s="78" t="e">
        <f aca="false">IF(AY353=0,"",AY353)</f>
        <v>#N/A</v>
      </c>
      <c r="BQ353" s="78" t="e">
        <f aca="false">IF(AZ353=0,"",AZ353)</f>
        <v>#N/A</v>
      </c>
      <c r="BR353" s="78" t="e">
        <f aca="false">IF(BA353=0,"",BA353)</f>
        <v>#N/A</v>
      </c>
      <c r="BS353" s="78" t="e">
        <f aca="false">IF(BB353=0,"",BB353)</f>
        <v>#N/A</v>
      </c>
      <c r="BT353" s="78" t="e">
        <f aca="false">IF(BC353=0,"",BC353)</f>
        <v>#N/A</v>
      </c>
      <c r="BU353" s="78" t="e">
        <f aca="false">IF(BD353=0,"",BD353)</f>
        <v>#N/A</v>
      </c>
    </row>
    <row r="354" customFormat="false" ht="56.7" hidden="false" customHeight="true" outlineLevel="0" collapsed="false">
      <c r="A354" s="137"/>
      <c r="B354" s="138"/>
      <c r="C354" s="139"/>
      <c r="D354" s="139"/>
      <c r="E354" s="143"/>
      <c r="F354" s="120"/>
      <c r="G354" s="121"/>
      <c r="H354" s="140"/>
      <c r="I354" s="141"/>
      <c r="J354" s="116"/>
      <c r="K354" s="124" t="str">
        <f aca="false">IF(ISBLANK(I354),"",ROUND(IF(J354&lt;&gt;"€",IF(J354="$",I354*TRANSFERENCIAS!$E$29,I354*TRANSFERENCIAS!$H$29),I354),2))</f>
        <v/>
      </c>
      <c r="L354" s="142"/>
      <c r="M354" s="142"/>
      <c r="N354" s="142"/>
      <c r="O354" s="125"/>
      <c r="P354" s="126" t="str">
        <f aca="false">IF(ISNUMBER(X354),X354,"P")</f>
        <v>P</v>
      </c>
      <c r="Q354" s="127" t="str">
        <f aca="false">IF(ISNUMBER(L354),L354," --")</f>
        <v> --</v>
      </c>
      <c r="W354" s="129" t="n">
        <f aca="false">SUM(L354:N354)</f>
        <v>0</v>
      </c>
      <c r="X354" s="129" t="e">
        <f aca="false">IF(K354&gt;0,ABS(W354-K354),"")</f>
        <v>#VALUE!</v>
      </c>
      <c r="AF354" s="78" t="n">
        <f aca="false">+AF353+20</f>
        <v>6980</v>
      </c>
      <c r="AG354" s="78" t="n">
        <v>349</v>
      </c>
      <c r="AO354" s="78" t="e">
        <f aca="false">VLOOKUP(F354,PTDS2!$A$1:$Q$13,2)</f>
        <v>#N/A</v>
      </c>
      <c r="AP354" s="78" t="e">
        <f aca="false">VLOOKUP(F354,PTDS2!$A$1:$Q$13,3)</f>
        <v>#N/A</v>
      </c>
      <c r="AQ354" s="78" t="e">
        <f aca="false">VLOOKUP(F354,PTDS2!$A$1:$Q$13,4)</f>
        <v>#N/A</v>
      </c>
      <c r="AR354" s="78" t="e">
        <f aca="false">VLOOKUP(F354,PTDS2!$A$1:$Q$13,5)</f>
        <v>#N/A</v>
      </c>
      <c r="AS354" s="78" t="e">
        <f aca="false">VLOOKUP(F354,PTDS2!$A$1:$Q$13,6)</f>
        <v>#N/A</v>
      </c>
      <c r="AT354" s="78" t="e">
        <f aca="false">VLOOKUP(F354,PTDS2!$A$1:$Q$13,7)</f>
        <v>#N/A</v>
      </c>
      <c r="AU354" s="78" t="e">
        <f aca="false">VLOOKUP(F354,PTDS2!$A$1:$Q$13,8)</f>
        <v>#N/A</v>
      </c>
      <c r="AV354" s="78" t="e">
        <f aca="false">VLOOKUP(F354,PTDS2!$A$1:$Q$13,9)</f>
        <v>#N/A</v>
      </c>
      <c r="AW354" s="78" t="e">
        <f aca="false">VLOOKUP(F354,PTDS2!$A$1:$Q$13,10)</f>
        <v>#N/A</v>
      </c>
      <c r="AX354" s="78" t="e">
        <f aca="false">VLOOKUP(F354,PTDS2!$A$1:$Q$13,11)</f>
        <v>#N/A</v>
      </c>
      <c r="AY354" s="78" t="e">
        <f aca="false">VLOOKUP(F354,PTDS2!$A$1:$Q$13,12)</f>
        <v>#N/A</v>
      </c>
      <c r="AZ354" s="78" t="e">
        <f aca="false">VLOOKUP(F354,PTDS2!$A$1:$Q$13,13)</f>
        <v>#N/A</v>
      </c>
      <c r="BA354" s="78" t="e">
        <f aca="false">VLOOKUP(F354,PTDS2!$A$1:$Q$13,14)</f>
        <v>#N/A</v>
      </c>
      <c r="BB354" s="78" t="e">
        <f aca="false">VLOOKUP(F354,PTDS2!$A$1:$Q$13,15)</f>
        <v>#N/A</v>
      </c>
      <c r="BC354" s="78" t="e">
        <f aca="false">VLOOKUP(F354,PTDS2!$A$1:$Q$13,16)</f>
        <v>#N/A</v>
      </c>
      <c r="BD354" s="78" t="e">
        <f aca="false">VLOOKUP(F354,PTDS2!$A$1:$Q$13,17)</f>
        <v>#N/A</v>
      </c>
      <c r="BF354" s="78" t="e">
        <f aca="false">IF(AO354=0,"",AO354)</f>
        <v>#N/A</v>
      </c>
      <c r="BG354" s="78" t="e">
        <f aca="false">IF(AP354=0,"",AP354)</f>
        <v>#N/A</v>
      </c>
      <c r="BH354" s="78" t="e">
        <f aca="false">IF(AQ354=0,"",AQ354)</f>
        <v>#N/A</v>
      </c>
      <c r="BI354" s="78" t="e">
        <f aca="false">IF(AR354=0,"",AR354)</f>
        <v>#N/A</v>
      </c>
      <c r="BJ354" s="78" t="e">
        <f aca="false">IF(AS354=0,"",AS354)</f>
        <v>#N/A</v>
      </c>
      <c r="BK354" s="78" t="e">
        <f aca="false">IF(AT354=0,"",AT354)</f>
        <v>#N/A</v>
      </c>
      <c r="BL354" s="78" t="e">
        <f aca="false">IF(AU354=0,"",AU354)</f>
        <v>#N/A</v>
      </c>
      <c r="BM354" s="78" t="e">
        <f aca="false">IF(AV354=0,"",AV354)</f>
        <v>#N/A</v>
      </c>
      <c r="BN354" s="78" t="e">
        <f aca="false">IF(AW354=0,"",AW354)</f>
        <v>#N/A</v>
      </c>
      <c r="BO354" s="78" t="e">
        <f aca="false">IF(AX354=0,"",AX354)</f>
        <v>#N/A</v>
      </c>
      <c r="BP354" s="78" t="e">
        <f aca="false">IF(AY354=0,"",AY354)</f>
        <v>#N/A</v>
      </c>
      <c r="BQ354" s="78" t="e">
        <f aca="false">IF(AZ354=0,"",AZ354)</f>
        <v>#N/A</v>
      </c>
      <c r="BR354" s="78" t="e">
        <f aca="false">IF(BA354=0,"",BA354)</f>
        <v>#N/A</v>
      </c>
      <c r="BS354" s="78" t="e">
        <f aca="false">IF(BB354=0,"",BB354)</f>
        <v>#N/A</v>
      </c>
      <c r="BT354" s="78" t="e">
        <f aca="false">IF(BC354=0,"",BC354)</f>
        <v>#N/A</v>
      </c>
      <c r="BU354" s="78" t="e">
        <f aca="false">IF(BD354=0,"",BD354)</f>
        <v>#N/A</v>
      </c>
    </row>
    <row r="355" customFormat="false" ht="56.7" hidden="false" customHeight="true" outlineLevel="0" collapsed="false">
      <c r="A355" s="137"/>
      <c r="B355" s="138"/>
      <c r="C355" s="139"/>
      <c r="D355" s="139"/>
      <c r="E355" s="143"/>
      <c r="F355" s="120"/>
      <c r="G355" s="121"/>
      <c r="H355" s="140"/>
      <c r="I355" s="141"/>
      <c r="J355" s="116"/>
      <c r="K355" s="124" t="str">
        <f aca="false">IF(ISBLANK(I355),"",ROUND(IF(J355&lt;&gt;"€",IF(J355="$",I355*TRANSFERENCIAS!$E$29,I355*TRANSFERENCIAS!$H$29),I355),2))</f>
        <v/>
      </c>
      <c r="L355" s="142"/>
      <c r="M355" s="142"/>
      <c r="N355" s="142"/>
      <c r="O355" s="125"/>
      <c r="P355" s="126" t="str">
        <f aca="false">IF(ISNUMBER(X355),X355,"P")</f>
        <v>P</v>
      </c>
      <c r="Q355" s="127" t="str">
        <f aca="false">IF(ISNUMBER(L355),L355," --")</f>
        <v> --</v>
      </c>
      <c r="W355" s="129" t="n">
        <f aca="false">SUM(L355:N355)</f>
        <v>0</v>
      </c>
      <c r="X355" s="129" t="e">
        <f aca="false">IF(K355&gt;0,ABS(W355-K355),"")</f>
        <v>#VALUE!</v>
      </c>
      <c r="AF355" s="78" t="n">
        <f aca="false">+AF354+20</f>
        <v>7000</v>
      </c>
      <c r="AG355" s="78" t="n">
        <v>350</v>
      </c>
      <c r="AO355" s="78" t="e">
        <f aca="false">VLOOKUP(F355,PTDS2!$A$1:$Q$13,2)</f>
        <v>#N/A</v>
      </c>
      <c r="AP355" s="78" t="e">
        <f aca="false">VLOOKUP(F355,PTDS2!$A$1:$Q$13,3)</f>
        <v>#N/A</v>
      </c>
      <c r="AQ355" s="78" t="e">
        <f aca="false">VLOOKUP(F355,PTDS2!$A$1:$Q$13,4)</f>
        <v>#N/A</v>
      </c>
      <c r="AR355" s="78" t="e">
        <f aca="false">VLOOKUP(F355,PTDS2!$A$1:$Q$13,5)</f>
        <v>#N/A</v>
      </c>
      <c r="AS355" s="78" t="e">
        <f aca="false">VLOOKUP(F355,PTDS2!$A$1:$Q$13,6)</f>
        <v>#N/A</v>
      </c>
      <c r="AT355" s="78" t="e">
        <f aca="false">VLOOKUP(F355,PTDS2!$A$1:$Q$13,7)</f>
        <v>#N/A</v>
      </c>
      <c r="AU355" s="78" t="e">
        <f aca="false">VLOOKUP(F355,PTDS2!$A$1:$Q$13,8)</f>
        <v>#N/A</v>
      </c>
      <c r="AV355" s="78" t="e">
        <f aca="false">VLOOKUP(F355,PTDS2!$A$1:$Q$13,9)</f>
        <v>#N/A</v>
      </c>
      <c r="AW355" s="78" t="e">
        <f aca="false">VLOOKUP(F355,PTDS2!$A$1:$Q$13,10)</f>
        <v>#N/A</v>
      </c>
      <c r="AX355" s="78" t="e">
        <f aca="false">VLOOKUP(F355,PTDS2!$A$1:$Q$13,11)</f>
        <v>#N/A</v>
      </c>
      <c r="AY355" s="78" t="e">
        <f aca="false">VLOOKUP(F355,PTDS2!$A$1:$Q$13,12)</f>
        <v>#N/A</v>
      </c>
      <c r="AZ355" s="78" t="e">
        <f aca="false">VLOOKUP(F355,PTDS2!$A$1:$Q$13,13)</f>
        <v>#N/A</v>
      </c>
      <c r="BA355" s="78" t="e">
        <f aca="false">VLOOKUP(F355,PTDS2!$A$1:$Q$13,14)</f>
        <v>#N/A</v>
      </c>
      <c r="BB355" s="78" t="e">
        <f aca="false">VLOOKUP(F355,PTDS2!$A$1:$Q$13,15)</f>
        <v>#N/A</v>
      </c>
      <c r="BC355" s="78" t="e">
        <f aca="false">VLOOKUP(F355,PTDS2!$A$1:$Q$13,16)</f>
        <v>#N/A</v>
      </c>
      <c r="BD355" s="78" t="e">
        <f aca="false">VLOOKUP(F355,PTDS2!$A$1:$Q$13,17)</f>
        <v>#N/A</v>
      </c>
      <c r="BF355" s="78" t="e">
        <f aca="false">IF(AO355=0,"",AO355)</f>
        <v>#N/A</v>
      </c>
      <c r="BG355" s="78" t="e">
        <f aca="false">IF(AP355=0,"",AP355)</f>
        <v>#N/A</v>
      </c>
      <c r="BH355" s="78" t="e">
        <f aca="false">IF(AQ355=0,"",AQ355)</f>
        <v>#N/A</v>
      </c>
      <c r="BI355" s="78" t="e">
        <f aca="false">IF(AR355=0,"",AR355)</f>
        <v>#N/A</v>
      </c>
      <c r="BJ355" s="78" t="e">
        <f aca="false">IF(AS355=0,"",AS355)</f>
        <v>#N/A</v>
      </c>
      <c r="BK355" s="78" t="e">
        <f aca="false">IF(AT355=0,"",AT355)</f>
        <v>#N/A</v>
      </c>
      <c r="BL355" s="78" t="e">
        <f aca="false">IF(AU355=0,"",AU355)</f>
        <v>#N/A</v>
      </c>
      <c r="BM355" s="78" t="e">
        <f aca="false">IF(AV355=0,"",AV355)</f>
        <v>#N/A</v>
      </c>
      <c r="BN355" s="78" t="e">
        <f aca="false">IF(AW355=0,"",AW355)</f>
        <v>#N/A</v>
      </c>
      <c r="BO355" s="78" t="e">
        <f aca="false">IF(AX355=0,"",AX355)</f>
        <v>#N/A</v>
      </c>
      <c r="BP355" s="78" t="e">
        <f aca="false">IF(AY355=0,"",AY355)</f>
        <v>#N/A</v>
      </c>
      <c r="BQ355" s="78" t="e">
        <f aca="false">IF(AZ355=0,"",AZ355)</f>
        <v>#N/A</v>
      </c>
      <c r="BR355" s="78" t="e">
        <f aca="false">IF(BA355=0,"",BA355)</f>
        <v>#N/A</v>
      </c>
      <c r="BS355" s="78" t="e">
        <f aca="false">IF(BB355=0,"",BB355)</f>
        <v>#N/A</v>
      </c>
      <c r="BT355" s="78" t="e">
        <f aca="false">IF(BC355=0,"",BC355)</f>
        <v>#N/A</v>
      </c>
      <c r="BU355" s="78" t="e">
        <f aca="false">IF(BD355=0,"",BD355)</f>
        <v>#N/A</v>
      </c>
    </row>
    <row r="356" customFormat="false" ht="56.7" hidden="false" customHeight="true" outlineLevel="0" collapsed="false">
      <c r="A356" s="137"/>
      <c r="B356" s="138"/>
      <c r="C356" s="139"/>
      <c r="D356" s="139"/>
      <c r="E356" s="143"/>
      <c r="F356" s="120"/>
      <c r="G356" s="121"/>
      <c r="H356" s="140"/>
      <c r="I356" s="141"/>
      <c r="J356" s="116"/>
      <c r="K356" s="124" t="str">
        <f aca="false">IF(ISBLANK(I356),"",ROUND(IF(J356&lt;&gt;"€",IF(J356="$",I356*TRANSFERENCIAS!$E$29,I356*TRANSFERENCIAS!$H$29),I356),2))</f>
        <v/>
      </c>
      <c r="L356" s="142"/>
      <c r="M356" s="142"/>
      <c r="N356" s="142"/>
      <c r="O356" s="125"/>
      <c r="P356" s="126" t="str">
        <f aca="false">IF(ISNUMBER(X356),X356,"P")</f>
        <v>P</v>
      </c>
      <c r="Q356" s="127" t="str">
        <f aca="false">IF(ISNUMBER(L356),L356," --")</f>
        <v> --</v>
      </c>
      <c r="W356" s="129" t="n">
        <f aca="false">SUM(L356:N356)</f>
        <v>0</v>
      </c>
      <c r="X356" s="129" t="e">
        <f aca="false">IF(K356&gt;0,ABS(W356-K356),"")</f>
        <v>#VALUE!</v>
      </c>
      <c r="AF356" s="78" t="n">
        <f aca="false">+AF355+20</f>
        <v>7020</v>
      </c>
      <c r="AG356" s="78" t="n">
        <v>351</v>
      </c>
      <c r="AO356" s="78" t="e">
        <f aca="false">VLOOKUP(F356,PTDS2!$A$1:$Q$13,2)</f>
        <v>#N/A</v>
      </c>
      <c r="AP356" s="78" t="e">
        <f aca="false">VLOOKUP(F356,PTDS2!$A$1:$Q$13,3)</f>
        <v>#N/A</v>
      </c>
      <c r="AQ356" s="78" t="e">
        <f aca="false">VLOOKUP(F356,PTDS2!$A$1:$Q$13,4)</f>
        <v>#N/A</v>
      </c>
      <c r="AR356" s="78" t="e">
        <f aca="false">VLOOKUP(F356,PTDS2!$A$1:$Q$13,5)</f>
        <v>#N/A</v>
      </c>
      <c r="AS356" s="78" t="e">
        <f aca="false">VLOOKUP(F356,PTDS2!$A$1:$Q$13,6)</f>
        <v>#N/A</v>
      </c>
      <c r="AT356" s="78" t="e">
        <f aca="false">VLOOKUP(F356,PTDS2!$A$1:$Q$13,7)</f>
        <v>#N/A</v>
      </c>
      <c r="AU356" s="78" t="e">
        <f aca="false">VLOOKUP(F356,PTDS2!$A$1:$Q$13,8)</f>
        <v>#N/A</v>
      </c>
      <c r="AV356" s="78" t="e">
        <f aca="false">VLOOKUP(F356,PTDS2!$A$1:$Q$13,9)</f>
        <v>#N/A</v>
      </c>
      <c r="AW356" s="78" t="e">
        <f aca="false">VLOOKUP(F356,PTDS2!$A$1:$Q$13,10)</f>
        <v>#N/A</v>
      </c>
      <c r="AX356" s="78" t="e">
        <f aca="false">VLOOKUP(F356,PTDS2!$A$1:$Q$13,11)</f>
        <v>#N/A</v>
      </c>
      <c r="AY356" s="78" t="e">
        <f aca="false">VLOOKUP(F356,PTDS2!$A$1:$Q$13,12)</f>
        <v>#N/A</v>
      </c>
      <c r="AZ356" s="78" t="e">
        <f aca="false">VLOOKUP(F356,PTDS2!$A$1:$Q$13,13)</f>
        <v>#N/A</v>
      </c>
      <c r="BA356" s="78" t="e">
        <f aca="false">VLOOKUP(F356,PTDS2!$A$1:$Q$13,14)</f>
        <v>#N/A</v>
      </c>
      <c r="BB356" s="78" t="e">
        <f aca="false">VLOOKUP(F356,PTDS2!$A$1:$Q$13,15)</f>
        <v>#N/A</v>
      </c>
      <c r="BC356" s="78" t="e">
        <f aca="false">VLOOKUP(F356,PTDS2!$A$1:$Q$13,16)</f>
        <v>#N/A</v>
      </c>
      <c r="BD356" s="78" t="e">
        <f aca="false">VLOOKUP(F356,PTDS2!$A$1:$Q$13,17)</f>
        <v>#N/A</v>
      </c>
      <c r="BF356" s="78" t="e">
        <f aca="false">IF(AO356=0,"",AO356)</f>
        <v>#N/A</v>
      </c>
      <c r="BG356" s="78" t="e">
        <f aca="false">IF(AP356=0,"",AP356)</f>
        <v>#N/A</v>
      </c>
      <c r="BH356" s="78" t="e">
        <f aca="false">IF(AQ356=0,"",AQ356)</f>
        <v>#N/A</v>
      </c>
      <c r="BI356" s="78" t="e">
        <f aca="false">IF(AR356=0,"",AR356)</f>
        <v>#N/A</v>
      </c>
      <c r="BJ356" s="78" t="e">
        <f aca="false">IF(AS356=0,"",AS356)</f>
        <v>#N/A</v>
      </c>
      <c r="BK356" s="78" t="e">
        <f aca="false">IF(AT356=0,"",AT356)</f>
        <v>#N/A</v>
      </c>
      <c r="BL356" s="78" t="e">
        <f aca="false">IF(AU356=0,"",AU356)</f>
        <v>#N/A</v>
      </c>
      <c r="BM356" s="78" t="e">
        <f aca="false">IF(AV356=0,"",AV356)</f>
        <v>#N/A</v>
      </c>
      <c r="BN356" s="78" t="e">
        <f aca="false">IF(AW356=0,"",AW356)</f>
        <v>#N/A</v>
      </c>
      <c r="BO356" s="78" t="e">
        <f aca="false">IF(AX356=0,"",AX356)</f>
        <v>#N/A</v>
      </c>
      <c r="BP356" s="78" t="e">
        <f aca="false">IF(AY356=0,"",AY356)</f>
        <v>#N/A</v>
      </c>
      <c r="BQ356" s="78" t="e">
        <f aca="false">IF(AZ356=0,"",AZ356)</f>
        <v>#N/A</v>
      </c>
      <c r="BR356" s="78" t="e">
        <f aca="false">IF(BA356=0,"",BA356)</f>
        <v>#N/A</v>
      </c>
      <c r="BS356" s="78" t="e">
        <f aca="false">IF(BB356=0,"",BB356)</f>
        <v>#N/A</v>
      </c>
      <c r="BT356" s="78" t="e">
        <f aca="false">IF(BC356=0,"",BC356)</f>
        <v>#N/A</v>
      </c>
      <c r="BU356" s="78" t="e">
        <f aca="false">IF(BD356=0,"",BD356)</f>
        <v>#N/A</v>
      </c>
    </row>
    <row r="357" customFormat="false" ht="56.7" hidden="false" customHeight="true" outlineLevel="0" collapsed="false">
      <c r="A357" s="137"/>
      <c r="B357" s="138"/>
      <c r="C357" s="139"/>
      <c r="D357" s="139"/>
      <c r="E357" s="143"/>
      <c r="F357" s="120"/>
      <c r="G357" s="121"/>
      <c r="H357" s="140"/>
      <c r="I357" s="141"/>
      <c r="J357" s="116"/>
      <c r="K357" s="124" t="str">
        <f aca="false">IF(ISBLANK(I357),"",ROUND(IF(J357&lt;&gt;"€",IF(J357="$",I357*TRANSFERENCIAS!$E$29,I357*TRANSFERENCIAS!$H$29),I357),2))</f>
        <v/>
      </c>
      <c r="L357" s="142"/>
      <c r="M357" s="142"/>
      <c r="N357" s="142"/>
      <c r="O357" s="125"/>
      <c r="P357" s="126" t="str">
        <f aca="false">IF(ISNUMBER(X357),X357,"P")</f>
        <v>P</v>
      </c>
      <c r="Q357" s="127" t="str">
        <f aca="false">IF(ISNUMBER(L357),L357," --")</f>
        <v> --</v>
      </c>
      <c r="W357" s="129" t="n">
        <f aca="false">SUM(L357:N357)</f>
        <v>0</v>
      </c>
      <c r="X357" s="129" t="e">
        <f aca="false">IF(K357&gt;0,ABS(W357-K357),"")</f>
        <v>#VALUE!</v>
      </c>
      <c r="AF357" s="78" t="n">
        <f aca="false">+AF356+20</f>
        <v>7040</v>
      </c>
      <c r="AG357" s="78" t="n">
        <v>352</v>
      </c>
      <c r="AO357" s="78" t="e">
        <f aca="false">VLOOKUP(F357,PTDS2!$A$1:$Q$13,2)</f>
        <v>#N/A</v>
      </c>
      <c r="AP357" s="78" t="e">
        <f aca="false">VLOOKUP(F357,PTDS2!$A$1:$Q$13,3)</f>
        <v>#N/A</v>
      </c>
      <c r="AQ357" s="78" t="e">
        <f aca="false">VLOOKUP(F357,PTDS2!$A$1:$Q$13,4)</f>
        <v>#N/A</v>
      </c>
      <c r="AR357" s="78" t="e">
        <f aca="false">VLOOKUP(F357,PTDS2!$A$1:$Q$13,5)</f>
        <v>#N/A</v>
      </c>
      <c r="AS357" s="78" t="e">
        <f aca="false">VLOOKUP(F357,PTDS2!$A$1:$Q$13,6)</f>
        <v>#N/A</v>
      </c>
      <c r="AT357" s="78" t="e">
        <f aca="false">VLOOKUP(F357,PTDS2!$A$1:$Q$13,7)</f>
        <v>#N/A</v>
      </c>
      <c r="AU357" s="78" t="e">
        <f aca="false">VLOOKUP(F357,PTDS2!$A$1:$Q$13,8)</f>
        <v>#N/A</v>
      </c>
      <c r="AV357" s="78" t="e">
        <f aca="false">VLOOKUP(F357,PTDS2!$A$1:$Q$13,9)</f>
        <v>#N/A</v>
      </c>
      <c r="AW357" s="78" t="e">
        <f aca="false">VLOOKUP(F357,PTDS2!$A$1:$Q$13,10)</f>
        <v>#N/A</v>
      </c>
      <c r="AX357" s="78" t="e">
        <f aca="false">VLOOKUP(F357,PTDS2!$A$1:$Q$13,11)</f>
        <v>#N/A</v>
      </c>
      <c r="AY357" s="78" t="e">
        <f aca="false">VLOOKUP(F357,PTDS2!$A$1:$Q$13,12)</f>
        <v>#N/A</v>
      </c>
      <c r="AZ357" s="78" t="e">
        <f aca="false">VLOOKUP(F357,PTDS2!$A$1:$Q$13,13)</f>
        <v>#N/A</v>
      </c>
      <c r="BA357" s="78" t="e">
        <f aca="false">VLOOKUP(F357,PTDS2!$A$1:$Q$13,14)</f>
        <v>#N/A</v>
      </c>
      <c r="BB357" s="78" t="e">
        <f aca="false">VLOOKUP(F357,PTDS2!$A$1:$Q$13,15)</f>
        <v>#N/A</v>
      </c>
      <c r="BC357" s="78" t="e">
        <f aca="false">VLOOKUP(F357,PTDS2!$A$1:$Q$13,16)</f>
        <v>#N/A</v>
      </c>
      <c r="BD357" s="78" t="e">
        <f aca="false">VLOOKUP(F357,PTDS2!$A$1:$Q$13,17)</f>
        <v>#N/A</v>
      </c>
      <c r="BF357" s="78" t="e">
        <f aca="false">IF(AO357=0,"",AO357)</f>
        <v>#N/A</v>
      </c>
      <c r="BG357" s="78" t="e">
        <f aca="false">IF(AP357=0,"",AP357)</f>
        <v>#N/A</v>
      </c>
      <c r="BH357" s="78" t="e">
        <f aca="false">IF(AQ357=0,"",AQ357)</f>
        <v>#N/A</v>
      </c>
      <c r="BI357" s="78" t="e">
        <f aca="false">IF(AR357=0,"",AR357)</f>
        <v>#N/A</v>
      </c>
      <c r="BJ357" s="78" t="e">
        <f aca="false">IF(AS357=0,"",AS357)</f>
        <v>#N/A</v>
      </c>
      <c r="BK357" s="78" t="e">
        <f aca="false">IF(AT357=0,"",AT357)</f>
        <v>#N/A</v>
      </c>
      <c r="BL357" s="78" t="e">
        <f aca="false">IF(AU357=0,"",AU357)</f>
        <v>#N/A</v>
      </c>
      <c r="BM357" s="78" t="e">
        <f aca="false">IF(AV357=0,"",AV357)</f>
        <v>#N/A</v>
      </c>
      <c r="BN357" s="78" t="e">
        <f aca="false">IF(AW357=0,"",AW357)</f>
        <v>#N/A</v>
      </c>
      <c r="BO357" s="78" t="e">
        <f aca="false">IF(AX357=0,"",AX357)</f>
        <v>#N/A</v>
      </c>
      <c r="BP357" s="78" t="e">
        <f aca="false">IF(AY357=0,"",AY357)</f>
        <v>#N/A</v>
      </c>
      <c r="BQ357" s="78" t="e">
        <f aca="false">IF(AZ357=0,"",AZ357)</f>
        <v>#N/A</v>
      </c>
      <c r="BR357" s="78" t="e">
        <f aca="false">IF(BA357=0,"",BA357)</f>
        <v>#N/A</v>
      </c>
      <c r="BS357" s="78" t="e">
        <f aca="false">IF(BB357=0,"",BB357)</f>
        <v>#N/A</v>
      </c>
      <c r="BT357" s="78" t="e">
        <f aca="false">IF(BC357=0,"",BC357)</f>
        <v>#N/A</v>
      </c>
      <c r="BU357" s="78" t="e">
        <f aca="false">IF(BD357=0,"",BD357)</f>
        <v>#N/A</v>
      </c>
    </row>
    <row r="358" customFormat="false" ht="56.7" hidden="false" customHeight="true" outlineLevel="0" collapsed="false">
      <c r="A358" s="137"/>
      <c r="B358" s="138"/>
      <c r="C358" s="139"/>
      <c r="D358" s="139"/>
      <c r="E358" s="143"/>
      <c r="F358" s="120"/>
      <c r="G358" s="121"/>
      <c r="H358" s="140"/>
      <c r="I358" s="141"/>
      <c r="J358" s="116"/>
      <c r="K358" s="124" t="str">
        <f aca="false">IF(ISBLANK(I358),"",ROUND(IF(J358&lt;&gt;"€",IF(J358="$",I358*TRANSFERENCIAS!$E$29,I358*TRANSFERENCIAS!$H$29),I358),2))</f>
        <v/>
      </c>
      <c r="L358" s="142"/>
      <c r="M358" s="142"/>
      <c r="N358" s="142"/>
      <c r="O358" s="125"/>
      <c r="P358" s="126" t="str">
        <f aca="false">IF(ISNUMBER(X358),X358,"P")</f>
        <v>P</v>
      </c>
      <c r="Q358" s="127" t="str">
        <f aca="false">IF(ISNUMBER(L358),L358," --")</f>
        <v> --</v>
      </c>
      <c r="W358" s="129" t="n">
        <f aca="false">SUM(L358:N358)</f>
        <v>0</v>
      </c>
      <c r="X358" s="129" t="e">
        <f aca="false">IF(K358&gt;0,ABS(W358-K358),"")</f>
        <v>#VALUE!</v>
      </c>
      <c r="AF358" s="78" t="n">
        <f aca="false">+AF357+20</f>
        <v>7060</v>
      </c>
      <c r="AG358" s="78" t="n">
        <v>353</v>
      </c>
      <c r="AO358" s="78" t="e">
        <f aca="false">VLOOKUP(F358,PTDS2!$A$1:$Q$13,2)</f>
        <v>#N/A</v>
      </c>
      <c r="AP358" s="78" t="e">
        <f aca="false">VLOOKUP(F358,PTDS2!$A$1:$Q$13,3)</f>
        <v>#N/A</v>
      </c>
      <c r="AQ358" s="78" t="e">
        <f aca="false">VLOOKUP(F358,PTDS2!$A$1:$Q$13,4)</f>
        <v>#N/A</v>
      </c>
      <c r="AR358" s="78" t="e">
        <f aca="false">VLOOKUP(F358,PTDS2!$A$1:$Q$13,5)</f>
        <v>#N/A</v>
      </c>
      <c r="AS358" s="78" t="e">
        <f aca="false">VLOOKUP(F358,PTDS2!$A$1:$Q$13,6)</f>
        <v>#N/A</v>
      </c>
      <c r="AT358" s="78" t="e">
        <f aca="false">VLOOKUP(F358,PTDS2!$A$1:$Q$13,7)</f>
        <v>#N/A</v>
      </c>
      <c r="AU358" s="78" t="e">
        <f aca="false">VLOOKUP(F358,PTDS2!$A$1:$Q$13,8)</f>
        <v>#N/A</v>
      </c>
      <c r="AV358" s="78" t="e">
        <f aca="false">VLOOKUP(F358,PTDS2!$A$1:$Q$13,9)</f>
        <v>#N/A</v>
      </c>
      <c r="AW358" s="78" t="e">
        <f aca="false">VLOOKUP(F358,PTDS2!$A$1:$Q$13,10)</f>
        <v>#N/A</v>
      </c>
      <c r="AX358" s="78" t="e">
        <f aca="false">VLOOKUP(F358,PTDS2!$A$1:$Q$13,11)</f>
        <v>#N/A</v>
      </c>
      <c r="AY358" s="78" t="e">
        <f aca="false">VLOOKUP(F358,PTDS2!$A$1:$Q$13,12)</f>
        <v>#N/A</v>
      </c>
      <c r="AZ358" s="78" t="e">
        <f aca="false">VLOOKUP(F358,PTDS2!$A$1:$Q$13,13)</f>
        <v>#N/A</v>
      </c>
      <c r="BA358" s="78" t="e">
        <f aca="false">VLOOKUP(F358,PTDS2!$A$1:$Q$13,14)</f>
        <v>#N/A</v>
      </c>
      <c r="BB358" s="78" t="e">
        <f aca="false">VLOOKUP(F358,PTDS2!$A$1:$Q$13,15)</f>
        <v>#N/A</v>
      </c>
      <c r="BC358" s="78" t="e">
        <f aca="false">VLOOKUP(F358,PTDS2!$A$1:$Q$13,16)</f>
        <v>#N/A</v>
      </c>
      <c r="BD358" s="78" t="e">
        <f aca="false">VLOOKUP(F358,PTDS2!$A$1:$Q$13,17)</f>
        <v>#N/A</v>
      </c>
      <c r="BF358" s="78" t="e">
        <f aca="false">IF(AO358=0,"",AO358)</f>
        <v>#N/A</v>
      </c>
      <c r="BG358" s="78" t="e">
        <f aca="false">IF(AP358=0,"",AP358)</f>
        <v>#N/A</v>
      </c>
      <c r="BH358" s="78" t="e">
        <f aca="false">IF(AQ358=0,"",AQ358)</f>
        <v>#N/A</v>
      </c>
      <c r="BI358" s="78" t="e">
        <f aca="false">IF(AR358=0,"",AR358)</f>
        <v>#N/A</v>
      </c>
      <c r="BJ358" s="78" t="e">
        <f aca="false">IF(AS358=0,"",AS358)</f>
        <v>#N/A</v>
      </c>
      <c r="BK358" s="78" t="e">
        <f aca="false">IF(AT358=0,"",AT358)</f>
        <v>#N/A</v>
      </c>
      <c r="BL358" s="78" t="e">
        <f aca="false">IF(AU358=0,"",AU358)</f>
        <v>#N/A</v>
      </c>
      <c r="BM358" s="78" t="e">
        <f aca="false">IF(AV358=0,"",AV358)</f>
        <v>#N/A</v>
      </c>
      <c r="BN358" s="78" t="e">
        <f aca="false">IF(AW358=0,"",AW358)</f>
        <v>#N/A</v>
      </c>
      <c r="BO358" s="78" t="e">
        <f aca="false">IF(AX358=0,"",AX358)</f>
        <v>#N/A</v>
      </c>
      <c r="BP358" s="78" t="e">
        <f aca="false">IF(AY358=0,"",AY358)</f>
        <v>#N/A</v>
      </c>
      <c r="BQ358" s="78" t="e">
        <f aca="false">IF(AZ358=0,"",AZ358)</f>
        <v>#N/A</v>
      </c>
      <c r="BR358" s="78" t="e">
        <f aca="false">IF(BA358=0,"",BA358)</f>
        <v>#N/A</v>
      </c>
      <c r="BS358" s="78" t="e">
        <f aca="false">IF(BB358=0,"",BB358)</f>
        <v>#N/A</v>
      </c>
      <c r="BT358" s="78" t="e">
        <f aca="false">IF(BC358=0,"",BC358)</f>
        <v>#N/A</v>
      </c>
      <c r="BU358" s="78" t="e">
        <f aca="false">IF(BD358=0,"",BD358)</f>
        <v>#N/A</v>
      </c>
    </row>
    <row r="359" customFormat="false" ht="56.7" hidden="false" customHeight="true" outlineLevel="0" collapsed="false">
      <c r="A359" s="137"/>
      <c r="B359" s="138"/>
      <c r="C359" s="139"/>
      <c r="D359" s="139"/>
      <c r="E359" s="143"/>
      <c r="F359" s="120"/>
      <c r="G359" s="121"/>
      <c r="H359" s="140"/>
      <c r="I359" s="141"/>
      <c r="J359" s="116"/>
      <c r="K359" s="124" t="str">
        <f aca="false">IF(ISBLANK(I359),"",ROUND(IF(J359&lt;&gt;"€",IF(J359="$",I359*TRANSFERENCIAS!$E$29,I359*TRANSFERENCIAS!$H$29),I359),2))</f>
        <v/>
      </c>
      <c r="L359" s="142"/>
      <c r="M359" s="142"/>
      <c r="N359" s="142"/>
      <c r="O359" s="125"/>
      <c r="P359" s="126" t="str">
        <f aca="false">IF(ISNUMBER(X359),X359,"P")</f>
        <v>P</v>
      </c>
      <c r="Q359" s="127" t="str">
        <f aca="false">IF(ISNUMBER(L359),L359," --")</f>
        <v> --</v>
      </c>
      <c r="W359" s="129" t="n">
        <f aca="false">SUM(L359:N359)</f>
        <v>0</v>
      </c>
      <c r="X359" s="129" t="e">
        <f aca="false">IF(K359&gt;0,ABS(W359-K359),"")</f>
        <v>#VALUE!</v>
      </c>
      <c r="AF359" s="78" t="n">
        <f aca="false">+AF358+20</f>
        <v>7080</v>
      </c>
      <c r="AG359" s="78" t="n">
        <v>354</v>
      </c>
      <c r="AO359" s="78" t="e">
        <f aca="false">VLOOKUP(F359,PTDS2!$A$1:$Q$13,2)</f>
        <v>#N/A</v>
      </c>
      <c r="AP359" s="78" t="e">
        <f aca="false">VLOOKUP(F359,PTDS2!$A$1:$Q$13,3)</f>
        <v>#N/A</v>
      </c>
      <c r="AQ359" s="78" t="e">
        <f aca="false">VLOOKUP(F359,PTDS2!$A$1:$Q$13,4)</f>
        <v>#N/A</v>
      </c>
      <c r="AR359" s="78" t="e">
        <f aca="false">VLOOKUP(F359,PTDS2!$A$1:$Q$13,5)</f>
        <v>#N/A</v>
      </c>
      <c r="AS359" s="78" t="e">
        <f aca="false">VLOOKUP(F359,PTDS2!$A$1:$Q$13,6)</f>
        <v>#N/A</v>
      </c>
      <c r="AT359" s="78" t="e">
        <f aca="false">VLOOKUP(F359,PTDS2!$A$1:$Q$13,7)</f>
        <v>#N/A</v>
      </c>
      <c r="AU359" s="78" t="e">
        <f aca="false">VLOOKUP(F359,PTDS2!$A$1:$Q$13,8)</f>
        <v>#N/A</v>
      </c>
      <c r="AV359" s="78" t="e">
        <f aca="false">VLOOKUP(F359,PTDS2!$A$1:$Q$13,9)</f>
        <v>#N/A</v>
      </c>
      <c r="AW359" s="78" t="e">
        <f aca="false">VLOOKUP(F359,PTDS2!$A$1:$Q$13,10)</f>
        <v>#N/A</v>
      </c>
      <c r="AX359" s="78" t="e">
        <f aca="false">VLOOKUP(F359,PTDS2!$A$1:$Q$13,11)</f>
        <v>#N/A</v>
      </c>
      <c r="AY359" s="78" t="e">
        <f aca="false">VLOOKUP(F359,PTDS2!$A$1:$Q$13,12)</f>
        <v>#N/A</v>
      </c>
      <c r="AZ359" s="78" t="e">
        <f aca="false">VLOOKUP(F359,PTDS2!$A$1:$Q$13,13)</f>
        <v>#N/A</v>
      </c>
      <c r="BA359" s="78" t="e">
        <f aca="false">VLOOKUP(F359,PTDS2!$A$1:$Q$13,14)</f>
        <v>#N/A</v>
      </c>
      <c r="BB359" s="78" t="e">
        <f aca="false">VLOOKUP(F359,PTDS2!$A$1:$Q$13,15)</f>
        <v>#N/A</v>
      </c>
      <c r="BC359" s="78" t="e">
        <f aca="false">VLOOKUP(F359,PTDS2!$A$1:$Q$13,16)</f>
        <v>#N/A</v>
      </c>
      <c r="BD359" s="78" t="e">
        <f aca="false">VLOOKUP(F359,PTDS2!$A$1:$Q$13,17)</f>
        <v>#N/A</v>
      </c>
      <c r="BF359" s="78" t="e">
        <f aca="false">IF(AO359=0,"",AO359)</f>
        <v>#N/A</v>
      </c>
      <c r="BG359" s="78" t="e">
        <f aca="false">IF(AP359=0,"",AP359)</f>
        <v>#N/A</v>
      </c>
      <c r="BH359" s="78" t="e">
        <f aca="false">IF(AQ359=0,"",AQ359)</f>
        <v>#N/A</v>
      </c>
      <c r="BI359" s="78" t="e">
        <f aca="false">IF(AR359=0,"",AR359)</f>
        <v>#N/A</v>
      </c>
      <c r="BJ359" s="78" t="e">
        <f aca="false">IF(AS359=0,"",AS359)</f>
        <v>#N/A</v>
      </c>
      <c r="BK359" s="78" t="e">
        <f aca="false">IF(AT359=0,"",AT359)</f>
        <v>#N/A</v>
      </c>
      <c r="BL359" s="78" t="e">
        <f aca="false">IF(AU359=0,"",AU359)</f>
        <v>#N/A</v>
      </c>
      <c r="BM359" s="78" t="e">
        <f aca="false">IF(AV359=0,"",AV359)</f>
        <v>#N/A</v>
      </c>
      <c r="BN359" s="78" t="e">
        <f aca="false">IF(AW359=0,"",AW359)</f>
        <v>#N/A</v>
      </c>
      <c r="BO359" s="78" t="e">
        <f aca="false">IF(AX359=0,"",AX359)</f>
        <v>#N/A</v>
      </c>
      <c r="BP359" s="78" t="e">
        <f aca="false">IF(AY359=0,"",AY359)</f>
        <v>#N/A</v>
      </c>
      <c r="BQ359" s="78" t="e">
        <f aca="false">IF(AZ359=0,"",AZ359)</f>
        <v>#N/A</v>
      </c>
      <c r="BR359" s="78" t="e">
        <f aca="false">IF(BA359=0,"",BA359)</f>
        <v>#N/A</v>
      </c>
      <c r="BS359" s="78" t="e">
        <f aca="false">IF(BB359=0,"",BB359)</f>
        <v>#N/A</v>
      </c>
      <c r="BT359" s="78" t="e">
        <f aca="false">IF(BC359=0,"",BC359)</f>
        <v>#N/A</v>
      </c>
      <c r="BU359" s="78" t="e">
        <f aca="false">IF(BD359=0,"",BD359)</f>
        <v>#N/A</v>
      </c>
    </row>
    <row r="360" customFormat="false" ht="56.7" hidden="false" customHeight="true" outlineLevel="0" collapsed="false">
      <c r="A360" s="137"/>
      <c r="B360" s="138"/>
      <c r="C360" s="139"/>
      <c r="D360" s="139"/>
      <c r="E360" s="143"/>
      <c r="F360" s="120"/>
      <c r="G360" s="121"/>
      <c r="H360" s="140"/>
      <c r="I360" s="141"/>
      <c r="J360" s="116"/>
      <c r="K360" s="124" t="str">
        <f aca="false">IF(ISBLANK(I360),"",ROUND(IF(J360&lt;&gt;"€",IF(J360="$",I360*TRANSFERENCIAS!$E$29,I360*TRANSFERENCIAS!$H$29),I360),2))</f>
        <v/>
      </c>
      <c r="L360" s="142"/>
      <c r="M360" s="142"/>
      <c r="N360" s="142"/>
      <c r="O360" s="125"/>
      <c r="P360" s="126" t="str">
        <f aca="false">IF(ISNUMBER(X360),X360,"P")</f>
        <v>P</v>
      </c>
      <c r="Q360" s="127" t="str">
        <f aca="false">IF(ISNUMBER(L360),L360," --")</f>
        <v> --</v>
      </c>
      <c r="W360" s="129" t="n">
        <f aca="false">SUM(L360:N360)</f>
        <v>0</v>
      </c>
      <c r="X360" s="129" t="e">
        <f aca="false">IF(K360&gt;0,ABS(W360-K360),"")</f>
        <v>#VALUE!</v>
      </c>
      <c r="AF360" s="78" t="n">
        <f aca="false">+AF359+20</f>
        <v>7100</v>
      </c>
      <c r="AG360" s="78" t="n">
        <v>355</v>
      </c>
      <c r="AO360" s="78" t="e">
        <f aca="false">VLOOKUP(F360,PTDS2!$A$1:$Q$13,2)</f>
        <v>#N/A</v>
      </c>
      <c r="AP360" s="78" t="e">
        <f aca="false">VLOOKUP(F360,PTDS2!$A$1:$Q$13,3)</f>
        <v>#N/A</v>
      </c>
      <c r="AQ360" s="78" t="e">
        <f aca="false">VLOOKUP(F360,PTDS2!$A$1:$Q$13,4)</f>
        <v>#N/A</v>
      </c>
      <c r="AR360" s="78" t="e">
        <f aca="false">VLOOKUP(F360,PTDS2!$A$1:$Q$13,5)</f>
        <v>#N/A</v>
      </c>
      <c r="AS360" s="78" t="e">
        <f aca="false">VLOOKUP(F360,PTDS2!$A$1:$Q$13,6)</f>
        <v>#N/A</v>
      </c>
      <c r="AT360" s="78" t="e">
        <f aca="false">VLOOKUP(F360,PTDS2!$A$1:$Q$13,7)</f>
        <v>#N/A</v>
      </c>
      <c r="AU360" s="78" t="e">
        <f aca="false">VLOOKUP(F360,PTDS2!$A$1:$Q$13,8)</f>
        <v>#N/A</v>
      </c>
      <c r="AV360" s="78" t="e">
        <f aca="false">VLOOKUP(F360,PTDS2!$A$1:$Q$13,9)</f>
        <v>#N/A</v>
      </c>
      <c r="AW360" s="78" t="e">
        <f aca="false">VLOOKUP(F360,PTDS2!$A$1:$Q$13,10)</f>
        <v>#N/A</v>
      </c>
      <c r="AX360" s="78" t="e">
        <f aca="false">VLOOKUP(F360,PTDS2!$A$1:$Q$13,11)</f>
        <v>#N/A</v>
      </c>
      <c r="AY360" s="78" t="e">
        <f aca="false">VLOOKUP(F360,PTDS2!$A$1:$Q$13,12)</f>
        <v>#N/A</v>
      </c>
      <c r="AZ360" s="78" t="e">
        <f aca="false">VLOOKUP(F360,PTDS2!$A$1:$Q$13,13)</f>
        <v>#N/A</v>
      </c>
      <c r="BA360" s="78" t="e">
        <f aca="false">VLOOKUP(F360,PTDS2!$A$1:$Q$13,14)</f>
        <v>#N/A</v>
      </c>
      <c r="BB360" s="78" t="e">
        <f aca="false">VLOOKUP(F360,PTDS2!$A$1:$Q$13,15)</f>
        <v>#N/A</v>
      </c>
      <c r="BC360" s="78" t="e">
        <f aca="false">VLOOKUP(F360,PTDS2!$A$1:$Q$13,16)</f>
        <v>#N/A</v>
      </c>
      <c r="BD360" s="78" t="e">
        <f aca="false">VLOOKUP(F360,PTDS2!$A$1:$Q$13,17)</f>
        <v>#N/A</v>
      </c>
      <c r="BF360" s="78" t="e">
        <f aca="false">IF(AO360=0,"",AO360)</f>
        <v>#N/A</v>
      </c>
      <c r="BG360" s="78" t="e">
        <f aca="false">IF(AP360=0,"",AP360)</f>
        <v>#N/A</v>
      </c>
      <c r="BH360" s="78" t="e">
        <f aca="false">IF(AQ360=0,"",AQ360)</f>
        <v>#N/A</v>
      </c>
      <c r="BI360" s="78" t="e">
        <f aca="false">IF(AR360=0,"",AR360)</f>
        <v>#N/A</v>
      </c>
      <c r="BJ360" s="78" t="e">
        <f aca="false">IF(AS360=0,"",AS360)</f>
        <v>#N/A</v>
      </c>
      <c r="BK360" s="78" t="e">
        <f aca="false">IF(AT360=0,"",AT360)</f>
        <v>#N/A</v>
      </c>
      <c r="BL360" s="78" t="e">
        <f aca="false">IF(AU360=0,"",AU360)</f>
        <v>#N/A</v>
      </c>
      <c r="BM360" s="78" t="e">
        <f aca="false">IF(AV360=0,"",AV360)</f>
        <v>#N/A</v>
      </c>
      <c r="BN360" s="78" t="e">
        <f aca="false">IF(AW360=0,"",AW360)</f>
        <v>#N/A</v>
      </c>
      <c r="BO360" s="78" t="e">
        <f aca="false">IF(AX360=0,"",AX360)</f>
        <v>#N/A</v>
      </c>
      <c r="BP360" s="78" t="e">
        <f aca="false">IF(AY360=0,"",AY360)</f>
        <v>#N/A</v>
      </c>
      <c r="BQ360" s="78" t="e">
        <f aca="false">IF(AZ360=0,"",AZ360)</f>
        <v>#N/A</v>
      </c>
      <c r="BR360" s="78" t="e">
        <f aca="false">IF(BA360=0,"",BA360)</f>
        <v>#N/A</v>
      </c>
      <c r="BS360" s="78" t="e">
        <f aca="false">IF(BB360=0,"",BB360)</f>
        <v>#N/A</v>
      </c>
      <c r="BT360" s="78" t="e">
        <f aca="false">IF(BC360=0,"",BC360)</f>
        <v>#N/A</v>
      </c>
      <c r="BU360" s="78" t="e">
        <f aca="false">IF(BD360=0,"",BD360)</f>
        <v>#N/A</v>
      </c>
    </row>
    <row r="361" customFormat="false" ht="56.7" hidden="false" customHeight="true" outlineLevel="0" collapsed="false">
      <c r="A361" s="137"/>
      <c r="B361" s="138"/>
      <c r="C361" s="139"/>
      <c r="D361" s="139"/>
      <c r="E361" s="143"/>
      <c r="F361" s="120"/>
      <c r="G361" s="121"/>
      <c r="H361" s="140"/>
      <c r="I361" s="141"/>
      <c r="J361" s="116"/>
      <c r="K361" s="124" t="str">
        <f aca="false">IF(ISBLANK(I361),"",ROUND(IF(J361&lt;&gt;"€",IF(J361="$",I361*TRANSFERENCIAS!$E$29,I361*TRANSFERENCIAS!$H$29),I361),2))</f>
        <v/>
      </c>
      <c r="L361" s="142"/>
      <c r="M361" s="142"/>
      <c r="N361" s="142"/>
      <c r="O361" s="125"/>
      <c r="P361" s="126" t="str">
        <f aca="false">IF(ISNUMBER(X361),X361,"P")</f>
        <v>P</v>
      </c>
      <c r="Q361" s="127" t="str">
        <f aca="false">IF(ISNUMBER(L361),L361," --")</f>
        <v> --</v>
      </c>
      <c r="W361" s="129" t="n">
        <f aca="false">SUM(L361:N361)</f>
        <v>0</v>
      </c>
      <c r="X361" s="129" t="e">
        <f aca="false">IF(K361&gt;0,ABS(W361-K361),"")</f>
        <v>#VALUE!</v>
      </c>
      <c r="AF361" s="78" t="n">
        <f aca="false">+AF360+20</f>
        <v>7120</v>
      </c>
      <c r="AG361" s="78" t="n">
        <v>356</v>
      </c>
      <c r="AO361" s="78" t="e">
        <f aca="false">VLOOKUP(F361,PTDS2!$A$1:$Q$13,2)</f>
        <v>#N/A</v>
      </c>
      <c r="AP361" s="78" t="e">
        <f aca="false">VLOOKUP(F361,PTDS2!$A$1:$Q$13,3)</f>
        <v>#N/A</v>
      </c>
      <c r="AQ361" s="78" t="e">
        <f aca="false">VLOOKUP(F361,PTDS2!$A$1:$Q$13,4)</f>
        <v>#N/A</v>
      </c>
      <c r="AR361" s="78" t="e">
        <f aca="false">VLOOKUP(F361,PTDS2!$A$1:$Q$13,5)</f>
        <v>#N/A</v>
      </c>
      <c r="AS361" s="78" t="e">
        <f aca="false">VLOOKUP(F361,PTDS2!$A$1:$Q$13,6)</f>
        <v>#N/A</v>
      </c>
      <c r="AT361" s="78" t="e">
        <f aca="false">VLOOKUP(F361,PTDS2!$A$1:$Q$13,7)</f>
        <v>#N/A</v>
      </c>
      <c r="AU361" s="78" t="e">
        <f aca="false">VLOOKUP(F361,PTDS2!$A$1:$Q$13,8)</f>
        <v>#N/A</v>
      </c>
      <c r="AV361" s="78" t="e">
        <f aca="false">VLOOKUP(F361,PTDS2!$A$1:$Q$13,9)</f>
        <v>#N/A</v>
      </c>
      <c r="AW361" s="78" t="e">
        <f aca="false">VLOOKUP(F361,PTDS2!$A$1:$Q$13,10)</f>
        <v>#N/A</v>
      </c>
      <c r="AX361" s="78" t="e">
        <f aca="false">VLOOKUP(F361,PTDS2!$A$1:$Q$13,11)</f>
        <v>#N/A</v>
      </c>
      <c r="AY361" s="78" t="e">
        <f aca="false">VLOOKUP(F361,PTDS2!$A$1:$Q$13,12)</f>
        <v>#N/A</v>
      </c>
      <c r="AZ361" s="78" t="e">
        <f aca="false">VLOOKUP(F361,PTDS2!$A$1:$Q$13,13)</f>
        <v>#N/A</v>
      </c>
      <c r="BA361" s="78" t="e">
        <f aca="false">VLOOKUP(F361,PTDS2!$A$1:$Q$13,14)</f>
        <v>#N/A</v>
      </c>
      <c r="BB361" s="78" t="e">
        <f aca="false">VLOOKUP(F361,PTDS2!$A$1:$Q$13,15)</f>
        <v>#N/A</v>
      </c>
      <c r="BC361" s="78" t="e">
        <f aca="false">VLOOKUP(F361,PTDS2!$A$1:$Q$13,16)</f>
        <v>#N/A</v>
      </c>
      <c r="BD361" s="78" t="e">
        <f aca="false">VLOOKUP(F361,PTDS2!$A$1:$Q$13,17)</f>
        <v>#N/A</v>
      </c>
      <c r="BF361" s="78" t="e">
        <f aca="false">IF(AO361=0,"",AO361)</f>
        <v>#N/A</v>
      </c>
      <c r="BG361" s="78" t="e">
        <f aca="false">IF(AP361=0,"",AP361)</f>
        <v>#N/A</v>
      </c>
      <c r="BH361" s="78" t="e">
        <f aca="false">IF(AQ361=0,"",AQ361)</f>
        <v>#N/A</v>
      </c>
      <c r="BI361" s="78" t="e">
        <f aca="false">IF(AR361=0,"",AR361)</f>
        <v>#N/A</v>
      </c>
      <c r="BJ361" s="78" t="e">
        <f aca="false">IF(AS361=0,"",AS361)</f>
        <v>#N/A</v>
      </c>
      <c r="BK361" s="78" t="e">
        <f aca="false">IF(AT361=0,"",AT361)</f>
        <v>#N/A</v>
      </c>
      <c r="BL361" s="78" t="e">
        <f aca="false">IF(AU361=0,"",AU361)</f>
        <v>#N/A</v>
      </c>
      <c r="BM361" s="78" t="e">
        <f aca="false">IF(AV361=0,"",AV361)</f>
        <v>#N/A</v>
      </c>
      <c r="BN361" s="78" t="e">
        <f aca="false">IF(AW361=0,"",AW361)</f>
        <v>#N/A</v>
      </c>
      <c r="BO361" s="78" t="e">
        <f aca="false">IF(AX361=0,"",AX361)</f>
        <v>#N/A</v>
      </c>
      <c r="BP361" s="78" t="e">
        <f aca="false">IF(AY361=0,"",AY361)</f>
        <v>#N/A</v>
      </c>
      <c r="BQ361" s="78" t="e">
        <f aca="false">IF(AZ361=0,"",AZ361)</f>
        <v>#N/A</v>
      </c>
      <c r="BR361" s="78" t="e">
        <f aca="false">IF(BA361=0,"",BA361)</f>
        <v>#N/A</v>
      </c>
      <c r="BS361" s="78" t="e">
        <f aca="false">IF(BB361=0,"",BB361)</f>
        <v>#N/A</v>
      </c>
      <c r="BT361" s="78" t="e">
        <f aca="false">IF(BC361=0,"",BC361)</f>
        <v>#N/A</v>
      </c>
      <c r="BU361" s="78" t="e">
        <f aca="false">IF(BD361=0,"",BD361)</f>
        <v>#N/A</v>
      </c>
    </row>
    <row r="362" customFormat="false" ht="56.7" hidden="false" customHeight="true" outlineLevel="0" collapsed="false">
      <c r="A362" s="137"/>
      <c r="B362" s="138"/>
      <c r="C362" s="139"/>
      <c r="D362" s="139"/>
      <c r="E362" s="143"/>
      <c r="F362" s="120"/>
      <c r="G362" s="121"/>
      <c r="H362" s="140"/>
      <c r="I362" s="141"/>
      <c r="J362" s="116"/>
      <c r="K362" s="124" t="str">
        <f aca="false">IF(ISBLANK(I362),"",ROUND(IF(J362&lt;&gt;"€",IF(J362="$",I362*TRANSFERENCIAS!$E$29,I362*TRANSFERENCIAS!$H$29),I362),2))</f>
        <v/>
      </c>
      <c r="L362" s="142"/>
      <c r="M362" s="142"/>
      <c r="N362" s="142"/>
      <c r="O362" s="125"/>
      <c r="P362" s="126" t="str">
        <f aca="false">IF(ISNUMBER(X362),X362,"P")</f>
        <v>P</v>
      </c>
      <c r="Q362" s="127" t="str">
        <f aca="false">IF(ISNUMBER(L362),L362," --")</f>
        <v> --</v>
      </c>
      <c r="W362" s="129" t="n">
        <f aca="false">SUM(L362:N362)</f>
        <v>0</v>
      </c>
      <c r="X362" s="129" t="e">
        <f aca="false">IF(K362&gt;0,ABS(W362-K362),"")</f>
        <v>#VALUE!</v>
      </c>
      <c r="AF362" s="78" t="n">
        <f aca="false">+AF361+20</f>
        <v>7140</v>
      </c>
      <c r="AG362" s="78" t="n">
        <v>357</v>
      </c>
      <c r="AO362" s="78" t="e">
        <f aca="false">VLOOKUP(F362,PTDS2!$A$1:$Q$13,2)</f>
        <v>#N/A</v>
      </c>
      <c r="AP362" s="78" t="e">
        <f aca="false">VLOOKUP(F362,PTDS2!$A$1:$Q$13,3)</f>
        <v>#N/A</v>
      </c>
      <c r="AQ362" s="78" t="e">
        <f aca="false">VLOOKUP(F362,PTDS2!$A$1:$Q$13,4)</f>
        <v>#N/A</v>
      </c>
      <c r="AR362" s="78" t="e">
        <f aca="false">VLOOKUP(F362,PTDS2!$A$1:$Q$13,5)</f>
        <v>#N/A</v>
      </c>
      <c r="AS362" s="78" t="e">
        <f aca="false">VLOOKUP(F362,PTDS2!$A$1:$Q$13,6)</f>
        <v>#N/A</v>
      </c>
      <c r="AT362" s="78" t="e">
        <f aca="false">VLOOKUP(F362,PTDS2!$A$1:$Q$13,7)</f>
        <v>#N/A</v>
      </c>
      <c r="AU362" s="78" t="e">
        <f aca="false">VLOOKUP(F362,PTDS2!$A$1:$Q$13,8)</f>
        <v>#N/A</v>
      </c>
      <c r="AV362" s="78" t="e">
        <f aca="false">VLOOKUP(F362,PTDS2!$A$1:$Q$13,9)</f>
        <v>#N/A</v>
      </c>
      <c r="AW362" s="78" t="e">
        <f aca="false">VLOOKUP(F362,PTDS2!$A$1:$Q$13,10)</f>
        <v>#N/A</v>
      </c>
      <c r="AX362" s="78" t="e">
        <f aca="false">VLOOKUP(F362,PTDS2!$A$1:$Q$13,11)</f>
        <v>#N/A</v>
      </c>
      <c r="AY362" s="78" t="e">
        <f aca="false">VLOOKUP(F362,PTDS2!$A$1:$Q$13,12)</f>
        <v>#N/A</v>
      </c>
      <c r="AZ362" s="78" t="e">
        <f aca="false">VLOOKUP(F362,PTDS2!$A$1:$Q$13,13)</f>
        <v>#N/A</v>
      </c>
      <c r="BA362" s="78" t="e">
        <f aca="false">VLOOKUP(F362,PTDS2!$A$1:$Q$13,14)</f>
        <v>#N/A</v>
      </c>
      <c r="BB362" s="78" t="e">
        <f aca="false">VLOOKUP(F362,PTDS2!$A$1:$Q$13,15)</f>
        <v>#N/A</v>
      </c>
      <c r="BC362" s="78" t="e">
        <f aca="false">VLOOKUP(F362,PTDS2!$A$1:$Q$13,16)</f>
        <v>#N/A</v>
      </c>
      <c r="BD362" s="78" t="e">
        <f aca="false">VLOOKUP(F362,PTDS2!$A$1:$Q$13,17)</f>
        <v>#N/A</v>
      </c>
      <c r="BF362" s="78" t="e">
        <f aca="false">IF(AO362=0,"",AO362)</f>
        <v>#N/A</v>
      </c>
      <c r="BG362" s="78" t="e">
        <f aca="false">IF(AP362=0,"",AP362)</f>
        <v>#N/A</v>
      </c>
      <c r="BH362" s="78" t="e">
        <f aca="false">IF(AQ362=0,"",AQ362)</f>
        <v>#N/A</v>
      </c>
      <c r="BI362" s="78" t="e">
        <f aca="false">IF(AR362=0,"",AR362)</f>
        <v>#N/A</v>
      </c>
      <c r="BJ362" s="78" t="e">
        <f aca="false">IF(AS362=0,"",AS362)</f>
        <v>#N/A</v>
      </c>
      <c r="BK362" s="78" t="e">
        <f aca="false">IF(AT362=0,"",AT362)</f>
        <v>#N/A</v>
      </c>
      <c r="BL362" s="78" t="e">
        <f aca="false">IF(AU362=0,"",AU362)</f>
        <v>#N/A</v>
      </c>
      <c r="BM362" s="78" t="e">
        <f aca="false">IF(AV362=0,"",AV362)</f>
        <v>#N/A</v>
      </c>
      <c r="BN362" s="78" t="e">
        <f aca="false">IF(AW362=0,"",AW362)</f>
        <v>#N/A</v>
      </c>
      <c r="BO362" s="78" t="e">
        <f aca="false">IF(AX362=0,"",AX362)</f>
        <v>#N/A</v>
      </c>
      <c r="BP362" s="78" t="e">
        <f aca="false">IF(AY362=0,"",AY362)</f>
        <v>#N/A</v>
      </c>
      <c r="BQ362" s="78" t="e">
        <f aca="false">IF(AZ362=0,"",AZ362)</f>
        <v>#N/A</v>
      </c>
      <c r="BR362" s="78" t="e">
        <f aca="false">IF(BA362=0,"",BA362)</f>
        <v>#N/A</v>
      </c>
      <c r="BS362" s="78" t="e">
        <f aca="false">IF(BB362=0,"",BB362)</f>
        <v>#N/A</v>
      </c>
      <c r="BT362" s="78" t="e">
        <f aca="false">IF(BC362=0,"",BC362)</f>
        <v>#N/A</v>
      </c>
      <c r="BU362" s="78" t="e">
        <f aca="false">IF(BD362=0,"",BD362)</f>
        <v>#N/A</v>
      </c>
    </row>
    <row r="363" customFormat="false" ht="56.7" hidden="false" customHeight="true" outlineLevel="0" collapsed="false">
      <c r="A363" s="137"/>
      <c r="B363" s="138"/>
      <c r="C363" s="139"/>
      <c r="D363" s="139"/>
      <c r="E363" s="143"/>
      <c r="F363" s="120"/>
      <c r="G363" s="121"/>
      <c r="H363" s="140"/>
      <c r="I363" s="141"/>
      <c r="J363" s="116"/>
      <c r="K363" s="124" t="str">
        <f aca="false">IF(ISBLANK(I363),"",ROUND(IF(J363&lt;&gt;"€",IF(J363="$",I363*TRANSFERENCIAS!$E$29,I363*TRANSFERENCIAS!$H$29),I363),2))</f>
        <v/>
      </c>
      <c r="L363" s="142"/>
      <c r="M363" s="142"/>
      <c r="N363" s="142"/>
      <c r="O363" s="125"/>
      <c r="P363" s="126" t="str">
        <f aca="false">IF(ISNUMBER(X363),X363,"P")</f>
        <v>P</v>
      </c>
      <c r="Q363" s="127" t="str">
        <f aca="false">IF(ISNUMBER(L363),L363," --")</f>
        <v> --</v>
      </c>
      <c r="W363" s="129" t="n">
        <f aca="false">SUM(L363:N363)</f>
        <v>0</v>
      </c>
      <c r="X363" s="129" t="e">
        <f aca="false">IF(K363&gt;0,ABS(W363-K363),"")</f>
        <v>#VALUE!</v>
      </c>
      <c r="AF363" s="78" t="n">
        <f aca="false">+AF362+20</f>
        <v>7160</v>
      </c>
      <c r="AG363" s="78" t="n">
        <v>358</v>
      </c>
      <c r="AO363" s="78" t="e">
        <f aca="false">VLOOKUP(F363,PTDS2!$A$1:$Q$13,2)</f>
        <v>#N/A</v>
      </c>
      <c r="AP363" s="78" t="e">
        <f aca="false">VLOOKUP(F363,PTDS2!$A$1:$Q$13,3)</f>
        <v>#N/A</v>
      </c>
      <c r="AQ363" s="78" t="e">
        <f aca="false">VLOOKUP(F363,PTDS2!$A$1:$Q$13,4)</f>
        <v>#N/A</v>
      </c>
      <c r="AR363" s="78" t="e">
        <f aca="false">VLOOKUP(F363,PTDS2!$A$1:$Q$13,5)</f>
        <v>#N/A</v>
      </c>
      <c r="AS363" s="78" t="e">
        <f aca="false">VLOOKUP(F363,PTDS2!$A$1:$Q$13,6)</f>
        <v>#N/A</v>
      </c>
      <c r="AT363" s="78" t="e">
        <f aca="false">VLOOKUP(F363,PTDS2!$A$1:$Q$13,7)</f>
        <v>#N/A</v>
      </c>
      <c r="AU363" s="78" t="e">
        <f aca="false">VLOOKUP(F363,PTDS2!$A$1:$Q$13,8)</f>
        <v>#N/A</v>
      </c>
      <c r="AV363" s="78" t="e">
        <f aca="false">VLOOKUP(F363,PTDS2!$A$1:$Q$13,9)</f>
        <v>#N/A</v>
      </c>
      <c r="AW363" s="78" t="e">
        <f aca="false">VLOOKUP(F363,PTDS2!$A$1:$Q$13,10)</f>
        <v>#N/A</v>
      </c>
      <c r="AX363" s="78" t="e">
        <f aca="false">VLOOKUP(F363,PTDS2!$A$1:$Q$13,11)</f>
        <v>#N/A</v>
      </c>
      <c r="AY363" s="78" t="e">
        <f aca="false">VLOOKUP(F363,PTDS2!$A$1:$Q$13,12)</f>
        <v>#N/A</v>
      </c>
      <c r="AZ363" s="78" t="e">
        <f aca="false">VLOOKUP(F363,PTDS2!$A$1:$Q$13,13)</f>
        <v>#N/A</v>
      </c>
      <c r="BA363" s="78" t="e">
        <f aca="false">VLOOKUP(F363,PTDS2!$A$1:$Q$13,14)</f>
        <v>#N/A</v>
      </c>
      <c r="BB363" s="78" t="e">
        <f aca="false">VLOOKUP(F363,PTDS2!$A$1:$Q$13,15)</f>
        <v>#N/A</v>
      </c>
      <c r="BC363" s="78" t="e">
        <f aca="false">VLOOKUP(F363,PTDS2!$A$1:$Q$13,16)</f>
        <v>#N/A</v>
      </c>
      <c r="BD363" s="78" t="e">
        <f aca="false">VLOOKUP(F363,PTDS2!$A$1:$Q$13,17)</f>
        <v>#N/A</v>
      </c>
      <c r="BF363" s="78" t="e">
        <f aca="false">IF(AO363=0,"",AO363)</f>
        <v>#N/A</v>
      </c>
      <c r="BG363" s="78" t="e">
        <f aca="false">IF(AP363=0,"",AP363)</f>
        <v>#N/A</v>
      </c>
      <c r="BH363" s="78" t="e">
        <f aca="false">IF(AQ363=0,"",AQ363)</f>
        <v>#N/A</v>
      </c>
      <c r="BI363" s="78" t="e">
        <f aca="false">IF(AR363=0,"",AR363)</f>
        <v>#N/A</v>
      </c>
      <c r="BJ363" s="78" t="e">
        <f aca="false">IF(AS363=0,"",AS363)</f>
        <v>#N/A</v>
      </c>
      <c r="BK363" s="78" t="e">
        <f aca="false">IF(AT363=0,"",AT363)</f>
        <v>#N/A</v>
      </c>
      <c r="BL363" s="78" t="e">
        <f aca="false">IF(AU363=0,"",AU363)</f>
        <v>#N/A</v>
      </c>
      <c r="BM363" s="78" t="e">
        <f aca="false">IF(AV363=0,"",AV363)</f>
        <v>#N/A</v>
      </c>
      <c r="BN363" s="78" t="e">
        <f aca="false">IF(AW363=0,"",AW363)</f>
        <v>#N/A</v>
      </c>
      <c r="BO363" s="78" t="e">
        <f aca="false">IF(AX363=0,"",AX363)</f>
        <v>#N/A</v>
      </c>
      <c r="BP363" s="78" t="e">
        <f aca="false">IF(AY363=0,"",AY363)</f>
        <v>#N/A</v>
      </c>
      <c r="BQ363" s="78" t="e">
        <f aca="false">IF(AZ363=0,"",AZ363)</f>
        <v>#N/A</v>
      </c>
      <c r="BR363" s="78" t="e">
        <f aca="false">IF(BA363=0,"",BA363)</f>
        <v>#N/A</v>
      </c>
      <c r="BS363" s="78" t="e">
        <f aca="false">IF(BB363=0,"",BB363)</f>
        <v>#N/A</v>
      </c>
      <c r="BT363" s="78" t="e">
        <f aca="false">IF(BC363=0,"",BC363)</f>
        <v>#N/A</v>
      </c>
      <c r="BU363" s="78" t="e">
        <f aca="false">IF(BD363=0,"",BD363)</f>
        <v>#N/A</v>
      </c>
    </row>
    <row r="364" customFormat="false" ht="56.7" hidden="false" customHeight="true" outlineLevel="0" collapsed="false">
      <c r="A364" s="137"/>
      <c r="B364" s="138"/>
      <c r="C364" s="139"/>
      <c r="D364" s="139"/>
      <c r="E364" s="143"/>
      <c r="F364" s="120"/>
      <c r="G364" s="121"/>
      <c r="H364" s="140"/>
      <c r="I364" s="141"/>
      <c r="J364" s="116"/>
      <c r="K364" s="124" t="str">
        <f aca="false">IF(ISBLANK(I364),"",ROUND(IF(J364&lt;&gt;"€",IF(J364="$",I364*TRANSFERENCIAS!$E$29,I364*TRANSFERENCIAS!$H$29),I364),2))</f>
        <v/>
      </c>
      <c r="L364" s="142"/>
      <c r="M364" s="142"/>
      <c r="N364" s="142"/>
      <c r="O364" s="125"/>
      <c r="P364" s="126" t="str">
        <f aca="false">IF(ISNUMBER(X364),X364,"P")</f>
        <v>P</v>
      </c>
      <c r="Q364" s="127" t="str">
        <f aca="false">IF(ISNUMBER(L364),L364," --")</f>
        <v> --</v>
      </c>
      <c r="W364" s="129" t="n">
        <f aca="false">SUM(L364:N364)</f>
        <v>0</v>
      </c>
      <c r="X364" s="129" t="e">
        <f aca="false">IF(K364&gt;0,ABS(W364-K364),"")</f>
        <v>#VALUE!</v>
      </c>
      <c r="AF364" s="78" t="n">
        <f aca="false">+AF363+20</f>
        <v>7180</v>
      </c>
      <c r="AG364" s="78" t="n">
        <v>359</v>
      </c>
      <c r="AO364" s="78" t="e">
        <f aca="false">VLOOKUP(F364,PTDS2!$A$1:$Q$13,2)</f>
        <v>#N/A</v>
      </c>
      <c r="AP364" s="78" t="e">
        <f aca="false">VLOOKUP(F364,PTDS2!$A$1:$Q$13,3)</f>
        <v>#N/A</v>
      </c>
      <c r="AQ364" s="78" t="e">
        <f aca="false">VLOOKUP(F364,PTDS2!$A$1:$Q$13,4)</f>
        <v>#N/A</v>
      </c>
      <c r="AR364" s="78" t="e">
        <f aca="false">VLOOKUP(F364,PTDS2!$A$1:$Q$13,5)</f>
        <v>#N/A</v>
      </c>
      <c r="AS364" s="78" t="e">
        <f aca="false">VLOOKUP(F364,PTDS2!$A$1:$Q$13,6)</f>
        <v>#N/A</v>
      </c>
      <c r="AT364" s="78" t="e">
        <f aca="false">VLOOKUP(F364,PTDS2!$A$1:$Q$13,7)</f>
        <v>#N/A</v>
      </c>
      <c r="AU364" s="78" t="e">
        <f aca="false">VLOOKUP(F364,PTDS2!$A$1:$Q$13,8)</f>
        <v>#N/A</v>
      </c>
      <c r="AV364" s="78" t="e">
        <f aca="false">VLOOKUP(F364,PTDS2!$A$1:$Q$13,9)</f>
        <v>#N/A</v>
      </c>
      <c r="AW364" s="78" t="e">
        <f aca="false">VLOOKUP(F364,PTDS2!$A$1:$Q$13,10)</f>
        <v>#N/A</v>
      </c>
      <c r="AX364" s="78" t="e">
        <f aca="false">VLOOKUP(F364,PTDS2!$A$1:$Q$13,11)</f>
        <v>#N/A</v>
      </c>
      <c r="AY364" s="78" t="e">
        <f aca="false">VLOOKUP(F364,PTDS2!$A$1:$Q$13,12)</f>
        <v>#N/A</v>
      </c>
      <c r="AZ364" s="78" t="e">
        <f aca="false">VLOOKUP(F364,PTDS2!$A$1:$Q$13,13)</f>
        <v>#N/A</v>
      </c>
      <c r="BA364" s="78" t="e">
        <f aca="false">VLOOKUP(F364,PTDS2!$A$1:$Q$13,14)</f>
        <v>#N/A</v>
      </c>
      <c r="BB364" s="78" t="e">
        <f aca="false">VLOOKUP(F364,PTDS2!$A$1:$Q$13,15)</f>
        <v>#N/A</v>
      </c>
      <c r="BC364" s="78" t="e">
        <f aca="false">VLOOKUP(F364,PTDS2!$A$1:$Q$13,16)</f>
        <v>#N/A</v>
      </c>
      <c r="BD364" s="78" t="e">
        <f aca="false">VLOOKUP(F364,PTDS2!$A$1:$Q$13,17)</f>
        <v>#N/A</v>
      </c>
      <c r="BF364" s="78" t="e">
        <f aca="false">IF(AO364=0,"",AO364)</f>
        <v>#N/A</v>
      </c>
      <c r="BG364" s="78" t="e">
        <f aca="false">IF(AP364=0,"",AP364)</f>
        <v>#N/A</v>
      </c>
      <c r="BH364" s="78" t="e">
        <f aca="false">IF(AQ364=0,"",AQ364)</f>
        <v>#N/A</v>
      </c>
      <c r="BI364" s="78" t="e">
        <f aca="false">IF(AR364=0,"",AR364)</f>
        <v>#N/A</v>
      </c>
      <c r="BJ364" s="78" t="e">
        <f aca="false">IF(AS364=0,"",AS364)</f>
        <v>#N/A</v>
      </c>
      <c r="BK364" s="78" t="e">
        <f aca="false">IF(AT364=0,"",AT364)</f>
        <v>#N/A</v>
      </c>
      <c r="BL364" s="78" t="e">
        <f aca="false">IF(AU364=0,"",AU364)</f>
        <v>#N/A</v>
      </c>
      <c r="BM364" s="78" t="e">
        <f aca="false">IF(AV364=0,"",AV364)</f>
        <v>#N/A</v>
      </c>
      <c r="BN364" s="78" t="e">
        <f aca="false">IF(AW364=0,"",AW364)</f>
        <v>#N/A</v>
      </c>
      <c r="BO364" s="78" t="e">
        <f aca="false">IF(AX364=0,"",AX364)</f>
        <v>#N/A</v>
      </c>
      <c r="BP364" s="78" t="e">
        <f aca="false">IF(AY364=0,"",AY364)</f>
        <v>#N/A</v>
      </c>
      <c r="BQ364" s="78" t="e">
        <f aca="false">IF(AZ364=0,"",AZ364)</f>
        <v>#N/A</v>
      </c>
      <c r="BR364" s="78" t="e">
        <f aca="false">IF(BA364=0,"",BA364)</f>
        <v>#N/A</v>
      </c>
      <c r="BS364" s="78" t="e">
        <f aca="false">IF(BB364=0,"",BB364)</f>
        <v>#N/A</v>
      </c>
      <c r="BT364" s="78" t="e">
        <f aca="false">IF(BC364=0,"",BC364)</f>
        <v>#N/A</v>
      </c>
      <c r="BU364" s="78" t="e">
        <f aca="false">IF(BD364=0,"",BD364)</f>
        <v>#N/A</v>
      </c>
    </row>
    <row r="365" customFormat="false" ht="56.7" hidden="false" customHeight="true" outlineLevel="0" collapsed="false">
      <c r="A365" s="137"/>
      <c r="B365" s="138"/>
      <c r="C365" s="139"/>
      <c r="D365" s="139"/>
      <c r="E365" s="143"/>
      <c r="F365" s="120"/>
      <c r="G365" s="121"/>
      <c r="H365" s="140"/>
      <c r="I365" s="141"/>
      <c r="J365" s="116"/>
      <c r="K365" s="124" t="str">
        <f aca="false">IF(ISBLANK(I365),"",ROUND(IF(J365&lt;&gt;"€",IF(J365="$",I365*TRANSFERENCIAS!$E$29,I365*TRANSFERENCIAS!$H$29),I365),2))</f>
        <v/>
      </c>
      <c r="L365" s="142"/>
      <c r="M365" s="142"/>
      <c r="N365" s="142"/>
      <c r="O365" s="125"/>
      <c r="P365" s="126" t="str">
        <f aca="false">IF(ISNUMBER(X365),X365,"P")</f>
        <v>P</v>
      </c>
      <c r="Q365" s="127" t="str">
        <f aca="false">IF(ISNUMBER(L365),L365," --")</f>
        <v> --</v>
      </c>
      <c r="W365" s="129" t="n">
        <f aca="false">SUM(L365:N365)</f>
        <v>0</v>
      </c>
      <c r="X365" s="129" t="e">
        <f aca="false">IF(K365&gt;0,ABS(W365-K365),"")</f>
        <v>#VALUE!</v>
      </c>
      <c r="AF365" s="78" t="n">
        <f aca="false">+AF364+20</f>
        <v>7200</v>
      </c>
      <c r="AG365" s="78" t="n">
        <v>360</v>
      </c>
      <c r="AO365" s="78" t="e">
        <f aca="false">VLOOKUP(F365,PTDS2!$A$1:$Q$13,2)</f>
        <v>#N/A</v>
      </c>
      <c r="AP365" s="78" t="e">
        <f aca="false">VLOOKUP(F365,PTDS2!$A$1:$Q$13,3)</f>
        <v>#N/A</v>
      </c>
      <c r="AQ365" s="78" t="e">
        <f aca="false">VLOOKUP(F365,PTDS2!$A$1:$Q$13,4)</f>
        <v>#N/A</v>
      </c>
      <c r="AR365" s="78" t="e">
        <f aca="false">VLOOKUP(F365,PTDS2!$A$1:$Q$13,5)</f>
        <v>#N/A</v>
      </c>
      <c r="AS365" s="78" t="e">
        <f aca="false">VLOOKUP(F365,PTDS2!$A$1:$Q$13,6)</f>
        <v>#N/A</v>
      </c>
      <c r="AT365" s="78" t="e">
        <f aca="false">VLOOKUP(F365,PTDS2!$A$1:$Q$13,7)</f>
        <v>#N/A</v>
      </c>
      <c r="AU365" s="78" t="e">
        <f aca="false">VLOOKUP(F365,PTDS2!$A$1:$Q$13,8)</f>
        <v>#N/A</v>
      </c>
      <c r="AV365" s="78" t="e">
        <f aca="false">VLOOKUP(F365,PTDS2!$A$1:$Q$13,9)</f>
        <v>#N/A</v>
      </c>
      <c r="AW365" s="78" t="e">
        <f aca="false">VLOOKUP(F365,PTDS2!$A$1:$Q$13,10)</f>
        <v>#N/A</v>
      </c>
      <c r="AX365" s="78" t="e">
        <f aca="false">VLOOKUP(F365,PTDS2!$A$1:$Q$13,11)</f>
        <v>#N/A</v>
      </c>
      <c r="AY365" s="78" t="e">
        <f aca="false">VLOOKUP(F365,PTDS2!$A$1:$Q$13,12)</f>
        <v>#N/A</v>
      </c>
      <c r="AZ365" s="78" t="e">
        <f aca="false">VLOOKUP(F365,PTDS2!$A$1:$Q$13,13)</f>
        <v>#N/A</v>
      </c>
      <c r="BA365" s="78" t="e">
        <f aca="false">VLOOKUP(F365,PTDS2!$A$1:$Q$13,14)</f>
        <v>#N/A</v>
      </c>
      <c r="BB365" s="78" t="e">
        <f aca="false">VLOOKUP(F365,PTDS2!$A$1:$Q$13,15)</f>
        <v>#N/A</v>
      </c>
      <c r="BC365" s="78" t="e">
        <f aca="false">VLOOKUP(F365,PTDS2!$A$1:$Q$13,16)</f>
        <v>#N/A</v>
      </c>
      <c r="BD365" s="78" t="e">
        <f aca="false">VLOOKUP(F365,PTDS2!$A$1:$Q$13,17)</f>
        <v>#N/A</v>
      </c>
      <c r="BF365" s="78" t="e">
        <f aca="false">IF(AO365=0,"",AO365)</f>
        <v>#N/A</v>
      </c>
      <c r="BG365" s="78" t="e">
        <f aca="false">IF(AP365=0,"",AP365)</f>
        <v>#N/A</v>
      </c>
      <c r="BH365" s="78" t="e">
        <f aca="false">IF(AQ365=0,"",AQ365)</f>
        <v>#N/A</v>
      </c>
      <c r="BI365" s="78" t="e">
        <f aca="false">IF(AR365=0,"",AR365)</f>
        <v>#N/A</v>
      </c>
      <c r="BJ365" s="78" t="e">
        <f aca="false">IF(AS365=0,"",AS365)</f>
        <v>#N/A</v>
      </c>
      <c r="BK365" s="78" t="e">
        <f aca="false">IF(AT365=0,"",AT365)</f>
        <v>#N/A</v>
      </c>
      <c r="BL365" s="78" t="e">
        <f aca="false">IF(AU365=0,"",AU365)</f>
        <v>#N/A</v>
      </c>
      <c r="BM365" s="78" t="e">
        <f aca="false">IF(AV365=0,"",AV365)</f>
        <v>#N/A</v>
      </c>
      <c r="BN365" s="78" t="e">
        <f aca="false">IF(AW365=0,"",AW365)</f>
        <v>#N/A</v>
      </c>
      <c r="BO365" s="78" t="e">
        <f aca="false">IF(AX365=0,"",AX365)</f>
        <v>#N/A</v>
      </c>
      <c r="BP365" s="78" t="e">
        <f aca="false">IF(AY365=0,"",AY365)</f>
        <v>#N/A</v>
      </c>
      <c r="BQ365" s="78" t="e">
        <f aca="false">IF(AZ365=0,"",AZ365)</f>
        <v>#N/A</v>
      </c>
      <c r="BR365" s="78" t="e">
        <f aca="false">IF(BA365=0,"",BA365)</f>
        <v>#N/A</v>
      </c>
      <c r="BS365" s="78" t="e">
        <f aca="false">IF(BB365=0,"",BB365)</f>
        <v>#N/A</v>
      </c>
      <c r="BT365" s="78" t="e">
        <f aca="false">IF(BC365=0,"",BC365)</f>
        <v>#N/A</v>
      </c>
      <c r="BU365" s="78" t="e">
        <f aca="false">IF(BD365=0,"",BD365)</f>
        <v>#N/A</v>
      </c>
    </row>
    <row r="366" customFormat="false" ht="56.7" hidden="false" customHeight="true" outlineLevel="0" collapsed="false">
      <c r="A366" s="137"/>
      <c r="B366" s="138"/>
      <c r="C366" s="139"/>
      <c r="D366" s="139"/>
      <c r="E366" s="143"/>
      <c r="F366" s="120"/>
      <c r="G366" s="121"/>
      <c r="H366" s="140"/>
      <c r="I366" s="141"/>
      <c r="J366" s="116"/>
      <c r="K366" s="124" t="str">
        <f aca="false">IF(ISBLANK(I366),"",ROUND(IF(J366&lt;&gt;"€",IF(J366="$",I366*TRANSFERENCIAS!$E$29,I366*TRANSFERENCIAS!$H$29),I366),2))</f>
        <v/>
      </c>
      <c r="L366" s="142"/>
      <c r="M366" s="142"/>
      <c r="N366" s="142"/>
      <c r="O366" s="125"/>
      <c r="P366" s="126" t="str">
        <f aca="false">IF(ISNUMBER(X366),X366,"P")</f>
        <v>P</v>
      </c>
      <c r="Q366" s="127" t="str">
        <f aca="false">IF(ISNUMBER(L366),L366," --")</f>
        <v> --</v>
      </c>
      <c r="W366" s="129" t="n">
        <f aca="false">SUM(L366:N366)</f>
        <v>0</v>
      </c>
      <c r="X366" s="129" t="e">
        <f aca="false">IF(K366&gt;0,ABS(W366-K366),"")</f>
        <v>#VALUE!</v>
      </c>
      <c r="AF366" s="78" t="n">
        <f aca="false">+AF365+20</f>
        <v>7220</v>
      </c>
      <c r="AG366" s="78" t="n">
        <v>361</v>
      </c>
      <c r="AO366" s="78" t="e">
        <f aca="false">VLOOKUP(F366,PTDS2!$A$1:$Q$13,2)</f>
        <v>#N/A</v>
      </c>
      <c r="AP366" s="78" t="e">
        <f aca="false">VLOOKUP(F366,PTDS2!$A$1:$Q$13,3)</f>
        <v>#N/A</v>
      </c>
      <c r="AQ366" s="78" t="e">
        <f aca="false">VLOOKUP(F366,PTDS2!$A$1:$Q$13,4)</f>
        <v>#N/A</v>
      </c>
      <c r="AR366" s="78" t="e">
        <f aca="false">VLOOKUP(F366,PTDS2!$A$1:$Q$13,5)</f>
        <v>#N/A</v>
      </c>
      <c r="AS366" s="78" t="e">
        <f aca="false">VLOOKUP(F366,PTDS2!$A$1:$Q$13,6)</f>
        <v>#N/A</v>
      </c>
      <c r="AT366" s="78" t="e">
        <f aca="false">VLOOKUP(F366,PTDS2!$A$1:$Q$13,7)</f>
        <v>#N/A</v>
      </c>
      <c r="AU366" s="78" t="e">
        <f aca="false">VLOOKUP(F366,PTDS2!$A$1:$Q$13,8)</f>
        <v>#N/A</v>
      </c>
      <c r="AV366" s="78" t="e">
        <f aca="false">VLOOKUP(F366,PTDS2!$A$1:$Q$13,9)</f>
        <v>#N/A</v>
      </c>
      <c r="AW366" s="78" t="e">
        <f aca="false">VLOOKUP(F366,PTDS2!$A$1:$Q$13,10)</f>
        <v>#N/A</v>
      </c>
      <c r="AX366" s="78" t="e">
        <f aca="false">VLOOKUP(F366,PTDS2!$A$1:$Q$13,11)</f>
        <v>#N/A</v>
      </c>
      <c r="AY366" s="78" t="e">
        <f aca="false">VLOOKUP(F366,PTDS2!$A$1:$Q$13,12)</f>
        <v>#N/A</v>
      </c>
      <c r="AZ366" s="78" t="e">
        <f aca="false">VLOOKUP(F366,PTDS2!$A$1:$Q$13,13)</f>
        <v>#N/A</v>
      </c>
      <c r="BA366" s="78" t="e">
        <f aca="false">VLOOKUP(F366,PTDS2!$A$1:$Q$13,14)</f>
        <v>#N/A</v>
      </c>
      <c r="BB366" s="78" t="e">
        <f aca="false">VLOOKUP(F366,PTDS2!$A$1:$Q$13,15)</f>
        <v>#N/A</v>
      </c>
      <c r="BC366" s="78" t="e">
        <f aca="false">VLOOKUP(F366,PTDS2!$A$1:$Q$13,16)</f>
        <v>#N/A</v>
      </c>
      <c r="BD366" s="78" t="e">
        <f aca="false">VLOOKUP(F366,PTDS2!$A$1:$Q$13,17)</f>
        <v>#N/A</v>
      </c>
      <c r="BF366" s="78" t="e">
        <f aca="false">IF(AO366=0,"",AO366)</f>
        <v>#N/A</v>
      </c>
      <c r="BG366" s="78" t="e">
        <f aca="false">IF(AP366=0,"",AP366)</f>
        <v>#N/A</v>
      </c>
      <c r="BH366" s="78" t="e">
        <f aca="false">IF(AQ366=0,"",AQ366)</f>
        <v>#N/A</v>
      </c>
      <c r="BI366" s="78" t="e">
        <f aca="false">IF(AR366=0,"",AR366)</f>
        <v>#N/A</v>
      </c>
      <c r="BJ366" s="78" t="e">
        <f aca="false">IF(AS366=0,"",AS366)</f>
        <v>#N/A</v>
      </c>
      <c r="BK366" s="78" t="e">
        <f aca="false">IF(AT366=0,"",AT366)</f>
        <v>#N/A</v>
      </c>
      <c r="BL366" s="78" t="e">
        <f aca="false">IF(AU366=0,"",AU366)</f>
        <v>#N/A</v>
      </c>
      <c r="BM366" s="78" t="e">
        <f aca="false">IF(AV366=0,"",AV366)</f>
        <v>#N/A</v>
      </c>
      <c r="BN366" s="78" t="e">
        <f aca="false">IF(AW366=0,"",AW366)</f>
        <v>#N/A</v>
      </c>
      <c r="BO366" s="78" t="e">
        <f aca="false">IF(AX366=0,"",AX366)</f>
        <v>#N/A</v>
      </c>
      <c r="BP366" s="78" t="e">
        <f aca="false">IF(AY366=0,"",AY366)</f>
        <v>#N/A</v>
      </c>
      <c r="BQ366" s="78" t="e">
        <f aca="false">IF(AZ366=0,"",AZ366)</f>
        <v>#N/A</v>
      </c>
      <c r="BR366" s="78" t="e">
        <f aca="false">IF(BA366=0,"",BA366)</f>
        <v>#N/A</v>
      </c>
      <c r="BS366" s="78" t="e">
        <f aca="false">IF(BB366=0,"",BB366)</f>
        <v>#N/A</v>
      </c>
      <c r="BT366" s="78" t="e">
        <f aca="false">IF(BC366=0,"",BC366)</f>
        <v>#N/A</v>
      </c>
      <c r="BU366" s="78" t="e">
        <f aca="false">IF(BD366=0,"",BD366)</f>
        <v>#N/A</v>
      </c>
    </row>
    <row r="367" customFormat="false" ht="56.7" hidden="false" customHeight="true" outlineLevel="0" collapsed="false">
      <c r="A367" s="137"/>
      <c r="B367" s="138"/>
      <c r="C367" s="139"/>
      <c r="D367" s="139"/>
      <c r="E367" s="143"/>
      <c r="F367" s="120"/>
      <c r="G367" s="121"/>
      <c r="H367" s="140"/>
      <c r="I367" s="141"/>
      <c r="J367" s="116"/>
      <c r="K367" s="124" t="str">
        <f aca="false">IF(ISBLANK(I367),"",ROUND(IF(J367&lt;&gt;"€",IF(J367="$",I367*TRANSFERENCIAS!$E$29,I367*TRANSFERENCIAS!$H$29),I367),2))</f>
        <v/>
      </c>
      <c r="L367" s="142"/>
      <c r="M367" s="142"/>
      <c r="N367" s="142"/>
      <c r="O367" s="125"/>
      <c r="P367" s="126" t="str">
        <f aca="false">IF(ISNUMBER(X367),X367,"P")</f>
        <v>P</v>
      </c>
      <c r="Q367" s="127" t="str">
        <f aca="false">IF(ISNUMBER(L367),L367," --")</f>
        <v> --</v>
      </c>
      <c r="W367" s="129" t="n">
        <f aca="false">SUM(L367:N367)</f>
        <v>0</v>
      </c>
      <c r="X367" s="129" t="e">
        <f aca="false">IF(K367&gt;0,ABS(W367-K367),"")</f>
        <v>#VALUE!</v>
      </c>
      <c r="AF367" s="78" t="n">
        <f aca="false">+AF366+20</f>
        <v>7240</v>
      </c>
      <c r="AG367" s="78" t="n">
        <v>362</v>
      </c>
      <c r="AO367" s="78" t="e">
        <f aca="false">VLOOKUP(F367,PTDS2!$A$1:$Q$13,2)</f>
        <v>#N/A</v>
      </c>
      <c r="AP367" s="78" t="e">
        <f aca="false">VLOOKUP(F367,PTDS2!$A$1:$Q$13,3)</f>
        <v>#N/A</v>
      </c>
      <c r="AQ367" s="78" t="e">
        <f aca="false">VLOOKUP(F367,PTDS2!$A$1:$Q$13,4)</f>
        <v>#N/A</v>
      </c>
      <c r="AR367" s="78" t="e">
        <f aca="false">VLOOKUP(F367,PTDS2!$A$1:$Q$13,5)</f>
        <v>#N/A</v>
      </c>
      <c r="AS367" s="78" t="e">
        <f aca="false">VLOOKUP(F367,PTDS2!$A$1:$Q$13,6)</f>
        <v>#N/A</v>
      </c>
      <c r="AT367" s="78" t="e">
        <f aca="false">VLOOKUP(F367,PTDS2!$A$1:$Q$13,7)</f>
        <v>#N/A</v>
      </c>
      <c r="AU367" s="78" t="e">
        <f aca="false">VLOOKUP(F367,PTDS2!$A$1:$Q$13,8)</f>
        <v>#N/A</v>
      </c>
      <c r="AV367" s="78" t="e">
        <f aca="false">VLOOKUP(F367,PTDS2!$A$1:$Q$13,9)</f>
        <v>#N/A</v>
      </c>
      <c r="AW367" s="78" t="e">
        <f aca="false">VLOOKUP(F367,PTDS2!$A$1:$Q$13,10)</f>
        <v>#N/A</v>
      </c>
      <c r="AX367" s="78" t="e">
        <f aca="false">VLOOKUP(F367,PTDS2!$A$1:$Q$13,11)</f>
        <v>#N/A</v>
      </c>
      <c r="AY367" s="78" t="e">
        <f aca="false">VLOOKUP(F367,PTDS2!$A$1:$Q$13,12)</f>
        <v>#N/A</v>
      </c>
      <c r="AZ367" s="78" t="e">
        <f aca="false">VLOOKUP(F367,PTDS2!$A$1:$Q$13,13)</f>
        <v>#N/A</v>
      </c>
      <c r="BA367" s="78" t="e">
        <f aca="false">VLOOKUP(F367,PTDS2!$A$1:$Q$13,14)</f>
        <v>#N/A</v>
      </c>
      <c r="BB367" s="78" t="e">
        <f aca="false">VLOOKUP(F367,PTDS2!$A$1:$Q$13,15)</f>
        <v>#N/A</v>
      </c>
      <c r="BC367" s="78" t="e">
        <f aca="false">VLOOKUP(F367,PTDS2!$A$1:$Q$13,16)</f>
        <v>#N/A</v>
      </c>
      <c r="BD367" s="78" t="e">
        <f aca="false">VLOOKUP(F367,PTDS2!$A$1:$Q$13,17)</f>
        <v>#N/A</v>
      </c>
      <c r="BF367" s="78" t="e">
        <f aca="false">IF(AO367=0,"",AO367)</f>
        <v>#N/A</v>
      </c>
      <c r="BG367" s="78" t="e">
        <f aca="false">IF(AP367=0,"",AP367)</f>
        <v>#N/A</v>
      </c>
      <c r="BH367" s="78" t="e">
        <f aca="false">IF(AQ367=0,"",AQ367)</f>
        <v>#N/A</v>
      </c>
      <c r="BI367" s="78" t="e">
        <f aca="false">IF(AR367=0,"",AR367)</f>
        <v>#N/A</v>
      </c>
      <c r="BJ367" s="78" t="e">
        <f aca="false">IF(AS367=0,"",AS367)</f>
        <v>#N/A</v>
      </c>
      <c r="BK367" s="78" t="e">
        <f aca="false">IF(AT367=0,"",AT367)</f>
        <v>#N/A</v>
      </c>
      <c r="BL367" s="78" t="e">
        <f aca="false">IF(AU367=0,"",AU367)</f>
        <v>#N/A</v>
      </c>
      <c r="BM367" s="78" t="e">
        <f aca="false">IF(AV367=0,"",AV367)</f>
        <v>#N/A</v>
      </c>
      <c r="BN367" s="78" t="e">
        <f aca="false">IF(AW367=0,"",AW367)</f>
        <v>#N/A</v>
      </c>
      <c r="BO367" s="78" t="e">
        <f aca="false">IF(AX367=0,"",AX367)</f>
        <v>#N/A</v>
      </c>
      <c r="BP367" s="78" t="e">
        <f aca="false">IF(AY367=0,"",AY367)</f>
        <v>#N/A</v>
      </c>
      <c r="BQ367" s="78" t="e">
        <f aca="false">IF(AZ367=0,"",AZ367)</f>
        <v>#N/A</v>
      </c>
      <c r="BR367" s="78" t="e">
        <f aca="false">IF(BA367=0,"",BA367)</f>
        <v>#N/A</v>
      </c>
      <c r="BS367" s="78" t="e">
        <f aca="false">IF(BB367=0,"",BB367)</f>
        <v>#N/A</v>
      </c>
      <c r="BT367" s="78" t="e">
        <f aca="false">IF(BC367=0,"",BC367)</f>
        <v>#N/A</v>
      </c>
      <c r="BU367" s="78" t="e">
        <f aca="false">IF(BD367=0,"",BD367)</f>
        <v>#N/A</v>
      </c>
    </row>
    <row r="368" customFormat="false" ht="56.7" hidden="false" customHeight="true" outlineLevel="0" collapsed="false">
      <c r="A368" s="137"/>
      <c r="B368" s="138"/>
      <c r="C368" s="139"/>
      <c r="D368" s="139"/>
      <c r="E368" s="143"/>
      <c r="F368" s="120"/>
      <c r="G368" s="121"/>
      <c r="H368" s="140"/>
      <c r="I368" s="141"/>
      <c r="J368" s="116"/>
      <c r="K368" s="124" t="str">
        <f aca="false">IF(ISBLANK(I368),"",ROUND(IF(J368&lt;&gt;"€",IF(J368="$",I368*TRANSFERENCIAS!$E$29,I368*TRANSFERENCIAS!$H$29),I368),2))</f>
        <v/>
      </c>
      <c r="L368" s="142"/>
      <c r="M368" s="142"/>
      <c r="N368" s="142"/>
      <c r="O368" s="125"/>
      <c r="P368" s="126" t="str">
        <f aca="false">IF(ISNUMBER(X368),X368,"P")</f>
        <v>P</v>
      </c>
      <c r="Q368" s="127" t="str">
        <f aca="false">IF(ISNUMBER(L368),L368," --")</f>
        <v> --</v>
      </c>
      <c r="W368" s="129" t="n">
        <f aca="false">SUM(L368:N368)</f>
        <v>0</v>
      </c>
      <c r="X368" s="129" t="e">
        <f aca="false">IF(K368&gt;0,ABS(W368-K368),"")</f>
        <v>#VALUE!</v>
      </c>
      <c r="AF368" s="78" t="n">
        <f aca="false">+AF367+20</f>
        <v>7260</v>
      </c>
      <c r="AG368" s="78" t="n">
        <v>363</v>
      </c>
      <c r="AO368" s="78" t="e">
        <f aca="false">VLOOKUP(F368,PTDS2!$A$1:$Q$13,2)</f>
        <v>#N/A</v>
      </c>
      <c r="AP368" s="78" t="e">
        <f aca="false">VLOOKUP(F368,PTDS2!$A$1:$Q$13,3)</f>
        <v>#N/A</v>
      </c>
      <c r="AQ368" s="78" t="e">
        <f aca="false">VLOOKUP(F368,PTDS2!$A$1:$Q$13,4)</f>
        <v>#N/A</v>
      </c>
      <c r="AR368" s="78" t="e">
        <f aca="false">VLOOKUP(F368,PTDS2!$A$1:$Q$13,5)</f>
        <v>#N/A</v>
      </c>
      <c r="AS368" s="78" t="e">
        <f aca="false">VLOOKUP(F368,PTDS2!$A$1:$Q$13,6)</f>
        <v>#N/A</v>
      </c>
      <c r="AT368" s="78" t="e">
        <f aca="false">VLOOKUP(F368,PTDS2!$A$1:$Q$13,7)</f>
        <v>#N/A</v>
      </c>
      <c r="AU368" s="78" t="e">
        <f aca="false">VLOOKUP(F368,PTDS2!$A$1:$Q$13,8)</f>
        <v>#N/A</v>
      </c>
      <c r="AV368" s="78" t="e">
        <f aca="false">VLOOKUP(F368,PTDS2!$A$1:$Q$13,9)</f>
        <v>#N/A</v>
      </c>
      <c r="AW368" s="78" t="e">
        <f aca="false">VLOOKUP(F368,PTDS2!$A$1:$Q$13,10)</f>
        <v>#N/A</v>
      </c>
      <c r="AX368" s="78" t="e">
        <f aca="false">VLOOKUP(F368,PTDS2!$A$1:$Q$13,11)</f>
        <v>#N/A</v>
      </c>
      <c r="AY368" s="78" t="e">
        <f aca="false">VLOOKUP(F368,PTDS2!$A$1:$Q$13,12)</f>
        <v>#N/A</v>
      </c>
      <c r="AZ368" s="78" t="e">
        <f aca="false">VLOOKUP(F368,PTDS2!$A$1:$Q$13,13)</f>
        <v>#N/A</v>
      </c>
      <c r="BA368" s="78" t="e">
        <f aca="false">VLOOKUP(F368,PTDS2!$A$1:$Q$13,14)</f>
        <v>#N/A</v>
      </c>
      <c r="BB368" s="78" t="e">
        <f aca="false">VLOOKUP(F368,PTDS2!$A$1:$Q$13,15)</f>
        <v>#N/A</v>
      </c>
      <c r="BC368" s="78" t="e">
        <f aca="false">VLOOKUP(F368,PTDS2!$A$1:$Q$13,16)</f>
        <v>#N/A</v>
      </c>
      <c r="BD368" s="78" t="e">
        <f aca="false">VLOOKUP(F368,PTDS2!$A$1:$Q$13,17)</f>
        <v>#N/A</v>
      </c>
      <c r="BF368" s="78" t="e">
        <f aca="false">IF(AO368=0,"",AO368)</f>
        <v>#N/A</v>
      </c>
      <c r="BG368" s="78" t="e">
        <f aca="false">IF(AP368=0,"",AP368)</f>
        <v>#N/A</v>
      </c>
      <c r="BH368" s="78" t="e">
        <f aca="false">IF(AQ368=0,"",AQ368)</f>
        <v>#N/A</v>
      </c>
      <c r="BI368" s="78" t="e">
        <f aca="false">IF(AR368=0,"",AR368)</f>
        <v>#N/A</v>
      </c>
      <c r="BJ368" s="78" t="e">
        <f aca="false">IF(AS368=0,"",AS368)</f>
        <v>#N/A</v>
      </c>
      <c r="BK368" s="78" t="e">
        <f aca="false">IF(AT368=0,"",AT368)</f>
        <v>#N/A</v>
      </c>
      <c r="BL368" s="78" t="e">
        <f aca="false">IF(AU368=0,"",AU368)</f>
        <v>#N/A</v>
      </c>
      <c r="BM368" s="78" t="e">
        <f aca="false">IF(AV368=0,"",AV368)</f>
        <v>#N/A</v>
      </c>
      <c r="BN368" s="78" t="e">
        <f aca="false">IF(AW368=0,"",AW368)</f>
        <v>#N/A</v>
      </c>
      <c r="BO368" s="78" t="e">
        <f aca="false">IF(AX368=0,"",AX368)</f>
        <v>#N/A</v>
      </c>
      <c r="BP368" s="78" t="e">
        <f aca="false">IF(AY368=0,"",AY368)</f>
        <v>#N/A</v>
      </c>
      <c r="BQ368" s="78" t="e">
        <f aca="false">IF(AZ368=0,"",AZ368)</f>
        <v>#N/A</v>
      </c>
      <c r="BR368" s="78" t="e">
        <f aca="false">IF(BA368=0,"",BA368)</f>
        <v>#N/A</v>
      </c>
      <c r="BS368" s="78" t="e">
        <f aca="false">IF(BB368=0,"",BB368)</f>
        <v>#N/A</v>
      </c>
      <c r="BT368" s="78" t="e">
        <f aca="false">IF(BC368=0,"",BC368)</f>
        <v>#N/A</v>
      </c>
      <c r="BU368" s="78" t="e">
        <f aca="false">IF(BD368=0,"",BD368)</f>
        <v>#N/A</v>
      </c>
    </row>
    <row r="369" customFormat="false" ht="56.7" hidden="false" customHeight="true" outlineLevel="0" collapsed="false">
      <c r="A369" s="137"/>
      <c r="B369" s="138"/>
      <c r="C369" s="139"/>
      <c r="D369" s="139"/>
      <c r="E369" s="143"/>
      <c r="F369" s="120"/>
      <c r="G369" s="121"/>
      <c r="H369" s="140"/>
      <c r="I369" s="141"/>
      <c r="J369" s="116"/>
      <c r="K369" s="124" t="str">
        <f aca="false">IF(ISBLANK(I369),"",ROUND(IF(J369&lt;&gt;"€",IF(J369="$",I369*TRANSFERENCIAS!$E$29,I369*TRANSFERENCIAS!$H$29),I369),2))</f>
        <v/>
      </c>
      <c r="L369" s="142"/>
      <c r="M369" s="142"/>
      <c r="N369" s="142"/>
      <c r="O369" s="125"/>
      <c r="P369" s="126" t="str">
        <f aca="false">IF(ISNUMBER(X369),X369,"P")</f>
        <v>P</v>
      </c>
      <c r="Q369" s="127" t="str">
        <f aca="false">IF(ISNUMBER(L369),L369," --")</f>
        <v> --</v>
      </c>
      <c r="W369" s="129" t="n">
        <f aca="false">SUM(L369:N369)</f>
        <v>0</v>
      </c>
      <c r="X369" s="129" t="e">
        <f aca="false">IF(K369&gt;0,ABS(W369-K369),"")</f>
        <v>#VALUE!</v>
      </c>
      <c r="AF369" s="78" t="n">
        <f aca="false">+AF368+20</f>
        <v>7280</v>
      </c>
      <c r="AG369" s="78" t="n">
        <v>364</v>
      </c>
      <c r="AO369" s="78" t="e">
        <f aca="false">VLOOKUP(F369,PTDS2!$A$1:$Q$13,2)</f>
        <v>#N/A</v>
      </c>
      <c r="AP369" s="78" t="e">
        <f aca="false">VLOOKUP(F369,PTDS2!$A$1:$Q$13,3)</f>
        <v>#N/A</v>
      </c>
      <c r="AQ369" s="78" t="e">
        <f aca="false">VLOOKUP(F369,PTDS2!$A$1:$Q$13,4)</f>
        <v>#N/A</v>
      </c>
      <c r="AR369" s="78" t="e">
        <f aca="false">VLOOKUP(F369,PTDS2!$A$1:$Q$13,5)</f>
        <v>#N/A</v>
      </c>
      <c r="AS369" s="78" t="e">
        <f aca="false">VLOOKUP(F369,PTDS2!$A$1:$Q$13,6)</f>
        <v>#N/A</v>
      </c>
      <c r="AT369" s="78" t="e">
        <f aca="false">VLOOKUP(F369,PTDS2!$A$1:$Q$13,7)</f>
        <v>#N/A</v>
      </c>
      <c r="AU369" s="78" t="e">
        <f aca="false">VLOOKUP(F369,PTDS2!$A$1:$Q$13,8)</f>
        <v>#N/A</v>
      </c>
      <c r="AV369" s="78" t="e">
        <f aca="false">VLOOKUP(F369,PTDS2!$A$1:$Q$13,9)</f>
        <v>#N/A</v>
      </c>
      <c r="AW369" s="78" t="e">
        <f aca="false">VLOOKUP(F369,PTDS2!$A$1:$Q$13,10)</f>
        <v>#N/A</v>
      </c>
      <c r="AX369" s="78" t="e">
        <f aca="false">VLOOKUP(F369,PTDS2!$A$1:$Q$13,11)</f>
        <v>#N/A</v>
      </c>
      <c r="AY369" s="78" t="e">
        <f aca="false">VLOOKUP(F369,PTDS2!$A$1:$Q$13,12)</f>
        <v>#N/A</v>
      </c>
      <c r="AZ369" s="78" t="e">
        <f aca="false">VLOOKUP(F369,PTDS2!$A$1:$Q$13,13)</f>
        <v>#N/A</v>
      </c>
      <c r="BA369" s="78" t="e">
        <f aca="false">VLOOKUP(F369,PTDS2!$A$1:$Q$13,14)</f>
        <v>#N/A</v>
      </c>
      <c r="BB369" s="78" t="e">
        <f aca="false">VLOOKUP(F369,PTDS2!$A$1:$Q$13,15)</f>
        <v>#N/A</v>
      </c>
      <c r="BC369" s="78" t="e">
        <f aca="false">VLOOKUP(F369,PTDS2!$A$1:$Q$13,16)</f>
        <v>#N/A</v>
      </c>
      <c r="BD369" s="78" t="e">
        <f aca="false">VLOOKUP(F369,PTDS2!$A$1:$Q$13,17)</f>
        <v>#N/A</v>
      </c>
      <c r="BF369" s="78" t="e">
        <f aca="false">IF(AO369=0,"",AO369)</f>
        <v>#N/A</v>
      </c>
      <c r="BG369" s="78" t="e">
        <f aca="false">IF(AP369=0,"",AP369)</f>
        <v>#N/A</v>
      </c>
      <c r="BH369" s="78" t="e">
        <f aca="false">IF(AQ369=0,"",AQ369)</f>
        <v>#N/A</v>
      </c>
      <c r="BI369" s="78" t="e">
        <f aca="false">IF(AR369=0,"",AR369)</f>
        <v>#N/A</v>
      </c>
      <c r="BJ369" s="78" t="e">
        <f aca="false">IF(AS369=0,"",AS369)</f>
        <v>#N/A</v>
      </c>
      <c r="BK369" s="78" t="e">
        <f aca="false">IF(AT369=0,"",AT369)</f>
        <v>#N/A</v>
      </c>
      <c r="BL369" s="78" t="e">
        <f aca="false">IF(AU369=0,"",AU369)</f>
        <v>#N/A</v>
      </c>
      <c r="BM369" s="78" t="e">
        <f aca="false">IF(AV369=0,"",AV369)</f>
        <v>#N/A</v>
      </c>
      <c r="BN369" s="78" t="e">
        <f aca="false">IF(AW369=0,"",AW369)</f>
        <v>#N/A</v>
      </c>
      <c r="BO369" s="78" t="e">
        <f aca="false">IF(AX369=0,"",AX369)</f>
        <v>#N/A</v>
      </c>
      <c r="BP369" s="78" t="e">
        <f aca="false">IF(AY369=0,"",AY369)</f>
        <v>#N/A</v>
      </c>
      <c r="BQ369" s="78" t="e">
        <f aca="false">IF(AZ369=0,"",AZ369)</f>
        <v>#N/A</v>
      </c>
      <c r="BR369" s="78" t="e">
        <f aca="false">IF(BA369=0,"",BA369)</f>
        <v>#N/A</v>
      </c>
      <c r="BS369" s="78" t="e">
        <f aca="false">IF(BB369=0,"",BB369)</f>
        <v>#N/A</v>
      </c>
      <c r="BT369" s="78" t="e">
        <f aca="false">IF(BC369=0,"",BC369)</f>
        <v>#N/A</v>
      </c>
      <c r="BU369" s="78" t="e">
        <f aca="false">IF(BD369=0,"",BD369)</f>
        <v>#N/A</v>
      </c>
    </row>
    <row r="370" customFormat="false" ht="56.7" hidden="false" customHeight="true" outlineLevel="0" collapsed="false">
      <c r="A370" s="137"/>
      <c r="B370" s="138"/>
      <c r="C370" s="139"/>
      <c r="D370" s="139"/>
      <c r="E370" s="143"/>
      <c r="F370" s="120"/>
      <c r="G370" s="121"/>
      <c r="H370" s="140"/>
      <c r="I370" s="141"/>
      <c r="J370" s="116"/>
      <c r="K370" s="124" t="str">
        <f aca="false">IF(ISBLANK(I370),"",ROUND(IF(J370&lt;&gt;"€",IF(J370="$",I370*TRANSFERENCIAS!$E$29,I370*TRANSFERENCIAS!$H$29),I370),2))</f>
        <v/>
      </c>
      <c r="L370" s="142"/>
      <c r="M370" s="142"/>
      <c r="N370" s="142"/>
      <c r="O370" s="125"/>
      <c r="P370" s="126" t="str">
        <f aca="false">IF(ISNUMBER(X370),X370,"P")</f>
        <v>P</v>
      </c>
      <c r="Q370" s="127" t="str">
        <f aca="false">IF(ISNUMBER(L370),L370," --")</f>
        <v> --</v>
      </c>
      <c r="W370" s="129" t="n">
        <f aca="false">SUM(L370:N370)</f>
        <v>0</v>
      </c>
      <c r="X370" s="129" t="e">
        <f aca="false">IF(K370&gt;0,ABS(W370-K370),"")</f>
        <v>#VALUE!</v>
      </c>
      <c r="AF370" s="78" t="n">
        <f aca="false">+AF369+20</f>
        <v>7300</v>
      </c>
      <c r="AG370" s="78" t="n">
        <v>365</v>
      </c>
      <c r="AO370" s="78" t="e">
        <f aca="false">VLOOKUP(F370,PTDS2!$A$1:$Q$13,2)</f>
        <v>#N/A</v>
      </c>
      <c r="AP370" s="78" t="e">
        <f aca="false">VLOOKUP(F370,PTDS2!$A$1:$Q$13,3)</f>
        <v>#N/A</v>
      </c>
      <c r="AQ370" s="78" t="e">
        <f aca="false">VLOOKUP(F370,PTDS2!$A$1:$Q$13,4)</f>
        <v>#N/A</v>
      </c>
      <c r="AR370" s="78" t="e">
        <f aca="false">VLOOKUP(F370,PTDS2!$A$1:$Q$13,5)</f>
        <v>#N/A</v>
      </c>
      <c r="AS370" s="78" t="e">
        <f aca="false">VLOOKUP(F370,PTDS2!$A$1:$Q$13,6)</f>
        <v>#N/A</v>
      </c>
      <c r="AT370" s="78" t="e">
        <f aca="false">VLOOKUP(F370,PTDS2!$A$1:$Q$13,7)</f>
        <v>#N/A</v>
      </c>
      <c r="AU370" s="78" t="e">
        <f aca="false">VLOOKUP(F370,PTDS2!$A$1:$Q$13,8)</f>
        <v>#N/A</v>
      </c>
      <c r="AV370" s="78" t="e">
        <f aca="false">VLOOKUP(F370,PTDS2!$A$1:$Q$13,9)</f>
        <v>#N/A</v>
      </c>
      <c r="AW370" s="78" t="e">
        <f aca="false">VLOOKUP(F370,PTDS2!$A$1:$Q$13,10)</f>
        <v>#N/A</v>
      </c>
      <c r="AX370" s="78" t="e">
        <f aca="false">VLOOKUP(F370,PTDS2!$A$1:$Q$13,11)</f>
        <v>#N/A</v>
      </c>
      <c r="AY370" s="78" t="e">
        <f aca="false">VLOOKUP(F370,PTDS2!$A$1:$Q$13,12)</f>
        <v>#N/A</v>
      </c>
      <c r="AZ370" s="78" t="e">
        <f aca="false">VLOOKUP(F370,PTDS2!$A$1:$Q$13,13)</f>
        <v>#N/A</v>
      </c>
      <c r="BA370" s="78" t="e">
        <f aca="false">VLOOKUP(F370,PTDS2!$A$1:$Q$13,14)</f>
        <v>#N/A</v>
      </c>
      <c r="BB370" s="78" t="e">
        <f aca="false">VLOOKUP(F370,PTDS2!$A$1:$Q$13,15)</f>
        <v>#N/A</v>
      </c>
      <c r="BC370" s="78" t="e">
        <f aca="false">VLOOKUP(F370,PTDS2!$A$1:$Q$13,16)</f>
        <v>#N/A</v>
      </c>
      <c r="BD370" s="78" t="e">
        <f aca="false">VLOOKUP(F370,PTDS2!$A$1:$Q$13,17)</f>
        <v>#N/A</v>
      </c>
      <c r="BF370" s="78" t="e">
        <f aca="false">IF(AO370=0,"",AO370)</f>
        <v>#N/A</v>
      </c>
      <c r="BG370" s="78" t="e">
        <f aca="false">IF(AP370=0,"",AP370)</f>
        <v>#N/A</v>
      </c>
      <c r="BH370" s="78" t="e">
        <f aca="false">IF(AQ370=0,"",AQ370)</f>
        <v>#N/A</v>
      </c>
      <c r="BI370" s="78" t="e">
        <f aca="false">IF(AR370=0,"",AR370)</f>
        <v>#N/A</v>
      </c>
      <c r="BJ370" s="78" t="e">
        <f aca="false">IF(AS370=0,"",AS370)</f>
        <v>#N/A</v>
      </c>
      <c r="BK370" s="78" t="e">
        <f aca="false">IF(AT370=0,"",AT370)</f>
        <v>#N/A</v>
      </c>
      <c r="BL370" s="78" t="e">
        <f aca="false">IF(AU370=0,"",AU370)</f>
        <v>#N/A</v>
      </c>
      <c r="BM370" s="78" t="e">
        <f aca="false">IF(AV370=0,"",AV370)</f>
        <v>#N/A</v>
      </c>
      <c r="BN370" s="78" t="e">
        <f aca="false">IF(AW370=0,"",AW370)</f>
        <v>#N/A</v>
      </c>
      <c r="BO370" s="78" t="e">
        <f aca="false">IF(AX370=0,"",AX370)</f>
        <v>#N/A</v>
      </c>
      <c r="BP370" s="78" t="e">
        <f aca="false">IF(AY370=0,"",AY370)</f>
        <v>#N/A</v>
      </c>
      <c r="BQ370" s="78" t="e">
        <f aca="false">IF(AZ370=0,"",AZ370)</f>
        <v>#N/A</v>
      </c>
      <c r="BR370" s="78" t="e">
        <f aca="false">IF(BA370=0,"",BA370)</f>
        <v>#N/A</v>
      </c>
      <c r="BS370" s="78" t="e">
        <f aca="false">IF(BB370=0,"",BB370)</f>
        <v>#N/A</v>
      </c>
      <c r="BT370" s="78" t="e">
        <f aca="false">IF(BC370=0,"",BC370)</f>
        <v>#N/A</v>
      </c>
      <c r="BU370" s="78" t="e">
        <f aca="false">IF(BD370=0,"",BD370)</f>
        <v>#N/A</v>
      </c>
    </row>
    <row r="371" customFormat="false" ht="56.7" hidden="false" customHeight="true" outlineLevel="0" collapsed="false">
      <c r="A371" s="137"/>
      <c r="B371" s="138"/>
      <c r="C371" s="139"/>
      <c r="D371" s="139"/>
      <c r="E371" s="143"/>
      <c r="F371" s="120"/>
      <c r="G371" s="121"/>
      <c r="H371" s="140"/>
      <c r="I371" s="141"/>
      <c r="J371" s="116"/>
      <c r="K371" s="124" t="str">
        <f aca="false">IF(ISBLANK(I371),"",ROUND(IF(J371&lt;&gt;"€",IF(J371="$",I371*TRANSFERENCIAS!$E$29,I371*TRANSFERENCIAS!$H$29),I371),2))</f>
        <v/>
      </c>
      <c r="L371" s="142"/>
      <c r="M371" s="142"/>
      <c r="N371" s="142"/>
      <c r="O371" s="125"/>
      <c r="P371" s="126" t="str">
        <f aca="false">IF(ISNUMBER(X371),X371,"P")</f>
        <v>P</v>
      </c>
      <c r="Q371" s="127" t="str">
        <f aca="false">IF(ISNUMBER(L371),L371," --")</f>
        <v> --</v>
      </c>
      <c r="W371" s="129" t="n">
        <f aca="false">SUM(L371:N371)</f>
        <v>0</v>
      </c>
      <c r="X371" s="129" t="e">
        <f aca="false">IF(K371&gt;0,ABS(W371-K371),"")</f>
        <v>#VALUE!</v>
      </c>
      <c r="AF371" s="78" t="n">
        <f aca="false">+AF370+20</f>
        <v>7320</v>
      </c>
      <c r="AG371" s="78" t="n">
        <v>366</v>
      </c>
      <c r="AO371" s="78" t="e">
        <f aca="false">VLOOKUP(F371,PTDS2!$A$1:$Q$13,2)</f>
        <v>#N/A</v>
      </c>
      <c r="AP371" s="78" t="e">
        <f aca="false">VLOOKUP(F371,PTDS2!$A$1:$Q$13,3)</f>
        <v>#N/A</v>
      </c>
      <c r="AQ371" s="78" t="e">
        <f aca="false">VLOOKUP(F371,PTDS2!$A$1:$Q$13,4)</f>
        <v>#N/A</v>
      </c>
      <c r="AR371" s="78" t="e">
        <f aca="false">VLOOKUP(F371,PTDS2!$A$1:$Q$13,5)</f>
        <v>#N/A</v>
      </c>
      <c r="AS371" s="78" t="e">
        <f aca="false">VLOOKUP(F371,PTDS2!$A$1:$Q$13,6)</f>
        <v>#N/A</v>
      </c>
      <c r="AT371" s="78" t="e">
        <f aca="false">VLOOKUP(F371,PTDS2!$A$1:$Q$13,7)</f>
        <v>#N/A</v>
      </c>
      <c r="AU371" s="78" t="e">
        <f aca="false">VLOOKUP(F371,PTDS2!$A$1:$Q$13,8)</f>
        <v>#N/A</v>
      </c>
      <c r="AV371" s="78" t="e">
        <f aca="false">VLOOKUP(F371,PTDS2!$A$1:$Q$13,9)</f>
        <v>#N/A</v>
      </c>
      <c r="AW371" s="78" t="e">
        <f aca="false">VLOOKUP(F371,PTDS2!$A$1:$Q$13,10)</f>
        <v>#N/A</v>
      </c>
      <c r="AX371" s="78" t="e">
        <f aca="false">VLOOKUP(F371,PTDS2!$A$1:$Q$13,11)</f>
        <v>#N/A</v>
      </c>
      <c r="AY371" s="78" t="e">
        <f aca="false">VLOOKUP(F371,PTDS2!$A$1:$Q$13,12)</f>
        <v>#N/A</v>
      </c>
      <c r="AZ371" s="78" t="e">
        <f aca="false">VLOOKUP(F371,PTDS2!$A$1:$Q$13,13)</f>
        <v>#N/A</v>
      </c>
      <c r="BA371" s="78" t="e">
        <f aca="false">VLOOKUP(F371,PTDS2!$A$1:$Q$13,14)</f>
        <v>#N/A</v>
      </c>
      <c r="BB371" s="78" t="e">
        <f aca="false">VLOOKUP(F371,PTDS2!$A$1:$Q$13,15)</f>
        <v>#N/A</v>
      </c>
      <c r="BC371" s="78" t="e">
        <f aca="false">VLOOKUP(F371,PTDS2!$A$1:$Q$13,16)</f>
        <v>#N/A</v>
      </c>
      <c r="BD371" s="78" t="e">
        <f aca="false">VLOOKUP(F371,PTDS2!$A$1:$Q$13,17)</f>
        <v>#N/A</v>
      </c>
      <c r="BF371" s="78" t="e">
        <f aca="false">IF(AO371=0,"",AO371)</f>
        <v>#N/A</v>
      </c>
      <c r="BG371" s="78" t="e">
        <f aca="false">IF(AP371=0,"",AP371)</f>
        <v>#N/A</v>
      </c>
      <c r="BH371" s="78" t="e">
        <f aca="false">IF(AQ371=0,"",AQ371)</f>
        <v>#N/A</v>
      </c>
      <c r="BI371" s="78" t="e">
        <f aca="false">IF(AR371=0,"",AR371)</f>
        <v>#N/A</v>
      </c>
      <c r="BJ371" s="78" t="e">
        <f aca="false">IF(AS371=0,"",AS371)</f>
        <v>#N/A</v>
      </c>
      <c r="BK371" s="78" t="e">
        <f aca="false">IF(AT371=0,"",AT371)</f>
        <v>#N/A</v>
      </c>
      <c r="BL371" s="78" t="e">
        <f aca="false">IF(AU371=0,"",AU371)</f>
        <v>#N/A</v>
      </c>
      <c r="BM371" s="78" t="e">
        <f aca="false">IF(AV371=0,"",AV371)</f>
        <v>#N/A</v>
      </c>
      <c r="BN371" s="78" t="e">
        <f aca="false">IF(AW371=0,"",AW371)</f>
        <v>#N/A</v>
      </c>
      <c r="BO371" s="78" t="e">
        <f aca="false">IF(AX371=0,"",AX371)</f>
        <v>#N/A</v>
      </c>
      <c r="BP371" s="78" t="e">
        <f aca="false">IF(AY371=0,"",AY371)</f>
        <v>#N/A</v>
      </c>
      <c r="BQ371" s="78" t="e">
        <f aca="false">IF(AZ371=0,"",AZ371)</f>
        <v>#N/A</v>
      </c>
      <c r="BR371" s="78" t="e">
        <f aca="false">IF(BA371=0,"",BA371)</f>
        <v>#N/A</v>
      </c>
      <c r="BS371" s="78" t="e">
        <f aca="false">IF(BB371=0,"",BB371)</f>
        <v>#N/A</v>
      </c>
      <c r="BT371" s="78" t="e">
        <f aca="false">IF(BC371=0,"",BC371)</f>
        <v>#N/A</v>
      </c>
      <c r="BU371" s="78" t="e">
        <f aca="false">IF(BD371=0,"",BD371)</f>
        <v>#N/A</v>
      </c>
    </row>
    <row r="372" customFormat="false" ht="56.7" hidden="false" customHeight="true" outlineLevel="0" collapsed="false">
      <c r="A372" s="137"/>
      <c r="B372" s="138"/>
      <c r="C372" s="139"/>
      <c r="D372" s="139"/>
      <c r="E372" s="143"/>
      <c r="F372" s="120"/>
      <c r="G372" s="121"/>
      <c r="H372" s="140"/>
      <c r="I372" s="141"/>
      <c r="J372" s="116"/>
      <c r="K372" s="124" t="str">
        <f aca="false">IF(ISBLANK(I372),"",ROUND(IF(J372&lt;&gt;"€",IF(J372="$",I372*TRANSFERENCIAS!$E$29,I372*TRANSFERENCIAS!$H$29),I372),2))</f>
        <v/>
      </c>
      <c r="L372" s="142"/>
      <c r="M372" s="142"/>
      <c r="N372" s="142"/>
      <c r="O372" s="125"/>
      <c r="P372" s="126" t="str">
        <f aca="false">IF(ISNUMBER(X372),X372,"P")</f>
        <v>P</v>
      </c>
      <c r="Q372" s="127" t="str">
        <f aca="false">IF(ISNUMBER(L372),L372," --")</f>
        <v> --</v>
      </c>
      <c r="W372" s="129" t="n">
        <f aca="false">SUM(L372:N372)</f>
        <v>0</v>
      </c>
      <c r="X372" s="129" t="e">
        <f aca="false">IF(K372&gt;0,ABS(W372-K372),"")</f>
        <v>#VALUE!</v>
      </c>
      <c r="AF372" s="78" t="n">
        <f aca="false">+AF371+20</f>
        <v>7340</v>
      </c>
      <c r="AG372" s="78" t="n">
        <v>367</v>
      </c>
      <c r="AO372" s="78" t="e">
        <f aca="false">VLOOKUP(F372,PTDS2!$A$1:$Q$13,2)</f>
        <v>#N/A</v>
      </c>
      <c r="AP372" s="78" t="e">
        <f aca="false">VLOOKUP(F372,PTDS2!$A$1:$Q$13,3)</f>
        <v>#N/A</v>
      </c>
      <c r="AQ372" s="78" t="e">
        <f aca="false">VLOOKUP(F372,PTDS2!$A$1:$Q$13,4)</f>
        <v>#N/A</v>
      </c>
      <c r="AR372" s="78" t="e">
        <f aca="false">VLOOKUP(F372,PTDS2!$A$1:$Q$13,5)</f>
        <v>#N/A</v>
      </c>
      <c r="AS372" s="78" t="e">
        <f aca="false">VLOOKUP(F372,PTDS2!$A$1:$Q$13,6)</f>
        <v>#N/A</v>
      </c>
      <c r="AT372" s="78" t="e">
        <f aca="false">VLOOKUP(F372,PTDS2!$A$1:$Q$13,7)</f>
        <v>#N/A</v>
      </c>
      <c r="AU372" s="78" t="e">
        <f aca="false">VLOOKUP(F372,PTDS2!$A$1:$Q$13,8)</f>
        <v>#N/A</v>
      </c>
      <c r="AV372" s="78" t="e">
        <f aca="false">VLOOKUP(F372,PTDS2!$A$1:$Q$13,9)</f>
        <v>#N/A</v>
      </c>
      <c r="AW372" s="78" t="e">
        <f aca="false">VLOOKUP(F372,PTDS2!$A$1:$Q$13,10)</f>
        <v>#N/A</v>
      </c>
      <c r="AX372" s="78" t="e">
        <f aca="false">VLOOKUP(F372,PTDS2!$A$1:$Q$13,11)</f>
        <v>#N/A</v>
      </c>
      <c r="AY372" s="78" t="e">
        <f aca="false">VLOOKUP(F372,PTDS2!$A$1:$Q$13,12)</f>
        <v>#N/A</v>
      </c>
      <c r="AZ372" s="78" t="e">
        <f aca="false">VLOOKUP(F372,PTDS2!$A$1:$Q$13,13)</f>
        <v>#N/A</v>
      </c>
      <c r="BA372" s="78" t="e">
        <f aca="false">VLOOKUP(F372,PTDS2!$A$1:$Q$13,14)</f>
        <v>#N/A</v>
      </c>
      <c r="BB372" s="78" t="e">
        <f aca="false">VLOOKUP(F372,PTDS2!$A$1:$Q$13,15)</f>
        <v>#N/A</v>
      </c>
      <c r="BC372" s="78" t="e">
        <f aca="false">VLOOKUP(F372,PTDS2!$A$1:$Q$13,16)</f>
        <v>#N/A</v>
      </c>
      <c r="BD372" s="78" t="e">
        <f aca="false">VLOOKUP(F372,PTDS2!$A$1:$Q$13,17)</f>
        <v>#N/A</v>
      </c>
      <c r="BF372" s="78" t="e">
        <f aca="false">IF(AO372=0,"",AO372)</f>
        <v>#N/A</v>
      </c>
      <c r="BG372" s="78" t="e">
        <f aca="false">IF(AP372=0,"",AP372)</f>
        <v>#N/A</v>
      </c>
      <c r="BH372" s="78" t="e">
        <f aca="false">IF(AQ372=0,"",AQ372)</f>
        <v>#N/A</v>
      </c>
      <c r="BI372" s="78" t="e">
        <f aca="false">IF(AR372=0,"",AR372)</f>
        <v>#N/A</v>
      </c>
      <c r="BJ372" s="78" t="e">
        <f aca="false">IF(AS372=0,"",AS372)</f>
        <v>#N/A</v>
      </c>
      <c r="BK372" s="78" t="e">
        <f aca="false">IF(AT372=0,"",AT372)</f>
        <v>#N/A</v>
      </c>
      <c r="BL372" s="78" t="e">
        <f aca="false">IF(AU372=0,"",AU372)</f>
        <v>#N/A</v>
      </c>
      <c r="BM372" s="78" t="e">
        <f aca="false">IF(AV372=0,"",AV372)</f>
        <v>#N/A</v>
      </c>
      <c r="BN372" s="78" t="e">
        <f aca="false">IF(AW372=0,"",AW372)</f>
        <v>#N/A</v>
      </c>
      <c r="BO372" s="78" t="e">
        <f aca="false">IF(AX372=0,"",AX372)</f>
        <v>#N/A</v>
      </c>
      <c r="BP372" s="78" t="e">
        <f aca="false">IF(AY372=0,"",AY372)</f>
        <v>#N/A</v>
      </c>
      <c r="BQ372" s="78" t="e">
        <f aca="false">IF(AZ372=0,"",AZ372)</f>
        <v>#N/A</v>
      </c>
      <c r="BR372" s="78" t="e">
        <f aca="false">IF(BA372=0,"",BA372)</f>
        <v>#N/A</v>
      </c>
      <c r="BS372" s="78" t="e">
        <f aca="false">IF(BB372=0,"",BB372)</f>
        <v>#N/A</v>
      </c>
      <c r="BT372" s="78" t="e">
        <f aca="false">IF(BC372=0,"",BC372)</f>
        <v>#N/A</v>
      </c>
      <c r="BU372" s="78" t="e">
        <f aca="false">IF(BD372=0,"",BD372)</f>
        <v>#N/A</v>
      </c>
    </row>
    <row r="373" customFormat="false" ht="56.7" hidden="false" customHeight="true" outlineLevel="0" collapsed="false">
      <c r="A373" s="137"/>
      <c r="B373" s="138"/>
      <c r="C373" s="139"/>
      <c r="D373" s="139"/>
      <c r="E373" s="143"/>
      <c r="F373" s="120"/>
      <c r="G373" s="121"/>
      <c r="H373" s="140"/>
      <c r="I373" s="141"/>
      <c r="J373" s="116"/>
      <c r="K373" s="124" t="str">
        <f aca="false">IF(ISBLANK(I373),"",ROUND(IF(J373&lt;&gt;"€",IF(J373="$",I373*TRANSFERENCIAS!$E$29,I373*TRANSFERENCIAS!$H$29),I373),2))</f>
        <v/>
      </c>
      <c r="L373" s="142"/>
      <c r="M373" s="142"/>
      <c r="N373" s="142"/>
      <c r="O373" s="125"/>
      <c r="P373" s="126" t="str">
        <f aca="false">IF(ISNUMBER(X373),X373,"P")</f>
        <v>P</v>
      </c>
      <c r="Q373" s="127" t="str">
        <f aca="false">IF(ISNUMBER(L373),L373," --")</f>
        <v> --</v>
      </c>
      <c r="W373" s="129" t="n">
        <f aca="false">SUM(L373:N373)</f>
        <v>0</v>
      </c>
      <c r="X373" s="129" t="e">
        <f aca="false">IF(K373&gt;0,ABS(W373-K373),"")</f>
        <v>#VALUE!</v>
      </c>
      <c r="AF373" s="78" t="n">
        <f aca="false">+AF372+20</f>
        <v>7360</v>
      </c>
      <c r="AG373" s="78" t="n">
        <v>368</v>
      </c>
      <c r="AO373" s="78" t="e">
        <f aca="false">VLOOKUP(F373,PTDS2!$A$1:$Q$13,2)</f>
        <v>#N/A</v>
      </c>
      <c r="AP373" s="78" t="e">
        <f aca="false">VLOOKUP(F373,PTDS2!$A$1:$Q$13,3)</f>
        <v>#N/A</v>
      </c>
      <c r="AQ373" s="78" t="e">
        <f aca="false">VLOOKUP(F373,PTDS2!$A$1:$Q$13,4)</f>
        <v>#N/A</v>
      </c>
      <c r="AR373" s="78" t="e">
        <f aca="false">VLOOKUP(F373,PTDS2!$A$1:$Q$13,5)</f>
        <v>#N/A</v>
      </c>
      <c r="AS373" s="78" t="e">
        <f aca="false">VLOOKUP(F373,PTDS2!$A$1:$Q$13,6)</f>
        <v>#N/A</v>
      </c>
      <c r="AT373" s="78" t="e">
        <f aca="false">VLOOKUP(F373,PTDS2!$A$1:$Q$13,7)</f>
        <v>#N/A</v>
      </c>
      <c r="AU373" s="78" t="e">
        <f aca="false">VLOOKUP(F373,PTDS2!$A$1:$Q$13,8)</f>
        <v>#N/A</v>
      </c>
      <c r="AV373" s="78" t="e">
        <f aca="false">VLOOKUP(F373,PTDS2!$A$1:$Q$13,9)</f>
        <v>#N/A</v>
      </c>
      <c r="AW373" s="78" t="e">
        <f aca="false">VLOOKUP(F373,PTDS2!$A$1:$Q$13,10)</f>
        <v>#N/A</v>
      </c>
      <c r="AX373" s="78" t="e">
        <f aca="false">VLOOKUP(F373,PTDS2!$A$1:$Q$13,11)</f>
        <v>#N/A</v>
      </c>
      <c r="AY373" s="78" t="e">
        <f aca="false">VLOOKUP(F373,PTDS2!$A$1:$Q$13,12)</f>
        <v>#N/A</v>
      </c>
      <c r="AZ373" s="78" t="e">
        <f aca="false">VLOOKUP(F373,PTDS2!$A$1:$Q$13,13)</f>
        <v>#N/A</v>
      </c>
      <c r="BA373" s="78" t="e">
        <f aca="false">VLOOKUP(F373,PTDS2!$A$1:$Q$13,14)</f>
        <v>#N/A</v>
      </c>
      <c r="BB373" s="78" t="e">
        <f aca="false">VLOOKUP(F373,PTDS2!$A$1:$Q$13,15)</f>
        <v>#N/A</v>
      </c>
      <c r="BC373" s="78" t="e">
        <f aca="false">VLOOKUP(F373,PTDS2!$A$1:$Q$13,16)</f>
        <v>#N/A</v>
      </c>
      <c r="BD373" s="78" t="e">
        <f aca="false">VLOOKUP(F373,PTDS2!$A$1:$Q$13,17)</f>
        <v>#N/A</v>
      </c>
      <c r="BF373" s="78" t="e">
        <f aca="false">IF(AO373=0,"",AO373)</f>
        <v>#N/A</v>
      </c>
      <c r="BG373" s="78" t="e">
        <f aca="false">IF(AP373=0,"",AP373)</f>
        <v>#N/A</v>
      </c>
      <c r="BH373" s="78" t="e">
        <f aca="false">IF(AQ373=0,"",AQ373)</f>
        <v>#N/A</v>
      </c>
      <c r="BI373" s="78" t="e">
        <f aca="false">IF(AR373=0,"",AR373)</f>
        <v>#N/A</v>
      </c>
      <c r="BJ373" s="78" t="e">
        <f aca="false">IF(AS373=0,"",AS373)</f>
        <v>#N/A</v>
      </c>
      <c r="BK373" s="78" t="e">
        <f aca="false">IF(AT373=0,"",AT373)</f>
        <v>#N/A</v>
      </c>
      <c r="BL373" s="78" t="e">
        <f aca="false">IF(AU373=0,"",AU373)</f>
        <v>#N/A</v>
      </c>
      <c r="BM373" s="78" t="e">
        <f aca="false">IF(AV373=0,"",AV373)</f>
        <v>#N/A</v>
      </c>
      <c r="BN373" s="78" t="e">
        <f aca="false">IF(AW373=0,"",AW373)</f>
        <v>#N/A</v>
      </c>
      <c r="BO373" s="78" t="e">
        <f aca="false">IF(AX373=0,"",AX373)</f>
        <v>#N/A</v>
      </c>
      <c r="BP373" s="78" t="e">
        <f aca="false">IF(AY373=0,"",AY373)</f>
        <v>#N/A</v>
      </c>
      <c r="BQ373" s="78" t="e">
        <f aca="false">IF(AZ373=0,"",AZ373)</f>
        <v>#N/A</v>
      </c>
      <c r="BR373" s="78" t="e">
        <f aca="false">IF(BA373=0,"",BA373)</f>
        <v>#N/A</v>
      </c>
      <c r="BS373" s="78" t="e">
        <f aca="false">IF(BB373=0,"",BB373)</f>
        <v>#N/A</v>
      </c>
      <c r="BT373" s="78" t="e">
        <f aca="false">IF(BC373=0,"",BC373)</f>
        <v>#N/A</v>
      </c>
      <c r="BU373" s="78" t="e">
        <f aca="false">IF(BD373=0,"",BD373)</f>
        <v>#N/A</v>
      </c>
    </row>
    <row r="374" customFormat="false" ht="56.7" hidden="false" customHeight="true" outlineLevel="0" collapsed="false">
      <c r="A374" s="137"/>
      <c r="B374" s="138"/>
      <c r="C374" s="139"/>
      <c r="D374" s="139"/>
      <c r="E374" s="143"/>
      <c r="F374" s="120"/>
      <c r="G374" s="121"/>
      <c r="H374" s="140"/>
      <c r="I374" s="141"/>
      <c r="J374" s="116"/>
      <c r="K374" s="124" t="str">
        <f aca="false">IF(ISBLANK(I374),"",ROUND(IF(J374&lt;&gt;"€",IF(J374="$",I374*TRANSFERENCIAS!$E$29,I374*TRANSFERENCIAS!$H$29),I374),2))</f>
        <v/>
      </c>
      <c r="L374" s="142"/>
      <c r="M374" s="142"/>
      <c r="N374" s="142"/>
      <c r="O374" s="125"/>
      <c r="P374" s="126" t="str">
        <f aca="false">IF(ISNUMBER(X374),X374,"P")</f>
        <v>P</v>
      </c>
      <c r="Q374" s="127" t="str">
        <f aca="false">IF(ISNUMBER(L374),L374," --")</f>
        <v> --</v>
      </c>
      <c r="W374" s="129" t="n">
        <f aca="false">SUM(L374:N374)</f>
        <v>0</v>
      </c>
      <c r="X374" s="129" t="e">
        <f aca="false">IF(K374&gt;0,ABS(W374-K374),"")</f>
        <v>#VALUE!</v>
      </c>
      <c r="AF374" s="78" t="n">
        <f aca="false">+AF373+20</f>
        <v>7380</v>
      </c>
      <c r="AG374" s="78" t="n">
        <v>369</v>
      </c>
      <c r="AO374" s="78" t="e">
        <f aca="false">VLOOKUP(F374,PTDS2!$A$1:$Q$13,2)</f>
        <v>#N/A</v>
      </c>
      <c r="AP374" s="78" t="e">
        <f aca="false">VLOOKUP(F374,PTDS2!$A$1:$Q$13,3)</f>
        <v>#N/A</v>
      </c>
      <c r="AQ374" s="78" t="e">
        <f aca="false">VLOOKUP(F374,PTDS2!$A$1:$Q$13,4)</f>
        <v>#N/A</v>
      </c>
      <c r="AR374" s="78" t="e">
        <f aca="false">VLOOKUP(F374,PTDS2!$A$1:$Q$13,5)</f>
        <v>#N/A</v>
      </c>
      <c r="AS374" s="78" t="e">
        <f aca="false">VLOOKUP(F374,PTDS2!$A$1:$Q$13,6)</f>
        <v>#N/A</v>
      </c>
      <c r="AT374" s="78" t="e">
        <f aca="false">VLOOKUP(F374,PTDS2!$A$1:$Q$13,7)</f>
        <v>#N/A</v>
      </c>
      <c r="AU374" s="78" t="e">
        <f aca="false">VLOOKUP(F374,PTDS2!$A$1:$Q$13,8)</f>
        <v>#N/A</v>
      </c>
      <c r="AV374" s="78" t="e">
        <f aca="false">VLOOKUP(F374,PTDS2!$A$1:$Q$13,9)</f>
        <v>#N/A</v>
      </c>
      <c r="AW374" s="78" t="e">
        <f aca="false">VLOOKUP(F374,PTDS2!$A$1:$Q$13,10)</f>
        <v>#N/A</v>
      </c>
      <c r="AX374" s="78" t="e">
        <f aca="false">VLOOKUP(F374,PTDS2!$A$1:$Q$13,11)</f>
        <v>#N/A</v>
      </c>
      <c r="AY374" s="78" t="e">
        <f aca="false">VLOOKUP(F374,PTDS2!$A$1:$Q$13,12)</f>
        <v>#N/A</v>
      </c>
      <c r="AZ374" s="78" t="e">
        <f aca="false">VLOOKUP(F374,PTDS2!$A$1:$Q$13,13)</f>
        <v>#N/A</v>
      </c>
      <c r="BA374" s="78" t="e">
        <f aca="false">VLOOKUP(F374,PTDS2!$A$1:$Q$13,14)</f>
        <v>#N/A</v>
      </c>
      <c r="BB374" s="78" t="e">
        <f aca="false">VLOOKUP(F374,PTDS2!$A$1:$Q$13,15)</f>
        <v>#N/A</v>
      </c>
      <c r="BC374" s="78" t="e">
        <f aca="false">VLOOKUP(F374,PTDS2!$A$1:$Q$13,16)</f>
        <v>#N/A</v>
      </c>
      <c r="BD374" s="78" t="e">
        <f aca="false">VLOOKUP(F374,PTDS2!$A$1:$Q$13,17)</f>
        <v>#N/A</v>
      </c>
      <c r="BF374" s="78" t="e">
        <f aca="false">IF(AO374=0,"",AO374)</f>
        <v>#N/A</v>
      </c>
      <c r="BG374" s="78" t="e">
        <f aca="false">IF(AP374=0,"",AP374)</f>
        <v>#N/A</v>
      </c>
      <c r="BH374" s="78" t="e">
        <f aca="false">IF(AQ374=0,"",AQ374)</f>
        <v>#N/A</v>
      </c>
      <c r="BI374" s="78" t="e">
        <f aca="false">IF(AR374=0,"",AR374)</f>
        <v>#N/A</v>
      </c>
      <c r="BJ374" s="78" t="e">
        <f aca="false">IF(AS374=0,"",AS374)</f>
        <v>#N/A</v>
      </c>
      <c r="BK374" s="78" t="e">
        <f aca="false">IF(AT374=0,"",AT374)</f>
        <v>#N/A</v>
      </c>
      <c r="BL374" s="78" t="e">
        <f aca="false">IF(AU374=0,"",AU374)</f>
        <v>#N/A</v>
      </c>
      <c r="BM374" s="78" t="e">
        <f aca="false">IF(AV374=0,"",AV374)</f>
        <v>#N/A</v>
      </c>
      <c r="BN374" s="78" t="e">
        <f aca="false">IF(AW374=0,"",AW374)</f>
        <v>#N/A</v>
      </c>
      <c r="BO374" s="78" t="e">
        <f aca="false">IF(AX374=0,"",AX374)</f>
        <v>#N/A</v>
      </c>
      <c r="BP374" s="78" t="e">
        <f aca="false">IF(AY374=0,"",AY374)</f>
        <v>#N/A</v>
      </c>
      <c r="BQ374" s="78" t="e">
        <f aca="false">IF(AZ374=0,"",AZ374)</f>
        <v>#N/A</v>
      </c>
      <c r="BR374" s="78" t="e">
        <f aca="false">IF(BA374=0,"",BA374)</f>
        <v>#N/A</v>
      </c>
      <c r="BS374" s="78" t="e">
        <f aca="false">IF(BB374=0,"",BB374)</f>
        <v>#N/A</v>
      </c>
      <c r="BT374" s="78" t="e">
        <f aca="false">IF(BC374=0,"",BC374)</f>
        <v>#N/A</v>
      </c>
      <c r="BU374" s="78" t="e">
        <f aca="false">IF(BD374=0,"",BD374)</f>
        <v>#N/A</v>
      </c>
    </row>
    <row r="375" customFormat="false" ht="56.7" hidden="false" customHeight="true" outlineLevel="0" collapsed="false">
      <c r="A375" s="137"/>
      <c r="B375" s="138"/>
      <c r="C375" s="139"/>
      <c r="D375" s="139"/>
      <c r="E375" s="143"/>
      <c r="F375" s="120"/>
      <c r="G375" s="121"/>
      <c r="H375" s="140"/>
      <c r="I375" s="141"/>
      <c r="J375" s="116"/>
      <c r="K375" s="124" t="str">
        <f aca="false">IF(ISBLANK(I375),"",ROUND(IF(J375&lt;&gt;"€",IF(J375="$",I375*TRANSFERENCIAS!$E$29,I375*TRANSFERENCIAS!$H$29),I375),2))</f>
        <v/>
      </c>
      <c r="L375" s="142"/>
      <c r="M375" s="142"/>
      <c r="N375" s="142"/>
      <c r="O375" s="125"/>
      <c r="P375" s="126" t="str">
        <f aca="false">IF(ISNUMBER(X375),X375,"P")</f>
        <v>P</v>
      </c>
      <c r="Q375" s="127" t="str">
        <f aca="false">IF(ISNUMBER(L375),L375," --")</f>
        <v> --</v>
      </c>
      <c r="W375" s="129" t="n">
        <f aca="false">SUM(L375:N375)</f>
        <v>0</v>
      </c>
      <c r="X375" s="129" t="e">
        <f aca="false">IF(K375&gt;0,ABS(W375-K375),"")</f>
        <v>#VALUE!</v>
      </c>
      <c r="AF375" s="78" t="n">
        <f aca="false">+AF374+20</f>
        <v>7400</v>
      </c>
      <c r="AG375" s="78" t="n">
        <v>370</v>
      </c>
      <c r="AO375" s="78" t="e">
        <f aca="false">VLOOKUP(F375,PTDS2!$A$1:$Q$13,2)</f>
        <v>#N/A</v>
      </c>
      <c r="AP375" s="78" t="e">
        <f aca="false">VLOOKUP(F375,PTDS2!$A$1:$Q$13,3)</f>
        <v>#N/A</v>
      </c>
      <c r="AQ375" s="78" t="e">
        <f aca="false">VLOOKUP(F375,PTDS2!$A$1:$Q$13,4)</f>
        <v>#N/A</v>
      </c>
      <c r="AR375" s="78" t="e">
        <f aca="false">VLOOKUP(F375,PTDS2!$A$1:$Q$13,5)</f>
        <v>#N/A</v>
      </c>
      <c r="AS375" s="78" t="e">
        <f aca="false">VLOOKUP(F375,PTDS2!$A$1:$Q$13,6)</f>
        <v>#N/A</v>
      </c>
      <c r="AT375" s="78" t="e">
        <f aca="false">VLOOKUP(F375,PTDS2!$A$1:$Q$13,7)</f>
        <v>#N/A</v>
      </c>
      <c r="AU375" s="78" t="e">
        <f aca="false">VLOOKUP(F375,PTDS2!$A$1:$Q$13,8)</f>
        <v>#N/A</v>
      </c>
      <c r="AV375" s="78" t="e">
        <f aca="false">VLOOKUP(F375,PTDS2!$A$1:$Q$13,9)</f>
        <v>#N/A</v>
      </c>
      <c r="AW375" s="78" t="e">
        <f aca="false">VLOOKUP(F375,PTDS2!$A$1:$Q$13,10)</f>
        <v>#N/A</v>
      </c>
      <c r="AX375" s="78" t="e">
        <f aca="false">VLOOKUP(F375,PTDS2!$A$1:$Q$13,11)</f>
        <v>#N/A</v>
      </c>
      <c r="AY375" s="78" t="e">
        <f aca="false">VLOOKUP(F375,PTDS2!$A$1:$Q$13,12)</f>
        <v>#N/A</v>
      </c>
      <c r="AZ375" s="78" t="e">
        <f aca="false">VLOOKUP(F375,PTDS2!$A$1:$Q$13,13)</f>
        <v>#N/A</v>
      </c>
      <c r="BA375" s="78" t="e">
        <f aca="false">VLOOKUP(F375,PTDS2!$A$1:$Q$13,14)</f>
        <v>#N/A</v>
      </c>
      <c r="BB375" s="78" t="e">
        <f aca="false">VLOOKUP(F375,PTDS2!$A$1:$Q$13,15)</f>
        <v>#N/A</v>
      </c>
      <c r="BC375" s="78" t="e">
        <f aca="false">VLOOKUP(F375,PTDS2!$A$1:$Q$13,16)</f>
        <v>#N/A</v>
      </c>
      <c r="BD375" s="78" t="e">
        <f aca="false">VLOOKUP(F375,PTDS2!$A$1:$Q$13,17)</f>
        <v>#N/A</v>
      </c>
      <c r="BF375" s="78" t="e">
        <f aca="false">IF(AO375=0,"",AO375)</f>
        <v>#N/A</v>
      </c>
      <c r="BG375" s="78" t="e">
        <f aca="false">IF(AP375=0,"",AP375)</f>
        <v>#N/A</v>
      </c>
      <c r="BH375" s="78" t="e">
        <f aca="false">IF(AQ375=0,"",AQ375)</f>
        <v>#N/A</v>
      </c>
      <c r="BI375" s="78" t="e">
        <f aca="false">IF(AR375=0,"",AR375)</f>
        <v>#N/A</v>
      </c>
      <c r="BJ375" s="78" t="e">
        <f aca="false">IF(AS375=0,"",AS375)</f>
        <v>#N/A</v>
      </c>
      <c r="BK375" s="78" t="e">
        <f aca="false">IF(AT375=0,"",AT375)</f>
        <v>#N/A</v>
      </c>
      <c r="BL375" s="78" t="e">
        <f aca="false">IF(AU375=0,"",AU375)</f>
        <v>#N/A</v>
      </c>
      <c r="BM375" s="78" t="e">
        <f aca="false">IF(AV375=0,"",AV375)</f>
        <v>#N/A</v>
      </c>
      <c r="BN375" s="78" t="e">
        <f aca="false">IF(AW375=0,"",AW375)</f>
        <v>#N/A</v>
      </c>
      <c r="BO375" s="78" t="e">
        <f aca="false">IF(AX375=0,"",AX375)</f>
        <v>#N/A</v>
      </c>
      <c r="BP375" s="78" t="e">
        <f aca="false">IF(AY375=0,"",AY375)</f>
        <v>#N/A</v>
      </c>
      <c r="BQ375" s="78" t="e">
        <f aca="false">IF(AZ375=0,"",AZ375)</f>
        <v>#N/A</v>
      </c>
      <c r="BR375" s="78" t="e">
        <f aca="false">IF(BA375=0,"",BA375)</f>
        <v>#N/A</v>
      </c>
      <c r="BS375" s="78" t="e">
        <f aca="false">IF(BB375=0,"",BB375)</f>
        <v>#N/A</v>
      </c>
      <c r="BT375" s="78" t="e">
        <f aca="false">IF(BC375=0,"",BC375)</f>
        <v>#N/A</v>
      </c>
      <c r="BU375" s="78" t="e">
        <f aca="false">IF(BD375=0,"",BD375)</f>
        <v>#N/A</v>
      </c>
    </row>
    <row r="376" customFormat="false" ht="56.7" hidden="false" customHeight="true" outlineLevel="0" collapsed="false">
      <c r="A376" s="137"/>
      <c r="B376" s="138"/>
      <c r="C376" s="139"/>
      <c r="D376" s="139"/>
      <c r="E376" s="143"/>
      <c r="F376" s="120"/>
      <c r="G376" s="121"/>
      <c r="H376" s="140"/>
      <c r="I376" s="141"/>
      <c r="J376" s="116"/>
      <c r="K376" s="124" t="str">
        <f aca="false">IF(ISBLANK(I376),"",ROUND(IF(J376&lt;&gt;"€",IF(J376="$",I376*TRANSFERENCIAS!$E$29,I376*TRANSFERENCIAS!$H$29),I376),2))</f>
        <v/>
      </c>
      <c r="L376" s="142"/>
      <c r="M376" s="142"/>
      <c r="N376" s="142"/>
      <c r="O376" s="125"/>
      <c r="P376" s="126" t="str">
        <f aca="false">IF(ISNUMBER(X376),X376,"P")</f>
        <v>P</v>
      </c>
      <c r="Q376" s="127" t="str">
        <f aca="false">IF(ISNUMBER(L376),L376," --")</f>
        <v> --</v>
      </c>
      <c r="W376" s="129" t="n">
        <f aca="false">SUM(L376:N376)</f>
        <v>0</v>
      </c>
      <c r="X376" s="129" t="e">
        <f aca="false">IF(K376&gt;0,ABS(W376-K376),"")</f>
        <v>#VALUE!</v>
      </c>
      <c r="AF376" s="78" t="n">
        <f aca="false">+AF375+20</f>
        <v>7420</v>
      </c>
      <c r="AG376" s="78" t="n">
        <v>371</v>
      </c>
      <c r="AO376" s="78" t="e">
        <f aca="false">VLOOKUP(F376,PTDS2!$A$1:$Q$13,2)</f>
        <v>#N/A</v>
      </c>
      <c r="AP376" s="78" t="e">
        <f aca="false">VLOOKUP(F376,PTDS2!$A$1:$Q$13,3)</f>
        <v>#N/A</v>
      </c>
      <c r="AQ376" s="78" t="e">
        <f aca="false">VLOOKUP(F376,PTDS2!$A$1:$Q$13,4)</f>
        <v>#N/A</v>
      </c>
      <c r="AR376" s="78" t="e">
        <f aca="false">VLOOKUP(F376,PTDS2!$A$1:$Q$13,5)</f>
        <v>#N/A</v>
      </c>
      <c r="AS376" s="78" t="e">
        <f aca="false">VLOOKUP(F376,PTDS2!$A$1:$Q$13,6)</f>
        <v>#N/A</v>
      </c>
      <c r="AT376" s="78" t="e">
        <f aca="false">VLOOKUP(F376,PTDS2!$A$1:$Q$13,7)</f>
        <v>#N/A</v>
      </c>
      <c r="AU376" s="78" t="e">
        <f aca="false">VLOOKUP(F376,PTDS2!$A$1:$Q$13,8)</f>
        <v>#N/A</v>
      </c>
      <c r="AV376" s="78" t="e">
        <f aca="false">VLOOKUP(F376,PTDS2!$A$1:$Q$13,9)</f>
        <v>#N/A</v>
      </c>
      <c r="AW376" s="78" t="e">
        <f aca="false">VLOOKUP(F376,PTDS2!$A$1:$Q$13,10)</f>
        <v>#N/A</v>
      </c>
      <c r="AX376" s="78" t="e">
        <f aca="false">VLOOKUP(F376,PTDS2!$A$1:$Q$13,11)</f>
        <v>#N/A</v>
      </c>
      <c r="AY376" s="78" t="e">
        <f aca="false">VLOOKUP(F376,PTDS2!$A$1:$Q$13,12)</f>
        <v>#N/A</v>
      </c>
      <c r="AZ376" s="78" t="e">
        <f aca="false">VLOOKUP(F376,PTDS2!$A$1:$Q$13,13)</f>
        <v>#N/A</v>
      </c>
      <c r="BA376" s="78" t="e">
        <f aca="false">VLOOKUP(F376,PTDS2!$A$1:$Q$13,14)</f>
        <v>#N/A</v>
      </c>
      <c r="BB376" s="78" t="e">
        <f aca="false">VLOOKUP(F376,PTDS2!$A$1:$Q$13,15)</f>
        <v>#N/A</v>
      </c>
      <c r="BC376" s="78" t="e">
        <f aca="false">VLOOKUP(F376,PTDS2!$A$1:$Q$13,16)</f>
        <v>#N/A</v>
      </c>
      <c r="BD376" s="78" t="e">
        <f aca="false">VLOOKUP(F376,PTDS2!$A$1:$Q$13,17)</f>
        <v>#N/A</v>
      </c>
      <c r="BF376" s="78" t="e">
        <f aca="false">IF(AO376=0,"",AO376)</f>
        <v>#N/A</v>
      </c>
      <c r="BG376" s="78" t="e">
        <f aca="false">IF(AP376=0,"",AP376)</f>
        <v>#N/A</v>
      </c>
      <c r="BH376" s="78" t="e">
        <f aca="false">IF(AQ376=0,"",AQ376)</f>
        <v>#N/A</v>
      </c>
      <c r="BI376" s="78" t="e">
        <f aca="false">IF(AR376=0,"",AR376)</f>
        <v>#N/A</v>
      </c>
      <c r="BJ376" s="78" t="e">
        <f aca="false">IF(AS376=0,"",AS376)</f>
        <v>#N/A</v>
      </c>
      <c r="BK376" s="78" t="e">
        <f aca="false">IF(AT376=0,"",AT376)</f>
        <v>#N/A</v>
      </c>
      <c r="BL376" s="78" t="e">
        <f aca="false">IF(AU376=0,"",AU376)</f>
        <v>#N/A</v>
      </c>
      <c r="BM376" s="78" t="e">
        <f aca="false">IF(AV376=0,"",AV376)</f>
        <v>#N/A</v>
      </c>
      <c r="BN376" s="78" t="e">
        <f aca="false">IF(AW376=0,"",AW376)</f>
        <v>#N/A</v>
      </c>
      <c r="BO376" s="78" t="e">
        <f aca="false">IF(AX376=0,"",AX376)</f>
        <v>#N/A</v>
      </c>
      <c r="BP376" s="78" t="e">
        <f aca="false">IF(AY376=0,"",AY376)</f>
        <v>#N/A</v>
      </c>
      <c r="BQ376" s="78" t="e">
        <f aca="false">IF(AZ376=0,"",AZ376)</f>
        <v>#N/A</v>
      </c>
      <c r="BR376" s="78" t="e">
        <f aca="false">IF(BA376=0,"",BA376)</f>
        <v>#N/A</v>
      </c>
      <c r="BS376" s="78" t="e">
        <f aca="false">IF(BB376=0,"",BB376)</f>
        <v>#N/A</v>
      </c>
      <c r="BT376" s="78" t="e">
        <f aca="false">IF(BC376=0,"",BC376)</f>
        <v>#N/A</v>
      </c>
      <c r="BU376" s="78" t="e">
        <f aca="false">IF(BD376=0,"",BD376)</f>
        <v>#N/A</v>
      </c>
    </row>
    <row r="377" customFormat="false" ht="56.7" hidden="false" customHeight="true" outlineLevel="0" collapsed="false">
      <c r="A377" s="137"/>
      <c r="B377" s="138"/>
      <c r="C377" s="139"/>
      <c r="D377" s="139"/>
      <c r="E377" s="143"/>
      <c r="F377" s="120"/>
      <c r="G377" s="121"/>
      <c r="H377" s="140"/>
      <c r="I377" s="141"/>
      <c r="J377" s="116"/>
      <c r="K377" s="124" t="str">
        <f aca="false">IF(ISBLANK(I377),"",ROUND(IF(J377&lt;&gt;"€",IF(J377="$",I377*TRANSFERENCIAS!$E$29,I377*TRANSFERENCIAS!$H$29),I377),2))</f>
        <v/>
      </c>
      <c r="L377" s="142"/>
      <c r="M377" s="142"/>
      <c r="N377" s="142"/>
      <c r="O377" s="125"/>
      <c r="P377" s="126" t="str">
        <f aca="false">IF(ISNUMBER(X377),X377,"P")</f>
        <v>P</v>
      </c>
      <c r="Q377" s="127" t="str">
        <f aca="false">IF(ISNUMBER(L377),L377," --")</f>
        <v> --</v>
      </c>
      <c r="W377" s="129" t="n">
        <f aca="false">SUM(L377:N377)</f>
        <v>0</v>
      </c>
      <c r="X377" s="129" t="e">
        <f aca="false">IF(K377&gt;0,ABS(W377-K377),"")</f>
        <v>#VALUE!</v>
      </c>
      <c r="AF377" s="78" t="n">
        <f aca="false">+AF376+20</f>
        <v>7440</v>
      </c>
      <c r="AG377" s="78" t="n">
        <v>372</v>
      </c>
      <c r="AO377" s="78" t="e">
        <f aca="false">VLOOKUP(F377,PTDS2!$A$1:$Q$13,2)</f>
        <v>#N/A</v>
      </c>
      <c r="AP377" s="78" t="e">
        <f aca="false">VLOOKUP(F377,PTDS2!$A$1:$Q$13,3)</f>
        <v>#N/A</v>
      </c>
      <c r="AQ377" s="78" t="e">
        <f aca="false">VLOOKUP(F377,PTDS2!$A$1:$Q$13,4)</f>
        <v>#N/A</v>
      </c>
      <c r="AR377" s="78" t="e">
        <f aca="false">VLOOKUP(F377,PTDS2!$A$1:$Q$13,5)</f>
        <v>#N/A</v>
      </c>
      <c r="AS377" s="78" t="e">
        <f aca="false">VLOOKUP(F377,PTDS2!$A$1:$Q$13,6)</f>
        <v>#N/A</v>
      </c>
      <c r="AT377" s="78" t="e">
        <f aca="false">VLOOKUP(F377,PTDS2!$A$1:$Q$13,7)</f>
        <v>#N/A</v>
      </c>
      <c r="AU377" s="78" t="e">
        <f aca="false">VLOOKUP(F377,PTDS2!$A$1:$Q$13,8)</f>
        <v>#N/A</v>
      </c>
      <c r="AV377" s="78" t="e">
        <f aca="false">VLOOKUP(F377,PTDS2!$A$1:$Q$13,9)</f>
        <v>#N/A</v>
      </c>
      <c r="AW377" s="78" t="e">
        <f aca="false">VLOOKUP(F377,PTDS2!$A$1:$Q$13,10)</f>
        <v>#N/A</v>
      </c>
      <c r="AX377" s="78" t="e">
        <f aca="false">VLOOKUP(F377,PTDS2!$A$1:$Q$13,11)</f>
        <v>#N/A</v>
      </c>
      <c r="AY377" s="78" t="e">
        <f aca="false">VLOOKUP(F377,PTDS2!$A$1:$Q$13,12)</f>
        <v>#N/A</v>
      </c>
      <c r="AZ377" s="78" t="e">
        <f aca="false">VLOOKUP(F377,PTDS2!$A$1:$Q$13,13)</f>
        <v>#N/A</v>
      </c>
      <c r="BA377" s="78" t="e">
        <f aca="false">VLOOKUP(F377,PTDS2!$A$1:$Q$13,14)</f>
        <v>#N/A</v>
      </c>
      <c r="BB377" s="78" t="e">
        <f aca="false">VLOOKUP(F377,PTDS2!$A$1:$Q$13,15)</f>
        <v>#N/A</v>
      </c>
      <c r="BC377" s="78" t="e">
        <f aca="false">VLOOKUP(F377,PTDS2!$A$1:$Q$13,16)</f>
        <v>#N/A</v>
      </c>
      <c r="BD377" s="78" t="e">
        <f aca="false">VLOOKUP(F377,PTDS2!$A$1:$Q$13,17)</f>
        <v>#N/A</v>
      </c>
      <c r="BF377" s="78" t="e">
        <f aca="false">IF(AO377=0,"",AO377)</f>
        <v>#N/A</v>
      </c>
      <c r="BG377" s="78" t="e">
        <f aca="false">IF(AP377=0,"",AP377)</f>
        <v>#N/A</v>
      </c>
      <c r="BH377" s="78" t="e">
        <f aca="false">IF(AQ377=0,"",AQ377)</f>
        <v>#N/A</v>
      </c>
      <c r="BI377" s="78" t="e">
        <f aca="false">IF(AR377=0,"",AR377)</f>
        <v>#N/A</v>
      </c>
      <c r="BJ377" s="78" t="e">
        <f aca="false">IF(AS377=0,"",AS377)</f>
        <v>#N/A</v>
      </c>
      <c r="BK377" s="78" t="e">
        <f aca="false">IF(AT377=0,"",AT377)</f>
        <v>#N/A</v>
      </c>
      <c r="BL377" s="78" t="e">
        <f aca="false">IF(AU377=0,"",AU377)</f>
        <v>#N/A</v>
      </c>
      <c r="BM377" s="78" t="e">
        <f aca="false">IF(AV377=0,"",AV377)</f>
        <v>#N/A</v>
      </c>
      <c r="BN377" s="78" t="e">
        <f aca="false">IF(AW377=0,"",AW377)</f>
        <v>#N/A</v>
      </c>
      <c r="BO377" s="78" t="e">
        <f aca="false">IF(AX377=0,"",AX377)</f>
        <v>#N/A</v>
      </c>
      <c r="BP377" s="78" t="e">
        <f aca="false">IF(AY377=0,"",AY377)</f>
        <v>#N/A</v>
      </c>
      <c r="BQ377" s="78" t="e">
        <f aca="false">IF(AZ377=0,"",AZ377)</f>
        <v>#N/A</v>
      </c>
      <c r="BR377" s="78" t="e">
        <f aca="false">IF(BA377=0,"",BA377)</f>
        <v>#N/A</v>
      </c>
      <c r="BS377" s="78" t="e">
        <f aca="false">IF(BB377=0,"",BB377)</f>
        <v>#N/A</v>
      </c>
      <c r="BT377" s="78" t="e">
        <f aca="false">IF(BC377=0,"",BC377)</f>
        <v>#N/A</v>
      </c>
      <c r="BU377" s="78" t="e">
        <f aca="false">IF(BD377=0,"",BD377)</f>
        <v>#N/A</v>
      </c>
    </row>
    <row r="378" customFormat="false" ht="56.7" hidden="false" customHeight="true" outlineLevel="0" collapsed="false">
      <c r="A378" s="137"/>
      <c r="B378" s="138"/>
      <c r="C378" s="139"/>
      <c r="D378" s="139"/>
      <c r="E378" s="143"/>
      <c r="F378" s="120"/>
      <c r="G378" s="121"/>
      <c r="H378" s="140"/>
      <c r="I378" s="141"/>
      <c r="J378" s="116"/>
      <c r="K378" s="124" t="str">
        <f aca="false">IF(ISBLANK(I378),"",ROUND(IF(J378&lt;&gt;"€",IF(J378="$",I378*TRANSFERENCIAS!$E$29,I378*TRANSFERENCIAS!$H$29),I378),2))</f>
        <v/>
      </c>
      <c r="L378" s="142"/>
      <c r="M378" s="142"/>
      <c r="N378" s="142"/>
      <c r="O378" s="125"/>
      <c r="P378" s="126" t="str">
        <f aca="false">IF(ISNUMBER(X378),X378,"P")</f>
        <v>P</v>
      </c>
      <c r="Q378" s="127" t="str">
        <f aca="false">IF(ISNUMBER(L378),L378," --")</f>
        <v> --</v>
      </c>
      <c r="W378" s="129" t="n">
        <f aca="false">SUM(L378:N378)</f>
        <v>0</v>
      </c>
      <c r="X378" s="129" t="e">
        <f aca="false">IF(K378&gt;0,ABS(W378-K378),"")</f>
        <v>#VALUE!</v>
      </c>
      <c r="AF378" s="78" t="n">
        <f aca="false">+AF377+20</f>
        <v>7460</v>
      </c>
      <c r="AG378" s="78" t="n">
        <v>373</v>
      </c>
      <c r="AO378" s="78" t="e">
        <f aca="false">VLOOKUP(F378,PTDS2!$A$1:$Q$13,2)</f>
        <v>#N/A</v>
      </c>
      <c r="AP378" s="78" t="e">
        <f aca="false">VLOOKUP(F378,PTDS2!$A$1:$Q$13,3)</f>
        <v>#N/A</v>
      </c>
      <c r="AQ378" s="78" t="e">
        <f aca="false">VLOOKUP(F378,PTDS2!$A$1:$Q$13,4)</f>
        <v>#N/A</v>
      </c>
      <c r="AR378" s="78" t="e">
        <f aca="false">VLOOKUP(F378,PTDS2!$A$1:$Q$13,5)</f>
        <v>#N/A</v>
      </c>
      <c r="AS378" s="78" t="e">
        <f aca="false">VLOOKUP(F378,PTDS2!$A$1:$Q$13,6)</f>
        <v>#N/A</v>
      </c>
      <c r="AT378" s="78" t="e">
        <f aca="false">VLOOKUP(F378,PTDS2!$A$1:$Q$13,7)</f>
        <v>#N/A</v>
      </c>
      <c r="AU378" s="78" t="e">
        <f aca="false">VLOOKUP(F378,PTDS2!$A$1:$Q$13,8)</f>
        <v>#N/A</v>
      </c>
      <c r="AV378" s="78" t="e">
        <f aca="false">VLOOKUP(F378,PTDS2!$A$1:$Q$13,9)</f>
        <v>#N/A</v>
      </c>
      <c r="AW378" s="78" t="e">
        <f aca="false">VLOOKUP(F378,PTDS2!$A$1:$Q$13,10)</f>
        <v>#N/A</v>
      </c>
      <c r="AX378" s="78" t="e">
        <f aca="false">VLOOKUP(F378,PTDS2!$A$1:$Q$13,11)</f>
        <v>#N/A</v>
      </c>
      <c r="AY378" s="78" t="e">
        <f aca="false">VLOOKUP(F378,PTDS2!$A$1:$Q$13,12)</f>
        <v>#N/A</v>
      </c>
      <c r="AZ378" s="78" t="e">
        <f aca="false">VLOOKUP(F378,PTDS2!$A$1:$Q$13,13)</f>
        <v>#N/A</v>
      </c>
      <c r="BA378" s="78" t="e">
        <f aca="false">VLOOKUP(F378,PTDS2!$A$1:$Q$13,14)</f>
        <v>#N/A</v>
      </c>
      <c r="BB378" s="78" t="e">
        <f aca="false">VLOOKUP(F378,PTDS2!$A$1:$Q$13,15)</f>
        <v>#N/A</v>
      </c>
      <c r="BC378" s="78" t="e">
        <f aca="false">VLOOKUP(F378,PTDS2!$A$1:$Q$13,16)</f>
        <v>#N/A</v>
      </c>
      <c r="BD378" s="78" t="e">
        <f aca="false">VLOOKUP(F378,PTDS2!$A$1:$Q$13,17)</f>
        <v>#N/A</v>
      </c>
      <c r="BF378" s="78" t="e">
        <f aca="false">IF(AO378=0,"",AO378)</f>
        <v>#N/A</v>
      </c>
      <c r="BG378" s="78" t="e">
        <f aca="false">IF(AP378=0,"",AP378)</f>
        <v>#N/A</v>
      </c>
      <c r="BH378" s="78" t="e">
        <f aca="false">IF(AQ378=0,"",AQ378)</f>
        <v>#N/A</v>
      </c>
      <c r="BI378" s="78" t="e">
        <f aca="false">IF(AR378=0,"",AR378)</f>
        <v>#N/A</v>
      </c>
      <c r="BJ378" s="78" t="e">
        <f aca="false">IF(AS378=0,"",AS378)</f>
        <v>#N/A</v>
      </c>
      <c r="BK378" s="78" t="e">
        <f aca="false">IF(AT378=0,"",AT378)</f>
        <v>#N/A</v>
      </c>
      <c r="BL378" s="78" t="e">
        <f aca="false">IF(AU378=0,"",AU378)</f>
        <v>#N/A</v>
      </c>
      <c r="BM378" s="78" t="e">
        <f aca="false">IF(AV378=0,"",AV378)</f>
        <v>#N/A</v>
      </c>
      <c r="BN378" s="78" t="e">
        <f aca="false">IF(AW378=0,"",AW378)</f>
        <v>#N/A</v>
      </c>
      <c r="BO378" s="78" t="e">
        <f aca="false">IF(AX378=0,"",AX378)</f>
        <v>#N/A</v>
      </c>
      <c r="BP378" s="78" t="e">
        <f aca="false">IF(AY378=0,"",AY378)</f>
        <v>#N/A</v>
      </c>
      <c r="BQ378" s="78" t="e">
        <f aca="false">IF(AZ378=0,"",AZ378)</f>
        <v>#N/A</v>
      </c>
      <c r="BR378" s="78" t="e">
        <f aca="false">IF(BA378=0,"",BA378)</f>
        <v>#N/A</v>
      </c>
      <c r="BS378" s="78" t="e">
        <f aca="false">IF(BB378=0,"",BB378)</f>
        <v>#N/A</v>
      </c>
      <c r="BT378" s="78" t="e">
        <f aca="false">IF(BC378=0,"",BC378)</f>
        <v>#N/A</v>
      </c>
      <c r="BU378" s="78" t="e">
        <f aca="false">IF(BD378=0,"",BD378)</f>
        <v>#N/A</v>
      </c>
    </row>
    <row r="379" customFormat="false" ht="56.7" hidden="false" customHeight="true" outlineLevel="0" collapsed="false">
      <c r="A379" s="137"/>
      <c r="B379" s="138"/>
      <c r="C379" s="139"/>
      <c r="D379" s="139"/>
      <c r="E379" s="143"/>
      <c r="F379" s="120"/>
      <c r="G379" s="121"/>
      <c r="H379" s="140"/>
      <c r="I379" s="141"/>
      <c r="J379" s="116"/>
      <c r="K379" s="124" t="str">
        <f aca="false">IF(ISBLANK(I379),"",ROUND(IF(J379&lt;&gt;"€",IF(J379="$",I379*TRANSFERENCIAS!$E$29,I379*TRANSFERENCIAS!$H$29),I379),2))</f>
        <v/>
      </c>
      <c r="L379" s="142"/>
      <c r="M379" s="142"/>
      <c r="N379" s="142"/>
      <c r="O379" s="125"/>
      <c r="P379" s="126" t="str">
        <f aca="false">IF(ISNUMBER(X379),X379,"P")</f>
        <v>P</v>
      </c>
      <c r="Q379" s="127" t="str">
        <f aca="false">IF(ISNUMBER(L379),L379," --")</f>
        <v> --</v>
      </c>
      <c r="W379" s="129" t="n">
        <f aca="false">SUM(L379:N379)</f>
        <v>0</v>
      </c>
      <c r="X379" s="129" t="e">
        <f aca="false">IF(K379&gt;0,ABS(W379-K379),"")</f>
        <v>#VALUE!</v>
      </c>
      <c r="AF379" s="78" t="n">
        <f aca="false">+AF378+20</f>
        <v>7480</v>
      </c>
      <c r="AG379" s="78" t="n">
        <v>374</v>
      </c>
      <c r="AO379" s="78" t="e">
        <f aca="false">VLOOKUP(F379,PTDS2!$A$1:$Q$13,2)</f>
        <v>#N/A</v>
      </c>
      <c r="AP379" s="78" t="e">
        <f aca="false">VLOOKUP(F379,PTDS2!$A$1:$Q$13,3)</f>
        <v>#N/A</v>
      </c>
      <c r="AQ379" s="78" t="e">
        <f aca="false">VLOOKUP(F379,PTDS2!$A$1:$Q$13,4)</f>
        <v>#N/A</v>
      </c>
      <c r="AR379" s="78" t="e">
        <f aca="false">VLOOKUP(F379,PTDS2!$A$1:$Q$13,5)</f>
        <v>#N/A</v>
      </c>
      <c r="AS379" s="78" t="e">
        <f aca="false">VLOOKUP(F379,PTDS2!$A$1:$Q$13,6)</f>
        <v>#N/A</v>
      </c>
      <c r="AT379" s="78" t="e">
        <f aca="false">VLOOKUP(F379,PTDS2!$A$1:$Q$13,7)</f>
        <v>#N/A</v>
      </c>
      <c r="AU379" s="78" t="e">
        <f aca="false">VLOOKUP(F379,PTDS2!$A$1:$Q$13,8)</f>
        <v>#N/A</v>
      </c>
      <c r="AV379" s="78" t="e">
        <f aca="false">VLOOKUP(F379,PTDS2!$A$1:$Q$13,9)</f>
        <v>#N/A</v>
      </c>
      <c r="AW379" s="78" t="e">
        <f aca="false">VLOOKUP(F379,PTDS2!$A$1:$Q$13,10)</f>
        <v>#N/A</v>
      </c>
      <c r="AX379" s="78" t="e">
        <f aca="false">VLOOKUP(F379,PTDS2!$A$1:$Q$13,11)</f>
        <v>#N/A</v>
      </c>
      <c r="AY379" s="78" t="e">
        <f aca="false">VLOOKUP(F379,PTDS2!$A$1:$Q$13,12)</f>
        <v>#N/A</v>
      </c>
      <c r="AZ379" s="78" t="e">
        <f aca="false">VLOOKUP(F379,PTDS2!$A$1:$Q$13,13)</f>
        <v>#N/A</v>
      </c>
      <c r="BA379" s="78" t="e">
        <f aca="false">VLOOKUP(F379,PTDS2!$A$1:$Q$13,14)</f>
        <v>#N/A</v>
      </c>
      <c r="BB379" s="78" t="e">
        <f aca="false">VLOOKUP(F379,PTDS2!$A$1:$Q$13,15)</f>
        <v>#N/A</v>
      </c>
      <c r="BC379" s="78" t="e">
        <f aca="false">VLOOKUP(F379,PTDS2!$A$1:$Q$13,16)</f>
        <v>#N/A</v>
      </c>
      <c r="BD379" s="78" t="e">
        <f aca="false">VLOOKUP(F379,PTDS2!$A$1:$Q$13,17)</f>
        <v>#N/A</v>
      </c>
      <c r="BF379" s="78" t="e">
        <f aca="false">IF(AO379=0,"",AO379)</f>
        <v>#N/A</v>
      </c>
      <c r="BG379" s="78" t="e">
        <f aca="false">IF(AP379=0,"",AP379)</f>
        <v>#N/A</v>
      </c>
      <c r="BH379" s="78" t="e">
        <f aca="false">IF(AQ379=0,"",AQ379)</f>
        <v>#N/A</v>
      </c>
      <c r="BI379" s="78" t="e">
        <f aca="false">IF(AR379=0,"",AR379)</f>
        <v>#N/A</v>
      </c>
      <c r="BJ379" s="78" t="e">
        <f aca="false">IF(AS379=0,"",AS379)</f>
        <v>#N/A</v>
      </c>
      <c r="BK379" s="78" t="e">
        <f aca="false">IF(AT379=0,"",AT379)</f>
        <v>#N/A</v>
      </c>
      <c r="BL379" s="78" t="e">
        <f aca="false">IF(AU379=0,"",AU379)</f>
        <v>#N/A</v>
      </c>
      <c r="BM379" s="78" t="e">
        <f aca="false">IF(AV379=0,"",AV379)</f>
        <v>#N/A</v>
      </c>
      <c r="BN379" s="78" t="e">
        <f aca="false">IF(AW379=0,"",AW379)</f>
        <v>#N/A</v>
      </c>
      <c r="BO379" s="78" t="e">
        <f aca="false">IF(AX379=0,"",AX379)</f>
        <v>#N/A</v>
      </c>
      <c r="BP379" s="78" t="e">
        <f aca="false">IF(AY379=0,"",AY379)</f>
        <v>#N/A</v>
      </c>
      <c r="BQ379" s="78" t="e">
        <f aca="false">IF(AZ379=0,"",AZ379)</f>
        <v>#N/A</v>
      </c>
      <c r="BR379" s="78" t="e">
        <f aca="false">IF(BA379=0,"",BA379)</f>
        <v>#N/A</v>
      </c>
      <c r="BS379" s="78" t="e">
        <f aca="false">IF(BB379=0,"",BB379)</f>
        <v>#N/A</v>
      </c>
      <c r="BT379" s="78" t="e">
        <f aca="false">IF(BC379=0,"",BC379)</f>
        <v>#N/A</v>
      </c>
      <c r="BU379" s="78" t="e">
        <f aca="false">IF(BD379=0,"",BD379)</f>
        <v>#N/A</v>
      </c>
    </row>
    <row r="380" customFormat="false" ht="56.7" hidden="false" customHeight="true" outlineLevel="0" collapsed="false">
      <c r="A380" s="137"/>
      <c r="B380" s="138"/>
      <c r="C380" s="139"/>
      <c r="D380" s="139"/>
      <c r="E380" s="143"/>
      <c r="F380" s="120"/>
      <c r="G380" s="121"/>
      <c r="H380" s="140"/>
      <c r="I380" s="141"/>
      <c r="J380" s="116"/>
      <c r="K380" s="124" t="str">
        <f aca="false">IF(ISBLANK(I380),"",ROUND(IF(J380&lt;&gt;"€",IF(J380="$",I380*TRANSFERENCIAS!$E$29,I380*TRANSFERENCIAS!$H$29),I380),2))</f>
        <v/>
      </c>
      <c r="L380" s="142"/>
      <c r="M380" s="142"/>
      <c r="N380" s="142"/>
      <c r="O380" s="125"/>
      <c r="P380" s="126" t="str">
        <f aca="false">IF(ISNUMBER(X380),X380,"P")</f>
        <v>P</v>
      </c>
      <c r="Q380" s="127" t="str">
        <f aca="false">IF(ISNUMBER(L380),L380," --")</f>
        <v> --</v>
      </c>
      <c r="W380" s="129" t="n">
        <f aca="false">SUM(L380:N380)</f>
        <v>0</v>
      </c>
      <c r="X380" s="129" t="e">
        <f aca="false">IF(K380&gt;0,ABS(W380-K380),"")</f>
        <v>#VALUE!</v>
      </c>
      <c r="AF380" s="78" t="n">
        <f aca="false">+AF379+20</f>
        <v>7500</v>
      </c>
      <c r="AG380" s="78" t="n">
        <v>375</v>
      </c>
      <c r="AO380" s="78" t="e">
        <f aca="false">VLOOKUP(F380,PTDS2!$A$1:$Q$13,2)</f>
        <v>#N/A</v>
      </c>
      <c r="AP380" s="78" t="e">
        <f aca="false">VLOOKUP(F380,PTDS2!$A$1:$Q$13,3)</f>
        <v>#N/A</v>
      </c>
      <c r="AQ380" s="78" t="e">
        <f aca="false">VLOOKUP(F380,PTDS2!$A$1:$Q$13,4)</f>
        <v>#N/A</v>
      </c>
      <c r="AR380" s="78" t="e">
        <f aca="false">VLOOKUP(F380,PTDS2!$A$1:$Q$13,5)</f>
        <v>#N/A</v>
      </c>
      <c r="AS380" s="78" t="e">
        <f aca="false">VLOOKUP(F380,PTDS2!$A$1:$Q$13,6)</f>
        <v>#N/A</v>
      </c>
      <c r="AT380" s="78" t="e">
        <f aca="false">VLOOKUP(F380,PTDS2!$A$1:$Q$13,7)</f>
        <v>#N/A</v>
      </c>
      <c r="AU380" s="78" t="e">
        <f aca="false">VLOOKUP(F380,PTDS2!$A$1:$Q$13,8)</f>
        <v>#N/A</v>
      </c>
      <c r="AV380" s="78" t="e">
        <f aca="false">VLOOKUP(F380,PTDS2!$A$1:$Q$13,9)</f>
        <v>#N/A</v>
      </c>
      <c r="AW380" s="78" t="e">
        <f aca="false">VLOOKUP(F380,PTDS2!$A$1:$Q$13,10)</f>
        <v>#N/A</v>
      </c>
      <c r="AX380" s="78" t="e">
        <f aca="false">VLOOKUP(F380,PTDS2!$A$1:$Q$13,11)</f>
        <v>#N/A</v>
      </c>
      <c r="AY380" s="78" t="e">
        <f aca="false">VLOOKUP(F380,PTDS2!$A$1:$Q$13,12)</f>
        <v>#N/A</v>
      </c>
      <c r="AZ380" s="78" t="e">
        <f aca="false">VLOOKUP(F380,PTDS2!$A$1:$Q$13,13)</f>
        <v>#N/A</v>
      </c>
      <c r="BA380" s="78" t="e">
        <f aca="false">VLOOKUP(F380,PTDS2!$A$1:$Q$13,14)</f>
        <v>#N/A</v>
      </c>
      <c r="BB380" s="78" t="e">
        <f aca="false">VLOOKUP(F380,PTDS2!$A$1:$Q$13,15)</f>
        <v>#N/A</v>
      </c>
      <c r="BC380" s="78" t="e">
        <f aca="false">VLOOKUP(F380,PTDS2!$A$1:$Q$13,16)</f>
        <v>#N/A</v>
      </c>
      <c r="BD380" s="78" t="e">
        <f aca="false">VLOOKUP(F380,PTDS2!$A$1:$Q$13,17)</f>
        <v>#N/A</v>
      </c>
      <c r="BF380" s="78" t="e">
        <f aca="false">IF(AO380=0,"",AO380)</f>
        <v>#N/A</v>
      </c>
      <c r="BG380" s="78" t="e">
        <f aca="false">IF(AP380=0,"",AP380)</f>
        <v>#N/A</v>
      </c>
      <c r="BH380" s="78" t="e">
        <f aca="false">IF(AQ380=0,"",AQ380)</f>
        <v>#N/A</v>
      </c>
      <c r="BI380" s="78" t="e">
        <f aca="false">IF(AR380=0,"",AR380)</f>
        <v>#N/A</v>
      </c>
      <c r="BJ380" s="78" t="e">
        <f aca="false">IF(AS380=0,"",AS380)</f>
        <v>#N/A</v>
      </c>
      <c r="BK380" s="78" t="e">
        <f aca="false">IF(AT380=0,"",AT380)</f>
        <v>#N/A</v>
      </c>
      <c r="BL380" s="78" t="e">
        <f aca="false">IF(AU380=0,"",AU380)</f>
        <v>#N/A</v>
      </c>
      <c r="BM380" s="78" t="e">
        <f aca="false">IF(AV380=0,"",AV380)</f>
        <v>#N/A</v>
      </c>
      <c r="BN380" s="78" t="e">
        <f aca="false">IF(AW380=0,"",AW380)</f>
        <v>#N/A</v>
      </c>
      <c r="BO380" s="78" t="e">
        <f aca="false">IF(AX380=0,"",AX380)</f>
        <v>#N/A</v>
      </c>
      <c r="BP380" s="78" t="e">
        <f aca="false">IF(AY380=0,"",AY380)</f>
        <v>#N/A</v>
      </c>
      <c r="BQ380" s="78" t="e">
        <f aca="false">IF(AZ380=0,"",AZ380)</f>
        <v>#N/A</v>
      </c>
      <c r="BR380" s="78" t="e">
        <f aca="false">IF(BA380=0,"",BA380)</f>
        <v>#N/A</v>
      </c>
      <c r="BS380" s="78" t="e">
        <f aca="false">IF(BB380=0,"",BB380)</f>
        <v>#N/A</v>
      </c>
      <c r="BT380" s="78" t="e">
        <f aca="false">IF(BC380=0,"",BC380)</f>
        <v>#N/A</v>
      </c>
      <c r="BU380" s="78" t="e">
        <f aca="false">IF(BD380=0,"",BD380)</f>
        <v>#N/A</v>
      </c>
    </row>
    <row r="381" customFormat="false" ht="56.7" hidden="false" customHeight="true" outlineLevel="0" collapsed="false">
      <c r="A381" s="137"/>
      <c r="B381" s="138"/>
      <c r="C381" s="139"/>
      <c r="D381" s="139"/>
      <c r="E381" s="143"/>
      <c r="F381" s="120"/>
      <c r="G381" s="121"/>
      <c r="H381" s="140"/>
      <c r="I381" s="141"/>
      <c r="J381" s="116"/>
      <c r="K381" s="124" t="str">
        <f aca="false">IF(ISBLANK(I381),"",ROUND(IF(J381&lt;&gt;"€",IF(J381="$",I381*TRANSFERENCIAS!$E$29,I381*TRANSFERENCIAS!$H$29),I381),2))</f>
        <v/>
      </c>
      <c r="L381" s="142"/>
      <c r="M381" s="142"/>
      <c r="N381" s="142"/>
      <c r="O381" s="125"/>
      <c r="P381" s="126" t="str">
        <f aca="false">IF(ISNUMBER(X381),X381,"P")</f>
        <v>P</v>
      </c>
      <c r="Q381" s="127" t="str">
        <f aca="false">IF(ISNUMBER(L381),L381," --")</f>
        <v> --</v>
      </c>
      <c r="W381" s="129" t="n">
        <f aca="false">SUM(L381:N381)</f>
        <v>0</v>
      </c>
      <c r="X381" s="129" t="e">
        <f aca="false">IF(K381&gt;0,ABS(W381-K381),"")</f>
        <v>#VALUE!</v>
      </c>
      <c r="AF381" s="78" t="n">
        <f aca="false">+AF380+20</f>
        <v>7520</v>
      </c>
      <c r="AG381" s="78" t="n">
        <v>376</v>
      </c>
      <c r="AO381" s="78" t="e">
        <f aca="false">VLOOKUP(F381,PTDS2!$A$1:$Q$13,2)</f>
        <v>#N/A</v>
      </c>
      <c r="AP381" s="78" t="e">
        <f aca="false">VLOOKUP(F381,PTDS2!$A$1:$Q$13,3)</f>
        <v>#N/A</v>
      </c>
      <c r="AQ381" s="78" t="e">
        <f aca="false">VLOOKUP(F381,PTDS2!$A$1:$Q$13,4)</f>
        <v>#N/A</v>
      </c>
      <c r="AR381" s="78" t="e">
        <f aca="false">VLOOKUP(F381,PTDS2!$A$1:$Q$13,5)</f>
        <v>#N/A</v>
      </c>
      <c r="AS381" s="78" t="e">
        <f aca="false">VLOOKUP(F381,PTDS2!$A$1:$Q$13,6)</f>
        <v>#N/A</v>
      </c>
      <c r="AT381" s="78" t="e">
        <f aca="false">VLOOKUP(F381,PTDS2!$A$1:$Q$13,7)</f>
        <v>#N/A</v>
      </c>
      <c r="AU381" s="78" t="e">
        <f aca="false">VLOOKUP(F381,PTDS2!$A$1:$Q$13,8)</f>
        <v>#N/A</v>
      </c>
      <c r="AV381" s="78" t="e">
        <f aca="false">VLOOKUP(F381,PTDS2!$A$1:$Q$13,9)</f>
        <v>#N/A</v>
      </c>
      <c r="AW381" s="78" t="e">
        <f aca="false">VLOOKUP(F381,PTDS2!$A$1:$Q$13,10)</f>
        <v>#N/A</v>
      </c>
      <c r="AX381" s="78" t="e">
        <f aca="false">VLOOKUP(F381,PTDS2!$A$1:$Q$13,11)</f>
        <v>#N/A</v>
      </c>
      <c r="AY381" s="78" t="e">
        <f aca="false">VLOOKUP(F381,PTDS2!$A$1:$Q$13,12)</f>
        <v>#N/A</v>
      </c>
      <c r="AZ381" s="78" t="e">
        <f aca="false">VLOOKUP(F381,PTDS2!$A$1:$Q$13,13)</f>
        <v>#N/A</v>
      </c>
      <c r="BA381" s="78" t="e">
        <f aca="false">VLOOKUP(F381,PTDS2!$A$1:$Q$13,14)</f>
        <v>#N/A</v>
      </c>
      <c r="BB381" s="78" t="e">
        <f aca="false">VLOOKUP(F381,PTDS2!$A$1:$Q$13,15)</f>
        <v>#N/A</v>
      </c>
      <c r="BC381" s="78" t="e">
        <f aca="false">VLOOKUP(F381,PTDS2!$A$1:$Q$13,16)</f>
        <v>#N/A</v>
      </c>
      <c r="BD381" s="78" t="e">
        <f aca="false">VLOOKUP(F381,PTDS2!$A$1:$Q$13,17)</f>
        <v>#N/A</v>
      </c>
      <c r="BF381" s="78" t="e">
        <f aca="false">IF(AO381=0,"",AO381)</f>
        <v>#N/A</v>
      </c>
      <c r="BG381" s="78" t="e">
        <f aca="false">IF(AP381=0,"",AP381)</f>
        <v>#N/A</v>
      </c>
      <c r="BH381" s="78" t="e">
        <f aca="false">IF(AQ381=0,"",AQ381)</f>
        <v>#N/A</v>
      </c>
      <c r="BI381" s="78" t="e">
        <f aca="false">IF(AR381=0,"",AR381)</f>
        <v>#N/A</v>
      </c>
      <c r="BJ381" s="78" t="e">
        <f aca="false">IF(AS381=0,"",AS381)</f>
        <v>#N/A</v>
      </c>
      <c r="BK381" s="78" t="e">
        <f aca="false">IF(AT381=0,"",AT381)</f>
        <v>#N/A</v>
      </c>
      <c r="BL381" s="78" t="e">
        <f aca="false">IF(AU381=0,"",AU381)</f>
        <v>#N/A</v>
      </c>
      <c r="BM381" s="78" t="e">
        <f aca="false">IF(AV381=0,"",AV381)</f>
        <v>#N/A</v>
      </c>
      <c r="BN381" s="78" t="e">
        <f aca="false">IF(AW381=0,"",AW381)</f>
        <v>#N/A</v>
      </c>
      <c r="BO381" s="78" t="e">
        <f aca="false">IF(AX381=0,"",AX381)</f>
        <v>#N/A</v>
      </c>
      <c r="BP381" s="78" t="e">
        <f aca="false">IF(AY381=0,"",AY381)</f>
        <v>#N/A</v>
      </c>
      <c r="BQ381" s="78" t="e">
        <f aca="false">IF(AZ381=0,"",AZ381)</f>
        <v>#N/A</v>
      </c>
      <c r="BR381" s="78" t="e">
        <f aca="false">IF(BA381=0,"",BA381)</f>
        <v>#N/A</v>
      </c>
      <c r="BS381" s="78" t="e">
        <f aca="false">IF(BB381=0,"",BB381)</f>
        <v>#N/A</v>
      </c>
      <c r="BT381" s="78" t="e">
        <f aca="false">IF(BC381=0,"",BC381)</f>
        <v>#N/A</v>
      </c>
      <c r="BU381" s="78" t="e">
        <f aca="false">IF(BD381=0,"",BD381)</f>
        <v>#N/A</v>
      </c>
    </row>
    <row r="382" customFormat="false" ht="56.7" hidden="false" customHeight="true" outlineLevel="0" collapsed="false">
      <c r="A382" s="137"/>
      <c r="B382" s="138"/>
      <c r="C382" s="139"/>
      <c r="D382" s="139"/>
      <c r="E382" s="143"/>
      <c r="F382" s="120"/>
      <c r="G382" s="121"/>
      <c r="H382" s="140"/>
      <c r="I382" s="141"/>
      <c r="J382" s="116"/>
      <c r="K382" s="124" t="str">
        <f aca="false">IF(ISBLANK(I382),"",ROUND(IF(J382&lt;&gt;"€",IF(J382="$",I382*TRANSFERENCIAS!$E$29,I382*TRANSFERENCIAS!$H$29),I382),2))</f>
        <v/>
      </c>
      <c r="L382" s="142"/>
      <c r="M382" s="142"/>
      <c r="N382" s="142"/>
      <c r="O382" s="125"/>
      <c r="P382" s="126" t="str">
        <f aca="false">IF(ISNUMBER(X382),X382,"P")</f>
        <v>P</v>
      </c>
      <c r="Q382" s="127" t="str">
        <f aca="false">IF(ISNUMBER(L382),L382," --")</f>
        <v> --</v>
      </c>
      <c r="W382" s="129" t="n">
        <f aca="false">SUM(L382:N382)</f>
        <v>0</v>
      </c>
      <c r="X382" s="129" t="e">
        <f aca="false">IF(K382&gt;0,ABS(W382-K382),"")</f>
        <v>#VALUE!</v>
      </c>
      <c r="AF382" s="78" t="n">
        <f aca="false">+AF381+20</f>
        <v>7540</v>
      </c>
      <c r="AG382" s="78" t="n">
        <v>377</v>
      </c>
      <c r="AO382" s="78" t="e">
        <f aca="false">VLOOKUP(F382,PTDS2!$A$1:$Q$13,2)</f>
        <v>#N/A</v>
      </c>
      <c r="AP382" s="78" t="e">
        <f aca="false">VLOOKUP(F382,PTDS2!$A$1:$Q$13,3)</f>
        <v>#N/A</v>
      </c>
      <c r="AQ382" s="78" t="e">
        <f aca="false">VLOOKUP(F382,PTDS2!$A$1:$Q$13,4)</f>
        <v>#N/A</v>
      </c>
      <c r="AR382" s="78" t="e">
        <f aca="false">VLOOKUP(F382,PTDS2!$A$1:$Q$13,5)</f>
        <v>#N/A</v>
      </c>
      <c r="AS382" s="78" t="e">
        <f aca="false">VLOOKUP(F382,PTDS2!$A$1:$Q$13,6)</f>
        <v>#N/A</v>
      </c>
      <c r="AT382" s="78" t="e">
        <f aca="false">VLOOKUP(F382,PTDS2!$A$1:$Q$13,7)</f>
        <v>#N/A</v>
      </c>
      <c r="AU382" s="78" t="e">
        <f aca="false">VLOOKUP(F382,PTDS2!$A$1:$Q$13,8)</f>
        <v>#N/A</v>
      </c>
      <c r="AV382" s="78" t="e">
        <f aca="false">VLOOKUP(F382,PTDS2!$A$1:$Q$13,9)</f>
        <v>#N/A</v>
      </c>
      <c r="AW382" s="78" t="e">
        <f aca="false">VLOOKUP(F382,PTDS2!$A$1:$Q$13,10)</f>
        <v>#N/A</v>
      </c>
      <c r="AX382" s="78" t="e">
        <f aca="false">VLOOKUP(F382,PTDS2!$A$1:$Q$13,11)</f>
        <v>#N/A</v>
      </c>
      <c r="AY382" s="78" t="e">
        <f aca="false">VLOOKUP(F382,PTDS2!$A$1:$Q$13,12)</f>
        <v>#N/A</v>
      </c>
      <c r="AZ382" s="78" t="e">
        <f aca="false">VLOOKUP(F382,PTDS2!$A$1:$Q$13,13)</f>
        <v>#N/A</v>
      </c>
      <c r="BA382" s="78" t="e">
        <f aca="false">VLOOKUP(F382,PTDS2!$A$1:$Q$13,14)</f>
        <v>#N/A</v>
      </c>
      <c r="BB382" s="78" t="e">
        <f aca="false">VLOOKUP(F382,PTDS2!$A$1:$Q$13,15)</f>
        <v>#N/A</v>
      </c>
      <c r="BC382" s="78" t="e">
        <f aca="false">VLOOKUP(F382,PTDS2!$A$1:$Q$13,16)</f>
        <v>#N/A</v>
      </c>
      <c r="BD382" s="78" t="e">
        <f aca="false">VLOOKUP(F382,PTDS2!$A$1:$Q$13,17)</f>
        <v>#N/A</v>
      </c>
      <c r="BF382" s="78" t="e">
        <f aca="false">IF(AO382=0,"",AO382)</f>
        <v>#N/A</v>
      </c>
      <c r="BG382" s="78" t="e">
        <f aca="false">IF(AP382=0,"",AP382)</f>
        <v>#N/A</v>
      </c>
      <c r="BH382" s="78" t="e">
        <f aca="false">IF(AQ382=0,"",AQ382)</f>
        <v>#N/A</v>
      </c>
      <c r="BI382" s="78" t="e">
        <f aca="false">IF(AR382=0,"",AR382)</f>
        <v>#N/A</v>
      </c>
      <c r="BJ382" s="78" t="e">
        <f aca="false">IF(AS382=0,"",AS382)</f>
        <v>#N/A</v>
      </c>
      <c r="BK382" s="78" t="e">
        <f aca="false">IF(AT382=0,"",AT382)</f>
        <v>#N/A</v>
      </c>
      <c r="BL382" s="78" t="e">
        <f aca="false">IF(AU382=0,"",AU382)</f>
        <v>#N/A</v>
      </c>
      <c r="BM382" s="78" t="e">
        <f aca="false">IF(AV382=0,"",AV382)</f>
        <v>#N/A</v>
      </c>
      <c r="BN382" s="78" t="e">
        <f aca="false">IF(AW382=0,"",AW382)</f>
        <v>#N/A</v>
      </c>
      <c r="BO382" s="78" t="e">
        <f aca="false">IF(AX382=0,"",AX382)</f>
        <v>#N/A</v>
      </c>
      <c r="BP382" s="78" t="e">
        <f aca="false">IF(AY382=0,"",AY382)</f>
        <v>#N/A</v>
      </c>
      <c r="BQ382" s="78" t="e">
        <f aca="false">IF(AZ382=0,"",AZ382)</f>
        <v>#N/A</v>
      </c>
      <c r="BR382" s="78" t="e">
        <f aca="false">IF(BA382=0,"",BA382)</f>
        <v>#N/A</v>
      </c>
      <c r="BS382" s="78" t="e">
        <f aca="false">IF(BB382=0,"",BB382)</f>
        <v>#N/A</v>
      </c>
      <c r="BT382" s="78" t="e">
        <f aca="false">IF(BC382=0,"",BC382)</f>
        <v>#N/A</v>
      </c>
      <c r="BU382" s="78" t="e">
        <f aca="false">IF(BD382=0,"",BD382)</f>
        <v>#N/A</v>
      </c>
    </row>
    <row r="383" customFormat="false" ht="56.7" hidden="false" customHeight="true" outlineLevel="0" collapsed="false">
      <c r="A383" s="137"/>
      <c r="B383" s="138"/>
      <c r="C383" s="139"/>
      <c r="D383" s="139"/>
      <c r="E383" s="143"/>
      <c r="F383" s="120"/>
      <c r="G383" s="121"/>
      <c r="H383" s="140"/>
      <c r="I383" s="141"/>
      <c r="J383" s="116"/>
      <c r="K383" s="124" t="str">
        <f aca="false">IF(ISBLANK(I383),"",ROUND(IF(J383&lt;&gt;"€",IF(J383="$",I383*TRANSFERENCIAS!$E$29,I383*TRANSFERENCIAS!$H$29),I383),2))</f>
        <v/>
      </c>
      <c r="L383" s="142"/>
      <c r="M383" s="142"/>
      <c r="N383" s="142"/>
      <c r="O383" s="125"/>
      <c r="P383" s="126" t="str">
        <f aca="false">IF(ISNUMBER(X383),X383,"P")</f>
        <v>P</v>
      </c>
      <c r="Q383" s="127" t="str">
        <f aca="false">IF(ISNUMBER(L383),L383," --")</f>
        <v> --</v>
      </c>
      <c r="W383" s="129" t="n">
        <f aca="false">SUM(L383:N383)</f>
        <v>0</v>
      </c>
      <c r="X383" s="129" t="e">
        <f aca="false">IF(K383&gt;0,ABS(W383-K383),"")</f>
        <v>#VALUE!</v>
      </c>
      <c r="AF383" s="78" t="n">
        <f aca="false">+AF382+20</f>
        <v>7560</v>
      </c>
      <c r="AG383" s="78" t="n">
        <v>378</v>
      </c>
      <c r="AO383" s="78" t="e">
        <f aca="false">VLOOKUP(F383,PTDS2!$A$1:$Q$13,2)</f>
        <v>#N/A</v>
      </c>
      <c r="AP383" s="78" t="e">
        <f aca="false">VLOOKUP(F383,PTDS2!$A$1:$Q$13,3)</f>
        <v>#N/A</v>
      </c>
      <c r="AQ383" s="78" t="e">
        <f aca="false">VLOOKUP(F383,PTDS2!$A$1:$Q$13,4)</f>
        <v>#N/A</v>
      </c>
      <c r="AR383" s="78" t="e">
        <f aca="false">VLOOKUP(F383,PTDS2!$A$1:$Q$13,5)</f>
        <v>#N/A</v>
      </c>
      <c r="AS383" s="78" t="e">
        <f aca="false">VLOOKUP(F383,PTDS2!$A$1:$Q$13,6)</f>
        <v>#N/A</v>
      </c>
      <c r="AT383" s="78" t="e">
        <f aca="false">VLOOKUP(F383,PTDS2!$A$1:$Q$13,7)</f>
        <v>#N/A</v>
      </c>
      <c r="AU383" s="78" t="e">
        <f aca="false">VLOOKUP(F383,PTDS2!$A$1:$Q$13,8)</f>
        <v>#N/A</v>
      </c>
      <c r="AV383" s="78" t="e">
        <f aca="false">VLOOKUP(F383,PTDS2!$A$1:$Q$13,9)</f>
        <v>#N/A</v>
      </c>
      <c r="AW383" s="78" t="e">
        <f aca="false">VLOOKUP(F383,PTDS2!$A$1:$Q$13,10)</f>
        <v>#N/A</v>
      </c>
      <c r="AX383" s="78" t="e">
        <f aca="false">VLOOKUP(F383,PTDS2!$A$1:$Q$13,11)</f>
        <v>#N/A</v>
      </c>
      <c r="AY383" s="78" t="e">
        <f aca="false">VLOOKUP(F383,PTDS2!$A$1:$Q$13,12)</f>
        <v>#N/A</v>
      </c>
      <c r="AZ383" s="78" t="e">
        <f aca="false">VLOOKUP(F383,PTDS2!$A$1:$Q$13,13)</f>
        <v>#N/A</v>
      </c>
      <c r="BA383" s="78" t="e">
        <f aca="false">VLOOKUP(F383,PTDS2!$A$1:$Q$13,14)</f>
        <v>#N/A</v>
      </c>
      <c r="BB383" s="78" t="e">
        <f aca="false">VLOOKUP(F383,PTDS2!$A$1:$Q$13,15)</f>
        <v>#N/A</v>
      </c>
      <c r="BC383" s="78" t="e">
        <f aca="false">VLOOKUP(F383,PTDS2!$A$1:$Q$13,16)</f>
        <v>#N/A</v>
      </c>
      <c r="BD383" s="78" t="e">
        <f aca="false">VLOOKUP(F383,PTDS2!$A$1:$Q$13,17)</f>
        <v>#N/A</v>
      </c>
      <c r="BF383" s="78" t="e">
        <f aca="false">IF(AO383=0,"",AO383)</f>
        <v>#N/A</v>
      </c>
      <c r="BG383" s="78" t="e">
        <f aca="false">IF(AP383=0,"",AP383)</f>
        <v>#N/A</v>
      </c>
      <c r="BH383" s="78" t="e">
        <f aca="false">IF(AQ383=0,"",AQ383)</f>
        <v>#N/A</v>
      </c>
      <c r="BI383" s="78" t="e">
        <f aca="false">IF(AR383=0,"",AR383)</f>
        <v>#N/A</v>
      </c>
      <c r="BJ383" s="78" t="e">
        <f aca="false">IF(AS383=0,"",AS383)</f>
        <v>#N/A</v>
      </c>
      <c r="BK383" s="78" t="e">
        <f aca="false">IF(AT383=0,"",AT383)</f>
        <v>#N/A</v>
      </c>
      <c r="BL383" s="78" t="e">
        <f aca="false">IF(AU383=0,"",AU383)</f>
        <v>#N/A</v>
      </c>
      <c r="BM383" s="78" t="e">
        <f aca="false">IF(AV383=0,"",AV383)</f>
        <v>#N/A</v>
      </c>
      <c r="BN383" s="78" t="e">
        <f aca="false">IF(AW383=0,"",AW383)</f>
        <v>#N/A</v>
      </c>
      <c r="BO383" s="78" t="e">
        <f aca="false">IF(AX383=0,"",AX383)</f>
        <v>#N/A</v>
      </c>
      <c r="BP383" s="78" t="e">
        <f aca="false">IF(AY383=0,"",AY383)</f>
        <v>#N/A</v>
      </c>
      <c r="BQ383" s="78" t="e">
        <f aca="false">IF(AZ383=0,"",AZ383)</f>
        <v>#N/A</v>
      </c>
      <c r="BR383" s="78" t="e">
        <f aca="false">IF(BA383=0,"",BA383)</f>
        <v>#N/A</v>
      </c>
      <c r="BS383" s="78" t="e">
        <f aca="false">IF(BB383=0,"",BB383)</f>
        <v>#N/A</v>
      </c>
      <c r="BT383" s="78" t="e">
        <f aca="false">IF(BC383=0,"",BC383)</f>
        <v>#N/A</v>
      </c>
      <c r="BU383" s="78" t="e">
        <f aca="false">IF(BD383=0,"",BD383)</f>
        <v>#N/A</v>
      </c>
    </row>
    <row r="384" customFormat="false" ht="56.7" hidden="false" customHeight="true" outlineLevel="0" collapsed="false">
      <c r="A384" s="137"/>
      <c r="B384" s="138"/>
      <c r="C384" s="139"/>
      <c r="D384" s="139"/>
      <c r="E384" s="143"/>
      <c r="F384" s="120"/>
      <c r="G384" s="121"/>
      <c r="H384" s="140"/>
      <c r="I384" s="141"/>
      <c r="J384" s="116"/>
      <c r="K384" s="124" t="str">
        <f aca="false">IF(ISBLANK(I384),"",ROUND(IF(J384&lt;&gt;"€",IF(J384="$",I384*TRANSFERENCIAS!$E$29,I384*TRANSFERENCIAS!$H$29),I384),2))</f>
        <v/>
      </c>
      <c r="L384" s="142"/>
      <c r="M384" s="142"/>
      <c r="N384" s="142"/>
      <c r="O384" s="125"/>
      <c r="P384" s="126" t="str">
        <f aca="false">IF(ISNUMBER(X384),X384,"P")</f>
        <v>P</v>
      </c>
      <c r="Q384" s="127" t="str">
        <f aca="false">IF(ISNUMBER(L384),L384," --")</f>
        <v> --</v>
      </c>
      <c r="W384" s="129" t="n">
        <f aca="false">SUM(L384:N384)</f>
        <v>0</v>
      </c>
      <c r="X384" s="129" t="e">
        <f aca="false">IF(K384&gt;0,ABS(W384-K384),"")</f>
        <v>#VALUE!</v>
      </c>
      <c r="AF384" s="78" t="n">
        <f aca="false">+AF383+20</f>
        <v>7580</v>
      </c>
      <c r="AG384" s="78" t="n">
        <v>379</v>
      </c>
      <c r="AO384" s="78" t="e">
        <f aca="false">VLOOKUP(F384,PTDS2!$A$1:$Q$13,2)</f>
        <v>#N/A</v>
      </c>
      <c r="AP384" s="78" t="e">
        <f aca="false">VLOOKUP(F384,PTDS2!$A$1:$Q$13,3)</f>
        <v>#N/A</v>
      </c>
      <c r="AQ384" s="78" t="e">
        <f aca="false">VLOOKUP(F384,PTDS2!$A$1:$Q$13,4)</f>
        <v>#N/A</v>
      </c>
      <c r="AR384" s="78" t="e">
        <f aca="false">VLOOKUP(F384,PTDS2!$A$1:$Q$13,5)</f>
        <v>#N/A</v>
      </c>
      <c r="AS384" s="78" t="e">
        <f aca="false">VLOOKUP(F384,PTDS2!$A$1:$Q$13,6)</f>
        <v>#N/A</v>
      </c>
      <c r="AT384" s="78" t="e">
        <f aca="false">VLOOKUP(F384,PTDS2!$A$1:$Q$13,7)</f>
        <v>#N/A</v>
      </c>
      <c r="AU384" s="78" t="e">
        <f aca="false">VLOOKUP(F384,PTDS2!$A$1:$Q$13,8)</f>
        <v>#N/A</v>
      </c>
      <c r="AV384" s="78" t="e">
        <f aca="false">VLOOKUP(F384,PTDS2!$A$1:$Q$13,9)</f>
        <v>#N/A</v>
      </c>
      <c r="AW384" s="78" t="e">
        <f aca="false">VLOOKUP(F384,PTDS2!$A$1:$Q$13,10)</f>
        <v>#N/A</v>
      </c>
      <c r="AX384" s="78" t="e">
        <f aca="false">VLOOKUP(F384,PTDS2!$A$1:$Q$13,11)</f>
        <v>#N/A</v>
      </c>
      <c r="AY384" s="78" t="e">
        <f aca="false">VLOOKUP(F384,PTDS2!$A$1:$Q$13,12)</f>
        <v>#N/A</v>
      </c>
      <c r="AZ384" s="78" t="e">
        <f aca="false">VLOOKUP(F384,PTDS2!$A$1:$Q$13,13)</f>
        <v>#N/A</v>
      </c>
      <c r="BA384" s="78" t="e">
        <f aca="false">VLOOKUP(F384,PTDS2!$A$1:$Q$13,14)</f>
        <v>#N/A</v>
      </c>
      <c r="BB384" s="78" t="e">
        <f aca="false">VLOOKUP(F384,PTDS2!$A$1:$Q$13,15)</f>
        <v>#N/A</v>
      </c>
      <c r="BC384" s="78" t="e">
        <f aca="false">VLOOKUP(F384,PTDS2!$A$1:$Q$13,16)</f>
        <v>#N/A</v>
      </c>
      <c r="BD384" s="78" t="e">
        <f aca="false">VLOOKUP(F384,PTDS2!$A$1:$Q$13,17)</f>
        <v>#N/A</v>
      </c>
      <c r="BF384" s="78" t="e">
        <f aca="false">IF(AO384=0,"",AO384)</f>
        <v>#N/A</v>
      </c>
      <c r="BG384" s="78" t="e">
        <f aca="false">IF(AP384=0,"",AP384)</f>
        <v>#N/A</v>
      </c>
      <c r="BH384" s="78" t="e">
        <f aca="false">IF(AQ384=0,"",AQ384)</f>
        <v>#N/A</v>
      </c>
      <c r="BI384" s="78" t="e">
        <f aca="false">IF(AR384=0,"",AR384)</f>
        <v>#N/A</v>
      </c>
      <c r="BJ384" s="78" t="e">
        <f aca="false">IF(AS384=0,"",AS384)</f>
        <v>#N/A</v>
      </c>
      <c r="BK384" s="78" t="e">
        <f aca="false">IF(AT384=0,"",AT384)</f>
        <v>#N/A</v>
      </c>
      <c r="BL384" s="78" t="e">
        <f aca="false">IF(AU384=0,"",AU384)</f>
        <v>#N/A</v>
      </c>
      <c r="BM384" s="78" t="e">
        <f aca="false">IF(AV384=0,"",AV384)</f>
        <v>#N/A</v>
      </c>
      <c r="BN384" s="78" t="e">
        <f aca="false">IF(AW384=0,"",AW384)</f>
        <v>#N/A</v>
      </c>
      <c r="BO384" s="78" t="e">
        <f aca="false">IF(AX384=0,"",AX384)</f>
        <v>#N/A</v>
      </c>
      <c r="BP384" s="78" t="e">
        <f aca="false">IF(AY384=0,"",AY384)</f>
        <v>#N/A</v>
      </c>
      <c r="BQ384" s="78" t="e">
        <f aca="false">IF(AZ384=0,"",AZ384)</f>
        <v>#N/A</v>
      </c>
      <c r="BR384" s="78" t="e">
        <f aca="false">IF(BA384=0,"",BA384)</f>
        <v>#N/A</v>
      </c>
      <c r="BS384" s="78" t="e">
        <f aca="false">IF(BB384=0,"",BB384)</f>
        <v>#N/A</v>
      </c>
      <c r="BT384" s="78" t="e">
        <f aca="false">IF(BC384=0,"",BC384)</f>
        <v>#N/A</v>
      </c>
      <c r="BU384" s="78" t="e">
        <f aca="false">IF(BD384=0,"",BD384)</f>
        <v>#N/A</v>
      </c>
    </row>
    <row r="385" customFormat="false" ht="56.7" hidden="false" customHeight="true" outlineLevel="0" collapsed="false">
      <c r="A385" s="137"/>
      <c r="B385" s="138"/>
      <c r="C385" s="139"/>
      <c r="D385" s="139"/>
      <c r="E385" s="143"/>
      <c r="F385" s="120"/>
      <c r="G385" s="121"/>
      <c r="H385" s="140"/>
      <c r="I385" s="141"/>
      <c r="J385" s="116"/>
      <c r="K385" s="124" t="str">
        <f aca="false">IF(ISBLANK(I385),"",ROUND(IF(J385&lt;&gt;"€",IF(J385="$",I385*TRANSFERENCIAS!$E$29,I385*TRANSFERENCIAS!$H$29),I385),2))</f>
        <v/>
      </c>
      <c r="L385" s="142"/>
      <c r="M385" s="142"/>
      <c r="N385" s="142"/>
      <c r="O385" s="125"/>
      <c r="P385" s="126" t="str">
        <f aca="false">IF(ISNUMBER(X385),X385,"P")</f>
        <v>P</v>
      </c>
      <c r="Q385" s="127" t="str">
        <f aca="false">IF(ISNUMBER(L385),L385," --")</f>
        <v> --</v>
      </c>
      <c r="W385" s="129" t="n">
        <f aca="false">SUM(L385:N385)</f>
        <v>0</v>
      </c>
      <c r="X385" s="129" t="e">
        <f aca="false">IF(K385&gt;0,ABS(W385-K385),"")</f>
        <v>#VALUE!</v>
      </c>
      <c r="AF385" s="78" t="n">
        <f aca="false">+AF384+20</f>
        <v>7600</v>
      </c>
      <c r="AG385" s="78" t="n">
        <v>380</v>
      </c>
      <c r="AO385" s="78" t="e">
        <f aca="false">VLOOKUP(F385,PTDS2!$A$1:$Q$13,2)</f>
        <v>#N/A</v>
      </c>
      <c r="AP385" s="78" t="e">
        <f aca="false">VLOOKUP(F385,PTDS2!$A$1:$Q$13,3)</f>
        <v>#N/A</v>
      </c>
      <c r="AQ385" s="78" t="e">
        <f aca="false">VLOOKUP(F385,PTDS2!$A$1:$Q$13,4)</f>
        <v>#N/A</v>
      </c>
      <c r="AR385" s="78" t="e">
        <f aca="false">VLOOKUP(F385,PTDS2!$A$1:$Q$13,5)</f>
        <v>#N/A</v>
      </c>
      <c r="AS385" s="78" t="e">
        <f aca="false">VLOOKUP(F385,PTDS2!$A$1:$Q$13,6)</f>
        <v>#N/A</v>
      </c>
      <c r="AT385" s="78" t="e">
        <f aca="false">VLOOKUP(F385,PTDS2!$A$1:$Q$13,7)</f>
        <v>#N/A</v>
      </c>
      <c r="AU385" s="78" t="e">
        <f aca="false">VLOOKUP(F385,PTDS2!$A$1:$Q$13,8)</f>
        <v>#N/A</v>
      </c>
      <c r="AV385" s="78" t="e">
        <f aca="false">VLOOKUP(F385,PTDS2!$A$1:$Q$13,9)</f>
        <v>#N/A</v>
      </c>
      <c r="AW385" s="78" t="e">
        <f aca="false">VLOOKUP(F385,PTDS2!$A$1:$Q$13,10)</f>
        <v>#N/A</v>
      </c>
      <c r="AX385" s="78" t="e">
        <f aca="false">VLOOKUP(F385,PTDS2!$A$1:$Q$13,11)</f>
        <v>#N/A</v>
      </c>
      <c r="AY385" s="78" t="e">
        <f aca="false">VLOOKUP(F385,PTDS2!$A$1:$Q$13,12)</f>
        <v>#N/A</v>
      </c>
      <c r="AZ385" s="78" t="e">
        <f aca="false">VLOOKUP(F385,PTDS2!$A$1:$Q$13,13)</f>
        <v>#N/A</v>
      </c>
      <c r="BA385" s="78" t="e">
        <f aca="false">VLOOKUP(F385,PTDS2!$A$1:$Q$13,14)</f>
        <v>#N/A</v>
      </c>
      <c r="BB385" s="78" t="e">
        <f aca="false">VLOOKUP(F385,PTDS2!$A$1:$Q$13,15)</f>
        <v>#N/A</v>
      </c>
      <c r="BC385" s="78" t="e">
        <f aca="false">VLOOKUP(F385,PTDS2!$A$1:$Q$13,16)</f>
        <v>#N/A</v>
      </c>
      <c r="BD385" s="78" t="e">
        <f aca="false">VLOOKUP(F385,PTDS2!$A$1:$Q$13,17)</f>
        <v>#N/A</v>
      </c>
      <c r="BF385" s="78" t="e">
        <f aca="false">IF(AO385=0,"",AO385)</f>
        <v>#N/A</v>
      </c>
      <c r="BG385" s="78" t="e">
        <f aca="false">IF(AP385=0,"",AP385)</f>
        <v>#N/A</v>
      </c>
      <c r="BH385" s="78" t="e">
        <f aca="false">IF(AQ385=0,"",AQ385)</f>
        <v>#N/A</v>
      </c>
      <c r="BI385" s="78" t="e">
        <f aca="false">IF(AR385=0,"",AR385)</f>
        <v>#N/A</v>
      </c>
      <c r="BJ385" s="78" t="e">
        <f aca="false">IF(AS385=0,"",AS385)</f>
        <v>#N/A</v>
      </c>
      <c r="BK385" s="78" t="e">
        <f aca="false">IF(AT385=0,"",AT385)</f>
        <v>#N/A</v>
      </c>
      <c r="BL385" s="78" t="e">
        <f aca="false">IF(AU385=0,"",AU385)</f>
        <v>#N/A</v>
      </c>
      <c r="BM385" s="78" t="e">
        <f aca="false">IF(AV385=0,"",AV385)</f>
        <v>#N/A</v>
      </c>
      <c r="BN385" s="78" t="e">
        <f aca="false">IF(AW385=0,"",AW385)</f>
        <v>#N/A</v>
      </c>
      <c r="BO385" s="78" t="e">
        <f aca="false">IF(AX385=0,"",AX385)</f>
        <v>#N/A</v>
      </c>
      <c r="BP385" s="78" t="e">
        <f aca="false">IF(AY385=0,"",AY385)</f>
        <v>#N/A</v>
      </c>
      <c r="BQ385" s="78" t="e">
        <f aca="false">IF(AZ385=0,"",AZ385)</f>
        <v>#N/A</v>
      </c>
      <c r="BR385" s="78" t="e">
        <f aca="false">IF(BA385=0,"",BA385)</f>
        <v>#N/A</v>
      </c>
      <c r="BS385" s="78" t="e">
        <f aca="false">IF(BB385=0,"",BB385)</f>
        <v>#N/A</v>
      </c>
      <c r="BT385" s="78" t="e">
        <f aca="false">IF(BC385=0,"",BC385)</f>
        <v>#N/A</v>
      </c>
      <c r="BU385" s="78" t="e">
        <f aca="false">IF(BD385=0,"",BD385)</f>
        <v>#N/A</v>
      </c>
    </row>
    <row r="386" customFormat="false" ht="56.7" hidden="false" customHeight="true" outlineLevel="0" collapsed="false">
      <c r="A386" s="137"/>
      <c r="B386" s="138"/>
      <c r="C386" s="139"/>
      <c r="D386" s="139"/>
      <c r="E386" s="143"/>
      <c r="F386" s="120"/>
      <c r="G386" s="121"/>
      <c r="H386" s="140"/>
      <c r="I386" s="141"/>
      <c r="J386" s="116"/>
      <c r="K386" s="124" t="str">
        <f aca="false">IF(ISBLANK(I386),"",ROUND(IF(J386&lt;&gt;"€",IF(J386="$",I386*TRANSFERENCIAS!$E$29,I386*TRANSFERENCIAS!$H$29),I386),2))</f>
        <v/>
      </c>
      <c r="L386" s="142"/>
      <c r="M386" s="142"/>
      <c r="N386" s="142"/>
      <c r="O386" s="125"/>
      <c r="P386" s="126" t="str">
        <f aca="false">IF(ISNUMBER(X386),X386,"P")</f>
        <v>P</v>
      </c>
      <c r="Q386" s="127" t="str">
        <f aca="false">IF(ISNUMBER(L386),L386," --")</f>
        <v> --</v>
      </c>
      <c r="W386" s="129" t="n">
        <f aca="false">SUM(L386:N386)</f>
        <v>0</v>
      </c>
      <c r="X386" s="129" t="e">
        <f aca="false">IF(K386&gt;0,ABS(W386-K386),"")</f>
        <v>#VALUE!</v>
      </c>
      <c r="AF386" s="78" t="n">
        <f aca="false">+AF385+20</f>
        <v>7620</v>
      </c>
      <c r="AG386" s="78" t="n">
        <v>381</v>
      </c>
      <c r="AO386" s="78" t="e">
        <f aca="false">VLOOKUP(F386,PTDS2!$A$1:$Q$13,2)</f>
        <v>#N/A</v>
      </c>
      <c r="AP386" s="78" t="e">
        <f aca="false">VLOOKUP(F386,PTDS2!$A$1:$Q$13,3)</f>
        <v>#N/A</v>
      </c>
      <c r="AQ386" s="78" t="e">
        <f aca="false">VLOOKUP(F386,PTDS2!$A$1:$Q$13,4)</f>
        <v>#N/A</v>
      </c>
      <c r="AR386" s="78" t="e">
        <f aca="false">VLOOKUP(F386,PTDS2!$A$1:$Q$13,5)</f>
        <v>#N/A</v>
      </c>
      <c r="AS386" s="78" t="e">
        <f aca="false">VLOOKUP(F386,PTDS2!$A$1:$Q$13,6)</f>
        <v>#N/A</v>
      </c>
      <c r="AT386" s="78" t="e">
        <f aca="false">VLOOKUP(F386,PTDS2!$A$1:$Q$13,7)</f>
        <v>#N/A</v>
      </c>
      <c r="AU386" s="78" t="e">
        <f aca="false">VLOOKUP(F386,PTDS2!$A$1:$Q$13,8)</f>
        <v>#N/A</v>
      </c>
      <c r="AV386" s="78" t="e">
        <f aca="false">VLOOKUP(F386,PTDS2!$A$1:$Q$13,9)</f>
        <v>#N/A</v>
      </c>
      <c r="AW386" s="78" t="e">
        <f aca="false">VLOOKUP(F386,PTDS2!$A$1:$Q$13,10)</f>
        <v>#N/A</v>
      </c>
      <c r="AX386" s="78" t="e">
        <f aca="false">VLOOKUP(F386,PTDS2!$A$1:$Q$13,11)</f>
        <v>#N/A</v>
      </c>
      <c r="AY386" s="78" t="e">
        <f aca="false">VLOOKUP(F386,PTDS2!$A$1:$Q$13,12)</f>
        <v>#N/A</v>
      </c>
      <c r="AZ386" s="78" t="e">
        <f aca="false">VLOOKUP(F386,PTDS2!$A$1:$Q$13,13)</f>
        <v>#N/A</v>
      </c>
      <c r="BA386" s="78" t="e">
        <f aca="false">VLOOKUP(F386,PTDS2!$A$1:$Q$13,14)</f>
        <v>#N/A</v>
      </c>
      <c r="BB386" s="78" t="e">
        <f aca="false">VLOOKUP(F386,PTDS2!$A$1:$Q$13,15)</f>
        <v>#N/A</v>
      </c>
      <c r="BC386" s="78" t="e">
        <f aca="false">VLOOKUP(F386,PTDS2!$A$1:$Q$13,16)</f>
        <v>#N/A</v>
      </c>
      <c r="BD386" s="78" t="e">
        <f aca="false">VLOOKUP(F386,PTDS2!$A$1:$Q$13,17)</f>
        <v>#N/A</v>
      </c>
      <c r="BF386" s="78" t="e">
        <f aca="false">IF(AO386=0,"",AO386)</f>
        <v>#N/A</v>
      </c>
      <c r="BG386" s="78" t="e">
        <f aca="false">IF(AP386=0,"",AP386)</f>
        <v>#N/A</v>
      </c>
      <c r="BH386" s="78" t="e">
        <f aca="false">IF(AQ386=0,"",AQ386)</f>
        <v>#N/A</v>
      </c>
      <c r="BI386" s="78" t="e">
        <f aca="false">IF(AR386=0,"",AR386)</f>
        <v>#N/A</v>
      </c>
      <c r="BJ386" s="78" t="e">
        <f aca="false">IF(AS386=0,"",AS386)</f>
        <v>#N/A</v>
      </c>
      <c r="BK386" s="78" t="e">
        <f aca="false">IF(AT386=0,"",AT386)</f>
        <v>#N/A</v>
      </c>
      <c r="BL386" s="78" t="e">
        <f aca="false">IF(AU386=0,"",AU386)</f>
        <v>#N/A</v>
      </c>
      <c r="BM386" s="78" t="e">
        <f aca="false">IF(AV386=0,"",AV386)</f>
        <v>#N/A</v>
      </c>
      <c r="BN386" s="78" t="e">
        <f aca="false">IF(AW386=0,"",AW386)</f>
        <v>#N/A</v>
      </c>
      <c r="BO386" s="78" t="e">
        <f aca="false">IF(AX386=0,"",AX386)</f>
        <v>#N/A</v>
      </c>
      <c r="BP386" s="78" t="e">
        <f aca="false">IF(AY386=0,"",AY386)</f>
        <v>#N/A</v>
      </c>
      <c r="BQ386" s="78" t="e">
        <f aca="false">IF(AZ386=0,"",AZ386)</f>
        <v>#N/A</v>
      </c>
      <c r="BR386" s="78" t="e">
        <f aca="false">IF(BA386=0,"",BA386)</f>
        <v>#N/A</v>
      </c>
      <c r="BS386" s="78" t="e">
        <f aca="false">IF(BB386=0,"",BB386)</f>
        <v>#N/A</v>
      </c>
      <c r="BT386" s="78" t="e">
        <f aca="false">IF(BC386=0,"",BC386)</f>
        <v>#N/A</v>
      </c>
      <c r="BU386" s="78" t="e">
        <f aca="false">IF(BD386=0,"",BD386)</f>
        <v>#N/A</v>
      </c>
    </row>
    <row r="387" customFormat="false" ht="56.7" hidden="false" customHeight="true" outlineLevel="0" collapsed="false">
      <c r="A387" s="137"/>
      <c r="B387" s="138"/>
      <c r="C387" s="139"/>
      <c r="D387" s="139"/>
      <c r="E387" s="143"/>
      <c r="F387" s="120"/>
      <c r="G387" s="121"/>
      <c r="H387" s="140"/>
      <c r="I387" s="141"/>
      <c r="J387" s="116"/>
      <c r="K387" s="124" t="str">
        <f aca="false">IF(ISBLANK(I387),"",ROUND(IF(J387&lt;&gt;"€",IF(J387="$",I387*TRANSFERENCIAS!$E$29,I387*TRANSFERENCIAS!$H$29),I387),2))</f>
        <v/>
      </c>
      <c r="L387" s="142"/>
      <c r="M387" s="142"/>
      <c r="N387" s="142"/>
      <c r="O387" s="125"/>
      <c r="P387" s="126" t="str">
        <f aca="false">IF(ISNUMBER(X387),X387,"P")</f>
        <v>P</v>
      </c>
      <c r="Q387" s="127" t="str">
        <f aca="false">IF(ISNUMBER(L387),L387," --")</f>
        <v> --</v>
      </c>
      <c r="W387" s="129" t="n">
        <f aca="false">SUM(L387:N387)</f>
        <v>0</v>
      </c>
      <c r="X387" s="129" t="e">
        <f aca="false">IF(K387&gt;0,ABS(W387-K387),"")</f>
        <v>#VALUE!</v>
      </c>
      <c r="AF387" s="78" t="n">
        <f aca="false">+AF386+20</f>
        <v>7640</v>
      </c>
      <c r="AG387" s="78" t="n">
        <v>382</v>
      </c>
      <c r="AO387" s="78" t="e">
        <f aca="false">VLOOKUP(F387,PTDS2!$A$1:$Q$13,2)</f>
        <v>#N/A</v>
      </c>
      <c r="AP387" s="78" t="e">
        <f aca="false">VLOOKUP(F387,PTDS2!$A$1:$Q$13,3)</f>
        <v>#N/A</v>
      </c>
      <c r="AQ387" s="78" t="e">
        <f aca="false">VLOOKUP(F387,PTDS2!$A$1:$Q$13,4)</f>
        <v>#N/A</v>
      </c>
      <c r="AR387" s="78" t="e">
        <f aca="false">VLOOKUP(F387,PTDS2!$A$1:$Q$13,5)</f>
        <v>#N/A</v>
      </c>
      <c r="AS387" s="78" t="e">
        <f aca="false">VLOOKUP(F387,PTDS2!$A$1:$Q$13,6)</f>
        <v>#N/A</v>
      </c>
      <c r="AT387" s="78" t="e">
        <f aca="false">VLOOKUP(F387,PTDS2!$A$1:$Q$13,7)</f>
        <v>#N/A</v>
      </c>
      <c r="AU387" s="78" t="e">
        <f aca="false">VLOOKUP(F387,PTDS2!$A$1:$Q$13,8)</f>
        <v>#N/A</v>
      </c>
      <c r="AV387" s="78" t="e">
        <f aca="false">VLOOKUP(F387,PTDS2!$A$1:$Q$13,9)</f>
        <v>#N/A</v>
      </c>
      <c r="AW387" s="78" t="e">
        <f aca="false">VLOOKUP(F387,PTDS2!$A$1:$Q$13,10)</f>
        <v>#N/A</v>
      </c>
      <c r="AX387" s="78" t="e">
        <f aca="false">VLOOKUP(F387,PTDS2!$A$1:$Q$13,11)</f>
        <v>#N/A</v>
      </c>
      <c r="AY387" s="78" t="e">
        <f aca="false">VLOOKUP(F387,PTDS2!$A$1:$Q$13,12)</f>
        <v>#N/A</v>
      </c>
      <c r="AZ387" s="78" t="e">
        <f aca="false">VLOOKUP(F387,PTDS2!$A$1:$Q$13,13)</f>
        <v>#N/A</v>
      </c>
      <c r="BA387" s="78" t="e">
        <f aca="false">VLOOKUP(F387,PTDS2!$A$1:$Q$13,14)</f>
        <v>#N/A</v>
      </c>
      <c r="BB387" s="78" t="e">
        <f aca="false">VLOOKUP(F387,PTDS2!$A$1:$Q$13,15)</f>
        <v>#N/A</v>
      </c>
      <c r="BC387" s="78" t="e">
        <f aca="false">VLOOKUP(F387,PTDS2!$A$1:$Q$13,16)</f>
        <v>#N/A</v>
      </c>
      <c r="BD387" s="78" t="e">
        <f aca="false">VLOOKUP(F387,PTDS2!$A$1:$Q$13,17)</f>
        <v>#N/A</v>
      </c>
      <c r="BF387" s="78" t="e">
        <f aca="false">IF(AO387=0,"",AO387)</f>
        <v>#N/A</v>
      </c>
      <c r="BG387" s="78" t="e">
        <f aca="false">IF(AP387=0,"",AP387)</f>
        <v>#N/A</v>
      </c>
      <c r="BH387" s="78" t="e">
        <f aca="false">IF(AQ387=0,"",AQ387)</f>
        <v>#N/A</v>
      </c>
      <c r="BI387" s="78" t="e">
        <f aca="false">IF(AR387=0,"",AR387)</f>
        <v>#N/A</v>
      </c>
      <c r="BJ387" s="78" t="e">
        <f aca="false">IF(AS387=0,"",AS387)</f>
        <v>#N/A</v>
      </c>
      <c r="BK387" s="78" t="e">
        <f aca="false">IF(AT387=0,"",AT387)</f>
        <v>#N/A</v>
      </c>
      <c r="BL387" s="78" t="e">
        <f aca="false">IF(AU387=0,"",AU387)</f>
        <v>#N/A</v>
      </c>
      <c r="BM387" s="78" t="e">
        <f aca="false">IF(AV387=0,"",AV387)</f>
        <v>#N/A</v>
      </c>
      <c r="BN387" s="78" t="e">
        <f aca="false">IF(AW387=0,"",AW387)</f>
        <v>#N/A</v>
      </c>
      <c r="BO387" s="78" t="e">
        <f aca="false">IF(AX387=0,"",AX387)</f>
        <v>#N/A</v>
      </c>
      <c r="BP387" s="78" t="e">
        <f aca="false">IF(AY387=0,"",AY387)</f>
        <v>#N/A</v>
      </c>
      <c r="BQ387" s="78" t="e">
        <f aca="false">IF(AZ387=0,"",AZ387)</f>
        <v>#N/A</v>
      </c>
      <c r="BR387" s="78" t="e">
        <f aca="false">IF(BA387=0,"",BA387)</f>
        <v>#N/A</v>
      </c>
      <c r="BS387" s="78" t="e">
        <f aca="false">IF(BB387=0,"",BB387)</f>
        <v>#N/A</v>
      </c>
      <c r="BT387" s="78" t="e">
        <f aca="false">IF(BC387=0,"",BC387)</f>
        <v>#N/A</v>
      </c>
      <c r="BU387" s="78" t="e">
        <f aca="false">IF(BD387=0,"",BD387)</f>
        <v>#N/A</v>
      </c>
    </row>
    <row r="388" customFormat="false" ht="56.7" hidden="false" customHeight="true" outlineLevel="0" collapsed="false">
      <c r="A388" s="137"/>
      <c r="B388" s="138"/>
      <c r="C388" s="139"/>
      <c r="D388" s="139"/>
      <c r="E388" s="143"/>
      <c r="F388" s="120"/>
      <c r="G388" s="121"/>
      <c r="H388" s="140"/>
      <c r="I388" s="141"/>
      <c r="J388" s="116"/>
      <c r="K388" s="124" t="str">
        <f aca="false">IF(ISBLANK(I388),"",ROUND(IF(J388&lt;&gt;"€",IF(J388="$",I388*TRANSFERENCIAS!$E$29,I388*TRANSFERENCIAS!$H$29),I388),2))</f>
        <v/>
      </c>
      <c r="L388" s="142"/>
      <c r="M388" s="142"/>
      <c r="N388" s="142"/>
      <c r="O388" s="125"/>
      <c r="P388" s="126" t="str">
        <f aca="false">IF(ISNUMBER(X388),X388,"P")</f>
        <v>P</v>
      </c>
      <c r="Q388" s="127" t="str">
        <f aca="false">IF(ISNUMBER(L388),L388," --")</f>
        <v> --</v>
      </c>
      <c r="W388" s="129" t="n">
        <f aca="false">SUM(L388:N388)</f>
        <v>0</v>
      </c>
      <c r="X388" s="129" t="e">
        <f aca="false">IF(K388&gt;0,ABS(W388-K388),"")</f>
        <v>#VALUE!</v>
      </c>
      <c r="AF388" s="78" t="n">
        <f aca="false">+AF387+20</f>
        <v>7660</v>
      </c>
      <c r="AG388" s="78" t="n">
        <v>383</v>
      </c>
      <c r="AO388" s="78" t="e">
        <f aca="false">VLOOKUP(F388,PTDS2!$A$1:$Q$13,2)</f>
        <v>#N/A</v>
      </c>
      <c r="AP388" s="78" t="e">
        <f aca="false">VLOOKUP(F388,PTDS2!$A$1:$Q$13,3)</f>
        <v>#N/A</v>
      </c>
      <c r="AQ388" s="78" t="e">
        <f aca="false">VLOOKUP(F388,PTDS2!$A$1:$Q$13,4)</f>
        <v>#N/A</v>
      </c>
      <c r="AR388" s="78" t="e">
        <f aca="false">VLOOKUP(F388,PTDS2!$A$1:$Q$13,5)</f>
        <v>#N/A</v>
      </c>
      <c r="AS388" s="78" t="e">
        <f aca="false">VLOOKUP(F388,PTDS2!$A$1:$Q$13,6)</f>
        <v>#N/A</v>
      </c>
      <c r="AT388" s="78" t="e">
        <f aca="false">VLOOKUP(F388,PTDS2!$A$1:$Q$13,7)</f>
        <v>#N/A</v>
      </c>
      <c r="AU388" s="78" t="e">
        <f aca="false">VLOOKUP(F388,PTDS2!$A$1:$Q$13,8)</f>
        <v>#N/A</v>
      </c>
      <c r="AV388" s="78" t="e">
        <f aca="false">VLOOKUP(F388,PTDS2!$A$1:$Q$13,9)</f>
        <v>#N/A</v>
      </c>
      <c r="AW388" s="78" t="e">
        <f aca="false">VLOOKUP(F388,PTDS2!$A$1:$Q$13,10)</f>
        <v>#N/A</v>
      </c>
      <c r="AX388" s="78" t="e">
        <f aca="false">VLOOKUP(F388,PTDS2!$A$1:$Q$13,11)</f>
        <v>#N/A</v>
      </c>
      <c r="AY388" s="78" t="e">
        <f aca="false">VLOOKUP(F388,PTDS2!$A$1:$Q$13,12)</f>
        <v>#N/A</v>
      </c>
      <c r="AZ388" s="78" t="e">
        <f aca="false">VLOOKUP(F388,PTDS2!$A$1:$Q$13,13)</f>
        <v>#N/A</v>
      </c>
      <c r="BA388" s="78" t="e">
        <f aca="false">VLOOKUP(F388,PTDS2!$A$1:$Q$13,14)</f>
        <v>#N/A</v>
      </c>
      <c r="BB388" s="78" t="e">
        <f aca="false">VLOOKUP(F388,PTDS2!$A$1:$Q$13,15)</f>
        <v>#N/A</v>
      </c>
      <c r="BC388" s="78" t="e">
        <f aca="false">VLOOKUP(F388,PTDS2!$A$1:$Q$13,16)</f>
        <v>#N/A</v>
      </c>
      <c r="BD388" s="78" t="e">
        <f aca="false">VLOOKUP(F388,PTDS2!$A$1:$Q$13,17)</f>
        <v>#N/A</v>
      </c>
      <c r="BF388" s="78" t="e">
        <f aca="false">IF(AO388=0,"",AO388)</f>
        <v>#N/A</v>
      </c>
      <c r="BG388" s="78" t="e">
        <f aca="false">IF(AP388=0,"",AP388)</f>
        <v>#N/A</v>
      </c>
      <c r="BH388" s="78" t="e">
        <f aca="false">IF(AQ388=0,"",AQ388)</f>
        <v>#N/A</v>
      </c>
      <c r="BI388" s="78" t="e">
        <f aca="false">IF(AR388=0,"",AR388)</f>
        <v>#N/A</v>
      </c>
      <c r="BJ388" s="78" t="e">
        <f aca="false">IF(AS388=0,"",AS388)</f>
        <v>#N/A</v>
      </c>
      <c r="BK388" s="78" t="e">
        <f aca="false">IF(AT388=0,"",AT388)</f>
        <v>#N/A</v>
      </c>
      <c r="BL388" s="78" t="e">
        <f aca="false">IF(AU388=0,"",AU388)</f>
        <v>#N/A</v>
      </c>
      <c r="BM388" s="78" t="e">
        <f aca="false">IF(AV388=0,"",AV388)</f>
        <v>#N/A</v>
      </c>
      <c r="BN388" s="78" t="e">
        <f aca="false">IF(AW388=0,"",AW388)</f>
        <v>#N/A</v>
      </c>
      <c r="BO388" s="78" t="e">
        <f aca="false">IF(AX388=0,"",AX388)</f>
        <v>#N/A</v>
      </c>
      <c r="BP388" s="78" t="e">
        <f aca="false">IF(AY388=0,"",AY388)</f>
        <v>#N/A</v>
      </c>
      <c r="BQ388" s="78" t="e">
        <f aca="false">IF(AZ388=0,"",AZ388)</f>
        <v>#N/A</v>
      </c>
      <c r="BR388" s="78" t="e">
        <f aca="false">IF(BA388=0,"",BA388)</f>
        <v>#N/A</v>
      </c>
      <c r="BS388" s="78" t="e">
        <f aca="false">IF(BB388=0,"",BB388)</f>
        <v>#N/A</v>
      </c>
      <c r="BT388" s="78" t="e">
        <f aca="false">IF(BC388=0,"",BC388)</f>
        <v>#N/A</v>
      </c>
      <c r="BU388" s="78" t="e">
        <f aca="false">IF(BD388=0,"",BD388)</f>
        <v>#N/A</v>
      </c>
    </row>
    <row r="389" customFormat="false" ht="56.7" hidden="false" customHeight="true" outlineLevel="0" collapsed="false">
      <c r="A389" s="137"/>
      <c r="B389" s="138"/>
      <c r="C389" s="139"/>
      <c r="D389" s="139"/>
      <c r="E389" s="143"/>
      <c r="F389" s="120"/>
      <c r="G389" s="121"/>
      <c r="H389" s="140"/>
      <c r="I389" s="141"/>
      <c r="J389" s="116"/>
      <c r="K389" s="124" t="str">
        <f aca="false">IF(ISBLANK(I389),"",ROUND(IF(J389&lt;&gt;"€",IF(J389="$",I389*TRANSFERENCIAS!$E$29,I389*TRANSFERENCIAS!$H$29),I389),2))</f>
        <v/>
      </c>
      <c r="L389" s="142"/>
      <c r="M389" s="142"/>
      <c r="N389" s="142"/>
      <c r="O389" s="125"/>
      <c r="P389" s="126" t="str">
        <f aca="false">IF(ISNUMBER(X389),X389,"P")</f>
        <v>P</v>
      </c>
      <c r="Q389" s="127" t="str">
        <f aca="false">IF(ISNUMBER(L389),L389," --")</f>
        <v> --</v>
      </c>
      <c r="W389" s="129" t="n">
        <f aca="false">SUM(L389:N389)</f>
        <v>0</v>
      </c>
      <c r="X389" s="129" t="e">
        <f aca="false">IF(K389&gt;0,ABS(W389-K389),"")</f>
        <v>#VALUE!</v>
      </c>
      <c r="AF389" s="78" t="n">
        <f aca="false">+AF388+20</f>
        <v>7680</v>
      </c>
      <c r="AG389" s="78" t="n">
        <v>384</v>
      </c>
      <c r="AO389" s="78" t="e">
        <f aca="false">VLOOKUP(F389,PTDS2!$A$1:$Q$13,2)</f>
        <v>#N/A</v>
      </c>
      <c r="AP389" s="78" t="e">
        <f aca="false">VLOOKUP(F389,PTDS2!$A$1:$Q$13,3)</f>
        <v>#N/A</v>
      </c>
      <c r="AQ389" s="78" t="e">
        <f aca="false">VLOOKUP(F389,PTDS2!$A$1:$Q$13,4)</f>
        <v>#N/A</v>
      </c>
      <c r="AR389" s="78" t="e">
        <f aca="false">VLOOKUP(F389,PTDS2!$A$1:$Q$13,5)</f>
        <v>#N/A</v>
      </c>
      <c r="AS389" s="78" t="e">
        <f aca="false">VLOOKUP(F389,PTDS2!$A$1:$Q$13,6)</f>
        <v>#N/A</v>
      </c>
      <c r="AT389" s="78" t="e">
        <f aca="false">VLOOKUP(F389,PTDS2!$A$1:$Q$13,7)</f>
        <v>#N/A</v>
      </c>
      <c r="AU389" s="78" t="e">
        <f aca="false">VLOOKUP(F389,PTDS2!$A$1:$Q$13,8)</f>
        <v>#N/A</v>
      </c>
      <c r="AV389" s="78" t="e">
        <f aca="false">VLOOKUP(F389,PTDS2!$A$1:$Q$13,9)</f>
        <v>#N/A</v>
      </c>
      <c r="AW389" s="78" t="e">
        <f aca="false">VLOOKUP(F389,PTDS2!$A$1:$Q$13,10)</f>
        <v>#N/A</v>
      </c>
      <c r="AX389" s="78" t="e">
        <f aca="false">VLOOKUP(F389,PTDS2!$A$1:$Q$13,11)</f>
        <v>#N/A</v>
      </c>
      <c r="AY389" s="78" t="e">
        <f aca="false">VLOOKUP(F389,PTDS2!$A$1:$Q$13,12)</f>
        <v>#N/A</v>
      </c>
      <c r="AZ389" s="78" t="e">
        <f aca="false">VLOOKUP(F389,PTDS2!$A$1:$Q$13,13)</f>
        <v>#N/A</v>
      </c>
      <c r="BA389" s="78" t="e">
        <f aca="false">VLOOKUP(F389,PTDS2!$A$1:$Q$13,14)</f>
        <v>#N/A</v>
      </c>
      <c r="BB389" s="78" t="e">
        <f aca="false">VLOOKUP(F389,PTDS2!$A$1:$Q$13,15)</f>
        <v>#N/A</v>
      </c>
      <c r="BC389" s="78" t="e">
        <f aca="false">VLOOKUP(F389,PTDS2!$A$1:$Q$13,16)</f>
        <v>#N/A</v>
      </c>
      <c r="BD389" s="78" t="e">
        <f aca="false">VLOOKUP(F389,PTDS2!$A$1:$Q$13,17)</f>
        <v>#N/A</v>
      </c>
      <c r="BF389" s="78" t="e">
        <f aca="false">IF(AO389=0,"",AO389)</f>
        <v>#N/A</v>
      </c>
      <c r="BG389" s="78" t="e">
        <f aca="false">IF(AP389=0,"",AP389)</f>
        <v>#N/A</v>
      </c>
      <c r="BH389" s="78" t="e">
        <f aca="false">IF(AQ389=0,"",AQ389)</f>
        <v>#N/A</v>
      </c>
      <c r="BI389" s="78" t="e">
        <f aca="false">IF(AR389=0,"",AR389)</f>
        <v>#N/A</v>
      </c>
      <c r="BJ389" s="78" t="e">
        <f aca="false">IF(AS389=0,"",AS389)</f>
        <v>#N/A</v>
      </c>
      <c r="BK389" s="78" t="e">
        <f aca="false">IF(AT389=0,"",AT389)</f>
        <v>#N/A</v>
      </c>
      <c r="BL389" s="78" t="e">
        <f aca="false">IF(AU389=0,"",AU389)</f>
        <v>#N/A</v>
      </c>
      <c r="BM389" s="78" t="e">
        <f aca="false">IF(AV389=0,"",AV389)</f>
        <v>#N/A</v>
      </c>
      <c r="BN389" s="78" t="e">
        <f aca="false">IF(AW389=0,"",AW389)</f>
        <v>#N/A</v>
      </c>
      <c r="BO389" s="78" t="e">
        <f aca="false">IF(AX389=0,"",AX389)</f>
        <v>#N/A</v>
      </c>
      <c r="BP389" s="78" t="e">
        <f aca="false">IF(AY389=0,"",AY389)</f>
        <v>#N/A</v>
      </c>
      <c r="BQ389" s="78" t="e">
        <f aca="false">IF(AZ389=0,"",AZ389)</f>
        <v>#N/A</v>
      </c>
      <c r="BR389" s="78" t="e">
        <f aca="false">IF(BA389=0,"",BA389)</f>
        <v>#N/A</v>
      </c>
      <c r="BS389" s="78" t="e">
        <f aca="false">IF(BB389=0,"",BB389)</f>
        <v>#N/A</v>
      </c>
      <c r="BT389" s="78" t="e">
        <f aca="false">IF(BC389=0,"",BC389)</f>
        <v>#N/A</v>
      </c>
      <c r="BU389" s="78" t="e">
        <f aca="false">IF(BD389=0,"",BD389)</f>
        <v>#N/A</v>
      </c>
    </row>
    <row r="390" customFormat="false" ht="56.7" hidden="false" customHeight="true" outlineLevel="0" collapsed="false">
      <c r="A390" s="137"/>
      <c r="B390" s="138"/>
      <c r="C390" s="139"/>
      <c r="D390" s="139"/>
      <c r="E390" s="143"/>
      <c r="F390" s="120"/>
      <c r="G390" s="121"/>
      <c r="H390" s="140"/>
      <c r="I390" s="141"/>
      <c r="J390" s="116"/>
      <c r="K390" s="124" t="str">
        <f aca="false">IF(ISBLANK(I390),"",ROUND(IF(J390&lt;&gt;"€",IF(J390="$",I390*TRANSFERENCIAS!$E$29,I390*TRANSFERENCIAS!$H$29),I390),2))</f>
        <v/>
      </c>
      <c r="L390" s="142"/>
      <c r="M390" s="142"/>
      <c r="N390" s="142"/>
      <c r="O390" s="125"/>
      <c r="P390" s="126" t="str">
        <f aca="false">IF(ISNUMBER(X390),X390,"P")</f>
        <v>P</v>
      </c>
      <c r="Q390" s="127" t="str">
        <f aca="false">IF(ISNUMBER(L390),L390," --")</f>
        <v> --</v>
      </c>
      <c r="W390" s="129" t="n">
        <f aca="false">SUM(L390:N390)</f>
        <v>0</v>
      </c>
      <c r="X390" s="129" t="e">
        <f aca="false">IF(K390&gt;0,ABS(W390-K390),"")</f>
        <v>#VALUE!</v>
      </c>
      <c r="AF390" s="78" t="n">
        <f aca="false">+AF389+20</f>
        <v>7700</v>
      </c>
      <c r="AG390" s="78" t="n">
        <v>385</v>
      </c>
      <c r="AO390" s="78" t="e">
        <f aca="false">VLOOKUP(F390,PTDS2!$A$1:$Q$13,2)</f>
        <v>#N/A</v>
      </c>
      <c r="AP390" s="78" t="e">
        <f aca="false">VLOOKUP(F390,PTDS2!$A$1:$Q$13,3)</f>
        <v>#N/A</v>
      </c>
      <c r="AQ390" s="78" t="e">
        <f aca="false">VLOOKUP(F390,PTDS2!$A$1:$Q$13,4)</f>
        <v>#N/A</v>
      </c>
      <c r="AR390" s="78" t="e">
        <f aca="false">VLOOKUP(F390,PTDS2!$A$1:$Q$13,5)</f>
        <v>#N/A</v>
      </c>
      <c r="AS390" s="78" t="e">
        <f aca="false">VLOOKUP(F390,PTDS2!$A$1:$Q$13,6)</f>
        <v>#N/A</v>
      </c>
      <c r="AT390" s="78" t="e">
        <f aca="false">VLOOKUP(F390,PTDS2!$A$1:$Q$13,7)</f>
        <v>#N/A</v>
      </c>
      <c r="AU390" s="78" t="e">
        <f aca="false">VLOOKUP(F390,PTDS2!$A$1:$Q$13,8)</f>
        <v>#N/A</v>
      </c>
      <c r="AV390" s="78" t="e">
        <f aca="false">VLOOKUP(F390,PTDS2!$A$1:$Q$13,9)</f>
        <v>#N/A</v>
      </c>
      <c r="AW390" s="78" t="e">
        <f aca="false">VLOOKUP(F390,PTDS2!$A$1:$Q$13,10)</f>
        <v>#N/A</v>
      </c>
      <c r="AX390" s="78" t="e">
        <f aca="false">VLOOKUP(F390,PTDS2!$A$1:$Q$13,11)</f>
        <v>#N/A</v>
      </c>
      <c r="AY390" s="78" t="e">
        <f aca="false">VLOOKUP(F390,PTDS2!$A$1:$Q$13,12)</f>
        <v>#N/A</v>
      </c>
      <c r="AZ390" s="78" t="e">
        <f aca="false">VLOOKUP(F390,PTDS2!$A$1:$Q$13,13)</f>
        <v>#N/A</v>
      </c>
      <c r="BA390" s="78" t="e">
        <f aca="false">VLOOKUP(F390,PTDS2!$A$1:$Q$13,14)</f>
        <v>#N/A</v>
      </c>
      <c r="BB390" s="78" t="e">
        <f aca="false">VLOOKUP(F390,PTDS2!$A$1:$Q$13,15)</f>
        <v>#N/A</v>
      </c>
      <c r="BC390" s="78" t="e">
        <f aca="false">VLOOKUP(F390,PTDS2!$A$1:$Q$13,16)</f>
        <v>#N/A</v>
      </c>
      <c r="BD390" s="78" t="e">
        <f aca="false">VLOOKUP(F390,PTDS2!$A$1:$Q$13,17)</f>
        <v>#N/A</v>
      </c>
      <c r="BF390" s="78" t="e">
        <f aca="false">IF(AO390=0,"",AO390)</f>
        <v>#N/A</v>
      </c>
      <c r="BG390" s="78" t="e">
        <f aca="false">IF(AP390=0,"",AP390)</f>
        <v>#N/A</v>
      </c>
      <c r="BH390" s="78" t="e">
        <f aca="false">IF(AQ390=0,"",AQ390)</f>
        <v>#N/A</v>
      </c>
      <c r="BI390" s="78" t="e">
        <f aca="false">IF(AR390=0,"",AR390)</f>
        <v>#N/A</v>
      </c>
      <c r="BJ390" s="78" t="e">
        <f aca="false">IF(AS390=0,"",AS390)</f>
        <v>#N/A</v>
      </c>
      <c r="BK390" s="78" t="e">
        <f aca="false">IF(AT390=0,"",AT390)</f>
        <v>#N/A</v>
      </c>
      <c r="BL390" s="78" t="e">
        <f aca="false">IF(AU390=0,"",AU390)</f>
        <v>#N/A</v>
      </c>
      <c r="BM390" s="78" t="e">
        <f aca="false">IF(AV390=0,"",AV390)</f>
        <v>#N/A</v>
      </c>
      <c r="BN390" s="78" t="e">
        <f aca="false">IF(AW390=0,"",AW390)</f>
        <v>#N/A</v>
      </c>
      <c r="BO390" s="78" t="e">
        <f aca="false">IF(AX390=0,"",AX390)</f>
        <v>#N/A</v>
      </c>
      <c r="BP390" s="78" t="e">
        <f aca="false">IF(AY390=0,"",AY390)</f>
        <v>#N/A</v>
      </c>
      <c r="BQ390" s="78" t="e">
        <f aca="false">IF(AZ390=0,"",AZ390)</f>
        <v>#N/A</v>
      </c>
      <c r="BR390" s="78" t="e">
        <f aca="false">IF(BA390=0,"",BA390)</f>
        <v>#N/A</v>
      </c>
      <c r="BS390" s="78" t="e">
        <f aca="false">IF(BB390=0,"",BB390)</f>
        <v>#N/A</v>
      </c>
      <c r="BT390" s="78" t="e">
        <f aca="false">IF(BC390=0,"",BC390)</f>
        <v>#N/A</v>
      </c>
      <c r="BU390" s="78" t="e">
        <f aca="false">IF(BD390=0,"",BD390)</f>
        <v>#N/A</v>
      </c>
    </row>
    <row r="391" customFormat="false" ht="56.7" hidden="false" customHeight="true" outlineLevel="0" collapsed="false">
      <c r="A391" s="137"/>
      <c r="B391" s="138"/>
      <c r="C391" s="139"/>
      <c r="D391" s="139"/>
      <c r="E391" s="143"/>
      <c r="F391" s="120"/>
      <c r="G391" s="121"/>
      <c r="H391" s="140"/>
      <c r="I391" s="141"/>
      <c r="J391" s="116"/>
      <c r="K391" s="124" t="str">
        <f aca="false">IF(ISBLANK(I391),"",ROUND(IF(J391&lt;&gt;"€",IF(J391="$",I391*TRANSFERENCIAS!$E$29,I391*TRANSFERENCIAS!$H$29),I391),2))</f>
        <v/>
      </c>
      <c r="L391" s="142"/>
      <c r="M391" s="142"/>
      <c r="N391" s="142"/>
      <c r="O391" s="125"/>
      <c r="P391" s="126" t="str">
        <f aca="false">IF(ISNUMBER(X391),X391,"P")</f>
        <v>P</v>
      </c>
      <c r="Q391" s="127" t="str">
        <f aca="false">IF(ISNUMBER(L391),L391," --")</f>
        <v> --</v>
      </c>
      <c r="W391" s="129" t="n">
        <f aca="false">SUM(L391:N391)</f>
        <v>0</v>
      </c>
      <c r="X391" s="129" t="e">
        <f aca="false">IF(K391&gt;0,ABS(W391-K391),"")</f>
        <v>#VALUE!</v>
      </c>
      <c r="AF391" s="78" t="n">
        <f aca="false">+AF390+20</f>
        <v>7720</v>
      </c>
      <c r="AG391" s="78" t="n">
        <v>386</v>
      </c>
      <c r="AO391" s="78" t="e">
        <f aca="false">VLOOKUP(F391,PTDS2!$A$1:$Q$13,2)</f>
        <v>#N/A</v>
      </c>
      <c r="AP391" s="78" t="e">
        <f aca="false">VLOOKUP(F391,PTDS2!$A$1:$Q$13,3)</f>
        <v>#N/A</v>
      </c>
      <c r="AQ391" s="78" t="e">
        <f aca="false">VLOOKUP(F391,PTDS2!$A$1:$Q$13,4)</f>
        <v>#N/A</v>
      </c>
      <c r="AR391" s="78" t="e">
        <f aca="false">VLOOKUP(F391,PTDS2!$A$1:$Q$13,5)</f>
        <v>#N/A</v>
      </c>
      <c r="AS391" s="78" t="e">
        <f aca="false">VLOOKUP(F391,PTDS2!$A$1:$Q$13,6)</f>
        <v>#N/A</v>
      </c>
      <c r="AT391" s="78" t="e">
        <f aca="false">VLOOKUP(F391,PTDS2!$A$1:$Q$13,7)</f>
        <v>#N/A</v>
      </c>
      <c r="AU391" s="78" t="e">
        <f aca="false">VLOOKUP(F391,PTDS2!$A$1:$Q$13,8)</f>
        <v>#N/A</v>
      </c>
      <c r="AV391" s="78" t="e">
        <f aca="false">VLOOKUP(F391,PTDS2!$A$1:$Q$13,9)</f>
        <v>#N/A</v>
      </c>
      <c r="AW391" s="78" t="e">
        <f aca="false">VLOOKUP(F391,PTDS2!$A$1:$Q$13,10)</f>
        <v>#N/A</v>
      </c>
      <c r="AX391" s="78" t="e">
        <f aca="false">VLOOKUP(F391,PTDS2!$A$1:$Q$13,11)</f>
        <v>#N/A</v>
      </c>
      <c r="AY391" s="78" t="e">
        <f aca="false">VLOOKUP(F391,PTDS2!$A$1:$Q$13,12)</f>
        <v>#N/A</v>
      </c>
      <c r="AZ391" s="78" t="e">
        <f aca="false">VLOOKUP(F391,PTDS2!$A$1:$Q$13,13)</f>
        <v>#N/A</v>
      </c>
      <c r="BA391" s="78" t="e">
        <f aca="false">VLOOKUP(F391,PTDS2!$A$1:$Q$13,14)</f>
        <v>#N/A</v>
      </c>
      <c r="BB391" s="78" t="e">
        <f aca="false">VLOOKUP(F391,PTDS2!$A$1:$Q$13,15)</f>
        <v>#N/A</v>
      </c>
      <c r="BC391" s="78" t="e">
        <f aca="false">VLOOKUP(F391,PTDS2!$A$1:$Q$13,16)</f>
        <v>#N/A</v>
      </c>
      <c r="BD391" s="78" t="e">
        <f aca="false">VLOOKUP(F391,PTDS2!$A$1:$Q$13,17)</f>
        <v>#N/A</v>
      </c>
      <c r="BF391" s="78" t="e">
        <f aca="false">IF(AO391=0,"",AO391)</f>
        <v>#N/A</v>
      </c>
      <c r="BG391" s="78" t="e">
        <f aca="false">IF(AP391=0,"",AP391)</f>
        <v>#N/A</v>
      </c>
      <c r="BH391" s="78" t="e">
        <f aca="false">IF(AQ391=0,"",AQ391)</f>
        <v>#N/A</v>
      </c>
      <c r="BI391" s="78" t="e">
        <f aca="false">IF(AR391=0,"",AR391)</f>
        <v>#N/A</v>
      </c>
      <c r="BJ391" s="78" t="e">
        <f aca="false">IF(AS391=0,"",AS391)</f>
        <v>#N/A</v>
      </c>
      <c r="BK391" s="78" t="e">
        <f aca="false">IF(AT391=0,"",AT391)</f>
        <v>#N/A</v>
      </c>
      <c r="BL391" s="78" t="e">
        <f aca="false">IF(AU391=0,"",AU391)</f>
        <v>#N/A</v>
      </c>
      <c r="BM391" s="78" t="e">
        <f aca="false">IF(AV391=0,"",AV391)</f>
        <v>#N/A</v>
      </c>
      <c r="BN391" s="78" t="e">
        <f aca="false">IF(AW391=0,"",AW391)</f>
        <v>#N/A</v>
      </c>
      <c r="BO391" s="78" t="e">
        <f aca="false">IF(AX391=0,"",AX391)</f>
        <v>#N/A</v>
      </c>
      <c r="BP391" s="78" t="e">
        <f aca="false">IF(AY391=0,"",AY391)</f>
        <v>#N/A</v>
      </c>
      <c r="BQ391" s="78" t="e">
        <f aca="false">IF(AZ391=0,"",AZ391)</f>
        <v>#N/A</v>
      </c>
      <c r="BR391" s="78" t="e">
        <f aca="false">IF(BA391=0,"",BA391)</f>
        <v>#N/A</v>
      </c>
      <c r="BS391" s="78" t="e">
        <f aca="false">IF(BB391=0,"",BB391)</f>
        <v>#N/A</v>
      </c>
      <c r="BT391" s="78" t="e">
        <f aca="false">IF(BC391=0,"",BC391)</f>
        <v>#N/A</v>
      </c>
      <c r="BU391" s="78" t="e">
        <f aca="false">IF(BD391=0,"",BD391)</f>
        <v>#N/A</v>
      </c>
    </row>
    <row r="392" customFormat="false" ht="56.7" hidden="false" customHeight="true" outlineLevel="0" collapsed="false">
      <c r="A392" s="137"/>
      <c r="B392" s="138"/>
      <c r="C392" s="139"/>
      <c r="D392" s="139"/>
      <c r="E392" s="143"/>
      <c r="F392" s="120"/>
      <c r="G392" s="121"/>
      <c r="H392" s="140"/>
      <c r="I392" s="141"/>
      <c r="J392" s="116"/>
      <c r="K392" s="124" t="str">
        <f aca="false">IF(ISBLANK(I392),"",ROUND(IF(J392&lt;&gt;"€",IF(J392="$",I392*TRANSFERENCIAS!$E$29,I392*TRANSFERENCIAS!$H$29),I392),2))</f>
        <v/>
      </c>
      <c r="L392" s="142"/>
      <c r="M392" s="142"/>
      <c r="N392" s="142"/>
      <c r="O392" s="125"/>
      <c r="P392" s="126" t="str">
        <f aca="false">IF(ISNUMBER(X392),X392,"P")</f>
        <v>P</v>
      </c>
      <c r="Q392" s="127" t="str">
        <f aca="false">IF(ISNUMBER(L392),L392," --")</f>
        <v> --</v>
      </c>
      <c r="W392" s="129" t="n">
        <f aca="false">SUM(L392:N392)</f>
        <v>0</v>
      </c>
      <c r="X392" s="129" t="e">
        <f aca="false">IF(K392&gt;0,ABS(W392-K392),"")</f>
        <v>#VALUE!</v>
      </c>
      <c r="AF392" s="78" t="n">
        <f aca="false">+AF391+20</f>
        <v>7740</v>
      </c>
      <c r="AG392" s="78" t="n">
        <v>387</v>
      </c>
      <c r="AO392" s="78" t="e">
        <f aca="false">VLOOKUP(F392,PTDS2!$A$1:$Q$13,2)</f>
        <v>#N/A</v>
      </c>
      <c r="AP392" s="78" t="e">
        <f aca="false">VLOOKUP(F392,PTDS2!$A$1:$Q$13,3)</f>
        <v>#N/A</v>
      </c>
      <c r="AQ392" s="78" t="e">
        <f aca="false">VLOOKUP(F392,PTDS2!$A$1:$Q$13,4)</f>
        <v>#N/A</v>
      </c>
      <c r="AR392" s="78" t="e">
        <f aca="false">VLOOKUP(F392,PTDS2!$A$1:$Q$13,5)</f>
        <v>#N/A</v>
      </c>
      <c r="AS392" s="78" t="e">
        <f aca="false">VLOOKUP(F392,PTDS2!$A$1:$Q$13,6)</f>
        <v>#N/A</v>
      </c>
      <c r="AT392" s="78" t="e">
        <f aca="false">VLOOKUP(F392,PTDS2!$A$1:$Q$13,7)</f>
        <v>#N/A</v>
      </c>
      <c r="AU392" s="78" t="e">
        <f aca="false">VLOOKUP(F392,PTDS2!$A$1:$Q$13,8)</f>
        <v>#N/A</v>
      </c>
      <c r="AV392" s="78" t="e">
        <f aca="false">VLOOKUP(F392,PTDS2!$A$1:$Q$13,9)</f>
        <v>#N/A</v>
      </c>
      <c r="AW392" s="78" t="e">
        <f aca="false">VLOOKUP(F392,PTDS2!$A$1:$Q$13,10)</f>
        <v>#N/A</v>
      </c>
      <c r="AX392" s="78" t="e">
        <f aca="false">VLOOKUP(F392,PTDS2!$A$1:$Q$13,11)</f>
        <v>#N/A</v>
      </c>
      <c r="AY392" s="78" t="e">
        <f aca="false">VLOOKUP(F392,PTDS2!$A$1:$Q$13,12)</f>
        <v>#N/A</v>
      </c>
      <c r="AZ392" s="78" t="e">
        <f aca="false">VLOOKUP(F392,PTDS2!$A$1:$Q$13,13)</f>
        <v>#N/A</v>
      </c>
      <c r="BA392" s="78" t="e">
        <f aca="false">VLOOKUP(F392,PTDS2!$A$1:$Q$13,14)</f>
        <v>#N/A</v>
      </c>
      <c r="BB392" s="78" t="e">
        <f aca="false">VLOOKUP(F392,PTDS2!$A$1:$Q$13,15)</f>
        <v>#N/A</v>
      </c>
      <c r="BC392" s="78" t="e">
        <f aca="false">VLOOKUP(F392,PTDS2!$A$1:$Q$13,16)</f>
        <v>#N/A</v>
      </c>
      <c r="BD392" s="78" t="e">
        <f aca="false">VLOOKUP(F392,PTDS2!$A$1:$Q$13,17)</f>
        <v>#N/A</v>
      </c>
      <c r="BF392" s="78" t="e">
        <f aca="false">IF(AO392=0,"",AO392)</f>
        <v>#N/A</v>
      </c>
      <c r="BG392" s="78" t="e">
        <f aca="false">IF(AP392=0,"",AP392)</f>
        <v>#N/A</v>
      </c>
      <c r="BH392" s="78" t="e">
        <f aca="false">IF(AQ392=0,"",AQ392)</f>
        <v>#N/A</v>
      </c>
      <c r="BI392" s="78" t="e">
        <f aca="false">IF(AR392=0,"",AR392)</f>
        <v>#N/A</v>
      </c>
      <c r="BJ392" s="78" t="e">
        <f aca="false">IF(AS392=0,"",AS392)</f>
        <v>#N/A</v>
      </c>
      <c r="BK392" s="78" t="e">
        <f aca="false">IF(AT392=0,"",AT392)</f>
        <v>#N/A</v>
      </c>
      <c r="BL392" s="78" t="e">
        <f aca="false">IF(AU392=0,"",AU392)</f>
        <v>#N/A</v>
      </c>
      <c r="BM392" s="78" t="e">
        <f aca="false">IF(AV392=0,"",AV392)</f>
        <v>#N/A</v>
      </c>
      <c r="BN392" s="78" t="e">
        <f aca="false">IF(AW392=0,"",AW392)</f>
        <v>#N/A</v>
      </c>
      <c r="BO392" s="78" t="e">
        <f aca="false">IF(AX392=0,"",AX392)</f>
        <v>#N/A</v>
      </c>
      <c r="BP392" s="78" t="e">
        <f aca="false">IF(AY392=0,"",AY392)</f>
        <v>#N/A</v>
      </c>
      <c r="BQ392" s="78" t="e">
        <f aca="false">IF(AZ392=0,"",AZ392)</f>
        <v>#N/A</v>
      </c>
      <c r="BR392" s="78" t="e">
        <f aca="false">IF(BA392=0,"",BA392)</f>
        <v>#N/A</v>
      </c>
      <c r="BS392" s="78" t="e">
        <f aca="false">IF(BB392=0,"",BB392)</f>
        <v>#N/A</v>
      </c>
      <c r="BT392" s="78" t="e">
        <f aca="false">IF(BC392=0,"",BC392)</f>
        <v>#N/A</v>
      </c>
      <c r="BU392" s="78" t="e">
        <f aca="false">IF(BD392=0,"",BD392)</f>
        <v>#N/A</v>
      </c>
    </row>
    <row r="393" customFormat="false" ht="56.7" hidden="false" customHeight="true" outlineLevel="0" collapsed="false">
      <c r="A393" s="137"/>
      <c r="B393" s="138"/>
      <c r="C393" s="139"/>
      <c r="D393" s="139"/>
      <c r="E393" s="143"/>
      <c r="F393" s="120"/>
      <c r="G393" s="121"/>
      <c r="H393" s="140"/>
      <c r="I393" s="141"/>
      <c r="J393" s="116"/>
      <c r="K393" s="124" t="str">
        <f aca="false">IF(ISBLANK(I393),"",ROUND(IF(J393&lt;&gt;"€",IF(J393="$",I393*TRANSFERENCIAS!$E$29,I393*TRANSFERENCIAS!$H$29),I393),2))</f>
        <v/>
      </c>
      <c r="L393" s="142"/>
      <c r="M393" s="142"/>
      <c r="N393" s="142"/>
      <c r="O393" s="125"/>
      <c r="P393" s="126" t="str">
        <f aca="false">IF(ISNUMBER(X393),X393,"P")</f>
        <v>P</v>
      </c>
      <c r="Q393" s="127" t="str">
        <f aca="false">IF(ISNUMBER(L393),L393," --")</f>
        <v> --</v>
      </c>
      <c r="W393" s="129" t="n">
        <f aca="false">SUM(L393:N393)</f>
        <v>0</v>
      </c>
      <c r="X393" s="129" t="e">
        <f aca="false">IF(K393&gt;0,ABS(W393-K393),"")</f>
        <v>#VALUE!</v>
      </c>
      <c r="AF393" s="78" t="n">
        <f aca="false">+AF392+20</f>
        <v>7760</v>
      </c>
      <c r="AG393" s="78" t="n">
        <v>388</v>
      </c>
      <c r="AO393" s="78" t="e">
        <f aca="false">VLOOKUP(F393,PTDS2!$A$1:$Q$13,2)</f>
        <v>#N/A</v>
      </c>
      <c r="AP393" s="78" t="e">
        <f aca="false">VLOOKUP(F393,PTDS2!$A$1:$Q$13,3)</f>
        <v>#N/A</v>
      </c>
      <c r="AQ393" s="78" t="e">
        <f aca="false">VLOOKUP(F393,PTDS2!$A$1:$Q$13,4)</f>
        <v>#N/A</v>
      </c>
      <c r="AR393" s="78" t="e">
        <f aca="false">VLOOKUP(F393,PTDS2!$A$1:$Q$13,5)</f>
        <v>#N/A</v>
      </c>
      <c r="AS393" s="78" t="e">
        <f aca="false">VLOOKUP(F393,PTDS2!$A$1:$Q$13,6)</f>
        <v>#N/A</v>
      </c>
      <c r="AT393" s="78" t="e">
        <f aca="false">VLOOKUP(F393,PTDS2!$A$1:$Q$13,7)</f>
        <v>#N/A</v>
      </c>
      <c r="AU393" s="78" t="e">
        <f aca="false">VLOOKUP(F393,PTDS2!$A$1:$Q$13,8)</f>
        <v>#N/A</v>
      </c>
      <c r="AV393" s="78" t="e">
        <f aca="false">VLOOKUP(F393,PTDS2!$A$1:$Q$13,9)</f>
        <v>#N/A</v>
      </c>
      <c r="AW393" s="78" t="e">
        <f aca="false">VLOOKUP(F393,PTDS2!$A$1:$Q$13,10)</f>
        <v>#N/A</v>
      </c>
      <c r="AX393" s="78" t="e">
        <f aca="false">VLOOKUP(F393,PTDS2!$A$1:$Q$13,11)</f>
        <v>#N/A</v>
      </c>
      <c r="AY393" s="78" t="e">
        <f aca="false">VLOOKUP(F393,PTDS2!$A$1:$Q$13,12)</f>
        <v>#N/A</v>
      </c>
      <c r="AZ393" s="78" t="e">
        <f aca="false">VLOOKUP(F393,PTDS2!$A$1:$Q$13,13)</f>
        <v>#N/A</v>
      </c>
      <c r="BA393" s="78" t="e">
        <f aca="false">VLOOKUP(F393,PTDS2!$A$1:$Q$13,14)</f>
        <v>#N/A</v>
      </c>
      <c r="BB393" s="78" t="e">
        <f aca="false">VLOOKUP(F393,PTDS2!$A$1:$Q$13,15)</f>
        <v>#N/A</v>
      </c>
      <c r="BC393" s="78" t="e">
        <f aca="false">VLOOKUP(F393,PTDS2!$A$1:$Q$13,16)</f>
        <v>#N/A</v>
      </c>
      <c r="BD393" s="78" t="e">
        <f aca="false">VLOOKUP(F393,PTDS2!$A$1:$Q$13,17)</f>
        <v>#N/A</v>
      </c>
      <c r="BF393" s="78" t="e">
        <f aca="false">IF(AO393=0,"",AO393)</f>
        <v>#N/A</v>
      </c>
      <c r="BG393" s="78" t="e">
        <f aca="false">IF(AP393=0,"",AP393)</f>
        <v>#N/A</v>
      </c>
      <c r="BH393" s="78" t="e">
        <f aca="false">IF(AQ393=0,"",AQ393)</f>
        <v>#N/A</v>
      </c>
      <c r="BI393" s="78" t="e">
        <f aca="false">IF(AR393=0,"",AR393)</f>
        <v>#N/A</v>
      </c>
      <c r="BJ393" s="78" t="e">
        <f aca="false">IF(AS393=0,"",AS393)</f>
        <v>#N/A</v>
      </c>
      <c r="BK393" s="78" t="e">
        <f aca="false">IF(AT393=0,"",AT393)</f>
        <v>#N/A</v>
      </c>
      <c r="BL393" s="78" t="e">
        <f aca="false">IF(AU393=0,"",AU393)</f>
        <v>#N/A</v>
      </c>
      <c r="BM393" s="78" t="e">
        <f aca="false">IF(AV393=0,"",AV393)</f>
        <v>#N/A</v>
      </c>
      <c r="BN393" s="78" t="e">
        <f aca="false">IF(AW393=0,"",AW393)</f>
        <v>#N/A</v>
      </c>
      <c r="BO393" s="78" t="e">
        <f aca="false">IF(AX393=0,"",AX393)</f>
        <v>#N/A</v>
      </c>
      <c r="BP393" s="78" t="e">
        <f aca="false">IF(AY393=0,"",AY393)</f>
        <v>#N/A</v>
      </c>
      <c r="BQ393" s="78" t="e">
        <f aca="false">IF(AZ393=0,"",AZ393)</f>
        <v>#N/A</v>
      </c>
      <c r="BR393" s="78" t="e">
        <f aca="false">IF(BA393=0,"",BA393)</f>
        <v>#N/A</v>
      </c>
      <c r="BS393" s="78" t="e">
        <f aca="false">IF(BB393=0,"",BB393)</f>
        <v>#N/A</v>
      </c>
      <c r="BT393" s="78" t="e">
        <f aca="false">IF(BC393=0,"",BC393)</f>
        <v>#N/A</v>
      </c>
      <c r="BU393" s="78" t="e">
        <f aca="false">IF(BD393=0,"",BD393)</f>
        <v>#N/A</v>
      </c>
    </row>
    <row r="394" customFormat="false" ht="56.7" hidden="false" customHeight="true" outlineLevel="0" collapsed="false">
      <c r="A394" s="137"/>
      <c r="B394" s="138"/>
      <c r="C394" s="139"/>
      <c r="D394" s="139"/>
      <c r="E394" s="143"/>
      <c r="F394" s="120"/>
      <c r="G394" s="121"/>
      <c r="H394" s="140"/>
      <c r="I394" s="141"/>
      <c r="J394" s="116"/>
      <c r="K394" s="124" t="str">
        <f aca="false">IF(ISBLANK(I394),"",ROUND(IF(J394&lt;&gt;"€",IF(J394="$",I394*TRANSFERENCIAS!$E$29,I394*TRANSFERENCIAS!$H$29),I394),2))</f>
        <v/>
      </c>
      <c r="L394" s="142"/>
      <c r="M394" s="142"/>
      <c r="N394" s="142"/>
      <c r="O394" s="125"/>
      <c r="P394" s="126" t="str">
        <f aca="false">IF(ISNUMBER(X394),X394,"P")</f>
        <v>P</v>
      </c>
      <c r="Q394" s="127" t="str">
        <f aca="false">IF(ISNUMBER(L394),L394," --")</f>
        <v> --</v>
      </c>
      <c r="W394" s="129" t="n">
        <f aca="false">SUM(L394:N394)</f>
        <v>0</v>
      </c>
      <c r="X394" s="129" t="e">
        <f aca="false">IF(K394&gt;0,ABS(W394-K394),"")</f>
        <v>#VALUE!</v>
      </c>
      <c r="AF394" s="78" t="n">
        <f aca="false">+AF393+20</f>
        <v>7780</v>
      </c>
      <c r="AG394" s="78" t="n">
        <v>389</v>
      </c>
      <c r="AO394" s="78" t="e">
        <f aca="false">VLOOKUP(F394,PTDS2!$A$1:$Q$13,2)</f>
        <v>#N/A</v>
      </c>
      <c r="AP394" s="78" t="e">
        <f aca="false">VLOOKUP(F394,PTDS2!$A$1:$Q$13,3)</f>
        <v>#N/A</v>
      </c>
      <c r="AQ394" s="78" t="e">
        <f aca="false">VLOOKUP(F394,PTDS2!$A$1:$Q$13,4)</f>
        <v>#N/A</v>
      </c>
      <c r="AR394" s="78" t="e">
        <f aca="false">VLOOKUP(F394,PTDS2!$A$1:$Q$13,5)</f>
        <v>#N/A</v>
      </c>
      <c r="AS394" s="78" t="e">
        <f aca="false">VLOOKUP(F394,PTDS2!$A$1:$Q$13,6)</f>
        <v>#N/A</v>
      </c>
      <c r="AT394" s="78" t="e">
        <f aca="false">VLOOKUP(F394,PTDS2!$A$1:$Q$13,7)</f>
        <v>#N/A</v>
      </c>
      <c r="AU394" s="78" t="e">
        <f aca="false">VLOOKUP(F394,PTDS2!$A$1:$Q$13,8)</f>
        <v>#N/A</v>
      </c>
      <c r="AV394" s="78" t="e">
        <f aca="false">VLOOKUP(F394,PTDS2!$A$1:$Q$13,9)</f>
        <v>#N/A</v>
      </c>
      <c r="AW394" s="78" t="e">
        <f aca="false">VLOOKUP(F394,PTDS2!$A$1:$Q$13,10)</f>
        <v>#N/A</v>
      </c>
      <c r="AX394" s="78" t="e">
        <f aca="false">VLOOKUP(F394,PTDS2!$A$1:$Q$13,11)</f>
        <v>#N/A</v>
      </c>
      <c r="AY394" s="78" t="e">
        <f aca="false">VLOOKUP(F394,PTDS2!$A$1:$Q$13,12)</f>
        <v>#N/A</v>
      </c>
      <c r="AZ394" s="78" t="e">
        <f aca="false">VLOOKUP(F394,PTDS2!$A$1:$Q$13,13)</f>
        <v>#N/A</v>
      </c>
      <c r="BA394" s="78" t="e">
        <f aca="false">VLOOKUP(F394,PTDS2!$A$1:$Q$13,14)</f>
        <v>#N/A</v>
      </c>
      <c r="BB394" s="78" t="e">
        <f aca="false">VLOOKUP(F394,PTDS2!$A$1:$Q$13,15)</f>
        <v>#N/A</v>
      </c>
      <c r="BC394" s="78" t="e">
        <f aca="false">VLOOKUP(F394,PTDS2!$A$1:$Q$13,16)</f>
        <v>#N/A</v>
      </c>
      <c r="BD394" s="78" t="e">
        <f aca="false">VLOOKUP(F394,PTDS2!$A$1:$Q$13,17)</f>
        <v>#N/A</v>
      </c>
      <c r="BF394" s="78" t="e">
        <f aca="false">IF(AO394=0,"",AO394)</f>
        <v>#N/A</v>
      </c>
      <c r="BG394" s="78" t="e">
        <f aca="false">IF(AP394=0,"",AP394)</f>
        <v>#N/A</v>
      </c>
      <c r="BH394" s="78" t="e">
        <f aca="false">IF(AQ394=0,"",AQ394)</f>
        <v>#N/A</v>
      </c>
      <c r="BI394" s="78" t="e">
        <f aca="false">IF(AR394=0,"",AR394)</f>
        <v>#N/A</v>
      </c>
      <c r="BJ394" s="78" t="e">
        <f aca="false">IF(AS394=0,"",AS394)</f>
        <v>#N/A</v>
      </c>
      <c r="BK394" s="78" t="e">
        <f aca="false">IF(AT394=0,"",AT394)</f>
        <v>#N/A</v>
      </c>
      <c r="BL394" s="78" t="e">
        <f aca="false">IF(AU394=0,"",AU394)</f>
        <v>#N/A</v>
      </c>
      <c r="BM394" s="78" t="e">
        <f aca="false">IF(AV394=0,"",AV394)</f>
        <v>#N/A</v>
      </c>
      <c r="BN394" s="78" t="e">
        <f aca="false">IF(AW394=0,"",AW394)</f>
        <v>#N/A</v>
      </c>
      <c r="BO394" s="78" t="e">
        <f aca="false">IF(AX394=0,"",AX394)</f>
        <v>#N/A</v>
      </c>
      <c r="BP394" s="78" t="e">
        <f aca="false">IF(AY394=0,"",AY394)</f>
        <v>#N/A</v>
      </c>
      <c r="BQ394" s="78" t="e">
        <f aca="false">IF(AZ394=0,"",AZ394)</f>
        <v>#N/A</v>
      </c>
      <c r="BR394" s="78" t="e">
        <f aca="false">IF(BA394=0,"",BA394)</f>
        <v>#N/A</v>
      </c>
      <c r="BS394" s="78" t="e">
        <f aca="false">IF(BB394=0,"",BB394)</f>
        <v>#N/A</v>
      </c>
      <c r="BT394" s="78" t="e">
        <f aca="false">IF(BC394=0,"",BC394)</f>
        <v>#N/A</v>
      </c>
      <c r="BU394" s="78" t="e">
        <f aca="false">IF(BD394=0,"",BD394)</f>
        <v>#N/A</v>
      </c>
    </row>
    <row r="395" customFormat="false" ht="56.7" hidden="false" customHeight="true" outlineLevel="0" collapsed="false">
      <c r="A395" s="137"/>
      <c r="B395" s="138"/>
      <c r="C395" s="139"/>
      <c r="D395" s="139"/>
      <c r="E395" s="143"/>
      <c r="F395" s="120"/>
      <c r="G395" s="121"/>
      <c r="H395" s="140"/>
      <c r="I395" s="141"/>
      <c r="J395" s="116"/>
      <c r="K395" s="124" t="str">
        <f aca="false">IF(ISBLANK(I395),"",ROUND(IF(J395&lt;&gt;"€",IF(J395="$",I395*TRANSFERENCIAS!$E$29,I395*TRANSFERENCIAS!$H$29),I395),2))</f>
        <v/>
      </c>
      <c r="L395" s="142"/>
      <c r="M395" s="142"/>
      <c r="N395" s="142"/>
      <c r="O395" s="125"/>
      <c r="P395" s="126" t="str">
        <f aca="false">IF(ISNUMBER(X395),X395,"P")</f>
        <v>P</v>
      </c>
      <c r="Q395" s="127" t="str">
        <f aca="false">IF(ISNUMBER(L395),L395," --")</f>
        <v> --</v>
      </c>
      <c r="W395" s="129" t="n">
        <f aca="false">SUM(L395:N395)</f>
        <v>0</v>
      </c>
      <c r="X395" s="129" t="e">
        <f aca="false">IF(K395&gt;0,ABS(W395-K395),"")</f>
        <v>#VALUE!</v>
      </c>
      <c r="AF395" s="78" t="n">
        <f aca="false">+AF394+20</f>
        <v>7800</v>
      </c>
      <c r="AG395" s="78" t="n">
        <v>390</v>
      </c>
      <c r="AO395" s="78" t="e">
        <f aca="false">VLOOKUP(F395,PTDS2!$A$1:$Q$13,2)</f>
        <v>#N/A</v>
      </c>
      <c r="AP395" s="78" t="e">
        <f aca="false">VLOOKUP(F395,PTDS2!$A$1:$Q$13,3)</f>
        <v>#N/A</v>
      </c>
      <c r="AQ395" s="78" t="e">
        <f aca="false">VLOOKUP(F395,PTDS2!$A$1:$Q$13,4)</f>
        <v>#N/A</v>
      </c>
      <c r="AR395" s="78" t="e">
        <f aca="false">VLOOKUP(F395,PTDS2!$A$1:$Q$13,5)</f>
        <v>#N/A</v>
      </c>
      <c r="AS395" s="78" t="e">
        <f aca="false">VLOOKUP(F395,PTDS2!$A$1:$Q$13,6)</f>
        <v>#N/A</v>
      </c>
      <c r="AT395" s="78" t="e">
        <f aca="false">VLOOKUP(F395,PTDS2!$A$1:$Q$13,7)</f>
        <v>#N/A</v>
      </c>
      <c r="AU395" s="78" t="e">
        <f aca="false">VLOOKUP(F395,PTDS2!$A$1:$Q$13,8)</f>
        <v>#N/A</v>
      </c>
      <c r="AV395" s="78" t="e">
        <f aca="false">VLOOKUP(F395,PTDS2!$A$1:$Q$13,9)</f>
        <v>#N/A</v>
      </c>
      <c r="AW395" s="78" t="e">
        <f aca="false">VLOOKUP(F395,PTDS2!$A$1:$Q$13,10)</f>
        <v>#N/A</v>
      </c>
      <c r="AX395" s="78" t="e">
        <f aca="false">VLOOKUP(F395,PTDS2!$A$1:$Q$13,11)</f>
        <v>#N/A</v>
      </c>
      <c r="AY395" s="78" t="e">
        <f aca="false">VLOOKUP(F395,PTDS2!$A$1:$Q$13,12)</f>
        <v>#N/A</v>
      </c>
      <c r="AZ395" s="78" t="e">
        <f aca="false">VLOOKUP(F395,PTDS2!$A$1:$Q$13,13)</f>
        <v>#N/A</v>
      </c>
      <c r="BA395" s="78" t="e">
        <f aca="false">VLOOKUP(F395,PTDS2!$A$1:$Q$13,14)</f>
        <v>#N/A</v>
      </c>
      <c r="BB395" s="78" t="e">
        <f aca="false">VLOOKUP(F395,PTDS2!$A$1:$Q$13,15)</f>
        <v>#N/A</v>
      </c>
      <c r="BC395" s="78" t="e">
        <f aca="false">VLOOKUP(F395,PTDS2!$A$1:$Q$13,16)</f>
        <v>#N/A</v>
      </c>
      <c r="BD395" s="78" t="e">
        <f aca="false">VLOOKUP(F395,PTDS2!$A$1:$Q$13,17)</f>
        <v>#N/A</v>
      </c>
      <c r="BF395" s="78" t="e">
        <f aca="false">IF(AO395=0,"",AO395)</f>
        <v>#N/A</v>
      </c>
      <c r="BG395" s="78" t="e">
        <f aca="false">IF(AP395=0,"",AP395)</f>
        <v>#N/A</v>
      </c>
      <c r="BH395" s="78" t="e">
        <f aca="false">IF(AQ395=0,"",AQ395)</f>
        <v>#N/A</v>
      </c>
      <c r="BI395" s="78" t="e">
        <f aca="false">IF(AR395=0,"",AR395)</f>
        <v>#N/A</v>
      </c>
      <c r="BJ395" s="78" t="e">
        <f aca="false">IF(AS395=0,"",AS395)</f>
        <v>#N/A</v>
      </c>
      <c r="BK395" s="78" t="e">
        <f aca="false">IF(AT395=0,"",AT395)</f>
        <v>#N/A</v>
      </c>
      <c r="BL395" s="78" t="e">
        <f aca="false">IF(AU395=0,"",AU395)</f>
        <v>#N/A</v>
      </c>
      <c r="BM395" s="78" t="e">
        <f aca="false">IF(AV395=0,"",AV395)</f>
        <v>#N/A</v>
      </c>
      <c r="BN395" s="78" t="e">
        <f aca="false">IF(AW395=0,"",AW395)</f>
        <v>#N/A</v>
      </c>
      <c r="BO395" s="78" t="e">
        <f aca="false">IF(AX395=0,"",AX395)</f>
        <v>#N/A</v>
      </c>
      <c r="BP395" s="78" t="e">
        <f aca="false">IF(AY395=0,"",AY395)</f>
        <v>#N/A</v>
      </c>
      <c r="BQ395" s="78" t="e">
        <f aca="false">IF(AZ395=0,"",AZ395)</f>
        <v>#N/A</v>
      </c>
      <c r="BR395" s="78" t="e">
        <f aca="false">IF(BA395=0,"",BA395)</f>
        <v>#N/A</v>
      </c>
      <c r="BS395" s="78" t="e">
        <f aca="false">IF(BB395=0,"",BB395)</f>
        <v>#N/A</v>
      </c>
      <c r="BT395" s="78" t="e">
        <f aca="false">IF(BC395=0,"",BC395)</f>
        <v>#N/A</v>
      </c>
      <c r="BU395" s="78" t="e">
        <f aca="false">IF(BD395=0,"",BD395)</f>
        <v>#N/A</v>
      </c>
    </row>
    <row r="396" customFormat="false" ht="56.7" hidden="false" customHeight="true" outlineLevel="0" collapsed="false">
      <c r="A396" s="137"/>
      <c r="B396" s="138"/>
      <c r="C396" s="139"/>
      <c r="D396" s="139"/>
      <c r="E396" s="143"/>
      <c r="F396" s="120"/>
      <c r="G396" s="121"/>
      <c r="H396" s="140"/>
      <c r="I396" s="141"/>
      <c r="J396" s="116"/>
      <c r="K396" s="124" t="str">
        <f aca="false">IF(ISBLANK(I396),"",ROUND(IF(J396&lt;&gt;"€",IF(J396="$",I396*TRANSFERENCIAS!$E$29,I396*TRANSFERENCIAS!$H$29),I396),2))</f>
        <v/>
      </c>
      <c r="L396" s="142"/>
      <c r="M396" s="142"/>
      <c r="N396" s="142"/>
      <c r="O396" s="125"/>
      <c r="P396" s="126" t="str">
        <f aca="false">IF(ISNUMBER(X396),X396,"P")</f>
        <v>P</v>
      </c>
      <c r="Q396" s="127" t="str">
        <f aca="false">IF(ISNUMBER(L396),L396," --")</f>
        <v> --</v>
      </c>
      <c r="W396" s="129" t="n">
        <f aca="false">SUM(L396:N396)</f>
        <v>0</v>
      </c>
      <c r="X396" s="129" t="e">
        <f aca="false">IF(K396&gt;0,ABS(W396-K396),"")</f>
        <v>#VALUE!</v>
      </c>
      <c r="AF396" s="78" t="n">
        <f aca="false">+AF395+20</f>
        <v>7820</v>
      </c>
      <c r="AG396" s="78" t="n">
        <v>391</v>
      </c>
      <c r="AO396" s="78" t="e">
        <f aca="false">VLOOKUP(F396,PTDS2!$A$1:$Q$13,2)</f>
        <v>#N/A</v>
      </c>
      <c r="AP396" s="78" t="e">
        <f aca="false">VLOOKUP(F396,PTDS2!$A$1:$Q$13,3)</f>
        <v>#N/A</v>
      </c>
      <c r="AQ396" s="78" t="e">
        <f aca="false">VLOOKUP(F396,PTDS2!$A$1:$Q$13,4)</f>
        <v>#N/A</v>
      </c>
      <c r="AR396" s="78" t="e">
        <f aca="false">VLOOKUP(F396,PTDS2!$A$1:$Q$13,5)</f>
        <v>#N/A</v>
      </c>
      <c r="AS396" s="78" t="e">
        <f aca="false">VLOOKUP(F396,PTDS2!$A$1:$Q$13,6)</f>
        <v>#N/A</v>
      </c>
      <c r="AT396" s="78" t="e">
        <f aca="false">VLOOKUP(F396,PTDS2!$A$1:$Q$13,7)</f>
        <v>#N/A</v>
      </c>
      <c r="AU396" s="78" t="e">
        <f aca="false">VLOOKUP(F396,PTDS2!$A$1:$Q$13,8)</f>
        <v>#N/A</v>
      </c>
      <c r="AV396" s="78" t="e">
        <f aca="false">VLOOKUP(F396,PTDS2!$A$1:$Q$13,9)</f>
        <v>#N/A</v>
      </c>
      <c r="AW396" s="78" t="e">
        <f aca="false">VLOOKUP(F396,PTDS2!$A$1:$Q$13,10)</f>
        <v>#N/A</v>
      </c>
      <c r="AX396" s="78" t="e">
        <f aca="false">VLOOKUP(F396,PTDS2!$A$1:$Q$13,11)</f>
        <v>#N/A</v>
      </c>
      <c r="AY396" s="78" t="e">
        <f aca="false">VLOOKUP(F396,PTDS2!$A$1:$Q$13,12)</f>
        <v>#N/A</v>
      </c>
      <c r="AZ396" s="78" t="e">
        <f aca="false">VLOOKUP(F396,PTDS2!$A$1:$Q$13,13)</f>
        <v>#N/A</v>
      </c>
      <c r="BA396" s="78" t="e">
        <f aca="false">VLOOKUP(F396,PTDS2!$A$1:$Q$13,14)</f>
        <v>#N/A</v>
      </c>
      <c r="BB396" s="78" t="e">
        <f aca="false">VLOOKUP(F396,PTDS2!$A$1:$Q$13,15)</f>
        <v>#N/A</v>
      </c>
      <c r="BC396" s="78" t="e">
        <f aca="false">VLOOKUP(F396,PTDS2!$A$1:$Q$13,16)</f>
        <v>#N/A</v>
      </c>
      <c r="BD396" s="78" t="e">
        <f aca="false">VLOOKUP(F396,PTDS2!$A$1:$Q$13,17)</f>
        <v>#N/A</v>
      </c>
      <c r="BF396" s="78" t="e">
        <f aca="false">IF(AO396=0,"",AO396)</f>
        <v>#N/A</v>
      </c>
      <c r="BG396" s="78" t="e">
        <f aca="false">IF(AP396=0,"",AP396)</f>
        <v>#N/A</v>
      </c>
      <c r="BH396" s="78" t="e">
        <f aca="false">IF(AQ396=0,"",AQ396)</f>
        <v>#N/A</v>
      </c>
      <c r="BI396" s="78" t="e">
        <f aca="false">IF(AR396=0,"",AR396)</f>
        <v>#N/A</v>
      </c>
      <c r="BJ396" s="78" t="e">
        <f aca="false">IF(AS396=0,"",AS396)</f>
        <v>#N/A</v>
      </c>
      <c r="BK396" s="78" t="e">
        <f aca="false">IF(AT396=0,"",AT396)</f>
        <v>#N/A</v>
      </c>
      <c r="BL396" s="78" t="e">
        <f aca="false">IF(AU396=0,"",AU396)</f>
        <v>#N/A</v>
      </c>
      <c r="BM396" s="78" t="e">
        <f aca="false">IF(AV396=0,"",AV396)</f>
        <v>#N/A</v>
      </c>
      <c r="BN396" s="78" t="e">
        <f aca="false">IF(AW396=0,"",AW396)</f>
        <v>#N/A</v>
      </c>
      <c r="BO396" s="78" t="e">
        <f aca="false">IF(AX396=0,"",AX396)</f>
        <v>#N/A</v>
      </c>
      <c r="BP396" s="78" t="e">
        <f aca="false">IF(AY396=0,"",AY396)</f>
        <v>#N/A</v>
      </c>
      <c r="BQ396" s="78" t="e">
        <f aca="false">IF(AZ396=0,"",AZ396)</f>
        <v>#N/A</v>
      </c>
      <c r="BR396" s="78" t="e">
        <f aca="false">IF(BA396=0,"",BA396)</f>
        <v>#N/A</v>
      </c>
      <c r="BS396" s="78" t="e">
        <f aca="false">IF(BB396=0,"",BB396)</f>
        <v>#N/A</v>
      </c>
      <c r="BT396" s="78" t="e">
        <f aca="false">IF(BC396=0,"",BC396)</f>
        <v>#N/A</v>
      </c>
      <c r="BU396" s="78" t="e">
        <f aca="false">IF(BD396=0,"",BD396)</f>
        <v>#N/A</v>
      </c>
    </row>
    <row r="397" customFormat="false" ht="56.7" hidden="false" customHeight="true" outlineLevel="0" collapsed="false">
      <c r="A397" s="137"/>
      <c r="B397" s="138"/>
      <c r="C397" s="139"/>
      <c r="D397" s="139"/>
      <c r="E397" s="143"/>
      <c r="F397" s="120"/>
      <c r="G397" s="121"/>
      <c r="H397" s="140"/>
      <c r="I397" s="141"/>
      <c r="J397" s="116"/>
      <c r="K397" s="124" t="str">
        <f aca="false">IF(ISBLANK(I397),"",ROUND(IF(J397&lt;&gt;"€",IF(J397="$",I397*TRANSFERENCIAS!$E$29,I397*TRANSFERENCIAS!$H$29),I397),2))</f>
        <v/>
      </c>
      <c r="L397" s="142"/>
      <c r="M397" s="142"/>
      <c r="N397" s="142"/>
      <c r="O397" s="125"/>
      <c r="P397" s="126" t="str">
        <f aca="false">IF(ISNUMBER(X397),X397,"P")</f>
        <v>P</v>
      </c>
      <c r="Q397" s="127" t="str">
        <f aca="false">IF(ISNUMBER(L397),L397," --")</f>
        <v> --</v>
      </c>
      <c r="W397" s="129" t="n">
        <f aca="false">SUM(L397:N397)</f>
        <v>0</v>
      </c>
      <c r="X397" s="129" t="e">
        <f aca="false">IF(K397&gt;0,ABS(W397-K397),"")</f>
        <v>#VALUE!</v>
      </c>
      <c r="AF397" s="78" t="n">
        <f aca="false">+AF396+20</f>
        <v>7840</v>
      </c>
      <c r="AG397" s="78" t="n">
        <v>392</v>
      </c>
      <c r="AO397" s="78" t="e">
        <f aca="false">VLOOKUP(F397,PTDS2!$A$1:$Q$13,2)</f>
        <v>#N/A</v>
      </c>
      <c r="AP397" s="78" t="e">
        <f aca="false">VLOOKUP(F397,PTDS2!$A$1:$Q$13,3)</f>
        <v>#N/A</v>
      </c>
      <c r="AQ397" s="78" t="e">
        <f aca="false">VLOOKUP(F397,PTDS2!$A$1:$Q$13,4)</f>
        <v>#N/A</v>
      </c>
      <c r="AR397" s="78" t="e">
        <f aca="false">VLOOKUP(F397,PTDS2!$A$1:$Q$13,5)</f>
        <v>#N/A</v>
      </c>
      <c r="AS397" s="78" t="e">
        <f aca="false">VLOOKUP(F397,PTDS2!$A$1:$Q$13,6)</f>
        <v>#N/A</v>
      </c>
      <c r="AT397" s="78" t="e">
        <f aca="false">VLOOKUP(F397,PTDS2!$A$1:$Q$13,7)</f>
        <v>#N/A</v>
      </c>
      <c r="AU397" s="78" t="e">
        <f aca="false">VLOOKUP(F397,PTDS2!$A$1:$Q$13,8)</f>
        <v>#N/A</v>
      </c>
      <c r="AV397" s="78" t="e">
        <f aca="false">VLOOKUP(F397,PTDS2!$A$1:$Q$13,9)</f>
        <v>#N/A</v>
      </c>
      <c r="AW397" s="78" t="e">
        <f aca="false">VLOOKUP(F397,PTDS2!$A$1:$Q$13,10)</f>
        <v>#N/A</v>
      </c>
      <c r="AX397" s="78" t="e">
        <f aca="false">VLOOKUP(F397,PTDS2!$A$1:$Q$13,11)</f>
        <v>#N/A</v>
      </c>
      <c r="AY397" s="78" t="e">
        <f aca="false">VLOOKUP(F397,PTDS2!$A$1:$Q$13,12)</f>
        <v>#N/A</v>
      </c>
      <c r="AZ397" s="78" t="e">
        <f aca="false">VLOOKUP(F397,PTDS2!$A$1:$Q$13,13)</f>
        <v>#N/A</v>
      </c>
      <c r="BA397" s="78" t="e">
        <f aca="false">VLOOKUP(F397,PTDS2!$A$1:$Q$13,14)</f>
        <v>#N/A</v>
      </c>
      <c r="BB397" s="78" t="e">
        <f aca="false">VLOOKUP(F397,PTDS2!$A$1:$Q$13,15)</f>
        <v>#N/A</v>
      </c>
      <c r="BC397" s="78" t="e">
        <f aca="false">VLOOKUP(F397,PTDS2!$A$1:$Q$13,16)</f>
        <v>#N/A</v>
      </c>
      <c r="BD397" s="78" t="e">
        <f aca="false">VLOOKUP(F397,PTDS2!$A$1:$Q$13,17)</f>
        <v>#N/A</v>
      </c>
      <c r="BF397" s="78" t="e">
        <f aca="false">IF(AO397=0,"",AO397)</f>
        <v>#N/A</v>
      </c>
      <c r="BG397" s="78" t="e">
        <f aca="false">IF(AP397=0,"",AP397)</f>
        <v>#N/A</v>
      </c>
      <c r="BH397" s="78" t="e">
        <f aca="false">IF(AQ397=0,"",AQ397)</f>
        <v>#N/A</v>
      </c>
      <c r="BI397" s="78" t="e">
        <f aca="false">IF(AR397=0,"",AR397)</f>
        <v>#N/A</v>
      </c>
      <c r="BJ397" s="78" t="e">
        <f aca="false">IF(AS397=0,"",AS397)</f>
        <v>#N/A</v>
      </c>
      <c r="BK397" s="78" t="e">
        <f aca="false">IF(AT397=0,"",AT397)</f>
        <v>#N/A</v>
      </c>
      <c r="BL397" s="78" t="e">
        <f aca="false">IF(AU397=0,"",AU397)</f>
        <v>#N/A</v>
      </c>
      <c r="BM397" s="78" t="e">
        <f aca="false">IF(AV397=0,"",AV397)</f>
        <v>#N/A</v>
      </c>
      <c r="BN397" s="78" t="e">
        <f aca="false">IF(AW397=0,"",AW397)</f>
        <v>#N/A</v>
      </c>
      <c r="BO397" s="78" t="e">
        <f aca="false">IF(AX397=0,"",AX397)</f>
        <v>#N/A</v>
      </c>
      <c r="BP397" s="78" t="e">
        <f aca="false">IF(AY397=0,"",AY397)</f>
        <v>#N/A</v>
      </c>
      <c r="BQ397" s="78" t="e">
        <f aca="false">IF(AZ397=0,"",AZ397)</f>
        <v>#N/A</v>
      </c>
      <c r="BR397" s="78" t="e">
        <f aca="false">IF(BA397=0,"",BA397)</f>
        <v>#N/A</v>
      </c>
      <c r="BS397" s="78" t="e">
        <f aca="false">IF(BB397=0,"",BB397)</f>
        <v>#N/A</v>
      </c>
      <c r="BT397" s="78" t="e">
        <f aca="false">IF(BC397=0,"",BC397)</f>
        <v>#N/A</v>
      </c>
      <c r="BU397" s="78" t="e">
        <f aca="false">IF(BD397=0,"",BD397)</f>
        <v>#N/A</v>
      </c>
    </row>
    <row r="398" customFormat="false" ht="56.7" hidden="false" customHeight="true" outlineLevel="0" collapsed="false">
      <c r="A398" s="137"/>
      <c r="B398" s="138"/>
      <c r="C398" s="139"/>
      <c r="D398" s="139"/>
      <c r="E398" s="143"/>
      <c r="F398" s="120"/>
      <c r="G398" s="121"/>
      <c r="H398" s="140"/>
      <c r="I398" s="141"/>
      <c r="J398" s="116"/>
      <c r="K398" s="124" t="str">
        <f aca="false">IF(ISBLANK(I398),"",ROUND(IF(J398&lt;&gt;"€",IF(J398="$",I398*TRANSFERENCIAS!$E$29,I398*TRANSFERENCIAS!$H$29),I398),2))</f>
        <v/>
      </c>
      <c r="L398" s="142"/>
      <c r="M398" s="142"/>
      <c r="N398" s="142"/>
      <c r="O398" s="125"/>
      <c r="P398" s="126" t="str">
        <f aca="false">IF(ISNUMBER(X398),X398,"P")</f>
        <v>P</v>
      </c>
      <c r="Q398" s="127" t="str">
        <f aca="false">IF(ISNUMBER(L398),L398," --")</f>
        <v> --</v>
      </c>
      <c r="W398" s="129" t="n">
        <f aca="false">SUM(L398:N398)</f>
        <v>0</v>
      </c>
      <c r="X398" s="129" t="e">
        <f aca="false">IF(K398&gt;0,ABS(W398-K398),"")</f>
        <v>#VALUE!</v>
      </c>
      <c r="AF398" s="78" t="n">
        <f aca="false">+AF397+20</f>
        <v>7860</v>
      </c>
      <c r="AG398" s="78" t="n">
        <v>393</v>
      </c>
      <c r="AO398" s="78" t="e">
        <f aca="false">VLOOKUP(F398,PTDS2!$A$1:$Q$13,2)</f>
        <v>#N/A</v>
      </c>
      <c r="AP398" s="78" t="e">
        <f aca="false">VLOOKUP(F398,PTDS2!$A$1:$Q$13,3)</f>
        <v>#N/A</v>
      </c>
      <c r="AQ398" s="78" t="e">
        <f aca="false">VLOOKUP(F398,PTDS2!$A$1:$Q$13,4)</f>
        <v>#N/A</v>
      </c>
      <c r="AR398" s="78" t="e">
        <f aca="false">VLOOKUP(F398,PTDS2!$A$1:$Q$13,5)</f>
        <v>#N/A</v>
      </c>
      <c r="AS398" s="78" t="e">
        <f aca="false">VLOOKUP(F398,PTDS2!$A$1:$Q$13,6)</f>
        <v>#N/A</v>
      </c>
      <c r="AT398" s="78" t="e">
        <f aca="false">VLOOKUP(F398,PTDS2!$A$1:$Q$13,7)</f>
        <v>#N/A</v>
      </c>
      <c r="AU398" s="78" t="e">
        <f aca="false">VLOOKUP(F398,PTDS2!$A$1:$Q$13,8)</f>
        <v>#N/A</v>
      </c>
      <c r="AV398" s="78" t="e">
        <f aca="false">VLOOKUP(F398,PTDS2!$A$1:$Q$13,9)</f>
        <v>#N/A</v>
      </c>
      <c r="AW398" s="78" t="e">
        <f aca="false">VLOOKUP(F398,PTDS2!$A$1:$Q$13,10)</f>
        <v>#N/A</v>
      </c>
      <c r="AX398" s="78" t="e">
        <f aca="false">VLOOKUP(F398,PTDS2!$A$1:$Q$13,11)</f>
        <v>#N/A</v>
      </c>
      <c r="AY398" s="78" t="e">
        <f aca="false">VLOOKUP(F398,PTDS2!$A$1:$Q$13,12)</f>
        <v>#N/A</v>
      </c>
      <c r="AZ398" s="78" t="e">
        <f aca="false">VLOOKUP(F398,PTDS2!$A$1:$Q$13,13)</f>
        <v>#N/A</v>
      </c>
      <c r="BA398" s="78" t="e">
        <f aca="false">VLOOKUP(F398,PTDS2!$A$1:$Q$13,14)</f>
        <v>#N/A</v>
      </c>
      <c r="BB398" s="78" t="e">
        <f aca="false">VLOOKUP(F398,PTDS2!$A$1:$Q$13,15)</f>
        <v>#N/A</v>
      </c>
      <c r="BC398" s="78" t="e">
        <f aca="false">VLOOKUP(F398,PTDS2!$A$1:$Q$13,16)</f>
        <v>#N/A</v>
      </c>
      <c r="BD398" s="78" t="e">
        <f aca="false">VLOOKUP(F398,PTDS2!$A$1:$Q$13,17)</f>
        <v>#N/A</v>
      </c>
      <c r="BF398" s="78" t="e">
        <f aca="false">IF(AO398=0,"",AO398)</f>
        <v>#N/A</v>
      </c>
      <c r="BG398" s="78" t="e">
        <f aca="false">IF(AP398=0,"",AP398)</f>
        <v>#N/A</v>
      </c>
      <c r="BH398" s="78" t="e">
        <f aca="false">IF(AQ398=0,"",AQ398)</f>
        <v>#N/A</v>
      </c>
      <c r="BI398" s="78" t="e">
        <f aca="false">IF(AR398=0,"",AR398)</f>
        <v>#N/A</v>
      </c>
      <c r="BJ398" s="78" t="e">
        <f aca="false">IF(AS398=0,"",AS398)</f>
        <v>#N/A</v>
      </c>
      <c r="BK398" s="78" t="e">
        <f aca="false">IF(AT398=0,"",AT398)</f>
        <v>#N/A</v>
      </c>
      <c r="BL398" s="78" t="e">
        <f aca="false">IF(AU398=0,"",AU398)</f>
        <v>#N/A</v>
      </c>
      <c r="BM398" s="78" t="e">
        <f aca="false">IF(AV398=0,"",AV398)</f>
        <v>#N/A</v>
      </c>
      <c r="BN398" s="78" t="e">
        <f aca="false">IF(AW398=0,"",AW398)</f>
        <v>#N/A</v>
      </c>
      <c r="BO398" s="78" t="e">
        <f aca="false">IF(AX398=0,"",AX398)</f>
        <v>#N/A</v>
      </c>
      <c r="BP398" s="78" t="e">
        <f aca="false">IF(AY398=0,"",AY398)</f>
        <v>#N/A</v>
      </c>
      <c r="BQ398" s="78" t="e">
        <f aca="false">IF(AZ398=0,"",AZ398)</f>
        <v>#N/A</v>
      </c>
      <c r="BR398" s="78" t="e">
        <f aca="false">IF(BA398=0,"",BA398)</f>
        <v>#N/A</v>
      </c>
      <c r="BS398" s="78" t="e">
        <f aca="false">IF(BB398=0,"",BB398)</f>
        <v>#N/A</v>
      </c>
      <c r="BT398" s="78" t="e">
        <f aca="false">IF(BC398=0,"",BC398)</f>
        <v>#N/A</v>
      </c>
      <c r="BU398" s="78" t="e">
        <f aca="false">IF(BD398=0,"",BD398)</f>
        <v>#N/A</v>
      </c>
    </row>
    <row r="399" customFormat="false" ht="56.7" hidden="false" customHeight="true" outlineLevel="0" collapsed="false">
      <c r="A399" s="137"/>
      <c r="B399" s="138"/>
      <c r="C399" s="139"/>
      <c r="D399" s="139"/>
      <c r="E399" s="143"/>
      <c r="F399" s="120"/>
      <c r="G399" s="121"/>
      <c r="H399" s="140"/>
      <c r="I399" s="141"/>
      <c r="J399" s="116"/>
      <c r="K399" s="124" t="str">
        <f aca="false">IF(ISBLANK(I399),"",ROUND(IF(J399&lt;&gt;"€",IF(J399="$",I399*TRANSFERENCIAS!$E$29,I399*TRANSFERENCIAS!$H$29),I399),2))</f>
        <v/>
      </c>
      <c r="L399" s="142"/>
      <c r="M399" s="142"/>
      <c r="N399" s="142"/>
      <c r="O399" s="125"/>
      <c r="P399" s="126" t="str">
        <f aca="false">IF(ISNUMBER(X399),X399,"P")</f>
        <v>P</v>
      </c>
      <c r="Q399" s="127" t="str">
        <f aca="false">IF(ISNUMBER(L399),L399," --")</f>
        <v> --</v>
      </c>
      <c r="W399" s="129" t="n">
        <f aca="false">SUM(L399:N399)</f>
        <v>0</v>
      </c>
      <c r="X399" s="129" t="e">
        <f aca="false">IF(K399&gt;0,ABS(W399-K399),"")</f>
        <v>#VALUE!</v>
      </c>
      <c r="AF399" s="78" t="n">
        <f aca="false">+AF398+20</f>
        <v>7880</v>
      </c>
      <c r="AG399" s="78" t="n">
        <v>394</v>
      </c>
      <c r="AO399" s="78" t="e">
        <f aca="false">VLOOKUP(F399,PTDS2!$A$1:$Q$13,2)</f>
        <v>#N/A</v>
      </c>
      <c r="AP399" s="78" t="e">
        <f aca="false">VLOOKUP(F399,PTDS2!$A$1:$Q$13,3)</f>
        <v>#N/A</v>
      </c>
      <c r="AQ399" s="78" t="e">
        <f aca="false">VLOOKUP(F399,PTDS2!$A$1:$Q$13,4)</f>
        <v>#N/A</v>
      </c>
      <c r="AR399" s="78" t="e">
        <f aca="false">VLOOKUP(F399,PTDS2!$A$1:$Q$13,5)</f>
        <v>#N/A</v>
      </c>
      <c r="AS399" s="78" t="e">
        <f aca="false">VLOOKUP(F399,PTDS2!$A$1:$Q$13,6)</f>
        <v>#N/A</v>
      </c>
      <c r="AT399" s="78" t="e">
        <f aca="false">VLOOKUP(F399,PTDS2!$A$1:$Q$13,7)</f>
        <v>#N/A</v>
      </c>
      <c r="AU399" s="78" t="e">
        <f aca="false">VLOOKUP(F399,PTDS2!$A$1:$Q$13,8)</f>
        <v>#N/A</v>
      </c>
      <c r="AV399" s="78" t="e">
        <f aca="false">VLOOKUP(F399,PTDS2!$A$1:$Q$13,9)</f>
        <v>#N/A</v>
      </c>
      <c r="AW399" s="78" t="e">
        <f aca="false">VLOOKUP(F399,PTDS2!$A$1:$Q$13,10)</f>
        <v>#N/A</v>
      </c>
      <c r="AX399" s="78" t="e">
        <f aca="false">VLOOKUP(F399,PTDS2!$A$1:$Q$13,11)</f>
        <v>#N/A</v>
      </c>
      <c r="AY399" s="78" t="e">
        <f aca="false">VLOOKUP(F399,PTDS2!$A$1:$Q$13,12)</f>
        <v>#N/A</v>
      </c>
      <c r="AZ399" s="78" t="e">
        <f aca="false">VLOOKUP(F399,PTDS2!$A$1:$Q$13,13)</f>
        <v>#N/A</v>
      </c>
      <c r="BA399" s="78" t="e">
        <f aca="false">VLOOKUP(F399,PTDS2!$A$1:$Q$13,14)</f>
        <v>#N/A</v>
      </c>
      <c r="BB399" s="78" t="e">
        <f aca="false">VLOOKUP(F399,PTDS2!$A$1:$Q$13,15)</f>
        <v>#N/A</v>
      </c>
      <c r="BC399" s="78" t="e">
        <f aca="false">VLOOKUP(F399,PTDS2!$A$1:$Q$13,16)</f>
        <v>#N/A</v>
      </c>
      <c r="BD399" s="78" t="e">
        <f aca="false">VLOOKUP(F399,PTDS2!$A$1:$Q$13,17)</f>
        <v>#N/A</v>
      </c>
      <c r="BF399" s="78" t="e">
        <f aca="false">IF(AO399=0,"",AO399)</f>
        <v>#N/A</v>
      </c>
      <c r="BG399" s="78" t="e">
        <f aca="false">IF(AP399=0,"",AP399)</f>
        <v>#N/A</v>
      </c>
      <c r="BH399" s="78" t="e">
        <f aca="false">IF(AQ399=0,"",AQ399)</f>
        <v>#N/A</v>
      </c>
      <c r="BI399" s="78" t="e">
        <f aca="false">IF(AR399=0,"",AR399)</f>
        <v>#N/A</v>
      </c>
      <c r="BJ399" s="78" t="e">
        <f aca="false">IF(AS399=0,"",AS399)</f>
        <v>#N/A</v>
      </c>
      <c r="BK399" s="78" t="e">
        <f aca="false">IF(AT399=0,"",AT399)</f>
        <v>#N/A</v>
      </c>
      <c r="BL399" s="78" t="e">
        <f aca="false">IF(AU399=0,"",AU399)</f>
        <v>#N/A</v>
      </c>
      <c r="BM399" s="78" t="e">
        <f aca="false">IF(AV399=0,"",AV399)</f>
        <v>#N/A</v>
      </c>
      <c r="BN399" s="78" t="e">
        <f aca="false">IF(AW399=0,"",AW399)</f>
        <v>#N/A</v>
      </c>
      <c r="BO399" s="78" t="e">
        <f aca="false">IF(AX399=0,"",AX399)</f>
        <v>#N/A</v>
      </c>
      <c r="BP399" s="78" t="e">
        <f aca="false">IF(AY399=0,"",AY399)</f>
        <v>#N/A</v>
      </c>
      <c r="BQ399" s="78" t="e">
        <f aca="false">IF(AZ399=0,"",AZ399)</f>
        <v>#N/A</v>
      </c>
      <c r="BR399" s="78" t="e">
        <f aca="false">IF(BA399=0,"",BA399)</f>
        <v>#N/A</v>
      </c>
      <c r="BS399" s="78" t="e">
        <f aca="false">IF(BB399=0,"",BB399)</f>
        <v>#N/A</v>
      </c>
      <c r="BT399" s="78" t="e">
        <f aca="false">IF(BC399=0,"",BC399)</f>
        <v>#N/A</v>
      </c>
      <c r="BU399" s="78" t="e">
        <f aca="false">IF(BD399=0,"",BD399)</f>
        <v>#N/A</v>
      </c>
    </row>
    <row r="400" customFormat="false" ht="56.7" hidden="false" customHeight="true" outlineLevel="0" collapsed="false">
      <c r="A400" s="137"/>
      <c r="B400" s="138"/>
      <c r="C400" s="139"/>
      <c r="D400" s="139"/>
      <c r="E400" s="143"/>
      <c r="F400" s="120"/>
      <c r="G400" s="121"/>
      <c r="H400" s="140"/>
      <c r="I400" s="141"/>
      <c r="J400" s="116"/>
      <c r="K400" s="124" t="str">
        <f aca="false">IF(ISBLANK(I400),"",ROUND(IF(J400&lt;&gt;"€",IF(J400="$",I400*TRANSFERENCIAS!$E$29,I400*TRANSFERENCIAS!$H$29),I400),2))</f>
        <v/>
      </c>
      <c r="L400" s="142"/>
      <c r="M400" s="142"/>
      <c r="N400" s="142"/>
      <c r="O400" s="125"/>
      <c r="P400" s="126" t="str">
        <f aca="false">IF(ISNUMBER(X400),X400,"P")</f>
        <v>P</v>
      </c>
      <c r="Q400" s="127" t="str">
        <f aca="false">IF(ISNUMBER(L400),L400," --")</f>
        <v> --</v>
      </c>
      <c r="W400" s="129" t="n">
        <f aca="false">SUM(L400:N400)</f>
        <v>0</v>
      </c>
      <c r="X400" s="129" t="e">
        <f aca="false">IF(K400&gt;0,ABS(W400-K400),"")</f>
        <v>#VALUE!</v>
      </c>
      <c r="AF400" s="78" t="n">
        <f aca="false">+AF399+20</f>
        <v>7900</v>
      </c>
      <c r="AG400" s="78" t="n">
        <v>395</v>
      </c>
      <c r="AO400" s="78" t="e">
        <f aca="false">VLOOKUP(F400,PTDS2!$A$1:$Q$13,2)</f>
        <v>#N/A</v>
      </c>
      <c r="AP400" s="78" t="e">
        <f aca="false">VLOOKUP(F400,PTDS2!$A$1:$Q$13,3)</f>
        <v>#N/A</v>
      </c>
      <c r="AQ400" s="78" t="e">
        <f aca="false">VLOOKUP(F400,PTDS2!$A$1:$Q$13,4)</f>
        <v>#N/A</v>
      </c>
      <c r="AR400" s="78" t="e">
        <f aca="false">VLOOKUP(F400,PTDS2!$A$1:$Q$13,5)</f>
        <v>#N/A</v>
      </c>
      <c r="AS400" s="78" t="e">
        <f aca="false">VLOOKUP(F400,PTDS2!$A$1:$Q$13,6)</f>
        <v>#N/A</v>
      </c>
      <c r="AT400" s="78" t="e">
        <f aca="false">VLOOKUP(F400,PTDS2!$A$1:$Q$13,7)</f>
        <v>#N/A</v>
      </c>
      <c r="AU400" s="78" t="e">
        <f aca="false">VLOOKUP(F400,PTDS2!$A$1:$Q$13,8)</f>
        <v>#N/A</v>
      </c>
      <c r="AV400" s="78" t="e">
        <f aca="false">VLOOKUP(F400,PTDS2!$A$1:$Q$13,9)</f>
        <v>#N/A</v>
      </c>
      <c r="AW400" s="78" t="e">
        <f aca="false">VLOOKUP(F400,PTDS2!$A$1:$Q$13,10)</f>
        <v>#N/A</v>
      </c>
      <c r="AX400" s="78" t="e">
        <f aca="false">VLOOKUP(F400,PTDS2!$A$1:$Q$13,11)</f>
        <v>#N/A</v>
      </c>
      <c r="AY400" s="78" t="e">
        <f aca="false">VLOOKUP(F400,PTDS2!$A$1:$Q$13,12)</f>
        <v>#N/A</v>
      </c>
      <c r="AZ400" s="78" t="e">
        <f aca="false">VLOOKUP(F400,PTDS2!$A$1:$Q$13,13)</f>
        <v>#N/A</v>
      </c>
      <c r="BA400" s="78" t="e">
        <f aca="false">VLOOKUP(F400,PTDS2!$A$1:$Q$13,14)</f>
        <v>#N/A</v>
      </c>
      <c r="BB400" s="78" t="e">
        <f aca="false">VLOOKUP(F400,PTDS2!$A$1:$Q$13,15)</f>
        <v>#N/A</v>
      </c>
      <c r="BC400" s="78" t="e">
        <f aca="false">VLOOKUP(F400,PTDS2!$A$1:$Q$13,16)</f>
        <v>#N/A</v>
      </c>
      <c r="BD400" s="78" t="e">
        <f aca="false">VLOOKUP(F400,PTDS2!$A$1:$Q$13,17)</f>
        <v>#N/A</v>
      </c>
      <c r="BF400" s="78" t="e">
        <f aca="false">IF(AO400=0,"",AO400)</f>
        <v>#N/A</v>
      </c>
      <c r="BG400" s="78" t="e">
        <f aca="false">IF(AP400=0,"",AP400)</f>
        <v>#N/A</v>
      </c>
      <c r="BH400" s="78" t="e">
        <f aca="false">IF(AQ400=0,"",AQ400)</f>
        <v>#N/A</v>
      </c>
      <c r="BI400" s="78" t="e">
        <f aca="false">IF(AR400=0,"",AR400)</f>
        <v>#N/A</v>
      </c>
      <c r="BJ400" s="78" t="e">
        <f aca="false">IF(AS400=0,"",AS400)</f>
        <v>#N/A</v>
      </c>
      <c r="BK400" s="78" t="e">
        <f aca="false">IF(AT400=0,"",AT400)</f>
        <v>#N/A</v>
      </c>
      <c r="BL400" s="78" t="e">
        <f aca="false">IF(AU400=0,"",AU400)</f>
        <v>#N/A</v>
      </c>
      <c r="BM400" s="78" t="e">
        <f aca="false">IF(AV400=0,"",AV400)</f>
        <v>#N/A</v>
      </c>
      <c r="BN400" s="78" t="e">
        <f aca="false">IF(AW400=0,"",AW400)</f>
        <v>#N/A</v>
      </c>
      <c r="BO400" s="78" t="e">
        <f aca="false">IF(AX400=0,"",AX400)</f>
        <v>#N/A</v>
      </c>
      <c r="BP400" s="78" t="e">
        <f aca="false">IF(AY400=0,"",AY400)</f>
        <v>#N/A</v>
      </c>
      <c r="BQ400" s="78" t="e">
        <f aca="false">IF(AZ400=0,"",AZ400)</f>
        <v>#N/A</v>
      </c>
      <c r="BR400" s="78" t="e">
        <f aca="false">IF(BA400=0,"",BA400)</f>
        <v>#N/A</v>
      </c>
      <c r="BS400" s="78" t="e">
        <f aca="false">IF(BB400=0,"",BB400)</f>
        <v>#N/A</v>
      </c>
      <c r="BT400" s="78" t="e">
        <f aca="false">IF(BC400=0,"",BC400)</f>
        <v>#N/A</v>
      </c>
      <c r="BU400" s="78" t="e">
        <f aca="false">IF(BD400=0,"",BD400)</f>
        <v>#N/A</v>
      </c>
    </row>
    <row r="401" customFormat="false" ht="56.7" hidden="false" customHeight="true" outlineLevel="0" collapsed="false">
      <c r="A401" s="137"/>
      <c r="B401" s="138"/>
      <c r="C401" s="139"/>
      <c r="D401" s="139"/>
      <c r="E401" s="143"/>
      <c r="F401" s="120"/>
      <c r="G401" s="121"/>
      <c r="H401" s="140"/>
      <c r="I401" s="141"/>
      <c r="J401" s="116"/>
      <c r="K401" s="124" t="str">
        <f aca="false">IF(ISBLANK(I401),"",ROUND(IF(J401&lt;&gt;"€",IF(J401="$",I401*TRANSFERENCIAS!$E$29,I401*TRANSFERENCIAS!$H$29),I401),2))</f>
        <v/>
      </c>
      <c r="L401" s="142"/>
      <c r="M401" s="142"/>
      <c r="N401" s="142"/>
      <c r="O401" s="125"/>
      <c r="P401" s="126" t="str">
        <f aca="false">IF(ISNUMBER(X401),X401,"P")</f>
        <v>P</v>
      </c>
      <c r="Q401" s="127" t="str">
        <f aca="false">IF(ISNUMBER(L401),L401," --")</f>
        <v> --</v>
      </c>
      <c r="W401" s="129" t="n">
        <f aca="false">SUM(L401:N401)</f>
        <v>0</v>
      </c>
      <c r="X401" s="129" t="e">
        <f aca="false">IF(K401&gt;0,ABS(W401-K401),"")</f>
        <v>#VALUE!</v>
      </c>
      <c r="AF401" s="78" t="n">
        <f aca="false">+AF400+20</f>
        <v>7920</v>
      </c>
      <c r="AG401" s="78" t="n">
        <v>396</v>
      </c>
      <c r="AO401" s="78" t="e">
        <f aca="false">VLOOKUP(F401,PTDS2!$A$1:$Q$13,2)</f>
        <v>#N/A</v>
      </c>
      <c r="AP401" s="78" t="e">
        <f aca="false">VLOOKUP(F401,PTDS2!$A$1:$Q$13,3)</f>
        <v>#N/A</v>
      </c>
      <c r="AQ401" s="78" t="e">
        <f aca="false">VLOOKUP(F401,PTDS2!$A$1:$Q$13,4)</f>
        <v>#N/A</v>
      </c>
      <c r="AR401" s="78" t="e">
        <f aca="false">VLOOKUP(F401,PTDS2!$A$1:$Q$13,5)</f>
        <v>#N/A</v>
      </c>
      <c r="AS401" s="78" t="e">
        <f aca="false">VLOOKUP(F401,PTDS2!$A$1:$Q$13,6)</f>
        <v>#N/A</v>
      </c>
      <c r="AT401" s="78" t="e">
        <f aca="false">VLOOKUP(F401,PTDS2!$A$1:$Q$13,7)</f>
        <v>#N/A</v>
      </c>
      <c r="AU401" s="78" t="e">
        <f aca="false">VLOOKUP(F401,PTDS2!$A$1:$Q$13,8)</f>
        <v>#N/A</v>
      </c>
      <c r="AV401" s="78" t="e">
        <f aca="false">VLOOKUP(F401,PTDS2!$A$1:$Q$13,9)</f>
        <v>#N/A</v>
      </c>
      <c r="AW401" s="78" t="e">
        <f aca="false">VLOOKUP(F401,PTDS2!$A$1:$Q$13,10)</f>
        <v>#N/A</v>
      </c>
      <c r="AX401" s="78" t="e">
        <f aca="false">VLOOKUP(F401,PTDS2!$A$1:$Q$13,11)</f>
        <v>#N/A</v>
      </c>
      <c r="AY401" s="78" t="e">
        <f aca="false">VLOOKUP(F401,PTDS2!$A$1:$Q$13,12)</f>
        <v>#N/A</v>
      </c>
      <c r="AZ401" s="78" t="e">
        <f aca="false">VLOOKUP(F401,PTDS2!$A$1:$Q$13,13)</f>
        <v>#N/A</v>
      </c>
      <c r="BA401" s="78" t="e">
        <f aca="false">VLOOKUP(F401,PTDS2!$A$1:$Q$13,14)</f>
        <v>#N/A</v>
      </c>
      <c r="BB401" s="78" t="e">
        <f aca="false">VLOOKUP(F401,PTDS2!$A$1:$Q$13,15)</f>
        <v>#N/A</v>
      </c>
      <c r="BC401" s="78" t="e">
        <f aca="false">VLOOKUP(F401,PTDS2!$A$1:$Q$13,16)</f>
        <v>#N/A</v>
      </c>
      <c r="BD401" s="78" t="e">
        <f aca="false">VLOOKUP(F401,PTDS2!$A$1:$Q$13,17)</f>
        <v>#N/A</v>
      </c>
      <c r="BF401" s="78" t="e">
        <f aca="false">IF(AO401=0,"",AO401)</f>
        <v>#N/A</v>
      </c>
      <c r="BG401" s="78" t="e">
        <f aca="false">IF(AP401=0,"",AP401)</f>
        <v>#N/A</v>
      </c>
      <c r="BH401" s="78" t="e">
        <f aca="false">IF(AQ401=0,"",AQ401)</f>
        <v>#N/A</v>
      </c>
      <c r="BI401" s="78" t="e">
        <f aca="false">IF(AR401=0,"",AR401)</f>
        <v>#N/A</v>
      </c>
      <c r="BJ401" s="78" t="e">
        <f aca="false">IF(AS401=0,"",AS401)</f>
        <v>#N/A</v>
      </c>
      <c r="BK401" s="78" t="e">
        <f aca="false">IF(AT401=0,"",AT401)</f>
        <v>#N/A</v>
      </c>
      <c r="BL401" s="78" t="e">
        <f aca="false">IF(AU401=0,"",AU401)</f>
        <v>#N/A</v>
      </c>
      <c r="BM401" s="78" t="e">
        <f aca="false">IF(AV401=0,"",AV401)</f>
        <v>#N/A</v>
      </c>
      <c r="BN401" s="78" t="e">
        <f aca="false">IF(AW401=0,"",AW401)</f>
        <v>#N/A</v>
      </c>
      <c r="BO401" s="78" t="e">
        <f aca="false">IF(AX401=0,"",AX401)</f>
        <v>#N/A</v>
      </c>
      <c r="BP401" s="78" t="e">
        <f aca="false">IF(AY401=0,"",AY401)</f>
        <v>#N/A</v>
      </c>
      <c r="BQ401" s="78" t="e">
        <f aca="false">IF(AZ401=0,"",AZ401)</f>
        <v>#N/A</v>
      </c>
      <c r="BR401" s="78" t="e">
        <f aca="false">IF(BA401=0,"",BA401)</f>
        <v>#N/A</v>
      </c>
      <c r="BS401" s="78" t="e">
        <f aca="false">IF(BB401=0,"",BB401)</f>
        <v>#N/A</v>
      </c>
      <c r="BT401" s="78" t="e">
        <f aca="false">IF(BC401=0,"",BC401)</f>
        <v>#N/A</v>
      </c>
      <c r="BU401" s="78" t="e">
        <f aca="false">IF(BD401=0,"",BD401)</f>
        <v>#N/A</v>
      </c>
    </row>
    <row r="402" customFormat="false" ht="56.7" hidden="false" customHeight="true" outlineLevel="0" collapsed="false">
      <c r="A402" s="137"/>
      <c r="B402" s="138"/>
      <c r="C402" s="139"/>
      <c r="D402" s="139"/>
      <c r="E402" s="143"/>
      <c r="F402" s="120"/>
      <c r="G402" s="121"/>
      <c r="H402" s="140"/>
      <c r="I402" s="141"/>
      <c r="J402" s="116"/>
      <c r="K402" s="124" t="str">
        <f aca="false">IF(ISBLANK(I402),"",ROUND(IF(J402&lt;&gt;"€",IF(J402="$",I402*TRANSFERENCIAS!$E$29,I402*TRANSFERENCIAS!$H$29),I402),2))</f>
        <v/>
      </c>
      <c r="L402" s="142"/>
      <c r="M402" s="142"/>
      <c r="N402" s="142"/>
      <c r="O402" s="125"/>
      <c r="P402" s="126" t="str">
        <f aca="false">IF(ISNUMBER(X402),X402,"P")</f>
        <v>P</v>
      </c>
      <c r="Q402" s="127" t="str">
        <f aca="false">IF(ISNUMBER(L402),L402," --")</f>
        <v> --</v>
      </c>
      <c r="W402" s="129" t="n">
        <f aca="false">SUM(L402:N402)</f>
        <v>0</v>
      </c>
      <c r="X402" s="129" t="e">
        <f aca="false">IF(K402&gt;0,ABS(W402-K402),"")</f>
        <v>#VALUE!</v>
      </c>
      <c r="AF402" s="78" t="n">
        <f aca="false">+AF401+20</f>
        <v>7940</v>
      </c>
      <c r="AG402" s="78" t="n">
        <v>397</v>
      </c>
      <c r="AO402" s="78" t="e">
        <f aca="false">VLOOKUP(F402,PTDS2!$A$1:$Q$13,2)</f>
        <v>#N/A</v>
      </c>
      <c r="AP402" s="78" t="e">
        <f aca="false">VLOOKUP(F402,PTDS2!$A$1:$Q$13,3)</f>
        <v>#N/A</v>
      </c>
      <c r="AQ402" s="78" t="e">
        <f aca="false">VLOOKUP(F402,PTDS2!$A$1:$Q$13,4)</f>
        <v>#N/A</v>
      </c>
      <c r="AR402" s="78" t="e">
        <f aca="false">VLOOKUP(F402,PTDS2!$A$1:$Q$13,5)</f>
        <v>#N/A</v>
      </c>
      <c r="AS402" s="78" t="e">
        <f aca="false">VLOOKUP(F402,PTDS2!$A$1:$Q$13,6)</f>
        <v>#N/A</v>
      </c>
      <c r="AT402" s="78" t="e">
        <f aca="false">VLOOKUP(F402,PTDS2!$A$1:$Q$13,7)</f>
        <v>#N/A</v>
      </c>
      <c r="AU402" s="78" t="e">
        <f aca="false">VLOOKUP(F402,PTDS2!$A$1:$Q$13,8)</f>
        <v>#N/A</v>
      </c>
      <c r="AV402" s="78" t="e">
        <f aca="false">VLOOKUP(F402,PTDS2!$A$1:$Q$13,9)</f>
        <v>#N/A</v>
      </c>
      <c r="AW402" s="78" t="e">
        <f aca="false">VLOOKUP(F402,PTDS2!$A$1:$Q$13,10)</f>
        <v>#N/A</v>
      </c>
      <c r="AX402" s="78" t="e">
        <f aca="false">VLOOKUP(F402,PTDS2!$A$1:$Q$13,11)</f>
        <v>#N/A</v>
      </c>
      <c r="AY402" s="78" t="e">
        <f aca="false">VLOOKUP(F402,PTDS2!$A$1:$Q$13,12)</f>
        <v>#N/A</v>
      </c>
      <c r="AZ402" s="78" t="e">
        <f aca="false">VLOOKUP(F402,PTDS2!$A$1:$Q$13,13)</f>
        <v>#N/A</v>
      </c>
      <c r="BA402" s="78" t="e">
        <f aca="false">VLOOKUP(F402,PTDS2!$A$1:$Q$13,14)</f>
        <v>#N/A</v>
      </c>
      <c r="BB402" s="78" t="e">
        <f aca="false">VLOOKUP(F402,PTDS2!$A$1:$Q$13,15)</f>
        <v>#N/A</v>
      </c>
      <c r="BC402" s="78" t="e">
        <f aca="false">VLOOKUP(F402,PTDS2!$A$1:$Q$13,16)</f>
        <v>#N/A</v>
      </c>
      <c r="BD402" s="78" t="e">
        <f aca="false">VLOOKUP(F402,PTDS2!$A$1:$Q$13,17)</f>
        <v>#N/A</v>
      </c>
      <c r="BF402" s="78" t="e">
        <f aca="false">IF(AO402=0,"",AO402)</f>
        <v>#N/A</v>
      </c>
      <c r="BG402" s="78" t="e">
        <f aca="false">IF(AP402=0,"",AP402)</f>
        <v>#N/A</v>
      </c>
      <c r="BH402" s="78" t="e">
        <f aca="false">IF(AQ402=0,"",AQ402)</f>
        <v>#N/A</v>
      </c>
      <c r="BI402" s="78" t="e">
        <f aca="false">IF(AR402=0,"",AR402)</f>
        <v>#N/A</v>
      </c>
      <c r="BJ402" s="78" t="e">
        <f aca="false">IF(AS402=0,"",AS402)</f>
        <v>#N/A</v>
      </c>
      <c r="BK402" s="78" t="e">
        <f aca="false">IF(AT402=0,"",AT402)</f>
        <v>#N/A</v>
      </c>
      <c r="BL402" s="78" t="e">
        <f aca="false">IF(AU402=0,"",AU402)</f>
        <v>#N/A</v>
      </c>
      <c r="BM402" s="78" t="e">
        <f aca="false">IF(AV402=0,"",AV402)</f>
        <v>#N/A</v>
      </c>
      <c r="BN402" s="78" t="e">
        <f aca="false">IF(AW402=0,"",AW402)</f>
        <v>#N/A</v>
      </c>
      <c r="BO402" s="78" t="e">
        <f aca="false">IF(AX402=0,"",AX402)</f>
        <v>#N/A</v>
      </c>
      <c r="BP402" s="78" t="e">
        <f aca="false">IF(AY402=0,"",AY402)</f>
        <v>#N/A</v>
      </c>
      <c r="BQ402" s="78" t="e">
        <f aca="false">IF(AZ402=0,"",AZ402)</f>
        <v>#N/A</v>
      </c>
      <c r="BR402" s="78" t="e">
        <f aca="false">IF(BA402=0,"",BA402)</f>
        <v>#N/A</v>
      </c>
      <c r="BS402" s="78" t="e">
        <f aca="false">IF(BB402=0,"",BB402)</f>
        <v>#N/A</v>
      </c>
      <c r="BT402" s="78" t="e">
        <f aca="false">IF(BC402=0,"",BC402)</f>
        <v>#N/A</v>
      </c>
      <c r="BU402" s="78" t="e">
        <f aca="false">IF(BD402=0,"",BD402)</f>
        <v>#N/A</v>
      </c>
    </row>
    <row r="403" customFormat="false" ht="56.7" hidden="false" customHeight="true" outlineLevel="0" collapsed="false">
      <c r="A403" s="137"/>
      <c r="B403" s="138"/>
      <c r="C403" s="139"/>
      <c r="D403" s="139"/>
      <c r="E403" s="143"/>
      <c r="F403" s="120"/>
      <c r="G403" s="121"/>
      <c r="H403" s="140"/>
      <c r="I403" s="141"/>
      <c r="J403" s="116"/>
      <c r="K403" s="124" t="str">
        <f aca="false">IF(ISBLANK(I403),"",ROUND(IF(J403&lt;&gt;"€",IF(J403="$",I403*TRANSFERENCIAS!$E$29,I403*TRANSFERENCIAS!$H$29),I403),2))</f>
        <v/>
      </c>
      <c r="L403" s="142"/>
      <c r="M403" s="142"/>
      <c r="N403" s="142"/>
      <c r="O403" s="125"/>
      <c r="P403" s="126" t="str">
        <f aca="false">IF(ISNUMBER(X403),X403,"P")</f>
        <v>P</v>
      </c>
      <c r="Q403" s="127" t="str">
        <f aca="false">IF(ISNUMBER(L403),L403," --")</f>
        <v> --</v>
      </c>
      <c r="W403" s="129" t="n">
        <f aca="false">SUM(L403:N403)</f>
        <v>0</v>
      </c>
      <c r="X403" s="129" t="e">
        <f aca="false">IF(K403&gt;0,ABS(W403-K403),"")</f>
        <v>#VALUE!</v>
      </c>
      <c r="AF403" s="78" t="n">
        <f aca="false">+AF402+20</f>
        <v>7960</v>
      </c>
      <c r="AG403" s="78" t="n">
        <v>398</v>
      </c>
      <c r="AO403" s="78" t="e">
        <f aca="false">VLOOKUP(F403,PTDS2!$A$1:$Q$13,2)</f>
        <v>#N/A</v>
      </c>
      <c r="AP403" s="78" t="e">
        <f aca="false">VLOOKUP(F403,PTDS2!$A$1:$Q$13,3)</f>
        <v>#N/A</v>
      </c>
      <c r="AQ403" s="78" t="e">
        <f aca="false">VLOOKUP(F403,PTDS2!$A$1:$Q$13,4)</f>
        <v>#N/A</v>
      </c>
      <c r="AR403" s="78" t="e">
        <f aca="false">VLOOKUP(F403,PTDS2!$A$1:$Q$13,5)</f>
        <v>#N/A</v>
      </c>
      <c r="AS403" s="78" t="e">
        <f aca="false">VLOOKUP(F403,PTDS2!$A$1:$Q$13,6)</f>
        <v>#N/A</v>
      </c>
      <c r="AT403" s="78" t="e">
        <f aca="false">VLOOKUP(F403,PTDS2!$A$1:$Q$13,7)</f>
        <v>#N/A</v>
      </c>
      <c r="AU403" s="78" t="e">
        <f aca="false">VLOOKUP(F403,PTDS2!$A$1:$Q$13,8)</f>
        <v>#N/A</v>
      </c>
      <c r="AV403" s="78" t="e">
        <f aca="false">VLOOKUP(F403,PTDS2!$A$1:$Q$13,9)</f>
        <v>#N/A</v>
      </c>
      <c r="AW403" s="78" t="e">
        <f aca="false">VLOOKUP(F403,PTDS2!$A$1:$Q$13,10)</f>
        <v>#N/A</v>
      </c>
      <c r="AX403" s="78" t="e">
        <f aca="false">VLOOKUP(F403,PTDS2!$A$1:$Q$13,11)</f>
        <v>#N/A</v>
      </c>
      <c r="AY403" s="78" t="e">
        <f aca="false">VLOOKUP(F403,PTDS2!$A$1:$Q$13,12)</f>
        <v>#N/A</v>
      </c>
      <c r="AZ403" s="78" t="e">
        <f aca="false">VLOOKUP(F403,PTDS2!$A$1:$Q$13,13)</f>
        <v>#N/A</v>
      </c>
      <c r="BA403" s="78" t="e">
        <f aca="false">VLOOKUP(F403,PTDS2!$A$1:$Q$13,14)</f>
        <v>#N/A</v>
      </c>
      <c r="BB403" s="78" t="e">
        <f aca="false">VLOOKUP(F403,PTDS2!$A$1:$Q$13,15)</f>
        <v>#N/A</v>
      </c>
      <c r="BC403" s="78" t="e">
        <f aca="false">VLOOKUP(F403,PTDS2!$A$1:$Q$13,16)</f>
        <v>#N/A</v>
      </c>
      <c r="BD403" s="78" t="e">
        <f aca="false">VLOOKUP(F403,PTDS2!$A$1:$Q$13,17)</f>
        <v>#N/A</v>
      </c>
      <c r="BF403" s="78" t="e">
        <f aca="false">IF(AO403=0,"",AO403)</f>
        <v>#N/A</v>
      </c>
      <c r="BG403" s="78" t="e">
        <f aca="false">IF(AP403=0,"",AP403)</f>
        <v>#N/A</v>
      </c>
      <c r="BH403" s="78" t="e">
        <f aca="false">IF(AQ403=0,"",AQ403)</f>
        <v>#N/A</v>
      </c>
      <c r="BI403" s="78" t="e">
        <f aca="false">IF(AR403=0,"",AR403)</f>
        <v>#N/A</v>
      </c>
      <c r="BJ403" s="78" t="e">
        <f aca="false">IF(AS403=0,"",AS403)</f>
        <v>#N/A</v>
      </c>
      <c r="BK403" s="78" t="e">
        <f aca="false">IF(AT403=0,"",AT403)</f>
        <v>#N/A</v>
      </c>
      <c r="BL403" s="78" t="e">
        <f aca="false">IF(AU403=0,"",AU403)</f>
        <v>#N/A</v>
      </c>
      <c r="BM403" s="78" t="e">
        <f aca="false">IF(AV403=0,"",AV403)</f>
        <v>#N/A</v>
      </c>
      <c r="BN403" s="78" t="e">
        <f aca="false">IF(AW403=0,"",AW403)</f>
        <v>#N/A</v>
      </c>
      <c r="BO403" s="78" t="e">
        <f aca="false">IF(AX403=0,"",AX403)</f>
        <v>#N/A</v>
      </c>
      <c r="BP403" s="78" t="e">
        <f aca="false">IF(AY403=0,"",AY403)</f>
        <v>#N/A</v>
      </c>
      <c r="BQ403" s="78" t="e">
        <f aca="false">IF(AZ403=0,"",AZ403)</f>
        <v>#N/A</v>
      </c>
      <c r="BR403" s="78" t="e">
        <f aca="false">IF(BA403=0,"",BA403)</f>
        <v>#N/A</v>
      </c>
      <c r="BS403" s="78" t="e">
        <f aca="false">IF(BB403=0,"",BB403)</f>
        <v>#N/A</v>
      </c>
      <c r="BT403" s="78" t="e">
        <f aca="false">IF(BC403=0,"",BC403)</f>
        <v>#N/A</v>
      </c>
      <c r="BU403" s="78" t="e">
        <f aca="false">IF(BD403=0,"",BD403)</f>
        <v>#N/A</v>
      </c>
    </row>
    <row r="404" customFormat="false" ht="56.7" hidden="false" customHeight="true" outlineLevel="0" collapsed="false">
      <c r="A404" s="137"/>
      <c r="B404" s="138"/>
      <c r="C404" s="139"/>
      <c r="D404" s="139"/>
      <c r="E404" s="143"/>
      <c r="F404" s="120"/>
      <c r="G404" s="121"/>
      <c r="H404" s="140"/>
      <c r="I404" s="141"/>
      <c r="J404" s="116"/>
      <c r="K404" s="124" t="str">
        <f aca="false">IF(ISBLANK(I404),"",ROUND(IF(J404&lt;&gt;"€",IF(J404="$",I404*TRANSFERENCIAS!$E$29,I404*TRANSFERENCIAS!$H$29),I404),2))</f>
        <v/>
      </c>
      <c r="L404" s="142"/>
      <c r="M404" s="142"/>
      <c r="N404" s="142"/>
      <c r="O404" s="125"/>
      <c r="P404" s="126" t="str">
        <f aca="false">IF(ISNUMBER(X404),X404,"P")</f>
        <v>P</v>
      </c>
      <c r="Q404" s="127" t="str">
        <f aca="false">IF(ISNUMBER(L404),L404," --")</f>
        <v> --</v>
      </c>
      <c r="W404" s="129" t="n">
        <f aca="false">SUM(L404:N404)</f>
        <v>0</v>
      </c>
      <c r="X404" s="129" t="e">
        <f aca="false">IF(K404&gt;0,ABS(W404-K404),"")</f>
        <v>#VALUE!</v>
      </c>
      <c r="AF404" s="78" t="n">
        <f aca="false">+AF403+20</f>
        <v>7980</v>
      </c>
      <c r="AG404" s="78" t="n">
        <v>399</v>
      </c>
      <c r="AO404" s="78" t="e">
        <f aca="false">VLOOKUP(F404,PTDS2!$A$1:$Q$13,2)</f>
        <v>#N/A</v>
      </c>
      <c r="AP404" s="78" t="e">
        <f aca="false">VLOOKUP(F404,PTDS2!$A$1:$Q$13,3)</f>
        <v>#N/A</v>
      </c>
      <c r="AQ404" s="78" t="e">
        <f aca="false">VLOOKUP(F404,PTDS2!$A$1:$Q$13,4)</f>
        <v>#N/A</v>
      </c>
      <c r="AR404" s="78" t="e">
        <f aca="false">VLOOKUP(F404,PTDS2!$A$1:$Q$13,5)</f>
        <v>#N/A</v>
      </c>
      <c r="AS404" s="78" t="e">
        <f aca="false">VLOOKUP(F404,PTDS2!$A$1:$Q$13,6)</f>
        <v>#N/A</v>
      </c>
      <c r="AT404" s="78" t="e">
        <f aca="false">VLOOKUP(F404,PTDS2!$A$1:$Q$13,7)</f>
        <v>#N/A</v>
      </c>
      <c r="AU404" s="78" t="e">
        <f aca="false">VLOOKUP(F404,PTDS2!$A$1:$Q$13,8)</f>
        <v>#N/A</v>
      </c>
      <c r="AV404" s="78" t="e">
        <f aca="false">VLOOKUP(F404,PTDS2!$A$1:$Q$13,9)</f>
        <v>#N/A</v>
      </c>
      <c r="AW404" s="78" t="e">
        <f aca="false">VLOOKUP(F404,PTDS2!$A$1:$Q$13,10)</f>
        <v>#N/A</v>
      </c>
      <c r="AX404" s="78" t="e">
        <f aca="false">VLOOKUP(F404,PTDS2!$A$1:$Q$13,11)</f>
        <v>#N/A</v>
      </c>
      <c r="AY404" s="78" t="e">
        <f aca="false">VLOOKUP(F404,PTDS2!$A$1:$Q$13,12)</f>
        <v>#N/A</v>
      </c>
      <c r="AZ404" s="78" t="e">
        <f aca="false">VLOOKUP(F404,PTDS2!$A$1:$Q$13,13)</f>
        <v>#N/A</v>
      </c>
      <c r="BA404" s="78" t="e">
        <f aca="false">VLOOKUP(F404,PTDS2!$A$1:$Q$13,14)</f>
        <v>#N/A</v>
      </c>
      <c r="BB404" s="78" t="e">
        <f aca="false">VLOOKUP(F404,PTDS2!$A$1:$Q$13,15)</f>
        <v>#N/A</v>
      </c>
      <c r="BC404" s="78" t="e">
        <f aca="false">VLOOKUP(F404,PTDS2!$A$1:$Q$13,16)</f>
        <v>#N/A</v>
      </c>
      <c r="BD404" s="78" t="e">
        <f aca="false">VLOOKUP(F404,PTDS2!$A$1:$Q$13,17)</f>
        <v>#N/A</v>
      </c>
      <c r="BF404" s="78" t="e">
        <f aca="false">IF(AO404=0,"",AO404)</f>
        <v>#N/A</v>
      </c>
      <c r="BG404" s="78" t="e">
        <f aca="false">IF(AP404=0,"",AP404)</f>
        <v>#N/A</v>
      </c>
      <c r="BH404" s="78" t="e">
        <f aca="false">IF(AQ404=0,"",AQ404)</f>
        <v>#N/A</v>
      </c>
      <c r="BI404" s="78" t="e">
        <f aca="false">IF(AR404=0,"",AR404)</f>
        <v>#N/A</v>
      </c>
      <c r="BJ404" s="78" t="e">
        <f aca="false">IF(AS404=0,"",AS404)</f>
        <v>#N/A</v>
      </c>
      <c r="BK404" s="78" t="e">
        <f aca="false">IF(AT404=0,"",AT404)</f>
        <v>#N/A</v>
      </c>
      <c r="BL404" s="78" t="e">
        <f aca="false">IF(AU404=0,"",AU404)</f>
        <v>#N/A</v>
      </c>
      <c r="BM404" s="78" t="e">
        <f aca="false">IF(AV404=0,"",AV404)</f>
        <v>#N/A</v>
      </c>
      <c r="BN404" s="78" t="e">
        <f aca="false">IF(AW404=0,"",AW404)</f>
        <v>#N/A</v>
      </c>
      <c r="BO404" s="78" t="e">
        <f aca="false">IF(AX404=0,"",AX404)</f>
        <v>#N/A</v>
      </c>
      <c r="BP404" s="78" t="e">
        <f aca="false">IF(AY404=0,"",AY404)</f>
        <v>#N/A</v>
      </c>
      <c r="BQ404" s="78" t="e">
        <f aca="false">IF(AZ404=0,"",AZ404)</f>
        <v>#N/A</v>
      </c>
      <c r="BR404" s="78" t="e">
        <f aca="false">IF(BA404=0,"",BA404)</f>
        <v>#N/A</v>
      </c>
      <c r="BS404" s="78" t="e">
        <f aca="false">IF(BB404=0,"",BB404)</f>
        <v>#N/A</v>
      </c>
      <c r="BT404" s="78" t="e">
        <f aca="false">IF(BC404=0,"",BC404)</f>
        <v>#N/A</v>
      </c>
      <c r="BU404" s="78" t="e">
        <f aca="false">IF(BD404=0,"",BD404)</f>
        <v>#N/A</v>
      </c>
    </row>
    <row r="405" customFormat="false" ht="56.7" hidden="false" customHeight="true" outlineLevel="0" collapsed="false">
      <c r="A405" s="137"/>
      <c r="B405" s="138"/>
      <c r="C405" s="139"/>
      <c r="D405" s="139"/>
      <c r="E405" s="143"/>
      <c r="F405" s="120"/>
      <c r="G405" s="121"/>
      <c r="H405" s="140"/>
      <c r="I405" s="141"/>
      <c r="J405" s="116"/>
      <c r="K405" s="124" t="str">
        <f aca="false">IF(ISBLANK(I405),"",ROUND(IF(J405&lt;&gt;"€",IF(J405="$",I405*TRANSFERENCIAS!$E$29,I405*TRANSFERENCIAS!$H$29),I405),2))</f>
        <v/>
      </c>
      <c r="L405" s="142"/>
      <c r="M405" s="142"/>
      <c r="N405" s="142"/>
      <c r="O405" s="125"/>
      <c r="P405" s="126" t="str">
        <f aca="false">IF(ISNUMBER(X405),X405,"P")</f>
        <v>P</v>
      </c>
      <c r="Q405" s="127" t="str">
        <f aca="false">IF(ISNUMBER(L405),L405," --")</f>
        <v> --</v>
      </c>
      <c r="W405" s="129" t="n">
        <f aca="false">SUM(L405:N405)</f>
        <v>0</v>
      </c>
      <c r="X405" s="129" t="e">
        <f aca="false">IF(K405&gt;0,ABS(W405-K405),"")</f>
        <v>#VALUE!</v>
      </c>
      <c r="AF405" s="78" t="n">
        <f aca="false">+AF404+20</f>
        <v>8000</v>
      </c>
      <c r="AG405" s="78" t="n">
        <v>400</v>
      </c>
      <c r="AO405" s="78" t="e">
        <f aca="false">VLOOKUP(F405,PTDS2!$A$1:$Q$13,2)</f>
        <v>#N/A</v>
      </c>
      <c r="AP405" s="78" t="e">
        <f aca="false">VLOOKUP(F405,PTDS2!$A$1:$Q$13,3)</f>
        <v>#N/A</v>
      </c>
      <c r="AQ405" s="78" t="e">
        <f aca="false">VLOOKUP(F405,PTDS2!$A$1:$Q$13,4)</f>
        <v>#N/A</v>
      </c>
      <c r="AR405" s="78" t="e">
        <f aca="false">VLOOKUP(F405,PTDS2!$A$1:$Q$13,5)</f>
        <v>#N/A</v>
      </c>
      <c r="AS405" s="78" t="e">
        <f aca="false">VLOOKUP(F405,PTDS2!$A$1:$Q$13,6)</f>
        <v>#N/A</v>
      </c>
      <c r="AT405" s="78" t="e">
        <f aca="false">VLOOKUP(F405,PTDS2!$A$1:$Q$13,7)</f>
        <v>#N/A</v>
      </c>
      <c r="AU405" s="78" t="e">
        <f aca="false">VLOOKUP(F405,PTDS2!$A$1:$Q$13,8)</f>
        <v>#N/A</v>
      </c>
      <c r="AV405" s="78" t="e">
        <f aca="false">VLOOKUP(F405,PTDS2!$A$1:$Q$13,9)</f>
        <v>#N/A</v>
      </c>
      <c r="AW405" s="78" t="e">
        <f aca="false">VLOOKUP(F405,PTDS2!$A$1:$Q$13,10)</f>
        <v>#N/A</v>
      </c>
      <c r="AX405" s="78" t="e">
        <f aca="false">VLOOKUP(F405,PTDS2!$A$1:$Q$13,11)</f>
        <v>#N/A</v>
      </c>
      <c r="AY405" s="78" t="e">
        <f aca="false">VLOOKUP(F405,PTDS2!$A$1:$Q$13,12)</f>
        <v>#N/A</v>
      </c>
      <c r="AZ405" s="78" t="e">
        <f aca="false">VLOOKUP(F405,PTDS2!$A$1:$Q$13,13)</f>
        <v>#N/A</v>
      </c>
      <c r="BA405" s="78" t="e">
        <f aca="false">VLOOKUP(F405,PTDS2!$A$1:$Q$13,14)</f>
        <v>#N/A</v>
      </c>
      <c r="BB405" s="78" t="e">
        <f aca="false">VLOOKUP(F405,PTDS2!$A$1:$Q$13,15)</f>
        <v>#N/A</v>
      </c>
      <c r="BC405" s="78" t="e">
        <f aca="false">VLOOKUP(F405,PTDS2!$A$1:$Q$13,16)</f>
        <v>#N/A</v>
      </c>
      <c r="BD405" s="78" t="e">
        <f aca="false">VLOOKUP(F405,PTDS2!$A$1:$Q$13,17)</f>
        <v>#N/A</v>
      </c>
      <c r="BF405" s="78" t="e">
        <f aca="false">IF(AO405=0,"",AO405)</f>
        <v>#N/A</v>
      </c>
      <c r="BG405" s="78" t="e">
        <f aca="false">IF(AP405=0,"",AP405)</f>
        <v>#N/A</v>
      </c>
      <c r="BH405" s="78" t="e">
        <f aca="false">IF(AQ405=0,"",AQ405)</f>
        <v>#N/A</v>
      </c>
      <c r="BI405" s="78" t="e">
        <f aca="false">IF(AR405=0,"",AR405)</f>
        <v>#N/A</v>
      </c>
      <c r="BJ405" s="78" t="e">
        <f aca="false">IF(AS405=0,"",AS405)</f>
        <v>#N/A</v>
      </c>
      <c r="BK405" s="78" t="e">
        <f aca="false">IF(AT405=0,"",AT405)</f>
        <v>#N/A</v>
      </c>
      <c r="BL405" s="78" t="e">
        <f aca="false">IF(AU405=0,"",AU405)</f>
        <v>#N/A</v>
      </c>
      <c r="BM405" s="78" t="e">
        <f aca="false">IF(AV405=0,"",AV405)</f>
        <v>#N/A</v>
      </c>
      <c r="BN405" s="78" t="e">
        <f aca="false">IF(AW405=0,"",AW405)</f>
        <v>#N/A</v>
      </c>
      <c r="BO405" s="78" t="e">
        <f aca="false">IF(AX405=0,"",AX405)</f>
        <v>#N/A</v>
      </c>
      <c r="BP405" s="78" t="e">
        <f aca="false">IF(AY405=0,"",AY405)</f>
        <v>#N/A</v>
      </c>
      <c r="BQ405" s="78" t="e">
        <f aca="false">IF(AZ405=0,"",AZ405)</f>
        <v>#N/A</v>
      </c>
      <c r="BR405" s="78" t="e">
        <f aca="false">IF(BA405=0,"",BA405)</f>
        <v>#N/A</v>
      </c>
      <c r="BS405" s="78" t="e">
        <f aca="false">IF(BB405=0,"",BB405)</f>
        <v>#N/A</v>
      </c>
      <c r="BT405" s="78" t="e">
        <f aca="false">IF(BC405=0,"",BC405)</f>
        <v>#N/A</v>
      </c>
      <c r="BU405" s="78" t="e">
        <f aca="false">IF(BD405=0,"",BD405)</f>
        <v>#N/A</v>
      </c>
    </row>
    <row r="406" customFormat="false" ht="56.7" hidden="false" customHeight="true" outlineLevel="0" collapsed="false">
      <c r="A406" s="137"/>
      <c r="B406" s="138"/>
      <c r="C406" s="139"/>
      <c r="D406" s="139"/>
      <c r="E406" s="143"/>
      <c r="F406" s="120"/>
      <c r="G406" s="121"/>
      <c r="H406" s="140"/>
      <c r="I406" s="141"/>
      <c r="J406" s="116"/>
      <c r="K406" s="124" t="str">
        <f aca="false">IF(ISBLANK(I406),"",ROUND(IF(J406&lt;&gt;"€",IF(J406="$",I406*TRANSFERENCIAS!$E$29,I406*TRANSFERENCIAS!$H$29),I406),2))</f>
        <v/>
      </c>
      <c r="L406" s="142"/>
      <c r="M406" s="142"/>
      <c r="N406" s="142"/>
      <c r="O406" s="125"/>
      <c r="P406" s="126" t="str">
        <f aca="false">IF(ISNUMBER(X406),X406,"P")</f>
        <v>P</v>
      </c>
      <c r="Q406" s="127" t="str">
        <f aca="false">IF(ISNUMBER(L406),L406," --")</f>
        <v> --</v>
      </c>
      <c r="W406" s="129" t="n">
        <f aca="false">SUM(L406:N406)</f>
        <v>0</v>
      </c>
      <c r="X406" s="129" t="e">
        <f aca="false">IF(K406&gt;0,ABS(W406-K406),"")</f>
        <v>#VALUE!</v>
      </c>
      <c r="AF406" s="78" t="n">
        <f aca="false">+AF405+20</f>
        <v>8020</v>
      </c>
      <c r="AG406" s="78" t="n">
        <v>401</v>
      </c>
      <c r="AO406" s="78" t="e">
        <f aca="false">VLOOKUP(F406,PTDS2!$A$1:$Q$13,2)</f>
        <v>#N/A</v>
      </c>
      <c r="AP406" s="78" t="e">
        <f aca="false">VLOOKUP(F406,PTDS2!$A$1:$Q$13,3)</f>
        <v>#N/A</v>
      </c>
      <c r="AQ406" s="78" t="e">
        <f aca="false">VLOOKUP(F406,PTDS2!$A$1:$Q$13,4)</f>
        <v>#N/A</v>
      </c>
      <c r="AR406" s="78" t="e">
        <f aca="false">VLOOKUP(F406,PTDS2!$A$1:$Q$13,5)</f>
        <v>#N/A</v>
      </c>
      <c r="AS406" s="78" t="e">
        <f aca="false">VLOOKUP(F406,PTDS2!$A$1:$Q$13,6)</f>
        <v>#N/A</v>
      </c>
      <c r="AT406" s="78" t="e">
        <f aca="false">VLOOKUP(F406,PTDS2!$A$1:$Q$13,7)</f>
        <v>#N/A</v>
      </c>
      <c r="AU406" s="78" t="e">
        <f aca="false">VLOOKUP(F406,PTDS2!$A$1:$Q$13,8)</f>
        <v>#N/A</v>
      </c>
      <c r="AV406" s="78" t="e">
        <f aca="false">VLOOKUP(F406,PTDS2!$A$1:$Q$13,9)</f>
        <v>#N/A</v>
      </c>
      <c r="AW406" s="78" t="e">
        <f aca="false">VLOOKUP(F406,PTDS2!$A$1:$Q$13,10)</f>
        <v>#N/A</v>
      </c>
      <c r="AX406" s="78" t="e">
        <f aca="false">VLOOKUP(F406,PTDS2!$A$1:$Q$13,11)</f>
        <v>#N/A</v>
      </c>
      <c r="AY406" s="78" t="e">
        <f aca="false">VLOOKUP(F406,PTDS2!$A$1:$Q$13,12)</f>
        <v>#N/A</v>
      </c>
      <c r="AZ406" s="78" t="e">
        <f aca="false">VLOOKUP(F406,PTDS2!$A$1:$Q$13,13)</f>
        <v>#N/A</v>
      </c>
      <c r="BA406" s="78" t="e">
        <f aca="false">VLOOKUP(F406,PTDS2!$A$1:$Q$13,14)</f>
        <v>#N/A</v>
      </c>
      <c r="BB406" s="78" t="e">
        <f aca="false">VLOOKUP(F406,PTDS2!$A$1:$Q$13,15)</f>
        <v>#N/A</v>
      </c>
      <c r="BC406" s="78" t="e">
        <f aca="false">VLOOKUP(F406,PTDS2!$A$1:$Q$13,16)</f>
        <v>#N/A</v>
      </c>
      <c r="BD406" s="78" t="e">
        <f aca="false">VLOOKUP(F406,PTDS2!$A$1:$Q$13,17)</f>
        <v>#N/A</v>
      </c>
      <c r="BF406" s="78" t="e">
        <f aca="false">IF(AO406=0,"",AO406)</f>
        <v>#N/A</v>
      </c>
      <c r="BG406" s="78" t="e">
        <f aca="false">IF(AP406=0,"",AP406)</f>
        <v>#N/A</v>
      </c>
      <c r="BH406" s="78" t="e">
        <f aca="false">IF(AQ406=0,"",AQ406)</f>
        <v>#N/A</v>
      </c>
      <c r="BI406" s="78" t="e">
        <f aca="false">IF(AR406=0,"",AR406)</f>
        <v>#N/A</v>
      </c>
      <c r="BJ406" s="78" t="e">
        <f aca="false">IF(AS406=0,"",AS406)</f>
        <v>#N/A</v>
      </c>
      <c r="BK406" s="78" t="e">
        <f aca="false">IF(AT406=0,"",AT406)</f>
        <v>#N/A</v>
      </c>
      <c r="BL406" s="78" t="e">
        <f aca="false">IF(AU406=0,"",AU406)</f>
        <v>#N/A</v>
      </c>
      <c r="BM406" s="78" t="e">
        <f aca="false">IF(AV406=0,"",AV406)</f>
        <v>#N/A</v>
      </c>
      <c r="BN406" s="78" t="e">
        <f aca="false">IF(AW406=0,"",AW406)</f>
        <v>#N/A</v>
      </c>
      <c r="BO406" s="78" t="e">
        <f aca="false">IF(AX406=0,"",AX406)</f>
        <v>#N/A</v>
      </c>
      <c r="BP406" s="78" t="e">
        <f aca="false">IF(AY406=0,"",AY406)</f>
        <v>#N/A</v>
      </c>
      <c r="BQ406" s="78" t="e">
        <f aca="false">IF(AZ406=0,"",AZ406)</f>
        <v>#N/A</v>
      </c>
      <c r="BR406" s="78" t="e">
        <f aca="false">IF(BA406=0,"",BA406)</f>
        <v>#N/A</v>
      </c>
      <c r="BS406" s="78" t="e">
        <f aca="false">IF(BB406=0,"",BB406)</f>
        <v>#N/A</v>
      </c>
      <c r="BT406" s="78" t="e">
        <f aca="false">IF(BC406=0,"",BC406)</f>
        <v>#N/A</v>
      </c>
      <c r="BU406" s="78" t="e">
        <f aca="false">IF(BD406=0,"",BD406)</f>
        <v>#N/A</v>
      </c>
    </row>
    <row r="407" customFormat="false" ht="56.7" hidden="false" customHeight="true" outlineLevel="0" collapsed="false">
      <c r="A407" s="137"/>
      <c r="B407" s="138"/>
      <c r="C407" s="139"/>
      <c r="D407" s="139"/>
      <c r="E407" s="143"/>
      <c r="F407" s="120"/>
      <c r="G407" s="121"/>
      <c r="H407" s="140"/>
      <c r="I407" s="141"/>
      <c r="J407" s="116"/>
      <c r="K407" s="124" t="str">
        <f aca="false">IF(ISBLANK(I407),"",ROUND(IF(J407&lt;&gt;"€",IF(J407="$",I407*TRANSFERENCIAS!$E$29,I407*TRANSFERENCIAS!$H$29),I407),2))</f>
        <v/>
      </c>
      <c r="L407" s="142"/>
      <c r="M407" s="142"/>
      <c r="N407" s="142"/>
      <c r="O407" s="125"/>
      <c r="P407" s="126" t="str">
        <f aca="false">IF(ISNUMBER(X407),X407,"P")</f>
        <v>P</v>
      </c>
      <c r="Q407" s="127" t="str">
        <f aca="false">IF(ISNUMBER(L407),L407," --")</f>
        <v> --</v>
      </c>
      <c r="W407" s="129" t="n">
        <f aca="false">SUM(L407:N407)</f>
        <v>0</v>
      </c>
      <c r="X407" s="129" t="e">
        <f aca="false">IF(K407&gt;0,ABS(W407-K407),"")</f>
        <v>#VALUE!</v>
      </c>
      <c r="AF407" s="78" t="n">
        <f aca="false">+AF406+20</f>
        <v>8040</v>
      </c>
      <c r="AG407" s="78" t="n">
        <v>402</v>
      </c>
      <c r="AO407" s="78" t="e">
        <f aca="false">VLOOKUP(F407,PTDS2!$A$1:$Q$13,2)</f>
        <v>#N/A</v>
      </c>
      <c r="AP407" s="78" t="e">
        <f aca="false">VLOOKUP(F407,PTDS2!$A$1:$Q$13,3)</f>
        <v>#N/A</v>
      </c>
      <c r="AQ407" s="78" t="e">
        <f aca="false">VLOOKUP(F407,PTDS2!$A$1:$Q$13,4)</f>
        <v>#N/A</v>
      </c>
      <c r="AR407" s="78" t="e">
        <f aca="false">VLOOKUP(F407,PTDS2!$A$1:$Q$13,5)</f>
        <v>#N/A</v>
      </c>
      <c r="AS407" s="78" t="e">
        <f aca="false">VLOOKUP(F407,PTDS2!$A$1:$Q$13,6)</f>
        <v>#N/A</v>
      </c>
      <c r="AT407" s="78" t="e">
        <f aca="false">VLOOKUP(F407,PTDS2!$A$1:$Q$13,7)</f>
        <v>#N/A</v>
      </c>
      <c r="AU407" s="78" t="e">
        <f aca="false">VLOOKUP(F407,PTDS2!$A$1:$Q$13,8)</f>
        <v>#N/A</v>
      </c>
      <c r="AV407" s="78" t="e">
        <f aca="false">VLOOKUP(F407,PTDS2!$A$1:$Q$13,9)</f>
        <v>#N/A</v>
      </c>
      <c r="AW407" s="78" t="e">
        <f aca="false">VLOOKUP(F407,PTDS2!$A$1:$Q$13,10)</f>
        <v>#N/A</v>
      </c>
      <c r="AX407" s="78" t="e">
        <f aca="false">VLOOKUP(F407,PTDS2!$A$1:$Q$13,11)</f>
        <v>#N/A</v>
      </c>
      <c r="AY407" s="78" t="e">
        <f aca="false">VLOOKUP(F407,PTDS2!$A$1:$Q$13,12)</f>
        <v>#N/A</v>
      </c>
      <c r="AZ407" s="78" t="e">
        <f aca="false">VLOOKUP(F407,PTDS2!$A$1:$Q$13,13)</f>
        <v>#N/A</v>
      </c>
      <c r="BA407" s="78" t="e">
        <f aca="false">VLOOKUP(F407,PTDS2!$A$1:$Q$13,14)</f>
        <v>#N/A</v>
      </c>
      <c r="BB407" s="78" t="e">
        <f aca="false">VLOOKUP(F407,PTDS2!$A$1:$Q$13,15)</f>
        <v>#N/A</v>
      </c>
      <c r="BC407" s="78" t="e">
        <f aca="false">VLOOKUP(F407,PTDS2!$A$1:$Q$13,16)</f>
        <v>#N/A</v>
      </c>
      <c r="BD407" s="78" t="e">
        <f aca="false">VLOOKUP(F407,PTDS2!$A$1:$Q$13,17)</f>
        <v>#N/A</v>
      </c>
      <c r="BF407" s="78" t="e">
        <f aca="false">IF(AO407=0,"",AO407)</f>
        <v>#N/A</v>
      </c>
      <c r="BG407" s="78" t="e">
        <f aca="false">IF(AP407=0,"",AP407)</f>
        <v>#N/A</v>
      </c>
      <c r="BH407" s="78" t="e">
        <f aca="false">IF(AQ407=0,"",AQ407)</f>
        <v>#N/A</v>
      </c>
      <c r="BI407" s="78" t="e">
        <f aca="false">IF(AR407=0,"",AR407)</f>
        <v>#N/A</v>
      </c>
      <c r="BJ407" s="78" t="e">
        <f aca="false">IF(AS407=0,"",AS407)</f>
        <v>#N/A</v>
      </c>
      <c r="BK407" s="78" t="e">
        <f aca="false">IF(AT407=0,"",AT407)</f>
        <v>#N/A</v>
      </c>
      <c r="BL407" s="78" t="e">
        <f aca="false">IF(AU407=0,"",AU407)</f>
        <v>#N/A</v>
      </c>
      <c r="BM407" s="78" t="e">
        <f aca="false">IF(AV407=0,"",AV407)</f>
        <v>#N/A</v>
      </c>
      <c r="BN407" s="78" t="e">
        <f aca="false">IF(AW407=0,"",AW407)</f>
        <v>#N/A</v>
      </c>
      <c r="BO407" s="78" t="e">
        <f aca="false">IF(AX407=0,"",AX407)</f>
        <v>#N/A</v>
      </c>
      <c r="BP407" s="78" t="e">
        <f aca="false">IF(AY407=0,"",AY407)</f>
        <v>#N/A</v>
      </c>
      <c r="BQ407" s="78" t="e">
        <f aca="false">IF(AZ407=0,"",AZ407)</f>
        <v>#N/A</v>
      </c>
      <c r="BR407" s="78" t="e">
        <f aca="false">IF(BA407=0,"",BA407)</f>
        <v>#N/A</v>
      </c>
      <c r="BS407" s="78" t="e">
        <f aca="false">IF(BB407=0,"",BB407)</f>
        <v>#N/A</v>
      </c>
      <c r="BT407" s="78" t="e">
        <f aca="false">IF(BC407=0,"",BC407)</f>
        <v>#N/A</v>
      </c>
      <c r="BU407" s="78" t="e">
        <f aca="false">IF(BD407=0,"",BD407)</f>
        <v>#N/A</v>
      </c>
    </row>
    <row r="408" customFormat="false" ht="56.7" hidden="false" customHeight="true" outlineLevel="0" collapsed="false">
      <c r="A408" s="137"/>
      <c r="B408" s="138"/>
      <c r="C408" s="139"/>
      <c r="D408" s="139"/>
      <c r="E408" s="143"/>
      <c r="F408" s="120"/>
      <c r="G408" s="121"/>
      <c r="H408" s="140"/>
      <c r="I408" s="141"/>
      <c r="J408" s="116"/>
      <c r="K408" s="124" t="str">
        <f aca="false">IF(ISBLANK(I408),"",ROUND(IF(J408&lt;&gt;"€",IF(J408="$",I408*TRANSFERENCIAS!$E$29,I408*TRANSFERENCIAS!$H$29),I408),2))</f>
        <v/>
      </c>
      <c r="L408" s="142"/>
      <c r="M408" s="142"/>
      <c r="N408" s="142"/>
      <c r="O408" s="125"/>
      <c r="P408" s="126" t="str">
        <f aca="false">IF(ISNUMBER(X408),X408,"P")</f>
        <v>P</v>
      </c>
      <c r="Q408" s="127" t="str">
        <f aca="false">IF(ISNUMBER(L408),L408," --")</f>
        <v> --</v>
      </c>
      <c r="W408" s="129" t="n">
        <f aca="false">SUM(L408:N408)</f>
        <v>0</v>
      </c>
      <c r="X408" s="129" t="e">
        <f aca="false">IF(K408&gt;0,ABS(W408-K408),"")</f>
        <v>#VALUE!</v>
      </c>
      <c r="AF408" s="78" t="n">
        <f aca="false">+AF407+20</f>
        <v>8060</v>
      </c>
      <c r="AG408" s="78" t="n">
        <v>403</v>
      </c>
      <c r="AO408" s="78" t="e">
        <f aca="false">VLOOKUP(F408,PTDS2!$A$1:$Q$13,2)</f>
        <v>#N/A</v>
      </c>
      <c r="AP408" s="78" t="e">
        <f aca="false">VLOOKUP(F408,PTDS2!$A$1:$Q$13,3)</f>
        <v>#N/A</v>
      </c>
      <c r="AQ408" s="78" t="e">
        <f aca="false">VLOOKUP(F408,PTDS2!$A$1:$Q$13,4)</f>
        <v>#N/A</v>
      </c>
      <c r="AR408" s="78" t="e">
        <f aca="false">VLOOKUP(F408,PTDS2!$A$1:$Q$13,5)</f>
        <v>#N/A</v>
      </c>
      <c r="AS408" s="78" t="e">
        <f aca="false">VLOOKUP(F408,PTDS2!$A$1:$Q$13,6)</f>
        <v>#N/A</v>
      </c>
      <c r="AT408" s="78" t="e">
        <f aca="false">VLOOKUP(F408,PTDS2!$A$1:$Q$13,7)</f>
        <v>#N/A</v>
      </c>
      <c r="AU408" s="78" t="e">
        <f aca="false">VLOOKUP(F408,PTDS2!$A$1:$Q$13,8)</f>
        <v>#N/A</v>
      </c>
      <c r="AV408" s="78" t="e">
        <f aca="false">VLOOKUP(F408,PTDS2!$A$1:$Q$13,9)</f>
        <v>#N/A</v>
      </c>
      <c r="AW408" s="78" t="e">
        <f aca="false">VLOOKUP(F408,PTDS2!$A$1:$Q$13,10)</f>
        <v>#N/A</v>
      </c>
      <c r="AX408" s="78" t="e">
        <f aca="false">VLOOKUP(F408,PTDS2!$A$1:$Q$13,11)</f>
        <v>#N/A</v>
      </c>
      <c r="AY408" s="78" t="e">
        <f aca="false">VLOOKUP(F408,PTDS2!$A$1:$Q$13,12)</f>
        <v>#N/A</v>
      </c>
      <c r="AZ408" s="78" t="e">
        <f aca="false">VLOOKUP(F408,PTDS2!$A$1:$Q$13,13)</f>
        <v>#N/A</v>
      </c>
      <c r="BA408" s="78" t="e">
        <f aca="false">VLOOKUP(F408,PTDS2!$A$1:$Q$13,14)</f>
        <v>#N/A</v>
      </c>
      <c r="BB408" s="78" t="e">
        <f aca="false">VLOOKUP(F408,PTDS2!$A$1:$Q$13,15)</f>
        <v>#N/A</v>
      </c>
      <c r="BC408" s="78" t="e">
        <f aca="false">VLOOKUP(F408,PTDS2!$A$1:$Q$13,16)</f>
        <v>#N/A</v>
      </c>
      <c r="BD408" s="78" t="e">
        <f aca="false">VLOOKUP(F408,PTDS2!$A$1:$Q$13,17)</f>
        <v>#N/A</v>
      </c>
      <c r="BF408" s="78" t="e">
        <f aca="false">IF(AO408=0,"",AO408)</f>
        <v>#N/A</v>
      </c>
      <c r="BG408" s="78" t="e">
        <f aca="false">IF(AP408=0,"",AP408)</f>
        <v>#N/A</v>
      </c>
      <c r="BH408" s="78" t="e">
        <f aca="false">IF(AQ408=0,"",AQ408)</f>
        <v>#N/A</v>
      </c>
      <c r="BI408" s="78" t="e">
        <f aca="false">IF(AR408=0,"",AR408)</f>
        <v>#N/A</v>
      </c>
      <c r="BJ408" s="78" t="e">
        <f aca="false">IF(AS408=0,"",AS408)</f>
        <v>#N/A</v>
      </c>
      <c r="BK408" s="78" t="e">
        <f aca="false">IF(AT408=0,"",AT408)</f>
        <v>#N/A</v>
      </c>
      <c r="BL408" s="78" t="e">
        <f aca="false">IF(AU408=0,"",AU408)</f>
        <v>#N/A</v>
      </c>
      <c r="BM408" s="78" t="e">
        <f aca="false">IF(AV408=0,"",AV408)</f>
        <v>#N/A</v>
      </c>
      <c r="BN408" s="78" t="e">
        <f aca="false">IF(AW408=0,"",AW408)</f>
        <v>#N/A</v>
      </c>
      <c r="BO408" s="78" t="e">
        <f aca="false">IF(AX408=0,"",AX408)</f>
        <v>#N/A</v>
      </c>
      <c r="BP408" s="78" t="e">
        <f aca="false">IF(AY408=0,"",AY408)</f>
        <v>#N/A</v>
      </c>
      <c r="BQ408" s="78" t="e">
        <f aca="false">IF(AZ408=0,"",AZ408)</f>
        <v>#N/A</v>
      </c>
      <c r="BR408" s="78" t="e">
        <f aca="false">IF(BA408=0,"",BA408)</f>
        <v>#N/A</v>
      </c>
      <c r="BS408" s="78" t="e">
        <f aca="false">IF(BB408=0,"",BB408)</f>
        <v>#N/A</v>
      </c>
      <c r="BT408" s="78" t="e">
        <f aca="false">IF(BC408=0,"",BC408)</f>
        <v>#N/A</v>
      </c>
      <c r="BU408" s="78" t="e">
        <f aca="false">IF(BD408=0,"",BD408)</f>
        <v>#N/A</v>
      </c>
    </row>
    <row r="409" customFormat="false" ht="56.7" hidden="false" customHeight="true" outlineLevel="0" collapsed="false">
      <c r="A409" s="137"/>
      <c r="B409" s="138"/>
      <c r="C409" s="139"/>
      <c r="D409" s="139"/>
      <c r="E409" s="143"/>
      <c r="F409" s="120"/>
      <c r="G409" s="121"/>
      <c r="H409" s="140"/>
      <c r="I409" s="141"/>
      <c r="J409" s="116"/>
      <c r="K409" s="124" t="str">
        <f aca="false">IF(ISBLANK(I409),"",ROUND(IF(J409&lt;&gt;"€",IF(J409="$",I409*TRANSFERENCIAS!$E$29,I409*TRANSFERENCIAS!$H$29),I409),2))</f>
        <v/>
      </c>
      <c r="L409" s="142"/>
      <c r="M409" s="142"/>
      <c r="N409" s="142"/>
      <c r="O409" s="125"/>
      <c r="P409" s="126" t="str">
        <f aca="false">IF(ISNUMBER(X409),X409,"P")</f>
        <v>P</v>
      </c>
      <c r="Q409" s="127" t="str">
        <f aca="false">IF(ISNUMBER(L409),L409," --")</f>
        <v> --</v>
      </c>
      <c r="W409" s="129" t="n">
        <f aca="false">SUM(L409:N409)</f>
        <v>0</v>
      </c>
      <c r="X409" s="129" t="e">
        <f aca="false">IF(K409&gt;0,ABS(W409-K409),"")</f>
        <v>#VALUE!</v>
      </c>
      <c r="AF409" s="78" t="n">
        <f aca="false">+AF408+20</f>
        <v>8080</v>
      </c>
      <c r="AG409" s="78" t="n">
        <v>404</v>
      </c>
      <c r="AO409" s="78" t="e">
        <f aca="false">VLOOKUP(F409,PTDS2!$A$1:$Q$13,2)</f>
        <v>#N/A</v>
      </c>
      <c r="AP409" s="78" t="e">
        <f aca="false">VLOOKUP(F409,PTDS2!$A$1:$Q$13,3)</f>
        <v>#N/A</v>
      </c>
      <c r="AQ409" s="78" t="e">
        <f aca="false">VLOOKUP(F409,PTDS2!$A$1:$Q$13,4)</f>
        <v>#N/A</v>
      </c>
      <c r="AR409" s="78" t="e">
        <f aca="false">VLOOKUP(F409,PTDS2!$A$1:$Q$13,5)</f>
        <v>#N/A</v>
      </c>
      <c r="AS409" s="78" t="e">
        <f aca="false">VLOOKUP(F409,PTDS2!$A$1:$Q$13,6)</f>
        <v>#N/A</v>
      </c>
      <c r="AT409" s="78" t="e">
        <f aca="false">VLOOKUP(F409,PTDS2!$A$1:$Q$13,7)</f>
        <v>#N/A</v>
      </c>
      <c r="AU409" s="78" t="e">
        <f aca="false">VLOOKUP(F409,PTDS2!$A$1:$Q$13,8)</f>
        <v>#N/A</v>
      </c>
      <c r="AV409" s="78" t="e">
        <f aca="false">VLOOKUP(F409,PTDS2!$A$1:$Q$13,9)</f>
        <v>#N/A</v>
      </c>
      <c r="AW409" s="78" t="e">
        <f aca="false">VLOOKUP(F409,PTDS2!$A$1:$Q$13,10)</f>
        <v>#N/A</v>
      </c>
      <c r="AX409" s="78" t="e">
        <f aca="false">VLOOKUP(F409,PTDS2!$A$1:$Q$13,11)</f>
        <v>#N/A</v>
      </c>
      <c r="AY409" s="78" t="e">
        <f aca="false">VLOOKUP(F409,PTDS2!$A$1:$Q$13,12)</f>
        <v>#N/A</v>
      </c>
      <c r="AZ409" s="78" t="e">
        <f aca="false">VLOOKUP(F409,PTDS2!$A$1:$Q$13,13)</f>
        <v>#N/A</v>
      </c>
      <c r="BA409" s="78" t="e">
        <f aca="false">VLOOKUP(F409,PTDS2!$A$1:$Q$13,14)</f>
        <v>#N/A</v>
      </c>
      <c r="BB409" s="78" t="e">
        <f aca="false">VLOOKUP(F409,PTDS2!$A$1:$Q$13,15)</f>
        <v>#N/A</v>
      </c>
      <c r="BC409" s="78" t="e">
        <f aca="false">VLOOKUP(F409,PTDS2!$A$1:$Q$13,16)</f>
        <v>#N/A</v>
      </c>
      <c r="BD409" s="78" t="e">
        <f aca="false">VLOOKUP(F409,PTDS2!$A$1:$Q$13,17)</f>
        <v>#N/A</v>
      </c>
      <c r="BF409" s="78" t="e">
        <f aca="false">IF(AO409=0,"",AO409)</f>
        <v>#N/A</v>
      </c>
      <c r="BG409" s="78" t="e">
        <f aca="false">IF(AP409=0,"",AP409)</f>
        <v>#N/A</v>
      </c>
      <c r="BH409" s="78" t="e">
        <f aca="false">IF(AQ409=0,"",AQ409)</f>
        <v>#N/A</v>
      </c>
      <c r="BI409" s="78" t="e">
        <f aca="false">IF(AR409=0,"",AR409)</f>
        <v>#N/A</v>
      </c>
      <c r="BJ409" s="78" t="e">
        <f aca="false">IF(AS409=0,"",AS409)</f>
        <v>#N/A</v>
      </c>
      <c r="BK409" s="78" t="e">
        <f aca="false">IF(AT409=0,"",AT409)</f>
        <v>#N/A</v>
      </c>
      <c r="BL409" s="78" t="e">
        <f aca="false">IF(AU409=0,"",AU409)</f>
        <v>#N/A</v>
      </c>
      <c r="BM409" s="78" t="e">
        <f aca="false">IF(AV409=0,"",AV409)</f>
        <v>#N/A</v>
      </c>
      <c r="BN409" s="78" t="e">
        <f aca="false">IF(AW409=0,"",AW409)</f>
        <v>#N/A</v>
      </c>
      <c r="BO409" s="78" t="e">
        <f aca="false">IF(AX409=0,"",AX409)</f>
        <v>#N/A</v>
      </c>
      <c r="BP409" s="78" t="e">
        <f aca="false">IF(AY409=0,"",AY409)</f>
        <v>#N/A</v>
      </c>
      <c r="BQ409" s="78" t="e">
        <f aca="false">IF(AZ409=0,"",AZ409)</f>
        <v>#N/A</v>
      </c>
      <c r="BR409" s="78" t="e">
        <f aca="false">IF(BA409=0,"",BA409)</f>
        <v>#N/A</v>
      </c>
      <c r="BS409" s="78" t="e">
        <f aca="false">IF(BB409=0,"",BB409)</f>
        <v>#N/A</v>
      </c>
      <c r="BT409" s="78" t="e">
        <f aca="false">IF(BC409=0,"",BC409)</f>
        <v>#N/A</v>
      </c>
      <c r="BU409" s="78" t="e">
        <f aca="false">IF(BD409=0,"",BD409)</f>
        <v>#N/A</v>
      </c>
    </row>
    <row r="410" customFormat="false" ht="56.7" hidden="false" customHeight="true" outlineLevel="0" collapsed="false">
      <c r="A410" s="137"/>
      <c r="B410" s="138"/>
      <c r="C410" s="139"/>
      <c r="D410" s="139"/>
      <c r="E410" s="143"/>
      <c r="F410" s="120"/>
      <c r="G410" s="121"/>
      <c r="H410" s="140"/>
      <c r="I410" s="141"/>
      <c r="J410" s="116"/>
      <c r="K410" s="124" t="str">
        <f aca="false">IF(ISBLANK(I410),"",ROUND(IF(J410&lt;&gt;"€",IF(J410="$",I410*TRANSFERENCIAS!$E$29,I410*TRANSFERENCIAS!$H$29),I410),2))</f>
        <v/>
      </c>
      <c r="L410" s="142"/>
      <c r="M410" s="142"/>
      <c r="N410" s="142"/>
      <c r="O410" s="125"/>
      <c r="P410" s="126" t="str">
        <f aca="false">IF(ISNUMBER(X410),X410,"P")</f>
        <v>P</v>
      </c>
      <c r="Q410" s="127" t="str">
        <f aca="false">IF(ISNUMBER(L410),L410," --")</f>
        <v> --</v>
      </c>
      <c r="W410" s="129" t="n">
        <f aca="false">SUM(L410:N410)</f>
        <v>0</v>
      </c>
      <c r="X410" s="129" t="e">
        <f aca="false">IF(K410&gt;0,ABS(W410-K410),"")</f>
        <v>#VALUE!</v>
      </c>
      <c r="AF410" s="78" t="n">
        <f aca="false">+AF409+20</f>
        <v>8100</v>
      </c>
      <c r="AG410" s="78" t="n">
        <v>405</v>
      </c>
      <c r="AO410" s="78" t="e">
        <f aca="false">VLOOKUP(F410,PTDS2!$A$1:$Q$13,2)</f>
        <v>#N/A</v>
      </c>
      <c r="AP410" s="78" t="e">
        <f aca="false">VLOOKUP(F410,PTDS2!$A$1:$Q$13,3)</f>
        <v>#N/A</v>
      </c>
      <c r="AQ410" s="78" t="e">
        <f aca="false">VLOOKUP(F410,PTDS2!$A$1:$Q$13,4)</f>
        <v>#N/A</v>
      </c>
      <c r="AR410" s="78" t="e">
        <f aca="false">VLOOKUP(F410,PTDS2!$A$1:$Q$13,5)</f>
        <v>#N/A</v>
      </c>
      <c r="AS410" s="78" t="e">
        <f aca="false">VLOOKUP(F410,PTDS2!$A$1:$Q$13,6)</f>
        <v>#N/A</v>
      </c>
      <c r="AT410" s="78" t="e">
        <f aca="false">VLOOKUP(F410,PTDS2!$A$1:$Q$13,7)</f>
        <v>#N/A</v>
      </c>
      <c r="AU410" s="78" t="e">
        <f aca="false">VLOOKUP(F410,PTDS2!$A$1:$Q$13,8)</f>
        <v>#N/A</v>
      </c>
      <c r="AV410" s="78" t="e">
        <f aca="false">VLOOKUP(F410,PTDS2!$A$1:$Q$13,9)</f>
        <v>#N/A</v>
      </c>
      <c r="AW410" s="78" t="e">
        <f aca="false">VLOOKUP(F410,PTDS2!$A$1:$Q$13,10)</f>
        <v>#N/A</v>
      </c>
      <c r="AX410" s="78" t="e">
        <f aca="false">VLOOKUP(F410,PTDS2!$A$1:$Q$13,11)</f>
        <v>#N/A</v>
      </c>
      <c r="AY410" s="78" t="e">
        <f aca="false">VLOOKUP(F410,PTDS2!$A$1:$Q$13,12)</f>
        <v>#N/A</v>
      </c>
      <c r="AZ410" s="78" t="e">
        <f aca="false">VLOOKUP(F410,PTDS2!$A$1:$Q$13,13)</f>
        <v>#N/A</v>
      </c>
      <c r="BA410" s="78" t="e">
        <f aca="false">VLOOKUP(F410,PTDS2!$A$1:$Q$13,14)</f>
        <v>#N/A</v>
      </c>
      <c r="BB410" s="78" t="e">
        <f aca="false">VLOOKUP(F410,PTDS2!$A$1:$Q$13,15)</f>
        <v>#N/A</v>
      </c>
      <c r="BC410" s="78" t="e">
        <f aca="false">VLOOKUP(F410,PTDS2!$A$1:$Q$13,16)</f>
        <v>#N/A</v>
      </c>
      <c r="BD410" s="78" t="e">
        <f aca="false">VLOOKUP(F410,PTDS2!$A$1:$Q$13,17)</f>
        <v>#N/A</v>
      </c>
      <c r="BF410" s="78" t="e">
        <f aca="false">IF(AO410=0,"",AO410)</f>
        <v>#N/A</v>
      </c>
      <c r="BG410" s="78" t="e">
        <f aca="false">IF(AP410=0,"",AP410)</f>
        <v>#N/A</v>
      </c>
      <c r="BH410" s="78" t="e">
        <f aca="false">IF(AQ410=0,"",AQ410)</f>
        <v>#N/A</v>
      </c>
      <c r="BI410" s="78" t="e">
        <f aca="false">IF(AR410=0,"",AR410)</f>
        <v>#N/A</v>
      </c>
      <c r="BJ410" s="78" t="e">
        <f aca="false">IF(AS410=0,"",AS410)</f>
        <v>#N/A</v>
      </c>
      <c r="BK410" s="78" t="e">
        <f aca="false">IF(AT410=0,"",AT410)</f>
        <v>#N/A</v>
      </c>
      <c r="BL410" s="78" t="e">
        <f aca="false">IF(AU410=0,"",AU410)</f>
        <v>#N/A</v>
      </c>
      <c r="BM410" s="78" t="e">
        <f aca="false">IF(AV410=0,"",AV410)</f>
        <v>#N/A</v>
      </c>
      <c r="BN410" s="78" t="e">
        <f aca="false">IF(AW410=0,"",AW410)</f>
        <v>#N/A</v>
      </c>
      <c r="BO410" s="78" t="e">
        <f aca="false">IF(AX410=0,"",AX410)</f>
        <v>#N/A</v>
      </c>
      <c r="BP410" s="78" t="e">
        <f aca="false">IF(AY410=0,"",AY410)</f>
        <v>#N/A</v>
      </c>
      <c r="BQ410" s="78" t="e">
        <f aca="false">IF(AZ410=0,"",AZ410)</f>
        <v>#N/A</v>
      </c>
      <c r="BR410" s="78" t="e">
        <f aca="false">IF(BA410=0,"",BA410)</f>
        <v>#N/A</v>
      </c>
      <c r="BS410" s="78" t="e">
        <f aca="false">IF(BB410=0,"",BB410)</f>
        <v>#N/A</v>
      </c>
      <c r="BT410" s="78" t="e">
        <f aca="false">IF(BC410=0,"",BC410)</f>
        <v>#N/A</v>
      </c>
      <c r="BU410" s="78" t="e">
        <f aca="false">IF(BD410=0,"",BD410)</f>
        <v>#N/A</v>
      </c>
    </row>
    <row r="411" customFormat="false" ht="56.7" hidden="false" customHeight="true" outlineLevel="0" collapsed="false">
      <c r="A411" s="137"/>
      <c r="B411" s="138"/>
      <c r="C411" s="139"/>
      <c r="D411" s="139"/>
      <c r="E411" s="143"/>
      <c r="F411" s="120"/>
      <c r="G411" s="121"/>
      <c r="H411" s="140"/>
      <c r="I411" s="141"/>
      <c r="J411" s="116"/>
      <c r="K411" s="124" t="str">
        <f aca="false">IF(ISBLANK(I411),"",ROUND(IF(J411&lt;&gt;"€",IF(J411="$",I411*TRANSFERENCIAS!$E$29,I411*TRANSFERENCIAS!$H$29),I411),2))</f>
        <v/>
      </c>
      <c r="L411" s="142"/>
      <c r="M411" s="142"/>
      <c r="N411" s="142"/>
      <c r="O411" s="125"/>
      <c r="P411" s="126" t="str">
        <f aca="false">IF(ISNUMBER(X411),X411,"P")</f>
        <v>P</v>
      </c>
      <c r="Q411" s="127" t="str">
        <f aca="false">IF(ISNUMBER(L411),L411," --")</f>
        <v> --</v>
      </c>
      <c r="W411" s="129" t="n">
        <f aca="false">SUM(L411:N411)</f>
        <v>0</v>
      </c>
      <c r="X411" s="129" t="e">
        <f aca="false">IF(K411&gt;0,ABS(W411-K411),"")</f>
        <v>#VALUE!</v>
      </c>
      <c r="AF411" s="78" t="n">
        <f aca="false">+AF410+20</f>
        <v>8120</v>
      </c>
      <c r="AG411" s="78" t="n">
        <v>406</v>
      </c>
      <c r="AO411" s="78" t="e">
        <f aca="false">VLOOKUP(F411,PTDS2!$A$1:$Q$13,2)</f>
        <v>#N/A</v>
      </c>
      <c r="AP411" s="78" t="e">
        <f aca="false">VLOOKUP(F411,PTDS2!$A$1:$Q$13,3)</f>
        <v>#N/A</v>
      </c>
      <c r="AQ411" s="78" t="e">
        <f aca="false">VLOOKUP(F411,PTDS2!$A$1:$Q$13,4)</f>
        <v>#N/A</v>
      </c>
      <c r="AR411" s="78" t="e">
        <f aca="false">VLOOKUP(F411,PTDS2!$A$1:$Q$13,5)</f>
        <v>#N/A</v>
      </c>
      <c r="AS411" s="78" t="e">
        <f aca="false">VLOOKUP(F411,PTDS2!$A$1:$Q$13,6)</f>
        <v>#N/A</v>
      </c>
      <c r="AT411" s="78" t="e">
        <f aca="false">VLOOKUP(F411,PTDS2!$A$1:$Q$13,7)</f>
        <v>#N/A</v>
      </c>
      <c r="AU411" s="78" t="e">
        <f aca="false">VLOOKUP(F411,PTDS2!$A$1:$Q$13,8)</f>
        <v>#N/A</v>
      </c>
      <c r="AV411" s="78" t="e">
        <f aca="false">VLOOKUP(F411,PTDS2!$A$1:$Q$13,9)</f>
        <v>#N/A</v>
      </c>
      <c r="AW411" s="78" t="e">
        <f aca="false">VLOOKUP(F411,PTDS2!$A$1:$Q$13,10)</f>
        <v>#N/A</v>
      </c>
      <c r="AX411" s="78" t="e">
        <f aca="false">VLOOKUP(F411,PTDS2!$A$1:$Q$13,11)</f>
        <v>#N/A</v>
      </c>
      <c r="AY411" s="78" t="e">
        <f aca="false">VLOOKUP(F411,PTDS2!$A$1:$Q$13,12)</f>
        <v>#N/A</v>
      </c>
      <c r="AZ411" s="78" t="e">
        <f aca="false">VLOOKUP(F411,PTDS2!$A$1:$Q$13,13)</f>
        <v>#N/A</v>
      </c>
      <c r="BA411" s="78" t="e">
        <f aca="false">VLOOKUP(F411,PTDS2!$A$1:$Q$13,14)</f>
        <v>#N/A</v>
      </c>
      <c r="BB411" s="78" t="e">
        <f aca="false">VLOOKUP(F411,PTDS2!$A$1:$Q$13,15)</f>
        <v>#N/A</v>
      </c>
      <c r="BC411" s="78" t="e">
        <f aca="false">VLOOKUP(F411,PTDS2!$A$1:$Q$13,16)</f>
        <v>#N/A</v>
      </c>
      <c r="BD411" s="78" t="e">
        <f aca="false">VLOOKUP(F411,PTDS2!$A$1:$Q$13,17)</f>
        <v>#N/A</v>
      </c>
      <c r="BF411" s="78" t="e">
        <f aca="false">IF(AO411=0,"",AO411)</f>
        <v>#N/A</v>
      </c>
      <c r="BG411" s="78" t="e">
        <f aca="false">IF(AP411=0,"",AP411)</f>
        <v>#N/A</v>
      </c>
      <c r="BH411" s="78" t="e">
        <f aca="false">IF(AQ411=0,"",AQ411)</f>
        <v>#N/A</v>
      </c>
      <c r="BI411" s="78" t="e">
        <f aca="false">IF(AR411=0,"",AR411)</f>
        <v>#N/A</v>
      </c>
      <c r="BJ411" s="78" t="e">
        <f aca="false">IF(AS411=0,"",AS411)</f>
        <v>#N/A</v>
      </c>
      <c r="BK411" s="78" t="e">
        <f aca="false">IF(AT411=0,"",AT411)</f>
        <v>#N/A</v>
      </c>
      <c r="BL411" s="78" t="e">
        <f aca="false">IF(AU411=0,"",AU411)</f>
        <v>#N/A</v>
      </c>
      <c r="BM411" s="78" t="e">
        <f aca="false">IF(AV411=0,"",AV411)</f>
        <v>#N/A</v>
      </c>
      <c r="BN411" s="78" t="e">
        <f aca="false">IF(AW411=0,"",AW411)</f>
        <v>#N/A</v>
      </c>
      <c r="BO411" s="78" t="e">
        <f aca="false">IF(AX411=0,"",AX411)</f>
        <v>#N/A</v>
      </c>
      <c r="BP411" s="78" t="e">
        <f aca="false">IF(AY411=0,"",AY411)</f>
        <v>#N/A</v>
      </c>
      <c r="BQ411" s="78" t="e">
        <f aca="false">IF(AZ411=0,"",AZ411)</f>
        <v>#N/A</v>
      </c>
      <c r="BR411" s="78" t="e">
        <f aca="false">IF(BA411=0,"",BA411)</f>
        <v>#N/A</v>
      </c>
      <c r="BS411" s="78" t="e">
        <f aca="false">IF(BB411=0,"",BB411)</f>
        <v>#N/A</v>
      </c>
      <c r="BT411" s="78" t="e">
        <f aca="false">IF(BC411=0,"",BC411)</f>
        <v>#N/A</v>
      </c>
      <c r="BU411" s="78" t="e">
        <f aca="false">IF(BD411=0,"",BD411)</f>
        <v>#N/A</v>
      </c>
    </row>
    <row r="412" customFormat="false" ht="56.7" hidden="false" customHeight="true" outlineLevel="0" collapsed="false">
      <c r="A412" s="137"/>
      <c r="B412" s="138"/>
      <c r="C412" s="139"/>
      <c r="D412" s="139"/>
      <c r="E412" s="143"/>
      <c r="F412" s="120"/>
      <c r="G412" s="121"/>
      <c r="H412" s="140"/>
      <c r="I412" s="141"/>
      <c r="J412" s="116"/>
      <c r="K412" s="124" t="str">
        <f aca="false">IF(ISBLANK(I412),"",ROUND(IF(J412&lt;&gt;"€",IF(J412="$",I412*TRANSFERENCIAS!$E$29,I412*TRANSFERENCIAS!$H$29),I412),2))</f>
        <v/>
      </c>
      <c r="L412" s="142"/>
      <c r="M412" s="142"/>
      <c r="N412" s="142"/>
      <c r="O412" s="125"/>
      <c r="P412" s="126" t="str">
        <f aca="false">IF(ISNUMBER(X412),X412,"P")</f>
        <v>P</v>
      </c>
      <c r="Q412" s="127" t="str">
        <f aca="false">IF(ISNUMBER(L412),L412," --")</f>
        <v> --</v>
      </c>
      <c r="W412" s="129" t="n">
        <f aca="false">SUM(L412:N412)</f>
        <v>0</v>
      </c>
      <c r="X412" s="129" t="e">
        <f aca="false">IF(K412&gt;0,ABS(W412-K412),"")</f>
        <v>#VALUE!</v>
      </c>
      <c r="AF412" s="78" t="n">
        <f aca="false">+AF411+20</f>
        <v>8140</v>
      </c>
      <c r="AG412" s="78" t="n">
        <v>407</v>
      </c>
      <c r="AO412" s="78" t="e">
        <f aca="false">VLOOKUP(F412,PTDS2!$A$1:$Q$13,2)</f>
        <v>#N/A</v>
      </c>
      <c r="AP412" s="78" t="e">
        <f aca="false">VLOOKUP(F412,PTDS2!$A$1:$Q$13,3)</f>
        <v>#N/A</v>
      </c>
      <c r="AQ412" s="78" t="e">
        <f aca="false">VLOOKUP(F412,PTDS2!$A$1:$Q$13,4)</f>
        <v>#N/A</v>
      </c>
      <c r="AR412" s="78" t="e">
        <f aca="false">VLOOKUP(F412,PTDS2!$A$1:$Q$13,5)</f>
        <v>#N/A</v>
      </c>
      <c r="AS412" s="78" t="e">
        <f aca="false">VLOOKUP(F412,PTDS2!$A$1:$Q$13,6)</f>
        <v>#N/A</v>
      </c>
      <c r="AT412" s="78" t="e">
        <f aca="false">VLOOKUP(F412,PTDS2!$A$1:$Q$13,7)</f>
        <v>#N/A</v>
      </c>
      <c r="AU412" s="78" t="e">
        <f aca="false">VLOOKUP(F412,PTDS2!$A$1:$Q$13,8)</f>
        <v>#N/A</v>
      </c>
      <c r="AV412" s="78" t="e">
        <f aca="false">VLOOKUP(F412,PTDS2!$A$1:$Q$13,9)</f>
        <v>#N/A</v>
      </c>
      <c r="AW412" s="78" t="e">
        <f aca="false">VLOOKUP(F412,PTDS2!$A$1:$Q$13,10)</f>
        <v>#N/A</v>
      </c>
      <c r="AX412" s="78" t="e">
        <f aca="false">VLOOKUP(F412,PTDS2!$A$1:$Q$13,11)</f>
        <v>#N/A</v>
      </c>
      <c r="AY412" s="78" t="e">
        <f aca="false">VLOOKUP(F412,PTDS2!$A$1:$Q$13,12)</f>
        <v>#N/A</v>
      </c>
      <c r="AZ412" s="78" t="e">
        <f aca="false">VLOOKUP(F412,PTDS2!$A$1:$Q$13,13)</f>
        <v>#N/A</v>
      </c>
      <c r="BA412" s="78" t="e">
        <f aca="false">VLOOKUP(F412,PTDS2!$A$1:$Q$13,14)</f>
        <v>#N/A</v>
      </c>
      <c r="BB412" s="78" t="e">
        <f aca="false">VLOOKUP(F412,PTDS2!$A$1:$Q$13,15)</f>
        <v>#N/A</v>
      </c>
      <c r="BC412" s="78" t="e">
        <f aca="false">VLOOKUP(F412,PTDS2!$A$1:$Q$13,16)</f>
        <v>#N/A</v>
      </c>
      <c r="BD412" s="78" t="e">
        <f aca="false">VLOOKUP(F412,PTDS2!$A$1:$Q$13,17)</f>
        <v>#N/A</v>
      </c>
      <c r="BF412" s="78" t="e">
        <f aca="false">IF(AO412=0,"",AO412)</f>
        <v>#N/A</v>
      </c>
      <c r="BG412" s="78" t="e">
        <f aca="false">IF(AP412=0,"",AP412)</f>
        <v>#N/A</v>
      </c>
      <c r="BH412" s="78" t="e">
        <f aca="false">IF(AQ412=0,"",AQ412)</f>
        <v>#N/A</v>
      </c>
      <c r="BI412" s="78" t="e">
        <f aca="false">IF(AR412=0,"",AR412)</f>
        <v>#N/A</v>
      </c>
      <c r="BJ412" s="78" t="e">
        <f aca="false">IF(AS412=0,"",AS412)</f>
        <v>#N/A</v>
      </c>
      <c r="BK412" s="78" t="e">
        <f aca="false">IF(AT412=0,"",AT412)</f>
        <v>#N/A</v>
      </c>
      <c r="BL412" s="78" t="e">
        <f aca="false">IF(AU412=0,"",AU412)</f>
        <v>#N/A</v>
      </c>
      <c r="BM412" s="78" t="e">
        <f aca="false">IF(AV412=0,"",AV412)</f>
        <v>#N/A</v>
      </c>
      <c r="BN412" s="78" t="e">
        <f aca="false">IF(AW412=0,"",AW412)</f>
        <v>#N/A</v>
      </c>
      <c r="BO412" s="78" t="e">
        <f aca="false">IF(AX412=0,"",AX412)</f>
        <v>#N/A</v>
      </c>
      <c r="BP412" s="78" t="e">
        <f aca="false">IF(AY412=0,"",AY412)</f>
        <v>#N/A</v>
      </c>
      <c r="BQ412" s="78" t="e">
        <f aca="false">IF(AZ412=0,"",AZ412)</f>
        <v>#N/A</v>
      </c>
      <c r="BR412" s="78" t="e">
        <f aca="false">IF(BA412=0,"",BA412)</f>
        <v>#N/A</v>
      </c>
      <c r="BS412" s="78" t="e">
        <f aca="false">IF(BB412=0,"",BB412)</f>
        <v>#N/A</v>
      </c>
      <c r="BT412" s="78" t="e">
        <f aca="false">IF(BC412=0,"",BC412)</f>
        <v>#N/A</v>
      </c>
      <c r="BU412" s="78" t="e">
        <f aca="false">IF(BD412=0,"",BD412)</f>
        <v>#N/A</v>
      </c>
    </row>
    <row r="413" customFormat="false" ht="56.7" hidden="false" customHeight="true" outlineLevel="0" collapsed="false">
      <c r="A413" s="137"/>
      <c r="B413" s="138"/>
      <c r="C413" s="139"/>
      <c r="D413" s="139"/>
      <c r="E413" s="143"/>
      <c r="F413" s="120"/>
      <c r="G413" s="121"/>
      <c r="H413" s="140"/>
      <c r="I413" s="141"/>
      <c r="J413" s="116"/>
      <c r="K413" s="124" t="str">
        <f aca="false">IF(ISBLANK(I413),"",ROUND(IF(J413&lt;&gt;"€",IF(J413="$",I413*TRANSFERENCIAS!$E$29,I413*TRANSFERENCIAS!$H$29),I413),2))</f>
        <v/>
      </c>
      <c r="L413" s="142"/>
      <c r="M413" s="142"/>
      <c r="N413" s="142"/>
      <c r="O413" s="125"/>
      <c r="P413" s="126" t="str">
        <f aca="false">IF(ISNUMBER(X413),X413,"P")</f>
        <v>P</v>
      </c>
      <c r="Q413" s="127" t="str">
        <f aca="false">IF(ISNUMBER(L413),L413," --")</f>
        <v> --</v>
      </c>
      <c r="W413" s="129" t="n">
        <f aca="false">SUM(L413:N413)</f>
        <v>0</v>
      </c>
      <c r="X413" s="129" t="e">
        <f aca="false">IF(K413&gt;0,ABS(W413-K413),"")</f>
        <v>#VALUE!</v>
      </c>
      <c r="AF413" s="78" t="n">
        <f aca="false">+AF412+20</f>
        <v>8160</v>
      </c>
      <c r="AG413" s="78" t="n">
        <v>408</v>
      </c>
      <c r="AO413" s="78" t="e">
        <f aca="false">VLOOKUP(F413,PTDS2!$A$1:$Q$13,2)</f>
        <v>#N/A</v>
      </c>
      <c r="AP413" s="78" t="e">
        <f aca="false">VLOOKUP(F413,PTDS2!$A$1:$Q$13,3)</f>
        <v>#N/A</v>
      </c>
      <c r="AQ413" s="78" t="e">
        <f aca="false">VLOOKUP(F413,PTDS2!$A$1:$Q$13,4)</f>
        <v>#N/A</v>
      </c>
      <c r="AR413" s="78" t="e">
        <f aca="false">VLOOKUP(F413,PTDS2!$A$1:$Q$13,5)</f>
        <v>#N/A</v>
      </c>
      <c r="AS413" s="78" t="e">
        <f aca="false">VLOOKUP(F413,PTDS2!$A$1:$Q$13,6)</f>
        <v>#N/A</v>
      </c>
      <c r="AT413" s="78" t="e">
        <f aca="false">VLOOKUP(F413,PTDS2!$A$1:$Q$13,7)</f>
        <v>#N/A</v>
      </c>
      <c r="AU413" s="78" t="e">
        <f aca="false">VLOOKUP(F413,PTDS2!$A$1:$Q$13,8)</f>
        <v>#N/A</v>
      </c>
      <c r="AV413" s="78" t="e">
        <f aca="false">VLOOKUP(F413,PTDS2!$A$1:$Q$13,9)</f>
        <v>#N/A</v>
      </c>
      <c r="AW413" s="78" t="e">
        <f aca="false">VLOOKUP(F413,PTDS2!$A$1:$Q$13,10)</f>
        <v>#N/A</v>
      </c>
      <c r="AX413" s="78" t="e">
        <f aca="false">VLOOKUP(F413,PTDS2!$A$1:$Q$13,11)</f>
        <v>#N/A</v>
      </c>
      <c r="AY413" s="78" t="e">
        <f aca="false">VLOOKUP(F413,PTDS2!$A$1:$Q$13,12)</f>
        <v>#N/A</v>
      </c>
      <c r="AZ413" s="78" t="e">
        <f aca="false">VLOOKUP(F413,PTDS2!$A$1:$Q$13,13)</f>
        <v>#N/A</v>
      </c>
      <c r="BA413" s="78" t="e">
        <f aca="false">VLOOKUP(F413,PTDS2!$A$1:$Q$13,14)</f>
        <v>#N/A</v>
      </c>
      <c r="BB413" s="78" t="e">
        <f aca="false">VLOOKUP(F413,PTDS2!$A$1:$Q$13,15)</f>
        <v>#N/A</v>
      </c>
      <c r="BC413" s="78" t="e">
        <f aca="false">VLOOKUP(F413,PTDS2!$A$1:$Q$13,16)</f>
        <v>#N/A</v>
      </c>
      <c r="BD413" s="78" t="e">
        <f aca="false">VLOOKUP(F413,PTDS2!$A$1:$Q$13,17)</f>
        <v>#N/A</v>
      </c>
      <c r="BF413" s="78" t="e">
        <f aca="false">IF(AO413=0,"",AO413)</f>
        <v>#N/A</v>
      </c>
      <c r="BG413" s="78" t="e">
        <f aca="false">IF(AP413=0,"",AP413)</f>
        <v>#N/A</v>
      </c>
      <c r="BH413" s="78" t="e">
        <f aca="false">IF(AQ413=0,"",AQ413)</f>
        <v>#N/A</v>
      </c>
      <c r="BI413" s="78" t="e">
        <f aca="false">IF(AR413=0,"",AR413)</f>
        <v>#N/A</v>
      </c>
      <c r="BJ413" s="78" t="e">
        <f aca="false">IF(AS413=0,"",AS413)</f>
        <v>#N/A</v>
      </c>
      <c r="BK413" s="78" t="e">
        <f aca="false">IF(AT413=0,"",AT413)</f>
        <v>#N/A</v>
      </c>
      <c r="BL413" s="78" t="e">
        <f aca="false">IF(AU413=0,"",AU413)</f>
        <v>#N/A</v>
      </c>
      <c r="BM413" s="78" t="e">
        <f aca="false">IF(AV413=0,"",AV413)</f>
        <v>#N/A</v>
      </c>
      <c r="BN413" s="78" t="e">
        <f aca="false">IF(AW413=0,"",AW413)</f>
        <v>#N/A</v>
      </c>
      <c r="BO413" s="78" t="e">
        <f aca="false">IF(AX413=0,"",AX413)</f>
        <v>#N/A</v>
      </c>
      <c r="BP413" s="78" t="e">
        <f aca="false">IF(AY413=0,"",AY413)</f>
        <v>#N/A</v>
      </c>
      <c r="BQ413" s="78" t="e">
        <f aca="false">IF(AZ413=0,"",AZ413)</f>
        <v>#N/A</v>
      </c>
      <c r="BR413" s="78" t="e">
        <f aca="false">IF(BA413=0,"",BA413)</f>
        <v>#N/A</v>
      </c>
      <c r="BS413" s="78" t="e">
        <f aca="false">IF(BB413=0,"",BB413)</f>
        <v>#N/A</v>
      </c>
      <c r="BT413" s="78" t="e">
        <f aca="false">IF(BC413=0,"",BC413)</f>
        <v>#N/A</v>
      </c>
      <c r="BU413" s="78" t="e">
        <f aca="false">IF(BD413=0,"",BD413)</f>
        <v>#N/A</v>
      </c>
    </row>
    <row r="414" customFormat="false" ht="56.7" hidden="false" customHeight="true" outlineLevel="0" collapsed="false">
      <c r="A414" s="137"/>
      <c r="B414" s="138"/>
      <c r="C414" s="139"/>
      <c r="D414" s="139"/>
      <c r="E414" s="143"/>
      <c r="F414" s="120"/>
      <c r="G414" s="121"/>
      <c r="H414" s="140"/>
      <c r="I414" s="141"/>
      <c r="J414" s="116"/>
      <c r="K414" s="124" t="str">
        <f aca="false">IF(ISBLANK(I414),"",ROUND(IF(J414&lt;&gt;"€",IF(J414="$",I414*TRANSFERENCIAS!$E$29,I414*TRANSFERENCIAS!$H$29),I414),2))</f>
        <v/>
      </c>
      <c r="L414" s="142"/>
      <c r="M414" s="142"/>
      <c r="N414" s="142"/>
      <c r="O414" s="125"/>
      <c r="P414" s="126" t="str">
        <f aca="false">IF(ISNUMBER(X414),X414,"P")</f>
        <v>P</v>
      </c>
      <c r="Q414" s="127" t="str">
        <f aca="false">IF(ISNUMBER(L414),L414," --")</f>
        <v> --</v>
      </c>
      <c r="W414" s="129" t="n">
        <f aca="false">SUM(L414:N414)</f>
        <v>0</v>
      </c>
      <c r="X414" s="129" t="e">
        <f aca="false">IF(K414&gt;0,ABS(W414-K414),"")</f>
        <v>#VALUE!</v>
      </c>
      <c r="AF414" s="78" t="n">
        <f aca="false">+AF413+20</f>
        <v>8180</v>
      </c>
      <c r="AG414" s="78" t="n">
        <v>409</v>
      </c>
      <c r="AO414" s="78" t="e">
        <f aca="false">VLOOKUP(F414,PTDS2!$A$1:$Q$13,2)</f>
        <v>#N/A</v>
      </c>
      <c r="AP414" s="78" t="e">
        <f aca="false">VLOOKUP(F414,PTDS2!$A$1:$Q$13,3)</f>
        <v>#N/A</v>
      </c>
      <c r="AQ414" s="78" t="e">
        <f aca="false">VLOOKUP(F414,PTDS2!$A$1:$Q$13,4)</f>
        <v>#N/A</v>
      </c>
      <c r="AR414" s="78" t="e">
        <f aca="false">VLOOKUP(F414,PTDS2!$A$1:$Q$13,5)</f>
        <v>#N/A</v>
      </c>
      <c r="AS414" s="78" t="e">
        <f aca="false">VLOOKUP(F414,PTDS2!$A$1:$Q$13,6)</f>
        <v>#N/A</v>
      </c>
      <c r="AT414" s="78" t="e">
        <f aca="false">VLOOKUP(F414,PTDS2!$A$1:$Q$13,7)</f>
        <v>#N/A</v>
      </c>
      <c r="AU414" s="78" t="e">
        <f aca="false">VLOOKUP(F414,PTDS2!$A$1:$Q$13,8)</f>
        <v>#N/A</v>
      </c>
      <c r="AV414" s="78" t="e">
        <f aca="false">VLOOKUP(F414,PTDS2!$A$1:$Q$13,9)</f>
        <v>#N/A</v>
      </c>
      <c r="AW414" s="78" t="e">
        <f aca="false">VLOOKUP(F414,PTDS2!$A$1:$Q$13,10)</f>
        <v>#N/A</v>
      </c>
      <c r="AX414" s="78" t="e">
        <f aca="false">VLOOKUP(F414,PTDS2!$A$1:$Q$13,11)</f>
        <v>#N/A</v>
      </c>
      <c r="AY414" s="78" t="e">
        <f aca="false">VLOOKUP(F414,PTDS2!$A$1:$Q$13,12)</f>
        <v>#N/A</v>
      </c>
      <c r="AZ414" s="78" t="e">
        <f aca="false">VLOOKUP(F414,PTDS2!$A$1:$Q$13,13)</f>
        <v>#N/A</v>
      </c>
      <c r="BA414" s="78" t="e">
        <f aca="false">VLOOKUP(F414,PTDS2!$A$1:$Q$13,14)</f>
        <v>#N/A</v>
      </c>
      <c r="BB414" s="78" t="e">
        <f aca="false">VLOOKUP(F414,PTDS2!$A$1:$Q$13,15)</f>
        <v>#N/A</v>
      </c>
      <c r="BC414" s="78" t="e">
        <f aca="false">VLOOKUP(F414,PTDS2!$A$1:$Q$13,16)</f>
        <v>#N/A</v>
      </c>
      <c r="BD414" s="78" t="e">
        <f aca="false">VLOOKUP(F414,PTDS2!$A$1:$Q$13,17)</f>
        <v>#N/A</v>
      </c>
      <c r="BF414" s="78" t="e">
        <f aca="false">IF(AO414=0,"",AO414)</f>
        <v>#N/A</v>
      </c>
      <c r="BG414" s="78" t="e">
        <f aca="false">IF(AP414=0,"",AP414)</f>
        <v>#N/A</v>
      </c>
      <c r="BH414" s="78" t="e">
        <f aca="false">IF(AQ414=0,"",AQ414)</f>
        <v>#N/A</v>
      </c>
      <c r="BI414" s="78" t="e">
        <f aca="false">IF(AR414=0,"",AR414)</f>
        <v>#N/A</v>
      </c>
      <c r="BJ414" s="78" t="e">
        <f aca="false">IF(AS414=0,"",AS414)</f>
        <v>#N/A</v>
      </c>
      <c r="BK414" s="78" t="e">
        <f aca="false">IF(AT414=0,"",AT414)</f>
        <v>#N/A</v>
      </c>
      <c r="BL414" s="78" t="e">
        <f aca="false">IF(AU414=0,"",AU414)</f>
        <v>#N/A</v>
      </c>
      <c r="BM414" s="78" t="e">
        <f aca="false">IF(AV414=0,"",AV414)</f>
        <v>#N/A</v>
      </c>
      <c r="BN414" s="78" t="e">
        <f aca="false">IF(AW414=0,"",AW414)</f>
        <v>#N/A</v>
      </c>
      <c r="BO414" s="78" t="e">
        <f aca="false">IF(AX414=0,"",AX414)</f>
        <v>#N/A</v>
      </c>
      <c r="BP414" s="78" t="e">
        <f aca="false">IF(AY414=0,"",AY414)</f>
        <v>#N/A</v>
      </c>
      <c r="BQ414" s="78" t="e">
        <f aca="false">IF(AZ414=0,"",AZ414)</f>
        <v>#N/A</v>
      </c>
      <c r="BR414" s="78" t="e">
        <f aca="false">IF(BA414=0,"",BA414)</f>
        <v>#N/A</v>
      </c>
      <c r="BS414" s="78" t="e">
        <f aca="false">IF(BB414=0,"",BB414)</f>
        <v>#N/A</v>
      </c>
      <c r="BT414" s="78" t="e">
        <f aca="false">IF(BC414=0,"",BC414)</f>
        <v>#N/A</v>
      </c>
      <c r="BU414" s="78" t="e">
        <f aca="false">IF(BD414=0,"",BD414)</f>
        <v>#N/A</v>
      </c>
    </row>
    <row r="415" customFormat="false" ht="56.7" hidden="false" customHeight="true" outlineLevel="0" collapsed="false">
      <c r="A415" s="137"/>
      <c r="B415" s="138"/>
      <c r="C415" s="139"/>
      <c r="D415" s="139"/>
      <c r="E415" s="143"/>
      <c r="F415" s="120"/>
      <c r="G415" s="121"/>
      <c r="H415" s="140"/>
      <c r="I415" s="141"/>
      <c r="J415" s="116"/>
      <c r="K415" s="124" t="str">
        <f aca="false">IF(ISBLANK(I415),"",ROUND(IF(J415&lt;&gt;"€",IF(J415="$",I415*TRANSFERENCIAS!$E$29,I415*TRANSFERENCIAS!$H$29),I415),2))</f>
        <v/>
      </c>
      <c r="L415" s="142"/>
      <c r="M415" s="142"/>
      <c r="N415" s="142"/>
      <c r="O415" s="125"/>
      <c r="P415" s="126" t="str">
        <f aca="false">IF(ISNUMBER(X415),X415,"P")</f>
        <v>P</v>
      </c>
      <c r="Q415" s="127" t="str">
        <f aca="false">IF(ISNUMBER(L415),L415," --")</f>
        <v> --</v>
      </c>
      <c r="W415" s="129" t="n">
        <f aca="false">SUM(L415:N415)</f>
        <v>0</v>
      </c>
      <c r="X415" s="129" t="e">
        <f aca="false">IF(K415&gt;0,ABS(W415-K415),"")</f>
        <v>#VALUE!</v>
      </c>
      <c r="AF415" s="78" t="n">
        <f aca="false">+AF414+20</f>
        <v>8200</v>
      </c>
      <c r="AG415" s="78" t="n">
        <v>410</v>
      </c>
      <c r="AO415" s="78" t="e">
        <f aca="false">VLOOKUP(F415,PTDS2!$A$1:$Q$13,2)</f>
        <v>#N/A</v>
      </c>
      <c r="AP415" s="78" t="e">
        <f aca="false">VLOOKUP(F415,PTDS2!$A$1:$Q$13,3)</f>
        <v>#N/A</v>
      </c>
      <c r="AQ415" s="78" t="e">
        <f aca="false">VLOOKUP(F415,PTDS2!$A$1:$Q$13,4)</f>
        <v>#N/A</v>
      </c>
      <c r="AR415" s="78" t="e">
        <f aca="false">VLOOKUP(F415,PTDS2!$A$1:$Q$13,5)</f>
        <v>#N/A</v>
      </c>
      <c r="AS415" s="78" t="e">
        <f aca="false">VLOOKUP(F415,PTDS2!$A$1:$Q$13,6)</f>
        <v>#N/A</v>
      </c>
      <c r="AT415" s="78" t="e">
        <f aca="false">VLOOKUP(F415,PTDS2!$A$1:$Q$13,7)</f>
        <v>#N/A</v>
      </c>
      <c r="AU415" s="78" t="e">
        <f aca="false">VLOOKUP(F415,PTDS2!$A$1:$Q$13,8)</f>
        <v>#N/A</v>
      </c>
      <c r="AV415" s="78" t="e">
        <f aca="false">VLOOKUP(F415,PTDS2!$A$1:$Q$13,9)</f>
        <v>#N/A</v>
      </c>
      <c r="AW415" s="78" t="e">
        <f aca="false">VLOOKUP(F415,PTDS2!$A$1:$Q$13,10)</f>
        <v>#N/A</v>
      </c>
      <c r="AX415" s="78" t="e">
        <f aca="false">VLOOKUP(F415,PTDS2!$A$1:$Q$13,11)</f>
        <v>#N/A</v>
      </c>
      <c r="AY415" s="78" t="e">
        <f aca="false">VLOOKUP(F415,PTDS2!$A$1:$Q$13,12)</f>
        <v>#N/A</v>
      </c>
      <c r="AZ415" s="78" t="e">
        <f aca="false">VLOOKUP(F415,PTDS2!$A$1:$Q$13,13)</f>
        <v>#N/A</v>
      </c>
      <c r="BA415" s="78" t="e">
        <f aca="false">VLOOKUP(F415,PTDS2!$A$1:$Q$13,14)</f>
        <v>#N/A</v>
      </c>
      <c r="BB415" s="78" t="e">
        <f aca="false">VLOOKUP(F415,PTDS2!$A$1:$Q$13,15)</f>
        <v>#N/A</v>
      </c>
      <c r="BC415" s="78" t="e">
        <f aca="false">VLOOKUP(F415,PTDS2!$A$1:$Q$13,16)</f>
        <v>#N/A</v>
      </c>
      <c r="BD415" s="78" t="e">
        <f aca="false">VLOOKUP(F415,PTDS2!$A$1:$Q$13,17)</f>
        <v>#N/A</v>
      </c>
      <c r="BF415" s="78" t="e">
        <f aca="false">IF(AO415=0,"",AO415)</f>
        <v>#N/A</v>
      </c>
      <c r="BG415" s="78" t="e">
        <f aca="false">IF(AP415=0,"",AP415)</f>
        <v>#N/A</v>
      </c>
      <c r="BH415" s="78" t="e">
        <f aca="false">IF(AQ415=0,"",AQ415)</f>
        <v>#N/A</v>
      </c>
      <c r="BI415" s="78" t="e">
        <f aca="false">IF(AR415=0,"",AR415)</f>
        <v>#N/A</v>
      </c>
      <c r="BJ415" s="78" t="e">
        <f aca="false">IF(AS415=0,"",AS415)</f>
        <v>#N/A</v>
      </c>
      <c r="BK415" s="78" t="e">
        <f aca="false">IF(AT415=0,"",AT415)</f>
        <v>#N/A</v>
      </c>
      <c r="BL415" s="78" t="e">
        <f aca="false">IF(AU415=0,"",AU415)</f>
        <v>#N/A</v>
      </c>
      <c r="BM415" s="78" t="e">
        <f aca="false">IF(AV415=0,"",AV415)</f>
        <v>#N/A</v>
      </c>
      <c r="BN415" s="78" t="e">
        <f aca="false">IF(AW415=0,"",AW415)</f>
        <v>#N/A</v>
      </c>
      <c r="BO415" s="78" t="e">
        <f aca="false">IF(AX415=0,"",AX415)</f>
        <v>#N/A</v>
      </c>
      <c r="BP415" s="78" t="e">
        <f aca="false">IF(AY415=0,"",AY415)</f>
        <v>#N/A</v>
      </c>
      <c r="BQ415" s="78" t="e">
        <f aca="false">IF(AZ415=0,"",AZ415)</f>
        <v>#N/A</v>
      </c>
      <c r="BR415" s="78" t="e">
        <f aca="false">IF(BA415=0,"",BA415)</f>
        <v>#N/A</v>
      </c>
      <c r="BS415" s="78" t="e">
        <f aca="false">IF(BB415=0,"",BB415)</f>
        <v>#N/A</v>
      </c>
      <c r="BT415" s="78" t="e">
        <f aca="false">IF(BC415=0,"",BC415)</f>
        <v>#N/A</v>
      </c>
      <c r="BU415" s="78" t="e">
        <f aca="false">IF(BD415=0,"",BD415)</f>
        <v>#N/A</v>
      </c>
    </row>
    <row r="416" customFormat="false" ht="56.7" hidden="false" customHeight="true" outlineLevel="0" collapsed="false">
      <c r="A416" s="137"/>
      <c r="B416" s="138"/>
      <c r="C416" s="139"/>
      <c r="D416" s="139"/>
      <c r="E416" s="143"/>
      <c r="F416" s="120"/>
      <c r="G416" s="121"/>
      <c r="H416" s="140"/>
      <c r="I416" s="141"/>
      <c r="J416" s="116"/>
      <c r="K416" s="124" t="str">
        <f aca="false">IF(ISBLANK(I416),"",ROUND(IF(J416&lt;&gt;"€",IF(J416="$",I416*TRANSFERENCIAS!$E$29,I416*TRANSFERENCIAS!$H$29),I416),2))</f>
        <v/>
      </c>
      <c r="L416" s="142"/>
      <c r="M416" s="142"/>
      <c r="N416" s="142"/>
      <c r="O416" s="125"/>
      <c r="P416" s="126" t="str">
        <f aca="false">IF(ISNUMBER(X416),X416,"P")</f>
        <v>P</v>
      </c>
      <c r="Q416" s="127" t="str">
        <f aca="false">IF(ISNUMBER(L416),L416," --")</f>
        <v> --</v>
      </c>
      <c r="W416" s="129" t="n">
        <f aca="false">SUM(L416:N416)</f>
        <v>0</v>
      </c>
      <c r="X416" s="129" t="e">
        <f aca="false">IF(K416&gt;0,ABS(W416-K416),"")</f>
        <v>#VALUE!</v>
      </c>
      <c r="AF416" s="78" t="n">
        <f aca="false">+AF415+20</f>
        <v>8220</v>
      </c>
      <c r="AG416" s="78" t="n">
        <v>411</v>
      </c>
      <c r="AO416" s="78" t="e">
        <f aca="false">VLOOKUP(F416,PTDS2!$A$1:$Q$13,2)</f>
        <v>#N/A</v>
      </c>
      <c r="AP416" s="78" t="e">
        <f aca="false">VLOOKUP(F416,PTDS2!$A$1:$Q$13,3)</f>
        <v>#N/A</v>
      </c>
      <c r="AQ416" s="78" t="e">
        <f aca="false">VLOOKUP(F416,PTDS2!$A$1:$Q$13,4)</f>
        <v>#N/A</v>
      </c>
      <c r="AR416" s="78" t="e">
        <f aca="false">VLOOKUP(F416,PTDS2!$A$1:$Q$13,5)</f>
        <v>#N/A</v>
      </c>
      <c r="AS416" s="78" t="e">
        <f aca="false">VLOOKUP(F416,PTDS2!$A$1:$Q$13,6)</f>
        <v>#N/A</v>
      </c>
      <c r="AT416" s="78" t="e">
        <f aca="false">VLOOKUP(F416,PTDS2!$A$1:$Q$13,7)</f>
        <v>#N/A</v>
      </c>
      <c r="AU416" s="78" t="e">
        <f aca="false">VLOOKUP(F416,PTDS2!$A$1:$Q$13,8)</f>
        <v>#N/A</v>
      </c>
      <c r="AV416" s="78" t="e">
        <f aca="false">VLOOKUP(F416,PTDS2!$A$1:$Q$13,9)</f>
        <v>#N/A</v>
      </c>
      <c r="AW416" s="78" t="e">
        <f aca="false">VLOOKUP(F416,PTDS2!$A$1:$Q$13,10)</f>
        <v>#N/A</v>
      </c>
      <c r="AX416" s="78" t="e">
        <f aca="false">VLOOKUP(F416,PTDS2!$A$1:$Q$13,11)</f>
        <v>#N/A</v>
      </c>
      <c r="AY416" s="78" t="e">
        <f aca="false">VLOOKUP(F416,PTDS2!$A$1:$Q$13,12)</f>
        <v>#N/A</v>
      </c>
      <c r="AZ416" s="78" t="e">
        <f aca="false">VLOOKUP(F416,PTDS2!$A$1:$Q$13,13)</f>
        <v>#N/A</v>
      </c>
      <c r="BA416" s="78" t="e">
        <f aca="false">VLOOKUP(F416,PTDS2!$A$1:$Q$13,14)</f>
        <v>#N/A</v>
      </c>
      <c r="BB416" s="78" t="e">
        <f aca="false">VLOOKUP(F416,PTDS2!$A$1:$Q$13,15)</f>
        <v>#N/A</v>
      </c>
      <c r="BC416" s="78" t="e">
        <f aca="false">VLOOKUP(F416,PTDS2!$A$1:$Q$13,16)</f>
        <v>#N/A</v>
      </c>
      <c r="BD416" s="78" t="e">
        <f aca="false">VLOOKUP(F416,PTDS2!$A$1:$Q$13,17)</f>
        <v>#N/A</v>
      </c>
      <c r="BF416" s="78" t="e">
        <f aca="false">IF(AO416=0,"",AO416)</f>
        <v>#N/A</v>
      </c>
      <c r="BG416" s="78" t="e">
        <f aca="false">IF(AP416=0,"",AP416)</f>
        <v>#N/A</v>
      </c>
      <c r="BH416" s="78" t="e">
        <f aca="false">IF(AQ416=0,"",AQ416)</f>
        <v>#N/A</v>
      </c>
      <c r="BI416" s="78" t="e">
        <f aca="false">IF(AR416=0,"",AR416)</f>
        <v>#N/A</v>
      </c>
      <c r="BJ416" s="78" t="e">
        <f aca="false">IF(AS416=0,"",AS416)</f>
        <v>#N/A</v>
      </c>
      <c r="BK416" s="78" t="e">
        <f aca="false">IF(AT416=0,"",AT416)</f>
        <v>#N/A</v>
      </c>
      <c r="BL416" s="78" t="e">
        <f aca="false">IF(AU416=0,"",AU416)</f>
        <v>#N/A</v>
      </c>
      <c r="BM416" s="78" t="e">
        <f aca="false">IF(AV416=0,"",AV416)</f>
        <v>#N/A</v>
      </c>
      <c r="BN416" s="78" t="e">
        <f aca="false">IF(AW416=0,"",AW416)</f>
        <v>#N/A</v>
      </c>
      <c r="BO416" s="78" t="e">
        <f aca="false">IF(AX416=0,"",AX416)</f>
        <v>#N/A</v>
      </c>
      <c r="BP416" s="78" t="e">
        <f aca="false">IF(AY416=0,"",AY416)</f>
        <v>#N/A</v>
      </c>
      <c r="BQ416" s="78" t="e">
        <f aca="false">IF(AZ416=0,"",AZ416)</f>
        <v>#N/A</v>
      </c>
      <c r="BR416" s="78" t="e">
        <f aca="false">IF(BA416=0,"",BA416)</f>
        <v>#N/A</v>
      </c>
      <c r="BS416" s="78" t="e">
        <f aca="false">IF(BB416=0,"",BB416)</f>
        <v>#N/A</v>
      </c>
      <c r="BT416" s="78" t="e">
        <f aca="false">IF(BC416=0,"",BC416)</f>
        <v>#N/A</v>
      </c>
      <c r="BU416" s="78" t="e">
        <f aca="false">IF(BD416=0,"",BD416)</f>
        <v>#N/A</v>
      </c>
    </row>
    <row r="417" customFormat="false" ht="56.7" hidden="false" customHeight="true" outlineLevel="0" collapsed="false">
      <c r="A417" s="137"/>
      <c r="B417" s="138"/>
      <c r="C417" s="139"/>
      <c r="D417" s="139"/>
      <c r="E417" s="143"/>
      <c r="F417" s="120"/>
      <c r="G417" s="121"/>
      <c r="H417" s="140"/>
      <c r="I417" s="141"/>
      <c r="J417" s="116"/>
      <c r="K417" s="124" t="str">
        <f aca="false">IF(ISBLANK(I417),"",ROUND(IF(J417&lt;&gt;"€",IF(J417="$",I417*TRANSFERENCIAS!$E$29,I417*TRANSFERENCIAS!$H$29),I417),2))</f>
        <v/>
      </c>
      <c r="L417" s="142"/>
      <c r="M417" s="142"/>
      <c r="N417" s="142"/>
      <c r="O417" s="125"/>
      <c r="P417" s="126" t="str">
        <f aca="false">IF(ISNUMBER(X417),X417,"P")</f>
        <v>P</v>
      </c>
      <c r="Q417" s="127" t="str">
        <f aca="false">IF(ISNUMBER(L417),L417," --")</f>
        <v> --</v>
      </c>
      <c r="W417" s="129" t="n">
        <f aca="false">SUM(L417:N417)</f>
        <v>0</v>
      </c>
      <c r="X417" s="129" t="e">
        <f aca="false">IF(K417&gt;0,ABS(W417-K417),"")</f>
        <v>#VALUE!</v>
      </c>
      <c r="AF417" s="78" t="n">
        <f aca="false">+AF416+20</f>
        <v>8240</v>
      </c>
      <c r="AG417" s="78" t="n">
        <v>412</v>
      </c>
      <c r="AO417" s="78" t="e">
        <f aca="false">VLOOKUP(F417,PTDS2!$A$1:$Q$13,2)</f>
        <v>#N/A</v>
      </c>
      <c r="AP417" s="78" t="e">
        <f aca="false">VLOOKUP(F417,PTDS2!$A$1:$Q$13,3)</f>
        <v>#N/A</v>
      </c>
      <c r="AQ417" s="78" t="e">
        <f aca="false">VLOOKUP(F417,PTDS2!$A$1:$Q$13,4)</f>
        <v>#N/A</v>
      </c>
      <c r="AR417" s="78" t="e">
        <f aca="false">VLOOKUP(F417,PTDS2!$A$1:$Q$13,5)</f>
        <v>#N/A</v>
      </c>
      <c r="AS417" s="78" t="e">
        <f aca="false">VLOOKUP(F417,PTDS2!$A$1:$Q$13,6)</f>
        <v>#N/A</v>
      </c>
      <c r="AT417" s="78" t="e">
        <f aca="false">VLOOKUP(F417,PTDS2!$A$1:$Q$13,7)</f>
        <v>#N/A</v>
      </c>
      <c r="AU417" s="78" t="e">
        <f aca="false">VLOOKUP(F417,PTDS2!$A$1:$Q$13,8)</f>
        <v>#N/A</v>
      </c>
      <c r="AV417" s="78" t="e">
        <f aca="false">VLOOKUP(F417,PTDS2!$A$1:$Q$13,9)</f>
        <v>#N/A</v>
      </c>
      <c r="AW417" s="78" t="e">
        <f aca="false">VLOOKUP(F417,PTDS2!$A$1:$Q$13,10)</f>
        <v>#N/A</v>
      </c>
      <c r="AX417" s="78" t="e">
        <f aca="false">VLOOKUP(F417,PTDS2!$A$1:$Q$13,11)</f>
        <v>#N/A</v>
      </c>
      <c r="AY417" s="78" t="e">
        <f aca="false">VLOOKUP(F417,PTDS2!$A$1:$Q$13,12)</f>
        <v>#N/A</v>
      </c>
      <c r="AZ417" s="78" t="e">
        <f aca="false">VLOOKUP(F417,PTDS2!$A$1:$Q$13,13)</f>
        <v>#N/A</v>
      </c>
      <c r="BA417" s="78" t="e">
        <f aca="false">VLOOKUP(F417,PTDS2!$A$1:$Q$13,14)</f>
        <v>#N/A</v>
      </c>
      <c r="BB417" s="78" t="e">
        <f aca="false">VLOOKUP(F417,PTDS2!$A$1:$Q$13,15)</f>
        <v>#N/A</v>
      </c>
      <c r="BC417" s="78" t="e">
        <f aca="false">VLOOKUP(F417,PTDS2!$A$1:$Q$13,16)</f>
        <v>#N/A</v>
      </c>
      <c r="BD417" s="78" t="e">
        <f aca="false">VLOOKUP(F417,PTDS2!$A$1:$Q$13,17)</f>
        <v>#N/A</v>
      </c>
      <c r="BF417" s="78" t="e">
        <f aca="false">IF(AO417=0,"",AO417)</f>
        <v>#N/A</v>
      </c>
      <c r="BG417" s="78" t="e">
        <f aca="false">IF(AP417=0,"",AP417)</f>
        <v>#N/A</v>
      </c>
      <c r="BH417" s="78" t="e">
        <f aca="false">IF(AQ417=0,"",AQ417)</f>
        <v>#N/A</v>
      </c>
      <c r="BI417" s="78" t="e">
        <f aca="false">IF(AR417=0,"",AR417)</f>
        <v>#N/A</v>
      </c>
      <c r="BJ417" s="78" t="e">
        <f aca="false">IF(AS417=0,"",AS417)</f>
        <v>#N/A</v>
      </c>
      <c r="BK417" s="78" t="e">
        <f aca="false">IF(AT417=0,"",AT417)</f>
        <v>#N/A</v>
      </c>
      <c r="BL417" s="78" t="e">
        <f aca="false">IF(AU417=0,"",AU417)</f>
        <v>#N/A</v>
      </c>
      <c r="BM417" s="78" t="e">
        <f aca="false">IF(AV417=0,"",AV417)</f>
        <v>#N/A</v>
      </c>
      <c r="BN417" s="78" t="e">
        <f aca="false">IF(AW417=0,"",AW417)</f>
        <v>#N/A</v>
      </c>
      <c r="BO417" s="78" t="e">
        <f aca="false">IF(AX417=0,"",AX417)</f>
        <v>#N/A</v>
      </c>
      <c r="BP417" s="78" t="e">
        <f aca="false">IF(AY417=0,"",AY417)</f>
        <v>#N/A</v>
      </c>
      <c r="BQ417" s="78" t="e">
        <f aca="false">IF(AZ417=0,"",AZ417)</f>
        <v>#N/A</v>
      </c>
      <c r="BR417" s="78" t="e">
        <f aca="false">IF(BA417=0,"",BA417)</f>
        <v>#N/A</v>
      </c>
      <c r="BS417" s="78" t="e">
        <f aca="false">IF(BB417=0,"",BB417)</f>
        <v>#N/A</v>
      </c>
      <c r="BT417" s="78" t="e">
        <f aca="false">IF(BC417=0,"",BC417)</f>
        <v>#N/A</v>
      </c>
      <c r="BU417" s="78" t="e">
        <f aca="false">IF(BD417=0,"",BD417)</f>
        <v>#N/A</v>
      </c>
    </row>
    <row r="418" customFormat="false" ht="56.7" hidden="false" customHeight="true" outlineLevel="0" collapsed="false">
      <c r="A418" s="137"/>
      <c r="B418" s="138"/>
      <c r="C418" s="139"/>
      <c r="D418" s="139"/>
      <c r="E418" s="143"/>
      <c r="F418" s="120"/>
      <c r="G418" s="121"/>
      <c r="H418" s="140"/>
      <c r="I418" s="141"/>
      <c r="J418" s="116"/>
      <c r="K418" s="124" t="str">
        <f aca="false">IF(ISBLANK(I418),"",ROUND(IF(J418&lt;&gt;"€",IF(J418="$",I418*TRANSFERENCIAS!$E$29,I418*TRANSFERENCIAS!$H$29),I418),2))</f>
        <v/>
      </c>
      <c r="L418" s="142"/>
      <c r="M418" s="142"/>
      <c r="N418" s="142"/>
      <c r="O418" s="125"/>
      <c r="P418" s="126" t="str">
        <f aca="false">IF(ISNUMBER(X418),X418,"P")</f>
        <v>P</v>
      </c>
      <c r="Q418" s="127" t="str">
        <f aca="false">IF(ISNUMBER(L418),L418," --")</f>
        <v> --</v>
      </c>
      <c r="W418" s="129" t="n">
        <f aca="false">SUM(L418:N418)</f>
        <v>0</v>
      </c>
      <c r="X418" s="129" t="e">
        <f aca="false">IF(K418&gt;0,ABS(W418-K418),"")</f>
        <v>#VALUE!</v>
      </c>
      <c r="AF418" s="78" t="n">
        <f aca="false">+AF417+20</f>
        <v>8260</v>
      </c>
      <c r="AG418" s="78" t="n">
        <v>413</v>
      </c>
      <c r="AO418" s="78" t="e">
        <f aca="false">VLOOKUP(F418,PTDS2!$A$1:$Q$13,2)</f>
        <v>#N/A</v>
      </c>
      <c r="AP418" s="78" t="e">
        <f aca="false">VLOOKUP(F418,PTDS2!$A$1:$Q$13,3)</f>
        <v>#N/A</v>
      </c>
      <c r="AQ418" s="78" t="e">
        <f aca="false">VLOOKUP(F418,PTDS2!$A$1:$Q$13,4)</f>
        <v>#N/A</v>
      </c>
      <c r="AR418" s="78" t="e">
        <f aca="false">VLOOKUP(F418,PTDS2!$A$1:$Q$13,5)</f>
        <v>#N/A</v>
      </c>
      <c r="AS418" s="78" t="e">
        <f aca="false">VLOOKUP(F418,PTDS2!$A$1:$Q$13,6)</f>
        <v>#N/A</v>
      </c>
      <c r="AT418" s="78" t="e">
        <f aca="false">VLOOKUP(F418,PTDS2!$A$1:$Q$13,7)</f>
        <v>#N/A</v>
      </c>
      <c r="AU418" s="78" t="e">
        <f aca="false">VLOOKUP(F418,PTDS2!$A$1:$Q$13,8)</f>
        <v>#N/A</v>
      </c>
      <c r="AV418" s="78" t="e">
        <f aca="false">VLOOKUP(F418,PTDS2!$A$1:$Q$13,9)</f>
        <v>#N/A</v>
      </c>
      <c r="AW418" s="78" t="e">
        <f aca="false">VLOOKUP(F418,PTDS2!$A$1:$Q$13,10)</f>
        <v>#N/A</v>
      </c>
      <c r="AX418" s="78" t="e">
        <f aca="false">VLOOKUP(F418,PTDS2!$A$1:$Q$13,11)</f>
        <v>#N/A</v>
      </c>
      <c r="AY418" s="78" t="e">
        <f aca="false">VLOOKUP(F418,PTDS2!$A$1:$Q$13,12)</f>
        <v>#N/A</v>
      </c>
      <c r="AZ418" s="78" t="e">
        <f aca="false">VLOOKUP(F418,PTDS2!$A$1:$Q$13,13)</f>
        <v>#N/A</v>
      </c>
      <c r="BA418" s="78" t="e">
        <f aca="false">VLOOKUP(F418,PTDS2!$A$1:$Q$13,14)</f>
        <v>#N/A</v>
      </c>
      <c r="BB418" s="78" t="e">
        <f aca="false">VLOOKUP(F418,PTDS2!$A$1:$Q$13,15)</f>
        <v>#N/A</v>
      </c>
      <c r="BC418" s="78" t="e">
        <f aca="false">VLOOKUP(F418,PTDS2!$A$1:$Q$13,16)</f>
        <v>#N/A</v>
      </c>
      <c r="BD418" s="78" t="e">
        <f aca="false">VLOOKUP(F418,PTDS2!$A$1:$Q$13,17)</f>
        <v>#N/A</v>
      </c>
      <c r="BF418" s="78" t="e">
        <f aca="false">IF(AO418=0,"",AO418)</f>
        <v>#N/A</v>
      </c>
      <c r="BG418" s="78" t="e">
        <f aca="false">IF(AP418=0,"",AP418)</f>
        <v>#N/A</v>
      </c>
      <c r="BH418" s="78" t="e">
        <f aca="false">IF(AQ418=0,"",AQ418)</f>
        <v>#N/A</v>
      </c>
      <c r="BI418" s="78" t="e">
        <f aca="false">IF(AR418=0,"",AR418)</f>
        <v>#N/A</v>
      </c>
      <c r="BJ418" s="78" t="e">
        <f aca="false">IF(AS418=0,"",AS418)</f>
        <v>#N/A</v>
      </c>
      <c r="BK418" s="78" t="e">
        <f aca="false">IF(AT418=0,"",AT418)</f>
        <v>#N/A</v>
      </c>
      <c r="BL418" s="78" t="e">
        <f aca="false">IF(AU418=0,"",AU418)</f>
        <v>#N/A</v>
      </c>
      <c r="BM418" s="78" t="e">
        <f aca="false">IF(AV418=0,"",AV418)</f>
        <v>#N/A</v>
      </c>
      <c r="BN418" s="78" t="e">
        <f aca="false">IF(AW418=0,"",AW418)</f>
        <v>#N/A</v>
      </c>
      <c r="BO418" s="78" t="e">
        <f aca="false">IF(AX418=0,"",AX418)</f>
        <v>#N/A</v>
      </c>
      <c r="BP418" s="78" t="e">
        <f aca="false">IF(AY418=0,"",AY418)</f>
        <v>#N/A</v>
      </c>
      <c r="BQ418" s="78" t="e">
        <f aca="false">IF(AZ418=0,"",AZ418)</f>
        <v>#N/A</v>
      </c>
      <c r="BR418" s="78" t="e">
        <f aca="false">IF(BA418=0,"",BA418)</f>
        <v>#N/A</v>
      </c>
      <c r="BS418" s="78" t="e">
        <f aca="false">IF(BB418=0,"",BB418)</f>
        <v>#N/A</v>
      </c>
      <c r="BT418" s="78" t="e">
        <f aca="false">IF(BC418=0,"",BC418)</f>
        <v>#N/A</v>
      </c>
      <c r="BU418" s="78" t="e">
        <f aca="false">IF(BD418=0,"",BD418)</f>
        <v>#N/A</v>
      </c>
    </row>
    <row r="419" customFormat="false" ht="56.7" hidden="false" customHeight="true" outlineLevel="0" collapsed="false">
      <c r="A419" s="137"/>
      <c r="B419" s="138"/>
      <c r="C419" s="139"/>
      <c r="D419" s="139"/>
      <c r="E419" s="143"/>
      <c r="F419" s="120"/>
      <c r="G419" s="121"/>
      <c r="H419" s="140"/>
      <c r="I419" s="141"/>
      <c r="J419" s="116"/>
      <c r="K419" s="124" t="str">
        <f aca="false">IF(ISBLANK(I419),"",ROUND(IF(J419&lt;&gt;"€",IF(J419="$",I419*TRANSFERENCIAS!$E$29,I419*TRANSFERENCIAS!$H$29),I419),2))</f>
        <v/>
      </c>
      <c r="L419" s="142"/>
      <c r="M419" s="142"/>
      <c r="N419" s="142"/>
      <c r="O419" s="125"/>
      <c r="P419" s="126" t="str">
        <f aca="false">IF(ISNUMBER(X419),X419,"P")</f>
        <v>P</v>
      </c>
      <c r="Q419" s="127" t="str">
        <f aca="false">IF(ISNUMBER(L419),L419," --")</f>
        <v> --</v>
      </c>
      <c r="W419" s="129" t="n">
        <f aca="false">SUM(L419:N419)</f>
        <v>0</v>
      </c>
      <c r="X419" s="129" t="e">
        <f aca="false">IF(K419&gt;0,ABS(W419-K419),"")</f>
        <v>#VALUE!</v>
      </c>
      <c r="AF419" s="78" t="n">
        <f aca="false">+AF418+20</f>
        <v>8280</v>
      </c>
      <c r="AG419" s="78" t="n">
        <v>414</v>
      </c>
      <c r="AO419" s="78" t="e">
        <f aca="false">VLOOKUP(F419,PTDS2!$A$1:$Q$13,2)</f>
        <v>#N/A</v>
      </c>
      <c r="AP419" s="78" t="e">
        <f aca="false">VLOOKUP(F419,PTDS2!$A$1:$Q$13,3)</f>
        <v>#N/A</v>
      </c>
      <c r="AQ419" s="78" t="e">
        <f aca="false">VLOOKUP(F419,PTDS2!$A$1:$Q$13,4)</f>
        <v>#N/A</v>
      </c>
      <c r="AR419" s="78" t="e">
        <f aca="false">VLOOKUP(F419,PTDS2!$A$1:$Q$13,5)</f>
        <v>#N/A</v>
      </c>
      <c r="AS419" s="78" t="e">
        <f aca="false">VLOOKUP(F419,PTDS2!$A$1:$Q$13,6)</f>
        <v>#N/A</v>
      </c>
      <c r="AT419" s="78" t="e">
        <f aca="false">VLOOKUP(F419,PTDS2!$A$1:$Q$13,7)</f>
        <v>#N/A</v>
      </c>
      <c r="AU419" s="78" t="e">
        <f aca="false">VLOOKUP(F419,PTDS2!$A$1:$Q$13,8)</f>
        <v>#N/A</v>
      </c>
      <c r="AV419" s="78" t="e">
        <f aca="false">VLOOKUP(F419,PTDS2!$A$1:$Q$13,9)</f>
        <v>#N/A</v>
      </c>
      <c r="AW419" s="78" t="e">
        <f aca="false">VLOOKUP(F419,PTDS2!$A$1:$Q$13,10)</f>
        <v>#N/A</v>
      </c>
      <c r="AX419" s="78" t="e">
        <f aca="false">VLOOKUP(F419,PTDS2!$A$1:$Q$13,11)</f>
        <v>#N/A</v>
      </c>
      <c r="AY419" s="78" t="e">
        <f aca="false">VLOOKUP(F419,PTDS2!$A$1:$Q$13,12)</f>
        <v>#N/A</v>
      </c>
      <c r="AZ419" s="78" t="e">
        <f aca="false">VLOOKUP(F419,PTDS2!$A$1:$Q$13,13)</f>
        <v>#N/A</v>
      </c>
      <c r="BA419" s="78" t="e">
        <f aca="false">VLOOKUP(F419,PTDS2!$A$1:$Q$13,14)</f>
        <v>#N/A</v>
      </c>
      <c r="BB419" s="78" t="e">
        <f aca="false">VLOOKUP(F419,PTDS2!$A$1:$Q$13,15)</f>
        <v>#N/A</v>
      </c>
      <c r="BC419" s="78" t="e">
        <f aca="false">VLOOKUP(F419,PTDS2!$A$1:$Q$13,16)</f>
        <v>#N/A</v>
      </c>
      <c r="BD419" s="78" t="e">
        <f aca="false">VLOOKUP(F419,PTDS2!$A$1:$Q$13,17)</f>
        <v>#N/A</v>
      </c>
      <c r="BF419" s="78" t="e">
        <f aca="false">IF(AO419=0,"",AO419)</f>
        <v>#N/A</v>
      </c>
      <c r="BG419" s="78" t="e">
        <f aca="false">IF(AP419=0,"",AP419)</f>
        <v>#N/A</v>
      </c>
      <c r="BH419" s="78" t="e">
        <f aca="false">IF(AQ419=0,"",AQ419)</f>
        <v>#N/A</v>
      </c>
      <c r="BI419" s="78" t="e">
        <f aca="false">IF(AR419=0,"",AR419)</f>
        <v>#N/A</v>
      </c>
      <c r="BJ419" s="78" t="e">
        <f aca="false">IF(AS419=0,"",AS419)</f>
        <v>#N/A</v>
      </c>
      <c r="BK419" s="78" t="e">
        <f aca="false">IF(AT419=0,"",AT419)</f>
        <v>#N/A</v>
      </c>
      <c r="BL419" s="78" t="e">
        <f aca="false">IF(AU419=0,"",AU419)</f>
        <v>#N/A</v>
      </c>
      <c r="BM419" s="78" t="e">
        <f aca="false">IF(AV419=0,"",AV419)</f>
        <v>#N/A</v>
      </c>
      <c r="BN419" s="78" t="e">
        <f aca="false">IF(AW419=0,"",AW419)</f>
        <v>#N/A</v>
      </c>
      <c r="BO419" s="78" t="e">
        <f aca="false">IF(AX419=0,"",AX419)</f>
        <v>#N/A</v>
      </c>
      <c r="BP419" s="78" t="e">
        <f aca="false">IF(AY419=0,"",AY419)</f>
        <v>#N/A</v>
      </c>
      <c r="BQ419" s="78" t="e">
        <f aca="false">IF(AZ419=0,"",AZ419)</f>
        <v>#N/A</v>
      </c>
      <c r="BR419" s="78" t="e">
        <f aca="false">IF(BA419=0,"",BA419)</f>
        <v>#N/A</v>
      </c>
      <c r="BS419" s="78" t="e">
        <f aca="false">IF(BB419=0,"",BB419)</f>
        <v>#N/A</v>
      </c>
      <c r="BT419" s="78" t="e">
        <f aca="false">IF(BC419=0,"",BC419)</f>
        <v>#N/A</v>
      </c>
      <c r="BU419" s="78" t="e">
        <f aca="false">IF(BD419=0,"",BD419)</f>
        <v>#N/A</v>
      </c>
    </row>
    <row r="420" customFormat="false" ht="56.7" hidden="false" customHeight="true" outlineLevel="0" collapsed="false">
      <c r="A420" s="137"/>
      <c r="B420" s="138"/>
      <c r="C420" s="139"/>
      <c r="D420" s="139"/>
      <c r="E420" s="143"/>
      <c r="F420" s="120"/>
      <c r="G420" s="121"/>
      <c r="H420" s="140"/>
      <c r="I420" s="141"/>
      <c r="J420" s="116"/>
      <c r="K420" s="124" t="str">
        <f aca="false">IF(ISBLANK(I420),"",ROUND(IF(J420&lt;&gt;"€",IF(J420="$",I420*TRANSFERENCIAS!$E$29,I420*TRANSFERENCIAS!$H$29),I420),2))</f>
        <v/>
      </c>
      <c r="L420" s="142"/>
      <c r="M420" s="142"/>
      <c r="N420" s="142"/>
      <c r="O420" s="125"/>
      <c r="P420" s="126" t="str">
        <f aca="false">IF(ISNUMBER(X420),X420,"P")</f>
        <v>P</v>
      </c>
      <c r="Q420" s="127" t="str">
        <f aca="false">IF(ISNUMBER(L420),L420," --")</f>
        <v> --</v>
      </c>
      <c r="W420" s="129" t="n">
        <f aca="false">SUM(L420:N420)</f>
        <v>0</v>
      </c>
      <c r="X420" s="129" t="e">
        <f aca="false">IF(K420&gt;0,ABS(W420-K420),"")</f>
        <v>#VALUE!</v>
      </c>
      <c r="AF420" s="78" t="n">
        <f aca="false">+AF419+20</f>
        <v>8300</v>
      </c>
      <c r="AG420" s="78" t="n">
        <v>415</v>
      </c>
      <c r="AO420" s="78" t="e">
        <f aca="false">VLOOKUP(F420,PTDS2!$A$1:$Q$13,2)</f>
        <v>#N/A</v>
      </c>
      <c r="AP420" s="78" t="e">
        <f aca="false">VLOOKUP(F420,PTDS2!$A$1:$Q$13,3)</f>
        <v>#N/A</v>
      </c>
      <c r="AQ420" s="78" t="e">
        <f aca="false">VLOOKUP(F420,PTDS2!$A$1:$Q$13,4)</f>
        <v>#N/A</v>
      </c>
      <c r="AR420" s="78" t="e">
        <f aca="false">VLOOKUP(F420,PTDS2!$A$1:$Q$13,5)</f>
        <v>#N/A</v>
      </c>
      <c r="AS420" s="78" t="e">
        <f aca="false">VLOOKUP(F420,PTDS2!$A$1:$Q$13,6)</f>
        <v>#N/A</v>
      </c>
      <c r="AT420" s="78" t="e">
        <f aca="false">VLOOKUP(F420,PTDS2!$A$1:$Q$13,7)</f>
        <v>#N/A</v>
      </c>
      <c r="AU420" s="78" t="e">
        <f aca="false">VLOOKUP(F420,PTDS2!$A$1:$Q$13,8)</f>
        <v>#N/A</v>
      </c>
      <c r="AV420" s="78" t="e">
        <f aca="false">VLOOKUP(F420,PTDS2!$A$1:$Q$13,9)</f>
        <v>#N/A</v>
      </c>
      <c r="AW420" s="78" t="e">
        <f aca="false">VLOOKUP(F420,PTDS2!$A$1:$Q$13,10)</f>
        <v>#N/A</v>
      </c>
      <c r="AX420" s="78" t="e">
        <f aca="false">VLOOKUP(F420,PTDS2!$A$1:$Q$13,11)</f>
        <v>#N/A</v>
      </c>
      <c r="AY420" s="78" t="e">
        <f aca="false">VLOOKUP(F420,PTDS2!$A$1:$Q$13,12)</f>
        <v>#N/A</v>
      </c>
      <c r="AZ420" s="78" t="e">
        <f aca="false">VLOOKUP(F420,PTDS2!$A$1:$Q$13,13)</f>
        <v>#N/A</v>
      </c>
      <c r="BA420" s="78" t="e">
        <f aca="false">VLOOKUP(F420,PTDS2!$A$1:$Q$13,14)</f>
        <v>#N/A</v>
      </c>
      <c r="BB420" s="78" t="e">
        <f aca="false">VLOOKUP(F420,PTDS2!$A$1:$Q$13,15)</f>
        <v>#N/A</v>
      </c>
      <c r="BC420" s="78" t="e">
        <f aca="false">VLOOKUP(F420,PTDS2!$A$1:$Q$13,16)</f>
        <v>#N/A</v>
      </c>
      <c r="BD420" s="78" t="e">
        <f aca="false">VLOOKUP(F420,PTDS2!$A$1:$Q$13,17)</f>
        <v>#N/A</v>
      </c>
      <c r="BF420" s="78" t="e">
        <f aca="false">IF(AO420=0,"",AO420)</f>
        <v>#N/A</v>
      </c>
      <c r="BG420" s="78" t="e">
        <f aca="false">IF(AP420=0,"",AP420)</f>
        <v>#N/A</v>
      </c>
      <c r="BH420" s="78" t="e">
        <f aca="false">IF(AQ420=0,"",AQ420)</f>
        <v>#N/A</v>
      </c>
      <c r="BI420" s="78" t="e">
        <f aca="false">IF(AR420=0,"",AR420)</f>
        <v>#N/A</v>
      </c>
      <c r="BJ420" s="78" t="e">
        <f aca="false">IF(AS420=0,"",AS420)</f>
        <v>#N/A</v>
      </c>
      <c r="BK420" s="78" t="e">
        <f aca="false">IF(AT420=0,"",AT420)</f>
        <v>#N/A</v>
      </c>
      <c r="BL420" s="78" t="e">
        <f aca="false">IF(AU420=0,"",AU420)</f>
        <v>#N/A</v>
      </c>
      <c r="BM420" s="78" t="e">
        <f aca="false">IF(AV420=0,"",AV420)</f>
        <v>#N/A</v>
      </c>
      <c r="BN420" s="78" t="e">
        <f aca="false">IF(AW420=0,"",AW420)</f>
        <v>#N/A</v>
      </c>
      <c r="BO420" s="78" t="e">
        <f aca="false">IF(AX420=0,"",AX420)</f>
        <v>#N/A</v>
      </c>
      <c r="BP420" s="78" t="e">
        <f aca="false">IF(AY420=0,"",AY420)</f>
        <v>#N/A</v>
      </c>
      <c r="BQ420" s="78" t="e">
        <f aca="false">IF(AZ420=0,"",AZ420)</f>
        <v>#N/A</v>
      </c>
      <c r="BR420" s="78" t="e">
        <f aca="false">IF(BA420=0,"",BA420)</f>
        <v>#N/A</v>
      </c>
      <c r="BS420" s="78" t="e">
        <f aca="false">IF(BB420=0,"",BB420)</f>
        <v>#N/A</v>
      </c>
      <c r="BT420" s="78" t="e">
        <f aca="false">IF(BC420=0,"",BC420)</f>
        <v>#N/A</v>
      </c>
      <c r="BU420" s="78" t="e">
        <f aca="false">IF(BD420=0,"",BD420)</f>
        <v>#N/A</v>
      </c>
    </row>
    <row r="421" customFormat="false" ht="56.7" hidden="false" customHeight="true" outlineLevel="0" collapsed="false">
      <c r="A421" s="137"/>
      <c r="B421" s="138"/>
      <c r="C421" s="139"/>
      <c r="D421" s="139"/>
      <c r="E421" s="143"/>
      <c r="F421" s="120"/>
      <c r="G421" s="121"/>
      <c r="H421" s="140"/>
      <c r="I421" s="141"/>
      <c r="J421" s="116"/>
      <c r="K421" s="124" t="str">
        <f aca="false">IF(ISBLANK(I421),"",ROUND(IF(J421&lt;&gt;"€",IF(J421="$",I421*TRANSFERENCIAS!$E$29,I421*TRANSFERENCIAS!$H$29),I421),2))</f>
        <v/>
      </c>
      <c r="L421" s="142"/>
      <c r="M421" s="142"/>
      <c r="N421" s="142"/>
      <c r="O421" s="125"/>
      <c r="P421" s="126" t="str">
        <f aca="false">IF(ISNUMBER(X421),X421,"P")</f>
        <v>P</v>
      </c>
      <c r="Q421" s="127" t="str">
        <f aca="false">IF(ISNUMBER(L421),L421," --")</f>
        <v> --</v>
      </c>
      <c r="W421" s="129" t="n">
        <f aca="false">SUM(L421:N421)</f>
        <v>0</v>
      </c>
      <c r="X421" s="129" t="e">
        <f aca="false">IF(K421&gt;0,ABS(W421-K421),"")</f>
        <v>#VALUE!</v>
      </c>
      <c r="AF421" s="78" t="n">
        <f aca="false">+AF420+20</f>
        <v>8320</v>
      </c>
      <c r="AG421" s="78" t="n">
        <v>416</v>
      </c>
      <c r="AO421" s="78" t="e">
        <f aca="false">VLOOKUP(F421,PTDS2!$A$1:$Q$13,2)</f>
        <v>#N/A</v>
      </c>
      <c r="AP421" s="78" t="e">
        <f aca="false">VLOOKUP(F421,PTDS2!$A$1:$Q$13,3)</f>
        <v>#N/A</v>
      </c>
      <c r="AQ421" s="78" t="e">
        <f aca="false">VLOOKUP(F421,PTDS2!$A$1:$Q$13,4)</f>
        <v>#N/A</v>
      </c>
      <c r="AR421" s="78" t="e">
        <f aca="false">VLOOKUP(F421,PTDS2!$A$1:$Q$13,5)</f>
        <v>#N/A</v>
      </c>
      <c r="AS421" s="78" t="e">
        <f aca="false">VLOOKUP(F421,PTDS2!$A$1:$Q$13,6)</f>
        <v>#N/A</v>
      </c>
      <c r="AT421" s="78" t="e">
        <f aca="false">VLOOKUP(F421,PTDS2!$A$1:$Q$13,7)</f>
        <v>#N/A</v>
      </c>
      <c r="AU421" s="78" t="e">
        <f aca="false">VLOOKUP(F421,PTDS2!$A$1:$Q$13,8)</f>
        <v>#N/A</v>
      </c>
      <c r="AV421" s="78" t="e">
        <f aca="false">VLOOKUP(F421,PTDS2!$A$1:$Q$13,9)</f>
        <v>#N/A</v>
      </c>
      <c r="AW421" s="78" t="e">
        <f aca="false">VLOOKUP(F421,PTDS2!$A$1:$Q$13,10)</f>
        <v>#N/A</v>
      </c>
      <c r="AX421" s="78" t="e">
        <f aca="false">VLOOKUP(F421,PTDS2!$A$1:$Q$13,11)</f>
        <v>#N/A</v>
      </c>
      <c r="AY421" s="78" t="e">
        <f aca="false">VLOOKUP(F421,PTDS2!$A$1:$Q$13,12)</f>
        <v>#N/A</v>
      </c>
      <c r="AZ421" s="78" t="e">
        <f aca="false">VLOOKUP(F421,PTDS2!$A$1:$Q$13,13)</f>
        <v>#N/A</v>
      </c>
      <c r="BA421" s="78" t="e">
        <f aca="false">VLOOKUP(F421,PTDS2!$A$1:$Q$13,14)</f>
        <v>#N/A</v>
      </c>
      <c r="BB421" s="78" t="e">
        <f aca="false">VLOOKUP(F421,PTDS2!$A$1:$Q$13,15)</f>
        <v>#N/A</v>
      </c>
      <c r="BC421" s="78" t="e">
        <f aca="false">VLOOKUP(F421,PTDS2!$A$1:$Q$13,16)</f>
        <v>#N/A</v>
      </c>
      <c r="BD421" s="78" t="e">
        <f aca="false">VLOOKUP(F421,PTDS2!$A$1:$Q$13,17)</f>
        <v>#N/A</v>
      </c>
      <c r="BF421" s="78" t="e">
        <f aca="false">IF(AO421=0,"",AO421)</f>
        <v>#N/A</v>
      </c>
      <c r="BG421" s="78" t="e">
        <f aca="false">IF(AP421=0,"",AP421)</f>
        <v>#N/A</v>
      </c>
      <c r="BH421" s="78" t="e">
        <f aca="false">IF(AQ421=0,"",AQ421)</f>
        <v>#N/A</v>
      </c>
      <c r="BI421" s="78" t="e">
        <f aca="false">IF(AR421=0,"",AR421)</f>
        <v>#N/A</v>
      </c>
      <c r="BJ421" s="78" t="e">
        <f aca="false">IF(AS421=0,"",AS421)</f>
        <v>#N/A</v>
      </c>
      <c r="BK421" s="78" t="e">
        <f aca="false">IF(AT421=0,"",AT421)</f>
        <v>#N/A</v>
      </c>
      <c r="BL421" s="78" t="e">
        <f aca="false">IF(AU421=0,"",AU421)</f>
        <v>#N/A</v>
      </c>
      <c r="BM421" s="78" t="e">
        <f aca="false">IF(AV421=0,"",AV421)</f>
        <v>#N/A</v>
      </c>
      <c r="BN421" s="78" t="e">
        <f aca="false">IF(AW421=0,"",AW421)</f>
        <v>#N/A</v>
      </c>
      <c r="BO421" s="78" t="e">
        <f aca="false">IF(AX421=0,"",AX421)</f>
        <v>#N/A</v>
      </c>
      <c r="BP421" s="78" t="e">
        <f aca="false">IF(AY421=0,"",AY421)</f>
        <v>#N/A</v>
      </c>
      <c r="BQ421" s="78" t="e">
        <f aca="false">IF(AZ421=0,"",AZ421)</f>
        <v>#N/A</v>
      </c>
      <c r="BR421" s="78" t="e">
        <f aca="false">IF(BA421=0,"",BA421)</f>
        <v>#N/A</v>
      </c>
      <c r="BS421" s="78" t="e">
        <f aca="false">IF(BB421=0,"",BB421)</f>
        <v>#N/A</v>
      </c>
      <c r="BT421" s="78" t="e">
        <f aca="false">IF(BC421=0,"",BC421)</f>
        <v>#N/A</v>
      </c>
      <c r="BU421" s="78" t="e">
        <f aca="false">IF(BD421=0,"",BD421)</f>
        <v>#N/A</v>
      </c>
    </row>
    <row r="422" customFormat="false" ht="56.7" hidden="false" customHeight="true" outlineLevel="0" collapsed="false">
      <c r="A422" s="137"/>
      <c r="B422" s="138"/>
      <c r="C422" s="139"/>
      <c r="D422" s="139"/>
      <c r="E422" s="143"/>
      <c r="F422" s="120"/>
      <c r="G422" s="121"/>
      <c r="H422" s="140"/>
      <c r="I422" s="141"/>
      <c r="J422" s="116"/>
      <c r="K422" s="124" t="str">
        <f aca="false">IF(ISBLANK(I422),"",ROUND(IF(J422&lt;&gt;"€",IF(J422="$",I422*TRANSFERENCIAS!$E$29,I422*TRANSFERENCIAS!$H$29),I422),2))</f>
        <v/>
      </c>
      <c r="L422" s="142"/>
      <c r="M422" s="142"/>
      <c r="N422" s="142"/>
      <c r="O422" s="125"/>
      <c r="P422" s="126" t="str">
        <f aca="false">IF(ISNUMBER(X422),X422,"P")</f>
        <v>P</v>
      </c>
      <c r="Q422" s="127" t="str">
        <f aca="false">IF(ISNUMBER(L422),L422," --")</f>
        <v> --</v>
      </c>
      <c r="W422" s="129" t="n">
        <f aca="false">SUM(L422:N422)</f>
        <v>0</v>
      </c>
      <c r="X422" s="129" t="e">
        <f aca="false">IF(K422&gt;0,ABS(W422-K422),"")</f>
        <v>#VALUE!</v>
      </c>
      <c r="AF422" s="78" t="n">
        <f aca="false">+AF421+20</f>
        <v>8340</v>
      </c>
      <c r="AG422" s="78" t="n">
        <v>417</v>
      </c>
      <c r="AO422" s="78" t="e">
        <f aca="false">VLOOKUP(F422,PTDS2!$A$1:$Q$13,2)</f>
        <v>#N/A</v>
      </c>
      <c r="AP422" s="78" t="e">
        <f aca="false">VLOOKUP(F422,PTDS2!$A$1:$Q$13,3)</f>
        <v>#N/A</v>
      </c>
      <c r="AQ422" s="78" t="e">
        <f aca="false">VLOOKUP(F422,PTDS2!$A$1:$Q$13,4)</f>
        <v>#N/A</v>
      </c>
      <c r="AR422" s="78" t="e">
        <f aca="false">VLOOKUP(F422,PTDS2!$A$1:$Q$13,5)</f>
        <v>#N/A</v>
      </c>
      <c r="AS422" s="78" t="e">
        <f aca="false">VLOOKUP(F422,PTDS2!$A$1:$Q$13,6)</f>
        <v>#N/A</v>
      </c>
      <c r="AT422" s="78" t="e">
        <f aca="false">VLOOKUP(F422,PTDS2!$A$1:$Q$13,7)</f>
        <v>#N/A</v>
      </c>
      <c r="AU422" s="78" t="e">
        <f aca="false">VLOOKUP(F422,PTDS2!$A$1:$Q$13,8)</f>
        <v>#N/A</v>
      </c>
      <c r="AV422" s="78" t="e">
        <f aca="false">VLOOKUP(F422,PTDS2!$A$1:$Q$13,9)</f>
        <v>#N/A</v>
      </c>
      <c r="AW422" s="78" t="e">
        <f aca="false">VLOOKUP(F422,PTDS2!$A$1:$Q$13,10)</f>
        <v>#N/A</v>
      </c>
      <c r="AX422" s="78" t="e">
        <f aca="false">VLOOKUP(F422,PTDS2!$A$1:$Q$13,11)</f>
        <v>#N/A</v>
      </c>
      <c r="AY422" s="78" t="e">
        <f aca="false">VLOOKUP(F422,PTDS2!$A$1:$Q$13,12)</f>
        <v>#N/A</v>
      </c>
      <c r="AZ422" s="78" t="e">
        <f aca="false">VLOOKUP(F422,PTDS2!$A$1:$Q$13,13)</f>
        <v>#N/A</v>
      </c>
      <c r="BA422" s="78" t="e">
        <f aca="false">VLOOKUP(F422,PTDS2!$A$1:$Q$13,14)</f>
        <v>#N/A</v>
      </c>
      <c r="BB422" s="78" t="e">
        <f aca="false">VLOOKUP(F422,PTDS2!$A$1:$Q$13,15)</f>
        <v>#N/A</v>
      </c>
      <c r="BC422" s="78" t="e">
        <f aca="false">VLOOKUP(F422,PTDS2!$A$1:$Q$13,16)</f>
        <v>#N/A</v>
      </c>
      <c r="BD422" s="78" t="e">
        <f aca="false">VLOOKUP(F422,PTDS2!$A$1:$Q$13,17)</f>
        <v>#N/A</v>
      </c>
      <c r="BF422" s="78" t="e">
        <f aca="false">IF(AO422=0,"",AO422)</f>
        <v>#N/A</v>
      </c>
      <c r="BG422" s="78" t="e">
        <f aca="false">IF(AP422=0,"",AP422)</f>
        <v>#N/A</v>
      </c>
      <c r="BH422" s="78" t="e">
        <f aca="false">IF(AQ422=0,"",AQ422)</f>
        <v>#N/A</v>
      </c>
      <c r="BI422" s="78" t="e">
        <f aca="false">IF(AR422=0,"",AR422)</f>
        <v>#N/A</v>
      </c>
      <c r="BJ422" s="78" t="e">
        <f aca="false">IF(AS422=0,"",AS422)</f>
        <v>#N/A</v>
      </c>
      <c r="BK422" s="78" t="e">
        <f aca="false">IF(AT422=0,"",AT422)</f>
        <v>#N/A</v>
      </c>
      <c r="BL422" s="78" t="e">
        <f aca="false">IF(AU422=0,"",AU422)</f>
        <v>#N/A</v>
      </c>
      <c r="BM422" s="78" t="e">
        <f aca="false">IF(AV422=0,"",AV422)</f>
        <v>#N/A</v>
      </c>
      <c r="BN422" s="78" t="e">
        <f aca="false">IF(AW422=0,"",AW422)</f>
        <v>#N/A</v>
      </c>
      <c r="BO422" s="78" t="e">
        <f aca="false">IF(AX422=0,"",AX422)</f>
        <v>#N/A</v>
      </c>
      <c r="BP422" s="78" t="e">
        <f aca="false">IF(AY422=0,"",AY422)</f>
        <v>#N/A</v>
      </c>
      <c r="BQ422" s="78" t="e">
        <f aca="false">IF(AZ422=0,"",AZ422)</f>
        <v>#N/A</v>
      </c>
      <c r="BR422" s="78" t="e">
        <f aca="false">IF(BA422=0,"",BA422)</f>
        <v>#N/A</v>
      </c>
      <c r="BS422" s="78" t="e">
        <f aca="false">IF(BB422=0,"",BB422)</f>
        <v>#N/A</v>
      </c>
      <c r="BT422" s="78" t="e">
        <f aca="false">IF(BC422=0,"",BC422)</f>
        <v>#N/A</v>
      </c>
      <c r="BU422" s="78" t="e">
        <f aca="false">IF(BD422=0,"",BD422)</f>
        <v>#N/A</v>
      </c>
    </row>
    <row r="423" customFormat="false" ht="56.7" hidden="false" customHeight="true" outlineLevel="0" collapsed="false">
      <c r="A423" s="137"/>
      <c r="B423" s="138"/>
      <c r="C423" s="139"/>
      <c r="D423" s="139"/>
      <c r="E423" s="143"/>
      <c r="F423" s="120"/>
      <c r="G423" s="121"/>
      <c r="H423" s="140"/>
      <c r="I423" s="141"/>
      <c r="J423" s="116"/>
      <c r="K423" s="124" t="str">
        <f aca="false">IF(ISBLANK(I423),"",ROUND(IF(J423&lt;&gt;"€",IF(J423="$",I423*TRANSFERENCIAS!$E$29,I423*TRANSFERENCIAS!$H$29),I423),2))</f>
        <v/>
      </c>
      <c r="L423" s="142"/>
      <c r="M423" s="142"/>
      <c r="N423" s="142"/>
      <c r="O423" s="125"/>
      <c r="P423" s="126" t="str">
        <f aca="false">IF(ISNUMBER(X423),X423,"P")</f>
        <v>P</v>
      </c>
      <c r="Q423" s="127" t="str">
        <f aca="false">IF(ISNUMBER(L423),L423," --")</f>
        <v> --</v>
      </c>
      <c r="W423" s="129" t="n">
        <f aca="false">SUM(L423:N423)</f>
        <v>0</v>
      </c>
      <c r="X423" s="129" t="e">
        <f aca="false">IF(K423&gt;0,ABS(W423-K423),"")</f>
        <v>#VALUE!</v>
      </c>
      <c r="AF423" s="78" t="n">
        <f aca="false">+AF422+20</f>
        <v>8360</v>
      </c>
      <c r="AG423" s="78" t="n">
        <v>418</v>
      </c>
      <c r="AO423" s="78" t="e">
        <f aca="false">VLOOKUP(F423,PTDS2!$A$1:$Q$13,2)</f>
        <v>#N/A</v>
      </c>
      <c r="AP423" s="78" t="e">
        <f aca="false">VLOOKUP(F423,PTDS2!$A$1:$Q$13,3)</f>
        <v>#N/A</v>
      </c>
      <c r="AQ423" s="78" t="e">
        <f aca="false">VLOOKUP(F423,PTDS2!$A$1:$Q$13,4)</f>
        <v>#N/A</v>
      </c>
      <c r="AR423" s="78" t="e">
        <f aca="false">VLOOKUP(F423,PTDS2!$A$1:$Q$13,5)</f>
        <v>#N/A</v>
      </c>
      <c r="AS423" s="78" t="e">
        <f aca="false">VLOOKUP(F423,PTDS2!$A$1:$Q$13,6)</f>
        <v>#N/A</v>
      </c>
      <c r="AT423" s="78" t="e">
        <f aca="false">VLOOKUP(F423,PTDS2!$A$1:$Q$13,7)</f>
        <v>#N/A</v>
      </c>
      <c r="AU423" s="78" t="e">
        <f aca="false">VLOOKUP(F423,PTDS2!$A$1:$Q$13,8)</f>
        <v>#N/A</v>
      </c>
      <c r="AV423" s="78" t="e">
        <f aca="false">VLOOKUP(F423,PTDS2!$A$1:$Q$13,9)</f>
        <v>#N/A</v>
      </c>
      <c r="AW423" s="78" t="e">
        <f aca="false">VLOOKUP(F423,PTDS2!$A$1:$Q$13,10)</f>
        <v>#N/A</v>
      </c>
      <c r="AX423" s="78" t="e">
        <f aca="false">VLOOKUP(F423,PTDS2!$A$1:$Q$13,11)</f>
        <v>#N/A</v>
      </c>
      <c r="AY423" s="78" t="e">
        <f aca="false">VLOOKUP(F423,PTDS2!$A$1:$Q$13,12)</f>
        <v>#N/A</v>
      </c>
      <c r="AZ423" s="78" t="e">
        <f aca="false">VLOOKUP(F423,PTDS2!$A$1:$Q$13,13)</f>
        <v>#N/A</v>
      </c>
      <c r="BA423" s="78" t="e">
        <f aca="false">VLOOKUP(F423,PTDS2!$A$1:$Q$13,14)</f>
        <v>#N/A</v>
      </c>
      <c r="BB423" s="78" t="e">
        <f aca="false">VLOOKUP(F423,PTDS2!$A$1:$Q$13,15)</f>
        <v>#N/A</v>
      </c>
      <c r="BC423" s="78" t="e">
        <f aca="false">VLOOKUP(F423,PTDS2!$A$1:$Q$13,16)</f>
        <v>#N/A</v>
      </c>
      <c r="BD423" s="78" t="e">
        <f aca="false">VLOOKUP(F423,PTDS2!$A$1:$Q$13,17)</f>
        <v>#N/A</v>
      </c>
      <c r="BF423" s="78" t="e">
        <f aca="false">IF(AO423=0,"",AO423)</f>
        <v>#N/A</v>
      </c>
      <c r="BG423" s="78" t="e">
        <f aca="false">IF(AP423=0,"",AP423)</f>
        <v>#N/A</v>
      </c>
      <c r="BH423" s="78" t="e">
        <f aca="false">IF(AQ423=0,"",AQ423)</f>
        <v>#N/A</v>
      </c>
      <c r="BI423" s="78" t="e">
        <f aca="false">IF(AR423=0,"",AR423)</f>
        <v>#N/A</v>
      </c>
      <c r="BJ423" s="78" t="e">
        <f aca="false">IF(AS423=0,"",AS423)</f>
        <v>#N/A</v>
      </c>
      <c r="BK423" s="78" t="e">
        <f aca="false">IF(AT423=0,"",AT423)</f>
        <v>#N/A</v>
      </c>
      <c r="BL423" s="78" t="e">
        <f aca="false">IF(AU423=0,"",AU423)</f>
        <v>#N/A</v>
      </c>
      <c r="BM423" s="78" t="e">
        <f aca="false">IF(AV423=0,"",AV423)</f>
        <v>#N/A</v>
      </c>
      <c r="BN423" s="78" t="e">
        <f aca="false">IF(AW423=0,"",AW423)</f>
        <v>#N/A</v>
      </c>
      <c r="BO423" s="78" t="e">
        <f aca="false">IF(AX423=0,"",AX423)</f>
        <v>#N/A</v>
      </c>
      <c r="BP423" s="78" t="e">
        <f aca="false">IF(AY423=0,"",AY423)</f>
        <v>#N/A</v>
      </c>
      <c r="BQ423" s="78" t="e">
        <f aca="false">IF(AZ423=0,"",AZ423)</f>
        <v>#N/A</v>
      </c>
      <c r="BR423" s="78" t="e">
        <f aca="false">IF(BA423=0,"",BA423)</f>
        <v>#N/A</v>
      </c>
      <c r="BS423" s="78" t="e">
        <f aca="false">IF(BB423=0,"",BB423)</f>
        <v>#N/A</v>
      </c>
      <c r="BT423" s="78" t="e">
        <f aca="false">IF(BC423=0,"",BC423)</f>
        <v>#N/A</v>
      </c>
      <c r="BU423" s="78" t="e">
        <f aca="false">IF(BD423=0,"",BD423)</f>
        <v>#N/A</v>
      </c>
    </row>
    <row r="424" customFormat="false" ht="56.7" hidden="false" customHeight="true" outlineLevel="0" collapsed="false">
      <c r="A424" s="137"/>
      <c r="B424" s="138"/>
      <c r="C424" s="139"/>
      <c r="D424" s="139"/>
      <c r="E424" s="143"/>
      <c r="F424" s="120"/>
      <c r="G424" s="121"/>
      <c r="H424" s="140"/>
      <c r="I424" s="141"/>
      <c r="J424" s="116"/>
      <c r="K424" s="124" t="str">
        <f aca="false">IF(ISBLANK(I424),"",ROUND(IF(J424&lt;&gt;"€",IF(J424="$",I424*TRANSFERENCIAS!$E$29,I424*TRANSFERENCIAS!$H$29),I424),2))</f>
        <v/>
      </c>
      <c r="L424" s="142"/>
      <c r="M424" s="142"/>
      <c r="N424" s="142"/>
      <c r="O424" s="125"/>
      <c r="P424" s="126" t="str">
        <f aca="false">IF(ISNUMBER(X424),X424,"P")</f>
        <v>P</v>
      </c>
      <c r="Q424" s="127" t="str">
        <f aca="false">IF(ISNUMBER(L424),L424," --")</f>
        <v> --</v>
      </c>
      <c r="W424" s="129" t="n">
        <f aca="false">SUM(L424:N424)</f>
        <v>0</v>
      </c>
      <c r="X424" s="129" t="e">
        <f aca="false">IF(K424&gt;0,ABS(W424-K424),"")</f>
        <v>#VALUE!</v>
      </c>
      <c r="AF424" s="78" t="n">
        <f aca="false">+AF423+20</f>
        <v>8380</v>
      </c>
      <c r="AG424" s="78" t="n">
        <v>419</v>
      </c>
      <c r="AO424" s="78" t="e">
        <f aca="false">VLOOKUP(F424,PTDS2!$A$1:$Q$13,2)</f>
        <v>#N/A</v>
      </c>
      <c r="AP424" s="78" t="e">
        <f aca="false">VLOOKUP(F424,PTDS2!$A$1:$Q$13,3)</f>
        <v>#N/A</v>
      </c>
      <c r="AQ424" s="78" t="e">
        <f aca="false">VLOOKUP(F424,PTDS2!$A$1:$Q$13,4)</f>
        <v>#N/A</v>
      </c>
      <c r="AR424" s="78" t="e">
        <f aca="false">VLOOKUP(F424,PTDS2!$A$1:$Q$13,5)</f>
        <v>#N/A</v>
      </c>
      <c r="AS424" s="78" t="e">
        <f aca="false">VLOOKUP(F424,PTDS2!$A$1:$Q$13,6)</f>
        <v>#N/A</v>
      </c>
      <c r="AT424" s="78" t="e">
        <f aca="false">VLOOKUP(F424,PTDS2!$A$1:$Q$13,7)</f>
        <v>#N/A</v>
      </c>
      <c r="AU424" s="78" t="e">
        <f aca="false">VLOOKUP(F424,PTDS2!$A$1:$Q$13,8)</f>
        <v>#N/A</v>
      </c>
      <c r="AV424" s="78" t="e">
        <f aca="false">VLOOKUP(F424,PTDS2!$A$1:$Q$13,9)</f>
        <v>#N/A</v>
      </c>
      <c r="AW424" s="78" t="e">
        <f aca="false">VLOOKUP(F424,PTDS2!$A$1:$Q$13,10)</f>
        <v>#N/A</v>
      </c>
      <c r="AX424" s="78" t="e">
        <f aca="false">VLOOKUP(F424,PTDS2!$A$1:$Q$13,11)</f>
        <v>#N/A</v>
      </c>
      <c r="AY424" s="78" t="e">
        <f aca="false">VLOOKUP(F424,PTDS2!$A$1:$Q$13,12)</f>
        <v>#N/A</v>
      </c>
      <c r="AZ424" s="78" t="e">
        <f aca="false">VLOOKUP(F424,PTDS2!$A$1:$Q$13,13)</f>
        <v>#N/A</v>
      </c>
      <c r="BA424" s="78" t="e">
        <f aca="false">VLOOKUP(F424,PTDS2!$A$1:$Q$13,14)</f>
        <v>#N/A</v>
      </c>
      <c r="BB424" s="78" t="e">
        <f aca="false">VLOOKUP(F424,PTDS2!$A$1:$Q$13,15)</f>
        <v>#N/A</v>
      </c>
      <c r="BC424" s="78" t="e">
        <f aca="false">VLOOKUP(F424,PTDS2!$A$1:$Q$13,16)</f>
        <v>#N/A</v>
      </c>
      <c r="BD424" s="78" t="e">
        <f aca="false">VLOOKUP(F424,PTDS2!$A$1:$Q$13,17)</f>
        <v>#N/A</v>
      </c>
      <c r="BF424" s="78" t="e">
        <f aca="false">IF(AO424=0,"",AO424)</f>
        <v>#N/A</v>
      </c>
      <c r="BG424" s="78" t="e">
        <f aca="false">IF(AP424=0,"",AP424)</f>
        <v>#N/A</v>
      </c>
      <c r="BH424" s="78" t="e">
        <f aca="false">IF(AQ424=0,"",AQ424)</f>
        <v>#N/A</v>
      </c>
      <c r="BI424" s="78" t="e">
        <f aca="false">IF(AR424=0,"",AR424)</f>
        <v>#N/A</v>
      </c>
      <c r="BJ424" s="78" t="e">
        <f aca="false">IF(AS424=0,"",AS424)</f>
        <v>#N/A</v>
      </c>
      <c r="BK424" s="78" t="e">
        <f aca="false">IF(AT424=0,"",AT424)</f>
        <v>#N/A</v>
      </c>
      <c r="BL424" s="78" t="e">
        <f aca="false">IF(AU424=0,"",AU424)</f>
        <v>#N/A</v>
      </c>
      <c r="BM424" s="78" t="e">
        <f aca="false">IF(AV424=0,"",AV424)</f>
        <v>#N/A</v>
      </c>
      <c r="BN424" s="78" t="e">
        <f aca="false">IF(AW424=0,"",AW424)</f>
        <v>#N/A</v>
      </c>
      <c r="BO424" s="78" t="e">
        <f aca="false">IF(AX424=0,"",AX424)</f>
        <v>#N/A</v>
      </c>
      <c r="BP424" s="78" t="e">
        <f aca="false">IF(AY424=0,"",AY424)</f>
        <v>#N/A</v>
      </c>
      <c r="BQ424" s="78" t="e">
        <f aca="false">IF(AZ424=0,"",AZ424)</f>
        <v>#N/A</v>
      </c>
      <c r="BR424" s="78" t="e">
        <f aca="false">IF(BA424=0,"",BA424)</f>
        <v>#N/A</v>
      </c>
      <c r="BS424" s="78" t="e">
        <f aca="false">IF(BB424=0,"",BB424)</f>
        <v>#N/A</v>
      </c>
      <c r="BT424" s="78" t="e">
        <f aca="false">IF(BC424=0,"",BC424)</f>
        <v>#N/A</v>
      </c>
      <c r="BU424" s="78" t="e">
        <f aca="false">IF(BD424=0,"",BD424)</f>
        <v>#N/A</v>
      </c>
    </row>
    <row r="425" customFormat="false" ht="56.7" hidden="false" customHeight="true" outlineLevel="0" collapsed="false">
      <c r="A425" s="137"/>
      <c r="B425" s="138"/>
      <c r="C425" s="139"/>
      <c r="D425" s="139"/>
      <c r="E425" s="143"/>
      <c r="F425" s="120"/>
      <c r="G425" s="121"/>
      <c r="H425" s="140"/>
      <c r="I425" s="141"/>
      <c r="J425" s="116"/>
      <c r="K425" s="124" t="str">
        <f aca="false">IF(ISBLANK(I425),"",ROUND(IF(J425&lt;&gt;"€",IF(J425="$",I425*TRANSFERENCIAS!$E$29,I425*TRANSFERENCIAS!$H$29),I425),2))</f>
        <v/>
      </c>
      <c r="L425" s="142"/>
      <c r="M425" s="142"/>
      <c r="N425" s="142"/>
      <c r="O425" s="125"/>
      <c r="P425" s="126" t="str">
        <f aca="false">IF(ISNUMBER(X425),X425,"P")</f>
        <v>P</v>
      </c>
      <c r="Q425" s="127" t="str">
        <f aca="false">IF(ISNUMBER(L425),L425," --")</f>
        <v> --</v>
      </c>
      <c r="W425" s="129" t="n">
        <f aca="false">SUM(L425:N425)</f>
        <v>0</v>
      </c>
      <c r="X425" s="129" t="e">
        <f aca="false">IF(K425&gt;0,ABS(W425-K425),"")</f>
        <v>#VALUE!</v>
      </c>
      <c r="AF425" s="78" t="n">
        <f aca="false">+AF424+20</f>
        <v>8400</v>
      </c>
      <c r="AG425" s="78" t="n">
        <v>420</v>
      </c>
      <c r="AO425" s="78" t="e">
        <f aca="false">VLOOKUP(F425,PTDS2!$A$1:$Q$13,2)</f>
        <v>#N/A</v>
      </c>
      <c r="AP425" s="78" t="e">
        <f aca="false">VLOOKUP(F425,PTDS2!$A$1:$Q$13,3)</f>
        <v>#N/A</v>
      </c>
      <c r="AQ425" s="78" t="e">
        <f aca="false">VLOOKUP(F425,PTDS2!$A$1:$Q$13,4)</f>
        <v>#N/A</v>
      </c>
      <c r="AR425" s="78" t="e">
        <f aca="false">VLOOKUP(F425,PTDS2!$A$1:$Q$13,5)</f>
        <v>#N/A</v>
      </c>
      <c r="AS425" s="78" t="e">
        <f aca="false">VLOOKUP(F425,PTDS2!$A$1:$Q$13,6)</f>
        <v>#N/A</v>
      </c>
      <c r="AT425" s="78" t="e">
        <f aca="false">VLOOKUP(F425,PTDS2!$A$1:$Q$13,7)</f>
        <v>#N/A</v>
      </c>
      <c r="AU425" s="78" t="e">
        <f aca="false">VLOOKUP(F425,PTDS2!$A$1:$Q$13,8)</f>
        <v>#N/A</v>
      </c>
      <c r="AV425" s="78" t="e">
        <f aca="false">VLOOKUP(F425,PTDS2!$A$1:$Q$13,9)</f>
        <v>#N/A</v>
      </c>
      <c r="AW425" s="78" t="e">
        <f aca="false">VLOOKUP(F425,PTDS2!$A$1:$Q$13,10)</f>
        <v>#N/A</v>
      </c>
      <c r="AX425" s="78" t="e">
        <f aca="false">VLOOKUP(F425,PTDS2!$A$1:$Q$13,11)</f>
        <v>#N/A</v>
      </c>
      <c r="AY425" s="78" t="e">
        <f aca="false">VLOOKUP(F425,PTDS2!$A$1:$Q$13,12)</f>
        <v>#N/A</v>
      </c>
      <c r="AZ425" s="78" t="e">
        <f aca="false">VLOOKUP(F425,PTDS2!$A$1:$Q$13,13)</f>
        <v>#N/A</v>
      </c>
      <c r="BA425" s="78" t="e">
        <f aca="false">VLOOKUP(F425,PTDS2!$A$1:$Q$13,14)</f>
        <v>#N/A</v>
      </c>
      <c r="BB425" s="78" t="e">
        <f aca="false">VLOOKUP(F425,PTDS2!$A$1:$Q$13,15)</f>
        <v>#N/A</v>
      </c>
      <c r="BC425" s="78" t="e">
        <f aca="false">VLOOKUP(F425,PTDS2!$A$1:$Q$13,16)</f>
        <v>#N/A</v>
      </c>
      <c r="BD425" s="78" t="e">
        <f aca="false">VLOOKUP(F425,PTDS2!$A$1:$Q$13,17)</f>
        <v>#N/A</v>
      </c>
      <c r="BF425" s="78" t="e">
        <f aca="false">IF(AO425=0,"",AO425)</f>
        <v>#N/A</v>
      </c>
      <c r="BG425" s="78" t="e">
        <f aca="false">IF(AP425=0,"",AP425)</f>
        <v>#N/A</v>
      </c>
      <c r="BH425" s="78" t="e">
        <f aca="false">IF(AQ425=0,"",AQ425)</f>
        <v>#N/A</v>
      </c>
      <c r="BI425" s="78" t="e">
        <f aca="false">IF(AR425=0,"",AR425)</f>
        <v>#N/A</v>
      </c>
      <c r="BJ425" s="78" t="e">
        <f aca="false">IF(AS425=0,"",AS425)</f>
        <v>#N/A</v>
      </c>
      <c r="BK425" s="78" t="e">
        <f aca="false">IF(AT425=0,"",AT425)</f>
        <v>#N/A</v>
      </c>
      <c r="BL425" s="78" t="e">
        <f aca="false">IF(AU425=0,"",AU425)</f>
        <v>#N/A</v>
      </c>
      <c r="BM425" s="78" t="e">
        <f aca="false">IF(AV425=0,"",AV425)</f>
        <v>#N/A</v>
      </c>
      <c r="BN425" s="78" t="e">
        <f aca="false">IF(AW425=0,"",AW425)</f>
        <v>#N/A</v>
      </c>
      <c r="BO425" s="78" t="e">
        <f aca="false">IF(AX425=0,"",AX425)</f>
        <v>#N/A</v>
      </c>
      <c r="BP425" s="78" t="e">
        <f aca="false">IF(AY425=0,"",AY425)</f>
        <v>#N/A</v>
      </c>
      <c r="BQ425" s="78" t="e">
        <f aca="false">IF(AZ425=0,"",AZ425)</f>
        <v>#N/A</v>
      </c>
      <c r="BR425" s="78" t="e">
        <f aca="false">IF(BA425=0,"",BA425)</f>
        <v>#N/A</v>
      </c>
      <c r="BS425" s="78" t="e">
        <f aca="false">IF(BB425=0,"",BB425)</f>
        <v>#N/A</v>
      </c>
      <c r="BT425" s="78" t="e">
        <f aca="false">IF(BC425=0,"",BC425)</f>
        <v>#N/A</v>
      </c>
      <c r="BU425" s="78" t="e">
        <f aca="false">IF(BD425=0,"",BD425)</f>
        <v>#N/A</v>
      </c>
    </row>
    <row r="426" customFormat="false" ht="56.7" hidden="false" customHeight="true" outlineLevel="0" collapsed="false">
      <c r="A426" s="137"/>
      <c r="B426" s="138"/>
      <c r="C426" s="139"/>
      <c r="D426" s="139"/>
      <c r="E426" s="143"/>
      <c r="F426" s="120"/>
      <c r="G426" s="121"/>
      <c r="H426" s="140"/>
      <c r="I426" s="141"/>
      <c r="J426" s="116"/>
      <c r="K426" s="124" t="str">
        <f aca="false">IF(ISBLANK(I426),"",ROUND(IF(J426&lt;&gt;"€",IF(J426="$",I426*TRANSFERENCIAS!$E$29,I426*TRANSFERENCIAS!$H$29),I426),2))</f>
        <v/>
      </c>
      <c r="L426" s="142"/>
      <c r="M426" s="142"/>
      <c r="N426" s="142"/>
      <c r="O426" s="125"/>
      <c r="P426" s="126" t="str">
        <f aca="false">IF(ISNUMBER(X426),X426,"P")</f>
        <v>P</v>
      </c>
      <c r="Q426" s="127" t="str">
        <f aca="false">IF(ISNUMBER(L426),L426," --")</f>
        <v> --</v>
      </c>
      <c r="W426" s="129" t="n">
        <f aca="false">SUM(L426:N426)</f>
        <v>0</v>
      </c>
      <c r="X426" s="129" t="e">
        <f aca="false">IF(K426&gt;0,ABS(W426-K426),"")</f>
        <v>#VALUE!</v>
      </c>
      <c r="AF426" s="78" t="n">
        <f aca="false">+AF425+20</f>
        <v>8420</v>
      </c>
      <c r="AG426" s="78" t="n">
        <v>421</v>
      </c>
      <c r="AO426" s="78" t="e">
        <f aca="false">VLOOKUP(F426,PTDS2!$A$1:$Q$13,2)</f>
        <v>#N/A</v>
      </c>
      <c r="AP426" s="78" t="e">
        <f aca="false">VLOOKUP(F426,PTDS2!$A$1:$Q$13,3)</f>
        <v>#N/A</v>
      </c>
      <c r="AQ426" s="78" t="e">
        <f aca="false">VLOOKUP(F426,PTDS2!$A$1:$Q$13,4)</f>
        <v>#N/A</v>
      </c>
      <c r="AR426" s="78" t="e">
        <f aca="false">VLOOKUP(F426,PTDS2!$A$1:$Q$13,5)</f>
        <v>#N/A</v>
      </c>
      <c r="AS426" s="78" t="e">
        <f aca="false">VLOOKUP(F426,PTDS2!$A$1:$Q$13,6)</f>
        <v>#N/A</v>
      </c>
      <c r="AT426" s="78" t="e">
        <f aca="false">VLOOKUP(F426,PTDS2!$A$1:$Q$13,7)</f>
        <v>#N/A</v>
      </c>
      <c r="AU426" s="78" t="e">
        <f aca="false">VLOOKUP(F426,PTDS2!$A$1:$Q$13,8)</f>
        <v>#N/A</v>
      </c>
      <c r="AV426" s="78" t="e">
        <f aca="false">VLOOKUP(F426,PTDS2!$A$1:$Q$13,9)</f>
        <v>#N/A</v>
      </c>
      <c r="AW426" s="78" t="e">
        <f aca="false">VLOOKUP(F426,PTDS2!$A$1:$Q$13,10)</f>
        <v>#N/A</v>
      </c>
      <c r="AX426" s="78" t="e">
        <f aca="false">VLOOKUP(F426,PTDS2!$A$1:$Q$13,11)</f>
        <v>#N/A</v>
      </c>
      <c r="AY426" s="78" t="e">
        <f aca="false">VLOOKUP(F426,PTDS2!$A$1:$Q$13,12)</f>
        <v>#N/A</v>
      </c>
      <c r="AZ426" s="78" t="e">
        <f aca="false">VLOOKUP(F426,PTDS2!$A$1:$Q$13,13)</f>
        <v>#N/A</v>
      </c>
      <c r="BA426" s="78" t="e">
        <f aca="false">VLOOKUP(F426,PTDS2!$A$1:$Q$13,14)</f>
        <v>#N/A</v>
      </c>
      <c r="BB426" s="78" t="e">
        <f aca="false">VLOOKUP(F426,PTDS2!$A$1:$Q$13,15)</f>
        <v>#N/A</v>
      </c>
      <c r="BC426" s="78" t="e">
        <f aca="false">VLOOKUP(F426,PTDS2!$A$1:$Q$13,16)</f>
        <v>#N/A</v>
      </c>
      <c r="BD426" s="78" t="e">
        <f aca="false">VLOOKUP(F426,PTDS2!$A$1:$Q$13,17)</f>
        <v>#N/A</v>
      </c>
      <c r="BF426" s="78" t="e">
        <f aca="false">IF(AO426=0,"",AO426)</f>
        <v>#N/A</v>
      </c>
      <c r="BG426" s="78" t="e">
        <f aca="false">IF(AP426=0,"",AP426)</f>
        <v>#N/A</v>
      </c>
      <c r="BH426" s="78" t="e">
        <f aca="false">IF(AQ426=0,"",AQ426)</f>
        <v>#N/A</v>
      </c>
      <c r="BI426" s="78" t="e">
        <f aca="false">IF(AR426=0,"",AR426)</f>
        <v>#N/A</v>
      </c>
      <c r="BJ426" s="78" t="e">
        <f aca="false">IF(AS426=0,"",AS426)</f>
        <v>#N/A</v>
      </c>
      <c r="BK426" s="78" t="e">
        <f aca="false">IF(AT426=0,"",AT426)</f>
        <v>#N/A</v>
      </c>
      <c r="BL426" s="78" t="e">
        <f aca="false">IF(AU426=0,"",AU426)</f>
        <v>#N/A</v>
      </c>
      <c r="BM426" s="78" t="e">
        <f aca="false">IF(AV426=0,"",AV426)</f>
        <v>#N/A</v>
      </c>
      <c r="BN426" s="78" t="e">
        <f aca="false">IF(AW426=0,"",AW426)</f>
        <v>#N/A</v>
      </c>
      <c r="BO426" s="78" t="e">
        <f aca="false">IF(AX426=0,"",AX426)</f>
        <v>#N/A</v>
      </c>
      <c r="BP426" s="78" t="e">
        <f aca="false">IF(AY426=0,"",AY426)</f>
        <v>#N/A</v>
      </c>
      <c r="BQ426" s="78" t="e">
        <f aca="false">IF(AZ426=0,"",AZ426)</f>
        <v>#N/A</v>
      </c>
      <c r="BR426" s="78" t="e">
        <f aca="false">IF(BA426=0,"",BA426)</f>
        <v>#N/A</v>
      </c>
      <c r="BS426" s="78" t="e">
        <f aca="false">IF(BB426=0,"",BB426)</f>
        <v>#N/A</v>
      </c>
      <c r="BT426" s="78" t="e">
        <f aca="false">IF(BC426=0,"",BC426)</f>
        <v>#N/A</v>
      </c>
      <c r="BU426" s="78" t="e">
        <f aca="false">IF(BD426=0,"",BD426)</f>
        <v>#N/A</v>
      </c>
    </row>
    <row r="427" customFormat="false" ht="56.7" hidden="false" customHeight="true" outlineLevel="0" collapsed="false">
      <c r="A427" s="137"/>
      <c r="B427" s="138"/>
      <c r="C427" s="139"/>
      <c r="D427" s="139"/>
      <c r="E427" s="143"/>
      <c r="F427" s="120"/>
      <c r="G427" s="121"/>
      <c r="H427" s="140"/>
      <c r="I427" s="141"/>
      <c r="J427" s="116"/>
      <c r="K427" s="124" t="str">
        <f aca="false">IF(ISBLANK(I427),"",ROUND(IF(J427&lt;&gt;"€",IF(J427="$",I427*TRANSFERENCIAS!$E$29,I427*TRANSFERENCIAS!$H$29),I427),2))</f>
        <v/>
      </c>
      <c r="L427" s="142"/>
      <c r="M427" s="142"/>
      <c r="N427" s="142"/>
      <c r="O427" s="125"/>
      <c r="P427" s="126" t="str">
        <f aca="false">IF(ISNUMBER(X427),X427,"P")</f>
        <v>P</v>
      </c>
      <c r="Q427" s="127" t="str">
        <f aca="false">IF(ISNUMBER(L427),L427," --")</f>
        <v> --</v>
      </c>
      <c r="W427" s="129" t="n">
        <f aca="false">SUM(L427:N427)</f>
        <v>0</v>
      </c>
      <c r="X427" s="129" t="e">
        <f aca="false">IF(K427&gt;0,ABS(W427-K427),"")</f>
        <v>#VALUE!</v>
      </c>
      <c r="AF427" s="78" t="n">
        <f aca="false">+AF426+20</f>
        <v>8440</v>
      </c>
      <c r="AG427" s="78" t="n">
        <v>422</v>
      </c>
      <c r="AO427" s="78" t="e">
        <f aca="false">VLOOKUP(F427,PTDS2!$A$1:$Q$13,2)</f>
        <v>#N/A</v>
      </c>
      <c r="AP427" s="78" t="e">
        <f aca="false">VLOOKUP(F427,PTDS2!$A$1:$Q$13,3)</f>
        <v>#N/A</v>
      </c>
      <c r="AQ427" s="78" t="e">
        <f aca="false">VLOOKUP(F427,PTDS2!$A$1:$Q$13,4)</f>
        <v>#N/A</v>
      </c>
      <c r="AR427" s="78" t="e">
        <f aca="false">VLOOKUP(F427,PTDS2!$A$1:$Q$13,5)</f>
        <v>#N/A</v>
      </c>
      <c r="AS427" s="78" t="e">
        <f aca="false">VLOOKUP(F427,PTDS2!$A$1:$Q$13,6)</f>
        <v>#N/A</v>
      </c>
      <c r="AT427" s="78" t="e">
        <f aca="false">VLOOKUP(F427,PTDS2!$A$1:$Q$13,7)</f>
        <v>#N/A</v>
      </c>
      <c r="AU427" s="78" t="e">
        <f aca="false">VLOOKUP(F427,PTDS2!$A$1:$Q$13,8)</f>
        <v>#N/A</v>
      </c>
      <c r="AV427" s="78" t="e">
        <f aca="false">VLOOKUP(F427,PTDS2!$A$1:$Q$13,9)</f>
        <v>#N/A</v>
      </c>
      <c r="AW427" s="78" t="e">
        <f aca="false">VLOOKUP(F427,PTDS2!$A$1:$Q$13,10)</f>
        <v>#N/A</v>
      </c>
      <c r="AX427" s="78" t="e">
        <f aca="false">VLOOKUP(F427,PTDS2!$A$1:$Q$13,11)</f>
        <v>#N/A</v>
      </c>
      <c r="AY427" s="78" t="e">
        <f aca="false">VLOOKUP(F427,PTDS2!$A$1:$Q$13,12)</f>
        <v>#N/A</v>
      </c>
      <c r="AZ427" s="78" t="e">
        <f aca="false">VLOOKUP(F427,PTDS2!$A$1:$Q$13,13)</f>
        <v>#N/A</v>
      </c>
      <c r="BA427" s="78" t="e">
        <f aca="false">VLOOKUP(F427,PTDS2!$A$1:$Q$13,14)</f>
        <v>#N/A</v>
      </c>
      <c r="BB427" s="78" t="e">
        <f aca="false">VLOOKUP(F427,PTDS2!$A$1:$Q$13,15)</f>
        <v>#N/A</v>
      </c>
      <c r="BC427" s="78" t="e">
        <f aca="false">VLOOKUP(F427,PTDS2!$A$1:$Q$13,16)</f>
        <v>#N/A</v>
      </c>
      <c r="BD427" s="78" t="e">
        <f aca="false">VLOOKUP(F427,PTDS2!$A$1:$Q$13,17)</f>
        <v>#N/A</v>
      </c>
      <c r="BF427" s="78" t="e">
        <f aca="false">IF(AO427=0,"",AO427)</f>
        <v>#N/A</v>
      </c>
      <c r="BG427" s="78" t="e">
        <f aca="false">IF(AP427=0,"",AP427)</f>
        <v>#N/A</v>
      </c>
      <c r="BH427" s="78" t="e">
        <f aca="false">IF(AQ427=0,"",AQ427)</f>
        <v>#N/A</v>
      </c>
      <c r="BI427" s="78" t="e">
        <f aca="false">IF(AR427=0,"",AR427)</f>
        <v>#N/A</v>
      </c>
      <c r="BJ427" s="78" t="e">
        <f aca="false">IF(AS427=0,"",AS427)</f>
        <v>#N/A</v>
      </c>
      <c r="BK427" s="78" t="e">
        <f aca="false">IF(AT427=0,"",AT427)</f>
        <v>#N/A</v>
      </c>
      <c r="BL427" s="78" t="e">
        <f aca="false">IF(AU427=0,"",AU427)</f>
        <v>#N/A</v>
      </c>
      <c r="BM427" s="78" t="e">
        <f aca="false">IF(AV427=0,"",AV427)</f>
        <v>#N/A</v>
      </c>
      <c r="BN427" s="78" t="e">
        <f aca="false">IF(AW427=0,"",AW427)</f>
        <v>#N/A</v>
      </c>
      <c r="BO427" s="78" t="e">
        <f aca="false">IF(AX427=0,"",AX427)</f>
        <v>#N/A</v>
      </c>
      <c r="BP427" s="78" t="e">
        <f aca="false">IF(AY427=0,"",AY427)</f>
        <v>#N/A</v>
      </c>
      <c r="BQ427" s="78" t="e">
        <f aca="false">IF(AZ427=0,"",AZ427)</f>
        <v>#N/A</v>
      </c>
      <c r="BR427" s="78" t="e">
        <f aca="false">IF(BA427=0,"",BA427)</f>
        <v>#N/A</v>
      </c>
      <c r="BS427" s="78" t="e">
        <f aca="false">IF(BB427=0,"",BB427)</f>
        <v>#N/A</v>
      </c>
      <c r="BT427" s="78" t="e">
        <f aca="false">IF(BC427=0,"",BC427)</f>
        <v>#N/A</v>
      </c>
      <c r="BU427" s="78" t="e">
        <f aca="false">IF(BD427=0,"",BD427)</f>
        <v>#N/A</v>
      </c>
    </row>
    <row r="428" customFormat="false" ht="56.7" hidden="false" customHeight="true" outlineLevel="0" collapsed="false">
      <c r="A428" s="137"/>
      <c r="B428" s="138"/>
      <c r="C428" s="139"/>
      <c r="D428" s="139"/>
      <c r="E428" s="143"/>
      <c r="F428" s="120"/>
      <c r="G428" s="121"/>
      <c r="H428" s="140"/>
      <c r="I428" s="141"/>
      <c r="J428" s="116"/>
      <c r="K428" s="124" t="str">
        <f aca="false">IF(ISBLANK(I428),"",ROUND(IF(J428&lt;&gt;"€",IF(J428="$",I428*TRANSFERENCIAS!$E$29,I428*TRANSFERENCIAS!$H$29),I428),2))</f>
        <v/>
      </c>
      <c r="L428" s="142"/>
      <c r="M428" s="142"/>
      <c r="N428" s="142"/>
      <c r="O428" s="125"/>
      <c r="P428" s="126" t="str">
        <f aca="false">IF(ISNUMBER(X428),X428,"P")</f>
        <v>P</v>
      </c>
      <c r="Q428" s="127" t="str">
        <f aca="false">IF(ISNUMBER(L428),L428," --")</f>
        <v> --</v>
      </c>
      <c r="W428" s="129" t="n">
        <f aca="false">SUM(L428:N428)</f>
        <v>0</v>
      </c>
      <c r="X428" s="129" t="e">
        <f aca="false">IF(K428&gt;0,ABS(W428-K428),"")</f>
        <v>#VALUE!</v>
      </c>
      <c r="AF428" s="78" t="n">
        <f aca="false">+AF427+20</f>
        <v>8460</v>
      </c>
      <c r="AG428" s="78" t="n">
        <v>423</v>
      </c>
      <c r="AO428" s="78" t="e">
        <f aca="false">VLOOKUP(F428,PTDS2!$A$1:$Q$13,2)</f>
        <v>#N/A</v>
      </c>
      <c r="AP428" s="78" t="e">
        <f aca="false">VLOOKUP(F428,PTDS2!$A$1:$Q$13,3)</f>
        <v>#N/A</v>
      </c>
      <c r="AQ428" s="78" t="e">
        <f aca="false">VLOOKUP(F428,PTDS2!$A$1:$Q$13,4)</f>
        <v>#N/A</v>
      </c>
      <c r="AR428" s="78" t="e">
        <f aca="false">VLOOKUP(F428,PTDS2!$A$1:$Q$13,5)</f>
        <v>#N/A</v>
      </c>
      <c r="AS428" s="78" t="e">
        <f aca="false">VLOOKUP(F428,PTDS2!$A$1:$Q$13,6)</f>
        <v>#N/A</v>
      </c>
      <c r="AT428" s="78" t="e">
        <f aca="false">VLOOKUP(F428,PTDS2!$A$1:$Q$13,7)</f>
        <v>#N/A</v>
      </c>
      <c r="AU428" s="78" t="e">
        <f aca="false">VLOOKUP(F428,PTDS2!$A$1:$Q$13,8)</f>
        <v>#N/A</v>
      </c>
      <c r="AV428" s="78" t="e">
        <f aca="false">VLOOKUP(F428,PTDS2!$A$1:$Q$13,9)</f>
        <v>#N/A</v>
      </c>
      <c r="AW428" s="78" t="e">
        <f aca="false">VLOOKUP(F428,PTDS2!$A$1:$Q$13,10)</f>
        <v>#N/A</v>
      </c>
      <c r="AX428" s="78" t="e">
        <f aca="false">VLOOKUP(F428,PTDS2!$A$1:$Q$13,11)</f>
        <v>#N/A</v>
      </c>
      <c r="AY428" s="78" t="e">
        <f aca="false">VLOOKUP(F428,PTDS2!$A$1:$Q$13,12)</f>
        <v>#N/A</v>
      </c>
      <c r="AZ428" s="78" t="e">
        <f aca="false">VLOOKUP(F428,PTDS2!$A$1:$Q$13,13)</f>
        <v>#N/A</v>
      </c>
      <c r="BA428" s="78" t="e">
        <f aca="false">VLOOKUP(F428,PTDS2!$A$1:$Q$13,14)</f>
        <v>#N/A</v>
      </c>
      <c r="BB428" s="78" t="e">
        <f aca="false">VLOOKUP(F428,PTDS2!$A$1:$Q$13,15)</f>
        <v>#N/A</v>
      </c>
      <c r="BC428" s="78" t="e">
        <f aca="false">VLOOKUP(F428,PTDS2!$A$1:$Q$13,16)</f>
        <v>#N/A</v>
      </c>
      <c r="BD428" s="78" t="e">
        <f aca="false">VLOOKUP(F428,PTDS2!$A$1:$Q$13,17)</f>
        <v>#N/A</v>
      </c>
      <c r="BF428" s="78" t="e">
        <f aca="false">IF(AO428=0,"",AO428)</f>
        <v>#N/A</v>
      </c>
      <c r="BG428" s="78" t="e">
        <f aca="false">IF(AP428=0,"",AP428)</f>
        <v>#N/A</v>
      </c>
      <c r="BH428" s="78" t="e">
        <f aca="false">IF(AQ428=0,"",AQ428)</f>
        <v>#N/A</v>
      </c>
      <c r="BI428" s="78" t="e">
        <f aca="false">IF(AR428=0,"",AR428)</f>
        <v>#N/A</v>
      </c>
      <c r="BJ428" s="78" t="e">
        <f aca="false">IF(AS428=0,"",AS428)</f>
        <v>#N/A</v>
      </c>
      <c r="BK428" s="78" t="e">
        <f aca="false">IF(AT428=0,"",AT428)</f>
        <v>#N/A</v>
      </c>
      <c r="BL428" s="78" t="e">
        <f aca="false">IF(AU428=0,"",AU428)</f>
        <v>#N/A</v>
      </c>
      <c r="BM428" s="78" t="e">
        <f aca="false">IF(AV428=0,"",AV428)</f>
        <v>#N/A</v>
      </c>
      <c r="BN428" s="78" t="e">
        <f aca="false">IF(AW428=0,"",AW428)</f>
        <v>#N/A</v>
      </c>
      <c r="BO428" s="78" t="e">
        <f aca="false">IF(AX428=0,"",AX428)</f>
        <v>#N/A</v>
      </c>
      <c r="BP428" s="78" t="e">
        <f aca="false">IF(AY428=0,"",AY428)</f>
        <v>#N/A</v>
      </c>
      <c r="BQ428" s="78" t="e">
        <f aca="false">IF(AZ428=0,"",AZ428)</f>
        <v>#N/A</v>
      </c>
      <c r="BR428" s="78" t="e">
        <f aca="false">IF(BA428=0,"",BA428)</f>
        <v>#N/A</v>
      </c>
      <c r="BS428" s="78" t="e">
        <f aca="false">IF(BB428=0,"",BB428)</f>
        <v>#N/A</v>
      </c>
      <c r="BT428" s="78" t="e">
        <f aca="false">IF(BC428=0,"",BC428)</f>
        <v>#N/A</v>
      </c>
      <c r="BU428" s="78" t="e">
        <f aca="false">IF(BD428=0,"",BD428)</f>
        <v>#N/A</v>
      </c>
    </row>
    <row r="429" customFormat="false" ht="56.7" hidden="false" customHeight="true" outlineLevel="0" collapsed="false">
      <c r="A429" s="137"/>
      <c r="B429" s="138"/>
      <c r="C429" s="139"/>
      <c r="D429" s="139"/>
      <c r="E429" s="143"/>
      <c r="F429" s="120"/>
      <c r="G429" s="121"/>
      <c r="H429" s="140"/>
      <c r="I429" s="141"/>
      <c r="J429" s="116"/>
      <c r="K429" s="124" t="str">
        <f aca="false">IF(ISBLANK(I429),"",ROUND(IF(J429&lt;&gt;"€",IF(J429="$",I429*TRANSFERENCIAS!$E$29,I429*TRANSFERENCIAS!$H$29),I429),2))</f>
        <v/>
      </c>
      <c r="L429" s="142"/>
      <c r="M429" s="142"/>
      <c r="N429" s="142"/>
      <c r="O429" s="125"/>
      <c r="P429" s="126" t="str">
        <f aca="false">IF(ISNUMBER(X429),X429,"P")</f>
        <v>P</v>
      </c>
      <c r="Q429" s="127" t="str">
        <f aca="false">IF(ISNUMBER(L429),L429," --")</f>
        <v> --</v>
      </c>
      <c r="W429" s="129" t="n">
        <f aca="false">SUM(L429:N429)</f>
        <v>0</v>
      </c>
      <c r="X429" s="129" t="e">
        <f aca="false">IF(K429&gt;0,ABS(W429-K429),"")</f>
        <v>#VALUE!</v>
      </c>
      <c r="AF429" s="78" t="n">
        <f aca="false">+AF428+20</f>
        <v>8480</v>
      </c>
      <c r="AG429" s="78" t="n">
        <v>424</v>
      </c>
      <c r="AO429" s="78" t="e">
        <f aca="false">VLOOKUP(F429,PTDS2!$A$1:$Q$13,2)</f>
        <v>#N/A</v>
      </c>
      <c r="AP429" s="78" t="e">
        <f aca="false">VLOOKUP(F429,PTDS2!$A$1:$Q$13,3)</f>
        <v>#N/A</v>
      </c>
      <c r="AQ429" s="78" t="e">
        <f aca="false">VLOOKUP(F429,PTDS2!$A$1:$Q$13,4)</f>
        <v>#N/A</v>
      </c>
      <c r="AR429" s="78" t="e">
        <f aca="false">VLOOKUP(F429,PTDS2!$A$1:$Q$13,5)</f>
        <v>#N/A</v>
      </c>
      <c r="AS429" s="78" t="e">
        <f aca="false">VLOOKUP(F429,PTDS2!$A$1:$Q$13,6)</f>
        <v>#N/A</v>
      </c>
      <c r="AT429" s="78" t="e">
        <f aca="false">VLOOKUP(F429,PTDS2!$A$1:$Q$13,7)</f>
        <v>#N/A</v>
      </c>
      <c r="AU429" s="78" t="e">
        <f aca="false">VLOOKUP(F429,PTDS2!$A$1:$Q$13,8)</f>
        <v>#N/A</v>
      </c>
      <c r="AV429" s="78" t="e">
        <f aca="false">VLOOKUP(F429,PTDS2!$A$1:$Q$13,9)</f>
        <v>#N/A</v>
      </c>
      <c r="AW429" s="78" t="e">
        <f aca="false">VLOOKUP(F429,PTDS2!$A$1:$Q$13,10)</f>
        <v>#N/A</v>
      </c>
      <c r="AX429" s="78" t="e">
        <f aca="false">VLOOKUP(F429,PTDS2!$A$1:$Q$13,11)</f>
        <v>#N/A</v>
      </c>
      <c r="AY429" s="78" t="e">
        <f aca="false">VLOOKUP(F429,PTDS2!$A$1:$Q$13,12)</f>
        <v>#N/A</v>
      </c>
      <c r="AZ429" s="78" t="e">
        <f aca="false">VLOOKUP(F429,PTDS2!$A$1:$Q$13,13)</f>
        <v>#N/A</v>
      </c>
      <c r="BA429" s="78" t="e">
        <f aca="false">VLOOKUP(F429,PTDS2!$A$1:$Q$13,14)</f>
        <v>#N/A</v>
      </c>
      <c r="BB429" s="78" t="e">
        <f aca="false">VLOOKUP(F429,PTDS2!$A$1:$Q$13,15)</f>
        <v>#N/A</v>
      </c>
      <c r="BC429" s="78" t="e">
        <f aca="false">VLOOKUP(F429,PTDS2!$A$1:$Q$13,16)</f>
        <v>#N/A</v>
      </c>
      <c r="BD429" s="78" t="e">
        <f aca="false">VLOOKUP(F429,PTDS2!$A$1:$Q$13,17)</f>
        <v>#N/A</v>
      </c>
      <c r="BF429" s="78" t="e">
        <f aca="false">IF(AO429=0,"",AO429)</f>
        <v>#N/A</v>
      </c>
      <c r="BG429" s="78" t="e">
        <f aca="false">IF(AP429=0,"",AP429)</f>
        <v>#N/A</v>
      </c>
      <c r="BH429" s="78" t="e">
        <f aca="false">IF(AQ429=0,"",AQ429)</f>
        <v>#N/A</v>
      </c>
      <c r="BI429" s="78" t="e">
        <f aca="false">IF(AR429=0,"",AR429)</f>
        <v>#N/A</v>
      </c>
      <c r="BJ429" s="78" t="e">
        <f aca="false">IF(AS429=0,"",AS429)</f>
        <v>#N/A</v>
      </c>
      <c r="BK429" s="78" t="e">
        <f aca="false">IF(AT429=0,"",AT429)</f>
        <v>#N/A</v>
      </c>
      <c r="BL429" s="78" t="e">
        <f aca="false">IF(AU429=0,"",AU429)</f>
        <v>#N/A</v>
      </c>
      <c r="BM429" s="78" t="e">
        <f aca="false">IF(AV429=0,"",AV429)</f>
        <v>#N/A</v>
      </c>
      <c r="BN429" s="78" t="e">
        <f aca="false">IF(AW429=0,"",AW429)</f>
        <v>#N/A</v>
      </c>
      <c r="BO429" s="78" t="e">
        <f aca="false">IF(AX429=0,"",AX429)</f>
        <v>#N/A</v>
      </c>
      <c r="BP429" s="78" t="e">
        <f aca="false">IF(AY429=0,"",AY429)</f>
        <v>#N/A</v>
      </c>
      <c r="BQ429" s="78" t="e">
        <f aca="false">IF(AZ429=0,"",AZ429)</f>
        <v>#N/A</v>
      </c>
      <c r="BR429" s="78" t="e">
        <f aca="false">IF(BA429=0,"",BA429)</f>
        <v>#N/A</v>
      </c>
      <c r="BS429" s="78" t="e">
        <f aca="false">IF(BB429=0,"",BB429)</f>
        <v>#N/A</v>
      </c>
      <c r="BT429" s="78" t="e">
        <f aca="false">IF(BC429=0,"",BC429)</f>
        <v>#N/A</v>
      </c>
      <c r="BU429" s="78" t="e">
        <f aca="false">IF(BD429=0,"",BD429)</f>
        <v>#N/A</v>
      </c>
    </row>
    <row r="430" customFormat="false" ht="56.7" hidden="false" customHeight="true" outlineLevel="0" collapsed="false">
      <c r="A430" s="137"/>
      <c r="B430" s="138"/>
      <c r="C430" s="139"/>
      <c r="D430" s="139"/>
      <c r="E430" s="143"/>
      <c r="F430" s="120"/>
      <c r="G430" s="121"/>
      <c r="H430" s="140"/>
      <c r="I430" s="141"/>
      <c r="J430" s="116"/>
      <c r="K430" s="124" t="str">
        <f aca="false">IF(ISBLANK(I430),"",ROUND(IF(J430&lt;&gt;"€",IF(J430="$",I430*TRANSFERENCIAS!$E$29,I430*TRANSFERENCIAS!$H$29),I430),2))</f>
        <v/>
      </c>
      <c r="L430" s="142"/>
      <c r="M430" s="142"/>
      <c r="N430" s="142"/>
      <c r="O430" s="125"/>
      <c r="P430" s="126" t="str">
        <f aca="false">IF(ISNUMBER(X430),X430,"P")</f>
        <v>P</v>
      </c>
      <c r="Q430" s="127" t="str">
        <f aca="false">IF(ISNUMBER(L430),L430," --")</f>
        <v> --</v>
      </c>
      <c r="W430" s="129" t="n">
        <f aca="false">SUM(L430:N430)</f>
        <v>0</v>
      </c>
      <c r="X430" s="129" t="e">
        <f aca="false">IF(K430&gt;0,ABS(W430-K430),"")</f>
        <v>#VALUE!</v>
      </c>
      <c r="AF430" s="78" t="n">
        <f aca="false">+AF429+20</f>
        <v>8500</v>
      </c>
      <c r="AG430" s="78" t="n">
        <v>425</v>
      </c>
      <c r="AO430" s="78" t="e">
        <f aca="false">VLOOKUP(F430,PTDS2!$A$1:$Q$13,2)</f>
        <v>#N/A</v>
      </c>
      <c r="AP430" s="78" t="e">
        <f aca="false">VLOOKUP(F430,PTDS2!$A$1:$Q$13,3)</f>
        <v>#N/A</v>
      </c>
      <c r="AQ430" s="78" t="e">
        <f aca="false">VLOOKUP(F430,PTDS2!$A$1:$Q$13,4)</f>
        <v>#N/A</v>
      </c>
      <c r="AR430" s="78" t="e">
        <f aca="false">VLOOKUP(F430,PTDS2!$A$1:$Q$13,5)</f>
        <v>#N/A</v>
      </c>
      <c r="AS430" s="78" t="e">
        <f aca="false">VLOOKUP(F430,PTDS2!$A$1:$Q$13,6)</f>
        <v>#N/A</v>
      </c>
      <c r="AT430" s="78" t="e">
        <f aca="false">VLOOKUP(F430,PTDS2!$A$1:$Q$13,7)</f>
        <v>#N/A</v>
      </c>
      <c r="AU430" s="78" t="e">
        <f aca="false">VLOOKUP(F430,PTDS2!$A$1:$Q$13,8)</f>
        <v>#N/A</v>
      </c>
      <c r="AV430" s="78" t="e">
        <f aca="false">VLOOKUP(F430,PTDS2!$A$1:$Q$13,9)</f>
        <v>#N/A</v>
      </c>
      <c r="AW430" s="78" t="e">
        <f aca="false">VLOOKUP(F430,PTDS2!$A$1:$Q$13,10)</f>
        <v>#N/A</v>
      </c>
      <c r="AX430" s="78" t="e">
        <f aca="false">VLOOKUP(F430,PTDS2!$A$1:$Q$13,11)</f>
        <v>#N/A</v>
      </c>
      <c r="AY430" s="78" t="e">
        <f aca="false">VLOOKUP(F430,PTDS2!$A$1:$Q$13,12)</f>
        <v>#N/A</v>
      </c>
      <c r="AZ430" s="78" t="e">
        <f aca="false">VLOOKUP(F430,PTDS2!$A$1:$Q$13,13)</f>
        <v>#N/A</v>
      </c>
      <c r="BA430" s="78" t="e">
        <f aca="false">VLOOKUP(F430,PTDS2!$A$1:$Q$13,14)</f>
        <v>#N/A</v>
      </c>
      <c r="BB430" s="78" t="e">
        <f aca="false">VLOOKUP(F430,PTDS2!$A$1:$Q$13,15)</f>
        <v>#N/A</v>
      </c>
      <c r="BC430" s="78" t="e">
        <f aca="false">VLOOKUP(F430,PTDS2!$A$1:$Q$13,16)</f>
        <v>#N/A</v>
      </c>
      <c r="BD430" s="78" t="e">
        <f aca="false">VLOOKUP(F430,PTDS2!$A$1:$Q$13,17)</f>
        <v>#N/A</v>
      </c>
      <c r="BF430" s="78" t="e">
        <f aca="false">IF(AO430=0,"",AO430)</f>
        <v>#N/A</v>
      </c>
      <c r="BG430" s="78" t="e">
        <f aca="false">IF(AP430=0,"",AP430)</f>
        <v>#N/A</v>
      </c>
      <c r="BH430" s="78" t="e">
        <f aca="false">IF(AQ430=0,"",AQ430)</f>
        <v>#N/A</v>
      </c>
      <c r="BI430" s="78" t="e">
        <f aca="false">IF(AR430=0,"",AR430)</f>
        <v>#N/A</v>
      </c>
      <c r="BJ430" s="78" t="e">
        <f aca="false">IF(AS430=0,"",AS430)</f>
        <v>#N/A</v>
      </c>
      <c r="BK430" s="78" t="e">
        <f aca="false">IF(AT430=0,"",AT430)</f>
        <v>#N/A</v>
      </c>
      <c r="BL430" s="78" t="e">
        <f aca="false">IF(AU430=0,"",AU430)</f>
        <v>#N/A</v>
      </c>
      <c r="BM430" s="78" t="e">
        <f aca="false">IF(AV430=0,"",AV430)</f>
        <v>#N/A</v>
      </c>
      <c r="BN430" s="78" t="e">
        <f aca="false">IF(AW430=0,"",AW430)</f>
        <v>#N/A</v>
      </c>
      <c r="BO430" s="78" t="e">
        <f aca="false">IF(AX430=0,"",AX430)</f>
        <v>#N/A</v>
      </c>
      <c r="BP430" s="78" t="e">
        <f aca="false">IF(AY430=0,"",AY430)</f>
        <v>#N/A</v>
      </c>
      <c r="BQ430" s="78" t="e">
        <f aca="false">IF(AZ430=0,"",AZ430)</f>
        <v>#N/A</v>
      </c>
      <c r="BR430" s="78" t="e">
        <f aca="false">IF(BA430=0,"",BA430)</f>
        <v>#N/A</v>
      </c>
      <c r="BS430" s="78" t="e">
        <f aca="false">IF(BB430=0,"",BB430)</f>
        <v>#N/A</v>
      </c>
      <c r="BT430" s="78" t="e">
        <f aca="false">IF(BC430=0,"",BC430)</f>
        <v>#N/A</v>
      </c>
      <c r="BU430" s="78" t="e">
        <f aca="false">IF(BD430=0,"",BD430)</f>
        <v>#N/A</v>
      </c>
    </row>
    <row r="431" customFormat="false" ht="56.7" hidden="false" customHeight="true" outlineLevel="0" collapsed="false">
      <c r="A431" s="137"/>
      <c r="B431" s="138"/>
      <c r="C431" s="139"/>
      <c r="D431" s="139"/>
      <c r="E431" s="143"/>
      <c r="F431" s="120"/>
      <c r="G431" s="121"/>
      <c r="H431" s="140"/>
      <c r="I431" s="141"/>
      <c r="J431" s="116"/>
      <c r="K431" s="124" t="str">
        <f aca="false">IF(ISBLANK(I431),"",ROUND(IF(J431&lt;&gt;"€",IF(J431="$",I431*TRANSFERENCIAS!$E$29,I431*TRANSFERENCIAS!$H$29),I431),2))</f>
        <v/>
      </c>
      <c r="L431" s="142"/>
      <c r="M431" s="142"/>
      <c r="N431" s="142"/>
      <c r="O431" s="125"/>
      <c r="P431" s="126" t="str">
        <f aca="false">IF(ISNUMBER(X431),X431,"P")</f>
        <v>P</v>
      </c>
      <c r="Q431" s="127" t="str">
        <f aca="false">IF(ISNUMBER(L431),L431," --")</f>
        <v> --</v>
      </c>
      <c r="W431" s="129" t="n">
        <f aca="false">SUM(L431:N431)</f>
        <v>0</v>
      </c>
      <c r="X431" s="129" t="e">
        <f aca="false">IF(K431&gt;0,ABS(W431-K431),"")</f>
        <v>#VALUE!</v>
      </c>
      <c r="AF431" s="78" t="n">
        <f aca="false">+AF430+20</f>
        <v>8520</v>
      </c>
      <c r="AG431" s="78" t="n">
        <v>426</v>
      </c>
      <c r="AO431" s="78" t="e">
        <f aca="false">VLOOKUP(F431,PTDS2!$A$1:$Q$13,2)</f>
        <v>#N/A</v>
      </c>
      <c r="AP431" s="78" t="e">
        <f aca="false">VLOOKUP(F431,PTDS2!$A$1:$Q$13,3)</f>
        <v>#N/A</v>
      </c>
      <c r="AQ431" s="78" t="e">
        <f aca="false">VLOOKUP(F431,PTDS2!$A$1:$Q$13,4)</f>
        <v>#N/A</v>
      </c>
      <c r="AR431" s="78" t="e">
        <f aca="false">VLOOKUP(F431,PTDS2!$A$1:$Q$13,5)</f>
        <v>#N/A</v>
      </c>
      <c r="AS431" s="78" t="e">
        <f aca="false">VLOOKUP(F431,PTDS2!$A$1:$Q$13,6)</f>
        <v>#N/A</v>
      </c>
      <c r="AT431" s="78" t="e">
        <f aca="false">VLOOKUP(F431,PTDS2!$A$1:$Q$13,7)</f>
        <v>#N/A</v>
      </c>
      <c r="AU431" s="78" t="e">
        <f aca="false">VLOOKUP(F431,PTDS2!$A$1:$Q$13,8)</f>
        <v>#N/A</v>
      </c>
      <c r="AV431" s="78" t="e">
        <f aca="false">VLOOKUP(F431,PTDS2!$A$1:$Q$13,9)</f>
        <v>#N/A</v>
      </c>
      <c r="AW431" s="78" t="e">
        <f aca="false">VLOOKUP(F431,PTDS2!$A$1:$Q$13,10)</f>
        <v>#N/A</v>
      </c>
      <c r="AX431" s="78" t="e">
        <f aca="false">VLOOKUP(F431,PTDS2!$A$1:$Q$13,11)</f>
        <v>#N/A</v>
      </c>
      <c r="AY431" s="78" t="e">
        <f aca="false">VLOOKUP(F431,PTDS2!$A$1:$Q$13,12)</f>
        <v>#N/A</v>
      </c>
      <c r="AZ431" s="78" t="e">
        <f aca="false">VLOOKUP(F431,PTDS2!$A$1:$Q$13,13)</f>
        <v>#N/A</v>
      </c>
      <c r="BA431" s="78" t="e">
        <f aca="false">VLOOKUP(F431,PTDS2!$A$1:$Q$13,14)</f>
        <v>#N/A</v>
      </c>
      <c r="BB431" s="78" t="e">
        <f aca="false">VLOOKUP(F431,PTDS2!$A$1:$Q$13,15)</f>
        <v>#N/A</v>
      </c>
      <c r="BC431" s="78" t="e">
        <f aca="false">VLOOKUP(F431,PTDS2!$A$1:$Q$13,16)</f>
        <v>#N/A</v>
      </c>
      <c r="BD431" s="78" t="e">
        <f aca="false">VLOOKUP(F431,PTDS2!$A$1:$Q$13,17)</f>
        <v>#N/A</v>
      </c>
      <c r="BF431" s="78" t="e">
        <f aca="false">IF(AO431=0,"",AO431)</f>
        <v>#N/A</v>
      </c>
      <c r="BG431" s="78" t="e">
        <f aca="false">IF(AP431=0,"",AP431)</f>
        <v>#N/A</v>
      </c>
      <c r="BH431" s="78" t="e">
        <f aca="false">IF(AQ431=0,"",AQ431)</f>
        <v>#N/A</v>
      </c>
      <c r="BI431" s="78" t="e">
        <f aca="false">IF(AR431=0,"",AR431)</f>
        <v>#N/A</v>
      </c>
      <c r="BJ431" s="78" t="e">
        <f aca="false">IF(AS431=0,"",AS431)</f>
        <v>#N/A</v>
      </c>
      <c r="BK431" s="78" t="e">
        <f aca="false">IF(AT431=0,"",AT431)</f>
        <v>#N/A</v>
      </c>
      <c r="BL431" s="78" t="e">
        <f aca="false">IF(AU431=0,"",AU431)</f>
        <v>#N/A</v>
      </c>
      <c r="BM431" s="78" t="e">
        <f aca="false">IF(AV431=0,"",AV431)</f>
        <v>#N/A</v>
      </c>
      <c r="BN431" s="78" t="e">
        <f aca="false">IF(AW431=0,"",AW431)</f>
        <v>#N/A</v>
      </c>
      <c r="BO431" s="78" t="e">
        <f aca="false">IF(AX431=0,"",AX431)</f>
        <v>#N/A</v>
      </c>
      <c r="BP431" s="78" t="e">
        <f aca="false">IF(AY431=0,"",AY431)</f>
        <v>#N/A</v>
      </c>
      <c r="BQ431" s="78" t="e">
        <f aca="false">IF(AZ431=0,"",AZ431)</f>
        <v>#N/A</v>
      </c>
      <c r="BR431" s="78" t="e">
        <f aca="false">IF(BA431=0,"",BA431)</f>
        <v>#N/A</v>
      </c>
      <c r="BS431" s="78" t="e">
        <f aca="false">IF(BB431=0,"",BB431)</f>
        <v>#N/A</v>
      </c>
      <c r="BT431" s="78" t="e">
        <f aca="false">IF(BC431=0,"",BC431)</f>
        <v>#N/A</v>
      </c>
      <c r="BU431" s="78" t="e">
        <f aca="false">IF(BD431=0,"",BD431)</f>
        <v>#N/A</v>
      </c>
    </row>
    <row r="432" customFormat="false" ht="56.7" hidden="false" customHeight="true" outlineLevel="0" collapsed="false">
      <c r="A432" s="137"/>
      <c r="B432" s="138"/>
      <c r="C432" s="139"/>
      <c r="D432" s="139"/>
      <c r="E432" s="143"/>
      <c r="F432" s="120"/>
      <c r="G432" s="121"/>
      <c r="H432" s="140"/>
      <c r="I432" s="141"/>
      <c r="J432" s="116"/>
      <c r="K432" s="124" t="str">
        <f aca="false">IF(ISBLANK(I432),"",ROUND(IF(J432&lt;&gt;"€",IF(J432="$",I432*TRANSFERENCIAS!$E$29,I432*TRANSFERENCIAS!$H$29),I432),2))</f>
        <v/>
      </c>
      <c r="L432" s="142"/>
      <c r="M432" s="142"/>
      <c r="N432" s="142"/>
      <c r="O432" s="125"/>
      <c r="P432" s="126" t="str">
        <f aca="false">IF(ISNUMBER(X432),X432,"P")</f>
        <v>P</v>
      </c>
      <c r="Q432" s="127" t="str">
        <f aca="false">IF(ISNUMBER(L432),L432," --")</f>
        <v> --</v>
      </c>
      <c r="W432" s="129" t="n">
        <f aca="false">SUM(L432:N432)</f>
        <v>0</v>
      </c>
      <c r="X432" s="129" t="e">
        <f aca="false">IF(K432&gt;0,ABS(W432-K432),"")</f>
        <v>#VALUE!</v>
      </c>
      <c r="AF432" s="78" t="n">
        <f aca="false">+AF431+20</f>
        <v>8540</v>
      </c>
      <c r="AG432" s="78" t="n">
        <v>427</v>
      </c>
      <c r="AO432" s="78" t="e">
        <f aca="false">VLOOKUP(F432,PTDS2!$A$1:$Q$13,2)</f>
        <v>#N/A</v>
      </c>
      <c r="AP432" s="78" t="e">
        <f aca="false">VLOOKUP(F432,PTDS2!$A$1:$Q$13,3)</f>
        <v>#N/A</v>
      </c>
      <c r="AQ432" s="78" t="e">
        <f aca="false">VLOOKUP(F432,PTDS2!$A$1:$Q$13,4)</f>
        <v>#N/A</v>
      </c>
      <c r="AR432" s="78" t="e">
        <f aca="false">VLOOKUP(F432,PTDS2!$A$1:$Q$13,5)</f>
        <v>#N/A</v>
      </c>
      <c r="AS432" s="78" t="e">
        <f aca="false">VLOOKUP(F432,PTDS2!$A$1:$Q$13,6)</f>
        <v>#N/A</v>
      </c>
      <c r="AT432" s="78" t="e">
        <f aca="false">VLOOKUP(F432,PTDS2!$A$1:$Q$13,7)</f>
        <v>#N/A</v>
      </c>
      <c r="AU432" s="78" t="e">
        <f aca="false">VLOOKUP(F432,PTDS2!$A$1:$Q$13,8)</f>
        <v>#N/A</v>
      </c>
      <c r="AV432" s="78" t="e">
        <f aca="false">VLOOKUP(F432,PTDS2!$A$1:$Q$13,9)</f>
        <v>#N/A</v>
      </c>
      <c r="AW432" s="78" t="e">
        <f aca="false">VLOOKUP(F432,PTDS2!$A$1:$Q$13,10)</f>
        <v>#N/A</v>
      </c>
      <c r="AX432" s="78" t="e">
        <f aca="false">VLOOKUP(F432,PTDS2!$A$1:$Q$13,11)</f>
        <v>#N/A</v>
      </c>
      <c r="AY432" s="78" t="e">
        <f aca="false">VLOOKUP(F432,PTDS2!$A$1:$Q$13,12)</f>
        <v>#N/A</v>
      </c>
      <c r="AZ432" s="78" t="e">
        <f aca="false">VLOOKUP(F432,PTDS2!$A$1:$Q$13,13)</f>
        <v>#N/A</v>
      </c>
      <c r="BA432" s="78" t="e">
        <f aca="false">VLOOKUP(F432,PTDS2!$A$1:$Q$13,14)</f>
        <v>#N/A</v>
      </c>
      <c r="BB432" s="78" t="e">
        <f aca="false">VLOOKUP(F432,PTDS2!$A$1:$Q$13,15)</f>
        <v>#N/A</v>
      </c>
      <c r="BC432" s="78" t="e">
        <f aca="false">VLOOKUP(F432,PTDS2!$A$1:$Q$13,16)</f>
        <v>#N/A</v>
      </c>
      <c r="BD432" s="78" t="e">
        <f aca="false">VLOOKUP(F432,PTDS2!$A$1:$Q$13,17)</f>
        <v>#N/A</v>
      </c>
      <c r="BF432" s="78" t="e">
        <f aca="false">IF(AO432=0,"",AO432)</f>
        <v>#N/A</v>
      </c>
      <c r="BG432" s="78" t="e">
        <f aca="false">IF(AP432=0,"",AP432)</f>
        <v>#N/A</v>
      </c>
      <c r="BH432" s="78" t="e">
        <f aca="false">IF(AQ432=0,"",AQ432)</f>
        <v>#N/A</v>
      </c>
      <c r="BI432" s="78" t="e">
        <f aca="false">IF(AR432=0,"",AR432)</f>
        <v>#N/A</v>
      </c>
      <c r="BJ432" s="78" t="e">
        <f aca="false">IF(AS432=0,"",AS432)</f>
        <v>#N/A</v>
      </c>
      <c r="BK432" s="78" t="e">
        <f aca="false">IF(AT432=0,"",AT432)</f>
        <v>#N/A</v>
      </c>
      <c r="BL432" s="78" t="e">
        <f aca="false">IF(AU432=0,"",AU432)</f>
        <v>#N/A</v>
      </c>
      <c r="BM432" s="78" t="e">
        <f aca="false">IF(AV432=0,"",AV432)</f>
        <v>#N/A</v>
      </c>
      <c r="BN432" s="78" t="e">
        <f aca="false">IF(AW432=0,"",AW432)</f>
        <v>#N/A</v>
      </c>
      <c r="BO432" s="78" t="e">
        <f aca="false">IF(AX432=0,"",AX432)</f>
        <v>#N/A</v>
      </c>
      <c r="BP432" s="78" t="e">
        <f aca="false">IF(AY432=0,"",AY432)</f>
        <v>#N/A</v>
      </c>
      <c r="BQ432" s="78" t="e">
        <f aca="false">IF(AZ432=0,"",AZ432)</f>
        <v>#N/A</v>
      </c>
      <c r="BR432" s="78" t="e">
        <f aca="false">IF(BA432=0,"",BA432)</f>
        <v>#N/A</v>
      </c>
      <c r="BS432" s="78" t="e">
        <f aca="false">IF(BB432=0,"",BB432)</f>
        <v>#N/A</v>
      </c>
      <c r="BT432" s="78" t="e">
        <f aca="false">IF(BC432=0,"",BC432)</f>
        <v>#N/A</v>
      </c>
      <c r="BU432" s="78" t="e">
        <f aca="false">IF(BD432=0,"",BD432)</f>
        <v>#N/A</v>
      </c>
    </row>
    <row r="433" customFormat="false" ht="56.7" hidden="false" customHeight="true" outlineLevel="0" collapsed="false">
      <c r="A433" s="137"/>
      <c r="B433" s="138"/>
      <c r="C433" s="139"/>
      <c r="D433" s="139"/>
      <c r="E433" s="143"/>
      <c r="F433" s="120"/>
      <c r="G433" s="121"/>
      <c r="H433" s="140"/>
      <c r="I433" s="141"/>
      <c r="J433" s="116"/>
      <c r="K433" s="124" t="str">
        <f aca="false">IF(ISBLANK(I433),"",ROUND(IF(J433&lt;&gt;"€",IF(J433="$",I433*TRANSFERENCIAS!$E$29,I433*TRANSFERENCIAS!$H$29),I433),2))</f>
        <v/>
      </c>
      <c r="L433" s="142"/>
      <c r="M433" s="142"/>
      <c r="N433" s="142"/>
      <c r="O433" s="125"/>
      <c r="P433" s="126" t="str">
        <f aca="false">IF(ISNUMBER(X433),X433,"P")</f>
        <v>P</v>
      </c>
      <c r="Q433" s="127" t="str">
        <f aca="false">IF(ISNUMBER(L433),L433," --")</f>
        <v> --</v>
      </c>
      <c r="W433" s="129" t="n">
        <f aca="false">SUM(L433:N433)</f>
        <v>0</v>
      </c>
      <c r="X433" s="129" t="e">
        <f aca="false">IF(K433&gt;0,ABS(W433-K433),"")</f>
        <v>#VALUE!</v>
      </c>
      <c r="AF433" s="78" t="n">
        <f aca="false">+AF432+20</f>
        <v>8560</v>
      </c>
      <c r="AG433" s="78" t="n">
        <v>428</v>
      </c>
      <c r="AO433" s="78" t="e">
        <f aca="false">VLOOKUP(F433,PTDS2!$A$1:$Q$13,2)</f>
        <v>#N/A</v>
      </c>
      <c r="AP433" s="78" t="e">
        <f aca="false">VLOOKUP(F433,PTDS2!$A$1:$Q$13,3)</f>
        <v>#N/A</v>
      </c>
      <c r="AQ433" s="78" t="e">
        <f aca="false">VLOOKUP(F433,PTDS2!$A$1:$Q$13,4)</f>
        <v>#N/A</v>
      </c>
      <c r="AR433" s="78" t="e">
        <f aca="false">VLOOKUP(F433,PTDS2!$A$1:$Q$13,5)</f>
        <v>#N/A</v>
      </c>
      <c r="AS433" s="78" t="e">
        <f aca="false">VLOOKUP(F433,PTDS2!$A$1:$Q$13,6)</f>
        <v>#N/A</v>
      </c>
      <c r="AT433" s="78" t="e">
        <f aca="false">VLOOKUP(F433,PTDS2!$A$1:$Q$13,7)</f>
        <v>#N/A</v>
      </c>
      <c r="AU433" s="78" t="e">
        <f aca="false">VLOOKUP(F433,PTDS2!$A$1:$Q$13,8)</f>
        <v>#N/A</v>
      </c>
      <c r="AV433" s="78" t="e">
        <f aca="false">VLOOKUP(F433,PTDS2!$A$1:$Q$13,9)</f>
        <v>#N/A</v>
      </c>
      <c r="AW433" s="78" t="e">
        <f aca="false">VLOOKUP(F433,PTDS2!$A$1:$Q$13,10)</f>
        <v>#N/A</v>
      </c>
      <c r="AX433" s="78" t="e">
        <f aca="false">VLOOKUP(F433,PTDS2!$A$1:$Q$13,11)</f>
        <v>#N/A</v>
      </c>
      <c r="AY433" s="78" t="e">
        <f aca="false">VLOOKUP(F433,PTDS2!$A$1:$Q$13,12)</f>
        <v>#N/A</v>
      </c>
      <c r="AZ433" s="78" t="e">
        <f aca="false">VLOOKUP(F433,PTDS2!$A$1:$Q$13,13)</f>
        <v>#N/A</v>
      </c>
      <c r="BA433" s="78" t="e">
        <f aca="false">VLOOKUP(F433,PTDS2!$A$1:$Q$13,14)</f>
        <v>#N/A</v>
      </c>
      <c r="BB433" s="78" t="e">
        <f aca="false">VLOOKUP(F433,PTDS2!$A$1:$Q$13,15)</f>
        <v>#N/A</v>
      </c>
      <c r="BC433" s="78" t="e">
        <f aca="false">VLOOKUP(F433,PTDS2!$A$1:$Q$13,16)</f>
        <v>#N/A</v>
      </c>
      <c r="BD433" s="78" t="e">
        <f aca="false">VLOOKUP(F433,PTDS2!$A$1:$Q$13,17)</f>
        <v>#N/A</v>
      </c>
      <c r="BF433" s="78" t="e">
        <f aca="false">IF(AO433=0,"",AO433)</f>
        <v>#N/A</v>
      </c>
      <c r="BG433" s="78" t="e">
        <f aca="false">IF(AP433=0,"",AP433)</f>
        <v>#N/A</v>
      </c>
      <c r="BH433" s="78" t="e">
        <f aca="false">IF(AQ433=0,"",AQ433)</f>
        <v>#N/A</v>
      </c>
      <c r="BI433" s="78" t="e">
        <f aca="false">IF(AR433=0,"",AR433)</f>
        <v>#N/A</v>
      </c>
      <c r="BJ433" s="78" t="e">
        <f aca="false">IF(AS433=0,"",AS433)</f>
        <v>#N/A</v>
      </c>
      <c r="BK433" s="78" t="e">
        <f aca="false">IF(AT433=0,"",AT433)</f>
        <v>#N/A</v>
      </c>
      <c r="BL433" s="78" t="e">
        <f aca="false">IF(AU433=0,"",AU433)</f>
        <v>#N/A</v>
      </c>
      <c r="BM433" s="78" t="e">
        <f aca="false">IF(AV433=0,"",AV433)</f>
        <v>#N/A</v>
      </c>
      <c r="BN433" s="78" t="e">
        <f aca="false">IF(AW433=0,"",AW433)</f>
        <v>#N/A</v>
      </c>
      <c r="BO433" s="78" t="e">
        <f aca="false">IF(AX433=0,"",AX433)</f>
        <v>#N/A</v>
      </c>
      <c r="BP433" s="78" t="e">
        <f aca="false">IF(AY433=0,"",AY433)</f>
        <v>#N/A</v>
      </c>
      <c r="BQ433" s="78" t="e">
        <f aca="false">IF(AZ433=0,"",AZ433)</f>
        <v>#N/A</v>
      </c>
      <c r="BR433" s="78" t="e">
        <f aca="false">IF(BA433=0,"",BA433)</f>
        <v>#N/A</v>
      </c>
      <c r="BS433" s="78" t="e">
        <f aca="false">IF(BB433=0,"",BB433)</f>
        <v>#N/A</v>
      </c>
      <c r="BT433" s="78" t="e">
        <f aca="false">IF(BC433=0,"",BC433)</f>
        <v>#N/A</v>
      </c>
      <c r="BU433" s="78" t="e">
        <f aca="false">IF(BD433=0,"",BD433)</f>
        <v>#N/A</v>
      </c>
    </row>
    <row r="434" customFormat="false" ht="56.7" hidden="false" customHeight="true" outlineLevel="0" collapsed="false">
      <c r="A434" s="137"/>
      <c r="B434" s="138"/>
      <c r="C434" s="139"/>
      <c r="D434" s="139"/>
      <c r="E434" s="143"/>
      <c r="F434" s="120"/>
      <c r="G434" s="121"/>
      <c r="H434" s="140"/>
      <c r="I434" s="141"/>
      <c r="J434" s="116"/>
      <c r="K434" s="124" t="str">
        <f aca="false">IF(ISBLANK(I434),"",ROUND(IF(J434&lt;&gt;"€",IF(J434="$",I434*TRANSFERENCIAS!$E$29,I434*TRANSFERENCIAS!$H$29),I434),2))</f>
        <v/>
      </c>
      <c r="L434" s="142"/>
      <c r="M434" s="142"/>
      <c r="N434" s="142"/>
      <c r="O434" s="125"/>
      <c r="P434" s="126" t="str">
        <f aca="false">IF(ISNUMBER(X434),X434,"P")</f>
        <v>P</v>
      </c>
      <c r="Q434" s="127" t="str">
        <f aca="false">IF(ISNUMBER(L434),L434," --")</f>
        <v> --</v>
      </c>
      <c r="W434" s="129" t="n">
        <f aca="false">SUM(L434:N434)</f>
        <v>0</v>
      </c>
      <c r="X434" s="129" t="e">
        <f aca="false">IF(K434&gt;0,ABS(W434-K434),"")</f>
        <v>#VALUE!</v>
      </c>
      <c r="AF434" s="78" t="n">
        <f aca="false">+AF433+20</f>
        <v>8580</v>
      </c>
      <c r="AG434" s="78" t="n">
        <v>429</v>
      </c>
      <c r="AO434" s="78" t="e">
        <f aca="false">VLOOKUP(F434,PTDS2!$A$1:$Q$13,2)</f>
        <v>#N/A</v>
      </c>
      <c r="AP434" s="78" t="e">
        <f aca="false">VLOOKUP(F434,PTDS2!$A$1:$Q$13,3)</f>
        <v>#N/A</v>
      </c>
      <c r="AQ434" s="78" t="e">
        <f aca="false">VLOOKUP(F434,PTDS2!$A$1:$Q$13,4)</f>
        <v>#N/A</v>
      </c>
      <c r="AR434" s="78" t="e">
        <f aca="false">VLOOKUP(F434,PTDS2!$A$1:$Q$13,5)</f>
        <v>#N/A</v>
      </c>
      <c r="AS434" s="78" t="e">
        <f aca="false">VLOOKUP(F434,PTDS2!$A$1:$Q$13,6)</f>
        <v>#N/A</v>
      </c>
      <c r="AT434" s="78" t="e">
        <f aca="false">VLOOKUP(F434,PTDS2!$A$1:$Q$13,7)</f>
        <v>#N/A</v>
      </c>
      <c r="AU434" s="78" t="e">
        <f aca="false">VLOOKUP(F434,PTDS2!$A$1:$Q$13,8)</f>
        <v>#N/A</v>
      </c>
      <c r="AV434" s="78" t="e">
        <f aca="false">VLOOKUP(F434,PTDS2!$A$1:$Q$13,9)</f>
        <v>#N/A</v>
      </c>
      <c r="AW434" s="78" t="e">
        <f aca="false">VLOOKUP(F434,PTDS2!$A$1:$Q$13,10)</f>
        <v>#N/A</v>
      </c>
      <c r="AX434" s="78" t="e">
        <f aca="false">VLOOKUP(F434,PTDS2!$A$1:$Q$13,11)</f>
        <v>#N/A</v>
      </c>
      <c r="AY434" s="78" t="e">
        <f aca="false">VLOOKUP(F434,PTDS2!$A$1:$Q$13,12)</f>
        <v>#N/A</v>
      </c>
      <c r="AZ434" s="78" t="e">
        <f aca="false">VLOOKUP(F434,PTDS2!$A$1:$Q$13,13)</f>
        <v>#N/A</v>
      </c>
      <c r="BA434" s="78" t="e">
        <f aca="false">VLOOKUP(F434,PTDS2!$A$1:$Q$13,14)</f>
        <v>#N/A</v>
      </c>
      <c r="BB434" s="78" t="e">
        <f aca="false">VLOOKUP(F434,PTDS2!$A$1:$Q$13,15)</f>
        <v>#N/A</v>
      </c>
      <c r="BC434" s="78" t="e">
        <f aca="false">VLOOKUP(F434,PTDS2!$A$1:$Q$13,16)</f>
        <v>#N/A</v>
      </c>
      <c r="BD434" s="78" t="e">
        <f aca="false">VLOOKUP(F434,PTDS2!$A$1:$Q$13,17)</f>
        <v>#N/A</v>
      </c>
      <c r="BF434" s="78" t="e">
        <f aca="false">IF(AO434=0,"",AO434)</f>
        <v>#N/A</v>
      </c>
      <c r="BG434" s="78" t="e">
        <f aca="false">IF(AP434=0,"",AP434)</f>
        <v>#N/A</v>
      </c>
      <c r="BH434" s="78" t="e">
        <f aca="false">IF(AQ434=0,"",AQ434)</f>
        <v>#N/A</v>
      </c>
      <c r="BI434" s="78" t="e">
        <f aca="false">IF(AR434=0,"",AR434)</f>
        <v>#N/A</v>
      </c>
      <c r="BJ434" s="78" t="e">
        <f aca="false">IF(AS434=0,"",AS434)</f>
        <v>#N/A</v>
      </c>
      <c r="BK434" s="78" t="e">
        <f aca="false">IF(AT434=0,"",AT434)</f>
        <v>#N/A</v>
      </c>
      <c r="BL434" s="78" t="e">
        <f aca="false">IF(AU434=0,"",AU434)</f>
        <v>#N/A</v>
      </c>
      <c r="BM434" s="78" t="e">
        <f aca="false">IF(AV434=0,"",AV434)</f>
        <v>#N/A</v>
      </c>
      <c r="BN434" s="78" t="e">
        <f aca="false">IF(AW434=0,"",AW434)</f>
        <v>#N/A</v>
      </c>
      <c r="BO434" s="78" t="e">
        <f aca="false">IF(AX434=0,"",AX434)</f>
        <v>#N/A</v>
      </c>
      <c r="BP434" s="78" t="e">
        <f aca="false">IF(AY434=0,"",AY434)</f>
        <v>#N/A</v>
      </c>
      <c r="BQ434" s="78" t="e">
        <f aca="false">IF(AZ434=0,"",AZ434)</f>
        <v>#N/A</v>
      </c>
      <c r="BR434" s="78" t="e">
        <f aca="false">IF(BA434=0,"",BA434)</f>
        <v>#N/A</v>
      </c>
      <c r="BS434" s="78" t="e">
        <f aca="false">IF(BB434=0,"",BB434)</f>
        <v>#N/A</v>
      </c>
      <c r="BT434" s="78" t="e">
        <f aca="false">IF(BC434=0,"",BC434)</f>
        <v>#N/A</v>
      </c>
      <c r="BU434" s="78" t="e">
        <f aca="false">IF(BD434=0,"",BD434)</f>
        <v>#N/A</v>
      </c>
    </row>
    <row r="435" customFormat="false" ht="56.7" hidden="false" customHeight="true" outlineLevel="0" collapsed="false">
      <c r="A435" s="137"/>
      <c r="B435" s="138"/>
      <c r="C435" s="139"/>
      <c r="D435" s="139"/>
      <c r="E435" s="143"/>
      <c r="F435" s="120"/>
      <c r="G435" s="121"/>
      <c r="H435" s="140"/>
      <c r="I435" s="141"/>
      <c r="J435" s="116"/>
      <c r="K435" s="124" t="str">
        <f aca="false">IF(ISBLANK(I435),"",ROUND(IF(J435&lt;&gt;"€",IF(J435="$",I435*TRANSFERENCIAS!$E$29,I435*TRANSFERENCIAS!$H$29),I435),2))</f>
        <v/>
      </c>
      <c r="L435" s="142"/>
      <c r="M435" s="142"/>
      <c r="N435" s="142"/>
      <c r="O435" s="125"/>
      <c r="P435" s="126" t="str">
        <f aca="false">IF(ISNUMBER(X435),X435,"P")</f>
        <v>P</v>
      </c>
      <c r="Q435" s="127" t="str">
        <f aca="false">IF(ISNUMBER(L435),L435," --")</f>
        <v> --</v>
      </c>
      <c r="W435" s="129" t="n">
        <f aca="false">SUM(L435:N435)</f>
        <v>0</v>
      </c>
      <c r="X435" s="129" t="e">
        <f aca="false">IF(K435&gt;0,ABS(W435-K435),"")</f>
        <v>#VALUE!</v>
      </c>
      <c r="AF435" s="78" t="n">
        <f aca="false">+AF434+20</f>
        <v>8600</v>
      </c>
      <c r="AG435" s="78" t="n">
        <v>430</v>
      </c>
      <c r="AO435" s="78" t="e">
        <f aca="false">VLOOKUP(F435,PTDS2!$A$1:$Q$13,2)</f>
        <v>#N/A</v>
      </c>
      <c r="AP435" s="78" t="e">
        <f aca="false">VLOOKUP(F435,PTDS2!$A$1:$Q$13,3)</f>
        <v>#N/A</v>
      </c>
      <c r="AQ435" s="78" t="e">
        <f aca="false">VLOOKUP(F435,PTDS2!$A$1:$Q$13,4)</f>
        <v>#N/A</v>
      </c>
      <c r="AR435" s="78" t="e">
        <f aca="false">VLOOKUP(F435,PTDS2!$A$1:$Q$13,5)</f>
        <v>#N/A</v>
      </c>
      <c r="AS435" s="78" t="e">
        <f aca="false">VLOOKUP(F435,PTDS2!$A$1:$Q$13,6)</f>
        <v>#N/A</v>
      </c>
      <c r="AT435" s="78" t="e">
        <f aca="false">VLOOKUP(F435,PTDS2!$A$1:$Q$13,7)</f>
        <v>#N/A</v>
      </c>
      <c r="AU435" s="78" t="e">
        <f aca="false">VLOOKUP(F435,PTDS2!$A$1:$Q$13,8)</f>
        <v>#N/A</v>
      </c>
      <c r="AV435" s="78" t="e">
        <f aca="false">VLOOKUP(F435,PTDS2!$A$1:$Q$13,9)</f>
        <v>#N/A</v>
      </c>
      <c r="AW435" s="78" t="e">
        <f aca="false">VLOOKUP(F435,PTDS2!$A$1:$Q$13,10)</f>
        <v>#N/A</v>
      </c>
      <c r="AX435" s="78" t="e">
        <f aca="false">VLOOKUP(F435,PTDS2!$A$1:$Q$13,11)</f>
        <v>#N/A</v>
      </c>
      <c r="AY435" s="78" t="e">
        <f aca="false">VLOOKUP(F435,PTDS2!$A$1:$Q$13,12)</f>
        <v>#N/A</v>
      </c>
      <c r="AZ435" s="78" t="e">
        <f aca="false">VLOOKUP(F435,PTDS2!$A$1:$Q$13,13)</f>
        <v>#N/A</v>
      </c>
      <c r="BA435" s="78" t="e">
        <f aca="false">VLOOKUP(F435,PTDS2!$A$1:$Q$13,14)</f>
        <v>#N/A</v>
      </c>
      <c r="BB435" s="78" t="e">
        <f aca="false">VLOOKUP(F435,PTDS2!$A$1:$Q$13,15)</f>
        <v>#N/A</v>
      </c>
      <c r="BC435" s="78" t="e">
        <f aca="false">VLOOKUP(F435,PTDS2!$A$1:$Q$13,16)</f>
        <v>#N/A</v>
      </c>
      <c r="BD435" s="78" t="e">
        <f aca="false">VLOOKUP(F435,PTDS2!$A$1:$Q$13,17)</f>
        <v>#N/A</v>
      </c>
      <c r="BF435" s="78" t="e">
        <f aca="false">IF(AO435=0,"",AO435)</f>
        <v>#N/A</v>
      </c>
      <c r="BG435" s="78" t="e">
        <f aca="false">IF(AP435=0,"",AP435)</f>
        <v>#N/A</v>
      </c>
      <c r="BH435" s="78" t="e">
        <f aca="false">IF(AQ435=0,"",AQ435)</f>
        <v>#N/A</v>
      </c>
      <c r="BI435" s="78" t="e">
        <f aca="false">IF(AR435=0,"",AR435)</f>
        <v>#N/A</v>
      </c>
      <c r="BJ435" s="78" t="e">
        <f aca="false">IF(AS435=0,"",AS435)</f>
        <v>#N/A</v>
      </c>
      <c r="BK435" s="78" t="e">
        <f aca="false">IF(AT435=0,"",AT435)</f>
        <v>#N/A</v>
      </c>
      <c r="BL435" s="78" t="e">
        <f aca="false">IF(AU435=0,"",AU435)</f>
        <v>#N/A</v>
      </c>
      <c r="BM435" s="78" t="e">
        <f aca="false">IF(AV435=0,"",AV435)</f>
        <v>#N/A</v>
      </c>
      <c r="BN435" s="78" t="e">
        <f aca="false">IF(AW435=0,"",AW435)</f>
        <v>#N/A</v>
      </c>
      <c r="BO435" s="78" t="e">
        <f aca="false">IF(AX435=0,"",AX435)</f>
        <v>#N/A</v>
      </c>
      <c r="BP435" s="78" t="e">
        <f aca="false">IF(AY435=0,"",AY435)</f>
        <v>#N/A</v>
      </c>
      <c r="BQ435" s="78" t="e">
        <f aca="false">IF(AZ435=0,"",AZ435)</f>
        <v>#N/A</v>
      </c>
      <c r="BR435" s="78" t="e">
        <f aca="false">IF(BA435=0,"",BA435)</f>
        <v>#N/A</v>
      </c>
      <c r="BS435" s="78" t="e">
        <f aca="false">IF(BB435=0,"",BB435)</f>
        <v>#N/A</v>
      </c>
      <c r="BT435" s="78" t="e">
        <f aca="false">IF(BC435=0,"",BC435)</f>
        <v>#N/A</v>
      </c>
      <c r="BU435" s="78" t="e">
        <f aca="false">IF(BD435=0,"",BD435)</f>
        <v>#N/A</v>
      </c>
    </row>
    <row r="436" customFormat="false" ht="56.7" hidden="false" customHeight="true" outlineLevel="0" collapsed="false">
      <c r="A436" s="137"/>
      <c r="B436" s="138"/>
      <c r="C436" s="139"/>
      <c r="D436" s="139"/>
      <c r="E436" s="143"/>
      <c r="F436" s="120"/>
      <c r="G436" s="121"/>
      <c r="H436" s="140"/>
      <c r="I436" s="141"/>
      <c r="J436" s="116"/>
      <c r="K436" s="124" t="str">
        <f aca="false">IF(ISBLANK(I436),"",ROUND(IF(J436&lt;&gt;"€",IF(J436="$",I436*TRANSFERENCIAS!$E$29,I436*TRANSFERENCIAS!$H$29),I436),2))</f>
        <v/>
      </c>
      <c r="L436" s="142"/>
      <c r="M436" s="142"/>
      <c r="N436" s="142"/>
      <c r="O436" s="125"/>
      <c r="P436" s="126" t="str">
        <f aca="false">IF(ISNUMBER(X436),X436,"P")</f>
        <v>P</v>
      </c>
      <c r="Q436" s="127" t="str">
        <f aca="false">IF(ISNUMBER(L436),L436," --")</f>
        <v> --</v>
      </c>
      <c r="W436" s="129" t="n">
        <f aca="false">SUM(L436:N436)</f>
        <v>0</v>
      </c>
      <c r="X436" s="129" t="e">
        <f aca="false">IF(K436&gt;0,ABS(W436-K436),"")</f>
        <v>#VALUE!</v>
      </c>
      <c r="AF436" s="78" t="n">
        <f aca="false">+AF435+20</f>
        <v>8620</v>
      </c>
      <c r="AG436" s="78" t="n">
        <v>431</v>
      </c>
      <c r="AO436" s="78" t="e">
        <f aca="false">VLOOKUP(F436,PTDS2!$A$1:$Q$13,2)</f>
        <v>#N/A</v>
      </c>
      <c r="AP436" s="78" t="e">
        <f aca="false">VLOOKUP(F436,PTDS2!$A$1:$Q$13,3)</f>
        <v>#N/A</v>
      </c>
      <c r="AQ436" s="78" t="e">
        <f aca="false">VLOOKUP(F436,PTDS2!$A$1:$Q$13,4)</f>
        <v>#N/A</v>
      </c>
      <c r="AR436" s="78" t="e">
        <f aca="false">VLOOKUP(F436,PTDS2!$A$1:$Q$13,5)</f>
        <v>#N/A</v>
      </c>
      <c r="AS436" s="78" t="e">
        <f aca="false">VLOOKUP(F436,PTDS2!$A$1:$Q$13,6)</f>
        <v>#N/A</v>
      </c>
      <c r="AT436" s="78" t="e">
        <f aca="false">VLOOKUP(F436,PTDS2!$A$1:$Q$13,7)</f>
        <v>#N/A</v>
      </c>
      <c r="AU436" s="78" t="e">
        <f aca="false">VLOOKUP(F436,PTDS2!$A$1:$Q$13,8)</f>
        <v>#N/A</v>
      </c>
      <c r="AV436" s="78" t="e">
        <f aca="false">VLOOKUP(F436,PTDS2!$A$1:$Q$13,9)</f>
        <v>#N/A</v>
      </c>
      <c r="AW436" s="78" t="e">
        <f aca="false">VLOOKUP(F436,PTDS2!$A$1:$Q$13,10)</f>
        <v>#N/A</v>
      </c>
      <c r="AX436" s="78" t="e">
        <f aca="false">VLOOKUP(F436,PTDS2!$A$1:$Q$13,11)</f>
        <v>#N/A</v>
      </c>
      <c r="AY436" s="78" t="e">
        <f aca="false">VLOOKUP(F436,PTDS2!$A$1:$Q$13,12)</f>
        <v>#N/A</v>
      </c>
      <c r="AZ436" s="78" t="e">
        <f aca="false">VLOOKUP(F436,PTDS2!$A$1:$Q$13,13)</f>
        <v>#N/A</v>
      </c>
      <c r="BA436" s="78" t="e">
        <f aca="false">VLOOKUP(F436,PTDS2!$A$1:$Q$13,14)</f>
        <v>#N/A</v>
      </c>
      <c r="BB436" s="78" t="e">
        <f aca="false">VLOOKUP(F436,PTDS2!$A$1:$Q$13,15)</f>
        <v>#N/A</v>
      </c>
      <c r="BC436" s="78" t="e">
        <f aca="false">VLOOKUP(F436,PTDS2!$A$1:$Q$13,16)</f>
        <v>#N/A</v>
      </c>
      <c r="BD436" s="78" t="e">
        <f aca="false">VLOOKUP(F436,PTDS2!$A$1:$Q$13,17)</f>
        <v>#N/A</v>
      </c>
      <c r="BF436" s="78" t="e">
        <f aca="false">IF(AO436=0,"",AO436)</f>
        <v>#N/A</v>
      </c>
      <c r="BG436" s="78" t="e">
        <f aca="false">IF(AP436=0,"",AP436)</f>
        <v>#N/A</v>
      </c>
      <c r="BH436" s="78" t="e">
        <f aca="false">IF(AQ436=0,"",AQ436)</f>
        <v>#N/A</v>
      </c>
      <c r="BI436" s="78" t="e">
        <f aca="false">IF(AR436=0,"",AR436)</f>
        <v>#N/A</v>
      </c>
      <c r="BJ436" s="78" t="e">
        <f aca="false">IF(AS436=0,"",AS436)</f>
        <v>#N/A</v>
      </c>
      <c r="BK436" s="78" t="e">
        <f aca="false">IF(AT436=0,"",AT436)</f>
        <v>#N/A</v>
      </c>
      <c r="BL436" s="78" t="e">
        <f aca="false">IF(AU436=0,"",AU436)</f>
        <v>#N/A</v>
      </c>
      <c r="BM436" s="78" t="e">
        <f aca="false">IF(AV436=0,"",AV436)</f>
        <v>#N/A</v>
      </c>
      <c r="BN436" s="78" t="e">
        <f aca="false">IF(AW436=0,"",AW436)</f>
        <v>#N/A</v>
      </c>
      <c r="BO436" s="78" t="e">
        <f aca="false">IF(AX436=0,"",AX436)</f>
        <v>#N/A</v>
      </c>
      <c r="BP436" s="78" t="e">
        <f aca="false">IF(AY436=0,"",AY436)</f>
        <v>#N/A</v>
      </c>
      <c r="BQ436" s="78" t="e">
        <f aca="false">IF(AZ436=0,"",AZ436)</f>
        <v>#N/A</v>
      </c>
      <c r="BR436" s="78" t="e">
        <f aca="false">IF(BA436=0,"",BA436)</f>
        <v>#N/A</v>
      </c>
      <c r="BS436" s="78" t="e">
        <f aca="false">IF(BB436=0,"",BB436)</f>
        <v>#N/A</v>
      </c>
      <c r="BT436" s="78" t="e">
        <f aca="false">IF(BC436=0,"",BC436)</f>
        <v>#N/A</v>
      </c>
      <c r="BU436" s="78" t="e">
        <f aca="false">IF(BD436=0,"",BD436)</f>
        <v>#N/A</v>
      </c>
    </row>
    <row r="437" customFormat="false" ht="56.7" hidden="false" customHeight="true" outlineLevel="0" collapsed="false">
      <c r="A437" s="137"/>
      <c r="B437" s="138"/>
      <c r="C437" s="139"/>
      <c r="D437" s="139"/>
      <c r="E437" s="143"/>
      <c r="F437" s="120"/>
      <c r="G437" s="121"/>
      <c r="H437" s="140"/>
      <c r="I437" s="141"/>
      <c r="J437" s="116"/>
      <c r="K437" s="124" t="str">
        <f aca="false">IF(ISBLANK(I437),"",ROUND(IF(J437&lt;&gt;"€",IF(J437="$",I437*TRANSFERENCIAS!$E$29,I437*TRANSFERENCIAS!$H$29),I437),2))</f>
        <v/>
      </c>
      <c r="L437" s="142"/>
      <c r="M437" s="142"/>
      <c r="N437" s="142"/>
      <c r="O437" s="125"/>
      <c r="P437" s="126" t="str">
        <f aca="false">IF(ISNUMBER(X437),X437,"P")</f>
        <v>P</v>
      </c>
      <c r="Q437" s="127" t="str">
        <f aca="false">IF(ISNUMBER(L437),L437," --")</f>
        <v> --</v>
      </c>
      <c r="W437" s="129" t="n">
        <f aca="false">SUM(L437:N437)</f>
        <v>0</v>
      </c>
      <c r="X437" s="129" t="e">
        <f aca="false">IF(K437&gt;0,ABS(W437-K437),"")</f>
        <v>#VALUE!</v>
      </c>
      <c r="AF437" s="78" t="n">
        <f aca="false">+AF436+20</f>
        <v>8640</v>
      </c>
      <c r="AG437" s="78" t="n">
        <v>432</v>
      </c>
      <c r="AO437" s="78" t="e">
        <f aca="false">VLOOKUP(F437,PTDS2!$A$1:$Q$13,2)</f>
        <v>#N/A</v>
      </c>
      <c r="AP437" s="78" t="e">
        <f aca="false">VLOOKUP(F437,PTDS2!$A$1:$Q$13,3)</f>
        <v>#N/A</v>
      </c>
      <c r="AQ437" s="78" t="e">
        <f aca="false">VLOOKUP(F437,PTDS2!$A$1:$Q$13,4)</f>
        <v>#N/A</v>
      </c>
      <c r="AR437" s="78" t="e">
        <f aca="false">VLOOKUP(F437,PTDS2!$A$1:$Q$13,5)</f>
        <v>#N/A</v>
      </c>
      <c r="AS437" s="78" t="e">
        <f aca="false">VLOOKUP(F437,PTDS2!$A$1:$Q$13,6)</f>
        <v>#N/A</v>
      </c>
      <c r="AT437" s="78" t="e">
        <f aca="false">VLOOKUP(F437,PTDS2!$A$1:$Q$13,7)</f>
        <v>#N/A</v>
      </c>
      <c r="AU437" s="78" t="e">
        <f aca="false">VLOOKUP(F437,PTDS2!$A$1:$Q$13,8)</f>
        <v>#N/A</v>
      </c>
      <c r="AV437" s="78" t="e">
        <f aca="false">VLOOKUP(F437,PTDS2!$A$1:$Q$13,9)</f>
        <v>#N/A</v>
      </c>
      <c r="AW437" s="78" t="e">
        <f aca="false">VLOOKUP(F437,PTDS2!$A$1:$Q$13,10)</f>
        <v>#N/A</v>
      </c>
      <c r="AX437" s="78" t="e">
        <f aca="false">VLOOKUP(F437,PTDS2!$A$1:$Q$13,11)</f>
        <v>#N/A</v>
      </c>
      <c r="AY437" s="78" t="e">
        <f aca="false">VLOOKUP(F437,PTDS2!$A$1:$Q$13,12)</f>
        <v>#N/A</v>
      </c>
      <c r="AZ437" s="78" t="e">
        <f aca="false">VLOOKUP(F437,PTDS2!$A$1:$Q$13,13)</f>
        <v>#N/A</v>
      </c>
      <c r="BA437" s="78" t="e">
        <f aca="false">VLOOKUP(F437,PTDS2!$A$1:$Q$13,14)</f>
        <v>#N/A</v>
      </c>
      <c r="BB437" s="78" t="e">
        <f aca="false">VLOOKUP(F437,PTDS2!$A$1:$Q$13,15)</f>
        <v>#N/A</v>
      </c>
      <c r="BC437" s="78" t="e">
        <f aca="false">VLOOKUP(F437,PTDS2!$A$1:$Q$13,16)</f>
        <v>#N/A</v>
      </c>
      <c r="BD437" s="78" t="e">
        <f aca="false">VLOOKUP(F437,PTDS2!$A$1:$Q$13,17)</f>
        <v>#N/A</v>
      </c>
      <c r="BF437" s="78" t="e">
        <f aca="false">IF(AO437=0,"",AO437)</f>
        <v>#N/A</v>
      </c>
      <c r="BG437" s="78" t="e">
        <f aca="false">IF(AP437=0,"",AP437)</f>
        <v>#N/A</v>
      </c>
      <c r="BH437" s="78" t="e">
        <f aca="false">IF(AQ437=0,"",AQ437)</f>
        <v>#N/A</v>
      </c>
      <c r="BI437" s="78" t="e">
        <f aca="false">IF(AR437=0,"",AR437)</f>
        <v>#N/A</v>
      </c>
      <c r="BJ437" s="78" t="e">
        <f aca="false">IF(AS437=0,"",AS437)</f>
        <v>#N/A</v>
      </c>
      <c r="BK437" s="78" t="e">
        <f aca="false">IF(AT437=0,"",AT437)</f>
        <v>#N/A</v>
      </c>
      <c r="BL437" s="78" t="e">
        <f aca="false">IF(AU437=0,"",AU437)</f>
        <v>#N/A</v>
      </c>
      <c r="BM437" s="78" t="e">
        <f aca="false">IF(AV437=0,"",AV437)</f>
        <v>#N/A</v>
      </c>
      <c r="BN437" s="78" t="e">
        <f aca="false">IF(AW437=0,"",AW437)</f>
        <v>#N/A</v>
      </c>
      <c r="BO437" s="78" t="e">
        <f aca="false">IF(AX437=0,"",AX437)</f>
        <v>#N/A</v>
      </c>
      <c r="BP437" s="78" t="e">
        <f aca="false">IF(AY437=0,"",AY437)</f>
        <v>#N/A</v>
      </c>
      <c r="BQ437" s="78" t="e">
        <f aca="false">IF(AZ437=0,"",AZ437)</f>
        <v>#N/A</v>
      </c>
      <c r="BR437" s="78" t="e">
        <f aca="false">IF(BA437=0,"",BA437)</f>
        <v>#N/A</v>
      </c>
      <c r="BS437" s="78" t="e">
        <f aca="false">IF(BB437=0,"",BB437)</f>
        <v>#N/A</v>
      </c>
      <c r="BT437" s="78" t="e">
        <f aca="false">IF(BC437=0,"",BC437)</f>
        <v>#N/A</v>
      </c>
      <c r="BU437" s="78" t="e">
        <f aca="false">IF(BD437=0,"",BD437)</f>
        <v>#N/A</v>
      </c>
    </row>
    <row r="438" customFormat="false" ht="56.7" hidden="false" customHeight="true" outlineLevel="0" collapsed="false">
      <c r="A438" s="137"/>
      <c r="B438" s="138"/>
      <c r="C438" s="139"/>
      <c r="D438" s="139"/>
      <c r="E438" s="143"/>
      <c r="F438" s="120"/>
      <c r="G438" s="121"/>
      <c r="H438" s="140"/>
      <c r="I438" s="141"/>
      <c r="J438" s="116"/>
      <c r="K438" s="124" t="str">
        <f aca="false">IF(ISBLANK(I438),"",ROUND(IF(J438&lt;&gt;"€",IF(J438="$",I438*TRANSFERENCIAS!$E$29,I438*TRANSFERENCIAS!$H$29),I438),2))</f>
        <v/>
      </c>
      <c r="L438" s="142"/>
      <c r="M438" s="142"/>
      <c r="N438" s="142"/>
      <c r="O438" s="125"/>
      <c r="P438" s="126" t="str">
        <f aca="false">IF(ISNUMBER(X438),X438,"P")</f>
        <v>P</v>
      </c>
      <c r="Q438" s="127" t="str">
        <f aca="false">IF(ISNUMBER(L438),L438," --")</f>
        <v> --</v>
      </c>
      <c r="W438" s="129" t="n">
        <f aca="false">SUM(L438:N438)</f>
        <v>0</v>
      </c>
      <c r="X438" s="129" t="e">
        <f aca="false">IF(K438&gt;0,ABS(W438-K438),"")</f>
        <v>#VALUE!</v>
      </c>
      <c r="AF438" s="78" t="n">
        <f aca="false">+AF437+20</f>
        <v>8660</v>
      </c>
      <c r="AG438" s="78" t="n">
        <v>433</v>
      </c>
      <c r="AO438" s="78" t="e">
        <f aca="false">VLOOKUP(F438,PTDS2!$A$1:$Q$13,2)</f>
        <v>#N/A</v>
      </c>
      <c r="AP438" s="78" t="e">
        <f aca="false">VLOOKUP(F438,PTDS2!$A$1:$Q$13,3)</f>
        <v>#N/A</v>
      </c>
      <c r="AQ438" s="78" t="e">
        <f aca="false">VLOOKUP(F438,PTDS2!$A$1:$Q$13,4)</f>
        <v>#N/A</v>
      </c>
      <c r="AR438" s="78" t="e">
        <f aca="false">VLOOKUP(F438,PTDS2!$A$1:$Q$13,5)</f>
        <v>#N/A</v>
      </c>
      <c r="AS438" s="78" t="e">
        <f aca="false">VLOOKUP(F438,PTDS2!$A$1:$Q$13,6)</f>
        <v>#N/A</v>
      </c>
      <c r="AT438" s="78" t="e">
        <f aca="false">VLOOKUP(F438,PTDS2!$A$1:$Q$13,7)</f>
        <v>#N/A</v>
      </c>
      <c r="AU438" s="78" t="e">
        <f aca="false">VLOOKUP(F438,PTDS2!$A$1:$Q$13,8)</f>
        <v>#N/A</v>
      </c>
      <c r="AV438" s="78" t="e">
        <f aca="false">VLOOKUP(F438,PTDS2!$A$1:$Q$13,9)</f>
        <v>#N/A</v>
      </c>
      <c r="AW438" s="78" t="e">
        <f aca="false">VLOOKUP(F438,PTDS2!$A$1:$Q$13,10)</f>
        <v>#N/A</v>
      </c>
      <c r="AX438" s="78" t="e">
        <f aca="false">VLOOKUP(F438,PTDS2!$A$1:$Q$13,11)</f>
        <v>#N/A</v>
      </c>
      <c r="AY438" s="78" t="e">
        <f aca="false">VLOOKUP(F438,PTDS2!$A$1:$Q$13,12)</f>
        <v>#N/A</v>
      </c>
      <c r="AZ438" s="78" t="e">
        <f aca="false">VLOOKUP(F438,PTDS2!$A$1:$Q$13,13)</f>
        <v>#N/A</v>
      </c>
      <c r="BA438" s="78" t="e">
        <f aca="false">VLOOKUP(F438,PTDS2!$A$1:$Q$13,14)</f>
        <v>#N/A</v>
      </c>
      <c r="BB438" s="78" t="e">
        <f aca="false">VLOOKUP(F438,PTDS2!$A$1:$Q$13,15)</f>
        <v>#N/A</v>
      </c>
      <c r="BC438" s="78" t="e">
        <f aca="false">VLOOKUP(F438,PTDS2!$A$1:$Q$13,16)</f>
        <v>#N/A</v>
      </c>
      <c r="BD438" s="78" t="e">
        <f aca="false">VLOOKUP(F438,PTDS2!$A$1:$Q$13,17)</f>
        <v>#N/A</v>
      </c>
      <c r="BF438" s="78" t="e">
        <f aca="false">IF(AO438=0,"",AO438)</f>
        <v>#N/A</v>
      </c>
      <c r="BG438" s="78" t="e">
        <f aca="false">IF(AP438=0,"",AP438)</f>
        <v>#N/A</v>
      </c>
      <c r="BH438" s="78" t="e">
        <f aca="false">IF(AQ438=0,"",AQ438)</f>
        <v>#N/A</v>
      </c>
      <c r="BI438" s="78" t="e">
        <f aca="false">IF(AR438=0,"",AR438)</f>
        <v>#N/A</v>
      </c>
      <c r="BJ438" s="78" t="e">
        <f aca="false">IF(AS438=0,"",AS438)</f>
        <v>#N/A</v>
      </c>
      <c r="BK438" s="78" t="e">
        <f aca="false">IF(AT438=0,"",AT438)</f>
        <v>#N/A</v>
      </c>
      <c r="BL438" s="78" t="e">
        <f aca="false">IF(AU438=0,"",AU438)</f>
        <v>#N/A</v>
      </c>
      <c r="BM438" s="78" t="e">
        <f aca="false">IF(AV438=0,"",AV438)</f>
        <v>#N/A</v>
      </c>
      <c r="BN438" s="78" t="e">
        <f aca="false">IF(AW438=0,"",AW438)</f>
        <v>#N/A</v>
      </c>
      <c r="BO438" s="78" t="e">
        <f aca="false">IF(AX438=0,"",AX438)</f>
        <v>#N/A</v>
      </c>
      <c r="BP438" s="78" t="e">
        <f aca="false">IF(AY438=0,"",AY438)</f>
        <v>#N/A</v>
      </c>
      <c r="BQ438" s="78" t="e">
        <f aca="false">IF(AZ438=0,"",AZ438)</f>
        <v>#N/A</v>
      </c>
      <c r="BR438" s="78" t="e">
        <f aca="false">IF(BA438=0,"",BA438)</f>
        <v>#N/A</v>
      </c>
      <c r="BS438" s="78" t="e">
        <f aca="false">IF(BB438=0,"",BB438)</f>
        <v>#N/A</v>
      </c>
      <c r="BT438" s="78" t="e">
        <f aca="false">IF(BC438=0,"",BC438)</f>
        <v>#N/A</v>
      </c>
      <c r="BU438" s="78" t="e">
        <f aca="false">IF(BD438=0,"",BD438)</f>
        <v>#N/A</v>
      </c>
    </row>
    <row r="439" customFormat="false" ht="56.7" hidden="false" customHeight="true" outlineLevel="0" collapsed="false">
      <c r="A439" s="137"/>
      <c r="B439" s="138"/>
      <c r="C439" s="139"/>
      <c r="D439" s="139"/>
      <c r="E439" s="143"/>
      <c r="F439" s="120"/>
      <c r="G439" s="121"/>
      <c r="H439" s="140"/>
      <c r="I439" s="141"/>
      <c r="J439" s="116"/>
      <c r="K439" s="124" t="str">
        <f aca="false">IF(ISBLANK(I439),"",ROUND(IF(J439&lt;&gt;"€",IF(J439="$",I439*TRANSFERENCIAS!$E$29,I439*TRANSFERENCIAS!$H$29),I439),2))</f>
        <v/>
      </c>
      <c r="L439" s="142"/>
      <c r="M439" s="142"/>
      <c r="N439" s="142"/>
      <c r="O439" s="125"/>
      <c r="P439" s="126" t="str">
        <f aca="false">IF(ISNUMBER(X439),X439,"P")</f>
        <v>P</v>
      </c>
      <c r="Q439" s="127" t="str">
        <f aca="false">IF(ISNUMBER(L439),L439," --")</f>
        <v> --</v>
      </c>
      <c r="W439" s="129" t="n">
        <f aca="false">SUM(L439:N439)</f>
        <v>0</v>
      </c>
      <c r="X439" s="129" t="e">
        <f aca="false">IF(K439&gt;0,ABS(W439-K439),"")</f>
        <v>#VALUE!</v>
      </c>
      <c r="AF439" s="78" t="n">
        <f aca="false">+AF438+20</f>
        <v>8680</v>
      </c>
      <c r="AG439" s="78" t="n">
        <v>434</v>
      </c>
      <c r="AO439" s="78" t="e">
        <f aca="false">VLOOKUP(F439,PTDS2!$A$1:$Q$13,2)</f>
        <v>#N/A</v>
      </c>
      <c r="AP439" s="78" t="e">
        <f aca="false">VLOOKUP(F439,PTDS2!$A$1:$Q$13,3)</f>
        <v>#N/A</v>
      </c>
      <c r="AQ439" s="78" t="e">
        <f aca="false">VLOOKUP(F439,PTDS2!$A$1:$Q$13,4)</f>
        <v>#N/A</v>
      </c>
      <c r="AR439" s="78" t="e">
        <f aca="false">VLOOKUP(F439,PTDS2!$A$1:$Q$13,5)</f>
        <v>#N/A</v>
      </c>
      <c r="AS439" s="78" t="e">
        <f aca="false">VLOOKUP(F439,PTDS2!$A$1:$Q$13,6)</f>
        <v>#N/A</v>
      </c>
      <c r="AT439" s="78" t="e">
        <f aca="false">VLOOKUP(F439,PTDS2!$A$1:$Q$13,7)</f>
        <v>#N/A</v>
      </c>
      <c r="AU439" s="78" t="e">
        <f aca="false">VLOOKUP(F439,PTDS2!$A$1:$Q$13,8)</f>
        <v>#N/A</v>
      </c>
      <c r="AV439" s="78" t="e">
        <f aca="false">VLOOKUP(F439,PTDS2!$A$1:$Q$13,9)</f>
        <v>#N/A</v>
      </c>
      <c r="AW439" s="78" t="e">
        <f aca="false">VLOOKUP(F439,PTDS2!$A$1:$Q$13,10)</f>
        <v>#N/A</v>
      </c>
      <c r="AX439" s="78" t="e">
        <f aca="false">VLOOKUP(F439,PTDS2!$A$1:$Q$13,11)</f>
        <v>#N/A</v>
      </c>
      <c r="AY439" s="78" t="e">
        <f aca="false">VLOOKUP(F439,PTDS2!$A$1:$Q$13,12)</f>
        <v>#N/A</v>
      </c>
      <c r="AZ439" s="78" t="e">
        <f aca="false">VLOOKUP(F439,PTDS2!$A$1:$Q$13,13)</f>
        <v>#N/A</v>
      </c>
      <c r="BA439" s="78" t="e">
        <f aca="false">VLOOKUP(F439,PTDS2!$A$1:$Q$13,14)</f>
        <v>#N/A</v>
      </c>
      <c r="BB439" s="78" t="e">
        <f aca="false">VLOOKUP(F439,PTDS2!$A$1:$Q$13,15)</f>
        <v>#N/A</v>
      </c>
      <c r="BC439" s="78" t="e">
        <f aca="false">VLOOKUP(F439,PTDS2!$A$1:$Q$13,16)</f>
        <v>#N/A</v>
      </c>
      <c r="BD439" s="78" t="e">
        <f aca="false">VLOOKUP(F439,PTDS2!$A$1:$Q$13,17)</f>
        <v>#N/A</v>
      </c>
      <c r="BF439" s="78" t="e">
        <f aca="false">IF(AO439=0,"",AO439)</f>
        <v>#N/A</v>
      </c>
      <c r="BG439" s="78" t="e">
        <f aca="false">IF(AP439=0,"",AP439)</f>
        <v>#N/A</v>
      </c>
      <c r="BH439" s="78" t="e">
        <f aca="false">IF(AQ439=0,"",AQ439)</f>
        <v>#N/A</v>
      </c>
      <c r="BI439" s="78" t="e">
        <f aca="false">IF(AR439=0,"",AR439)</f>
        <v>#N/A</v>
      </c>
      <c r="BJ439" s="78" t="e">
        <f aca="false">IF(AS439=0,"",AS439)</f>
        <v>#N/A</v>
      </c>
      <c r="BK439" s="78" t="e">
        <f aca="false">IF(AT439=0,"",AT439)</f>
        <v>#N/A</v>
      </c>
      <c r="BL439" s="78" t="e">
        <f aca="false">IF(AU439=0,"",AU439)</f>
        <v>#N/A</v>
      </c>
      <c r="BM439" s="78" t="e">
        <f aca="false">IF(AV439=0,"",AV439)</f>
        <v>#N/A</v>
      </c>
      <c r="BN439" s="78" t="e">
        <f aca="false">IF(AW439=0,"",AW439)</f>
        <v>#N/A</v>
      </c>
      <c r="BO439" s="78" t="e">
        <f aca="false">IF(AX439=0,"",AX439)</f>
        <v>#N/A</v>
      </c>
      <c r="BP439" s="78" t="e">
        <f aca="false">IF(AY439=0,"",AY439)</f>
        <v>#N/A</v>
      </c>
      <c r="BQ439" s="78" t="e">
        <f aca="false">IF(AZ439=0,"",AZ439)</f>
        <v>#N/A</v>
      </c>
      <c r="BR439" s="78" t="e">
        <f aca="false">IF(BA439=0,"",BA439)</f>
        <v>#N/A</v>
      </c>
      <c r="BS439" s="78" t="e">
        <f aca="false">IF(BB439=0,"",BB439)</f>
        <v>#N/A</v>
      </c>
      <c r="BT439" s="78" t="e">
        <f aca="false">IF(BC439=0,"",BC439)</f>
        <v>#N/A</v>
      </c>
      <c r="BU439" s="78" t="e">
        <f aca="false">IF(BD439=0,"",BD439)</f>
        <v>#N/A</v>
      </c>
    </row>
    <row r="440" customFormat="false" ht="56.7" hidden="false" customHeight="true" outlineLevel="0" collapsed="false">
      <c r="A440" s="137"/>
      <c r="B440" s="138"/>
      <c r="C440" s="139"/>
      <c r="D440" s="139"/>
      <c r="E440" s="143"/>
      <c r="F440" s="120"/>
      <c r="G440" s="121"/>
      <c r="H440" s="140"/>
      <c r="I440" s="141"/>
      <c r="J440" s="116"/>
      <c r="K440" s="124" t="str">
        <f aca="false">IF(ISBLANK(I440),"",ROUND(IF(J440&lt;&gt;"€",IF(J440="$",I440*TRANSFERENCIAS!$E$29,I440*TRANSFERENCIAS!$H$29),I440),2))</f>
        <v/>
      </c>
      <c r="L440" s="142"/>
      <c r="M440" s="142"/>
      <c r="N440" s="142"/>
      <c r="O440" s="125"/>
      <c r="P440" s="126" t="str">
        <f aca="false">IF(ISNUMBER(X440),X440,"P")</f>
        <v>P</v>
      </c>
      <c r="Q440" s="127" t="str">
        <f aca="false">IF(ISNUMBER(L440),L440," --")</f>
        <v> --</v>
      </c>
      <c r="W440" s="129" t="n">
        <f aca="false">SUM(L440:N440)</f>
        <v>0</v>
      </c>
      <c r="X440" s="129" t="e">
        <f aca="false">IF(K440&gt;0,ABS(W440-K440),"")</f>
        <v>#VALUE!</v>
      </c>
      <c r="AF440" s="78" t="n">
        <f aca="false">+AF439+20</f>
        <v>8700</v>
      </c>
      <c r="AG440" s="78" t="n">
        <v>435</v>
      </c>
      <c r="AO440" s="78" t="e">
        <f aca="false">VLOOKUP(F440,PTDS2!$A$1:$Q$13,2)</f>
        <v>#N/A</v>
      </c>
      <c r="AP440" s="78" t="e">
        <f aca="false">VLOOKUP(F440,PTDS2!$A$1:$Q$13,3)</f>
        <v>#N/A</v>
      </c>
      <c r="AQ440" s="78" t="e">
        <f aca="false">VLOOKUP(F440,PTDS2!$A$1:$Q$13,4)</f>
        <v>#N/A</v>
      </c>
      <c r="AR440" s="78" t="e">
        <f aca="false">VLOOKUP(F440,PTDS2!$A$1:$Q$13,5)</f>
        <v>#N/A</v>
      </c>
      <c r="AS440" s="78" t="e">
        <f aca="false">VLOOKUP(F440,PTDS2!$A$1:$Q$13,6)</f>
        <v>#N/A</v>
      </c>
      <c r="AT440" s="78" t="e">
        <f aca="false">VLOOKUP(F440,PTDS2!$A$1:$Q$13,7)</f>
        <v>#N/A</v>
      </c>
      <c r="AU440" s="78" t="e">
        <f aca="false">VLOOKUP(F440,PTDS2!$A$1:$Q$13,8)</f>
        <v>#N/A</v>
      </c>
      <c r="AV440" s="78" t="e">
        <f aca="false">VLOOKUP(F440,PTDS2!$A$1:$Q$13,9)</f>
        <v>#N/A</v>
      </c>
      <c r="AW440" s="78" t="e">
        <f aca="false">VLOOKUP(F440,PTDS2!$A$1:$Q$13,10)</f>
        <v>#N/A</v>
      </c>
      <c r="AX440" s="78" t="e">
        <f aca="false">VLOOKUP(F440,PTDS2!$A$1:$Q$13,11)</f>
        <v>#N/A</v>
      </c>
      <c r="AY440" s="78" t="e">
        <f aca="false">VLOOKUP(F440,PTDS2!$A$1:$Q$13,12)</f>
        <v>#N/A</v>
      </c>
      <c r="AZ440" s="78" t="e">
        <f aca="false">VLOOKUP(F440,PTDS2!$A$1:$Q$13,13)</f>
        <v>#N/A</v>
      </c>
      <c r="BA440" s="78" t="e">
        <f aca="false">VLOOKUP(F440,PTDS2!$A$1:$Q$13,14)</f>
        <v>#N/A</v>
      </c>
      <c r="BB440" s="78" t="e">
        <f aca="false">VLOOKUP(F440,PTDS2!$A$1:$Q$13,15)</f>
        <v>#N/A</v>
      </c>
      <c r="BC440" s="78" t="e">
        <f aca="false">VLOOKUP(F440,PTDS2!$A$1:$Q$13,16)</f>
        <v>#N/A</v>
      </c>
      <c r="BD440" s="78" t="e">
        <f aca="false">VLOOKUP(F440,PTDS2!$A$1:$Q$13,17)</f>
        <v>#N/A</v>
      </c>
      <c r="BF440" s="78" t="e">
        <f aca="false">IF(AO440=0,"",AO440)</f>
        <v>#N/A</v>
      </c>
      <c r="BG440" s="78" t="e">
        <f aca="false">IF(AP440=0,"",AP440)</f>
        <v>#N/A</v>
      </c>
      <c r="BH440" s="78" t="e">
        <f aca="false">IF(AQ440=0,"",AQ440)</f>
        <v>#N/A</v>
      </c>
      <c r="BI440" s="78" t="e">
        <f aca="false">IF(AR440=0,"",AR440)</f>
        <v>#N/A</v>
      </c>
      <c r="BJ440" s="78" t="e">
        <f aca="false">IF(AS440=0,"",AS440)</f>
        <v>#N/A</v>
      </c>
      <c r="BK440" s="78" t="e">
        <f aca="false">IF(AT440=0,"",AT440)</f>
        <v>#N/A</v>
      </c>
      <c r="BL440" s="78" t="e">
        <f aca="false">IF(AU440=0,"",AU440)</f>
        <v>#N/A</v>
      </c>
      <c r="BM440" s="78" t="e">
        <f aca="false">IF(AV440=0,"",AV440)</f>
        <v>#N/A</v>
      </c>
      <c r="BN440" s="78" t="e">
        <f aca="false">IF(AW440=0,"",AW440)</f>
        <v>#N/A</v>
      </c>
      <c r="BO440" s="78" t="e">
        <f aca="false">IF(AX440=0,"",AX440)</f>
        <v>#N/A</v>
      </c>
      <c r="BP440" s="78" t="e">
        <f aca="false">IF(AY440=0,"",AY440)</f>
        <v>#N/A</v>
      </c>
      <c r="BQ440" s="78" t="e">
        <f aca="false">IF(AZ440=0,"",AZ440)</f>
        <v>#N/A</v>
      </c>
      <c r="BR440" s="78" t="e">
        <f aca="false">IF(BA440=0,"",BA440)</f>
        <v>#N/A</v>
      </c>
      <c r="BS440" s="78" t="e">
        <f aca="false">IF(BB440=0,"",BB440)</f>
        <v>#N/A</v>
      </c>
      <c r="BT440" s="78" t="e">
        <f aca="false">IF(BC440=0,"",BC440)</f>
        <v>#N/A</v>
      </c>
      <c r="BU440" s="78" t="e">
        <f aca="false">IF(BD440=0,"",BD440)</f>
        <v>#N/A</v>
      </c>
    </row>
    <row r="441" customFormat="false" ht="56.7" hidden="false" customHeight="true" outlineLevel="0" collapsed="false">
      <c r="A441" s="137"/>
      <c r="B441" s="138"/>
      <c r="C441" s="139"/>
      <c r="D441" s="139"/>
      <c r="E441" s="143"/>
      <c r="F441" s="120"/>
      <c r="G441" s="121"/>
      <c r="H441" s="140"/>
      <c r="I441" s="141"/>
      <c r="J441" s="116"/>
      <c r="K441" s="124" t="str">
        <f aca="false">IF(ISBLANK(I441),"",ROUND(IF(J441&lt;&gt;"€",IF(J441="$",I441*TRANSFERENCIAS!$E$29,I441*TRANSFERENCIAS!$H$29),I441),2))</f>
        <v/>
      </c>
      <c r="L441" s="142"/>
      <c r="M441" s="142"/>
      <c r="N441" s="142"/>
      <c r="O441" s="125"/>
      <c r="P441" s="126" t="str">
        <f aca="false">IF(ISNUMBER(X441),X441,"P")</f>
        <v>P</v>
      </c>
      <c r="Q441" s="127" t="str">
        <f aca="false">IF(ISNUMBER(L441),L441," --")</f>
        <v> --</v>
      </c>
      <c r="W441" s="129" t="n">
        <f aca="false">SUM(L441:N441)</f>
        <v>0</v>
      </c>
      <c r="X441" s="129" t="e">
        <f aca="false">IF(K441&gt;0,ABS(W441-K441),"")</f>
        <v>#VALUE!</v>
      </c>
      <c r="AF441" s="78" t="n">
        <f aca="false">+AF440+20</f>
        <v>8720</v>
      </c>
      <c r="AG441" s="78" t="n">
        <v>436</v>
      </c>
      <c r="AO441" s="78" t="e">
        <f aca="false">VLOOKUP(F441,PTDS2!$A$1:$Q$13,2)</f>
        <v>#N/A</v>
      </c>
      <c r="AP441" s="78" t="e">
        <f aca="false">VLOOKUP(F441,PTDS2!$A$1:$Q$13,3)</f>
        <v>#N/A</v>
      </c>
      <c r="AQ441" s="78" t="e">
        <f aca="false">VLOOKUP(F441,PTDS2!$A$1:$Q$13,4)</f>
        <v>#N/A</v>
      </c>
      <c r="AR441" s="78" t="e">
        <f aca="false">VLOOKUP(F441,PTDS2!$A$1:$Q$13,5)</f>
        <v>#N/A</v>
      </c>
      <c r="AS441" s="78" t="e">
        <f aca="false">VLOOKUP(F441,PTDS2!$A$1:$Q$13,6)</f>
        <v>#N/A</v>
      </c>
      <c r="AT441" s="78" t="e">
        <f aca="false">VLOOKUP(F441,PTDS2!$A$1:$Q$13,7)</f>
        <v>#N/A</v>
      </c>
      <c r="AU441" s="78" t="e">
        <f aca="false">VLOOKUP(F441,PTDS2!$A$1:$Q$13,8)</f>
        <v>#N/A</v>
      </c>
      <c r="AV441" s="78" t="e">
        <f aca="false">VLOOKUP(F441,PTDS2!$A$1:$Q$13,9)</f>
        <v>#N/A</v>
      </c>
      <c r="AW441" s="78" t="e">
        <f aca="false">VLOOKUP(F441,PTDS2!$A$1:$Q$13,10)</f>
        <v>#N/A</v>
      </c>
      <c r="AX441" s="78" t="e">
        <f aca="false">VLOOKUP(F441,PTDS2!$A$1:$Q$13,11)</f>
        <v>#N/A</v>
      </c>
      <c r="AY441" s="78" t="e">
        <f aca="false">VLOOKUP(F441,PTDS2!$A$1:$Q$13,12)</f>
        <v>#N/A</v>
      </c>
      <c r="AZ441" s="78" t="e">
        <f aca="false">VLOOKUP(F441,PTDS2!$A$1:$Q$13,13)</f>
        <v>#N/A</v>
      </c>
      <c r="BA441" s="78" t="e">
        <f aca="false">VLOOKUP(F441,PTDS2!$A$1:$Q$13,14)</f>
        <v>#N/A</v>
      </c>
      <c r="BB441" s="78" t="e">
        <f aca="false">VLOOKUP(F441,PTDS2!$A$1:$Q$13,15)</f>
        <v>#N/A</v>
      </c>
      <c r="BC441" s="78" t="e">
        <f aca="false">VLOOKUP(F441,PTDS2!$A$1:$Q$13,16)</f>
        <v>#N/A</v>
      </c>
      <c r="BD441" s="78" t="e">
        <f aca="false">VLOOKUP(F441,PTDS2!$A$1:$Q$13,17)</f>
        <v>#N/A</v>
      </c>
      <c r="BF441" s="78" t="e">
        <f aca="false">IF(AO441=0,"",AO441)</f>
        <v>#N/A</v>
      </c>
      <c r="BG441" s="78" t="e">
        <f aca="false">IF(AP441=0,"",AP441)</f>
        <v>#N/A</v>
      </c>
      <c r="BH441" s="78" t="e">
        <f aca="false">IF(AQ441=0,"",AQ441)</f>
        <v>#N/A</v>
      </c>
      <c r="BI441" s="78" t="e">
        <f aca="false">IF(AR441=0,"",AR441)</f>
        <v>#N/A</v>
      </c>
      <c r="BJ441" s="78" t="e">
        <f aca="false">IF(AS441=0,"",AS441)</f>
        <v>#N/A</v>
      </c>
      <c r="BK441" s="78" t="e">
        <f aca="false">IF(AT441=0,"",AT441)</f>
        <v>#N/A</v>
      </c>
      <c r="BL441" s="78" t="e">
        <f aca="false">IF(AU441=0,"",AU441)</f>
        <v>#N/A</v>
      </c>
      <c r="BM441" s="78" t="e">
        <f aca="false">IF(AV441=0,"",AV441)</f>
        <v>#N/A</v>
      </c>
      <c r="BN441" s="78" t="e">
        <f aca="false">IF(AW441=0,"",AW441)</f>
        <v>#N/A</v>
      </c>
      <c r="BO441" s="78" t="e">
        <f aca="false">IF(AX441=0,"",AX441)</f>
        <v>#N/A</v>
      </c>
      <c r="BP441" s="78" t="e">
        <f aca="false">IF(AY441=0,"",AY441)</f>
        <v>#N/A</v>
      </c>
      <c r="BQ441" s="78" t="e">
        <f aca="false">IF(AZ441=0,"",AZ441)</f>
        <v>#N/A</v>
      </c>
      <c r="BR441" s="78" t="e">
        <f aca="false">IF(BA441=0,"",BA441)</f>
        <v>#N/A</v>
      </c>
      <c r="BS441" s="78" t="e">
        <f aca="false">IF(BB441=0,"",BB441)</f>
        <v>#N/A</v>
      </c>
      <c r="BT441" s="78" t="e">
        <f aca="false">IF(BC441=0,"",BC441)</f>
        <v>#N/A</v>
      </c>
      <c r="BU441" s="78" t="e">
        <f aca="false">IF(BD441=0,"",BD441)</f>
        <v>#N/A</v>
      </c>
    </row>
    <row r="442" customFormat="false" ht="56.7" hidden="false" customHeight="true" outlineLevel="0" collapsed="false">
      <c r="A442" s="137"/>
      <c r="B442" s="138"/>
      <c r="C442" s="139"/>
      <c r="D442" s="139"/>
      <c r="E442" s="143"/>
      <c r="F442" s="120"/>
      <c r="G442" s="121"/>
      <c r="H442" s="140"/>
      <c r="I442" s="141"/>
      <c r="J442" s="116"/>
      <c r="K442" s="124" t="str">
        <f aca="false">IF(ISBLANK(I442),"",ROUND(IF(J442&lt;&gt;"€",IF(J442="$",I442*TRANSFERENCIAS!$E$29,I442*TRANSFERENCIAS!$H$29),I442),2))</f>
        <v/>
      </c>
      <c r="L442" s="142"/>
      <c r="M442" s="142"/>
      <c r="N442" s="142"/>
      <c r="O442" s="125"/>
      <c r="P442" s="126" t="str">
        <f aca="false">IF(ISNUMBER(X442),X442,"P")</f>
        <v>P</v>
      </c>
      <c r="Q442" s="127" t="str">
        <f aca="false">IF(ISNUMBER(L442),L442," --")</f>
        <v> --</v>
      </c>
      <c r="W442" s="129" t="n">
        <f aca="false">SUM(L442:N442)</f>
        <v>0</v>
      </c>
      <c r="X442" s="129" t="e">
        <f aca="false">IF(K442&gt;0,ABS(W442-K442),"")</f>
        <v>#VALUE!</v>
      </c>
      <c r="AF442" s="78" t="n">
        <f aca="false">+AF441+20</f>
        <v>8740</v>
      </c>
      <c r="AG442" s="78" t="n">
        <v>437</v>
      </c>
      <c r="AO442" s="78" t="e">
        <f aca="false">VLOOKUP(F442,PTDS2!$A$1:$Q$13,2)</f>
        <v>#N/A</v>
      </c>
      <c r="AP442" s="78" t="e">
        <f aca="false">VLOOKUP(F442,PTDS2!$A$1:$Q$13,3)</f>
        <v>#N/A</v>
      </c>
      <c r="AQ442" s="78" t="e">
        <f aca="false">VLOOKUP(F442,PTDS2!$A$1:$Q$13,4)</f>
        <v>#N/A</v>
      </c>
      <c r="AR442" s="78" t="e">
        <f aca="false">VLOOKUP(F442,PTDS2!$A$1:$Q$13,5)</f>
        <v>#N/A</v>
      </c>
      <c r="AS442" s="78" t="e">
        <f aca="false">VLOOKUP(F442,PTDS2!$A$1:$Q$13,6)</f>
        <v>#N/A</v>
      </c>
      <c r="AT442" s="78" t="e">
        <f aca="false">VLOOKUP(F442,PTDS2!$A$1:$Q$13,7)</f>
        <v>#N/A</v>
      </c>
      <c r="AU442" s="78" t="e">
        <f aca="false">VLOOKUP(F442,PTDS2!$A$1:$Q$13,8)</f>
        <v>#N/A</v>
      </c>
      <c r="AV442" s="78" t="e">
        <f aca="false">VLOOKUP(F442,PTDS2!$A$1:$Q$13,9)</f>
        <v>#N/A</v>
      </c>
      <c r="AW442" s="78" t="e">
        <f aca="false">VLOOKUP(F442,PTDS2!$A$1:$Q$13,10)</f>
        <v>#N/A</v>
      </c>
      <c r="AX442" s="78" t="e">
        <f aca="false">VLOOKUP(F442,PTDS2!$A$1:$Q$13,11)</f>
        <v>#N/A</v>
      </c>
      <c r="AY442" s="78" t="e">
        <f aca="false">VLOOKUP(F442,PTDS2!$A$1:$Q$13,12)</f>
        <v>#N/A</v>
      </c>
      <c r="AZ442" s="78" t="e">
        <f aca="false">VLOOKUP(F442,PTDS2!$A$1:$Q$13,13)</f>
        <v>#N/A</v>
      </c>
      <c r="BA442" s="78" t="e">
        <f aca="false">VLOOKUP(F442,PTDS2!$A$1:$Q$13,14)</f>
        <v>#N/A</v>
      </c>
      <c r="BB442" s="78" t="e">
        <f aca="false">VLOOKUP(F442,PTDS2!$A$1:$Q$13,15)</f>
        <v>#N/A</v>
      </c>
      <c r="BC442" s="78" t="e">
        <f aca="false">VLOOKUP(F442,PTDS2!$A$1:$Q$13,16)</f>
        <v>#N/A</v>
      </c>
      <c r="BD442" s="78" t="e">
        <f aca="false">VLOOKUP(F442,PTDS2!$A$1:$Q$13,17)</f>
        <v>#N/A</v>
      </c>
      <c r="BF442" s="78" t="e">
        <f aca="false">IF(AO442=0,"",AO442)</f>
        <v>#N/A</v>
      </c>
      <c r="BG442" s="78" t="e">
        <f aca="false">IF(AP442=0,"",AP442)</f>
        <v>#N/A</v>
      </c>
      <c r="BH442" s="78" t="e">
        <f aca="false">IF(AQ442=0,"",AQ442)</f>
        <v>#N/A</v>
      </c>
      <c r="BI442" s="78" t="e">
        <f aca="false">IF(AR442=0,"",AR442)</f>
        <v>#N/A</v>
      </c>
      <c r="BJ442" s="78" t="e">
        <f aca="false">IF(AS442=0,"",AS442)</f>
        <v>#N/A</v>
      </c>
      <c r="BK442" s="78" t="e">
        <f aca="false">IF(AT442=0,"",AT442)</f>
        <v>#N/A</v>
      </c>
      <c r="BL442" s="78" t="e">
        <f aca="false">IF(AU442=0,"",AU442)</f>
        <v>#N/A</v>
      </c>
      <c r="BM442" s="78" t="e">
        <f aca="false">IF(AV442=0,"",AV442)</f>
        <v>#N/A</v>
      </c>
      <c r="BN442" s="78" t="e">
        <f aca="false">IF(AW442=0,"",AW442)</f>
        <v>#N/A</v>
      </c>
      <c r="BO442" s="78" t="e">
        <f aca="false">IF(AX442=0,"",AX442)</f>
        <v>#N/A</v>
      </c>
      <c r="BP442" s="78" t="e">
        <f aca="false">IF(AY442=0,"",AY442)</f>
        <v>#N/A</v>
      </c>
      <c r="BQ442" s="78" t="e">
        <f aca="false">IF(AZ442=0,"",AZ442)</f>
        <v>#N/A</v>
      </c>
      <c r="BR442" s="78" t="e">
        <f aca="false">IF(BA442=0,"",BA442)</f>
        <v>#N/A</v>
      </c>
      <c r="BS442" s="78" t="e">
        <f aca="false">IF(BB442=0,"",BB442)</f>
        <v>#N/A</v>
      </c>
      <c r="BT442" s="78" t="e">
        <f aca="false">IF(BC442=0,"",BC442)</f>
        <v>#N/A</v>
      </c>
      <c r="BU442" s="78" t="e">
        <f aca="false">IF(BD442=0,"",BD442)</f>
        <v>#N/A</v>
      </c>
    </row>
    <row r="443" customFormat="false" ht="56.7" hidden="false" customHeight="true" outlineLevel="0" collapsed="false">
      <c r="A443" s="137"/>
      <c r="B443" s="138"/>
      <c r="C443" s="139"/>
      <c r="D443" s="139"/>
      <c r="E443" s="143"/>
      <c r="F443" s="120"/>
      <c r="G443" s="121"/>
      <c r="H443" s="140"/>
      <c r="I443" s="141"/>
      <c r="J443" s="116"/>
      <c r="K443" s="124" t="str">
        <f aca="false">IF(ISBLANK(I443),"",ROUND(IF(J443&lt;&gt;"€",IF(J443="$",I443*TRANSFERENCIAS!$E$29,I443*TRANSFERENCIAS!$H$29),I443),2))</f>
        <v/>
      </c>
      <c r="L443" s="142"/>
      <c r="M443" s="142"/>
      <c r="N443" s="142"/>
      <c r="O443" s="125"/>
      <c r="P443" s="126" t="str">
        <f aca="false">IF(ISNUMBER(X443),X443,"P")</f>
        <v>P</v>
      </c>
      <c r="Q443" s="127" t="str">
        <f aca="false">IF(ISNUMBER(L443),L443," --")</f>
        <v> --</v>
      </c>
      <c r="W443" s="129" t="n">
        <f aca="false">SUM(L443:N443)</f>
        <v>0</v>
      </c>
      <c r="X443" s="129" t="e">
        <f aca="false">IF(K443&gt;0,ABS(W443-K443),"")</f>
        <v>#VALUE!</v>
      </c>
      <c r="AF443" s="78" t="n">
        <f aca="false">+AF442+20</f>
        <v>8760</v>
      </c>
      <c r="AG443" s="78" t="n">
        <v>438</v>
      </c>
      <c r="AO443" s="78" t="e">
        <f aca="false">VLOOKUP(F443,PTDS2!$A$1:$Q$13,2)</f>
        <v>#N/A</v>
      </c>
      <c r="AP443" s="78" t="e">
        <f aca="false">VLOOKUP(F443,PTDS2!$A$1:$Q$13,3)</f>
        <v>#N/A</v>
      </c>
      <c r="AQ443" s="78" t="e">
        <f aca="false">VLOOKUP(F443,PTDS2!$A$1:$Q$13,4)</f>
        <v>#N/A</v>
      </c>
      <c r="AR443" s="78" t="e">
        <f aca="false">VLOOKUP(F443,PTDS2!$A$1:$Q$13,5)</f>
        <v>#N/A</v>
      </c>
      <c r="AS443" s="78" t="e">
        <f aca="false">VLOOKUP(F443,PTDS2!$A$1:$Q$13,6)</f>
        <v>#N/A</v>
      </c>
      <c r="AT443" s="78" t="e">
        <f aca="false">VLOOKUP(F443,PTDS2!$A$1:$Q$13,7)</f>
        <v>#N/A</v>
      </c>
      <c r="AU443" s="78" t="e">
        <f aca="false">VLOOKUP(F443,PTDS2!$A$1:$Q$13,8)</f>
        <v>#N/A</v>
      </c>
      <c r="AV443" s="78" t="e">
        <f aca="false">VLOOKUP(F443,PTDS2!$A$1:$Q$13,9)</f>
        <v>#N/A</v>
      </c>
      <c r="AW443" s="78" t="e">
        <f aca="false">VLOOKUP(F443,PTDS2!$A$1:$Q$13,10)</f>
        <v>#N/A</v>
      </c>
      <c r="AX443" s="78" t="e">
        <f aca="false">VLOOKUP(F443,PTDS2!$A$1:$Q$13,11)</f>
        <v>#N/A</v>
      </c>
      <c r="AY443" s="78" t="e">
        <f aca="false">VLOOKUP(F443,PTDS2!$A$1:$Q$13,12)</f>
        <v>#N/A</v>
      </c>
      <c r="AZ443" s="78" t="e">
        <f aca="false">VLOOKUP(F443,PTDS2!$A$1:$Q$13,13)</f>
        <v>#N/A</v>
      </c>
      <c r="BA443" s="78" t="e">
        <f aca="false">VLOOKUP(F443,PTDS2!$A$1:$Q$13,14)</f>
        <v>#N/A</v>
      </c>
      <c r="BB443" s="78" t="e">
        <f aca="false">VLOOKUP(F443,PTDS2!$A$1:$Q$13,15)</f>
        <v>#N/A</v>
      </c>
      <c r="BC443" s="78" t="e">
        <f aca="false">VLOOKUP(F443,PTDS2!$A$1:$Q$13,16)</f>
        <v>#N/A</v>
      </c>
      <c r="BD443" s="78" t="e">
        <f aca="false">VLOOKUP(F443,PTDS2!$A$1:$Q$13,17)</f>
        <v>#N/A</v>
      </c>
      <c r="BF443" s="78" t="e">
        <f aca="false">IF(AO443=0,"",AO443)</f>
        <v>#N/A</v>
      </c>
      <c r="BG443" s="78" t="e">
        <f aca="false">IF(AP443=0,"",AP443)</f>
        <v>#N/A</v>
      </c>
      <c r="BH443" s="78" t="e">
        <f aca="false">IF(AQ443=0,"",AQ443)</f>
        <v>#N/A</v>
      </c>
      <c r="BI443" s="78" t="e">
        <f aca="false">IF(AR443=0,"",AR443)</f>
        <v>#N/A</v>
      </c>
      <c r="BJ443" s="78" t="e">
        <f aca="false">IF(AS443=0,"",AS443)</f>
        <v>#N/A</v>
      </c>
      <c r="BK443" s="78" t="e">
        <f aca="false">IF(AT443=0,"",AT443)</f>
        <v>#N/A</v>
      </c>
      <c r="BL443" s="78" t="e">
        <f aca="false">IF(AU443=0,"",AU443)</f>
        <v>#N/A</v>
      </c>
      <c r="BM443" s="78" t="e">
        <f aca="false">IF(AV443=0,"",AV443)</f>
        <v>#N/A</v>
      </c>
      <c r="BN443" s="78" t="e">
        <f aca="false">IF(AW443=0,"",AW443)</f>
        <v>#N/A</v>
      </c>
      <c r="BO443" s="78" t="e">
        <f aca="false">IF(AX443=0,"",AX443)</f>
        <v>#N/A</v>
      </c>
      <c r="BP443" s="78" t="e">
        <f aca="false">IF(AY443=0,"",AY443)</f>
        <v>#N/A</v>
      </c>
      <c r="BQ443" s="78" t="e">
        <f aca="false">IF(AZ443=0,"",AZ443)</f>
        <v>#N/A</v>
      </c>
      <c r="BR443" s="78" t="e">
        <f aca="false">IF(BA443=0,"",BA443)</f>
        <v>#N/A</v>
      </c>
      <c r="BS443" s="78" t="e">
        <f aca="false">IF(BB443=0,"",BB443)</f>
        <v>#N/A</v>
      </c>
      <c r="BT443" s="78" t="e">
        <f aca="false">IF(BC443=0,"",BC443)</f>
        <v>#N/A</v>
      </c>
      <c r="BU443" s="78" t="e">
        <f aca="false">IF(BD443=0,"",BD443)</f>
        <v>#N/A</v>
      </c>
    </row>
    <row r="444" customFormat="false" ht="56.7" hidden="false" customHeight="true" outlineLevel="0" collapsed="false">
      <c r="A444" s="137"/>
      <c r="B444" s="138"/>
      <c r="C444" s="139"/>
      <c r="D444" s="139"/>
      <c r="E444" s="143"/>
      <c r="F444" s="120"/>
      <c r="G444" s="121"/>
      <c r="H444" s="140"/>
      <c r="I444" s="141"/>
      <c r="J444" s="116"/>
      <c r="K444" s="124" t="str">
        <f aca="false">IF(ISBLANK(I444),"",ROUND(IF(J444&lt;&gt;"€",IF(J444="$",I444*TRANSFERENCIAS!$E$29,I444*TRANSFERENCIAS!$H$29),I444),2))</f>
        <v/>
      </c>
      <c r="L444" s="142"/>
      <c r="M444" s="142"/>
      <c r="N444" s="142"/>
      <c r="O444" s="125"/>
      <c r="P444" s="126" t="str">
        <f aca="false">IF(ISNUMBER(X444),X444,"P")</f>
        <v>P</v>
      </c>
      <c r="Q444" s="127" t="str">
        <f aca="false">IF(ISNUMBER(L444),L444," --")</f>
        <v> --</v>
      </c>
      <c r="W444" s="129" t="n">
        <f aca="false">SUM(L444:N444)</f>
        <v>0</v>
      </c>
      <c r="X444" s="129" t="e">
        <f aca="false">IF(K444&gt;0,ABS(W444-K444),"")</f>
        <v>#VALUE!</v>
      </c>
      <c r="AF444" s="78" t="n">
        <f aca="false">+AF443+20</f>
        <v>8780</v>
      </c>
      <c r="AG444" s="78" t="n">
        <v>439</v>
      </c>
      <c r="AO444" s="78" t="e">
        <f aca="false">VLOOKUP(F444,PTDS2!$A$1:$Q$13,2)</f>
        <v>#N/A</v>
      </c>
      <c r="AP444" s="78" t="e">
        <f aca="false">VLOOKUP(F444,PTDS2!$A$1:$Q$13,3)</f>
        <v>#N/A</v>
      </c>
      <c r="AQ444" s="78" t="e">
        <f aca="false">VLOOKUP(F444,PTDS2!$A$1:$Q$13,4)</f>
        <v>#N/A</v>
      </c>
      <c r="AR444" s="78" t="e">
        <f aca="false">VLOOKUP(F444,PTDS2!$A$1:$Q$13,5)</f>
        <v>#N/A</v>
      </c>
      <c r="AS444" s="78" t="e">
        <f aca="false">VLOOKUP(F444,PTDS2!$A$1:$Q$13,6)</f>
        <v>#N/A</v>
      </c>
      <c r="AT444" s="78" t="e">
        <f aca="false">VLOOKUP(F444,PTDS2!$A$1:$Q$13,7)</f>
        <v>#N/A</v>
      </c>
      <c r="AU444" s="78" t="e">
        <f aca="false">VLOOKUP(F444,PTDS2!$A$1:$Q$13,8)</f>
        <v>#N/A</v>
      </c>
      <c r="AV444" s="78" t="e">
        <f aca="false">VLOOKUP(F444,PTDS2!$A$1:$Q$13,9)</f>
        <v>#N/A</v>
      </c>
      <c r="AW444" s="78" t="e">
        <f aca="false">VLOOKUP(F444,PTDS2!$A$1:$Q$13,10)</f>
        <v>#N/A</v>
      </c>
      <c r="AX444" s="78" t="e">
        <f aca="false">VLOOKUP(F444,PTDS2!$A$1:$Q$13,11)</f>
        <v>#N/A</v>
      </c>
      <c r="AY444" s="78" t="e">
        <f aca="false">VLOOKUP(F444,PTDS2!$A$1:$Q$13,12)</f>
        <v>#N/A</v>
      </c>
      <c r="AZ444" s="78" t="e">
        <f aca="false">VLOOKUP(F444,PTDS2!$A$1:$Q$13,13)</f>
        <v>#N/A</v>
      </c>
      <c r="BA444" s="78" t="e">
        <f aca="false">VLOOKUP(F444,PTDS2!$A$1:$Q$13,14)</f>
        <v>#N/A</v>
      </c>
      <c r="BB444" s="78" t="e">
        <f aca="false">VLOOKUP(F444,PTDS2!$A$1:$Q$13,15)</f>
        <v>#N/A</v>
      </c>
      <c r="BC444" s="78" t="e">
        <f aca="false">VLOOKUP(F444,PTDS2!$A$1:$Q$13,16)</f>
        <v>#N/A</v>
      </c>
      <c r="BD444" s="78" t="e">
        <f aca="false">VLOOKUP(F444,PTDS2!$A$1:$Q$13,17)</f>
        <v>#N/A</v>
      </c>
      <c r="BF444" s="78" t="e">
        <f aca="false">IF(AO444=0,"",AO444)</f>
        <v>#N/A</v>
      </c>
      <c r="BG444" s="78" t="e">
        <f aca="false">IF(AP444=0,"",AP444)</f>
        <v>#N/A</v>
      </c>
      <c r="BH444" s="78" t="e">
        <f aca="false">IF(AQ444=0,"",AQ444)</f>
        <v>#N/A</v>
      </c>
      <c r="BI444" s="78" t="e">
        <f aca="false">IF(AR444=0,"",AR444)</f>
        <v>#N/A</v>
      </c>
      <c r="BJ444" s="78" t="e">
        <f aca="false">IF(AS444=0,"",AS444)</f>
        <v>#N/A</v>
      </c>
      <c r="BK444" s="78" t="e">
        <f aca="false">IF(AT444=0,"",AT444)</f>
        <v>#N/A</v>
      </c>
      <c r="BL444" s="78" t="e">
        <f aca="false">IF(AU444=0,"",AU444)</f>
        <v>#N/A</v>
      </c>
      <c r="BM444" s="78" t="e">
        <f aca="false">IF(AV444=0,"",AV444)</f>
        <v>#N/A</v>
      </c>
      <c r="BN444" s="78" t="e">
        <f aca="false">IF(AW444=0,"",AW444)</f>
        <v>#N/A</v>
      </c>
      <c r="BO444" s="78" t="e">
        <f aca="false">IF(AX444=0,"",AX444)</f>
        <v>#N/A</v>
      </c>
      <c r="BP444" s="78" t="e">
        <f aca="false">IF(AY444=0,"",AY444)</f>
        <v>#N/A</v>
      </c>
      <c r="BQ444" s="78" t="e">
        <f aca="false">IF(AZ444=0,"",AZ444)</f>
        <v>#N/A</v>
      </c>
      <c r="BR444" s="78" t="e">
        <f aca="false">IF(BA444=0,"",BA444)</f>
        <v>#N/A</v>
      </c>
      <c r="BS444" s="78" t="e">
        <f aca="false">IF(BB444=0,"",BB444)</f>
        <v>#N/A</v>
      </c>
      <c r="BT444" s="78" t="e">
        <f aca="false">IF(BC444=0,"",BC444)</f>
        <v>#N/A</v>
      </c>
      <c r="BU444" s="78" t="e">
        <f aca="false">IF(BD444=0,"",BD444)</f>
        <v>#N/A</v>
      </c>
    </row>
    <row r="445" customFormat="false" ht="56.7" hidden="false" customHeight="true" outlineLevel="0" collapsed="false">
      <c r="A445" s="137"/>
      <c r="B445" s="138"/>
      <c r="C445" s="139"/>
      <c r="D445" s="139"/>
      <c r="E445" s="143"/>
      <c r="F445" s="120"/>
      <c r="G445" s="121"/>
      <c r="H445" s="140"/>
      <c r="I445" s="141"/>
      <c r="J445" s="116"/>
      <c r="K445" s="124" t="str">
        <f aca="false">IF(ISBLANK(I445),"",ROUND(IF(J445&lt;&gt;"€",IF(J445="$",I445*TRANSFERENCIAS!$E$29,I445*TRANSFERENCIAS!$H$29),I445),2))</f>
        <v/>
      </c>
      <c r="L445" s="142"/>
      <c r="M445" s="142"/>
      <c r="N445" s="142"/>
      <c r="O445" s="125"/>
      <c r="P445" s="126" t="str">
        <f aca="false">IF(ISNUMBER(X445),X445,"P")</f>
        <v>P</v>
      </c>
      <c r="Q445" s="127" t="str">
        <f aca="false">IF(ISNUMBER(L445),L445," --")</f>
        <v> --</v>
      </c>
      <c r="W445" s="129" t="n">
        <f aca="false">SUM(L445:N445)</f>
        <v>0</v>
      </c>
      <c r="X445" s="129" t="e">
        <f aca="false">IF(K445&gt;0,ABS(W445-K445),"")</f>
        <v>#VALUE!</v>
      </c>
      <c r="AF445" s="78" t="n">
        <f aca="false">+AF444+20</f>
        <v>8800</v>
      </c>
      <c r="AG445" s="78" t="n">
        <v>440</v>
      </c>
      <c r="AO445" s="78" t="e">
        <f aca="false">VLOOKUP(F445,PTDS2!$A$1:$Q$13,2)</f>
        <v>#N/A</v>
      </c>
      <c r="AP445" s="78" t="e">
        <f aca="false">VLOOKUP(F445,PTDS2!$A$1:$Q$13,3)</f>
        <v>#N/A</v>
      </c>
      <c r="AQ445" s="78" t="e">
        <f aca="false">VLOOKUP(F445,PTDS2!$A$1:$Q$13,4)</f>
        <v>#N/A</v>
      </c>
      <c r="AR445" s="78" t="e">
        <f aca="false">VLOOKUP(F445,PTDS2!$A$1:$Q$13,5)</f>
        <v>#N/A</v>
      </c>
      <c r="AS445" s="78" t="e">
        <f aca="false">VLOOKUP(F445,PTDS2!$A$1:$Q$13,6)</f>
        <v>#N/A</v>
      </c>
      <c r="AT445" s="78" t="e">
        <f aca="false">VLOOKUP(F445,PTDS2!$A$1:$Q$13,7)</f>
        <v>#N/A</v>
      </c>
      <c r="AU445" s="78" t="e">
        <f aca="false">VLOOKUP(F445,PTDS2!$A$1:$Q$13,8)</f>
        <v>#N/A</v>
      </c>
      <c r="AV445" s="78" t="e">
        <f aca="false">VLOOKUP(F445,PTDS2!$A$1:$Q$13,9)</f>
        <v>#N/A</v>
      </c>
      <c r="AW445" s="78" t="e">
        <f aca="false">VLOOKUP(F445,PTDS2!$A$1:$Q$13,10)</f>
        <v>#N/A</v>
      </c>
      <c r="AX445" s="78" t="e">
        <f aca="false">VLOOKUP(F445,PTDS2!$A$1:$Q$13,11)</f>
        <v>#N/A</v>
      </c>
      <c r="AY445" s="78" t="e">
        <f aca="false">VLOOKUP(F445,PTDS2!$A$1:$Q$13,12)</f>
        <v>#N/A</v>
      </c>
      <c r="AZ445" s="78" t="e">
        <f aca="false">VLOOKUP(F445,PTDS2!$A$1:$Q$13,13)</f>
        <v>#N/A</v>
      </c>
      <c r="BA445" s="78" t="e">
        <f aca="false">VLOOKUP(F445,PTDS2!$A$1:$Q$13,14)</f>
        <v>#N/A</v>
      </c>
      <c r="BB445" s="78" t="e">
        <f aca="false">VLOOKUP(F445,PTDS2!$A$1:$Q$13,15)</f>
        <v>#N/A</v>
      </c>
      <c r="BC445" s="78" t="e">
        <f aca="false">VLOOKUP(F445,PTDS2!$A$1:$Q$13,16)</f>
        <v>#N/A</v>
      </c>
      <c r="BD445" s="78" t="e">
        <f aca="false">VLOOKUP(F445,PTDS2!$A$1:$Q$13,17)</f>
        <v>#N/A</v>
      </c>
      <c r="BF445" s="78" t="e">
        <f aca="false">IF(AO445=0,"",AO445)</f>
        <v>#N/A</v>
      </c>
      <c r="BG445" s="78" t="e">
        <f aca="false">IF(AP445=0,"",AP445)</f>
        <v>#N/A</v>
      </c>
      <c r="BH445" s="78" t="e">
        <f aca="false">IF(AQ445=0,"",AQ445)</f>
        <v>#N/A</v>
      </c>
      <c r="BI445" s="78" t="e">
        <f aca="false">IF(AR445=0,"",AR445)</f>
        <v>#N/A</v>
      </c>
      <c r="BJ445" s="78" t="e">
        <f aca="false">IF(AS445=0,"",AS445)</f>
        <v>#N/A</v>
      </c>
      <c r="BK445" s="78" t="e">
        <f aca="false">IF(AT445=0,"",AT445)</f>
        <v>#N/A</v>
      </c>
      <c r="BL445" s="78" t="e">
        <f aca="false">IF(AU445=0,"",AU445)</f>
        <v>#N/A</v>
      </c>
      <c r="BM445" s="78" t="e">
        <f aca="false">IF(AV445=0,"",AV445)</f>
        <v>#N/A</v>
      </c>
      <c r="BN445" s="78" t="e">
        <f aca="false">IF(AW445=0,"",AW445)</f>
        <v>#N/A</v>
      </c>
      <c r="BO445" s="78" t="e">
        <f aca="false">IF(AX445=0,"",AX445)</f>
        <v>#N/A</v>
      </c>
      <c r="BP445" s="78" t="e">
        <f aca="false">IF(AY445=0,"",AY445)</f>
        <v>#N/A</v>
      </c>
      <c r="BQ445" s="78" t="e">
        <f aca="false">IF(AZ445=0,"",AZ445)</f>
        <v>#N/A</v>
      </c>
      <c r="BR445" s="78" t="e">
        <f aca="false">IF(BA445=0,"",BA445)</f>
        <v>#N/A</v>
      </c>
      <c r="BS445" s="78" t="e">
        <f aca="false">IF(BB445=0,"",BB445)</f>
        <v>#N/A</v>
      </c>
      <c r="BT445" s="78" t="e">
        <f aca="false">IF(BC445=0,"",BC445)</f>
        <v>#N/A</v>
      </c>
      <c r="BU445" s="78" t="e">
        <f aca="false">IF(BD445=0,"",BD445)</f>
        <v>#N/A</v>
      </c>
    </row>
    <row r="446" customFormat="false" ht="56.7" hidden="false" customHeight="true" outlineLevel="0" collapsed="false">
      <c r="A446" s="137"/>
      <c r="B446" s="138"/>
      <c r="C446" s="139"/>
      <c r="D446" s="139"/>
      <c r="E446" s="143"/>
      <c r="F446" s="120"/>
      <c r="G446" s="121"/>
      <c r="H446" s="140"/>
      <c r="I446" s="141"/>
      <c r="J446" s="116"/>
      <c r="K446" s="124" t="str">
        <f aca="false">IF(ISBLANK(I446),"",ROUND(IF(J446&lt;&gt;"€",IF(J446="$",I446*TRANSFERENCIAS!$E$29,I446*TRANSFERENCIAS!$H$29),I446),2))</f>
        <v/>
      </c>
      <c r="L446" s="142"/>
      <c r="M446" s="142"/>
      <c r="N446" s="142"/>
      <c r="O446" s="125"/>
      <c r="P446" s="126" t="str">
        <f aca="false">IF(ISNUMBER(X446),X446,"P")</f>
        <v>P</v>
      </c>
      <c r="Q446" s="127" t="str">
        <f aca="false">IF(ISNUMBER(L446),L446," --")</f>
        <v> --</v>
      </c>
      <c r="W446" s="129" t="n">
        <f aca="false">SUM(L446:N446)</f>
        <v>0</v>
      </c>
      <c r="X446" s="129" t="e">
        <f aca="false">IF(K446&gt;0,ABS(W446-K446),"")</f>
        <v>#VALUE!</v>
      </c>
      <c r="AF446" s="78" t="n">
        <f aca="false">+AF445+20</f>
        <v>8820</v>
      </c>
      <c r="AG446" s="78" t="n">
        <v>441</v>
      </c>
      <c r="AO446" s="78" t="e">
        <f aca="false">VLOOKUP(F446,PTDS2!$A$1:$Q$13,2)</f>
        <v>#N/A</v>
      </c>
      <c r="AP446" s="78" t="e">
        <f aca="false">VLOOKUP(F446,PTDS2!$A$1:$Q$13,3)</f>
        <v>#N/A</v>
      </c>
      <c r="AQ446" s="78" t="e">
        <f aca="false">VLOOKUP(F446,PTDS2!$A$1:$Q$13,4)</f>
        <v>#N/A</v>
      </c>
      <c r="AR446" s="78" t="e">
        <f aca="false">VLOOKUP(F446,PTDS2!$A$1:$Q$13,5)</f>
        <v>#N/A</v>
      </c>
      <c r="AS446" s="78" t="e">
        <f aca="false">VLOOKUP(F446,PTDS2!$A$1:$Q$13,6)</f>
        <v>#N/A</v>
      </c>
      <c r="AT446" s="78" t="e">
        <f aca="false">VLOOKUP(F446,PTDS2!$A$1:$Q$13,7)</f>
        <v>#N/A</v>
      </c>
      <c r="AU446" s="78" t="e">
        <f aca="false">VLOOKUP(F446,PTDS2!$A$1:$Q$13,8)</f>
        <v>#N/A</v>
      </c>
      <c r="AV446" s="78" t="e">
        <f aca="false">VLOOKUP(F446,PTDS2!$A$1:$Q$13,9)</f>
        <v>#N/A</v>
      </c>
      <c r="AW446" s="78" t="e">
        <f aca="false">VLOOKUP(F446,PTDS2!$A$1:$Q$13,10)</f>
        <v>#N/A</v>
      </c>
      <c r="AX446" s="78" t="e">
        <f aca="false">VLOOKUP(F446,PTDS2!$A$1:$Q$13,11)</f>
        <v>#N/A</v>
      </c>
      <c r="AY446" s="78" t="e">
        <f aca="false">VLOOKUP(F446,PTDS2!$A$1:$Q$13,12)</f>
        <v>#N/A</v>
      </c>
      <c r="AZ446" s="78" t="e">
        <f aca="false">VLOOKUP(F446,PTDS2!$A$1:$Q$13,13)</f>
        <v>#N/A</v>
      </c>
      <c r="BA446" s="78" t="e">
        <f aca="false">VLOOKUP(F446,PTDS2!$A$1:$Q$13,14)</f>
        <v>#N/A</v>
      </c>
      <c r="BB446" s="78" t="e">
        <f aca="false">VLOOKUP(F446,PTDS2!$A$1:$Q$13,15)</f>
        <v>#N/A</v>
      </c>
      <c r="BC446" s="78" t="e">
        <f aca="false">VLOOKUP(F446,PTDS2!$A$1:$Q$13,16)</f>
        <v>#N/A</v>
      </c>
      <c r="BD446" s="78" t="e">
        <f aca="false">VLOOKUP(F446,PTDS2!$A$1:$Q$13,17)</f>
        <v>#N/A</v>
      </c>
      <c r="BF446" s="78" t="e">
        <f aca="false">IF(AO446=0,"",AO446)</f>
        <v>#N/A</v>
      </c>
      <c r="BG446" s="78" t="e">
        <f aca="false">IF(AP446=0,"",AP446)</f>
        <v>#N/A</v>
      </c>
      <c r="BH446" s="78" t="e">
        <f aca="false">IF(AQ446=0,"",AQ446)</f>
        <v>#N/A</v>
      </c>
      <c r="BI446" s="78" t="e">
        <f aca="false">IF(AR446=0,"",AR446)</f>
        <v>#N/A</v>
      </c>
      <c r="BJ446" s="78" t="e">
        <f aca="false">IF(AS446=0,"",AS446)</f>
        <v>#N/A</v>
      </c>
      <c r="BK446" s="78" t="e">
        <f aca="false">IF(AT446=0,"",AT446)</f>
        <v>#N/A</v>
      </c>
      <c r="BL446" s="78" t="e">
        <f aca="false">IF(AU446=0,"",AU446)</f>
        <v>#N/A</v>
      </c>
      <c r="BM446" s="78" t="e">
        <f aca="false">IF(AV446=0,"",AV446)</f>
        <v>#N/A</v>
      </c>
      <c r="BN446" s="78" t="e">
        <f aca="false">IF(AW446=0,"",AW446)</f>
        <v>#N/A</v>
      </c>
      <c r="BO446" s="78" t="e">
        <f aca="false">IF(AX446=0,"",AX446)</f>
        <v>#N/A</v>
      </c>
      <c r="BP446" s="78" t="e">
        <f aca="false">IF(AY446=0,"",AY446)</f>
        <v>#N/A</v>
      </c>
      <c r="BQ446" s="78" t="e">
        <f aca="false">IF(AZ446=0,"",AZ446)</f>
        <v>#N/A</v>
      </c>
      <c r="BR446" s="78" t="e">
        <f aca="false">IF(BA446=0,"",BA446)</f>
        <v>#N/A</v>
      </c>
      <c r="BS446" s="78" t="e">
        <f aca="false">IF(BB446=0,"",BB446)</f>
        <v>#N/A</v>
      </c>
      <c r="BT446" s="78" t="e">
        <f aca="false">IF(BC446=0,"",BC446)</f>
        <v>#N/A</v>
      </c>
      <c r="BU446" s="78" t="e">
        <f aca="false">IF(BD446=0,"",BD446)</f>
        <v>#N/A</v>
      </c>
    </row>
    <row r="447" customFormat="false" ht="56.7" hidden="false" customHeight="true" outlineLevel="0" collapsed="false">
      <c r="A447" s="137"/>
      <c r="B447" s="138"/>
      <c r="C447" s="139"/>
      <c r="D447" s="139"/>
      <c r="E447" s="143"/>
      <c r="F447" s="120"/>
      <c r="G447" s="121"/>
      <c r="H447" s="140"/>
      <c r="I447" s="141"/>
      <c r="J447" s="116"/>
      <c r="K447" s="124" t="str">
        <f aca="false">IF(ISBLANK(I447),"",ROUND(IF(J447&lt;&gt;"€",IF(J447="$",I447*TRANSFERENCIAS!$E$29,I447*TRANSFERENCIAS!$H$29),I447),2))</f>
        <v/>
      </c>
      <c r="L447" s="142"/>
      <c r="M447" s="142"/>
      <c r="N447" s="142"/>
      <c r="O447" s="125"/>
      <c r="P447" s="126" t="str">
        <f aca="false">IF(ISNUMBER(X447),X447,"P")</f>
        <v>P</v>
      </c>
      <c r="Q447" s="127" t="str">
        <f aca="false">IF(ISNUMBER(L447),L447," --")</f>
        <v> --</v>
      </c>
      <c r="W447" s="129" t="n">
        <f aca="false">SUM(L447:N447)</f>
        <v>0</v>
      </c>
      <c r="X447" s="129" t="e">
        <f aca="false">IF(K447&gt;0,ABS(W447-K447),"")</f>
        <v>#VALUE!</v>
      </c>
      <c r="AF447" s="78" t="n">
        <f aca="false">+AF446+20</f>
        <v>8840</v>
      </c>
      <c r="AG447" s="78" t="n">
        <v>442</v>
      </c>
      <c r="AO447" s="78" t="e">
        <f aca="false">VLOOKUP(F447,PTDS2!$A$1:$Q$13,2)</f>
        <v>#N/A</v>
      </c>
      <c r="AP447" s="78" t="e">
        <f aca="false">VLOOKUP(F447,PTDS2!$A$1:$Q$13,3)</f>
        <v>#N/A</v>
      </c>
      <c r="AQ447" s="78" t="e">
        <f aca="false">VLOOKUP(F447,PTDS2!$A$1:$Q$13,4)</f>
        <v>#N/A</v>
      </c>
      <c r="AR447" s="78" t="e">
        <f aca="false">VLOOKUP(F447,PTDS2!$A$1:$Q$13,5)</f>
        <v>#N/A</v>
      </c>
      <c r="AS447" s="78" t="e">
        <f aca="false">VLOOKUP(F447,PTDS2!$A$1:$Q$13,6)</f>
        <v>#N/A</v>
      </c>
      <c r="AT447" s="78" t="e">
        <f aca="false">VLOOKUP(F447,PTDS2!$A$1:$Q$13,7)</f>
        <v>#N/A</v>
      </c>
      <c r="AU447" s="78" t="e">
        <f aca="false">VLOOKUP(F447,PTDS2!$A$1:$Q$13,8)</f>
        <v>#N/A</v>
      </c>
      <c r="AV447" s="78" t="e">
        <f aca="false">VLOOKUP(F447,PTDS2!$A$1:$Q$13,9)</f>
        <v>#N/A</v>
      </c>
      <c r="AW447" s="78" t="e">
        <f aca="false">VLOOKUP(F447,PTDS2!$A$1:$Q$13,10)</f>
        <v>#N/A</v>
      </c>
      <c r="AX447" s="78" t="e">
        <f aca="false">VLOOKUP(F447,PTDS2!$A$1:$Q$13,11)</f>
        <v>#N/A</v>
      </c>
      <c r="AY447" s="78" t="e">
        <f aca="false">VLOOKUP(F447,PTDS2!$A$1:$Q$13,12)</f>
        <v>#N/A</v>
      </c>
      <c r="AZ447" s="78" t="e">
        <f aca="false">VLOOKUP(F447,PTDS2!$A$1:$Q$13,13)</f>
        <v>#N/A</v>
      </c>
      <c r="BA447" s="78" t="e">
        <f aca="false">VLOOKUP(F447,PTDS2!$A$1:$Q$13,14)</f>
        <v>#N/A</v>
      </c>
      <c r="BB447" s="78" t="e">
        <f aca="false">VLOOKUP(F447,PTDS2!$A$1:$Q$13,15)</f>
        <v>#N/A</v>
      </c>
      <c r="BC447" s="78" t="e">
        <f aca="false">VLOOKUP(F447,PTDS2!$A$1:$Q$13,16)</f>
        <v>#N/A</v>
      </c>
      <c r="BD447" s="78" t="e">
        <f aca="false">VLOOKUP(F447,PTDS2!$A$1:$Q$13,17)</f>
        <v>#N/A</v>
      </c>
      <c r="BF447" s="78" t="e">
        <f aca="false">IF(AO447=0,"",AO447)</f>
        <v>#N/A</v>
      </c>
      <c r="BG447" s="78" t="e">
        <f aca="false">IF(AP447=0,"",AP447)</f>
        <v>#N/A</v>
      </c>
      <c r="BH447" s="78" t="e">
        <f aca="false">IF(AQ447=0,"",AQ447)</f>
        <v>#N/A</v>
      </c>
      <c r="BI447" s="78" t="e">
        <f aca="false">IF(AR447=0,"",AR447)</f>
        <v>#N/A</v>
      </c>
      <c r="BJ447" s="78" t="e">
        <f aca="false">IF(AS447=0,"",AS447)</f>
        <v>#N/A</v>
      </c>
      <c r="BK447" s="78" t="e">
        <f aca="false">IF(AT447=0,"",AT447)</f>
        <v>#N/A</v>
      </c>
      <c r="BL447" s="78" t="e">
        <f aca="false">IF(AU447=0,"",AU447)</f>
        <v>#N/A</v>
      </c>
      <c r="BM447" s="78" t="e">
        <f aca="false">IF(AV447=0,"",AV447)</f>
        <v>#N/A</v>
      </c>
      <c r="BN447" s="78" t="e">
        <f aca="false">IF(AW447=0,"",AW447)</f>
        <v>#N/A</v>
      </c>
      <c r="BO447" s="78" t="e">
        <f aca="false">IF(AX447=0,"",AX447)</f>
        <v>#N/A</v>
      </c>
      <c r="BP447" s="78" t="e">
        <f aca="false">IF(AY447=0,"",AY447)</f>
        <v>#N/A</v>
      </c>
      <c r="BQ447" s="78" t="e">
        <f aca="false">IF(AZ447=0,"",AZ447)</f>
        <v>#N/A</v>
      </c>
      <c r="BR447" s="78" t="e">
        <f aca="false">IF(BA447=0,"",BA447)</f>
        <v>#N/A</v>
      </c>
      <c r="BS447" s="78" t="e">
        <f aca="false">IF(BB447=0,"",BB447)</f>
        <v>#N/A</v>
      </c>
      <c r="BT447" s="78" t="e">
        <f aca="false">IF(BC447=0,"",BC447)</f>
        <v>#N/A</v>
      </c>
      <c r="BU447" s="78" t="e">
        <f aca="false">IF(BD447=0,"",BD447)</f>
        <v>#N/A</v>
      </c>
    </row>
    <row r="448" customFormat="false" ht="56.7" hidden="false" customHeight="true" outlineLevel="0" collapsed="false">
      <c r="A448" s="137"/>
      <c r="B448" s="138"/>
      <c r="C448" s="139"/>
      <c r="D448" s="139"/>
      <c r="E448" s="143"/>
      <c r="F448" s="120"/>
      <c r="G448" s="121"/>
      <c r="H448" s="140"/>
      <c r="I448" s="141"/>
      <c r="J448" s="116"/>
      <c r="K448" s="124" t="str">
        <f aca="false">IF(ISBLANK(I448),"",ROUND(IF(J448&lt;&gt;"€",IF(J448="$",I448*TRANSFERENCIAS!$E$29,I448*TRANSFERENCIAS!$H$29),I448),2))</f>
        <v/>
      </c>
      <c r="L448" s="142"/>
      <c r="M448" s="142"/>
      <c r="N448" s="142"/>
      <c r="O448" s="125"/>
      <c r="P448" s="126" t="str">
        <f aca="false">IF(ISNUMBER(X448),X448,"P")</f>
        <v>P</v>
      </c>
      <c r="Q448" s="127" t="str">
        <f aca="false">IF(ISNUMBER(L448),L448," --")</f>
        <v> --</v>
      </c>
      <c r="W448" s="129" t="n">
        <f aca="false">SUM(L448:N448)</f>
        <v>0</v>
      </c>
      <c r="X448" s="129" t="e">
        <f aca="false">IF(K448&gt;0,ABS(W448-K448),"")</f>
        <v>#VALUE!</v>
      </c>
      <c r="AF448" s="78" t="n">
        <f aca="false">+AF447+20</f>
        <v>8860</v>
      </c>
      <c r="AG448" s="78" t="n">
        <v>443</v>
      </c>
      <c r="AO448" s="78" t="e">
        <f aca="false">VLOOKUP(F448,PTDS2!$A$1:$Q$13,2)</f>
        <v>#N/A</v>
      </c>
      <c r="AP448" s="78" t="e">
        <f aca="false">VLOOKUP(F448,PTDS2!$A$1:$Q$13,3)</f>
        <v>#N/A</v>
      </c>
      <c r="AQ448" s="78" t="e">
        <f aca="false">VLOOKUP(F448,PTDS2!$A$1:$Q$13,4)</f>
        <v>#N/A</v>
      </c>
      <c r="AR448" s="78" t="e">
        <f aca="false">VLOOKUP(F448,PTDS2!$A$1:$Q$13,5)</f>
        <v>#N/A</v>
      </c>
      <c r="AS448" s="78" t="e">
        <f aca="false">VLOOKUP(F448,PTDS2!$A$1:$Q$13,6)</f>
        <v>#N/A</v>
      </c>
      <c r="AT448" s="78" t="e">
        <f aca="false">VLOOKUP(F448,PTDS2!$A$1:$Q$13,7)</f>
        <v>#N/A</v>
      </c>
      <c r="AU448" s="78" t="e">
        <f aca="false">VLOOKUP(F448,PTDS2!$A$1:$Q$13,8)</f>
        <v>#N/A</v>
      </c>
      <c r="AV448" s="78" t="e">
        <f aca="false">VLOOKUP(F448,PTDS2!$A$1:$Q$13,9)</f>
        <v>#N/A</v>
      </c>
      <c r="AW448" s="78" t="e">
        <f aca="false">VLOOKUP(F448,PTDS2!$A$1:$Q$13,10)</f>
        <v>#N/A</v>
      </c>
      <c r="AX448" s="78" t="e">
        <f aca="false">VLOOKUP(F448,PTDS2!$A$1:$Q$13,11)</f>
        <v>#N/A</v>
      </c>
      <c r="AY448" s="78" t="e">
        <f aca="false">VLOOKUP(F448,PTDS2!$A$1:$Q$13,12)</f>
        <v>#N/A</v>
      </c>
      <c r="AZ448" s="78" t="e">
        <f aca="false">VLOOKUP(F448,PTDS2!$A$1:$Q$13,13)</f>
        <v>#N/A</v>
      </c>
      <c r="BA448" s="78" t="e">
        <f aca="false">VLOOKUP(F448,PTDS2!$A$1:$Q$13,14)</f>
        <v>#N/A</v>
      </c>
      <c r="BB448" s="78" t="e">
        <f aca="false">VLOOKUP(F448,PTDS2!$A$1:$Q$13,15)</f>
        <v>#N/A</v>
      </c>
      <c r="BC448" s="78" t="e">
        <f aca="false">VLOOKUP(F448,PTDS2!$A$1:$Q$13,16)</f>
        <v>#N/A</v>
      </c>
      <c r="BD448" s="78" t="e">
        <f aca="false">VLOOKUP(F448,PTDS2!$A$1:$Q$13,17)</f>
        <v>#N/A</v>
      </c>
      <c r="BF448" s="78" t="e">
        <f aca="false">IF(AO448=0,"",AO448)</f>
        <v>#N/A</v>
      </c>
      <c r="BG448" s="78" t="e">
        <f aca="false">IF(AP448=0,"",AP448)</f>
        <v>#N/A</v>
      </c>
      <c r="BH448" s="78" t="e">
        <f aca="false">IF(AQ448=0,"",AQ448)</f>
        <v>#N/A</v>
      </c>
      <c r="BI448" s="78" t="e">
        <f aca="false">IF(AR448=0,"",AR448)</f>
        <v>#N/A</v>
      </c>
      <c r="BJ448" s="78" t="e">
        <f aca="false">IF(AS448=0,"",AS448)</f>
        <v>#N/A</v>
      </c>
      <c r="BK448" s="78" t="e">
        <f aca="false">IF(AT448=0,"",AT448)</f>
        <v>#N/A</v>
      </c>
      <c r="BL448" s="78" t="e">
        <f aca="false">IF(AU448=0,"",AU448)</f>
        <v>#N/A</v>
      </c>
      <c r="BM448" s="78" t="e">
        <f aca="false">IF(AV448=0,"",AV448)</f>
        <v>#N/A</v>
      </c>
      <c r="BN448" s="78" t="e">
        <f aca="false">IF(AW448=0,"",AW448)</f>
        <v>#N/A</v>
      </c>
      <c r="BO448" s="78" t="e">
        <f aca="false">IF(AX448=0,"",AX448)</f>
        <v>#N/A</v>
      </c>
      <c r="BP448" s="78" t="e">
        <f aca="false">IF(AY448=0,"",AY448)</f>
        <v>#N/A</v>
      </c>
      <c r="BQ448" s="78" t="e">
        <f aca="false">IF(AZ448=0,"",AZ448)</f>
        <v>#N/A</v>
      </c>
      <c r="BR448" s="78" t="e">
        <f aca="false">IF(BA448=0,"",BA448)</f>
        <v>#N/A</v>
      </c>
      <c r="BS448" s="78" t="e">
        <f aca="false">IF(BB448=0,"",BB448)</f>
        <v>#N/A</v>
      </c>
      <c r="BT448" s="78" t="e">
        <f aca="false">IF(BC448=0,"",BC448)</f>
        <v>#N/A</v>
      </c>
      <c r="BU448" s="78" t="e">
        <f aca="false">IF(BD448=0,"",BD448)</f>
        <v>#N/A</v>
      </c>
    </row>
    <row r="449" customFormat="false" ht="56.7" hidden="false" customHeight="true" outlineLevel="0" collapsed="false">
      <c r="A449" s="137"/>
      <c r="B449" s="138"/>
      <c r="C449" s="139"/>
      <c r="D449" s="139"/>
      <c r="E449" s="143"/>
      <c r="F449" s="120"/>
      <c r="G449" s="121"/>
      <c r="H449" s="140"/>
      <c r="I449" s="141"/>
      <c r="J449" s="116"/>
      <c r="K449" s="124" t="str">
        <f aca="false">IF(ISBLANK(I449),"",ROUND(IF(J449&lt;&gt;"€",IF(J449="$",I449*TRANSFERENCIAS!$E$29,I449*TRANSFERENCIAS!$H$29),I449),2))</f>
        <v/>
      </c>
      <c r="L449" s="142"/>
      <c r="M449" s="142"/>
      <c r="N449" s="142"/>
      <c r="O449" s="125"/>
      <c r="P449" s="126" t="str">
        <f aca="false">IF(ISNUMBER(X449),X449,"P")</f>
        <v>P</v>
      </c>
      <c r="Q449" s="127" t="str">
        <f aca="false">IF(ISNUMBER(L449),L449," --")</f>
        <v> --</v>
      </c>
      <c r="W449" s="129" t="n">
        <f aca="false">SUM(L449:N449)</f>
        <v>0</v>
      </c>
      <c r="X449" s="129" t="e">
        <f aca="false">IF(K449&gt;0,ABS(W449-K449),"")</f>
        <v>#VALUE!</v>
      </c>
      <c r="AF449" s="78" t="n">
        <f aca="false">+AF448+20</f>
        <v>8880</v>
      </c>
      <c r="AG449" s="78" t="n">
        <v>444</v>
      </c>
      <c r="AO449" s="78" t="e">
        <f aca="false">VLOOKUP(F449,PTDS2!$A$1:$Q$13,2)</f>
        <v>#N/A</v>
      </c>
      <c r="AP449" s="78" t="e">
        <f aca="false">VLOOKUP(F449,PTDS2!$A$1:$Q$13,3)</f>
        <v>#N/A</v>
      </c>
      <c r="AQ449" s="78" t="e">
        <f aca="false">VLOOKUP(F449,PTDS2!$A$1:$Q$13,4)</f>
        <v>#N/A</v>
      </c>
      <c r="AR449" s="78" t="e">
        <f aca="false">VLOOKUP(F449,PTDS2!$A$1:$Q$13,5)</f>
        <v>#N/A</v>
      </c>
      <c r="AS449" s="78" t="e">
        <f aca="false">VLOOKUP(F449,PTDS2!$A$1:$Q$13,6)</f>
        <v>#N/A</v>
      </c>
      <c r="AT449" s="78" t="e">
        <f aca="false">VLOOKUP(F449,PTDS2!$A$1:$Q$13,7)</f>
        <v>#N/A</v>
      </c>
      <c r="AU449" s="78" t="e">
        <f aca="false">VLOOKUP(F449,PTDS2!$A$1:$Q$13,8)</f>
        <v>#N/A</v>
      </c>
      <c r="AV449" s="78" t="e">
        <f aca="false">VLOOKUP(F449,PTDS2!$A$1:$Q$13,9)</f>
        <v>#N/A</v>
      </c>
      <c r="AW449" s="78" t="e">
        <f aca="false">VLOOKUP(F449,PTDS2!$A$1:$Q$13,10)</f>
        <v>#N/A</v>
      </c>
      <c r="AX449" s="78" t="e">
        <f aca="false">VLOOKUP(F449,PTDS2!$A$1:$Q$13,11)</f>
        <v>#N/A</v>
      </c>
      <c r="AY449" s="78" t="e">
        <f aca="false">VLOOKUP(F449,PTDS2!$A$1:$Q$13,12)</f>
        <v>#N/A</v>
      </c>
      <c r="AZ449" s="78" t="e">
        <f aca="false">VLOOKUP(F449,PTDS2!$A$1:$Q$13,13)</f>
        <v>#N/A</v>
      </c>
      <c r="BA449" s="78" t="e">
        <f aca="false">VLOOKUP(F449,PTDS2!$A$1:$Q$13,14)</f>
        <v>#N/A</v>
      </c>
      <c r="BB449" s="78" t="e">
        <f aca="false">VLOOKUP(F449,PTDS2!$A$1:$Q$13,15)</f>
        <v>#N/A</v>
      </c>
      <c r="BC449" s="78" t="e">
        <f aca="false">VLOOKUP(F449,PTDS2!$A$1:$Q$13,16)</f>
        <v>#N/A</v>
      </c>
      <c r="BD449" s="78" t="e">
        <f aca="false">VLOOKUP(F449,PTDS2!$A$1:$Q$13,17)</f>
        <v>#N/A</v>
      </c>
      <c r="BF449" s="78" t="e">
        <f aca="false">IF(AO449=0,"",AO449)</f>
        <v>#N/A</v>
      </c>
      <c r="BG449" s="78" t="e">
        <f aca="false">IF(AP449=0,"",AP449)</f>
        <v>#N/A</v>
      </c>
      <c r="BH449" s="78" t="e">
        <f aca="false">IF(AQ449=0,"",AQ449)</f>
        <v>#N/A</v>
      </c>
      <c r="BI449" s="78" t="e">
        <f aca="false">IF(AR449=0,"",AR449)</f>
        <v>#N/A</v>
      </c>
      <c r="BJ449" s="78" t="e">
        <f aca="false">IF(AS449=0,"",AS449)</f>
        <v>#N/A</v>
      </c>
      <c r="BK449" s="78" t="e">
        <f aca="false">IF(AT449=0,"",AT449)</f>
        <v>#N/A</v>
      </c>
      <c r="BL449" s="78" t="e">
        <f aca="false">IF(AU449=0,"",AU449)</f>
        <v>#N/A</v>
      </c>
      <c r="BM449" s="78" t="e">
        <f aca="false">IF(AV449=0,"",AV449)</f>
        <v>#N/A</v>
      </c>
      <c r="BN449" s="78" t="e">
        <f aca="false">IF(AW449=0,"",AW449)</f>
        <v>#N/A</v>
      </c>
      <c r="BO449" s="78" t="e">
        <f aca="false">IF(AX449=0,"",AX449)</f>
        <v>#N/A</v>
      </c>
      <c r="BP449" s="78" t="e">
        <f aca="false">IF(AY449=0,"",AY449)</f>
        <v>#N/A</v>
      </c>
      <c r="BQ449" s="78" t="e">
        <f aca="false">IF(AZ449=0,"",AZ449)</f>
        <v>#N/A</v>
      </c>
      <c r="BR449" s="78" t="e">
        <f aca="false">IF(BA449=0,"",BA449)</f>
        <v>#N/A</v>
      </c>
      <c r="BS449" s="78" t="e">
        <f aca="false">IF(BB449=0,"",BB449)</f>
        <v>#N/A</v>
      </c>
      <c r="BT449" s="78" t="e">
        <f aca="false">IF(BC449=0,"",BC449)</f>
        <v>#N/A</v>
      </c>
      <c r="BU449" s="78" t="e">
        <f aca="false">IF(BD449=0,"",BD449)</f>
        <v>#N/A</v>
      </c>
    </row>
    <row r="450" customFormat="false" ht="56.7" hidden="false" customHeight="true" outlineLevel="0" collapsed="false">
      <c r="A450" s="137"/>
      <c r="B450" s="138"/>
      <c r="C450" s="139"/>
      <c r="D450" s="139"/>
      <c r="E450" s="143"/>
      <c r="F450" s="120"/>
      <c r="G450" s="121"/>
      <c r="H450" s="140"/>
      <c r="I450" s="141"/>
      <c r="J450" s="116"/>
      <c r="K450" s="124" t="str">
        <f aca="false">IF(ISBLANK(I450),"",ROUND(IF(J450&lt;&gt;"€",IF(J450="$",I450*TRANSFERENCIAS!$E$29,I450*TRANSFERENCIAS!$H$29),I450),2))</f>
        <v/>
      </c>
      <c r="L450" s="142"/>
      <c r="M450" s="142"/>
      <c r="N450" s="142"/>
      <c r="O450" s="125"/>
      <c r="P450" s="126" t="str">
        <f aca="false">IF(ISNUMBER(X450),X450,"P")</f>
        <v>P</v>
      </c>
      <c r="Q450" s="127" t="str">
        <f aca="false">IF(ISNUMBER(L450),L450," --")</f>
        <v> --</v>
      </c>
      <c r="W450" s="129" t="n">
        <f aca="false">SUM(L450:N450)</f>
        <v>0</v>
      </c>
      <c r="X450" s="129" t="e">
        <f aca="false">IF(K450&gt;0,ABS(W450-K450),"")</f>
        <v>#VALUE!</v>
      </c>
      <c r="AF450" s="78" t="n">
        <f aca="false">+AF449+20</f>
        <v>8900</v>
      </c>
      <c r="AG450" s="78" t="n">
        <v>445</v>
      </c>
      <c r="AO450" s="78" t="e">
        <f aca="false">VLOOKUP(F450,PTDS2!$A$1:$Q$13,2)</f>
        <v>#N/A</v>
      </c>
      <c r="AP450" s="78" t="e">
        <f aca="false">VLOOKUP(F450,PTDS2!$A$1:$Q$13,3)</f>
        <v>#N/A</v>
      </c>
      <c r="AQ450" s="78" t="e">
        <f aca="false">VLOOKUP(F450,PTDS2!$A$1:$Q$13,4)</f>
        <v>#N/A</v>
      </c>
      <c r="AR450" s="78" t="e">
        <f aca="false">VLOOKUP(F450,PTDS2!$A$1:$Q$13,5)</f>
        <v>#N/A</v>
      </c>
      <c r="AS450" s="78" t="e">
        <f aca="false">VLOOKUP(F450,PTDS2!$A$1:$Q$13,6)</f>
        <v>#N/A</v>
      </c>
      <c r="AT450" s="78" t="e">
        <f aca="false">VLOOKUP(F450,PTDS2!$A$1:$Q$13,7)</f>
        <v>#N/A</v>
      </c>
      <c r="AU450" s="78" t="e">
        <f aca="false">VLOOKUP(F450,PTDS2!$A$1:$Q$13,8)</f>
        <v>#N/A</v>
      </c>
      <c r="AV450" s="78" t="e">
        <f aca="false">VLOOKUP(F450,PTDS2!$A$1:$Q$13,9)</f>
        <v>#N/A</v>
      </c>
      <c r="AW450" s="78" t="e">
        <f aca="false">VLOOKUP(F450,PTDS2!$A$1:$Q$13,10)</f>
        <v>#N/A</v>
      </c>
      <c r="AX450" s="78" t="e">
        <f aca="false">VLOOKUP(F450,PTDS2!$A$1:$Q$13,11)</f>
        <v>#N/A</v>
      </c>
      <c r="AY450" s="78" t="e">
        <f aca="false">VLOOKUP(F450,PTDS2!$A$1:$Q$13,12)</f>
        <v>#N/A</v>
      </c>
      <c r="AZ450" s="78" t="e">
        <f aca="false">VLOOKUP(F450,PTDS2!$A$1:$Q$13,13)</f>
        <v>#N/A</v>
      </c>
      <c r="BA450" s="78" t="e">
        <f aca="false">VLOOKUP(F450,PTDS2!$A$1:$Q$13,14)</f>
        <v>#N/A</v>
      </c>
      <c r="BB450" s="78" t="e">
        <f aca="false">VLOOKUP(F450,PTDS2!$A$1:$Q$13,15)</f>
        <v>#N/A</v>
      </c>
      <c r="BC450" s="78" t="e">
        <f aca="false">VLOOKUP(F450,PTDS2!$A$1:$Q$13,16)</f>
        <v>#N/A</v>
      </c>
      <c r="BD450" s="78" t="e">
        <f aca="false">VLOOKUP(F450,PTDS2!$A$1:$Q$13,17)</f>
        <v>#N/A</v>
      </c>
      <c r="BF450" s="78" t="e">
        <f aca="false">IF(AO450=0,"",AO450)</f>
        <v>#N/A</v>
      </c>
      <c r="BG450" s="78" t="e">
        <f aca="false">IF(AP450=0,"",AP450)</f>
        <v>#N/A</v>
      </c>
      <c r="BH450" s="78" t="e">
        <f aca="false">IF(AQ450=0,"",AQ450)</f>
        <v>#N/A</v>
      </c>
      <c r="BI450" s="78" t="e">
        <f aca="false">IF(AR450=0,"",AR450)</f>
        <v>#N/A</v>
      </c>
      <c r="BJ450" s="78" t="e">
        <f aca="false">IF(AS450=0,"",AS450)</f>
        <v>#N/A</v>
      </c>
      <c r="BK450" s="78" t="e">
        <f aca="false">IF(AT450=0,"",AT450)</f>
        <v>#N/A</v>
      </c>
      <c r="BL450" s="78" t="e">
        <f aca="false">IF(AU450=0,"",AU450)</f>
        <v>#N/A</v>
      </c>
      <c r="BM450" s="78" t="e">
        <f aca="false">IF(AV450=0,"",AV450)</f>
        <v>#N/A</v>
      </c>
      <c r="BN450" s="78" t="e">
        <f aca="false">IF(AW450=0,"",AW450)</f>
        <v>#N/A</v>
      </c>
      <c r="BO450" s="78" t="e">
        <f aca="false">IF(AX450=0,"",AX450)</f>
        <v>#N/A</v>
      </c>
      <c r="BP450" s="78" t="e">
        <f aca="false">IF(AY450=0,"",AY450)</f>
        <v>#N/A</v>
      </c>
      <c r="BQ450" s="78" t="e">
        <f aca="false">IF(AZ450=0,"",AZ450)</f>
        <v>#N/A</v>
      </c>
      <c r="BR450" s="78" t="e">
        <f aca="false">IF(BA450=0,"",BA450)</f>
        <v>#N/A</v>
      </c>
      <c r="BS450" s="78" t="e">
        <f aca="false">IF(BB450=0,"",BB450)</f>
        <v>#N/A</v>
      </c>
      <c r="BT450" s="78" t="e">
        <f aca="false">IF(BC450=0,"",BC450)</f>
        <v>#N/A</v>
      </c>
      <c r="BU450" s="78" t="e">
        <f aca="false">IF(BD450=0,"",BD450)</f>
        <v>#N/A</v>
      </c>
    </row>
    <row r="451" customFormat="false" ht="56.7" hidden="false" customHeight="true" outlineLevel="0" collapsed="false">
      <c r="A451" s="137"/>
      <c r="B451" s="138"/>
      <c r="C451" s="139"/>
      <c r="D451" s="139"/>
      <c r="E451" s="143"/>
      <c r="F451" s="120"/>
      <c r="G451" s="121"/>
      <c r="H451" s="140"/>
      <c r="I451" s="141"/>
      <c r="J451" s="116"/>
      <c r="K451" s="124" t="str">
        <f aca="false">IF(ISBLANK(I451),"",ROUND(IF(J451&lt;&gt;"€",IF(J451="$",I451*TRANSFERENCIAS!$E$29,I451*TRANSFERENCIAS!$H$29),I451),2))</f>
        <v/>
      </c>
      <c r="L451" s="142"/>
      <c r="M451" s="142"/>
      <c r="N451" s="142"/>
      <c r="O451" s="125"/>
      <c r="P451" s="126" t="str">
        <f aca="false">IF(ISNUMBER(X451),X451,"P")</f>
        <v>P</v>
      </c>
      <c r="Q451" s="127" t="str">
        <f aca="false">IF(ISNUMBER(L451),L451," --")</f>
        <v> --</v>
      </c>
      <c r="W451" s="129" t="n">
        <f aca="false">SUM(L451:N451)</f>
        <v>0</v>
      </c>
      <c r="X451" s="129" t="e">
        <f aca="false">IF(K451&gt;0,ABS(W451-K451),"")</f>
        <v>#VALUE!</v>
      </c>
      <c r="AF451" s="78" t="n">
        <f aca="false">+AF450+20</f>
        <v>8920</v>
      </c>
      <c r="AG451" s="78" t="n">
        <v>446</v>
      </c>
      <c r="AO451" s="78" t="e">
        <f aca="false">VLOOKUP(F451,PTDS2!$A$1:$Q$13,2)</f>
        <v>#N/A</v>
      </c>
      <c r="AP451" s="78" t="e">
        <f aca="false">VLOOKUP(F451,PTDS2!$A$1:$Q$13,3)</f>
        <v>#N/A</v>
      </c>
      <c r="AQ451" s="78" t="e">
        <f aca="false">VLOOKUP(F451,PTDS2!$A$1:$Q$13,4)</f>
        <v>#N/A</v>
      </c>
      <c r="AR451" s="78" t="e">
        <f aca="false">VLOOKUP(F451,PTDS2!$A$1:$Q$13,5)</f>
        <v>#N/A</v>
      </c>
      <c r="AS451" s="78" t="e">
        <f aca="false">VLOOKUP(F451,PTDS2!$A$1:$Q$13,6)</f>
        <v>#N/A</v>
      </c>
      <c r="AT451" s="78" t="e">
        <f aca="false">VLOOKUP(F451,PTDS2!$A$1:$Q$13,7)</f>
        <v>#N/A</v>
      </c>
      <c r="AU451" s="78" t="e">
        <f aca="false">VLOOKUP(F451,PTDS2!$A$1:$Q$13,8)</f>
        <v>#N/A</v>
      </c>
      <c r="AV451" s="78" t="e">
        <f aca="false">VLOOKUP(F451,PTDS2!$A$1:$Q$13,9)</f>
        <v>#N/A</v>
      </c>
      <c r="AW451" s="78" t="e">
        <f aca="false">VLOOKUP(F451,PTDS2!$A$1:$Q$13,10)</f>
        <v>#N/A</v>
      </c>
      <c r="AX451" s="78" t="e">
        <f aca="false">VLOOKUP(F451,PTDS2!$A$1:$Q$13,11)</f>
        <v>#N/A</v>
      </c>
      <c r="AY451" s="78" t="e">
        <f aca="false">VLOOKUP(F451,PTDS2!$A$1:$Q$13,12)</f>
        <v>#N/A</v>
      </c>
      <c r="AZ451" s="78" t="e">
        <f aca="false">VLOOKUP(F451,PTDS2!$A$1:$Q$13,13)</f>
        <v>#N/A</v>
      </c>
      <c r="BA451" s="78" t="e">
        <f aca="false">VLOOKUP(F451,PTDS2!$A$1:$Q$13,14)</f>
        <v>#N/A</v>
      </c>
      <c r="BB451" s="78" t="e">
        <f aca="false">VLOOKUP(F451,PTDS2!$A$1:$Q$13,15)</f>
        <v>#N/A</v>
      </c>
      <c r="BC451" s="78" t="e">
        <f aca="false">VLOOKUP(F451,PTDS2!$A$1:$Q$13,16)</f>
        <v>#N/A</v>
      </c>
      <c r="BD451" s="78" t="e">
        <f aca="false">VLOOKUP(F451,PTDS2!$A$1:$Q$13,17)</f>
        <v>#N/A</v>
      </c>
      <c r="BF451" s="78" t="e">
        <f aca="false">IF(AO451=0,"",AO451)</f>
        <v>#N/A</v>
      </c>
      <c r="BG451" s="78" t="e">
        <f aca="false">IF(AP451=0,"",AP451)</f>
        <v>#N/A</v>
      </c>
      <c r="BH451" s="78" t="e">
        <f aca="false">IF(AQ451=0,"",AQ451)</f>
        <v>#N/A</v>
      </c>
      <c r="BI451" s="78" t="e">
        <f aca="false">IF(AR451=0,"",AR451)</f>
        <v>#N/A</v>
      </c>
      <c r="BJ451" s="78" t="e">
        <f aca="false">IF(AS451=0,"",AS451)</f>
        <v>#N/A</v>
      </c>
      <c r="BK451" s="78" t="e">
        <f aca="false">IF(AT451=0,"",AT451)</f>
        <v>#N/A</v>
      </c>
      <c r="BL451" s="78" t="e">
        <f aca="false">IF(AU451=0,"",AU451)</f>
        <v>#N/A</v>
      </c>
      <c r="BM451" s="78" t="e">
        <f aca="false">IF(AV451=0,"",AV451)</f>
        <v>#N/A</v>
      </c>
      <c r="BN451" s="78" t="e">
        <f aca="false">IF(AW451=0,"",AW451)</f>
        <v>#N/A</v>
      </c>
      <c r="BO451" s="78" t="e">
        <f aca="false">IF(AX451=0,"",AX451)</f>
        <v>#N/A</v>
      </c>
      <c r="BP451" s="78" t="e">
        <f aca="false">IF(AY451=0,"",AY451)</f>
        <v>#N/A</v>
      </c>
      <c r="BQ451" s="78" t="e">
        <f aca="false">IF(AZ451=0,"",AZ451)</f>
        <v>#N/A</v>
      </c>
      <c r="BR451" s="78" t="e">
        <f aca="false">IF(BA451=0,"",BA451)</f>
        <v>#N/A</v>
      </c>
      <c r="BS451" s="78" t="e">
        <f aca="false">IF(BB451=0,"",BB451)</f>
        <v>#N/A</v>
      </c>
      <c r="BT451" s="78" t="e">
        <f aca="false">IF(BC451=0,"",BC451)</f>
        <v>#N/A</v>
      </c>
      <c r="BU451" s="78" t="e">
        <f aca="false">IF(BD451=0,"",BD451)</f>
        <v>#N/A</v>
      </c>
    </row>
    <row r="452" customFormat="false" ht="56.7" hidden="false" customHeight="true" outlineLevel="0" collapsed="false">
      <c r="A452" s="137"/>
      <c r="B452" s="138"/>
      <c r="C452" s="139"/>
      <c r="D452" s="139"/>
      <c r="E452" s="143"/>
      <c r="F452" s="120"/>
      <c r="G452" s="121"/>
      <c r="H452" s="140"/>
      <c r="I452" s="141"/>
      <c r="J452" s="116"/>
      <c r="K452" s="124" t="str">
        <f aca="false">IF(ISBLANK(I452),"",ROUND(IF(J452&lt;&gt;"€",IF(J452="$",I452*TRANSFERENCIAS!$E$29,I452*TRANSFERENCIAS!$H$29),I452),2))</f>
        <v/>
      </c>
      <c r="L452" s="142"/>
      <c r="M452" s="142"/>
      <c r="N452" s="142"/>
      <c r="O452" s="125"/>
      <c r="P452" s="126" t="str">
        <f aca="false">IF(ISNUMBER(X452),X452,"P")</f>
        <v>P</v>
      </c>
      <c r="Q452" s="127" t="str">
        <f aca="false">IF(ISNUMBER(L452),L452," --")</f>
        <v> --</v>
      </c>
      <c r="W452" s="129" t="n">
        <f aca="false">SUM(L452:N452)</f>
        <v>0</v>
      </c>
      <c r="X452" s="129" t="e">
        <f aca="false">IF(K452&gt;0,ABS(W452-K452),"")</f>
        <v>#VALUE!</v>
      </c>
      <c r="AF452" s="78" t="n">
        <f aca="false">+AF451+20</f>
        <v>8940</v>
      </c>
      <c r="AG452" s="78" t="n">
        <v>447</v>
      </c>
      <c r="AO452" s="78" t="e">
        <f aca="false">VLOOKUP(F452,PTDS2!$A$1:$Q$13,2)</f>
        <v>#N/A</v>
      </c>
      <c r="AP452" s="78" t="e">
        <f aca="false">VLOOKUP(F452,PTDS2!$A$1:$Q$13,3)</f>
        <v>#N/A</v>
      </c>
      <c r="AQ452" s="78" t="e">
        <f aca="false">VLOOKUP(F452,PTDS2!$A$1:$Q$13,4)</f>
        <v>#N/A</v>
      </c>
      <c r="AR452" s="78" t="e">
        <f aca="false">VLOOKUP(F452,PTDS2!$A$1:$Q$13,5)</f>
        <v>#N/A</v>
      </c>
      <c r="AS452" s="78" t="e">
        <f aca="false">VLOOKUP(F452,PTDS2!$A$1:$Q$13,6)</f>
        <v>#N/A</v>
      </c>
      <c r="AT452" s="78" t="e">
        <f aca="false">VLOOKUP(F452,PTDS2!$A$1:$Q$13,7)</f>
        <v>#N/A</v>
      </c>
      <c r="AU452" s="78" t="e">
        <f aca="false">VLOOKUP(F452,PTDS2!$A$1:$Q$13,8)</f>
        <v>#N/A</v>
      </c>
      <c r="AV452" s="78" t="e">
        <f aca="false">VLOOKUP(F452,PTDS2!$A$1:$Q$13,9)</f>
        <v>#N/A</v>
      </c>
      <c r="AW452" s="78" t="e">
        <f aca="false">VLOOKUP(F452,PTDS2!$A$1:$Q$13,10)</f>
        <v>#N/A</v>
      </c>
      <c r="AX452" s="78" t="e">
        <f aca="false">VLOOKUP(F452,PTDS2!$A$1:$Q$13,11)</f>
        <v>#N/A</v>
      </c>
      <c r="AY452" s="78" t="e">
        <f aca="false">VLOOKUP(F452,PTDS2!$A$1:$Q$13,12)</f>
        <v>#N/A</v>
      </c>
      <c r="AZ452" s="78" t="e">
        <f aca="false">VLOOKUP(F452,PTDS2!$A$1:$Q$13,13)</f>
        <v>#N/A</v>
      </c>
      <c r="BA452" s="78" t="e">
        <f aca="false">VLOOKUP(F452,PTDS2!$A$1:$Q$13,14)</f>
        <v>#N/A</v>
      </c>
      <c r="BB452" s="78" t="e">
        <f aca="false">VLOOKUP(F452,PTDS2!$A$1:$Q$13,15)</f>
        <v>#N/A</v>
      </c>
      <c r="BC452" s="78" t="e">
        <f aca="false">VLOOKUP(F452,PTDS2!$A$1:$Q$13,16)</f>
        <v>#N/A</v>
      </c>
      <c r="BD452" s="78" t="e">
        <f aca="false">VLOOKUP(F452,PTDS2!$A$1:$Q$13,17)</f>
        <v>#N/A</v>
      </c>
      <c r="BF452" s="78" t="e">
        <f aca="false">IF(AO452=0,"",AO452)</f>
        <v>#N/A</v>
      </c>
      <c r="BG452" s="78" t="e">
        <f aca="false">IF(AP452=0,"",AP452)</f>
        <v>#N/A</v>
      </c>
      <c r="BH452" s="78" t="e">
        <f aca="false">IF(AQ452=0,"",AQ452)</f>
        <v>#N/A</v>
      </c>
      <c r="BI452" s="78" t="e">
        <f aca="false">IF(AR452=0,"",AR452)</f>
        <v>#N/A</v>
      </c>
      <c r="BJ452" s="78" t="e">
        <f aca="false">IF(AS452=0,"",AS452)</f>
        <v>#N/A</v>
      </c>
      <c r="BK452" s="78" t="e">
        <f aca="false">IF(AT452=0,"",AT452)</f>
        <v>#N/A</v>
      </c>
      <c r="BL452" s="78" t="e">
        <f aca="false">IF(AU452=0,"",AU452)</f>
        <v>#N/A</v>
      </c>
      <c r="BM452" s="78" t="e">
        <f aca="false">IF(AV452=0,"",AV452)</f>
        <v>#N/A</v>
      </c>
      <c r="BN452" s="78" t="e">
        <f aca="false">IF(AW452=0,"",AW452)</f>
        <v>#N/A</v>
      </c>
      <c r="BO452" s="78" t="e">
        <f aca="false">IF(AX452=0,"",AX452)</f>
        <v>#N/A</v>
      </c>
      <c r="BP452" s="78" t="e">
        <f aca="false">IF(AY452=0,"",AY452)</f>
        <v>#N/A</v>
      </c>
      <c r="BQ452" s="78" t="e">
        <f aca="false">IF(AZ452=0,"",AZ452)</f>
        <v>#N/A</v>
      </c>
      <c r="BR452" s="78" t="e">
        <f aca="false">IF(BA452=0,"",BA452)</f>
        <v>#N/A</v>
      </c>
      <c r="BS452" s="78" t="e">
        <f aca="false">IF(BB452=0,"",BB452)</f>
        <v>#N/A</v>
      </c>
      <c r="BT452" s="78" t="e">
        <f aca="false">IF(BC452=0,"",BC452)</f>
        <v>#N/A</v>
      </c>
      <c r="BU452" s="78" t="e">
        <f aca="false">IF(BD452=0,"",BD452)</f>
        <v>#N/A</v>
      </c>
    </row>
    <row r="453" customFormat="false" ht="56.7" hidden="false" customHeight="true" outlineLevel="0" collapsed="false">
      <c r="A453" s="137"/>
      <c r="B453" s="138"/>
      <c r="C453" s="139"/>
      <c r="D453" s="139"/>
      <c r="E453" s="143"/>
      <c r="F453" s="120"/>
      <c r="G453" s="121"/>
      <c r="H453" s="140"/>
      <c r="I453" s="141"/>
      <c r="J453" s="116"/>
      <c r="K453" s="124" t="str">
        <f aca="false">IF(ISBLANK(I453),"",ROUND(IF(J453&lt;&gt;"€",IF(J453="$",I453*TRANSFERENCIAS!$E$29,I453*TRANSFERENCIAS!$H$29),I453),2))</f>
        <v/>
      </c>
      <c r="L453" s="142"/>
      <c r="M453" s="142"/>
      <c r="N453" s="142"/>
      <c r="O453" s="125"/>
      <c r="P453" s="126" t="str">
        <f aca="false">IF(ISNUMBER(X453),X453,"P")</f>
        <v>P</v>
      </c>
      <c r="Q453" s="127" t="str">
        <f aca="false">IF(ISNUMBER(L453),L453," --")</f>
        <v> --</v>
      </c>
      <c r="W453" s="129" t="n">
        <f aca="false">SUM(L453:N453)</f>
        <v>0</v>
      </c>
      <c r="X453" s="129" t="e">
        <f aca="false">IF(K453&gt;0,ABS(W453-K453),"")</f>
        <v>#VALUE!</v>
      </c>
      <c r="AF453" s="78" t="n">
        <f aca="false">+AF452+20</f>
        <v>8960</v>
      </c>
      <c r="AG453" s="78" t="n">
        <v>448</v>
      </c>
      <c r="AO453" s="78" t="e">
        <f aca="false">VLOOKUP(F453,PTDS2!$A$1:$Q$13,2)</f>
        <v>#N/A</v>
      </c>
      <c r="AP453" s="78" t="e">
        <f aca="false">VLOOKUP(F453,PTDS2!$A$1:$Q$13,3)</f>
        <v>#N/A</v>
      </c>
      <c r="AQ453" s="78" t="e">
        <f aca="false">VLOOKUP(F453,PTDS2!$A$1:$Q$13,4)</f>
        <v>#N/A</v>
      </c>
      <c r="AR453" s="78" t="e">
        <f aca="false">VLOOKUP(F453,PTDS2!$A$1:$Q$13,5)</f>
        <v>#N/A</v>
      </c>
      <c r="AS453" s="78" t="e">
        <f aca="false">VLOOKUP(F453,PTDS2!$A$1:$Q$13,6)</f>
        <v>#N/A</v>
      </c>
      <c r="AT453" s="78" t="e">
        <f aca="false">VLOOKUP(F453,PTDS2!$A$1:$Q$13,7)</f>
        <v>#N/A</v>
      </c>
      <c r="AU453" s="78" t="e">
        <f aca="false">VLOOKUP(F453,PTDS2!$A$1:$Q$13,8)</f>
        <v>#N/A</v>
      </c>
      <c r="AV453" s="78" t="e">
        <f aca="false">VLOOKUP(F453,PTDS2!$A$1:$Q$13,9)</f>
        <v>#N/A</v>
      </c>
      <c r="AW453" s="78" t="e">
        <f aca="false">VLOOKUP(F453,PTDS2!$A$1:$Q$13,10)</f>
        <v>#N/A</v>
      </c>
      <c r="AX453" s="78" t="e">
        <f aca="false">VLOOKUP(F453,PTDS2!$A$1:$Q$13,11)</f>
        <v>#N/A</v>
      </c>
      <c r="AY453" s="78" t="e">
        <f aca="false">VLOOKUP(F453,PTDS2!$A$1:$Q$13,12)</f>
        <v>#N/A</v>
      </c>
      <c r="AZ453" s="78" t="e">
        <f aca="false">VLOOKUP(F453,PTDS2!$A$1:$Q$13,13)</f>
        <v>#N/A</v>
      </c>
      <c r="BA453" s="78" t="e">
        <f aca="false">VLOOKUP(F453,PTDS2!$A$1:$Q$13,14)</f>
        <v>#N/A</v>
      </c>
      <c r="BB453" s="78" t="e">
        <f aca="false">VLOOKUP(F453,PTDS2!$A$1:$Q$13,15)</f>
        <v>#N/A</v>
      </c>
      <c r="BC453" s="78" t="e">
        <f aca="false">VLOOKUP(F453,PTDS2!$A$1:$Q$13,16)</f>
        <v>#N/A</v>
      </c>
      <c r="BD453" s="78" t="e">
        <f aca="false">VLOOKUP(F453,PTDS2!$A$1:$Q$13,17)</f>
        <v>#N/A</v>
      </c>
      <c r="BF453" s="78" t="e">
        <f aca="false">IF(AO453=0,"",AO453)</f>
        <v>#N/A</v>
      </c>
      <c r="BG453" s="78" t="e">
        <f aca="false">IF(AP453=0,"",AP453)</f>
        <v>#N/A</v>
      </c>
      <c r="BH453" s="78" t="e">
        <f aca="false">IF(AQ453=0,"",AQ453)</f>
        <v>#N/A</v>
      </c>
      <c r="BI453" s="78" t="e">
        <f aca="false">IF(AR453=0,"",AR453)</f>
        <v>#N/A</v>
      </c>
      <c r="BJ453" s="78" t="e">
        <f aca="false">IF(AS453=0,"",AS453)</f>
        <v>#N/A</v>
      </c>
      <c r="BK453" s="78" t="e">
        <f aca="false">IF(AT453=0,"",AT453)</f>
        <v>#N/A</v>
      </c>
      <c r="BL453" s="78" t="e">
        <f aca="false">IF(AU453=0,"",AU453)</f>
        <v>#N/A</v>
      </c>
      <c r="BM453" s="78" t="e">
        <f aca="false">IF(AV453=0,"",AV453)</f>
        <v>#N/A</v>
      </c>
      <c r="BN453" s="78" t="e">
        <f aca="false">IF(AW453=0,"",AW453)</f>
        <v>#N/A</v>
      </c>
      <c r="BO453" s="78" t="e">
        <f aca="false">IF(AX453=0,"",AX453)</f>
        <v>#N/A</v>
      </c>
      <c r="BP453" s="78" t="e">
        <f aca="false">IF(AY453=0,"",AY453)</f>
        <v>#N/A</v>
      </c>
      <c r="BQ453" s="78" t="e">
        <f aca="false">IF(AZ453=0,"",AZ453)</f>
        <v>#N/A</v>
      </c>
      <c r="BR453" s="78" t="e">
        <f aca="false">IF(BA453=0,"",BA453)</f>
        <v>#N/A</v>
      </c>
      <c r="BS453" s="78" t="e">
        <f aca="false">IF(BB453=0,"",BB453)</f>
        <v>#N/A</v>
      </c>
      <c r="BT453" s="78" t="e">
        <f aca="false">IF(BC453=0,"",BC453)</f>
        <v>#N/A</v>
      </c>
      <c r="BU453" s="78" t="e">
        <f aca="false">IF(BD453=0,"",BD453)</f>
        <v>#N/A</v>
      </c>
    </row>
    <row r="454" customFormat="false" ht="56.7" hidden="false" customHeight="true" outlineLevel="0" collapsed="false">
      <c r="A454" s="137"/>
      <c r="B454" s="138"/>
      <c r="C454" s="139"/>
      <c r="D454" s="139"/>
      <c r="E454" s="143"/>
      <c r="F454" s="120"/>
      <c r="G454" s="121"/>
      <c r="H454" s="140"/>
      <c r="I454" s="141"/>
      <c r="J454" s="116"/>
      <c r="K454" s="124" t="str">
        <f aca="false">IF(ISBLANK(I454),"",ROUND(IF(J454&lt;&gt;"€",IF(J454="$",I454*TRANSFERENCIAS!$E$29,I454*TRANSFERENCIAS!$H$29),I454),2))</f>
        <v/>
      </c>
      <c r="L454" s="142"/>
      <c r="M454" s="142"/>
      <c r="N454" s="142"/>
      <c r="O454" s="125"/>
      <c r="P454" s="126" t="str">
        <f aca="false">IF(ISNUMBER(X454),X454,"P")</f>
        <v>P</v>
      </c>
      <c r="Q454" s="127" t="str">
        <f aca="false">IF(ISNUMBER(L454),L454," --")</f>
        <v> --</v>
      </c>
      <c r="W454" s="129" t="n">
        <f aca="false">SUM(L454:N454)</f>
        <v>0</v>
      </c>
      <c r="X454" s="129" t="e">
        <f aca="false">IF(K454&gt;0,ABS(W454-K454),"")</f>
        <v>#VALUE!</v>
      </c>
      <c r="AF454" s="78" t="n">
        <f aca="false">+AF453+20</f>
        <v>8980</v>
      </c>
      <c r="AG454" s="78" t="n">
        <v>449</v>
      </c>
      <c r="AO454" s="78" t="e">
        <f aca="false">VLOOKUP(F454,PTDS2!$A$1:$Q$13,2)</f>
        <v>#N/A</v>
      </c>
      <c r="AP454" s="78" t="e">
        <f aca="false">VLOOKUP(F454,PTDS2!$A$1:$Q$13,3)</f>
        <v>#N/A</v>
      </c>
      <c r="AQ454" s="78" t="e">
        <f aca="false">VLOOKUP(F454,PTDS2!$A$1:$Q$13,4)</f>
        <v>#N/A</v>
      </c>
      <c r="AR454" s="78" t="e">
        <f aca="false">VLOOKUP(F454,PTDS2!$A$1:$Q$13,5)</f>
        <v>#N/A</v>
      </c>
      <c r="AS454" s="78" t="e">
        <f aca="false">VLOOKUP(F454,PTDS2!$A$1:$Q$13,6)</f>
        <v>#N/A</v>
      </c>
      <c r="AT454" s="78" t="e">
        <f aca="false">VLOOKUP(F454,PTDS2!$A$1:$Q$13,7)</f>
        <v>#N/A</v>
      </c>
      <c r="AU454" s="78" t="e">
        <f aca="false">VLOOKUP(F454,PTDS2!$A$1:$Q$13,8)</f>
        <v>#N/A</v>
      </c>
      <c r="AV454" s="78" t="e">
        <f aca="false">VLOOKUP(F454,PTDS2!$A$1:$Q$13,9)</f>
        <v>#N/A</v>
      </c>
      <c r="AW454" s="78" t="e">
        <f aca="false">VLOOKUP(F454,PTDS2!$A$1:$Q$13,10)</f>
        <v>#N/A</v>
      </c>
      <c r="AX454" s="78" t="e">
        <f aca="false">VLOOKUP(F454,PTDS2!$A$1:$Q$13,11)</f>
        <v>#N/A</v>
      </c>
      <c r="AY454" s="78" t="e">
        <f aca="false">VLOOKUP(F454,PTDS2!$A$1:$Q$13,12)</f>
        <v>#N/A</v>
      </c>
      <c r="AZ454" s="78" t="e">
        <f aca="false">VLOOKUP(F454,PTDS2!$A$1:$Q$13,13)</f>
        <v>#N/A</v>
      </c>
      <c r="BA454" s="78" t="e">
        <f aca="false">VLOOKUP(F454,PTDS2!$A$1:$Q$13,14)</f>
        <v>#N/A</v>
      </c>
      <c r="BB454" s="78" t="e">
        <f aca="false">VLOOKUP(F454,PTDS2!$A$1:$Q$13,15)</f>
        <v>#N/A</v>
      </c>
      <c r="BC454" s="78" t="e">
        <f aca="false">VLOOKUP(F454,PTDS2!$A$1:$Q$13,16)</f>
        <v>#N/A</v>
      </c>
      <c r="BD454" s="78" t="e">
        <f aca="false">VLOOKUP(F454,PTDS2!$A$1:$Q$13,17)</f>
        <v>#N/A</v>
      </c>
      <c r="BF454" s="78" t="e">
        <f aca="false">IF(AO454=0,"",AO454)</f>
        <v>#N/A</v>
      </c>
      <c r="BG454" s="78" t="e">
        <f aca="false">IF(AP454=0,"",AP454)</f>
        <v>#N/A</v>
      </c>
      <c r="BH454" s="78" t="e">
        <f aca="false">IF(AQ454=0,"",AQ454)</f>
        <v>#N/A</v>
      </c>
      <c r="BI454" s="78" t="e">
        <f aca="false">IF(AR454=0,"",AR454)</f>
        <v>#N/A</v>
      </c>
      <c r="BJ454" s="78" t="e">
        <f aca="false">IF(AS454=0,"",AS454)</f>
        <v>#N/A</v>
      </c>
      <c r="BK454" s="78" t="e">
        <f aca="false">IF(AT454=0,"",AT454)</f>
        <v>#N/A</v>
      </c>
      <c r="BL454" s="78" t="e">
        <f aca="false">IF(AU454=0,"",AU454)</f>
        <v>#N/A</v>
      </c>
      <c r="BM454" s="78" t="e">
        <f aca="false">IF(AV454=0,"",AV454)</f>
        <v>#N/A</v>
      </c>
      <c r="BN454" s="78" t="e">
        <f aca="false">IF(AW454=0,"",AW454)</f>
        <v>#N/A</v>
      </c>
      <c r="BO454" s="78" t="e">
        <f aca="false">IF(AX454=0,"",AX454)</f>
        <v>#N/A</v>
      </c>
      <c r="BP454" s="78" t="e">
        <f aca="false">IF(AY454=0,"",AY454)</f>
        <v>#N/A</v>
      </c>
      <c r="BQ454" s="78" t="e">
        <f aca="false">IF(AZ454=0,"",AZ454)</f>
        <v>#N/A</v>
      </c>
      <c r="BR454" s="78" t="e">
        <f aca="false">IF(BA454=0,"",BA454)</f>
        <v>#N/A</v>
      </c>
      <c r="BS454" s="78" t="e">
        <f aca="false">IF(BB454=0,"",BB454)</f>
        <v>#N/A</v>
      </c>
      <c r="BT454" s="78" t="e">
        <f aca="false">IF(BC454=0,"",BC454)</f>
        <v>#N/A</v>
      </c>
      <c r="BU454" s="78" t="e">
        <f aca="false">IF(BD454=0,"",BD454)</f>
        <v>#N/A</v>
      </c>
    </row>
    <row r="455" customFormat="false" ht="56.7" hidden="false" customHeight="true" outlineLevel="0" collapsed="false">
      <c r="A455" s="137"/>
      <c r="B455" s="138"/>
      <c r="C455" s="139"/>
      <c r="D455" s="139"/>
      <c r="E455" s="143"/>
      <c r="F455" s="120"/>
      <c r="G455" s="121"/>
      <c r="H455" s="140"/>
      <c r="I455" s="141"/>
      <c r="J455" s="116"/>
      <c r="K455" s="124" t="str">
        <f aca="false">IF(ISBLANK(I455),"",ROUND(IF(J455&lt;&gt;"€",IF(J455="$",I455*TRANSFERENCIAS!$E$29,I455*TRANSFERENCIAS!$H$29),I455),2))</f>
        <v/>
      </c>
      <c r="L455" s="142"/>
      <c r="M455" s="142"/>
      <c r="N455" s="142"/>
      <c r="O455" s="125"/>
      <c r="P455" s="126" t="str">
        <f aca="false">IF(ISNUMBER(X455),X455,"P")</f>
        <v>P</v>
      </c>
      <c r="Q455" s="127" t="str">
        <f aca="false">IF(ISNUMBER(L455),L455," --")</f>
        <v> --</v>
      </c>
      <c r="W455" s="129" t="n">
        <f aca="false">SUM(L455:N455)</f>
        <v>0</v>
      </c>
      <c r="X455" s="129" t="e">
        <f aca="false">IF(K455&gt;0,ABS(W455-K455),"")</f>
        <v>#VALUE!</v>
      </c>
      <c r="AF455" s="78" t="n">
        <f aca="false">+AF454+20</f>
        <v>9000</v>
      </c>
      <c r="AG455" s="78" t="n">
        <v>450</v>
      </c>
      <c r="AO455" s="78" t="e">
        <f aca="false">VLOOKUP(F455,PTDS2!$A$1:$Q$13,2)</f>
        <v>#N/A</v>
      </c>
      <c r="AP455" s="78" t="e">
        <f aca="false">VLOOKUP(F455,PTDS2!$A$1:$Q$13,3)</f>
        <v>#N/A</v>
      </c>
      <c r="AQ455" s="78" t="e">
        <f aca="false">VLOOKUP(F455,PTDS2!$A$1:$Q$13,4)</f>
        <v>#N/A</v>
      </c>
      <c r="AR455" s="78" t="e">
        <f aca="false">VLOOKUP(F455,PTDS2!$A$1:$Q$13,5)</f>
        <v>#N/A</v>
      </c>
      <c r="AS455" s="78" t="e">
        <f aca="false">VLOOKUP(F455,PTDS2!$A$1:$Q$13,6)</f>
        <v>#N/A</v>
      </c>
      <c r="AT455" s="78" t="e">
        <f aca="false">VLOOKUP(F455,PTDS2!$A$1:$Q$13,7)</f>
        <v>#N/A</v>
      </c>
      <c r="AU455" s="78" t="e">
        <f aca="false">VLOOKUP(F455,PTDS2!$A$1:$Q$13,8)</f>
        <v>#N/A</v>
      </c>
      <c r="AV455" s="78" t="e">
        <f aca="false">VLOOKUP(F455,PTDS2!$A$1:$Q$13,9)</f>
        <v>#N/A</v>
      </c>
      <c r="AW455" s="78" t="e">
        <f aca="false">VLOOKUP(F455,PTDS2!$A$1:$Q$13,10)</f>
        <v>#N/A</v>
      </c>
      <c r="AX455" s="78" t="e">
        <f aca="false">VLOOKUP(F455,PTDS2!$A$1:$Q$13,11)</f>
        <v>#N/A</v>
      </c>
      <c r="AY455" s="78" t="e">
        <f aca="false">VLOOKUP(F455,PTDS2!$A$1:$Q$13,12)</f>
        <v>#N/A</v>
      </c>
      <c r="AZ455" s="78" t="e">
        <f aca="false">VLOOKUP(F455,PTDS2!$A$1:$Q$13,13)</f>
        <v>#N/A</v>
      </c>
      <c r="BA455" s="78" t="e">
        <f aca="false">VLOOKUP(F455,PTDS2!$A$1:$Q$13,14)</f>
        <v>#N/A</v>
      </c>
      <c r="BB455" s="78" t="e">
        <f aca="false">VLOOKUP(F455,PTDS2!$A$1:$Q$13,15)</f>
        <v>#N/A</v>
      </c>
      <c r="BC455" s="78" t="e">
        <f aca="false">VLOOKUP(F455,PTDS2!$A$1:$Q$13,16)</f>
        <v>#N/A</v>
      </c>
      <c r="BD455" s="78" t="e">
        <f aca="false">VLOOKUP(F455,PTDS2!$A$1:$Q$13,17)</f>
        <v>#N/A</v>
      </c>
      <c r="BF455" s="78" t="e">
        <f aca="false">IF(AO455=0,"",AO455)</f>
        <v>#N/A</v>
      </c>
      <c r="BG455" s="78" t="e">
        <f aca="false">IF(AP455=0,"",AP455)</f>
        <v>#N/A</v>
      </c>
      <c r="BH455" s="78" t="e">
        <f aca="false">IF(AQ455=0,"",AQ455)</f>
        <v>#N/A</v>
      </c>
      <c r="BI455" s="78" t="e">
        <f aca="false">IF(AR455=0,"",AR455)</f>
        <v>#N/A</v>
      </c>
      <c r="BJ455" s="78" t="e">
        <f aca="false">IF(AS455=0,"",AS455)</f>
        <v>#N/A</v>
      </c>
      <c r="BK455" s="78" t="e">
        <f aca="false">IF(AT455=0,"",AT455)</f>
        <v>#N/A</v>
      </c>
      <c r="BL455" s="78" t="e">
        <f aca="false">IF(AU455=0,"",AU455)</f>
        <v>#N/A</v>
      </c>
      <c r="BM455" s="78" t="e">
        <f aca="false">IF(AV455=0,"",AV455)</f>
        <v>#N/A</v>
      </c>
      <c r="BN455" s="78" t="e">
        <f aca="false">IF(AW455=0,"",AW455)</f>
        <v>#N/A</v>
      </c>
      <c r="BO455" s="78" t="e">
        <f aca="false">IF(AX455=0,"",AX455)</f>
        <v>#N/A</v>
      </c>
      <c r="BP455" s="78" t="e">
        <f aca="false">IF(AY455=0,"",AY455)</f>
        <v>#N/A</v>
      </c>
      <c r="BQ455" s="78" t="e">
        <f aca="false">IF(AZ455=0,"",AZ455)</f>
        <v>#N/A</v>
      </c>
      <c r="BR455" s="78" t="e">
        <f aca="false">IF(BA455=0,"",BA455)</f>
        <v>#N/A</v>
      </c>
      <c r="BS455" s="78" t="e">
        <f aca="false">IF(BB455=0,"",BB455)</f>
        <v>#N/A</v>
      </c>
      <c r="BT455" s="78" t="e">
        <f aca="false">IF(BC455=0,"",BC455)</f>
        <v>#N/A</v>
      </c>
      <c r="BU455" s="78" t="e">
        <f aca="false">IF(BD455=0,"",BD455)</f>
        <v>#N/A</v>
      </c>
    </row>
    <row r="456" customFormat="false" ht="56.7" hidden="false" customHeight="true" outlineLevel="0" collapsed="false">
      <c r="A456" s="137"/>
      <c r="B456" s="138"/>
      <c r="C456" s="139"/>
      <c r="D456" s="139"/>
      <c r="E456" s="143"/>
      <c r="F456" s="120"/>
      <c r="G456" s="121"/>
      <c r="H456" s="140"/>
      <c r="I456" s="141"/>
      <c r="J456" s="116"/>
      <c r="K456" s="124" t="str">
        <f aca="false">IF(ISBLANK(I456),"",ROUND(IF(J456&lt;&gt;"€",IF(J456="$",I456*TRANSFERENCIAS!$E$29,I456*TRANSFERENCIAS!$H$29),I456),2))</f>
        <v/>
      </c>
      <c r="L456" s="142"/>
      <c r="M456" s="142"/>
      <c r="N456" s="142"/>
      <c r="O456" s="125"/>
      <c r="P456" s="126" t="str">
        <f aca="false">IF(ISNUMBER(X456),X456,"P")</f>
        <v>P</v>
      </c>
      <c r="Q456" s="127" t="str">
        <f aca="false">IF(ISNUMBER(L456),L456," --")</f>
        <v> --</v>
      </c>
      <c r="W456" s="129" t="n">
        <f aca="false">SUM(L456:N456)</f>
        <v>0</v>
      </c>
      <c r="X456" s="129" t="e">
        <f aca="false">IF(K456&gt;0,ABS(W456-K456),"")</f>
        <v>#VALUE!</v>
      </c>
      <c r="AF456" s="78" t="n">
        <f aca="false">+AF455+20</f>
        <v>9020</v>
      </c>
      <c r="AG456" s="78" t="n">
        <v>451</v>
      </c>
      <c r="AO456" s="78" t="e">
        <f aca="false">VLOOKUP(F456,PTDS2!$A$1:$Q$13,2)</f>
        <v>#N/A</v>
      </c>
      <c r="AP456" s="78" t="e">
        <f aca="false">VLOOKUP(F456,PTDS2!$A$1:$Q$13,3)</f>
        <v>#N/A</v>
      </c>
      <c r="AQ456" s="78" t="e">
        <f aca="false">VLOOKUP(F456,PTDS2!$A$1:$Q$13,4)</f>
        <v>#N/A</v>
      </c>
      <c r="AR456" s="78" t="e">
        <f aca="false">VLOOKUP(F456,PTDS2!$A$1:$Q$13,5)</f>
        <v>#N/A</v>
      </c>
      <c r="AS456" s="78" t="e">
        <f aca="false">VLOOKUP(F456,PTDS2!$A$1:$Q$13,6)</f>
        <v>#N/A</v>
      </c>
      <c r="AT456" s="78" t="e">
        <f aca="false">VLOOKUP(F456,PTDS2!$A$1:$Q$13,7)</f>
        <v>#N/A</v>
      </c>
      <c r="AU456" s="78" t="e">
        <f aca="false">VLOOKUP(F456,PTDS2!$A$1:$Q$13,8)</f>
        <v>#N/A</v>
      </c>
      <c r="AV456" s="78" t="e">
        <f aca="false">VLOOKUP(F456,PTDS2!$A$1:$Q$13,9)</f>
        <v>#N/A</v>
      </c>
      <c r="AW456" s="78" t="e">
        <f aca="false">VLOOKUP(F456,PTDS2!$A$1:$Q$13,10)</f>
        <v>#N/A</v>
      </c>
      <c r="AX456" s="78" t="e">
        <f aca="false">VLOOKUP(F456,PTDS2!$A$1:$Q$13,11)</f>
        <v>#N/A</v>
      </c>
      <c r="AY456" s="78" t="e">
        <f aca="false">VLOOKUP(F456,PTDS2!$A$1:$Q$13,12)</f>
        <v>#N/A</v>
      </c>
      <c r="AZ456" s="78" t="e">
        <f aca="false">VLOOKUP(F456,PTDS2!$A$1:$Q$13,13)</f>
        <v>#N/A</v>
      </c>
      <c r="BA456" s="78" t="e">
        <f aca="false">VLOOKUP(F456,PTDS2!$A$1:$Q$13,14)</f>
        <v>#N/A</v>
      </c>
      <c r="BB456" s="78" t="e">
        <f aca="false">VLOOKUP(F456,PTDS2!$A$1:$Q$13,15)</f>
        <v>#N/A</v>
      </c>
      <c r="BC456" s="78" t="e">
        <f aca="false">VLOOKUP(F456,PTDS2!$A$1:$Q$13,16)</f>
        <v>#N/A</v>
      </c>
      <c r="BD456" s="78" t="e">
        <f aca="false">VLOOKUP(F456,PTDS2!$A$1:$Q$13,17)</f>
        <v>#N/A</v>
      </c>
      <c r="BF456" s="78" t="e">
        <f aca="false">IF(AO456=0,"",AO456)</f>
        <v>#N/A</v>
      </c>
      <c r="BG456" s="78" t="e">
        <f aca="false">IF(AP456=0,"",AP456)</f>
        <v>#N/A</v>
      </c>
      <c r="BH456" s="78" t="e">
        <f aca="false">IF(AQ456=0,"",AQ456)</f>
        <v>#N/A</v>
      </c>
      <c r="BI456" s="78" t="e">
        <f aca="false">IF(AR456=0,"",AR456)</f>
        <v>#N/A</v>
      </c>
      <c r="BJ456" s="78" t="e">
        <f aca="false">IF(AS456=0,"",AS456)</f>
        <v>#N/A</v>
      </c>
      <c r="BK456" s="78" t="e">
        <f aca="false">IF(AT456=0,"",AT456)</f>
        <v>#N/A</v>
      </c>
      <c r="BL456" s="78" t="e">
        <f aca="false">IF(AU456=0,"",AU456)</f>
        <v>#N/A</v>
      </c>
      <c r="BM456" s="78" t="e">
        <f aca="false">IF(AV456=0,"",AV456)</f>
        <v>#N/A</v>
      </c>
      <c r="BN456" s="78" t="e">
        <f aca="false">IF(AW456=0,"",AW456)</f>
        <v>#N/A</v>
      </c>
      <c r="BO456" s="78" t="e">
        <f aca="false">IF(AX456=0,"",AX456)</f>
        <v>#N/A</v>
      </c>
      <c r="BP456" s="78" t="e">
        <f aca="false">IF(AY456=0,"",AY456)</f>
        <v>#N/A</v>
      </c>
      <c r="BQ456" s="78" t="e">
        <f aca="false">IF(AZ456=0,"",AZ456)</f>
        <v>#N/A</v>
      </c>
      <c r="BR456" s="78" t="e">
        <f aca="false">IF(BA456=0,"",BA456)</f>
        <v>#N/A</v>
      </c>
      <c r="BS456" s="78" t="e">
        <f aca="false">IF(BB456=0,"",BB456)</f>
        <v>#N/A</v>
      </c>
      <c r="BT456" s="78" t="e">
        <f aca="false">IF(BC456=0,"",BC456)</f>
        <v>#N/A</v>
      </c>
      <c r="BU456" s="78" t="e">
        <f aca="false">IF(BD456=0,"",BD456)</f>
        <v>#N/A</v>
      </c>
    </row>
    <row r="457" customFormat="false" ht="56.7" hidden="false" customHeight="true" outlineLevel="0" collapsed="false">
      <c r="A457" s="137"/>
      <c r="B457" s="138"/>
      <c r="C457" s="139"/>
      <c r="D457" s="139"/>
      <c r="E457" s="143"/>
      <c r="F457" s="120"/>
      <c r="G457" s="121"/>
      <c r="H457" s="140"/>
      <c r="I457" s="141"/>
      <c r="J457" s="116"/>
      <c r="K457" s="124" t="str">
        <f aca="false">IF(ISBLANK(I457),"",ROUND(IF(J457&lt;&gt;"€",IF(J457="$",I457*TRANSFERENCIAS!$E$29,I457*TRANSFERENCIAS!$H$29),I457),2))</f>
        <v/>
      </c>
      <c r="L457" s="142"/>
      <c r="M457" s="142"/>
      <c r="N457" s="142"/>
      <c r="O457" s="125"/>
      <c r="P457" s="126" t="str">
        <f aca="false">IF(ISNUMBER(X457),X457,"P")</f>
        <v>P</v>
      </c>
      <c r="Q457" s="127" t="str">
        <f aca="false">IF(ISNUMBER(L457),L457," --")</f>
        <v> --</v>
      </c>
      <c r="W457" s="129" t="n">
        <f aca="false">SUM(L457:N457)</f>
        <v>0</v>
      </c>
      <c r="X457" s="129" t="e">
        <f aca="false">IF(K457&gt;0,ABS(W457-K457),"")</f>
        <v>#VALUE!</v>
      </c>
      <c r="AF457" s="78" t="n">
        <f aca="false">+AF456+20</f>
        <v>9040</v>
      </c>
      <c r="AG457" s="78" t="n">
        <v>452</v>
      </c>
      <c r="AO457" s="78" t="e">
        <f aca="false">VLOOKUP(F457,PTDS2!$A$1:$Q$13,2)</f>
        <v>#N/A</v>
      </c>
      <c r="AP457" s="78" t="e">
        <f aca="false">VLOOKUP(F457,PTDS2!$A$1:$Q$13,3)</f>
        <v>#N/A</v>
      </c>
      <c r="AQ457" s="78" t="e">
        <f aca="false">VLOOKUP(F457,PTDS2!$A$1:$Q$13,4)</f>
        <v>#N/A</v>
      </c>
      <c r="AR457" s="78" t="e">
        <f aca="false">VLOOKUP(F457,PTDS2!$A$1:$Q$13,5)</f>
        <v>#N/A</v>
      </c>
      <c r="AS457" s="78" t="e">
        <f aca="false">VLOOKUP(F457,PTDS2!$A$1:$Q$13,6)</f>
        <v>#N/A</v>
      </c>
      <c r="AT457" s="78" t="e">
        <f aca="false">VLOOKUP(F457,PTDS2!$A$1:$Q$13,7)</f>
        <v>#N/A</v>
      </c>
      <c r="AU457" s="78" t="e">
        <f aca="false">VLOOKUP(F457,PTDS2!$A$1:$Q$13,8)</f>
        <v>#N/A</v>
      </c>
      <c r="AV457" s="78" t="e">
        <f aca="false">VLOOKUP(F457,PTDS2!$A$1:$Q$13,9)</f>
        <v>#N/A</v>
      </c>
      <c r="AW457" s="78" t="e">
        <f aca="false">VLOOKUP(F457,PTDS2!$A$1:$Q$13,10)</f>
        <v>#N/A</v>
      </c>
      <c r="AX457" s="78" t="e">
        <f aca="false">VLOOKUP(F457,PTDS2!$A$1:$Q$13,11)</f>
        <v>#N/A</v>
      </c>
      <c r="AY457" s="78" t="e">
        <f aca="false">VLOOKUP(F457,PTDS2!$A$1:$Q$13,12)</f>
        <v>#N/A</v>
      </c>
      <c r="AZ457" s="78" t="e">
        <f aca="false">VLOOKUP(F457,PTDS2!$A$1:$Q$13,13)</f>
        <v>#N/A</v>
      </c>
      <c r="BA457" s="78" t="e">
        <f aca="false">VLOOKUP(F457,PTDS2!$A$1:$Q$13,14)</f>
        <v>#N/A</v>
      </c>
      <c r="BB457" s="78" t="e">
        <f aca="false">VLOOKUP(F457,PTDS2!$A$1:$Q$13,15)</f>
        <v>#N/A</v>
      </c>
      <c r="BC457" s="78" t="e">
        <f aca="false">VLOOKUP(F457,PTDS2!$A$1:$Q$13,16)</f>
        <v>#N/A</v>
      </c>
      <c r="BD457" s="78" t="e">
        <f aca="false">VLOOKUP(F457,PTDS2!$A$1:$Q$13,17)</f>
        <v>#N/A</v>
      </c>
      <c r="BF457" s="78" t="e">
        <f aca="false">IF(AO457=0,"",AO457)</f>
        <v>#N/A</v>
      </c>
      <c r="BG457" s="78" t="e">
        <f aca="false">IF(AP457=0,"",AP457)</f>
        <v>#N/A</v>
      </c>
      <c r="BH457" s="78" t="e">
        <f aca="false">IF(AQ457=0,"",AQ457)</f>
        <v>#N/A</v>
      </c>
      <c r="BI457" s="78" t="e">
        <f aca="false">IF(AR457=0,"",AR457)</f>
        <v>#N/A</v>
      </c>
      <c r="BJ457" s="78" t="e">
        <f aca="false">IF(AS457=0,"",AS457)</f>
        <v>#N/A</v>
      </c>
      <c r="BK457" s="78" t="e">
        <f aca="false">IF(AT457=0,"",AT457)</f>
        <v>#N/A</v>
      </c>
      <c r="BL457" s="78" t="e">
        <f aca="false">IF(AU457=0,"",AU457)</f>
        <v>#N/A</v>
      </c>
      <c r="BM457" s="78" t="e">
        <f aca="false">IF(AV457=0,"",AV457)</f>
        <v>#N/A</v>
      </c>
      <c r="BN457" s="78" t="e">
        <f aca="false">IF(AW457=0,"",AW457)</f>
        <v>#N/A</v>
      </c>
      <c r="BO457" s="78" t="e">
        <f aca="false">IF(AX457=0,"",AX457)</f>
        <v>#N/A</v>
      </c>
      <c r="BP457" s="78" t="e">
        <f aca="false">IF(AY457=0,"",AY457)</f>
        <v>#N/A</v>
      </c>
      <c r="BQ457" s="78" t="e">
        <f aca="false">IF(AZ457=0,"",AZ457)</f>
        <v>#N/A</v>
      </c>
      <c r="BR457" s="78" t="e">
        <f aca="false">IF(BA457=0,"",BA457)</f>
        <v>#N/A</v>
      </c>
      <c r="BS457" s="78" t="e">
        <f aca="false">IF(BB457=0,"",BB457)</f>
        <v>#N/A</v>
      </c>
      <c r="BT457" s="78" t="e">
        <f aca="false">IF(BC457=0,"",BC457)</f>
        <v>#N/A</v>
      </c>
      <c r="BU457" s="78" t="e">
        <f aca="false">IF(BD457=0,"",BD457)</f>
        <v>#N/A</v>
      </c>
    </row>
    <row r="458" customFormat="false" ht="56.7" hidden="false" customHeight="true" outlineLevel="0" collapsed="false">
      <c r="A458" s="137"/>
      <c r="B458" s="138"/>
      <c r="C458" s="139"/>
      <c r="D458" s="139"/>
      <c r="E458" s="143"/>
      <c r="F458" s="120"/>
      <c r="G458" s="121"/>
      <c r="H458" s="140"/>
      <c r="I458" s="141"/>
      <c r="J458" s="116"/>
      <c r="K458" s="124" t="str">
        <f aca="false">IF(ISBLANK(I458),"",ROUND(IF(J458&lt;&gt;"€",IF(J458="$",I458*TRANSFERENCIAS!$E$29,I458*TRANSFERENCIAS!$H$29),I458),2))</f>
        <v/>
      </c>
      <c r="L458" s="142"/>
      <c r="M458" s="142"/>
      <c r="N458" s="142"/>
      <c r="O458" s="125"/>
      <c r="P458" s="126" t="str">
        <f aca="false">IF(ISNUMBER(X458),X458,"P")</f>
        <v>P</v>
      </c>
      <c r="Q458" s="127" t="str">
        <f aca="false">IF(ISNUMBER(L458),L458," --")</f>
        <v> --</v>
      </c>
      <c r="W458" s="129" t="n">
        <f aca="false">SUM(L458:N458)</f>
        <v>0</v>
      </c>
      <c r="X458" s="129" t="e">
        <f aca="false">IF(K458&gt;0,ABS(W458-K458),"")</f>
        <v>#VALUE!</v>
      </c>
      <c r="AF458" s="78" t="n">
        <f aca="false">+AF457+20</f>
        <v>9060</v>
      </c>
      <c r="AG458" s="78" t="n">
        <v>453</v>
      </c>
      <c r="AO458" s="78" t="e">
        <f aca="false">VLOOKUP(F458,PTDS2!$A$1:$Q$13,2)</f>
        <v>#N/A</v>
      </c>
      <c r="AP458" s="78" t="e">
        <f aca="false">VLOOKUP(F458,PTDS2!$A$1:$Q$13,3)</f>
        <v>#N/A</v>
      </c>
      <c r="AQ458" s="78" t="e">
        <f aca="false">VLOOKUP(F458,PTDS2!$A$1:$Q$13,4)</f>
        <v>#N/A</v>
      </c>
      <c r="AR458" s="78" t="e">
        <f aca="false">VLOOKUP(F458,PTDS2!$A$1:$Q$13,5)</f>
        <v>#N/A</v>
      </c>
      <c r="AS458" s="78" t="e">
        <f aca="false">VLOOKUP(F458,PTDS2!$A$1:$Q$13,6)</f>
        <v>#N/A</v>
      </c>
      <c r="AT458" s="78" t="e">
        <f aca="false">VLOOKUP(F458,PTDS2!$A$1:$Q$13,7)</f>
        <v>#N/A</v>
      </c>
      <c r="AU458" s="78" t="e">
        <f aca="false">VLOOKUP(F458,PTDS2!$A$1:$Q$13,8)</f>
        <v>#N/A</v>
      </c>
      <c r="AV458" s="78" t="e">
        <f aca="false">VLOOKUP(F458,PTDS2!$A$1:$Q$13,9)</f>
        <v>#N/A</v>
      </c>
      <c r="AW458" s="78" t="e">
        <f aca="false">VLOOKUP(F458,PTDS2!$A$1:$Q$13,10)</f>
        <v>#N/A</v>
      </c>
      <c r="AX458" s="78" t="e">
        <f aca="false">VLOOKUP(F458,PTDS2!$A$1:$Q$13,11)</f>
        <v>#N/A</v>
      </c>
      <c r="AY458" s="78" t="e">
        <f aca="false">VLOOKUP(F458,PTDS2!$A$1:$Q$13,12)</f>
        <v>#N/A</v>
      </c>
      <c r="AZ458" s="78" t="e">
        <f aca="false">VLOOKUP(F458,PTDS2!$A$1:$Q$13,13)</f>
        <v>#N/A</v>
      </c>
      <c r="BA458" s="78" t="e">
        <f aca="false">VLOOKUP(F458,PTDS2!$A$1:$Q$13,14)</f>
        <v>#N/A</v>
      </c>
      <c r="BB458" s="78" t="e">
        <f aca="false">VLOOKUP(F458,PTDS2!$A$1:$Q$13,15)</f>
        <v>#N/A</v>
      </c>
      <c r="BC458" s="78" t="e">
        <f aca="false">VLOOKUP(F458,PTDS2!$A$1:$Q$13,16)</f>
        <v>#N/A</v>
      </c>
      <c r="BD458" s="78" t="e">
        <f aca="false">VLOOKUP(F458,PTDS2!$A$1:$Q$13,17)</f>
        <v>#N/A</v>
      </c>
      <c r="BF458" s="78" t="e">
        <f aca="false">IF(AO458=0,"",AO458)</f>
        <v>#N/A</v>
      </c>
      <c r="BG458" s="78" t="e">
        <f aca="false">IF(AP458=0,"",AP458)</f>
        <v>#N/A</v>
      </c>
      <c r="BH458" s="78" t="e">
        <f aca="false">IF(AQ458=0,"",AQ458)</f>
        <v>#N/A</v>
      </c>
      <c r="BI458" s="78" t="e">
        <f aca="false">IF(AR458=0,"",AR458)</f>
        <v>#N/A</v>
      </c>
      <c r="BJ458" s="78" t="e">
        <f aca="false">IF(AS458=0,"",AS458)</f>
        <v>#N/A</v>
      </c>
      <c r="BK458" s="78" t="e">
        <f aca="false">IF(AT458=0,"",AT458)</f>
        <v>#N/A</v>
      </c>
      <c r="BL458" s="78" t="e">
        <f aca="false">IF(AU458=0,"",AU458)</f>
        <v>#N/A</v>
      </c>
      <c r="BM458" s="78" t="e">
        <f aca="false">IF(AV458=0,"",AV458)</f>
        <v>#N/A</v>
      </c>
      <c r="BN458" s="78" t="e">
        <f aca="false">IF(AW458=0,"",AW458)</f>
        <v>#N/A</v>
      </c>
      <c r="BO458" s="78" t="e">
        <f aca="false">IF(AX458=0,"",AX458)</f>
        <v>#N/A</v>
      </c>
      <c r="BP458" s="78" t="e">
        <f aca="false">IF(AY458=0,"",AY458)</f>
        <v>#N/A</v>
      </c>
      <c r="BQ458" s="78" t="e">
        <f aca="false">IF(AZ458=0,"",AZ458)</f>
        <v>#N/A</v>
      </c>
      <c r="BR458" s="78" t="e">
        <f aca="false">IF(BA458=0,"",BA458)</f>
        <v>#N/A</v>
      </c>
      <c r="BS458" s="78" t="e">
        <f aca="false">IF(BB458=0,"",BB458)</f>
        <v>#N/A</v>
      </c>
      <c r="BT458" s="78" t="e">
        <f aca="false">IF(BC458=0,"",BC458)</f>
        <v>#N/A</v>
      </c>
      <c r="BU458" s="78" t="e">
        <f aca="false">IF(BD458=0,"",BD458)</f>
        <v>#N/A</v>
      </c>
    </row>
    <row r="459" customFormat="false" ht="56.7" hidden="false" customHeight="true" outlineLevel="0" collapsed="false">
      <c r="A459" s="137"/>
      <c r="B459" s="138"/>
      <c r="C459" s="139"/>
      <c r="D459" s="139"/>
      <c r="E459" s="143"/>
      <c r="F459" s="120"/>
      <c r="G459" s="121"/>
      <c r="H459" s="140"/>
      <c r="I459" s="141"/>
      <c r="J459" s="116"/>
      <c r="K459" s="124" t="str">
        <f aca="false">IF(ISBLANK(I459),"",ROUND(IF(J459&lt;&gt;"€",IF(J459="$",I459*TRANSFERENCIAS!$E$29,I459*TRANSFERENCIAS!$H$29),I459),2))</f>
        <v/>
      </c>
      <c r="L459" s="142"/>
      <c r="M459" s="142"/>
      <c r="N459" s="142"/>
      <c r="O459" s="125"/>
      <c r="P459" s="126" t="str">
        <f aca="false">IF(ISNUMBER(X459),X459,"P")</f>
        <v>P</v>
      </c>
      <c r="Q459" s="127" t="str">
        <f aca="false">IF(ISNUMBER(L459),L459," --")</f>
        <v> --</v>
      </c>
      <c r="W459" s="129" t="n">
        <f aca="false">SUM(L459:N459)</f>
        <v>0</v>
      </c>
      <c r="X459" s="129" t="e">
        <f aca="false">IF(K459&gt;0,ABS(W459-K459),"")</f>
        <v>#VALUE!</v>
      </c>
      <c r="AF459" s="78" t="n">
        <f aca="false">+AF458+20</f>
        <v>9080</v>
      </c>
      <c r="AG459" s="78" t="n">
        <v>454</v>
      </c>
      <c r="AO459" s="78" t="e">
        <f aca="false">VLOOKUP(F459,PTDS2!$A$1:$Q$13,2)</f>
        <v>#N/A</v>
      </c>
      <c r="AP459" s="78" t="e">
        <f aca="false">VLOOKUP(F459,PTDS2!$A$1:$Q$13,3)</f>
        <v>#N/A</v>
      </c>
      <c r="AQ459" s="78" t="e">
        <f aca="false">VLOOKUP(F459,PTDS2!$A$1:$Q$13,4)</f>
        <v>#N/A</v>
      </c>
      <c r="AR459" s="78" t="e">
        <f aca="false">VLOOKUP(F459,PTDS2!$A$1:$Q$13,5)</f>
        <v>#N/A</v>
      </c>
      <c r="AS459" s="78" t="e">
        <f aca="false">VLOOKUP(F459,PTDS2!$A$1:$Q$13,6)</f>
        <v>#N/A</v>
      </c>
      <c r="AT459" s="78" t="e">
        <f aca="false">VLOOKUP(F459,PTDS2!$A$1:$Q$13,7)</f>
        <v>#N/A</v>
      </c>
      <c r="AU459" s="78" t="e">
        <f aca="false">VLOOKUP(F459,PTDS2!$A$1:$Q$13,8)</f>
        <v>#N/A</v>
      </c>
      <c r="AV459" s="78" t="e">
        <f aca="false">VLOOKUP(F459,PTDS2!$A$1:$Q$13,9)</f>
        <v>#N/A</v>
      </c>
      <c r="AW459" s="78" t="e">
        <f aca="false">VLOOKUP(F459,PTDS2!$A$1:$Q$13,10)</f>
        <v>#N/A</v>
      </c>
      <c r="AX459" s="78" t="e">
        <f aca="false">VLOOKUP(F459,PTDS2!$A$1:$Q$13,11)</f>
        <v>#N/A</v>
      </c>
      <c r="AY459" s="78" t="e">
        <f aca="false">VLOOKUP(F459,PTDS2!$A$1:$Q$13,12)</f>
        <v>#N/A</v>
      </c>
      <c r="AZ459" s="78" t="e">
        <f aca="false">VLOOKUP(F459,PTDS2!$A$1:$Q$13,13)</f>
        <v>#N/A</v>
      </c>
      <c r="BA459" s="78" t="e">
        <f aca="false">VLOOKUP(F459,PTDS2!$A$1:$Q$13,14)</f>
        <v>#N/A</v>
      </c>
      <c r="BB459" s="78" t="e">
        <f aca="false">VLOOKUP(F459,PTDS2!$A$1:$Q$13,15)</f>
        <v>#N/A</v>
      </c>
      <c r="BC459" s="78" t="e">
        <f aca="false">VLOOKUP(F459,PTDS2!$A$1:$Q$13,16)</f>
        <v>#N/A</v>
      </c>
      <c r="BD459" s="78" t="e">
        <f aca="false">VLOOKUP(F459,PTDS2!$A$1:$Q$13,17)</f>
        <v>#N/A</v>
      </c>
      <c r="BF459" s="78" t="e">
        <f aca="false">IF(AO459=0,"",AO459)</f>
        <v>#N/A</v>
      </c>
      <c r="BG459" s="78" t="e">
        <f aca="false">IF(AP459=0,"",AP459)</f>
        <v>#N/A</v>
      </c>
      <c r="BH459" s="78" t="e">
        <f aca="false">IF(AQ459=0,"",AQ459)</f>
        <v>#N/A</v>
      </c>
      <c r="BI459" s="78" t="e">
        <f aca="false">IF(AR459=0,"",AR459)</f>
        <v>#N/A</v>
      </c>
      <c r="BJ459" s="78" t="e">
        <f aca="false">IF(AS459=0,"",AS459)</f>
        <v>#N/A</v>
      </c>
      <c r="BK459" s="78" t="e">
        <f aca="false">IF(AT459=0,"",AT459)</f>
        <v>#N/A</v>
      </c>
      <c r="BL459" s="78" t="e">
        <f aca="false">IF(AU459=0,"",AU459)</f>
        <v>#N/A</v>
      </c>
      <c r="BM459" s="78" t="e">
        <f aca="false">IF(AV459=0,"",AV459)</f>
        <v>#N/A</v>
      </c>
      <c r="BN459" s="78" t="e">
        <f aca="false">IF(AW459=0,"",AW459)</f>
        <v>#N/A</v>
      </c>
      <c r="BO459" s="78" t="e">
        <f aca="false">IF(AX459=0,"",AX459)</f>
        <v>#N/A</v>
      </c>
      <c r="BP459" s="78" t="e">
        <f aca="false">IF(AY459=0,"",AY459)</f>
        <v>#N/A</v>
      </c>
      <c r="BQ459" s="78" t="e">
        <f aca="false">IF(AZ459=0,"",AZ459)</f>
        <v>#N/A</v>
      </c>
      <c r="BR459" s="78" t="e">
        <f aca="false">IF(BA459=0,"",BA459)</f>
        <v>#N/A</v>
      </c>
      <c r="BS459" s="78" t="e">
        <f aca="false">IF(BB459=0,"",BB459)</f>
        <v>#N/A</v>
      </c>
      <c r="BT459" s="78" t="e">
        <f aca="false">IF(BC459=0,"",BC459)</f>
        <v>#N/A</v>
      </c>
      <c r="BU459" s="78" t="e">
        <f aca="false">IF(BD459=0,"",BD459)</f>
        <v>#N/A</v>
      </c>
    </row>
    <row r="460" customFormat="false" ht="56.7" hidden="false" customHeight="true" outlineLevel="0" collapsed="false">
      <c r="A460" s="137"/>
      <c r="B460" s="138"/>
      <c r="C460" s="139"/>
      <c r="D460" s="139"/>
      <c r="E460" s="143"/>
      <c r="F460" s="120"/>
      <c r="G460" s="121"/>
      <c r="H460" s="140"/>
      <c r="I460" s="141"/>
      <c r="J460" s="116"/>
      <c r="K460" s="124" t="str">
        <f aca="false">IF(ISBLANK(I460),"",ROUND(IF(J460&lt;&gt;"€",IF(J460="$",I460*TRANSFERENCIAS!$E$29,I460*TRANSFERENCIAS!$H$29),I460),2))</f>
        <v/>
      </c>
      <c r="L460" s="142"/>
      <c r="M460" s="142"/>
      <c r="N460" s="142"/>
      <c r="O460" s="125"/>
      <c r="P460" s="126" t="str">
        <f aca="false">IF(ISNUMBER(X460),X460,"P")</f>
        <v>P</v>
      </c>
      <c r="Q460" s="127" t="str">
        <f aca="false">IF(ISNUMBER(L460),L460," --")</f>
        <v> --</v>
      </c>
      <c r="W460" s="129" t="n">
        <f aca="false">SUM(L460:N460)</f>
        <v>0</v>
      </c>
      <c r="X460" s="129" t="e">
        <f aca="false">IF(K460&gt;0,ABS(W460-K460),"")</f>
        <v>#VALUE!</v>
      </c>
      <c r="AF460" s="78" t="n">
        <f aca="false">+AF459+20</f>
        <v>9100</v>
      </c>
      <c r="AG460" s="78" t="n">
        <v>455</v>
      </c>
      <c r="AO460" s="78" t="e">
        <f aca="false">VLOOKUP(F460,PTDS2!$A$1:$Q$13,2)</f>
        <v>#N/A</v>
      </c>
      <c r="AP460" s="78" t="e">
        <f aca="false">VLOOKUP(F460,PTDS2!$A$1:$Q$13,3)</f>
        <v>#N/A</v>
      </c>
      <c r="AQ460" s="78" t="e">
        <f aca="false">VLOOKUP(F460,PTDS2!$A$1:$Q$13,4)</f>
        <v>#N/A</v>
      </c>
      <c r="AR460" s="78" t="e">
        <f aca="false">VLOOKUP(F460,PTDS2!$A$1:$Q$13,5)</f>
        <v>#N/A</v>
      </c>
      <c r="AS460" s="78" t="e">
        <f aca="false">VLOOKUP(F460,PTDS2!$A$1:$Q$13,6)</f>
        <v>#N/A</v>
      </c>
      <c r="AT460" s="78" t="e">
        <f aca="false">VLOOKUP(F460,PTDS2!$A$1:$Q$13,7)</f>
        <v>#N/A</v>
      </c>
      <c r="AU460" s="78" t="e">
        <f aca="false">VLOOKUP(F460,PTDS2!$A$1:$Q$13,8)</f>
        <v>#N/A</v>
      </c>
      <c r="AV460" s="78" t="e">
        <f aca="false">VLOOKUP(F460,PTDS2!$A$1:$Q$13,9)</f>
        <v>#N/A</v>
      </c>
      <c r="AW460" s="78" t="e">
        <f aca="false">VLOOKUP(F460,PTDS2!$A$1:$Q$13,10)</f>
        <v>#N/A</v>
      </c>
      <c r="AX460" s="78" t="e">
        <f aca="false">VLOOKUP(F460,PTDS2!$A$1:$Q$13,11)</f>
        <v>#N/A</v>
      </c>
      <c r="AY460" s="78" t="e">
        <f aca="false">VLOOKUP(F460,PTDS2!$A$1:$Q$13,12)</f>
        <v>#N/A</v>
      </c>
      <c r="AZ460" s="78" t="e">
        <f aca="false">VLOOKUP(F460,PTDS2!$A$1:$Q$13,13)</f>
        <v>#N/A</v>
      </c>
      <c r="BA460" s="78" t="e">
        <f aca="false">VLOOKUP(F460,PTDS2!$A$1:$Q$13,14)</f>
        <v>#N/A</v>
      </c>
      <c r="BB460" s="78" t="e">
        <f aca="false">VLOOKUP(F460,PTDS2!$A$1:$Q$13,15)</f>
        <v>#N/A</v>
      </c>
      <c r="BC460" s="78" t="e">
        <f aca="false">VLOOKUP(F460,PTDS2!$A$1:$Q$13,16)</f>
        <v>#N/A</v>
      </c>
      <c r="BD460" s="78" t="e">
        <f aca="false">VLOOKUP(F460,PTDS2!$A$1:$Q$13,17)</f>
        <v>#N/A</v>
      </c>
      <c r="BF460" s="78" t="e">
        <f aca="false">IF(AO460=0,"",AO460)</f>
        <v>#N/A</v>
      </c>
      <c r="BG460" s="78" t="e">
        <f aca="false">IF(AP460=0,"",AP460)</f>
        <v>#N/A</v>
      </c>
      <c r="BH460" s="78" t="e">
        <f aca="false">IF(AQ460=0,"",AQ460)</f>
        <v>#N/A</v>
      </c>
      <c r="BI460" s="78" t="e">
        <f aca="false">IF(AR460=0,"",AR460)</f>
        <v>#N/A</v>
      </c>
      <c r="BJ460" s="78" t="e">
        <f aca="false">IF(AS460=0,"",AS460)</f>
        <v>#N/A</v>
      </c>
      <c r="BK460" s="78" t="e">
        <f aca="false">IF(AT460=0,"",AT460)</f>
        <v>#N/A</v>
      </c>
      <c r="BL460" s="78" t="e">
        <f aca="false">IF(AU460=0,"",AU460)</f>
        <v>#N/A</v>
      </c>
      <c r="BM460" s="78" t="e">
        <f aca="false">IF(AV460=0,"",AV460)</f>
        <v>#N/A</v>
      </c>
      <c r="BN460" s="78" t="e">
        <f aca="false">IF(AW460=0,"",AW460)</f>
        <v>#N/A</v>
      </c>
      <c r="BO460" s="78" t="e">
        <f aca="false">IF(AX460=0,"",AX460)</f>
        <v>#N/A</v>
      </c>
      <c r="BP460" s="78" t="e">
        <f aca="false">IF(AY460=0,"",AY460)</f>
        <v>#N/A</v>
      </c>
      <c r="BQ460" s="78" t="e">
        <f aca="false">IF(AZ460=0,"",AZ460)</f>
        <v>#N/A</v>
      </c>
      <c r="BR460" s="78" t="e">
        <f aca="false">IF(BA460=0,"",BA460)</f>
        <v>#N/A</v>
      </c>
      <c r="BS460" s="78" t="e">
        <f aca="false">IF(BB460=0,"",BB460)</f>
        <v>#N/A</v>
      </c>
      <c r="BT460" s="78" t="e">
        <f aca="false">IF(BC460=0,"",BC460)</f>
        <v>#N/A</v>
      </c>
      <c r="BU460" s="78" t="e">
        <f aca="false">IF(BD460=0,"",BD460)</f>
        <v>#N/A</v>
      </c>
    </row>
    <row r="461" customFormat="false" ht="56.7" hidden="false" customHeight="true" outlineLevel="0" collapsed="false">
      <c r="A461" s="137"/>
      <c r="B461" s="138"/>
      <c r="C461" s="139"/>
      <c r="D461" s="139"/>
      <c r="E461" s="143"/>
      <c r="F461" s="120"/>
      <c r="G461" s="121"/>
      <c r="H461" s="140"/>
      <c r="I461" s="141"/>
      <c r="J461" s="116"/>
      <c r="K461" s="124" t="str">
        <f aca="false">IF(ISBLANK(I461),"",ROUND(IF(J461&lt;&gt;"€",IF(J461="$",I461*TRANSFERENCIAS!$E$29,I461*TRANSFERENCIAS!$H$29),I461),2))</f>
        <v/>
      </c>
      <c r="L461" s="142"/>
      <c r="M461" s="142"/>
      <c r="N461" s="142"/>
      <c r="O461" s="125"/>
      <c r="P461" s="126" t="str">
        <f aca="false">IF(ISNUMBER(X461),X461,"P")</f>
        <v>P</v>
      </c>
      <c r="Q461" s="127" t="str">
        <f aca="false">IF(ISNUMBER(L461),L461," --")</f>
        <v> --</v>
      </c>
      <c r="W461" s="129" t="n">
        <f aca="false">SUM(L461:N461)</f>
        <v>0</v>
      </c>
      <c r="X461" s="129" t="e">
        <f aca="false">IF(K461&gt;0,ABS(W461-K461),"")</f>
        <v>#VALUE!</v>
      </c>
      <c r="AF461" s="78" t="n">
        <f aca="false">+AF460+20</f>
        <v>9120</v>
      </c>
      <c r="AG461" s="78" t="n">
        <v>456</v>
      </c>
      <c r="AO461" s="78" t="e">
        <f aca="false">VLOOKUP(F461,PTDS2!$A$1:$Q$13,2)</f>
        <v>#N/A</v>
      </c>
      <c r="AP461" s="78" t="e">
        <f aca="false">VLOOKUP(F461,PTDS2!$A$1:$Q$13,3)</f>
        <v>#N/A</v>
      </c>
      <c r="AQ461" s="78" t="e">
        <f aca="false">VLOOKUP(F461,PTDS2!$A$1:$Q$13,4)</f>
        <v>#N/A</v>
      </c>
      <c r="AR461" s="78" t="e">
        <f aca="false">VLOOKUP(F461,PTDS2!$A$1:$Q$13,5)</f>
        <v>#N/A</v>
      </c>
      <c r="AS461" s="78" t="e">
        <f aca="false">VLOOKUP(F461,PTDS2!$A$1:$Q$13,6)</f>
        <v>#N/A</v>
      </c>
      <c r="AT461" s="78" t="e">
        <f aca="false">VLOOKUP(F461,PTDS2!$A$1:$Q$13,7)</f>
        <v>#N/A</v>
      </c>
      <c r="AU461" s="78" t="e">
        <f aca="false">VLOOKUP(F461,PTDS2!$A$1:$Q$13,8)</f>
        <v>#N/A</v>
      </c>
      <c r="AV461" s="78" t="e">
        <f aca="false">VLOOKUP(F461,PTDS2!$A$1:$Q$13,9)</f>
        <v>#N/A</v>
      </c>
      <c r="AW461" s="78" t="e">
        <f aca="false">VLOOKUP(F461,PTDS2!$A$1:$Q$13,10)</f>
        <v>#N/A</v>
      </c>
      <c r="AX461" s="78" t="e">
        <f aca="false">VLOOKUP(F461,PTDS2!$A$1:$Q$13,11)</f>
        <v>#N/A</v>
      </c>
      <c r="AY461" s="78" t="e">
        <f aca="false">VLOOKUP(F461,PTDS2!$A$1:$Q$13,12)</f>
        <v>#N/A</v>
      </c>
      <c r="AZ461" s="78" t="e">
        <f aca="false">VLOOKUP(F461,PTDS2!$A$1:$Q$13,13)</f>
        <v>#N/A</v>
      </c>
      <c r="BA461" s="78" t="e">
        <f aca="false">VLOOKUP(F461,PTDS2!$A$1:$Q$13,14)</f>
        <v>#N/A</v>
      </c>
      <c r="BB461" s="78" t="e">
        <f aca="false">VLOOKUP(F461,PTDS2!$A$1:$Q$13,15)</f>
        <v>#N/A</v>
      </c>
      <c r="BC461" s="78" t="e">
        <f aca="false">VLOOKUP(F461,PTDS2!$A$1:$Q$13,16)</f>
        <v>#N/A</v>
      </c>
      <c r="BD461" s="78" t="e">
        <f aca="false">VLOOKUP(F461,PTDS2!$A$1:$Q$13,17)</f>
        <v>#N/A</v>
      </c>
      <c r="BF461" s="78" t="e">
        <f aca="false">IF(AO461=0,"",AO461)</f>
        <v>#N/A</v>
      </c>
      <c r="BG461" s="78" t="e">
        <f aca="false">IF(AP461=0,"",AP461)</f>
        <v>#N/A</v>
      </c>
      <c r="BH461" s="78" t="e">
        <f aca="false">IF(AQ461=0,"",AQ461)</f>
        <v>#N/A</v>
      </c>
      <c r="BI461" s="78" t="e">
        <f aca="false">IF(AR461=0,"",AR461)</f>
        <v>#N/A</v>
      </c>
      <c r="BJ461" s="78" t="e">
        <f aca="false">IF(AS461=0,"",AS461)</f>
        <v>#N/A</v>
      </c>
      <c r="BK461" s="78" t="e">
        <f aca="false">IF(AT461=0,"",AT461)</f>
        <v>#N/A</v>
      </c>
      <c r="BL461" s="78" t="e">
        <f aca="false">IF(AU461=0,"",AU461)</f>
        <v>#N/A</v>
      </c>
      <c r="BM461" s="78" t="e">
        <f aca="false">IF(AV461=0,"",AV461)</f>
        <v>#N/A</v>
      </c>
      <c r="BN461" s="78" t="e">
        <f aca="false">IF(AW461=0,"",AW461)</f>
        <v>#N/A</v>
      </c>
      <c r="BO461" s="78" t="e">
        <f aca="false">IF(AX461=0,"",AX461)</f>
        <v>#N/A</v>
      </c>
      <c r="BP461" s="78" t="e">
        <f aca="false">IF(AY461=0,"",AY461)</f>
        <v>#N/A</v>
      </c>
      <c r="BQ461" s="78" t="e">
        <f aca="false">IF(AZ461=0,"",AZ461)</f>
        <v>#N/A</v>
      </c>
      <c r="BR461" s="78" t="e">
        <f aca="false">IF(BA461=0,"",BA461)</f>
        <v>#N/A</v>
      </c>
      <c r="BS461" s="78" t="e">
        <f aca="false">IF(BB461=0,"",BB461)</f>
        <v>#N/A</v>
      </c>
      <c r="BT461" s="78" t="e">
        <f aca="false">IF(BC461=0,"",BC461)</f>
        <v>#N/A</v>
      </c>
      <c r="BU461" s="78" t="e">
        <f aca="false">IF(BD461=0,"",BD461)</f>
        <v>#N/A</v>
      </c>
    </row>
    <row r="462" customFormat="false" ht="56.7" hidden="false" customHeight="true" outlineLevel="0" collapsed="false">
      <c r="A462" s="137"/>
      <c r="B462" s="138"/>
      <c r="C462" s="139"/>
      <c r="D462" s="139"/>
      <c r="E462" s="143"/>
      <c r="F462" s="120"/>
      <c r="G462" s="121"/>
      <c r="H462" s="140"/>
      <c r="I462" s="141"/>
      <c r="J462" s="116"/>
      <c r="K462" s="124" t="str">
        <f aca="false">IF(ISBLANK(I462),"",ROUND(IF(J462&lt;&gt;"€",IF(J462="$",I462*TRANSFERENCIAS!$E$29,I462*TRANSFERENCIAS!$H$29),I462),2))</f>
        <v/>
      </c>
      <c r="L462" s="142"/>
      <c r="M462" s="142"/>
      <c r="N462" s="142"/>
      <c r="O462" s="125"/>
      <c r="P462" s="126" t="str">
        <f aca="false">IF(ISNUMBER(X462),X462,"P")</f>
        <v>P</v>
      </c>
      <c r="Q462" s="127" t="str">
        <f aca="false">IF(ISNUMBER(L462),L462," --")</f>
        <v> --</v>
      </c>
      <c r="W462" s="129" t="n">
        <f aca="false">SUM(L462:N462)</f>
        <v>0</v>
      </c>
      <c r="X462" s="129" t="e">
        <f aca="false">IF(K462&gt;0,ABS(W462-K462),"")</f>
        <v>#VALUE!</v>
      </c>
      <c r="AF462" s="78" t="n">
        <f aca="false">+AF461+20</f>
        <v>9140</v>
      </c>
      <c r="AG462" s="78" t="n">
        <v>457</v>
      </c>
      <c r="AO462" s="78" t="e">
        <f aca="false">VLOOKUP(F462,PTDS2!$A$1:$Q$13,2)</f>
        <v>#N/A</v>
      </c>
      <c r="AP462" s="78" t="e">
        <f aca="false">VLOOKUP(F462,PTDS2!$A$1:$Q$13,3)</f>
        <v>#N/A</v>
      </c>
      <c r="AQ462" s="78" t="e">
        <f aca="false">VLOOKUP(F462,PTDS2!$A$1:$Q$13,4)</f>
        <v>#N/A</v>
      </c>
      <c r="AR462" s="78" t="e">
        <f aca="false">VLOOKUP(F462,PTDS2!$A$1:$Q$13,5)</f>
        <v>#N/A</v>
      </c>
      <c r="AS462" s="78" t="e">
        <f aca="false">VLOOKUP(F462,PTDS2!$A$1:$Q$13,6)</f>
        <v>#N/A</v>
      </c>
      <c r="AT462" s="78" t="e">
        <f aca="false">VLOOKUP(F462,PTDS2!$A$1:$Q$13,7)</f>
        <v>#N/A</v>
      </c>
      <c r="AU462" s="78" t="e">
        <f aca="false">VLOOKUP(F462,PTDS2!$A$1:$Q$13,8)</f>
        <v>#N/A</v>
      </c>
      <c r="AV462" s="78" t="e">
        <f aca="false">VLOOKUP(F462,PTDS2!$A$1:$Q$13,9)</f>
        <v>#N/A</v>
      </c>
      <c r="AW462" s="78" t="e">
        <f aca="false">VLOOKUP(F462,PTDS2!$A$1:$Q$13,10)</f>
        <v>#N/A</v>
      </c>
      <c r="AX462" s="78" t="e">
        <f aca="false">VLOOKUP(F462,PTDS2!$A$1:$Q$13,11)</f>
        <v>#N/A</v>
      </c>
      <c r="AY462" s="78" t="e">
        <f aca="false">VLOOKUP(F462,PTDS2!$A$1:$Q$13,12)</f>
        <v>#N/A</v>
      </c>
      <c r="AZ462" s="78" t="e">
        <f aca="false">VLOOKUP(F462,PTDS2!$A$1:$Q$13,13)</f>
        <v>#N/A</v>
      </c>
      <c r="BA462" s="78" t="e">
        <f aca="false">VLOOKUP(F462,PTDS2!$A$1:$Q$13,14)</f>
        <v>#N/A</v>
      </c>
      <c r="BB462" s="78" t="e">
        <f aca="false">VLOOKUP(F462,PTDS2!$A$1:$Q$13,15)</f>
        <v>#N/A</v>
      </c>
      <c r="BC462" s="78" t="e">
        <f aca="false">VLOOKUP(F462,PTDS2!$A$1:$Q$13,16)</f>
        <v>#N/A</v>
      </c>
      <c r="BD462" s="78" t="e">
        <f aca="false">VLOOKUP(F462,PTDS2!$A$1:$Q$13,17)</f>
        <v>#N/A</v>
      </c>
      <c r="BF462" s="78" t="e">
        <f aca="false">IF(AO462=0,"",AO462)</f>
        <v>#N/A</v>
      </c>
      <c r="BG462" s="78" t="e">
        <f aca="false">IF(AP462=0,"",AP462)</f>
        <v>#N/A</v>
      </c>
      <c r="BH462" s="78" t="e">
        <f aca="false">IF(AQ462=0,"",AQ462)</f>
        <v>#N/A</v>
      </c>
      <c r="BI462" s="78" t="e">
        <f aca="false">IF(AR462=0,"",AR462)</f>
        <v>#N/A</v>
      </c>
      <c r="BJ462" s="78" t="e">
        <f aca="false">IF(AS462=0,"",AS462)</f>
        <v>#N/A</v>
      </c>
      <c r="BK462" s="78" t="e">
        <f aca="false">IF(AT462=0,"",AT462)</f>
        <v>#N/A</v>
      </c>
      <c r="BL462" s="78" t="e">
        <f aca="false">IF(AU462=0,"",AU462)</f>
        <v>#N/A</v>
      </c>
      <c r="BM462" s="78" t="e">
        <f aca="false">IF(AV462=0,"",AV462)</f>
        <v>#N/A</v>
      </c>
      <c r="BN462" s="78" t="e">
        <f aca="false">IF(AW462=0,"",AW462)</f>
        <v>#N/A</v>
      </c>
      <c r="BO462" s="78" t="e">
        <f aca="false">IF(AX462=0,"",AX462)</f>
        <v>#N/A</v>
      </c>
      <c r="BP462" s="78" t="e">
        <f aca="false">IF(AY462=0,"",AY462)</f>
        <v>#N/A</v>
      </c>
      <c r="BQ462" s="78" t="e">
        <f aca="false">IF(AZ462=0,"",AZ462)</f>
        <v>#N/A</v>
      </c>
      <c r="BR462" s="78" t="e">
        <f aca="false">IF(BA462=0,"",BA462)</f>
        <v>#N/A</v>
      </c>
      <c r="BS462" s="78" t="e">
        <f aca="false">IF(BB462=0,"",BB462)</f>
        <v>#N/A</v>
      </c>
      <c r="BT462" s="78" t="e">
        <f aca="false">IF(BC462=0,"",BC462)</f>
        <v>#N/A</v>
      </c>
      <c r="BU462" s="78" t="e">
        <f aca="false">IF(BD462=0,"",BD462)</f>
        <v>#N/A</v>
      </c>
    </row>
    <row r="463" customFormat="false" ht="56.7" hidden="false" customHeight="true" outlineLevel="0" collapsed="false">
      <c r="A463" s="137"/>
      <c r="B463" s="138"/>
      <c r="C463" s="139"/>
      <c r="D463" s="139"/>
      <c r="E463" s="143"/>
      <c r="F463" s="120"/>
      <c r="G463" s="121"/>
      <c r="H463" s="140"/>
      <c r="I463" s="141"/>
      <c r="J463" s="116"/>
      <c r="K463" s="124" t="str">
        <f aca="false">IF(ISBLANK(I463),"",ROUND(IF(J463&lt;&gt;"€",IF(J463="$",I463*TRANSFERENCIAS!$E$29,I463*TRANSFERENCIAS!$H$29),I463),2))</f>
        <v/>
      </c>
      <c r="L463" s="142"/>
      <c r="M463" s="142"/>
      <c r="N463" s="142"/>
      <c r="O463" s="125"/>
      <c r="P463" s="126" t="str">
        <f aca="false">IF(ISNUMBER(X463),X463,"P")</f>
        <v>P</v>
      </c>
      <c r="Q463" s="127" t="str">
        <f aca="false">IF(ISNUMBER(L463),L463," --")</f>
        <v> --</v>
      </c>
      <c r="W463" s="129" t="n">
        <f aca="false">SUM(L463:N463)</f>
        <v>0</v>
      </c>
      <c r="X463" s="129" t="e">
        <f aca="false">IF(K463&gt;0,ABS(W463-K463),"")</f>
        <v>#VALUE!</v>
      </c>
      <c r="AF463" s="78" t="n">
        <f aca="false">+AF462+20</f>
        <v>9160</v>
      </c>
      <c r="AG463" s="78" t="n">
        <v>458</v>
      </c>
      <c r="AO463" s="78" t="e">
        <f aca="false">VLOOKUP(F463,PTDS2!$A$1:$Q$13,2)</f>
        <v>#N/A</v>
      </c>
      <c r="AP463" s="78" t="e">
        <f aca="false">VLOOKUP(F463,PTDS2!$A$1:$Q$13,3)</f>
        <v>#N/A</v>
      </c>
      <c r="AQ463" s="78" t="e">
        <f aca="false">VLOOKUP(F463,PTDS2!$A$1:$Q$13,4)</f>
        <v>#N/A</v>
      </c>
      <c r="AR463" s="78" t="e">
        <f aca="false">VLOOKUP(F463,PTDS2!$A$1:$Q$13,5)</f>
        <v>#N/A</v>
      </c>
      <c r="AS463" s="78" t="e">
        <f aca="false">VLOOKUP(F463,PTDS2!$A$1:$Q$13,6)</f>
        <v>#N/A</v>
      </c>
      <c r="AT463" s="78" t="e">
        <f aca="false">VLOOKUP(F463,PTDS2!$A$1:$Q$13,7)</f>
        <v>#N/A</v>
      </c>
      <c r="AU463" s="78" t="e">
        <f aca="false">VLOOKUP(F463,PTDS2!$A$1:$Q$13,8)</f>
        <v>#N/A</v>
      </c>
      <c r="AV463" s="78" t="e">
        <f aca="false">VLOOKUP(F463,PTDS2!$A$1:$Q$13,9)</f>
        <v>#N/A</v>
      </c>
      <c r="AW463" s="78" t="e">
        <f aca="false">VLOOKUP(F463,PTDS2!$A$1:$Q$13,10)</f>
        <v>#N/A</v>
      </c>
      <c r="AX463" s="78" t="e">
        <f aca="false">VLOOKUP(F463,PTDS2!$A$1:$Q$13,11)</f>
        <v>#N/A</v>
      </c>
      <c r="AY463" s="78" t="e">
        <f aca="false">VLOOKUP(F463,PTDS2!$A$1:$Q$13,12)</f>
        <v>#N/A</v>
      </c>
      <c r="AZ463" s="78" t="e">
        <f aca="false">VLOOKUP(F463,PTDS2!$A$1:$Q$13,13)</f>
        <v>#N/A</v>
      </c>
      <c r="BA463" s="78" t="e">
        <f aca="false">VLOOKUP(F463,PTDS2!$A$1:$Q$13,14)</f>
        <v>#N/A</v>
      </c>
      <c r="BB463" s="78" t="e">
        <f aca="false">VLOOKUP(F463,PTDS2!$A$1:$Q$13,15)</f>
        <v>#N/A</v>
      </c>
      <c r="BC463" s="78" t="e">
        <f aca="false">VLOOKUP(F463,PTDS2!$A$1:$Q$13,16)</f>
        <v>#N/A</v>
      </c>
      <c r="BD463" s="78" t="e">
        <f aca="false">VLOOKUP(F463,PTDS2!$A$1:$Q$13,17)</f>
        <v>#N/A</v>
      </c>
      <c r="BF463" s="78" t="e">
        <f aca="false">IF(AO463=0,"",AO463)</f>
        <v>#N/A</v>
      </c>
      <c r="BG463" s="78" t="e">
        <f aca="false">IF(AP463=0,"",AP463)</f>
        <v>#N/A</v>
      </c>
      <c r="BH463" s="78" t="e">
        <f aca="false">IF(AQ463=0,"",AQ463)</f>
        <v>#N/A</v>
      </c>
      <c r="BI463" s="78" t="e">
        <f aca="false">IF(AR463=0,"",AR463)</f>
        <v>#N/A</v>
      </c>
      <c r="BJ463" s="78" t="e">
        <f aca="false">IF(AS463=0,"",AS463)</f>
        <v>#N/A</v>
      </c>
      <c r="BK463" s="78" t="e">
        <f aca="false">IF(AT463=0,"",AT463)</f>
        <v>#N/A</v>
      </c>
      <c r="BL463" s="78" t="e">
        <f aca="false">IF(AU463=0,"",AU463)</f>
        <v>#N/A</v>
      </c>
      <c r="BM463" s="78" t="e">
        <f aca="false">IF(AV463=0,"",AV463)</f>
        <v>#N/A</v>
      </c>
      <c r="BN463" s="78" t="e">
        <f aca="false">IF(AW463=0,"",AW463)</f>
        <v>#N/A</v>
      </c>
      <c r="BO463" s="78" t="e">
        <f aca="false">IF(AX463=0,"",AX463)</f>
        <v>#N/A</v>
      </c>
      <c r="BP463" s="78" t="e">
        <f aca="false">IF(AY463=0,"",AY463)</f>
        <v>#N/A</v>
      </c>
      <c r="BQ463" s="78" t="e">
        <f aca="false">IF(AZ463=0,"",AZ463)</f>
        <v>#N/A</v>
      </c>
      <c r="BR463" s="78" t="e">
        <f aca="false">IF(BA463=0,"",BA463)</f>
        <v>#N/A</v>
      </c>
      <c r="BS463" s="78" t="e">
        <f aca="false">IF(BB463=0,"",BB463)</f>
        <v>#N/A</v>
      </c>
      <c r="BT463" s="78" t="e">
        <f aca="false">IF(BC463=0,"",BC463)</f>
        <v>#N/A</v>
      </c>
      <c r="BU463" s="78" t="e">
        <f aca="false">IF(BD463=0,"",BD463)</f>
        <v>#N/A</v>
      </c>
    </row>
    <row r="464" customFormat="false" ht="56.7" hidden="false" customHeight="true" outlineLevel="0" collapsed="false">
      <c r="A464" s="137"/>
      <c r="B464" s="138"/>
      <c r="C464" s="139"/>
      <c r="D464" s="139"/>
      <c r="E464" s="143"/>
      <c r="F464" s="120"/>
      <c r="G464" s="121"/>
      <c r="H464" s="140"/>
      <c r="I464" s="141"/>
      <c r="J464" s="116"/>
      <c r="K464" s="124" t="str">
        <f aca="false">IF(ISBLANK(I464),"",ROUND(IF(J464&lt;&gt;"€",IF(J464="$",I464*TRANSFERENCIAS!$E$29,I464*TRANSFERENCIAS!$H$29),I464),2))</f>
        <v/>
      </c>
      <c r="L464" s="142"/>
      <c r="M464" s="142"/>
      <c r="N464" s="142"/>
      <c r="O464" s="125"/>
      <c r="P464" s="126" t="str">
        <f aca="false">IF(ISNUMBER(X464),X464,"P")</f>
        <v>P</v>
      </c>
      <c r="Q464" s="127" t="str">
        <f aca="false">IF(ISNUMBER(L464),L464," --")</f>
        <v> --</v>
      </c>
      <c r="W464" s="129" t="n">
        <f aca="false">SUM(L464:N464)</f>
        <v>0</v>
      </c>
      <c r="X464" s="129" t="e">
        <f aca="false">IF(K464&gt;0,ABS(W464-K464),"")</f>
        <v>#VALUE!</v>
      </c>
      <c r="AF464" s="78" t="n">
        <f aca="false">+AF463+20</f>
        <v>9180</v>
      </c>
      <c r="AG464" s="78" t="n">
        <v>459</v>
      </c>
      <c r="AO464" s="78" t="e">
        <f aca="false">VLOOKUP(F464,PTDS2!$A$1:$Q$13,2)</f>
        <v>#N/A</v>
      </c>
      <c r="AP464" s="78" t="e">
        <f aca="false">VLOOKUP(F464,PTDS2!$A$1:$Q$13,3)</f>
        <v>#N/A</v>
      </c>
      <c r="AQ464" s="78" t="e">
        <f aca="false">VLOOKUP(F464,PTDS2!$A$1:$Q$13,4)</f>
        <v>#N/A</v>
      </c>
      <c r="AR464" s="78" t="e">
        <f aca="false">VLOOKUP(F464,PTDS2!$A$1:$Q$13,5)</f>
        <v>#N/A</v>
      </c>
      <c r="AS464" s="78" t="e">
        <f aca="false">VLOOKUP(F464,PTDS2!$A$1:$Q$13,6)</f>
        <v>#N/A</v>
      </c>
      <c r="AT464" s="78" t="e">
        <f aca="false">VLOOKUP(F464,PTDS2!$A$1:$Q$13,7)</f>
        <v>#N/A</v>
      </c>
      <c r="AU464" s="78" t="e">
        <f aca="false">VLOOKUP(F464,PTDS2!$A$1:$Q$13,8)</f>
        <v>#N/A</v>
      </c>
      <c r="AV464" s="78" t="e">
        <f aca="false">VLOOKUP(F464,PTDS2!$A$1:$Q$13,9)</f>
        <v>#N/A</v>
      </c>
      <c r="AW464" s="78" t="e">
        <f aca="false">VLOOKUP(F464,PTDS2!$A$1:$Q$13,10)</f>
        <v>#N/A</v>
      </c>
      <c r="AX464" s="78" t="e">
        <f aca="false">VLOOKUP(F464,PTDS2!$A$1:$Q$13,11)</f>
        <v>#N/A</v>
      </c>
      <c r="AY464" s="78" t="e">
        <f aca="false">VLOOKUP(F464,PTDS2!$A$1:$Q$13,12)</f>
        <v>#N/A</v>
      </c>
      <c r="AZ464" s="78" t="e">
        <f aca="false">VLOOKUP(F464,PTDS2!$A$1:$Q$13,13)</f>
        <v>#N/A</v>
      </c>
      <c r="BA464" s="78" t="e">
        <f aca="false">VLOOKUP(F464,PTDS2!$A$1:$Q$13,14)</f>
        <v>#N/A</v>
      </c>
      <c r="BB464" s="78" t="e">
        <f aca="false">VLOOKUP(F464,PTDS2!$A$1:$Q$13,15)</f>
        <v>#N/A</v>
      </c>
      <c r="BC464" s="78" t="e">
        <f aca="false">VLOOKUP(F464,PTDS2!$A$1:$Q$13,16)</f>
        <v>#N/A</v>
      </c>
      <c r="BD464" s="78" t="e">
        <f aca="false">VLOOKUP(F464,PTDS2!$A$1:$Q$13,17)</f>
        <v>#N/A</v>
      </c>
      <c r="BF464" s="78" t="e">
        <f aca="false">IF(AO464=0,"",AO464)</f>
        <v>#N/A</v>
      </c>
      <c r="BG464" s="78" t="e">
        <f aca="false">IF(AP464=0,"",AP464)</f>
        <v>#N/A</v>
      </c>
      <c r="BH464" s="78" t="e">
        <f aca="false">IF(AQ464=0,"",AQ464)</f>
        <v>#N/A</v>
      </c>
      <c r="BI464" s="78" t="e">
        <f aca="false">IF(AR464=0,"",AR464)</f>
        <v>#N/A</v>
      </c>
      <c r="BJ464" s="78" t="e">
        <f aca="false">IF(AS464=0,"",AS464)</f>
        <v>#N/A</v>
      </c>
      <c r="BK464" s="78" t="e">
        <f aca="false">IF(AT464=0,"",AT464)</f>
        <v>#N/A</v>
      </c>
      <c r="BL464" s="78" t="e">
        <f aca="false">IF(AU464=0,"",AU464)</f>
        <v>#N/A</v>
      </c>
      <c r="BM464" s="78" t="e">
        <f aca="false">IF(AV464=0,"",AV464)</f>
        <v>#N/A</v>
      </c>
      <c r="BN464" s="78" t="e">
        <f aca="false">IF(AW464=0,"",AW464)</f>
        <v>#N/A</v>
      </c>
      <c r="BO464" s="78" t="e">
        <f aca="false">IF(AX464=0,"",AX464)</f>
        <v>#N/A</v>
      </c>
      <c r="BP464" s="78" t="e">
        <f aca="false">IF(AY464=0,"",AY464)</f>
        <v>#N/A</v>
      </c>
      <c r="BQ464" s="78" t="e">
        <f aca="false">IF(AZ464=0,"",AZ464)</f>
        <v>#N/A</v>
      </c>
      <c r="BR464" s="78" t="e">
        <f aca="false">IF(BA464=0,"",BA464)</f>
        <v>#N/A</v>
      </c>
      <c r="BS464" s="78" t="e">
        <f aca="false">IF(BB464=0,"",BB464)</f>
        <v>#N/A</v>
      </c>
      <c r="BT464" s="78" t="e">
        <f aca="false">IF(BC464=0,"",BC464)</f>
        <v>#N/A</v>
      </c>
      <c r="BU464" s="78" t="e">
        <f aca="false">IF(BD464=0,"",BD464)</f>
        <v>#N/A</v>
      </c>
    </row>
    <row r="465" customFormat="false" ht="56.7" hidden="false" customHeight="true" outlineLevel="0" collapsed="false">
      <c r="A465" s="137"/>
      <c r="B465" s="138"/>
      <c r="C465" s="139"/>
      <c r="D465" s="139"/>
      <c r="E465" s="143"/>
      <c r="F465" s="120"/>
      <c r="G465" s="121"/>
      <c r="H465" s="140"/>
      <c r="I465" s="141"/>
      <c r="J465" s="116"/>
      <c r="K465" s="124" t="str">
        <f aca="false">IF(ISBLANK(I465),"",ROUND(IF(J465&lt;&gt;"€",IF(J465="$",I465*TRANSFERENCIAS!$E$29,I465*TRANSFERENCIAS!$H$29),I465),2))</f>
        <v/>
      </c>
      <c r="L465" s="142"/>
      <c r="M465" s="142"/>
      <c r="N465" s="142"/>
      <c r="O465" s="125"/>
      <c r="P465" s="126" t="str">
        <f aca="false">IF(ISNUMBER(X465),X465,"P")</f>
        <v>P</v>
      </c>
      <c r="Q465" s="127" t="str">
        <f aca="false">IF(ISNUMBER(L465),L465," --")</f>
        <v> --</v>
      </c>
      <c r="W465" s="129" t="n">
        <f aca="false">SUM(L465:N465)</f>
        <v>0</v>
      </c>
      <c r="X465" s="129" t="e">
        <f aca="false">IF(K465&gt;0,ABS(W465-K465),"")</f>
        <v>#VALUE!</v>
      </c>
      <c r="AF465" s="78" t="n">
        <f aca="false">+AF464+20</f>
        <v>9200</v>
      </c>
      <c r="AG465" s="78" t="n">
        <v>460</v>
      </c>
      <c r="AO465" s="78" t="e">
        <f aca="false">VLOOKUP(F465,PTDS2!$A$1:$Q$13,2)</f>
        <v>#N/A</v>
      </c>
      <c r="AP465" s="78" t="e">
        <f aca="false">VLOOKUP(F465,PTDS2!$A$1:$Q$13,3)</f>
        <v>#N/A</v>
      </c>
      <c r="AQ465" s="78" t="e">
        <f aca="false">VLOOKUP(F465,PTDS2!$A$1:$Q$13,4)</f>
        <v>#N/A</v>
      </c>
      <c r="AR465" s="78" t="e">
        <f aca="false">VLOOKUP(F465,PTDS2!$A$1:$Q$13,5)</f>
        <v>#N/A</v>
      </c>
      <c r="AS465" s="78" t="e">
        <f aca="false">VLOOKUP(F465,PTDS2!$A$1:$Q$13,6)</f>
        <v>#N/A</v>
      </c>
      <c r="AT465" s="78" t="e">
        <f aca="false">VLOOKUP(F465,PTDS2!$A$1:$Q$13,7)</f>
        <v>#N/A</v>
      </c>
      <c r="AU465" s="78" t="e">
        <f aca="false">VLOOKUP(F465,PTDS2!$A$1:$Q$13,8)</f>
        <v>#N/A</v>
      </c>
      <c r="AV465" s="78" t="e">
        <f aca="false">VLOOKUP(F465,PTDS2!$A$1:$Q$13,9)</f>
        <v>#N/A</v>
      </c>
      <c r="AW465" s="78" t="e">
        <f aca="false">VLOOKUP(F465,PTDS2!$A$1:$Q$13,10)</f>
        <v>#N/A</v>
      </c>
      <c r="AX465" s="78" t="e">
        <f aca="false">VLOOKUP(F465,PTDS2!$A$1:$Q$13,11)</f>
        <v>#N/A</v>
      </c>
      <c r="AY465" s="78" t="e">
        <f aca="false">VLOOKUP(F465,PTDS2!$A$1:$Q$13,12)</f>
        <v>#N/A</v>
      </c>
      <c r="AZ465" s="78" t="e">
        <f aca="false">VLOOKUP(F465,PTDS2!$A$1:$Q$13,13)</f>
        <v>#N/A</v>
      </c>
      <c r="BA465" s="78" t="e">
        <f aca="false">VLOOKUP(F465,PTDS2!$A$1:$Q$13,14)</f>
        <v>#N/A</v>
      </c>
      <c r="BB465" s="78" t="e">
        <f aca="false">VLOOKUP(F465,PTDS2!$A$1:$Q$13,15)</f>
        <v>#N/A</v>
      </c>
      <c r="BC465" s="78" t="e">
        <f aca="false">VLOOKUP(F465,PTDS2!$A$1:$Q$13,16)</f>
        <v>#N/A</v>
      </c>
      <c r="BD465" s="78" t="e">
        <f aca="false">VLOOKUP(F465,PTDS2!$A$1:$Q$13,17)</f>
        <v>#N/A</v>
      </c>
      <c r="BF465" s="78" t="e">
        <f aca="false">IF(AO465=0,"",AO465)</f>
        <v>#N/A</v>
      </c>
      <c r="BG465" s="78" t="e">
        <f aca="false">IF(AP465=0,"",AP465)</f>
        <v>#N/A</v>
      </c>
      <c r="BH465" s="78" t="e">
        <f aca="false">IF(AQ465=0,"",AQ465)</f>
        <v>#N/A</v>
      </c>
      <c r="BI465" s="78" t="e">
        <f aca="false">IF(AR465=0,"",AR465)</f>
        <v>#N/A</v>
      </c>
      <c r="BJ465" s="78" t="e">
        <f aca="false">IF(AS465=0,"",AS465)</f>
        <v>#N/A</v>
      </c>
      <c r="BK465" s="78" t="e">
        <f aca="false">IF(AT465=0,"",AT465)</f>
        <v>#N/A</v>
      </c>
      <c r="BL465" s="78" t="e">
        <f aca="false">IF(AU465=0,"",AU465)</f>
        <v>#N/A</v>
      </c>
      <c r="BM465" s="78" t="e">
        <f aca="false">IF(AV465=0,"",AV465)</f>
        <v>#N/A</v>
      </c>
      <c r="BN465" s="78" t="e">
        <f aca="false">IF(AW465=0,"",AW465)</f>
        <v>#N/A</v>
      </c>
      <c r="BO465" s="78" t="e">
        <f aca="false">IF(AX465=0,"",AX465)</f>
        <v>#N/A</v>
      </c>
      <c r="BP465" s="78" t="e">
        <f aca="false">IF(AY465=0,"",AY465)</f>
        <v>#N/A</v>
      </c>
      <c r="BQ465" s="78" t="e">
        <f aca="false">IF(AZ465=0,"",AZ465)</f>
        <v>#N/A</v>
      </c>
      <c r="BR465" s="78" t="e">
        <f aca="false">IF(BA465=0,"",BA465)</f>
        <v>#N/A</v>
      </c>
      <c r="BS465" s="78" t="e">
        <f aca="false">IF(BB465=0,"",BB465)</f>
        <v>#N/A</v>
      </c>
      <c r="BT465" s="78" t="e">
        <f aca="false">IF(BC465=0,"",BC465)</f>
        <v>#N/A</v>
      </c>
      <c r="BU465" s="78" t="e">
        <f aca="false">IF(BD465=0,"",BD465)</f>
        <v>#N/A</v>
      </c>
    </row>
    <row r="466" customFormat="false" ht="56.7" hidden="false" customHeight="true" outlineLevel="0" collapsed="false">
      <c r="A466" s="137"/>
      <c r="B466" s="138"/>
      <c r="C466" s="139"/>
      <c r="D466" s="139"/>
      <c r="E466" s="143"/>
      <c r="F466" s="120"/>
      <c r="G466" s="121"/>
      <c r="H466" s="140"/>
      <c r="I466" s="141"/>
      <c r="J466" s="116"/>
      <c r="K466" s="124" t="str">
        <f aca="false">IF(ISBLANK(I466),"",ROUND(IF(J466&lt;&gt;"€",IF(J466="$",I466*TRANSFERENCIAS!$E$29,I466*TRANSFERENCIAS!$H$29),I466),2))</f>
        <v/>
      </c>
      <c r="L466" s="142"/>
      <c r="M466" s="142"/>
      <c r="N466" s="142"/>
      <c r="O466" s="125"/>
      <c r="P466" s="126" t="str">
        <f aca="false">IF(ISNUMBER(X466),X466,"P")</f>
        <v>P</v>
      </c>
      <c r="Q466" s="127" t="str">
        <f aca="false">IF(ISNUMBER(L466),L466," --")</f>
        <v> --</v>
      </c>
      <c r="W466" s="129" t="n">
        <f aca="false">SUM(L466:N466)</f>
        <v>0</v>
      </c>
      <c r="X466" s="129" t="e">
        <f aca="false">IF(K466&gt;0,ABS(W466-K466),"")</f>
        <v>#VALUE!</v>
      </c>
      <c r="AF466" s="78" t="n">
        <f aca="false">+AF465+20</f>
        <v>9220</v>
      </c>
      <c r="AG466" s="78" t="n">
        <v>461</v>
      </c>
      <c r="AO466" s="78" t="e">
        <f aca="false">VLOOKUP(F466,PTDS2!$A$1:$Q$13,2)</f>
        <v>#N/A</v>
      </c>
      <c r="AP466" s="78" t="e">
        <f aca="false">VLOOKUP(F466,PTDS2!$A$1:$Q$13,3)</f>
        <v>#N/A</v>
      </c>
      <c r="AQ466" s="78" t="e">
        <f aca="false">VLOOKUP(F466,PTDS2!$A$1:$Q$13,4)</f>
        <v>#N/A</v>
      </c>
      <c r="AR466" s="78" t="e">
        <f aca="false">VLOOKUP(F466,PTDS2!$A$1:$Q$13,5)</f>
        <v>#N/A</v>
      </c>
      <c r="AS466" s="78" t="e">
        <f aca="false">VLOOKUP(F466,PTDS2!$A$1:$Q$13,6)</f>
        <v>#N/A</v>
      </c>
      <c r="AT466" s="78" t="e">
        <f aca="false">VLOOKUP(F466,PTDS2!$A$1:$Q$13,7)</f>
        <v>#N/A</v>
      </c>
      <c r="AU466" s="78" t="e">
        <f aca="false">VLOOKUP(F466,PTDS2!$A$1:$Q$13,8)</f>
        <v>#N/A</v>
      </c>
      <c r="AV466" s="78" t="e">
        <f aca="false">VLOOKUP(F466,PTDS2!$A$1:$Q$13,9)</f>
        <v>#N/A</v>
      </c>
      <c r="AW466" s="78" t="e">
        <f aca="false">VLOOKUP(F466,PTDS2!$A$1:$Q$13,10)</f>
        <v>#N/A</v>
      </c>
      <c r="AX466" s="78" t="e">
        <f aca="false">VLOOKUP(F466,PTDS2!$A$1:$Q$13,11)</f>
        <v>#N/A</v>
      </c>
      <c r="AY466" s="78" t="e">
        <f aca="false">VLOOKUP(F466,PTDS2!$A$1:$Q$13,12)</f>
        <v>#N/A</v>
      </c>
      <c r="AZ466" s="78" t="e">
        <f aca="false">VLOOKUP(F466,PTDS2!$A$1:$Q$13,13)</f>
        <v>#N/A</v>
      </c>
      <c r="BA466" s="78" t="e">
        <f aca="false">VLOOKUP(F466,PTDS2!$A$1:$Q$13,14)</f>
        <v>#N/A</v>
      </c>
      <c r="BB466" s="78" t="e">
        <f aca="false">VLOOKUP(F466,PTDS2!$A$1:$Q$13,15)</f>
        <v>#N/A</v>
      </c>
      <c r="BC466" s="78" t="e">
        <f aca="false">VLOOKUP(F466,PTDS2!$A$1:$Q$13,16)</f>
        <v>#N/A</v>
      </c>
      <c r="BD466" s="78" t="e">
        <f aca="false">VLOOKUP(F466,PTDS2!$A$1:$Q$13,17)</f>
        <v>#N/A</v>
      </c>
      <c r="BF466" s="78" t="e">
        <f aca="false">IF(AO466=0,"",AO466)</f>
        <v>#N/A</v>
      </c>
      <c r="BG466" s="78" t="e">
        <f aca="false">IF(AP466=0,"",AP466)</f>
        <v>#N/A</v>
      </c>
      <c r="BH466" s="78" t="e">
        <f aca="false">IF(AQ466=0,"",AQ466)</f>
        <v>#N/A</v>
      </c>
      <c r="BI466" s="78" t="e">
        <f aca="false">IF(AR466=0,"",AR466)</f>
        <v>#N/A</v>
      </c>
      <c r="BJ466" s="78" t="e">
        <f aca="false">IF(AS466=0,"",AS466)</f>
        <v>#N/A</v>
      </c>
      <c r="BK466" s="78" t="e">
        <f aca="false">IF(AT466=0,"",AT466)</f>
        <v>#N/A</v>
      </c>
      <c r="BL466" s="78" t="e">
        <f aca="false">IF(AU466=0,"",AU466)</f>
        <v>#N/A</v>
      </c>
      <c r="BM466" s="78" t="e">
        <f aca="false">IF(AV466=0,"",AV466)</f>
        <v>#N/A</v>
      </c>
      <c r="BN466" s="78" t="e">
        <f aca="false">IF(AW466=0,"",AW466)</f>
        <v>#N/A</v>
      </c>
      <c r="BO466" s="78" t="e">
        <f aca="false">IF(AX466=0,"",AX466)</f>
        <v>#N/A</v>
      </c>
      <c r="BP466" s="78" t="e">
        <f aca="false">IF(AY466=0,"",AY466)</f>
        <v>#N/A</v>
      </c>
      <c r="BQ466" s="78" t="e">
        <f aca="false">IF(AZ466=0,"",AZ466)</f>
        <v>#N/A</v>
      </c>
      <c r="BR466" s="78" t="e">
        <f aca="false">IF(BA466=0,"",BA466)</f>
        <v>#N/A</v>
      </c>
      <c r="BS466" s="78" t="e">
        <f aca="false">IF(BB466=0,"",BB466)</f>
        <v>#N/A</v>
      </c>
      <c r="BT466" s="78" t="e">
        <f aca="false">IF(BC466=0,"",BC466)</f>
        <v>#N/A</v>
      </c>
      <c r="BU466" s="78" t="e">
        <f aca="false">IF(BD466=0,"",BD466)</f>
        <v>#N/A</v>
      </c>
    </row>
    <row r="467" customFormat="false" ht="56.7" hidden="false" customHeight="true" outlineLevel="0" collapsed="false">
      <c r="A467" s="137"/>
      <c r="B467" s="138"/>
      <c r="C467" s="139"/>
      <c r="D467" s="139"/>
      <c r="E467" s="143"/>
      <c r="F467" s="120"/>
      <c r="G467" s="121"/>
      <c r="H467" s="140"/>
      <c r="I467" s="141"/>
      <c r="J467" s="116"/>
      <c r="K467" s="124" t="str">
        <f aca="false">IF(ISBLANK(I467),"",ROUND(IF(J467&lt;&gt;"€",IF(J467="$",I467*TRANSFERENCIAS!$E$29,I467*TRANSFERENCIAS!$H$29),I467),2))</f>
        <v/>
      </c>
      <c r="L467" s="142"/>
      <c r="M467" s="142"/>
      <c r="N467" s="142"/>
      <c r="O467" s="125"/>
      <c r="P467" s="126" t="str">
        <f aca="false">IF(ISNUMBER(X467),X467,"P")</f>
        <v>P</v>
      </c>
      <c r="Q467" s="127" t="str">
        <f aca="false">IF(ISNUMBER(L467),L467," --")</f>
        <v> --</v>
      </c>
      <c r="W467" s="129" t="n">
        <f aca="false">SUM(L467:N467)</f>
        <v>0</v>
      </c>
      <c r="X467" s="129" t="e">
        <f aca="false">IF(K467&gt;0,ABS(W467-K467),"")</f>
        <v>#VALUE!</v>
      </c>
      <c r="AF467" s="78" t="n">
        <f aca="false">+AF466+20</f>
        <v>9240</v>
      </c>
      <c r="AG467" s="78" t="n">
        <v>462</v>
      </c>
      <c r="AO467" s="78" t="e">
        <f aca="false">VLOOKUP(F467,PTDS2!$A$1:$Q$13,2)</f>
        <v>#N/A</v>
      </c>
      <c r="AP467" s="78" t="e">
        <f aca="false">VLOOKUP(F467,PTDS2!$A$1:$Q$13,3)</f>
        <v>#N/A</v>
      </c>
      <c r="AQ467" s="78" t="e">
        <f aca="false">VLOOKUP(F467,PTDS2!$A$1:$Q$13,4)</f>
        <v>#N/A</v>
      </c>
      <c r="AR467" s="78" t="e">
        <f aca="false">VLOOKUP(F467,PTDS2!$A$1:$Q$13,5)</f>
        <v>#N/A</v>
      </c>
      <c r="AS467" s="78" t="e">
        <f aca="false">VLOOKUP(F467,PTDS2!$A$1:$Q$13,6)</f>
        <v>#N/A</v>
      </c>
      <c r="AT467" s="78" t="e">
        <f aca="false">VLOOKUP(F467,PTDS2!$A$1:$Q$13,7)</f>
        <v>#N/A</v>
      </c>
      <c r="AU467" s="78" t="e">
        <f aca="false">VLOOKUP(F467,PTDS2!$A$1:$Q$13,8)</f>
        <v>#N/A</v>
      </c>
      <c r="AV467" s="78" t="e">
        <f aca="false">VLOOKUP(F467,PTDS2!$A$1:$Q$13,9)</f>
        <v>#N/A</v>
      </c>
      <c r="AW467" s="78" t="e">
        <f aca="false">VLOOKUP(F467,PTDS2!$A$1:$Q$13,10)</f>
        <v>#N/A</v>
      </c>
      <c r="AX467" s="78" t="e">
        <f aca="false">VLOOKUP(F467,PTDS2!$A$1:$Q$13,11)</f>
        <v>#N/A</v>
      </c>
      <c r="AY467" s="78" t="e">
        <f aca="false">VLOOKUP(F467,PTDS2!$A$1:$Q$13,12)</f>
        <v>#N/A</v>
      </c>
      <c r="AZ467" s="78" t="e">
        <f aca="false">VLOOKUP(F467,PTDS2!$A$1:$Q$13,13)</f>
        <v>#N/A</v>
      </c>
      <c r="BA467" s="78" t="e">
        <f aca="false">VLOOKUP(F467,PTDS2!$A$1:$Q$13,14)</f>
        <v>#N/A</v>
      </c>
      <c r="BB467" s="78" t="e">
        <f aca="false">VLOOKUP(F467,PTDS2!$A$1:$Q$13,15)</f>
        <v>#N/A</v>
      </c>
      <c r="BC467" s="78" t="e">
        <f aca="false">VLOOKUP(F467,PTDS2!$A$1:$Q$13,16)</f>
        <v>#N/A</v>
      </c>
      <c r="BD467" s="78" t="e">
        <f aca="false">VLOOKUP(F467,PTDS2!$A$1:$Q$13,17)</f>
        <v>#N/A</v>
      </c>
      <c r="BF467" s="78" t="e">
        <f aca="false">IF(AO467=0,"",AO467)</f>
        <v>#N/A</v>
      </c>
      <c r="BG467" s="78" t="e">
        <f aca="false">IF(AP467=0,"",AP467)</f>
        <v>#N/A</v>
      </c>
      <c r="BH467" s="78" t="e">
        <f aca="false">IF(AQ467=0,"",AQ467)</f>
        <v>#N/A</v>
      </c>
      <c r="BI467" s="78" t="e">
        <f aca="false">IF(AR467=0,"",AR467)</f>
        <v>#N/A</v>
      </c>
      <c r="BJ467" s="78" t="e">
        <f aca="false">IF(AS467=0,"",AS467)</f>
        <v>#N/A</v>
      </c>
      <c r="BK467" s="78" t="e">
        <f aca="false">IF(AT467=0,"",AT467)</f>
        <v>#N/A</v>
      </c>
      <c r="BL467" s="78" t="e">
        <f aca="false">IF(AU467=0,"",AU467)</f>
        <v>#N/A</v>
      </c>
      <c r="BM467" s="78" t="e">
        <f aca="false">IF(AV467=0,"",AV467)</f>
        <v>#N/A</v>
      </c>
      <c r="BN467" s="78" t="e">
        <f aca="false">IF(AW467=0,"",AW467)</f>
        <v>#N/A</v>
      </c>
      <c r="BO467" s="78" t="e">
        <f aca="false">IF(AX467=0,"",AX467)</f>
        <v>#N/A</v>
      </c>
      <c r="BP467" s="78" t="e">
        <f aca="false">IF(AY467=0,"",AY467)</f>
        <v>#N/A</v>
      </c>
      <c r="BQ467" s="78" t="e">
        <f aca="false">IF(AZ467=0,"",AZ467)</f>
        <v>#N/A</v>
      </c>
      <c r="BR467" s="78" t="e">
        <f aca="false">IF(BA467=0,"",BA467)</f>
        <v>#N/A</v>
      </c>
      <c r="BS467" s="78" t="e">
        <f aca="false">IF(BB467=0,"",BB467)</f>
        <v>#N/A</v>
      </c>
      <c r="BT467" s="78" t="e">
        <f aca="false">IF(BC467=0,"",BC467)</f>
        <v>#N/A</v>
      </c>
      <c r="BU467" s="78" t="e">
        <f aca="false">IF(BD467=0,"",BD467)</f>
        <v>#N/A</v>
      </c>
    </row>
    <row r="468" customFormat="false" ht="56.7" hidden="false" customHeight="true" outlineLevel="0" collapsed="false">
      <c r="A468" s="137"/>
      <c r="B468" s="138"/>
      <c r="C468" s="139"/>
      <c r="D468" s="139"/>
      <c r="E468" s="143"/>
      <c r="F468" s="120"/>
      <c r="G468" s="121"/>
      <c r="H468" s="140"/>
      <c r="I468" s="141"/>
      <c r="J468" s="116"/>
      <c r="K468" s="124" t="str">
        <f aca="false">IF(ISBLANK(I468),"",ROUND(IF(J468&lt;&gt;"€",IF(J468="$",I468*TRANSFERENCIAS!$E$29,I468*TRANSFERENCIAS!$H$29),I468),2))</f>
        <v/>
      </c>
      <c r="L468" s="142"/>
      <c r="M468" s="142"/>
      <c r="N468" s="142"/>
      <c r="O468" s="125"/>
      <c r="P468" s="126" t="str">
        <f aca="false">IF(ISNUMBER(X468),X468,"P")</f>
        <v>P</v>
      </c>
      <c r="Q468" s="127" t="str">
        <f aca="false">IF(ISNUMBER(L468),L468," --")</f>
        <v> --</v>
      </c>
      <c r="W468" s="129" t="n">
        <f aca="false">SUM(L468:N468)</f>
        <v>0</v>
      </c>
      <c r="X468" s="129" t="e">
        <f aca="false">IF(K468&gt;0,ABS(W468-K468),"")</f>
        <v>#VALUE!</v>
      </c>
      <c r="AF468" s="78" t="n">
        <f aca="false">+AF467+20</f>
        <v>9260</v>
      </c>
      <c r="AG468" s="78" t="n">
        <v>463</v>
      </c>
      <c r="AO468" s="78" t="e">
        <f aca="false">VLOOKUP(F468,PTDS2!$A$1:$Q$13,2)</f>
        <v>#N/A</v>
      </c>
      <c r="AP468" s="78" t="e">
        <f aca="false">VLOOKUP(F468,PTDS2!$A$1:$Q$13,3)</f>
        <v>#N/A</v>
      </c>
      <c r="AQ468" s="78" t="e">
        <f aca="false">VLOOKUP(F468,PTDS2!$A$1:$Q$13,4)</f>
        <v>#N/A</v>
      </c>
      <c r="AR468" s="78" t="e">
        <f aca="false">VLOOKUP(F468,PTDS2!$A$1:$Q$13,5)</f>
        <v>#N/A</v>
      </c>
      <c r="AS468" s="78" t="e">
        <f aca="false">VLOOKUP(F468,PTDS2!$A$1:$Q$13,6)</f>
        <v>#N/A</v>
      </c>
      <c r="AT468" s="78" t="e">
        <f aca="false">VLOOKUP(F468,PTDS2!$A$1:$Q$13,7)</f>
        <v>#N/A</v>
      </c>
      <c r="AU468" s="78" t="e">
        <f aca="false">VLOOKUP(F468,PTDS2!$A$1:$Q$13,8)</f>
        <v>#N/A</v>
      </c>
      <c r="AV468" s="78" t="e">
        <f aca="false">VLOOKUP(F468,PTDS2!$A$1:$Q$13,9)</f>
        <v>#N/A</v>
      </c>
      <c r="AW468" s="78" t="e">
        <f aca="false">VLOOKUP(F468,PTDS2!$A$1:$Q$13,10)</f>
        <v>#N/A</v>
      </c>
      <c r="AX468" s="78" t="e">
        <f aca="false">VLOOKUP(F468,PTDS2!$A$1:$Q$13,11)</f>
        <v>#N/A</v>
      </c>
      <c r="AY468" s="78" t="e">
        <f aca="false">VLOOKUP(F468,PTDS2!$A$1:$Q$13,12)</f>
        <v>#N/A</v>
      </c>
      <c r="AZ468" s="78" t="e">
        <f aca="false">VLOOKUP(F468,PTDS2!$A$1:$Q$13,13)</f>
        <v>#N/A</v>
      </c>
      <c r="BA468" s="78" t="e">
        <f aca="false">VLOOKUP(F468,PTDS2!$A$1:$Q$13,14)</f>
        <v>#N/A</v>
      </c>
      <c r="BB468" s="78" t="e">
        <f aca="false">VLOOKUP(F468,PTDS2!$A$1:$Q$13,15)</f>
        <v>#N/A</v>
      </c>
      <c r="BC468" s="78" t="e">
        <f aca="false">VLOOKUP(F468,PTDS2!$A$1:$Q$13,16)</f>
        <v>#N/A</v>
      </c>
      <c r="BD468" s="78" t="e">
        <f aca="false">VLOOKUP(F468,PTDS2!$A$1:$Q$13,17)</f>
        <v>#N/A</v>
      </c>
      <c r="BF468" s="78" t="e">
        <f aca="false">IF(AO468=0,"",AO468)</f>
        <v>#N/A</v>
      </c>
      <c r="BG468" s="78" t="e">
        <f aca="false">IF(AP468=0,"",AP468)</f>
        <v>#N/A</v>
      </c>
      <c r="BH468" s="78" t="e">
        <f aca="false">IF(AQ468=0,"",AQ468)</f>
        <v>#N/A</v>
      </c>
      <c r="BI468" s="78" t="e">
        <f aca="false">IF(AR468=0,"",AR468)</f>
        <v>#N/A</v>
      </c>
      <c r="BJ468" s="78" t="e">
        <f aca="false">IF(AS468=0,"",AS468)</f>
        <v>#N/A</v>
      </c>
      <c r="BK468" s="78" t="e">
        <f aca="false">IF(AT468=0,"",AT468)</f>
        <v>#N/A</v>
      </c>
      <c r="BL468" s="78" t="e">
        <f aca="false">IF(AU468=0,"",AU468)</f>
        <v>#N/A</v>
      </c>
      <c r="BM468" s="78" t="e">
        <f aca="false">IF(AV468=0,"",AV468)</f>
        <v>#N/A</v>
      </c>
      <c r="BN468" s="78" t="e">
        <f aca="false">IF(AW468=0,"",AW468)</f>
        <v>#N/A</v>
      </c>
      <c r="BO468" s="78" t="e">
        <f aca="false">IF(AX468=0,"",AX468)</f>
        <v>#N/A</v>
      </c>
      <c r="BP468" s="78" t="e">
        <f aca="false">IF(AY468=0,"",AY468)</f>
        <v>#N/A</v>
      </c>
      <c r="BQ468" s="78" t="e">
        <f aca="false">IF(AZ468=0,"",AZ468)</f>
        <v>#N/A</v>
      </c>
      <c r="BR468" s="78" t="e">
        <f aca="false">IF(BA468=0,"",BA468)</f>
        <v>#N/A</v>
      </c>
      <c r="BS468" s="78" t="e">
        <f aca="false">IF(BB468=0,"",BB468)</f>
        <v>#N/A</v>
      </c>
      <c r="BT468" s="78" t="e">
        <f aca="false">IF(BC468=0,"",BC468)</f>
        <v>#N/A</v>
      </c>
      <c r="BU468" s="78" t="e">
        <f aca="false">IF(BD468=0,"",BD468)</f>
        <v>#N/A</v>
      </c>
    </row>
    <row r="469" customFormat="false" ht="56.7" hidden="false" customHeight="true" outlineLevel="0" collapsed="false">
      <c r="A469" s="137"/>
      <c r="B469" s="138"/>
      <c r="C469" s="139"/>
      <c r="D469" s="139"/>
      <c r="E469" s="143"/>
      <c r="F469" s="120"/>
      <c r="G469" s="121"/>
      <c r="H469" s="140"/>
      <c r="I469" s="141"/>
      <c r="J469" s="116"/>
      <c r="K469" s="124" t="str">
        <f aca="false">IF(ISBLANK(I469),"",ROUND(IF(J469&lt;&gt;"€",IF(J469="$",I469*TRANSFERENCIAS!$E$29,I469*TRANSFERENCIAS!$H$29),I469),2))</f>
        <v/>
      </c>
      <c r="L469" s="142"/>
      <c r="M469" s="142"/>
      <c r="N469" s="142"/>
      <c r="O469" s="125"/>
      <c r="P469" s="126" t="str">
        <f aca="false">IF(ISNUMBER(X469),X469,"P")</f>
        <v>P</v>
      </c>
      <c r="Q469" s="127" t="str">
        <f aca="false">IF(ISNUMBER(L469),L469," --")</f>
        <v> --</v>
      </c>
      <c r="W469" s="129" t="n">
        <f aca="false">SUM(L469:N469)</f>
        <v>0</v>
      </c>
      <c r="X469" s="129" t="e">
        <f aca="false">IF(K469&gt;0,ABS(W469-K469),"")</f>
        <v>#VALUE!</v>
      </c>
      <c r="AF469" s="78" t="n">
        <f aca="false">+AF468+20</f>
        <v>9280</v>
      </c>
      <c r="AG469" s="78" t="n">
        <v>464</v>
      </c>
      <c r="AO469" s="78" t="e">
        <f aca="false">VLOOKUP(F469,PTDS2!$A$1:$Q$13,2)</f>
        <v>#N/A</v>
      </c>
      <c r="AP469" s="78" t="e">
        <f aca="false">VLOOKUP(F469,PTDS2!$A$1:$Q$13,3)</f>
        <v>#N/A</v>
      </c>
      <c r="AQ469" s="78" t="e">
        <f aca="false">VLOOKUP(F469,PTDS2!$A$1:$Q$13,4)</f>
        <v>#N/A</v>
      </c>
      <c r="AR469" s="78" t="e">
        <f aca="false">VLOOKUP(F469,PTDS2!$A$1:$Q$13,5)</f>
        <v>#N/A</v>
      </c>
      <c r="AS469" s="78" t="e">
        <f aca="false">VLOOKUP(F469,PTDS2!$A$1:$Q$13,6)</f>
        <v>#N/A</v>
      </c>
      <c r="AT469" s="78" t="e">
        <f aca="false">VLOOKUP(F469,PTDS2!$A$1:$Q$13,7)</f>
        <v>#N/A</v>
      </c>
      <c r="AU469" s="78" t="e">
        <f aca="false">VLOOKUP(F469,PTDS2!$A$1:$Q$13,8)</f>
        <v>#N/A</v>
      </c>
      <c r="AV469" s="78" t="e">
        <f aca="false">VLOOKUP(F469,PTDS2!$A$1:$Q$13,9)</f>
        <v>#N/A</v>
      </c>
      <c r="AW469" s="78" t="e">
        <f aca="false">VLOOKUP(F469,PTDS2!$A$1:$Q$13,10)</f>
        <v>#N/A</v>
      </c>
      <c r="AX469" s="78" t="e">
        <f aca="false">VLOOKUP(F469,PTDS2!$A$1:$Q$13,11)</f>
        <v>#N/A</v>
      </c>
      <c r="AY469" s="78" t="e">
        <f aca="false">VLOOKUP(F469,PTDS2!$A$1:$Q$13,12)</f>
        <v>#N/A</v>
      </c>
      <c r="AZ469" s="78" t="e">
        <f aca="false">VLOOKUP(F469,PTDS2!$A$1:$Q$13,13)</f>
        <v>#N/A</v>
      </c>
      <c r="BA469" s="78" t="e">
        <f aca="false">VLOOKUP(F469,PTDS2!$A$1:$Q$13,14)</f>
        <v>#N/A</v>
      </c>
      <c r="BB469" s="78" t="e">
        <f aca="false">VLOOKUP(F469,PTDS2!$A$1:$Q$13,15)</f>
        <v>#N/A</v>
      </c>
      <c r="BC469" s="78" t="e">
        <f aca="false">VLOOKUP(F469,PTDS2!$A$1:$Q$13,16)</f>
        <v>#N/A</v>
      </c>
      <c r="BD469" s="78" t="e">
        <f aca="false">VLOOKUP(F469,PTDS2!$A$1:$Q$13,17)</f>
        <v>#N/A</v>
      </c>
      <c r="BF469" s="78" t="e">
        <f aca="false">IF(AO469=0,"",AO469)</f>
        <v>#N/A</v>
      </c>
      <c r="BG469" s="78" t="e">
        <f aca="false">IF(AP469=0,"",AP469)</f>
        <v>#N/A</v>
      </c>
      <c r="BH469" s="78" t="e">
        <f aca="false">IF(AQ469=0,"",AQ469)</f>
        <v>#N/A</v>
      </c>
      <c r="BI469" s="78" t="e">
        <f aca="false">IF(AR469=0,"",AR469)</f>
        <v>#N/A</v>
      </c>
      <c r="BJ469" s="78" t="e">
        <f aca="false">IF(AS469=0,"",AS469)</f>
        <v>#N/A</v>
      </c>
      <c r="BK469" s="78" t="e">
        <f aca="false">IF(AT469=0,"",AT469)</f>
        <v>#N/A</v>
      </c>
      <c r="BL469" s="78" t="e">
        <f aca="false">IF(AU469=0,"",AU469)</f>
        <v>#N/A</v>
      </c>
      <c r="BM469" s="78" t="e">
        <f aca="false">IF(AV469=0,"",AV469)</f>
        <v>#N/A</v>
      </c>
      <c r="BN469" s="78" t="e">
        <f aca="false">IF(AW469=0,"",AW469)</f>
        <v>#N/A</v>
      </c>
      <c r="BO469" s="78" t="e">
        <f aca="false">IF(AX469=0,"",AX469)</f>
        <v>#N/A</v>
      </c>
      <c r="BP469" s="78" t="e">
        <f aca="false">IF(AY469=0,"",AY469)</f>
        <v>#N/A</v>
      </c>
      <c r="BQ469" s="78" t="e">
        <f aca="false">IF(AZ469=0,"",AZ469)</f>
        <v>#N/A</v>
      </c>
      <c r="BR469" s="78" t="e">
        <f aca="false">IF(BA469=0,"",BA469)</f>
        <v>#N/A</v>
      </c>
      <c r="BS469" s="78" t="e">
        <f aca="false">IF(BB469=0,"",BB469)</f>
        <v>#N/A</v>
      </c>
      <c r="BT469" s="78" t="e">
        <f aca="false">IF(BC469=0,"",BC469)</f>
        <v>#N/A</v>
      </c>
      <c r="BU469" s="78" t="e">
        <f aca="false">IF(BD469=0,"",BD469)</f>
        <v>#N/A</v>
      </c>
    </row>
    <row r="470" customFormat="false" ht="56.7" hidden="false" customHeight="true" outlineLevel="0" collapsed="false">
      <c r="A470" s="137"/>
      <c r="B470" s="138"/>
      <c r="C470" s="139"/>
      <c r="D470" s="139"/>
      <c r="E470" s="143"/>
      <c r="F470" s="120"/>
      <c r="G470" s="121"/>
      <c r="H470" s="140"/>
      <c r="I470" s="141"/>
      <c r="J470" s="116"/>
      <c r="K470" s="124" t="str">
        <f aca="false">IF(ISBLANK(I470),"",ROUND(IF(J470&lt;&gt;"€",IF(J470="$",I470*TRANSFERENCIAS!$E$29,I470*TRANSFERENCIAS!$H$29),I470),2))</f>
        <v/>
      </c>
      <c r="L470" s="142"/>
      <c r="M470" s="142"/>
      <c r="N470" s="142"/>
      <c r="O470" s="125"/>
      <c r="P470" s="126" t="str">
        <f aca="false">IF(ISNUMBER(X470),X470,"P")</f>
        <v>P</v>
      </c>
      <c r="Q470" s="127" t="str">
        <f aca="false">IF(ISNUMBER(L470),L470," --")</f>
        <v> --</v>
      </c>
      <c r="W470" s="129" t="n">
        <f aca="false">SUM(L470:N470)</f>
        <v>0</v>
      </c>
      <c r="X470" s="129" t="e">
        <f aca="false">IF(K470&gt;0,ABS(W470-K470),"")</f>
        <v>#VALUE!</v>
      </c>
      <c r="AF470" s="78" t="n">
        <f aca="false">+AF469+20</f>
        <v>9300</v>
      </c>
      <c r="AG470" s="78" t="n">
        <v>465</v>
      </c>
      <c r="AO470" s="78" t="e">
        <f aca="false">VLOOKUP(F470,PTDS2!$A$1:$Q$13,2)</f>
        <v>#N/A</v>
      </c>
      <c r="AP470" s="78" t="e">
        <f aca="false">VLOOKUP(F470,PTDS2!$A$1:$Q$13,3)</f>
        <v>#N/A</v>
      </c>
      <c r="AQ470" s="78" t="e">
        <f aca="false">VLOOKUP(F470,PTDS2!$A$1:$Q$13,4)</f>
        <v>#N/A</v>
      </c>
      <c r="AR470" s="78" t="e">
        <f aca="false">VLOOKUP(F470,PTDS2!$A$1:$Q$13,5)</f>
        <v>#N/A</v>
      </c>
      <c r="AS470" s="78" t="e">
        <f aca="false">VLOOKUP(F470,PTDS2!$A$1:$Q$13,6)</f>
        <v>#N/A</v>
      </c>
      <c r="AT470" s="78" t="e">
        <f aca="false">VLOOKUP(F470,PTDS2!$A$1:$Q$13,7)</f>
        <v>#N/A</v>
      </c>
      <c r="AU470" s="78" t="e">
        <f aca="false">VLOOKUP(F470,PTDS2!$A$1:$Q$13,8)</f>
        <v>#N/A</v>
      </c>
      <c r="AV470" s="78" t="e">
        <f aca="false">VLOOKUP(F470,PTDS2!$A$1:$Q$13,9)</f>
        <v>#N/A</v>
      </c>
      <c r="AW470" s="78" t="e">
        <f aca="false">VLOOKUP(F470,PTDS2!$A$1:$Q$13,10)</f>
        <v>#N/A</v>
      </c>
      <c r="AX470" s="78" t="e">
        <f aca="false">VLOOKUP(F470,PTDS2!$A$1:$Q$13,11)</f>
        <v>#N/A</v>
      </c>
      <c r="AY470" s="78" t="e">
        <f aca="false">VLOOKUP(F470,PTDS2!$A$1:$Q$13,12)</f>
        <v>#N/A</v>
      </c>
      <c r="AZ470" s="78" t="e">
        <f aca="false">VLOOKUP(F470,PTDS2!$A$1:$Q$13,13)</f>
        <v>#N/A</v>
      </c>
      <c r="BA470" s="78" t="e">
        <f aca="false">VLOOKUP(F470,PTDS2!$A$1:$Q$13,14)</f>
        <v>#N/A</v>
      </c>
      <c r="BB470" s="78" t="e">
        <f aca="false">VLOOKUP(F470,PTDS2!$A$1:$Q$13,15)</f>
        <v>#N/A</v>
      </c>
      <c r="BC470" s="78" t="e">
        <f aca="false">VLOOKUP(F470,PTDS2!$A$1:$Q$13,16)</f>
        <v>#N/A</v>
      </c>
      <c r="BD470" s="78" t="e">
        <f aca="false">VLOOKUP(F470,PTDS2!$A$1:$Q$13,17)</f>
        <v>#N/A</v>
      </c>
      <c r="BF470" s="78" t="e">
        <f aca="false">IF(AO470=0,"",AO470)</f>
        <v>#N/A</v>
      </c>
      <c r="BG470" s="78" t="e">
        <f aca="false">IF(AP470=0,"",AP470)</f>
        <v>#N/A</v>
      </c>
      <c r="BH470" s="78" t="e">
        <f aca="false">IF(AQ470=0,"",AQ470)</f>
        <v>#N/A</v>
      </c>
      <c r="BI470" s="78" t="e">
        <f aca="false">IF(AR470=0,"",AR470)</f>
        <v>#N/A</v>
      </c>
      <c r="BJ470" s="78" t="e">
        <f aca="false">IF(AS470=0,"",AS470)</f>
        <v>#N/A</v>
      </c>
      <c r="BK470" s="78" t="e">
        <f aca="false">IF(AT470=0,"",AT470)</f>
        <v>#N/A</v>
      </c>
      <c r="BL470" s="78" t="e">
        <f aca="false">IF(AU470=0,"",AU470)</f>
        <v>#N/A</v>
      </c>
      <c r="BM470" s="78" t="e">
        <f aca="false">IF(AV470=0,"",AV470)</f>
        <v>#N/A</v>
      </c>
      <c r="BN470" s="78" t="e">
        <f aca="false">IF(AW470=0,"",AW470)</f>
        <v>#N/A</v>
      </c>
      <c r="BO470" s="78" t="e">
        <f aca="false">IF(AX470=0,"",AX470)</f>
        <v>#N/A</v>
      </c>
      <c r="BP470" s="78" t="e">
        <f aca="false">IF(AY470=0,"",AY470)</f>
        <v>#N/A</v>
      </c>
      <c r="BQ470" s="78" t="e">
        <f aca="false">IF(AZ470=0,"",AZ470)</f>
        <v>#N/A</v>
      </c>
      <c r="BR470" s="78" t="e">
        <f aca="false">IF(BA470=0,"",BA470)</f>
        <v>#N/A</v>
      </c>
      <c r="BS470" s="78" t="e">
        <f aca="false">IF(BB470=0,"",BB470)</f>
        <v>#N/A</v>
      </c>
      <c r="BT470" s="78" t="e">
        <f aca="false">IF(BC470=0,"",BC470)</f>
        <v>#N/A</v>
      </c>
      <c r="BU470" s="78" t="e">
        <f aca="false">IF(BD470=0,"",BD470)</f>
        <v>#N/A</v>
      </c>
    </row>
    <row r="471" customFormat="false" ht="56.7" hidden="false" customHeight="true" outlineLevel="0" collapsed="false">
      <c r="A471" s="137"/>
      <c r="B471" s="138"/>
      <c r="C471" s="139"/>
      <c r="D471" s="139"/>
      <c r="E471" s="143"/>
      <c r="F471" s="120"/>
      <c r="G471" s="121"/>
      <c r="H471" s="140"/>
      <c r="I471" s="141"/>
      <c r="J471" s="116"/>
      <c r="K471" s="124" t="str">
        <f aca="false">IF(ISBLANK(I471),"",ROUND(IF(J471&lt;&gt;"€",IF(J471="$",I471*TRANSFERENCIAS!$E$29,I471*TRANSFERENCIAS!$H$29),I471),2))</f>
        <v/>
      </c>
      <c r="L471" s="142"/>
      <c r="M471" s="142"/>
      <c r="N471" s="142"/>
      <c r="O471" s="125"/>
      <c r="P471" s="126" t="str">
        <f aca="false">IF(ISNUMBER(X471),X471,"P")</f>
        <v>P</v>
      </c>
      <c r="Q471" s="127" t="str">
        <f aca="false">IF(ISNUMBER(L471),L471," --")</f>
        <v> --</v>
      </c>
      <c r="W471" s="129" t="n">
        <f aca="false">SUM(L471:N471)</f>
        <v>0</v>
      </c>
      <c r="X471" s="129" t="e">
        <f aca="false">IF(K471&gt;0,ABS(W471-K471),"")</f>
        <v>#VALUE!</v>
      </c>
      <c r="AF471" s="78" t="n">
        <f aca="false">+AF470+20</f>
        <v>9320</v>
      </c>
      <c r="AG471" s="78" t="n">
        <v>466</v>
      </c>
      <c r="AO471" s="78" t="e">
        <f aca="false">VLOOKUP(F471,PTDS2!$A$1:$Q$13,2)</f>
        <v>#N/A</v>
      </c>
      <c r="AP471" s="78" t="e">
        <f aca="false">VLOOKUP(F471,PTDS2!$A$1:$Q$13,3)</f>
        <v>#N/A</v>
      </c>
      <c r="AQ471" s="78" t="e">
        <f aca="false">VLOOKUP(F471,PTDS2!$A$1:$Q$13,4)</f>
        <v>#N/A</v>
      </c>
      <c r="AR471" s="78" t="e">
        <f aca="false">VLOOKUP(F471,PTDS2!$A$1:$Q$13,5)</f>
        <v>#N/A</v>
      </c>
      <c r="AS471" s="78" t="e">
        <f aca="false">VLOOKUP(F471,PTDS2!$A$1:$Q$13,6)</f>
        <v>#N/A</v>
      </c>
      <c r="AT471" s="78" t="e">
        <f aca="false">VLOOKUP(F471,PTDS2!$A$1:$Q$13,7)</f>
        <v>#N/A</v>
      </c>
      <c r="AU471" s="78" t="e">
        <f aca="false">VLOOKUP(F471,PTDS2!$A$1:$Q$13,8)</f>
        <v>#N/A</v>
      </c>
      <c r="AV471" s="78" t="e">
        <f aca="false">VLOOKUP(F471,PTDS2!$A$1:$Q$13,9)</f>
        <v>#N/A</v>
      </c>
      <c r="AW471" s="78" t="e">
        <f aca="false">VLOOKUP(F471,PTDS2!$A$1:$Q$13,10)</f>
        <v>#N/A</v>
      </c>
      <c r="AX471" s="78" t="e">
        <f aca="false">VLOOKUP(F471,PTDS2!$A$1:$Q$13,11)</f>
        <v>#N/A</v>
      </c>
      <c r="AY471" s="78" t="e">
        <f aca="false">VLOOKUP(F471,PTDS2!$A$1:$Q$13,12)</f>
        <v>#N/A</v>
      </c>
      <c r="AZ471" s="78" t="e">
        <f aca="false">VLOOKUP(F471,PTDS2!$A$1:$Q$13,13)</f>
        <v>#N/A</v>
      </c>
      <c r="BA471" s="78" t="e">
        <f aca="false">VLOOKUP(F471,PTDS2!$A$1:$Q$13,14)</f>
        <v>#N/A</v>
      </c>
      <c r="BB471" s="78" t="e">
        <f aca="false">VLOOKUP(F471,PTDS2!$A$1:$Q$13,15)</f>
        <v>#N/A</v>
      </c>
      <c r="BC471" s="78" t="e">
        <f aca="false">VLOOKUP(F471,PTDS2!$A$1:$Q$13,16)</f>
        <v>#N/A</v>
      </c>
      <c r="BD471" s="78" t="e">
        <f aca="false">VLOOKUP(F471,PTDS2!$A$1:$Q$13,17)</f>
        <v>#N/A</v>
      </c>
      <c r="BF471" s="78" t="e">
        <f aca="false">IF(AO471=0,"",AO471)</f>
        <v>#N/A</v>
      </c>
      <c r="BG471" s="78" t="e">
        <f aca="false">IF(AP471=0,"",AP471)</f>
        <v>#N/A</v>
      </c>
      <c r="BH471" s="78" t="e">
        <f aca="false">IF(AQ471=0,"",AQ471)</f>
        <v>#N/A</v>
      </c>
      <c r="BI471" s="78" t="e">
        <f aca="false">IF(AR471=0,"",AR471)</f>
        <v>#N/A</v>
      </c>
      <c r="BJ471" s="78" t="e">
        <f aca="false">IF(AS471=0,"",AS471)</f>
        <v>#N/A</v>
      </c>
      <c r="BK471" s="78" t="e">
        <f aca="false">IF(AT471=0,"",AT471)</f>
        <v>#N/A</v>
      </c>
      <c r="BL471" s="78" t="e">
        <f aca="false">IF(AU471=0,"",AU471)</f>
        <v>#N/A</v>
      </c>
      <c r="BM471" s="78" t="e">
        <f aca="false">IF(AV471=0,"",AV471)</f>
        <v>#N/A</v>
      </c>
      <c r="BN471" s="78" t="e">
        <f aca="false">IF(AW471=0,"",AW471)</f>
        <v>#N/A</v>
      </c>
      <c r="BO471" s="78" t="e">
        <f aca="false">IF(AX471=0,"",AX471)</f>
        <v>#N/A</v>
      </c>
      <c r="BP471" s="78" t="e">
        <f aca="false">IF(AY471=0,"",AY471)</f>
        <v>#N/A</v>
      </c>
      <c r="BQ471" s="78" t="e">
        <f aca="false">IF(AZ471=0,"",AZ471)</f>
        <v>#N/A</v>
      </c>
      <c r="BR471" s="78" t="e">
        <f aca="false">IF(BA471=0,"",BA471)</f>
        <v>#N/A</v>
      </c>
      <c r="BS471" s="78" t="e">
        <f aca="false">IF(BB471=0,"",BB471)</f>
        <v>#N/A</v>
      </c>
      <c r="BT471" s="78" t="e">
        <f aca="false">IF(BC471=0,"",BC471)</f>
        <v>#N/A</v>
      </c>
      <c r="BU471" s="78" t="e">
        <f aca="false">IF(BD471=0,"",BD471)</f>
        <v>#N/A</v>
      </c>
    </row>
    <row r="472" customFormat="false" ht="56.7" hidden="false" customHeight="true" outlineLevel="0" collapsed="false">
      <c r="A472" s="137"/>
      <c r="B472" s="138"/>
      <c r="C472" s="139"/>
      <c r="D472" s="139"/>
      <c r="E472" s="143"/>
      <c r="F472" s="120"/>
      <c r="G472" s="121"/>
      <c r="H472" s="140"/>
      <c r="I472" s="141"/>
      <c r="J472" s="116"/>
      <c r="K472" s="124" t="str">
        <f aca="false">IF(ISBLANK(I472),"",ROUND(IF(J472&lt;&gt;"€",IF(J472="$",I472*TRANSFERENCIAS!$E$29,I472*TRANSFERENCIAS!$H$29),I472),2))</f>
        <v/>
      </c>
      <c r="L472" s="142"/>
      <c r="M472" s="142"/>
      <c r="N472" s="142"/>
      <c r="O472" s="125"/>
      <c r="P472" s="126" t="str">
        <f aca="false">IF(ISNUMBER(X472),X472,"P")</f>
        <v>P</v>
      </c>
      <c r="Q472" s="127" t="str">
        <f aca="false">IF(ISNUMBER(L472),L472," --")</f>
        <v> --</v>
      </c>
      <c r="W472" s="129" t="n">
        <f aca="false">SUM(L472:N472)</f>
        <v>0</v>
      </c>
      <c r="X472" s="129" t="e">
        <f aca="false">IF(K472&gt;0,ABS(W472-K472),"")</f>
        <v>#VALUE!</v>
      </c>
      <c r="AF472" s="78" t="n">
        <f aca="false">+AF471+20</f>
        <v>9340</v>
      </c>
      <c r="AG472" s="78" t="n">
        <v>467</v>
      </c>
      <c r="AO472" s="78" t="e">
        <f aca="false">VLOOKUP(F472,PTDS2!$A$1:$Q$13,2)</f>
        <v>#N/A</v>
      </c>
      <c r="AP472" s="78" t="e">
        <f aca="false">VLOOKUP(F472,PTDS2!$A$1:$Q$13,3)</f>
        <v>#N/A</v>
      </c>
      <c r="AQ472" s="78" t="e">
        <f aca="false">VLOOKUP(F472,PTDS2!$A$1:$Q$13,4)</f>
        <v>#N/A</v>
      </c>
      <c r="AR472" s="78" t="e">
        <f aca="false">VLOOKUP(F472,PTDS2!$A$1:$Q$13,5)</f>
        <v>#N/A</v>
      </c>
      <c r="AS472" s="78" t="e">
        <f aca="false">VLOOKUP(F472,PTDS2!$A$1:$Q$13,6)</f>
        <v>#N/A</v>
      </c>
      <c r="AT472" s="78" t="e">
        <f aca="false">VLOOKUP(F472,PTDS2!$A$1:$Q$13,7)</f>
        <v>#N/A</v>
      </c>
      <c r="AU472" s="78" t="e">
        <f aca="false">VLOOKUP(F472,PTDS2!$A$1:$Q$13,8)</f>
        <v>#N/A</v>
      </c>
      <c r="AV472" s="78" t="e">
        <f aca="false">VLOOKUP(F472,PTDS2!$A$1:$Q$13,9)</f>
        <v>#N/A</v>
      </c>
      <c r="AW472" s="78" t="e">
        <f aca="false">VLOOKUP(F472,PTDS2!$A$1:$Q$13,10)</f>
        <v>#N/A</v>
      </c>
      <c r="AX472" s="78" t="e">
        <f aca="false">VLOOKUP(F472,PTDS2!$A$1:$Q$13,11)</f>
        <v>#N/A</v>
      </c>
      <c r="AY472" s="78" t="e">
        <f aca="false">VLOOKUP(F472,PTDS2!$A$1:$Q$13,12)</f>
        <v>#N/A</v>
      </c>
      <c r="AZ472" s="78" t="e">
        <f aca="false">VLOOKUP(F472,PTDS2!$A$1:$Q$13,13)</f>
        <v>#N/A</v>
      </c>
      <c r="BA472" s="78" t="e">
        <f aca="false">VLOOKUP(F472,PTDS2!$A$1:$Q$13,14)</f>
        <v>#N/A</v>
      </c>
      <c r="BB472" s="78" t="e">
        <f aca="false">VLOOKUP(F472,PTDS2!$A$1:$Q$13,15)</f>
        <v>#N/A</v>
      </c>
      <c r="BC472" s="78" t="e">
        <f aca="false">VLOOKUP(F472,PTDS2!$A$1:$Q$13,16)</f>
        <v>#N/A</v>
      </c>
      <c r="BD472" s="78" t="e">
        <f aca="false">VLOOKUP(F472,PTDS2!$A$1:$Q$13,17)</f>
        <v>#N/A</v>
      </c>
      <c r="BF472" s="78" t="e">
        <f aca="false">IF(AO472=0,"",AO472)</f>
        <v>#N/A</v>
      </c>
      <c r="BG472" s="78" t="e">
        <f aca="false">IF(AP472=0,"",AP472)</f>
        <v>#N/A</v>
      </c>
      <c r="BH472" s="78" t="e">
        <f aca="false">IF(AQ472=0,"",AQ472)</f>
        <v>#N/A</v>
      </c>
      <c r="BI472" s="78" t="e">
        <f aca="false">IF(AR472=0,"",AR472)</f>
        <v>#N/A</v>
      </c>
      <c r="BJ472" s="78" t="e">
        <f aca="false">IF(AS472=0,"",AS472)</f>
        <v>#N/A</v>
      </c>
      <c r="BK472" s="78" t="e">
        <f aca="false">IF(AT472=0,"",AT472)</f>
        <v>#N/A</v>
      </c>
      <c r="BL472" s="78" t="e">
        <f aca="false">IF(AU472=0,"",AU472)</f>
        <v>#N/A</v>
      </c>
      <c r="BM472" s="78" t="e">
        <f aca="false">IF(AV472=0,"",AV472)</f>
        <v>#N/A</v>
      </c>
      <c r="BN472" s="78" t="e">
        <f aca="false">IF(AW472=0,"",AW472)</f>
        <v>#N/A</v>
      </c>
      <c r="BO472" s="78" t="e">
        <f aca="false">IF(AX472=0,"",AX472)</f>
        <v>#N/A</v>
      </c>
      <c r="BP472" s="78" t="e">
        <f aca="false">IF(AY472=0,"",AY472)</f>
        <v>#N/A</v>
      </c>
      <c r="BQ472" s="78" t="e">
        <f aca="false">IF(AZ472=0,"",AZ472)</f>
        <v>#N/A</v>
      </c>
      <c r="BR472" s="78" t="e">
        <f aca="false">IF(BA472=0,"",BA472)</f>
        <v>#N/A</v>
      </c>
      <c r="BS472" s="78" t="e">
        <f aca="false">IF(BB472=0,"",BB472)</f>
        <v>#N/A</v>
      </c>
      <c r="BT472" s="78" t="e">
        <f aca="false">IF(BC472=0,"",BC472)</f>
        <v>#N/A</v>
      </c>
      <c r="BU472" s="78" t="e">
        <f aca="false">IF(BD472=0,"",BD472)</f>
        <v>#N/A</v>
      </c>
    </row>
    <row r="473" customFormat="false" ht="56.7" hidden="false" customHeight="true" outlineLevel="0" collapsed="false">
      <c r="A473" s="137"/>
      <c r="B473" s="138"/>
      <c r="C473" s="139"/>
      <c r="D473" s="139"/>
      <c r="E473" s="143"/>
      <c r="F473" s="120"/>
      <c r="G473" s="121"/>
      <c r="H473" s="140"/>
      <c r="I473" s="141"/>
      <c r="J473" s="116"/>
      <c r="K473" s="124" t="str">
        <f aca="false">IF(ISBLANK(I473),"",ROUND(IF(J473&lt;&gt;"€",IF(J473="$",I473*TRANSFERENCIAS!$E$29,I473*TRANSFERENCIAS!$H$29),I473),2))</f>
        <v/>
      </c>
      <c r="L473" s="142"/>
      <c r="M473" s="142"/>
      <c r="N473" s="142"/>
      <c r="O473" s="125"/>
      <c r="P473" s="126" t="str">
        <f aca="false">IF(ISNUMBER(X473),X473,"P")</f>
        <v>P</v>
      </c>
      <c r="Q473" s="127" t="str">
        <f aca="false">IF(ISNUMBER(L473),L473," --")</f>
        <v> --</v>
      </c>
      <c r="W473" s="129" t="n">
        <f aca="false">SUM(L473:N473)</f>
        <v>0</v>
      </c>
      <c r="X473" s="129" t="e">
        <f aca="false">IF(K473&gt;0,ABS(W473-K473),"")</f>
        <v>#VALUE!</v>
      </c>
      <c r="AF473" s="78" t="n">
        <f aca="false">+AF472+20</f>
        <v>9360</v>
      </c>
      <c r="AG473" s="78" t="n">
        <v>468</v>
      </c>
      <c r="AO473" s="78" t="e">
        <f aca="false">VLOOKUP(F473,PTDS2!$A$1:$Q$13,2)</f>
        <v>#N/A</v>
      </c>
      <c r="AP473" s="78" t="e">
        <f aca="false">VLOOKUP(F473,PTDS2!$A$1:$Q$13,3)</f>
        <v>#N/A</v>
      </c>
      <c r="AQ473" s="78" t="e">
        <f aca="false">VLOOKUP(F473,PTDS2!$A$1:$Q$13,4)</f>
        <v>#N/A</v>
      </c>
      <c r="AR473" s="78" t="e">
        <f aca="false">VLOOKUP(F473,PTDS2!$A$1:$Q$13,5)</f>
        <v>#N/A</v>
      </c>
      <c r="AS473" s="78" t="e">
        <f aca="false">VLOOKUP(F473,PTDS2!$A$1:$Q$13,6)</f>
        <v>#N/A</v>
      </c>
      <c r="AT473" s="78" t="e">
        <f aca="false">VLOOKUP(F473,PTDS2!$A$1:$Q$13,7)</f>
        <v>#N/A</v>
      </c>
      <c r="AU473" s="78" t="e">
        <f aca="false">VLOOKUP(F473,PTDS2!$A$1:$Q$13,8)</f>
        <v>#N/A</v>
      </c>
      <c r="AV473" s="78" t="e">
        <f aca="false">VLOOKUP(F473,PTDS2!$A$1:$Q$13,9)</f>
        <v>#N/A</v>
      </c>
      <c r="AW473" s="78" t="e">
        <f aca="false">VLOOKUP(F473,PTDS2!$A$1:$Q$13,10)</f>
        <v>#N/A</v>
      </c>
      <c r="AX473" s="78" t="e">
        <f aca="false">VLOOKUP(F473,PTDS2!$A$1:$Q$13,11)</f>
        <v>#N/A</v>
      </c>
      <c r="AY473" s="78" t="e">
        <f aca="false">VLOOKUP(F473,PTDS2!$A$1:$Q$13,12)</f>
        <v>#N/A</v>
      </c>
      <c r="AZ473" s="78" t="e">
        <f aca="false">VLOOKUP(F473,PTDS2!$A$1:$Q$13,13)</f>
        <v>#N/A</v>
      </c>
      <c r="BA473" s="78" t="e">
        <f aca="false">VLOOKUP(F473,PTDS2!$A$1:$Q$13,14)</f>
        <v>#N/A</v>
      </c>
      <c r="BB473" s="78" t="e">
        <f aca="false">VLOOKUP(F473,PTDS2!$A$1:$Q$13,15)</f>
        <v>#N/A</v>
      </c>
      <c r="BC473" s="78" t="e">
        <f aca="false">VLOOKUP(F473,PTDS2!$A$1:$Q$13,16)</f>
        <v>#N/A</v>
      </c>
      <c r="BD473" s="78" t="e">
        <f aca="false">VLOOKUP(F473,PTDS2!$A$1:$Q$13,17)</f>
        <v>#N/A</v>
      </c>
      <c r="BF473" s="78" t="e">
        <f aca="false">IF(AO473=0,"",AO473)</f>
        <v>#N/A</v>
      </c>
      <c r="BG473" s="78" t="e">
        <f aca="false">IF(AP473=0,"",AP473)</f>
        <v>#N/A</v>
      </c>
      <c r="BH473" s="78" t="e">
        <f aca="false">IF(AQ473=0,"",AQ473)</f>
        <v>#N/A</v>
      </c>
      <c r="BI473" s="78" t="e">
        <f aca="false">IF(AR473=0,"",AR473)</f>
        <v>#N/A</v>
      </c>
      <c r="BJ473" s="78" t="e">
        <f aca="false">IF(AS473=0,"",AS473)</f>
        <v>#N/A</v>
      </c>
      <c r="BK473" s="78" t="e">
        <f aca="false">IF(AT473=0,"",AT473)</f>
        <v>#N/A</v>
      </c>
      <c r="BL473" s="78" t="e">
        <f aca="false">IF(AU473=0,"",AU473)</f>
        <v>#N/A</v>
      </c>
      <c r="BM473" s="78" t="e">
        <f aca="false">IF(AV473=0,"",AV473)</f>
        <v>#N/A</v>
      </c>
      <c r="BN473" s="78" t="e">
        <f aca="false">IF(AW473=0,"",AW473)</f>
        <v>#N/A</v>
      </c>
      <c r="BO473" s="78" t="e">
        <f aca="false">IF(AX473=0,"",AX473)</f>
        <v>#N/A</v>
      </c>
      <c r="BP473" s="78" t="e">
        <f aca="false">IF(AY473=0,"",AY473)</f>
        <v>#N/A</v>
      </c>
      <c r="BQ473" s="78" t="e">
        <f aca="false">IF(AZ473=0,"",AZ473)</f>
        <v>#N/A</v>
      </c>
      <c r="BR473" s="78" t="e">
        <f aca="false">IF(BA473=0,"",BA473)</f>
        <v>#N/A</v>
      </c>
      <c r="BS473" s="78" t="e">
        <f aca="false">IF(BB473=0,"",BB473)</f>
        <v>#N/A</v>
      </c>
      <c r="BT473" s="78" t="e">
        <f aca="false">IF(BC473=0,"",BC473)</f>
        <v>#N/A</v>
      </c>
      <c r="BU473" s="78" t="e">
        <f aca="false">IF(BD473=0,"",BD473)</f>
        <v>#N/A</v>
      </c>
    </row>
    <row r="474" customFormat="false" ht="56.7" hidden="false" customHeight="true" outlineLevel="0" collapsed="false">
      <c r="A474" s="137"/>
      <c r="B474" s="138"/>
      <c r="C474" s="139"/>
      <c r="D474" s="139"/>
      <c r="E474" s="143"/>
      <c r="F474" s="120"/>
      <c r="G474" s="121"/>
      <c r="H474" s="140"/>
      <c r="I474" s="141"/>
      <c r="J474" s="116"/>
      <c r="K474" s="124" t="str">
        <f aca="false">IF(ISBLANK(I474),"",ROUND(IF(J474&lt;&gt;"€",IF(J474="$",I474*TRANSFERENCIAS!$E$29,I474*TRANSFERENCIAS!$H$29),I474),2))</f>
        <v/>
      </c>
      <c r="L474" s="142"/>
      <c r="M474" s="142"/>
      <c r="N474" s="142"/>
      <c r="O474" s="125"/>
      <c r="P474" s="126" t="str">
        <f aca="false">IF(ISNUMBER(X474),X474,"P")</f>
        <v>P</v>
      </c>
      <c r="Q474" s="127" t="str">
        <f aca="false">IF(ISNUMBER(L474),L474," --")</f>
        <v> --</v>
      </c>
      <c r="W474" s="129" t="n">
        <f aca="false">SUM(L474:N474)</f>
        <v>0</v>
      </c>
      <c r="X474" s="129" t="e">
        <f aca="false">IF(K474&gt;0,ABS(W474-K474),"")</f>
        <v>#VALUE!</v>
      </c>
      <c r="AF474" s="78" t="n">
        <f aca="false">+AF473+20</f>
        <v>9380</v>
      </c>
      <c r="AG474" s="78" t="n">
        <v>469</v>
      </c>
      <c r="AO474" s="78" t="e">
        <f aca="false">VLOOKUP(F474,PTDS2!$A$1:$Q$13,2)</f>
        <v>#N/A</v>
      </c>
      <c r="AP474" s="78" t="e">
        <f aca="false">VLOOKUP(F474,PTDS2!$A$1:$Q$13,3)</f>
        <v>#N/A</v>
      </c>
      <c r="AQ474" s="78" t="e">
        <f aca="false">VLOOKUP(F474,PTDS2!$A$1:$Q$13,4)</f>
        <v>#N/A</v>
      </c>
      <c r="AR474" s="78" t="e">
        <f aca="false">VLOOKUP(F474,PTDS2!$A$1:$Q$13,5)</f>
        <v>#N/A</v>
      </c>
      <c r="AS474" s="78" t="e">
        <f aca="false">VLOOKUP(F474,PTDS2!$A$1:$Q$13,6)</f>
        <v>#N/A</v>
      </c>
      <c r="AT474" s="78" t="e">
        <f aca="false">VLOOKUP(F474,PTDS2!$A$1:$Q$13,7)</f>
        <v>#N/A</v>
      </c>
      <c r="AU474" s="78" t="e">
        <f aca="false">VLOOKUP(F474,PTDS2!$A$1:$Q$13,8)</f>
        <v>#N/A</v>
      </c>
      <c r="AV474" s="78" t="e">
        <f aca="false">VLOOKUP(F474,PTDS2!$A$1:$Q$13,9)</f>
        <v>#N/A</v>
      </c>
      <c r="AW474" s="78" t="e">
        <f aca="false">VLOOKUP(F474,PTDS2!$A$1:$Q$13,10)</f>
        <v>#N/A</v>
      </c>
      <c r="AX474" s="78" t="e">
        <f aca="false">VLOOKUP(F474,PTDS2!$A$1:$Q$13,11)</f>
        <v>#N/A</v>
      </c>
      <c r="AY474" s="78" t="e">
        <f aca="false">VLOOKUP(F474,PTDS2!$A$1:$Q$13,12)</f>
        <v>#N/A</v>
      </c>
      <c r="AZ474" s="78" t="e">
        <f aca="false">VLOOKUP(F474,PTDS2!$A$1:$Q$13,13)</f>
        <v>#N/A</v>
      </c>
      <c r="BA474" s="78" t="e">
        <f aca="false">VLOOKUP(F474,PTDS2!$A$1:$Q$13,14)</f>
        <v>#N/A</v>
      </c>
      <c r="BB474" s="78" t="e">
        <f aca="false">VLOOKUP(F474,PTDS2!$A$1:$Q$13,15)</f>
        <v>#N/A</v>
      </c>
      <c r="BC474" s="78" t="e">
        <f aca="false">VLOOKUP(F474,PTDS2!$A$1:$Q$13,16)</f>
        <v>#N/A</v>
      </c>
      <c r="BD474" s="78" t="e">
        <f aca="false">VLOOKUP(F474,PTDS2!$A$1:$Q$13,17)</f>
        <v>#N/A</v>
      </c>
      <c r="BF474" s="78" t="e">
        <f aca="false">IF(AO474=0,"",AO474)</f>
        <v>#N/A</v>
      </c>
      <c r="BG474" s="78" t="e">
        <f aca="false">IF(AP474=0,"",AP474)</f>
        <v>#N/A</v>
      </c>
      <c r="BH474" s="78" t="e">
        <f aca="false">IF(AQ474=0,"",AQ474)</f>
        <v>#N/A</v>
      </c>
      <c r="BI474" s="78" t="e">
        <f aca="false">IF(AR474=0,"",AR474)</f>
        <v>#N/A</v>
      </c>
      <c r="BJ474" s="78" t="e">
        <f aca="false">IF(AS474=0,"",AS474)</f>
        <v>#N/A</v>
      </c>
      <c r="BK474" s="78" t="e">
        <f aca="false">IF(AT474=0,"",AT474)</f>
        <v>#N/A</v>
      </c>
      <c r="BL474" s="78" t="e">
        <f aca="false">IF(AU474=0,"",AU474)</f>
        <v>#N/A</v>
      </c>
      <c r="BM474" s="78" t="e">
        <f aca="false">IF(AV474=0,"",AV474)</f>
        <v>#N/A</v>
      </c>
      <c r="BN474" s="78" t="e">
        <f aca="false">IF(AW474=0,"",AW474)</f>
        <v>#N/A</v>
      </c>
      <c r="BO474" s="78" t="e">
        <f aca="false">IF(AX474=0,"",AX474)</f>
        <v>#N/A</v>
      </c>
      <c r="BP474" s="78" t="e">
        <f aca="false">IF(AY474=0,"",AY474)</f>
        <v>#N/A</v>
      </c>
      <c r="BQ474" s="78" t="e">
        <f aca="false">IF(AZ474=0,"",AZ474)</f>
        <v>#N/A</v>
      </c>
      <c r="BR474" s="78" t="e">
        <f aca="false">IF(BA474=0,"",BA474)</f>
        <v>#N/A</v>
      </c>
      <c r="BS474" s="78" t="e">
        <f aca="false">IF(BB474=0,"",BB474)</f>
        <v>#N/A</v>
      </c>
      <c r="BT474" s="78" t="e">
        <f aca="false">IF(BC474=0,"",BC474)</f>
        <v>#N/A</v>
      </c>
      <c r="BU474" s="78" t="e">
        <f aca="false">IF(BD474=0,"",BD474)</f>
        <v>#N/A</v>
      </c>
    </row>
    <row r="475" customFormat="false" ht="56.7" hidden="false" customHeight="true" outlineLevel="0" collapsed="false">
      <c r="A475" s="137"/>
      <c r="B475" s="138"/>
      <c r="C475" s="139"/>
      <c r="D475" s="139"/>
      <c r="E475" s="143"/>
      <c r="F475" s="120"/>
      <c r="G475" s="121"/>
      <c r="H475" s="140"/>
      <c r="I475" s="141"/>
      <c r="J475" s="116"/>
      <c r="K475" s="124" t="str">
        <f aca="false">IF(ISBLANK(I475),"",ROUND(IF(J475&lt;&gt;"€",IF(J475="$",I475*TRANSFERENCIAS!$E$29,I475*TRANSFERENCIAS!$H$29),I475),2))</f>
        <v/>
      </c>
      <c r="L475" s="142"/>
      <c r="M475" s="142"/>
      <c r="N475" s="142"/>
      <c r="O475" s="125"/>
      <c r="P475" s="126" t="str">
        <f aca="false">IF(ISNUMBER(X475),X475,"P")</f>
        <v>P</v>
      </c>
      <c r="Q475" s="127" t="str">
        <f aca="false">IF(ISNUMBER(L475),L475," --")</f>
        <v> --</v>
      </c>
      <c r="W475" s="129" t="n">
        <f aca="false">SUM(L475:N475)</f>
        <v>0</v>
      </c>
      <c r="X475" s="129" t="e">
        <f aca="false">IF(K475&gt;0,ABS(W475-K475),"")</f>
        <v>#VALUE!</v>
      </c>
      <c r="AF475" s="78" t="n">
        <f aca="false">+AF474+20</f>
        <v>9400</v>
      </c>
      <c r="AG475" s="78" t="n">
        <v>470</v>
      </c>
      <c r="AO475" s="78" t="e">
        <f aca="false">VLOOKUP(F475,PTDS2!$A$1:$Q$13,2)</f>
        <v>#N/A</v>
      </c>
      <c r="AP475" s="78" t="e">
        <f aca="false">VLOOKUP(F475,PTDS2!$A$1:$Q$13,3)</f>
        <v>#N/A</v>
      </c>
      <c r="AQ475" s="78" t="e">
        <f aca="false">VLOOKUP(F475,PTDS2!$A$1:$Q$13,4)</f>
        <v>#N/A</v>
      </c>
      <c r="AR475" s="78" t="e">
        <f aca="false">VLOOKUP(F475,PTDS2!$A$1:$Q$13,5)</f>
        <v>#N/A</v>
      </c>
      <c r="AS475" s="78" t="e">
        <f aca="false">VLOOKUP(F475,PTDS2!$A$1:$Q$13,6)</f>
        <v>#N/A</v>
      </c>
      <c r="AT475" s="78" t="e">
        <f aca="false">VLOOKUP(F475,PTDS2!$A$1:$Q$13,7)</f>
        <v>#N/A</v>
      </c>
      <c r="AU475" s="78" t="e">
        <f aca="false">VLOOKUP(F475,PTDS2!$A$1:$Q$13,8)</f>
        <v>#N/A</v>
      </c>
      <c r="AV475" s="78" t="e">
        <f aca="false">VLOOKUP(F475,PTDS2!$A$1:$Q$13,9)</f>
        <v>#N/A</v>
      </c>
      <c r="AW475" s="78" t="e">
        <f aca="false">VLOOKUP(F475,PTDS2!$A$1:$Q$13,10)</f>
        <v>#N/A</v>
      </c>
      <c r="AX475" s="78" t="e">
        <f aca="false">VLOOKUP(F475,PTDS2!$A$1:$Q$13,11)</f>
        <v>#N/A</v>
      </c>
      <c r="AY475" s="78" t="e">
        <f aca="false">VLOOKUP(F475,PTDS2!$A$1:$Q$13,12)</f>
        <v>#N/A</v>
      </c>
      <c r="AZ475" s="78" t="e">
        <f aca="false">VLOOKUP(F475,PTDS2!$A$1:$Q$13,13)</f>
        <v>#N/A</v>
      </c>
      <c r="BA475" s="78" t="e">
        <f aca="false">VLOOKUP(F475,PTDS2!$A$1:$Q$13,14)</f>
        <v>#N/A</v>
      </c>
      <c r="BB475" s="78" t="e">
        <f aca="false">VLOOKUP(F475,PTDS2!$A$1:$Q$13,15)</f>
        <v>#N/A</v>
      </c>
      <c r="BC475" s="78" t="e">
        <f aca="false">VLOOKUP(F475,PTDS2!$A$1:$Q$13,16)</f>
        <v>#N/A</v>
      </c>
      <c r="BD475" s="78" t="e">
        <f aca="false">VLOOKUP(F475,PTDS2!$A$1:$Q$13,17)</f>
        <v>#N/A</v>
      </c>
      <c r="BF475" s="78" t="e">
        <f aca="false">IF(AO475=0,"",AO475)</f>
        <v>#N/A</v>
      </c>
      <c r="BG475" s="78" t="e">
        <f aca="false">IF(AP475=0,"",AP475)</f>
        <v>#N/A</v>
      </c>
      <c r="BH475" s="78" t="e">
        <f aca="false">IF(AQ475=0,"",AQ475)</f>
        <v>#N/A</v>
      </c>
      <c r="BI475" s="78" t="e">
        <f aca="false">IF(AR475=0,"",AR475)</f>
        <v>#N/A</v>
      </c>
      <c r="BJ475" s="78" t="e">
        <f aca="false">IF(AS475=0,"",AS475)</f>
        <v>#N/A</v>
      </c>
      <c r="BK475" s="78" t="e">
        <f aca="false">IF(AT475=0,"",AT475)</f>
        <v>#N/A</v>
      </c>
      <c r="BL475" s="78" t="e">
        <f aca="false">IF(AU475=0,"",AU475)</f>
        <v>#N/A</v>
      </c>
      <c r="BM475" s="78" t="e">
        <f aca="false">IF(AV475=0,"",AV475)</f>
        <v>#N/A</v>
      </c>
      <c r="BN475" s="78" t="e">
        <f aca="false">IF(AW475=0,"",AW475)</f>
        <v>#N/A</v>
      </c>
      <c r="BO475" s="78" t="e">
        <f aca="false">IF(AX475=0,"",AX475)</f>
        <v>#N/A</v>
      </c>
      <c r="BP475" s="78" t="e">
        <f aca="false">IF(AY475=0,"",AY475)</f>
        <v>#N/A</v>
      </c>
      <c r="BQ475" s="78" t="e">
        <f aca="false">IF(AZ475=0,"",AZ475)</f>
        <v>#N/A</v>
      </c>
      <c r="BR475" s="78" t="e">
        <f aca="false">IF(BA475=0,"",BA475)</f>
        <v>#N/A</v>
      </c>
      <c r="BS475" s="78" t="e">
        <f aca="false">IF(BB475=0,"",BB475)</f>
        <v>#N/A</v>
      </c>
      <c r="BT475" s="78" t="e">
        <f aca="false">IF(BC475=0,"",BC475)</f>
        <v>#N/A</v>
      </c>
      <c r="BU475" s="78" t="e">
        <f aca="false">IF(BD475=0,"",BD475)</f>
        <v>#N/A</v>
      </c>
    </row>
    <row r="476" customFormat="false" ht="56.7" hidden="false" customHeight="true" outlineLevel="0" collapsed="false">
      <c r="A476" s="137"/>
      <c r="B476" s="138"/>
      <c r="C476" s="139"/>
      <c r="D476" s="139"/>
      <c r="E476" s="143"/>
      <c r="F476" s="120"/>
      <c r="G476" s="121"/>
      <c r="H476" s="140"/>
      <c r="I476" s="141"/>
      <c r="J476" s="116"/>
      <c r="K476" s="124" t="str">
        <f aca="false">IF(ISBLANK(I476),"",ROUND(IF(J476&lt;&gt;"€",IF(J476="$",I476*TRANSFERENCIAS!$E$29,I476*TRANSFERENCIAS!$H$29),I476),2))</f>
        <v/>
      </c>
      <c r="L476" s="142"/>
      <c r="M476" s="142"/>
      <c r="N476" s="142"/>
      <c r="O476" s="125"/>
      <c r="P476" s="126" t="str">
        <f aca="false">IF(ISNUMBER(X476),X476,"P")</f>
        <v>P</v>
      </c>
      <c r="Q476" s="127" t="str">
        <f aca="false">IF(ISNUMBER(L476),L476," --")</f>
        <v> --</v>
      </c>
      <c r="W476" s="129" t="n">
        <f aca="false">SUM(L476:N476)</f>
        <v>0</v>
      </c>
      <c r="X476" s="129" t="e">
        <f aca="false">IF(K476&gt;0,ABS(W476-K476),"")</f>
        <v>#VALUE!</v>
      </c>
      <c r="AF476" s="78" t="n">
        <f aca="false">+AF475+20</f>
        <v>9420</v>
      </c>
      <c r="AG476" s="78" t="n">
        <v>471</v>
      </c>
      <c r="AO476" s="78" t="e">
        <f aca="false">VLOOKUP(F476,PTDS2!$A$1:$Q$13,2)</f>
        <v>#N/A</v>
      </c>
      <c r="AP476" s="78" t="e">
        <f aca="false">VLOOKUP(F476,PTDS2!$A$1:$Q$13,3)</f>
        <v>#N/A</v>
      </c>
      <c r="AQ476" s="78" t="e">
        <f aca="false">VLOOKUP(F476,PTDS2!$A$1:$Q$13,4)</f>
        <v>#N/A</v>
      </c>
      <c r="AR476" s="78" t="e">
        <f aca="false">VLOOKUP(F476,PTDS2!$A$1:$Q$13,5)</f>
        <v>#N/A</v>
      </c>
      <c r="AS476" s="78" t="e">
        <f aca="false">VLOOKUP(F476,PTDS2!$A$1:$Q$13,6)</f>
        <v>#N/A</v>
      </c>
      <c r="AT476" s="78" t="e">
        <f aca="false">VLOOKUP(F476,PTDS2!$A$1:$Q$13,7)</f>
        <v>#N/A</v>
      </c>
      <c r="AU476" s="78" t="e">
        <f aca="false">VLOOKUP(F476,PTDS2!$A$1:$Q$13,8)</f>
        <v>#N/A</v>
      </c>
      <c r="AV476" s="78" t="e">
        <f aca="false">VLOOKUP(F476,PTDS2!$A$1:$Q$13,9)</f>
        <v>#N/A</v>
      </c>
      <c r="AW476" s="78" t="e">
        <f aca="false">VLOOKUP(F476,PTDS2!$A$1:$Q$13,10)</f>
        <v>#N/A</v>
      </c>
      <c r="AX476" s="78" t="e">
        <f aca="false">VLOOKUP(F476,PTDS2!$A$1:$Q$13,11)</f>
        <v>#N/A</v>
      </c>
      <c r="AY476" s="78" t="e">
        <f aca="false">VLOOKUP(F476,PTDS2!$A$1:$Q$13,12)</f>
        <v>#N/A</v>
      </c>
      <c r="AZ476" s="78" t="e">
        <f aca="false">VLOOKUP(F476,PTDS2!$A$1:$Q$13,13)</f>
        <v>#N/A</v>
      </c>
      <c r="BA476" s="78" t="e">
        <f aca="false">VLOOKUP(F476,PTDS2!$A$1:$Q$13,14)</f>
        <v>#N/A</v>
      </c>
      <c r="BB476" s="78" t="e">
        <f aca="false">VLOOKUP(F476,PTDS2!$A$1:$Q$13,15)</f>
        <v>#N/A</v>
      </c>
      <c r="BC476" s="78" t="e">
        <f aca="false">VLOOKUP(F476,PTDS2!$A$1:$Q$13,16)</f>
        <v>#N/A</v>
      </c>
      <c r="BD476" s="78" t="e">
        <f aca="false">VLOOKUP(F476,PTDS2!$A$1:$Q$13,17)</f>
        <v>#N/A</v>
      </c>
      <c r="BF476" s="78" t="e">
        <f aca="false">IF(AO476=0,"",AO476)</f>
        <v>#N/A</v>
      </c>
      <c r="BG476" s="78" t="e">
        <f aca="false">IF(AP476=0,"",AP476)</f>
        <v>#N/A</v>
      </c>
      <c r="BH476" s="78" t="e">
        <f aca="false">IF(AQ476=0,"",AQ476)</f>
        <v>#N/A</v>
      </c>
      <c r="BI476" s="78" t="e">
        <f aca="false">IF(AR476=0,"",AR476)</f>
        <v>#N/A</v>
      </c>
      <c r="BJ476" s="78" t="e">
        <f aca="false">IF(AS476=0,"",AS476)</f>
        <v>#N/A</v>
      </c>
      <c r="BK476" s="78" t="e">
        <f aca="false">IF(AT476=0,"",AT476)</f>
        <v>#N/A</v>
      </c>
      <c r="BL476" s="78" t="e">
        <f aca="false">IF(AU476=0,"",AU476)</f>
        <v>#N/A</v>
      </c>
      <c r="BM476" s="78" t="e">
        <f aca="false">IF(AV476=0,"",AV476)</f>
        <v>#N/A</v>
      </c>
      <c r="BN476" s="78" t="e">
        <f aca="false">IF(AW476=0,"",AW476)</f>
        <v>#N/A</v>
      </c>
      <c r="BO476" s="78" t="e">
        <f aca="false">IF(AX476=0,"",AX476)</f>
        <v>#N/A</v>
      </c>
      <c r="BP476" s="78" t="e">
        <f aca="false">IF(AY476=0,"",AY476)</f>
        <v>#N/A</v>
      </c>
      <c r="BQ476" s="78" t="e">
        <f aca="false">IF(AZ476=0,"",AZ476)</f>
        <v>#N/A</v>
      </c>
      <c r="BR476" s="78" t="e">
        <f aca="false">IF(BA476=0,"",BA476)</f>
        <v>#N/A</v>
      </c>
      <c r="BS476" s="78" t="e">
        <f aca="false">IF(BB476=0,"",BB476)</f>
        <v>#N/A</v>
      </c>
      <c r="BT476" s="78" t="e">
        <f aca="false">IF(BC476=0,"",BC476)</f>
        <v>#N/A</v>
      </c>
      <c r="BU476" s="78" t="e">
        <f aca="false">IF(BD476=0,"",BD476)</f>
        <v>#N/A</v>
      </c>
    </row>
    <row r="477" customFormat="false" ht="56.7" hidden="false" customHeight="true" outlineLevel="0" collapsed="false">
      <c r="A477" s="137"/>
      <c r="B477" s="138"/>
      <c r="C477" s="139"/>
      <c r="D477" s="139"/>
      <c r="E477" s="143"/>
      <c r="F477" s="120"/>
      <c r="G477" s="121"/>
      <c r="H477" s="140"/>
      <c r="I477" s="141"/>
      <c r="J477" s="116"/>
      <c r="K477" s="124" t="str">
        <f aca="false">IF(ISBLANK(I477),"",ROUND(IF(J477&lt;&gt;"€",IF(J477="$",I477*TRANSFERENCIAS!$E$29,I477*TRANSFERENCIAS!$H$29),I477),2))</f>
        <v/>
      </c>
      <c r="L477" s="142"/>
      <c r="M477" s="142"/>
      <c r="N477" s="142"/>
      <c r="O477" s="125"/>
      <c r="P477" s="126" t="str">
        <f aca="false">IF(ISNUMBER(X477),X477,"P")</f>
        <v>P</v>
      </c>
      <c r="Q477" s="127" t="str">
        <f aca="false">IF(ISNUMBER(L477),L477," --")</f>
        <v> --</v>
      </c>
      <c r="W477" s="129" t="n">
        <f aca="false">SUM(L477:N477)</f>
        <v>0</v>
      </c>
      <c r="X477" s="129" t="e">
        <f aca="false">IF(K477&gt;0,ABS(W477-K477),"")</f>
        <v>#VALUE!</v>
      </c>
      <c r="AF477" s="78" t="n">
        <f aca="false">+AF476+20</f>
        <v>9440</v>
      </c>
      <c r="AG477" s="78" t="n">
        <v>472</v>
      </c>
      <c r="AO477" s="78" t="e">
        <f aca="false">VLOOKUP(F477,PTDS2!$A$1:$Q$13,2)</f>
        <v>#N/A</v>
      </c>
      <c r="AP477" s="78" t="e">
        <f aca="false">VLOOKUP(F477,PTDS2!$A$1:$Q$13,3)</f>
        <v>#N/A</v>
      </c>
      <c r="AQ477" s="78" t="e">
        <f aca="false">VLOOKUP(F477,PTDS2!$A$1:$Q$13,4)</f>
        <v>#N/A</v>
      </c>
      <c r="AR477" s="78" t="e">
        <f aca="false">VLOOKUP(F477,PTDS2!$A$1:$Q$13,5)</f>
        <v>#N/A</v>
      </c>
      <c r="AS477" s="78" t="e">
        <f aca="false">VLOOKUP(F477,PTDS2!$A$1:$Q$13,6)</f>
        <v>#N/A</v>
      </c>
      <c r="AT477" s="78" t="e">
        <f aca="false">VLOOKUP(F477,PTDS2!$A$1:$Q$13,7)</f>
        <v>#N/A</v>
      </c>
      <c r="AU477" s="78" t="e">
        <f aca="false">VLOOKUP(F477,PTDS2!$A$1:$Q$13,8)</f>
        <v>#N/A</v>
      </c>
      <c r="AV477" s="78" t="e">
        <f aca="false">VLOOKUP(F477,PTDS2!$A$1:$Q$13,9)</f>
        <v>#N/A</v>
      </c>
      <c r="AW477" s="78" t="e">
        <f aca="false">VLOOKUP(F477,PTDS2!$A$1:$Q$13,10)</f>
        <v>#N/A</v>
      </c>
      <c r="AX477" s="78" t="e">
        <f aca="false">VLOOKUP(F477,PTDS2!$A$1:$Q$13,11)</f>
        <v>#N/A</v>
      </c>
      <c r="AY477" s="78" t="e">
        <f aca="false">VLOOKUP(F477,PTDS2!$A$1:$Q$13,12)</f>
        <v>#N/A</v>
      </c>
      <c r="AZ477" s="78" t="e">
        <f aca="false">VLOOKUP(F477,PTDS2!$A$1:$Q$13,13)</f>
        <v>#N/A</v>
      </c>
      <c r="BA477" s="78" t="e">
        <f aca="false">VLOOKUP(F477,PTDS2!$A$1:$Q$13,14)</f>
        <v>#N/A</v>
      </c>
      <c r="BB477" s="78" t="e">
        <f aca="false">VLOOKUP(F477,PTDS2!$A$1:$Q$13,15)</f>
        <v>#N/A</v>
      </c>
      <c r="BC477" s="78" t="e">
        <f aca="false">VLOOKUP(F477,PTDS2!$A$1:$Q$13,16)</f>
        <v>#N/A</v>
      </c>
      <c r="BD477" s="78" t="e">
        <f aca="false">VLOOKUP(F477,PTDS2!$A$1:$Q$13,17)</f>
        <v>#N/A</v>
      </c>
      <c r="BF477" s="78" t="e">
        <f aca="false">IF(AO477=0,"",AO477)</f>
        <v>#N/A</v>
      </c>
      <c r="BG477" s="78" t="e">
        <f aca="false">IF(AP477=0,"",AP477)</f>
        <v>#N/A</v>
      </c>
      <c r="BH477" s="78" t="e">
        <f aca="false">IF(AQ477=0,"",AQ477)</f>
        <v>#N/A</v>
      </c>
      <c r="BI477" s="78" t="e">
        <f aca="false">IF(AR477=0,"",AR477)</f>
        <v>#N/A</v>
      </c>
      <c r="BJ477" s="78" t="e">
        <f aca="false">IF(AS477=0,"",AS477)</f>
        <v>#N/A</v>
      </c>
      <c r="BK477" s="78" t="e">
        <f aca="false">IF(AT477=0,"",AT477)</f>
        <v>#N/A</v>
      </c>
      <c r="BL477" s="78" t="e">
        <f aca="false">IF(AU477=0,"",AU477)</f>
        <v>#N/A</v>
      </c>
      <c r="BM477" s="78" t="e">
        <f aca="false">IF(AV477=0,"",AV477)</f>
        <v>#N/A</v>
      </c>
      <c r="BN477" s="78" t="e">
        <f aca="false">IF(AW477=0,"",AW477)</f>
        <v>#N/A</v>
      </c>
      <c r="BO477" s="78" t="e">
        <f aca="false">IF(AX477=0,"",AX477)</f>
        <v>#N/A</v>
      </c>
      <c r="BP477" s="78" t="e">
        <f aca="false">IF(AY477=0,"",AY477)</f>
        <v>#N/A</v>
      </c>
      <c r="BQ477" s="78" t="e">
        <f aca="false">IF(AZ477=0,"",AZ477)</f>
        <v>#N/A</v>
      </c>
      <c r="BR477" s="78" t="e">
        <f aca="false">IF(BA477=0,"",BA477)</f>
        <v>#N/A</v>
      </c>
      <c r="BS477" s="78" t="e">
        <f aca="false">IF(BB477=0,"",BB477)</f>
        <v>#N/A</v>
      </c>
      <c r="BT477" s="78" t="e">
        <f aca="false">IF(BC477=0,"",BC477)</f>
        <v>#N/A</v>
      </c>
      <c r="BU477" s="78" t="e">
        <f aca="false">IF(BD477=0,"",BD477)</f>
        <v>#N/A</v>
      </c>
    </row>
    <row r="478" customFormat="false" ht="56.7" hidden="false" customHeight="true" outlineLevel="0" collapsed="false">
      <c r="A478" s="137"/>
      <c r="B478" s="138"/>
      <c r="C478" s="139"/>
      <c r="D478" s="139"/>
      <c r="E478" s="143"/>
      <c r="F478" s="120"/>
      <c r="G478" s="121"/>
      <c r="H478" s="140"/>
      <c r="I478" s="141"/>
      <c r="J478" s="116"/>
      <c r="K478" s="124" t="str">
        <f aca="false">IF(ISBLANK(I478),"",ROUND(IF(J478&lt;&gt;"€",IF(J478="$",I478*TRANSFERENCIAS!$E$29,I478*TRANSFERENCIAS!$H$29),I478),2))</f>
        <v/>
      </c>
      <c r="L478" s="142"/>
      <c r="M478" s="142"/>
      <c r="N478" s="142"/>
      <c r="O478" s="125"/>
      <c r="P478" s="126" t="str">
        <f aca="false">IF(ISNUMBER(X478),X478,"P")</f>
        <v>P</v>
      </c>
      <c r="Q478" s="127" t="str">
        <f aca="false">IF(ISNUMBER(L478),L478," --")</f>
        <v> --</v>
      </c>
      <c r="W478" s="129" t="n">
        <f aca="false">SUM(L478:N478)</f>
        <v>0</v>
      </c>
      <c r="X478" s="129" t="e">
        <f aca="false">IF(K478&gt;0,ABS(W478-K478),"")</f>
        <v>#VALUE!</v>
      </c>
      <c r="AF478" s="78" t="n">
        <f aca="false">+AF477+20</f>
        <v>9460</v>
      </c>
      <c r="AG478" s="78" t="n">
        <v>473</v>
      </c>
      <c r="AO478" s="78" t="e">
        <f aca="false">VLOOKUP(F478,PTDS2!$A$1:$Q$13,2)</f>
        <v>#N/A</v>
      </c>
      <c r="AP478" s="78" t="e">
        <f aca="false">VLOOKUP(F478,PTDS2!$A$1:$Q$13,3)</f>
        <v>#N/A</v>
      </c>
      <c r="AQ478" s="78" t="e">
        <f aca="false">VLOOKUP(F478,PTDS2!$A$1:$Q$13,4)</f>
        <v>#N/A</v>
      </c>
      <c r="AR478" s="78" t="e">
        <f aca="false">VLOOKUP(F478,PTDS2!$A$1:$Q$13,5)</f>
        <v>#N/A</v>
      </c>
      <c r="AS478" s="78" t="e">
        <f aca="false">VLOOKUP(F478,PTDS2!$A$1:$Q$13,6)</f>
        <v>#N/A</v>
      </c>
      <c r="AT478" s="78" t="e">
        <f aca="false">VLOOKUP(F478,PTDS2!$A$1:$Q$13,7)</f>
        <v>#N/A</v>
      </c>
      <c r="AU478" s="78" t="e">
        <f aca="false">VLOOKUP(F478,PTDS2!$A$1:$Q$13,8)</f>
        <v>#N/A</v>
      </c>
      <c r="AV478" s="78" t="e">
        <f aca="false">VLOOKUP(F478,PTDS2!$A$1:$Q$13,9)</f>
        <v>#N/A</v>
      </c>
      <c r="AW478" s="78" t="e">
        <f aca="false">VLOOKUP(F478,PTDS2!$A$1:$Q$13,10)</f>
        <v>#N/A</v>
      </c>
      <c r="AX478" s="78" t="e">
        <f aca="false">VLOOKUP(F478,PTDS2!$A$1:$Q$13,11)</f>
        <v>#N/A</v>
      </c>
      <c r="AY478" s="78" t="e">
        <f aca="false">VLOOKUP(F478,PTDS2!$A$1:$Q$13,12)</f>
        <v>#N/A</v>
      </c>
      <c r="AZ478" s="78" t="e">
        <f aca="false">VLOOKUP(F478,PTDS2!$A$1:$Q$13,13)</f>
        <v>#N/A</v>
      </c>
      <c r="BA478" s="78" t="e">
        <f aca="false">VLOOKUP(F478,PTDS2!$A$1:$Q$13,14)</f>
        <v>#N/A</v>
      </c>
      <c r="BB478" s="78" t="e">
        <f aca="false">VLOOKUP(F478,PTDS2!$A$1:$Q$13,15)</f>
        <v>#N/A</v>
      </c>
      <c r="BC478" s="78" t="e">
        <f aca="false">VLOOKUP(F478,PTDS2!$A$1:$Q$13,16)</f>
        <v>#N/A</v>
      </c>
      <c r="BD478" s="78" t="e">
        <f aca="false">VLOOKUP(F478,PTDS2!$A$1:$Q$13,17)</f>
        <v>#N/A</v>
      </c>
      <c r="BF478" s="78" t="e">
        <f aca="false">IF(AO478=0,"",AO478)</f>
        <v>#N/A</v>
      </c>
      <c r="BG478" s="78" t="e">
        <f aca="false">IF(AP478=0,"",AP478)</f>
        <v>#N/A</v>
      </c>
      <c r="BH478" s="78" t="e">
        <f aca="false">IF(AQ478=0,"",AQ478)</f>
        <v>#N/A</v>
      </c>
      <c r="BI478" s="78" t="e">
        <f aca="false">IF(AR478=0,"",AR478)</f>
        <v>#N/A</v>
      </c>
      <c r="BJ478" s="78" t="e">
        <f aca="false">IF(AS478=0,"",AS478)</f>
        <v>#N/A</v>
      </c>
      <c r="BK478" s="78" t="e">
        <f aca="false">IF(AT478=0,"",AT478)</f>
        <v>#N/A</v>
      </c>
      <c r="BL478" s="78" t="e">
        <f aca="false">IF(AU478=0,"",AU478)</f>
        <v>#N/A</v>
      </c>
      <c r="BM478" s="78" t="e">
        <f aca="false">IF(AV478=0,"",AV478)</f>
        <v>#N/A</v>
      </c>
      <c r="BN478" s="78" t="e">
        <f aca="false">IF(AW478=0,"",AW478)</f>
        <v>#N/A</v>
      </c>
      <c r="BO478" s="78" t="e">
        <f aca="false">IF(AX478=0,"",AX478)</f>
        <v>#N/A</v>
      </c>
      <c r="BP478" s="78" t="e">
        <f aca="false">IF(AY478=0,"",AY478)</f>
        <v>#N/A</v>
      </c>
      <c r="BQ478" s="78" t="e">
        <f aca="false">IF(AZ478=0,"",AZ478)</f>
        <v>#N/A</v>
      </c>
      <c r="BR478" s="78" t="e">
        <f aca="false">IF(BA478=0,"",BA478)</f>
        <v>#N/A</v>
      </c>
      <c r="BS478" s="78" t="e">
        <f aca="false">IF(BB478=0,"",BB478)</f>
        <v>#N/A</v>
      </c>
      <c r="BT478" s="78" t="e">
        <f aca="false">IF(BC478=0,"",BC478)</f>
        <v>#N/A</v>
      </c>
      <c r="BU478" s="78" t="e">
        <f aca="false">IF(BD478=0,"",BD478)</f>
        <v>#N/A</v>
      </c>
    </row>
    <row r="479" customFormat="false" ht="56.7" hidden="false" customHeight="true" outlineLevel="0" collapsed="false">
      <c r="A479" s="137"/>
      <c r="B479" s="138"/>
      <c r="C479" s="139"/>
      <c r="D479" s="139"/>
      <c r="E479" s="143"/>
      <c r="F479" s="120"/>
      <c r="G479" s="121"/>
      <c r="H479" s="140"/>
      <c r="I479" s="141"/>
      <c r="J479" s="116"/>
      <c r="K479" s="124" t="str">
        <f aca="false">IF(ISBLANK(I479),"",ROUND(IF(J479&lt;&gt;"€",IF(J479="$",I479*TRANSFERENCIAS!$E$29,I479*TRANSFERENCIAS!$H$29),I479),2))</f>
        <v/>
      </c>
      <c r="L479" s="142"/>
      <c r="M479" s="142"/>
      <c r="N479" s="142"/>
      <c r="O479" s="125"/>
      <c r="P479" s="126" t="str">
        <f aca="false">IF(ISNUMBER(X479),X479,"P")</f>
        <v>P</v>
      </c>
      <c r="Q479" s="127" t="str">
        <f aca="false">IF(ISNUMBER(L479),L479," --")</f>
        <v> --</v>
      </c>
      <c r="W479" s="129" t="n">
        <f aca="false">SUM(L479:N479)</f>
        <v>0</v>
      </c>
      <c r="X479" s="129" t="e">
        <f aca="false">IF(K479&gt;0,ABS(W479-K479),"")</f>
        <v>#VALUE!</v>
      </c>
      <c r="AF479" s="78" t="n">
        <f aca="false">+AF478+20</f>
        <v>9480</v>
      </c>
      <c r="AG479" s="78" t="n">
        <v>474</v>
      </c>
      <c r="AO479" s="78" t="e">
        <f aca="false">VLOOKUP(F479,PTDS2!$A$1:$Q$13,2)</f>
        <v>#N/A</v>
      </c>
      <c r="AP479" s="78" t="e">
        <f aca="false">VLOOKUP(F479,PTDS2!$A$1:$Q$13,3)</f>
        <v>#N/A</v>
      </c>
      <c r="AQ479" s="78" t="e">
        <f aca="false">VLOOKUP(F479,PTDS2!$A$1:$Q$13,4)</f>
        <v>#N/A</v>
      </c>
      <c r="AR479" s="78" t="e">
        <f aca="false">VLOOKUP(F479,PTDS2!$A$1:$Q$13,5)</f>
        <v>#N/A</v>
      </c>
      <c r="AS479" s="78" t="e">
        <f aca="false">VLOOKUP(F479,PTDS2!$A$1:$Q$13,6)</f>
        <v>#N/A</v>
      </c>
      <c r="AT479" s="78" t="e">
        <f aca="false">VLOOKUP(F479,PTDS2!$A$1:$Q$13,7)</f>
        <v>#N/A</v>
      </c>
      <c r="AU479" s="78" t="e">
        <f aca="false">VLOOKUP(F479,PTDS2!$A$1:$Q$13,8)</f>
        <v>#N/A</v>
      </c>
      <c r="AV479" s="78" t="e">
        <f aca="false">VLOOKUP(F479,PTDS2!$A$1:$Q$13,9)</f>
        <v>#N/A</v>
      </c>
      <c r="AW479" s="78" t="e">
        <f aca="false">VLOOKUP(F479,PTDS2!$A$1:$Q$13,10)</f>
        <v>#N/A</v>
      </c>
      <c r="AX479" s="78" t="e">
        <f aca="false">VLOOKUP(F479,PTDS2!$A$1:$Q$13,11)</f>
        <v>#N/A</v>
      </c>
      <c r="AY479" s="78" t="e">
        <f aca="false">VLOOKUP(F479,PTDS2!$A$1:$Q$13,12)</f>
        <v>#N/A</v>
      </c>
      <c r="AZ479" s="78" t="e">
        <f aca="false">VLOOKUP(F479,PTDS2!$A$1:$Q$13,13)</f>
        <v>#N/A</v>
      </c>
      <c r="BA479" s="78" t="e">
        <f aca="false">VLOOKUP(F479,PTDS2!$A$1:$Q$13,14)</f>
        <v>#N/A</v>
      </c>
      <c r="BB479" s="78" t="e">
        <f aca="false">VLOOKUP(F479,PTDS2!$A$1:$Q$13,15)</f>
        <v>#N/A</v>
      </c>
      <c r="BC479" s="78" t="e">
        <f aca="false">VLOOKUP(F479,PTDS2!$A$1:$Q$13,16)</f>
        <v>#N/A</v>
      </c>
      <c r="BD479" s="78" t="e">
        <f aca="false">VLOOKUP(F479,PTDS2!$A$1:$Q$13,17)</f>
        <v>#N/A</v>
      </c>
      <c r="BF479" s="78" t="e">
        <f aca="false">IF(AO479=0,"",AO479)</f>
        <v>#N/A</v>
      </c>
      <c r="BG479" s="78" t="e">
        <f aca="false">IF(AP479=0,"",AP479)</f>
        <v>#N/A</v>
      </c>
      <c r="BH479" s="78" t="e">
        <f aca="false">IF(AQ479=0,"",AQ479)</f>
        <v>#N/A</v>
      </c>
      <c r="BI479" s="78" t="e">
        <f aca="false">IF(AR479=0,"",AR479)</f>
        <v>#N/A</v>
      </c>
      <c r="BJ479" s="78" t="e">
        <f aca="false">IF(AS479=0,"",AS479)</f>
        <v>#N/A</v>
      </c>
      <c r="BK479" s="78" t="e">
        <f aca="false">IF(AT479=0,"",AT479)</f>
        <v>#N/A</v>
      </c>
      <c r="BL479" s="78" t="e">
        <f aca="false">IF(AU479=0,"",AU479)</f>
        <v>#N/A</v>
      </c>
      <c r="BM479" s="78" t="e">
        <f aca="false">IF(AV479=0,"",AV479)</f>
        <v>#N/A</v>
      </c>
      <c r="BN479" s="78" t="e">
        <f aca="false">IF(AW479=0,"",AW479)</f>
        <v>#N/A</v>
      </c>
      <c r="BO479" s="78" t="e">
        <f aca="false">IF(AX479=0,"",AX479)</f>
        <v>#N/A</v>
      </c>
      <c r="BP479" s="78" t="e">
        <f aca="false">IF(AY479=0,"",AY479)</f>
        <v>#N/A</v>
      </c>
      <c r="BQ479" s="78" t="e">
        <f aca="false">IF(AZ479=0,"",AZ479)</f>
        <v>#N/A</v>
      </c>
      <c r="BR479" s="78" t="e">
        <f aca="false">IF(BA479=0,"",BA479)</f>
        <v>#N/A</v>
      </c>
      <c r="BS479" s="78" t="e">
        <f aca="false">IF(BB479=0,"",BB479)</f>
        <v>#N/A</v>
      </c>
      <c r="BT479" s="78" t="e">
        <f aca="false">IF(BC479=0,"",BC479)</f>
        <v>#N/A</v>
      </c>
      <c r="BU479" s="78" t="e">
        <f aca="false">IF(BD479=0,"",BD479)</f>
        <v>#N/A</v>
      </c>
    </row>
    <row r="480" customFormat="false" ht="56.7" hidden="false" customHeight="true" outlineLevel="0" collapsed="false">
      <c r="A480" s="137"/>
      <c r="B480" s="138"/>
      <c r="C480" s="139"/>
      <c r="D480" s="139"/>
      <c r="E480" s="143"/>
      <c r="F480" s="120"/>
      <c r="G480" s="121"/>
      <c r="H480" s="140"/>
      <c r="I480" s="141"/>
      <c r="J480" s="116"/>
      <c r="K480" s="124" t="str">
        <f aca="false">IF(ISBLANK(I480),"",ROUND(IF(J480&lt;&gt;"€",IF(J480="$",I480*TRANSFERENCIAS!$E$29,I480*TRANSFERENCIAS!$H$29),I480),2))</f>
        <v/>
      </c>
      <c r="L480" s="142"/>
      <c r="M480" s="142"/>
      <c r="N480" s="142"/>
      <c r="O480" s="125"/>
      <c r="P480" s="126" t="str">
        <f aca="false">IF(ISNUMBER(X480),X480,"P")</f>
        <v>P</v>
      </c>
      <c r="Q480" s="127" t="str">
        <f aca="false">IF(ISNUMBER(L480),L480," --")</f>
        <v> --</v>
      </c>
      <c r="W480" s="129" t="n">
        <f aca="false">SUM(L480:N480)</f>
        <v>0</v>
      </c>
      <c r="X480" s="129" t="e">
        <f aca="false">IF(K480&gt;0,ABS(W480-K480),"")</f>
        <v>#VALUE!</v>
      </c>
      <c r="AF480" s="78" t="n">
        <f aca="false">+AF479+20</f>
        <v>9500</v>
      </c>
      <c r="AG480" s="78" t="n">
        <v>475</v>
      </c>
      <c r="AO480" s="78" t="e">
        <f aca="false">VLOOKUP(F480,PTDS2!$A$1:$Q$13,2)</f>
        <v>#N/A</v>
      </c>
      <c r="AP480" s="78" t="e">
        <f aca="false">VLOOKUP(F480,PTDS2!$A$1:$Q$13,3)</f>
        <v>#N/A</v>
      </c>
      <c r="AQ480" s="78" t="e">
        <f aca="false">VLOOKUP(F480,PTDS2!$A$1:$Q$13,4)</f>
        <v>#N/A</v>
      </c>
      <c r="AR480" s="78" t="e">
        <f aca="false">VLOOKUP(F480,PTDS2!$A$1:$Q$13,5)</f>
        <v>#N/A</v>
      </c>
      <c r="AS480" s="78" t="e">
        <f aca="false">VLOOKUP(F480,PTDS2!$A$1:$Q$13,6)</f>
        <v>#N/A</v>
      </c>
      <c r="AT480" s="78" t="e">
        <f aca="false">VLOOKUP(F480,PTDS2!$A$1:$Q$13,7)</f>
        <v>#N/A</v>
      </c>
      <c r="AU480" s="78" t="e">
        <f aca="false">VLOOKUP(F480,PTDS2!$A$1:$Q$13,8)</f>
        <v>#N/A</v>
      </c>
      <c r="AV480" s="78" t="e">
        <f aca="false">VLOOKUP(F480,PTDS2!$A$1:$Q$13,9)</f>
        <v>#N/A</v>
      </c>
      <c r="AW480" s="78" t="e">
        <f aca="false">VLOOKUP(F480,PTDS2!$A$1:$Q$13,10)</f>
        <v>#N/A</v>
      </c>
      <c r="AX480" s="78" t="e">
        <f aca="false">VLOOKUP(F480,PTDS2!$A$1:$Q$13,11)</f>
        <v>#N/A</v>
      </c>
      <c r="AY480" s="78" t="e">
        <f aca="false">VLOOKUP(F480,PTDS2!$A$1:$Q$13,12)</f>
        <v>#N/A</v>
      </c>
      <c r="AZ480" s="78" t="e">
        <f aca="false">VLOOKUP(F480,PTDS2!$A$1:$Q$13,13)</f>
        <v>#N/A</v>
      </c>
      <c r="BA480" s="78" t="e">
        <f aca="false">VLOOKUP(F480,PTDS2!$A$1:$Q$13,14)</f>
        <v>#N/A</v>
      </c>
      <c r="BB480" s="78" t="e">
        <f aca="false">VLOOKUP(F480,PTDS2!$A$1:$Q$13,15)</f>
        <v>#N/A</v>
      </c>
      <c r="BC480" s="78" t="e">
        <f aca="false">VLOOKUP(F480,PTDS2!$A$1:$Q$13,16)</f>
        <v>#N/A</v>
      </c>
      <c r="BD480" s="78" t="e">
        <f aca="false">VLOOKUP(F480,PTDS2!$A$1:$Q$13,17)</f>
        <v>#N/A</v>
      </c>
      <c r="BF480" s="78" t="e">
        <f aca="false">IF(AO480=0,"",AO480)</f>
        <v>#N/A</v>
      </c>
      <c r="BG480" s="78" t="e">
        <f aca="false">IF(AP480=0,"",AP480)</f>
        <v>#N/A</v>
      </c>
      <c r="BH480" s="78" t="e">
        <f aca="false">IF(AQ480=0,"",AQ480)</f>
        <v>#N/A</v>
      </c>
      <c r="BI480" s="78" t="e">
        <f aca="false">IF(AR480=0,"",AR480)</f>
        <v>#N/A</v>
      </c>
      <c r="BJ480" s="78" t="e">
        <f aca="false">IF(AS480=0,"",AS480)</f>
        <v>#N/A</v>
      </c>
      <c r="BK480" s="78" t="e">
        <f aca="false">IF(AT480=0,"",AT480)</f>
        <v>#N/A</v>
      </c>
      <c r="BL480" s="78" t="e">
        <f aca="false">IF(AU480=0,"",AU480)</f>
        <v>#N/A</v>
      </c>
      <c r="BM480" s="78" t="e">
        <f aca="false">IF(AV480=0,"",AV480)</f>
        <v>#N/A</v>
      </c>
      <c r="BN480" s="78" t="e">
        <f aca="false">IF(AW480=0,"",AW480)</f>
        <v>#N/A</v>
      </c>
      <c r="BO480" s="78" t="e">
        <f aca="false">IF(AX480=0,"",AX480)</f>
        <v>#N/A</v>
      </c>
      <c r="BP480" s="78" t="e">
        <f aca="false">IF(AY480=0,"",AY480)</f>
        <v>#N/A</v>
      </c>
      <c r="BQ480" s="78" t="e">
        <f aca="false">IF(AZ480=0,"",AZ480)</f>
        <v>#N/A</v>
      </c>
      <c r="BR480" s="78" t="e">
        <f aca="false">IF(BA480=0,"",BA480)</f>
        <v>#N/A</v>
      </c>
      <c r="BS480" s="78" t="e">
        <f aca="false">IF(BB480=0,"",BB480)</f>
        <v>#N/A</v>
      </c>
      <c r="BT480" s="78" t="e">
        <f aca="false">IF(BC480=0,"",BC480)</f>
        <v>#N/A</v>
      </c>
      <c r="BU480" s="78" t="e">
        <f aca="false">IF(BD480=0,"",BD480)</f>
        <v>#N/A</v>
      </c>
    </row>
    <row r="481" customFormat="false" ht="56.7" hidden="false" customHeight="true" outlineLevel="0" collapsed="false">
      <c r="A481" s="137"/>
      <c r="B481" s="138"/>
      <c r="C481" s="139"/>
      <c r="D481" s="139"/>
      <c r="E481" s="143"/>
      <c r="F481" s="120"/>
      <c r="G481" s="121"/>
      <c r="H481" s="140"/>
      <c r="I481" s="141"/>
      <c r="J481" s="116"/>
      <c r="K481" s="124" t="str">
        <f aca="false">IF(ISBLANK(I481),"",ROUND(IF(J481&lt;&gt;"€",IF(J481="$",I481*TRANSFERENCIAS!$E$29,I481*TRANSFERENCIAS!$H$29),I481),2))</f>
        <v/>
      </c>
      <c r="L481" s="142"/>
      <c r="M481" s="142"/>
      <c r="N481" s="142"/>
      <c r="O481" s="125"/>
      <c r="P481" s="126" t="str">
        <f aca="false">IF(ISNUMBER(X481),X481,"P")</f>
        <v>P</v>
      </c>
      <c r="Q481" s="127" t="str">
        <f aca="false">IF(ISNUMBER(L481),L481," --")</f>
        <v> --</v>
      </c>
      <c r="W481" s="129" t="n">
        <f aca="false">SUM(L481:N481)</f>
        <v>0</v>
      </c>
      <c r="X481" s="129" t="e">
        <f aca="false">IF(K481&gt;0,ABS(W481-K481),"")</f>
        <v>#VALUE!</v>
      </c>
      <c r="AF481" s="78" t="n">
        <f aca="false">+AF480+20</f>
        <v>9520</v>
      </c>
      <c r="AG481" s="78" t="n">
        <v>476</v>
      </c>
      <c r="AO481" s="78" t="e">
        <f aca="false">VLOOKUP(F481,PTDS2!$A$1:$Q$13,2)</f>
        <v>#N/A</v>
      </c>
      <c r="AP481" s="78" t="e">
        <f aca="false">VLOOKUP(F481,PTDS2!$A$1:$Q$13,3)</f>
        <v>#N/A</v>
      </c>
      <c r="AQ481" s="78" t="e">
        <f aca="false">VLOOKUP(F481,PTDS2!$A$1:$Q$13,4)</f>
        <v>#N/A</v>
      </c>
      <c r="AR481" s="78" t="e">
        <f aca="false">VLOOKUP(F481,PTDS2!$A$1:$Q$13,5)</f>
        <v>#N/A</v>
      </c>
      <c r="AS481" s="78" t="e">
        <f aca="false">VLOOKUP(F481,PTDS2!$A$1:$Q$13,6)</f>
        <v>#N/A</v>
      </c>
      <c r="AT481" s="78" t="e">
        <f aca="false">VLOOKUP(F481,PTDS2!$A$1:$Q$13,7)</f>
        <v>#N/A</v>
      </c>
      <c r="AU481" s="78" t="e">
        <f aca="false">VLOOKUP(F481,PTDS2!$A$1:$Q$13,8)</f>
        <v>#N/A</v>
      </c>
      <c r="AV481" s="78" t="e">
        <f aca="false">VLOOKUP(F481,PTDS2!$A$1:$Q$13,9)</f>
        <v>#N/A</v>
      </c>
      <c r="AW481" s="78" t="e">
        <f aca="false">VLOOKUP(F481,PTDS2!$A$1:$Q$13,10)</f>
        <v>#N/A</v>
      </c>
      <c r="AX481" s="78" t="e">
        <f aca="false">VLOOKUP(F481,PTDS2!$A$1:$Q$13,11)</f>
        <v>#N/A</v>
      </c>
      <c r="AY481" s="78" t="e">
        <f aca="false">VLOOKUP(F481,PTDS2!$A$1:$Q$13,12)</f>
        <v>#N/A</v>
      </c>
      <c r="AZ481" s="78" t="e">
        <f aca="false">VLOOKUP(F481,PTDS2!$A$1:$Q$13,13)</f>
        <v>#N/A</v>
      </c>
      <c r="BA481" s="78" t="e">
        <f aca="false">VLOOKUP(F481,PTDS2!$A$1:$Q$13,14)</f>
        <v>#N/A</v>
      </c>
      <c r="BB481" s="78" t="e">
        <f aca="false">VLOOKUP(F481,PTDS2!$A$1:$Q$13,15)</f>
        <v>#N/A</v>
      </c>
      <c r="BC481" s="78" t="e">
        <f aca="false">VLOOKUP(F481,PTDS2!$A$1:$Q$13,16)</f>
        <v>#N/A</v>
      </c>
      <c r="BD481" s="78" t="e">
        <f aca="false">VLOOKUP(F481,PTDS2!$A$1:$Q$13,17)</f>
        <v>#N/A</v>
      </c>
      <c r="BF481" s="78" t="e">
        <f aca="false">IF(AO481=0,"",AO481)</f>
        <v>#N/A</v>
      </c>
      <c r="BG481" s="78" t="e">
        <f aca="false">IF(AP481=0,"",AP481)</f>
        <v>#N/A</v>
      </c>
      <c r="BH481" s="78" t="e">
        <f aca="false">IF(AQ481=0,"",AQ481)</f>
        <v>#N/A</v>
      </c>
      <c r="BI481" s="78" t="e">
        <f aca="false">IF(AR481=0,"",AR481)</f>
        <v>#N/A</v>
      </c>
      <c r="BJ481" s="78" t="e">
        <f aca="false">IF(AS481=0,"",AS481)</f>
        <v>#N/A</v>
      </c>
      <c r="BK481" s="78" t="e">
        <f aca="false">IF(AT481=0,"",AT481)</f>
        <v>#N/A</v>
      </c>
      <c r="BL481" s="78" t="e">
        <f aca="false">IF(AU481=0,"",AU481)</f>
        <v>#N/A</v>
      </c>
      <c r="BM481" s="78" t="e">
        <f aca="false">IF(AV481=0,"",AV481)</f>
        <v>#N/A</v>
      </c>
      <c r="BN481" s="78" t="e">
        <f aca="false">IF(AW481=0,"",AW481)</f>
        <v>#N/A</v>
      </c>
      <c r="BO481" s="78" t="e">
        <f aca="false">IF(AX481=0,"",AX481)</f>
        <v>#N/A</v>
      </c>
      <c r="BP481" s="78" t="e">
        <f aca="false">IF(AY481=0,"",AY481)</f>
        <v>#N/A</v>
      </c>
      <c r="BQ481" s="78" t="e">
        <f aca="false">IF(AZ481=0,"",AZ481)</f>
        <v>#N/A</v>
      </c>
      <c r="BR481" s="78" t="e">
        <f aca="false">IF(BA481=0,"",BA481)</f>
        <v>#N/A</v>
      </c>
      <c r="BS481" s="78" t="e">
        <f aca="false">IF(BB481=0,"",BB481)</f>
        <v>#N/A</v>
      </c>
      <c r="BT481" s="78" t="e">
        <f aca="false">IF(BC481=0,"",BC481)</f>
        <v>#N/A</v>
      </c>
      <c r="BU481" s="78" t="e">
        <f aca="false">IF(BD481=0,"",BD481)</f>
        <v>#N/A</v>
      </c>
    </row>
    <row r="482" customFormat="false" ht="56.7" hidden="false" customHeight="true" outlineLevel="0" collapsed="false">
      <c r="A482" s="137"/>
      <c r="B482" s="138"/>
      <c r="C482" s="139"/>
      <c r="D482" s="139"/>
      <c r="E482" s="143"/>
      <c r="F482" s="120"/>
      <c r="G482" s="121"/>
      <c r="H482" s="140"/>
      <c r="I482" s="141"/>
      <c r="J482" s="116"/>
      <c r="K482" s="124" t="str">
        <f aca="false">IF(ISBLANK(I482),"",ROUND(IF(J482&lt;&gt;"€",IF(J482="$",I482*TRANSFERENCIAS!$E$29,I482*TRANSFERENCIAS!$H$29),I482),2))</f>
        <v/>
      </c>
      <c r="L482" s="142"/>
      <c r="M482" s="142"/>
      <c r="N482" s="142"/>
      <c r="O482" s="125"/>
      <c r="P482" s="126" t="str">
        <f aca="false">IF(ISNUMBER(X482),X482,"P")</f>
        <v>P</v>
      </c>
      <c r="Q482" s="127" t="str">
        <f aca="false">IF(ISNUMBER(L482),L482," --")</f>
        <v> --</v>
      </c>
      <c r="W482" s="129" t="n">
        <f aca="false">SUM(L482:N482)</f>
        <v>0</v>
      </c>
      <c r="X482" s="129" t="e">
        <f aca="false">IF(K482&gt;0,ABS(W482-K482),"")</f>
        <v>#VALUE!</v>
      </c>
      <c r="AF482" s="78" t="n">
        <f aca="false">+AF481+20</f>
        <v>9540</v>
      </c>
      <c r="AG482" s="78" t="n">
        <v>477</v>
      </c>
      <c r="AO482" s="78" t="e">
        <f aca="false">VLOOKUP(F482,PTDS2!$A$1:$Q$13,2)</f>
        <v>#N/A</v>
      </c>
      <c r="AP482" s="78" t="e">
        <f aca="false">VLOOKUP(F482,PTDS2!$A$1:$Q$13,3)</f>
        <v>#N/A</v>
      </c>
      <c r="AQ482" s="78" t="e">
        <f aca="false">VLOOKUP(F482,PTDS2!$A$1:$Q$13,4)</f>
        <v>#N/A</v>
      </c>
      <c r="AR482" s="78" t="e">
        <f aca="false">VLOOKUP(F482,PTDS2!$A$1:$Q$13,5)</f>
        <v>#N/A</v>
      </c>
      <c r="AS482" s="78" t="e">
        <f aca="false">VLOOKUP(F482,PTDS2!$A$1:$Q$13,6)</f>
        <v>#N/A</v>
      </c>
      <c r="AT482" s="78" t="e">
        <f aca="false">VLOOKUP(F482,PTDS2!$A$1:$Q$13,7)</f>
        <v>#N/A</v>
      </c>
      <c r="AU482" s="78" t="e">
        <f aca="false">VLOOKUP(F482,PTDS2!$A$1:$Q$13,8)</f>
        <v>#N/A</v>
      </c>
      <c r="AV482" s="78" t="e">
        <f aca="false">VLOOKUP(F482,PTDS2!$A$1:$Q$13,9)</f>
        <v>#N/A</v>
      </c>
      <c r="AW482" s="78" t="e">
        <f aca="false">VLOOKUP(F482,PTDS2!$A$1:$Q$13,10)</f>
        <v>#N/A</v>
      </c>
      <c r="AX482" s="78" t="e">
        <f aca="false">VLOOKUP(F482,PTDS2!$A$1:$Q$13,11)</f>
        <v>#N/A</v>
      </c>
      <c r="AY482" s="78" t="e">
        <f aca="false">VLOOKUP(F482,PTDS2!$A$1:$Q$13,12)</f>
        <v>#N/A</v>
      </c>
      <c r="AZ482" s="78" t="e">
        <f aca="false">VLOOKUP(F482,PTDS2!$A$1:$Q$13,13)</f>
        <v>#N/A</v>
      </c>
      <c r="BA482" s="78" t="e">
        <f aca="false">VLOOKUP(F482,PTDS2!$A$1:$Q$13,14)</f>
        <v>#N/A</v>
      </c>
      <c r="BB482" s="78" t="e">
        <f aca="false">VLOOKUP(F482,PTDS2!$A$1:$Q$13,15)</f>
        <v>#N/A</v>
      </c>
      <c r="BC482" s="78" t="e">
        <f aca="false">VLOOKUP(F482,PTDS2!$A$1:$Q$13,16)</f>
        <v>#N/A</v>
      </c>
      <c r="BD482" s="78" t="e">
        <f aca="false">VLOOKUP(F482,PTDS2!$A$1:$Q$13,17)</f>
        <v>#N/A</v>
      </c>
      <c r="BF482" s="78" t="e">
        <f aca="false">IF(AO482=0,"",AO482)</f>
        <v>#N/A</v>
      </c>
      <c r="BG482" s="78" t="e">
        <f aca="false">IF(AP482=0,"",AP482)</f>
        <v>#N/A</v>
      </c>
      <c r="BH482" s="78" t="e">
        <f aca="false">IF(AQ482=0,"",AQ482)</f>
        <v>#N/A</v>
      </c>
      <c r="BI482" s="78" t="e">
        <f aca="false">IF(AR482=0,"",AR482)</f>
        <v>#N/A</v>
      </c>
      <c r="BJ482" s="78" t="e">
        <f aca="false">IF(AS482=0,"",AS482)</f>
        <v>#N/A</v>
      </c>
      <c r="BK482" s="78" t="e">
        <f aca="false">IF(AT482=0,"",AT482)</f>
        <v>#N/A</v>
      </c>
      <c r="BL482" s="78" t="e">
        <f aca="false">IF(AU482=0,"",AU482)</f>
        <v>#N/A</v>
      </c>
      <c r="BM482" s="78" t="e">
        <f aca="false">IF(AV482=0,"",AV482)</f>
        <v>#N/A</v>
      </c>
      <c r="BN482" s="78" t="e">
        <f aca="false">IF(AW482=0,"",AW482)</f>
        <v>#N/A</v>
      </c>
      <c r="BO482" s="78" t="e">
        <f aca="false">IF(AX482=0,"",AX482)</f>
        <v>#N/A</v>
      </c>
      <c r="BP482" s="78" t="e">
        <f aca="false">IF(AY482=0,"",AY482)</f>
        <v>#N/A</v>
      </c>
      <c r="BQ482" s="78" t="e">
        <f aca="false">IF(AZ482=0,"",AZ482)</f>
        <v>#N/A</v>
      </c>
      <c r="BR482" s="78" t="e">
        <f aca="false">IF(BA482=0,"",BA482)</f>
        <v>#N/A</v>
      </c>
      <c r="BS482" s="78" t="e">
        <f aca="false">IF(BB482=0,"",BB482)</f>
        <v>#N/A</v>
      </c>
      <c r="BT482" s="78" t="e">
        <f aca="false">IF(BC482=0,"",BC482)</f>
        <v>#N/A</v>
      </c>
      <c r="BU482" s="78" t="e">
        <f aca="false">IF(BD482=0,"",BD482)</f>
        <v>#N/A</v>
      </c>
    </row>
    <row r="483" customFormat="false" ht="56.7" hidden="false" customHeight="true" outlineLevel="0" collapsed="false">
      <c r="A483" s="137"/>
      <c r="B483" s="138"/>
      <c r="C483" s="139"/>
      <c r="D483" s="139"/>
      <c r="E483" s="143"/>
      <c r="F483" s="120"/>
      <c r="G483" s="121"/>
      <c r="H483" s="140"/>
      <c r="I483" s="141"/>
      <c r="J483" s="116"/>
      <c r="K483" s="124" t="str">
        <f aca="false">IF(ISBLANK(I483),"",ROUND(IF(J483&lt;&gt;"€",IF(J483="$",I483*TRANSFERENCIAS!$E$29,I483*TRANSFERENCIAS!$H$29),I483),2))</f>
        <v/>
      </c>
      <c r="L483" s="142"/>
      <c r="M483" s="142"/>
      <c r="N483" s="142"/>
      <c r="O483" s="125"/>
      <c r="P483" s="126" t="str">
        <f aca="false">IF(ISNUMBER(X483),X483,"P")</f>
        <v>P</v>
      </c>
      <c r="Q483" s="127" t="str">
        <f aca="false">IF(ISNUMBER(L483),L483," --")</f>
        <v> --</v>
      </c>
      <c r="W483" s="129" t="n">
        <f aca="false">SUM(L483:N483)</f>
        <v>0</v>
      </c>
      <c r="X483" s="129" t="e">
        <f aca="false">IF(K483&gt;0,ABS(W483-K483),"")</f>
        <v>#VALUE!</v>
      </c>
      <c r="AF483" s="78" t="n">
        <f aca="false">+AF482+20</f>
        <v>9560</v>
      </c>
      <c r="AG483" s="78" t="n">
        <v>478</v>
      </c>
      <c r="AO483" s="78" t="e">
        <f aca="false">VLOOKUP(F483,PTDS2!$A$1:$Q$13,2)</f>
        <v>#N/A</v>
      </c>
      <c r="AP483" s="78" t="e">
        <f aca="false">VLOOKUP(F483,PTDS2!$A$1:$Q$13,3)</f>
        <v>#N/A</v>
      </c>
      <c r="AQ483" s="78" t="e">
        <f aca="false">VLOOKUP(F483,PTDS2!$A$1:$Q$13,4)</f>
        <v>#N/A</v>
      </c>
      <c r="AR483" s="78" t="e">
        <f aca="false">VLOOKUP(F483,PTDS2!$A$1:$Q$13,5)</f>
        <v>#N/A</v>
      </c>
      <c r="AS483" s="78" t="e">
        <f aca="false">VLOOKUP(F483,PTDS2!$A$1:$Q$13,6)</f>
        <v>#N/A</v>
      </c>
      <c r="AT483" s="78" t="e">
        <f aca="false">VLOOKUP(F483,PTDS2!$A$1:$Q$13,7)</f>
        <v>#N/A</v>
      </c>
      <c r="AU483" s="78" t="e">
        <f aca="false">VLOOKUP(F483,PTDS2!$A$1:$Q$13,8)</f>
        <v>#N/A</v>
      </c>
      <c r="AV483" s="78" t="e">
        <f aca="false">VLOOKUP(F483,PTDS2!$A$1:$Q$13,9)</f>
        <v>#N/A</v>
      </c>
      <c r="AW483" s="78" t="e">
        <f aca="false">VLOOKUP(F483,PTDS2!$A$1:$Q$13,10)</f>
        <v>#N/A</v>
      </c>
      <c r="AX483" s="78" t="e">
        <f aca="false">VLOOKUP(F483,PTDS2!$A$1:$Q$13,11)</f>
        <v>#N/A</v>
      </c>
      <c r="AY483" s="78" t="e">
        <f aca="false">VLOOKUP(F483,PTDS2!$A$1:$Q$13,12)</f>
        <v>#N/A</v>
      </c>
      <c r="AZ483" s="78" t="e">
        <f aca="false">VLOOKUP(F483,PTDS2!$A$1:$Q$13,13)</f>
        <v>#N/A</v>
      </c>
      <c r="BA483" s="78" t="e">
        <f aca="false">VLOOKUP(F483,PTDS2!$A$1:$Q$13,14)</f>
        <v>#N/A</v>
      </c>
      <c r="BB483" s="78" t="e">
        <f aca="false">VLOOKUP(F483,PTDS2!$A$1:$Q$13,15)</f>
        <v>#N/A</v>
      </c>
      <c r="BC483" s="78" t="e">
        <f aca="false">VLOOKUP(F483,PTDS2!$A$1:$Q$13,16)</f>
        <v>#N/A</v>
      </c>
      <c r="BD483" s="78" t="e">
        <f aca="false">VLOOKUP(F483,PTDS2!$A$1:$Q$13,17)</f>
        <v>#N/A</v>
      </c>
      <c r="BF483" s="78" t="e">
        <f aca="false">IF(AO483=0,"",AO483)</f>
        <v>#N/A</v>
      </c>
      <c r="BG483" s="78" t="e">
        <f aca="false">IF(AP483=0,"",AP483)</f>
        <v>#N/A</v>
      </c>
      <c r="BH483" s="78" t="e">
        <f aca="false">IF(AQ483=0,"",AQ483)</f>
        <v>#N/A</v>
      </c>
      <c r="BI483" s="78" t="e">
        <f aca="false">IF(AR483=0,"",AR483)</f>
        <v>#N/A</v>
      </c>
      <c r="BJ483" s="78" t="e">
        <f aca="false">IF(AS483=0,"",AS483)</f>
        <v>#N/A</v>
      </c>
      <c r="BK483" s="78" t="e">
        <f aca="false">IF(AT483=0,"",AT483)</f>
        <v>#N/A</v>
      </c>
      <c r="BL483" s="78" t="e">
        <f aca="false">IF(AU483=0,"",AU483)</f>
        <v>#N/A</v>
      </c>
      <c r="BM483" s="78" t="e">
        <f aca="false">IF(AV483=0,"",AV483)</f>
        <v>#N/A</v>
      </c>
      <c r="BN483" s="78" t="e">
        <f aca="false">IF(AW483=0,"",AW483)</f>
        <v>#N/A</v>
      </c>
      <c r="BO483" s="78" t="e">
        <f aca="false">IF(AX483=0,"",AX483)</f>
        <v>#N/A</v>
      </c>
      <c r="BP483" s="78" t="e">
        <f aca="false">IF(AY483=0,"",AY483)</f>
        <v>#N/A</v>
      </c>
      <c r="BQ483" s="78" t="e">
        <f aca="false">IF(AZ483=0,"",AZ483)</f>
        <v>#N/A</v>
      </c>
      <c r="BR483" s="78" t="e">
        <f aca="false">IF(BA483=0,"",BA483)</f>
        <v>#N/A</v>
      </c>
      <c r="BS483" s="78" t="e">
        <f aca="false">IF(BB483=0,"",BB483)</f>
        <v>#N/A</v>
      </c>
      <c r="BT483" s="78" t="e">
        <f aca="false">IF(BC483=0,"",BC483)</f>
        <v>#N/A</v>
      </c>
      <c r="BU483" s="78" t="e">
        <f aca="false">IF(BD483=0,"",BD483)</f>
        <v>#N/A</v>
      </c>
    </row>
    <row r="484" customFormat="false" ht="56.7" hidden="false" customHeight="true" outlineLevel="0" collapsed="false">
      <c r="A484" s="137"/>
      <c r="B484" s="138"/>
      <c r="C484" s="139"/>
      <c r="D484" s="139"/>
      <c r="E484" s="143"/>
      <c r="F484" s="120"/>
      <c r="G484" s="121"/>
      <c r="H484" s="140"/>
      <c r="I484" s="141"/>
      <c r="J484" s="116"/>
      <c r="K484" s="124" t="str">
        <f aca="false">IF(ISBLANK(I484),"",ROUND(IF(J484&lt;&gt;"€",IF(J484="$",I484*TRANSFERENCIAS!$E$29,I484*TRANSFERENCIAS!$H$29),I484),2))</f>
        <v/>
      </c>
      <c r="L484" s="142"/>
      <c r="M484" s="142"/>
      <c r="N484" s="142"/>
      <c r="O484" s="125"/>
      <c r="P484" s="126" t="str">
        <f aca="false">IF(ISNUMBER(X484),X484,"P")</f>
        <v>P</v>
      </c>
      <c r="Q484" s="127" t="str">
        <f aca="false">IF(ISNUMBER(L484),L484," --")</f>
        <v> --</v>
      </c>
      <c r="W484" s="129" t="n">
        <f aca="false">SUM(L484:N484)</f>
        <v>0</v>
      </c>
      <c r="X484" s="129" t="e">
        <f aca="false">IF(K484&gt;0,ABS(W484-K484),"")</f>
        <v>#VALUE!</v>
      </c>
      <c r="AF484" s="78" t="n">
        <f aca="false">+AF483+20</f>
        <v>9580</v>
      </c>
      <c r="AG484" s="78" t="n">
        <v>479</v>
      </c>
      <c r="AO484" s="78" t="e">
        <f aca="false">VLOOKUP(F484,PTDS2!$A$1:$Q$13,2)</f>
        <v>#N/A</v>
      </c>
      <c r="AP484" s="78" t="e">
        <f aca="false">VLOOKUP(F484,PTDS2!$A$1:$Q$13,3)</f>
        <v>#N/A</v>
      </c>
      <c r="AQ484" s="78" t="e">
        <f aca="false">VLOOKUP(F484,PTDS2!$A$1:$Q$13,4)</f>
        <v>#N/A</v>
      </c>
      <c r="AR484" s="78" t="e">
        <f aca="false">VLOOKUP(F484,PTDS2!$A$1:$Q$13,5)</f>
        <v>#N/A</v>
      </c>
      <c r="AS484" s="78" t="e">
        <f aca="false">VLOOKUP(F484,PTDS2!$A$1:$Q$13,6)</f>
        <v>#N/A</v>
      </c>
      <c r="AT484" s="78" t="e">
        <f aca="false">VLOOKUP(F484,PTDS2!$A$1:$Q$13,7)</f>
        <v>#N/A</v>
      </c>
      <c r="AU484" s="78" t="e">
        <f aca="false">VLOOKUP(F484,PTDS2!$A$1:$Q$13,8)</f>
        <v>#N/A</v>
      </c>
      <c r="AV484" s="78" t="e">
        <f aca="false">VLOOKUP(F484,PTDS2!$A$1:$Q$13,9)</f>
        <v>#N/A</v>
      </c>
      <c r="AW484" s="78" t="e">
        <f aca="false">VLOOKUP(F484,PTDS2!$A$1:$Q$13,10)</f>
        <v>#N/A</v>
      </c>
      <c r="AX484" s="78" t="e">
        <f aca="false">VLOOKUP(F484,PTDS2!$A$1:$Q$13,11)</f>
        <v>#N/A</v>
      </c>
      <c r="AY484" s="78" t="e">
        <f aca="false">VLOOKUP(F484,PTDS2!$A$1:$Q$13,12)</f>
        <v>#N/A</v>
      </c>
      <c r="AZ484" s="78" t="e">
        <f aca="false">VLOOKUP(F484,PTDS2!$A$1:$Q$13,13)</f>
        <v>#N/A</v>
      </c>
      <c r="BA484" s="78" t="e">
        <f aca="false">VLOOKUP(F484,PTDS2!$A$1:$Q$13,14)</f>
        <v>#N/A</v>
      </c>
      <c r="BB484" s="78" t="e">
        <f aca="false">VLOOKUP(F484,PTDS2!$A$1:$Q$13,15)</f>
        <v>#N/A</v>
      </c>
      <c r="BC484" s="78" t="e">
        <f aca="false">VLOOKUP(F484,PTDS2!$A$1:$Q$13,16)</f>
        <v>#N/A</v>
      </c>
      <c r="BD484" s="78" t="e">
        <f aca="false">VLOOKUP(F484,PTDS2!$A$1:$Q$13,17)</f>
        <v>#N/A</v>
      </c>
      <c r="BF484" s="78" t="e">
        <f aca="false">IF(AO484=0,"",AO484)</f>
        <v>#N/A</v>
      </c>
      <c r="BG484" s="78" t="e">
        <f aca="false">IF(AP484=0,"",AP484)</f>
        <v>#N/A</v>
      </c>
      <c r="BH484" s="78" t="e">
        <f aca="false">IF(AQ484=0,"",AQ484)</f>
        <v>#N/A</v>
      </c>
      <c r="BI484" s="78" t="e">
        <f aca="false">IF(AR484=0,"",AR484)</f>
        <v>#N/A</v>
      </c>
      <c r="BJ484" s="78" t="e">
        <f aca="false">IF(AS484=0,"",AS484)</f>
        <v>#N/A</v>
      </c>
      <c r="BK484" s="78" t="e">
        <f aca="false">IF(AT484=0,"",AT484)</f>
        <v>#N/A</v>
      </c>
      <c r="BL484" s="78" t="e">
        <f aca="false">IF(AU484=0,"",AU484)</f>
        <v>#N/A</v>
      </c>
      <c r="BM484" s="78" t="e">
        <f aca="false">IF(AV484=0,"",AV484)</f>
        <v>#N/A</v>
      </c>
      <c r="BN484" s="78" t="e">
        <f aca="false">IF(AW484=0,"",AW484)</f>
        <v>#N/A</v>
      </c>
      <c r="BO484" s="78" t="e">
        <f aca="false">IF(AX484=0,"",AX484)</f>
        <v>#N/A</v>
      </c>
      <c r="BP484" s="78" t="e">
        <f aca="false">IF(AY484=0,"",AY484)</f>
        <v>#N/A</v>
      </c>
      <c r="BQ484" s="78" t="e">
        <f aca="false">IF(AZ484=0,"",AZ484)</f>
        <v>#N/A</v>
      </c>
      <c r="BR484" s="78" t="e">
        <f aca="false">IF(BA484=0,"",BA484)</f>
        <v>#N/A</v>
      </c>
      <c r="BS484" s="78" t="e">
        <f aca="false">IF(BB484=0,"",BB484)</f>
        <v>#N/A</v>
      </c>
      <c r="BT484" s="78" t="e">
        <f aca="false">IF(BC484=0,"",BC484)</f>
        <v>#N/A</v>
      </c>
      <c r="BU484" s="78" t="e">
        <f aca="false">IF(BD484=0,"",BD484)</f>
        <v>#N/A</v>
      </c>
    </row>
    <row r="485" customFormat="false" ht="56.7" hidden="false" customHeight="true" outlineLevel="0" collapsed="false">
      <c r="A485" s="137"/>
      <c r="B485" s="138"/>
      <c r="C485" s="139"/>
      <c r="D485" s="139"/>
      <c r="E485" s="143"/>
      <c r="F485" s="120"/>
      <c r="G485" s="121"/>
      <c r="H485" s="140"/>
      <c r="I485" s="141"/>
      <c r="J485" s="116"/>
      <c r="K485" s="124" t="str">
        <f aca="false">IF(ISBLANK(I485),"",ROUND(IF(J485&lt;&gt;"€",IF(J485="$",I485*TRANSFERENCIAS!$E$29,I485*TRANSFERENCIAS!$H$29),I485),2))</f>
        <v/>
      </c>
      <c r="L485" s="142"/>
      <c r="M485" s="142"/>
      <c r="N485" s="142"/>
      <c r="O485" s="125"/>
      <c r="P485" s="126" t="str">
        <f aca="false">IF(ISNUMBER(X485),X485,"P")</f>
        <v>P</v>
      </c>
      <c r="Q485" s="127" t="str">
        <f aca="false">IF(ISNUMBER(L485),L485," --")</f>
        <v> --</v>
      </c>
      <c r="W485" s="129" t="n">
        <f aca="false">SUM(L485:N485)</f>
        <v>0</v>
      </c>
      <c r="X485" s="129" t="e">
        <f aca="false">IF(K485&gt;0,ABS(W485-K485),"")</f>
        <v>#VALUE!</v>
      </c>
      <c r="AF485" s="78" t="n">
        <f aca="false">+AF484+20</f>
        <v>9600</v>
      </c>
      <c r="AG485" s="78" t="n">
        <v>480</v>
      </c>
      <c r="AO485" s="78" t="e">
        <f aca="false">VLOOKUP(F485,PTDS2!$A$1:$Q$13,2)</f>
        <v>#N/A</v>
      </c>
      <c r="AP485" s="78" t="e">
        <f aca="false">VLOOKUP(F485,PTDS2!$A$1:$Q$13,3)</f>
        <v>#N/A</v>
      </c>
      <c r="AQ485" s="78" t="e">
        <f aca="false">VLOOKUP(F485,PTDS2!$A$1:$Q$13,4)</f>
        <v>#N/A</v>
      </c>
      <c r="AR485" s="78" t="e">
        <f aca="false">VLOOKUP(F485,PTDS2!$A$1:$Q$13,5)</f>
        <v>#N/A</v>
      </c>
      <c r="AS485" s="78" t="e">
        <f aca="false">VLOOKUP(F485,PTDS2!$A$1:$Q$13,6)</f>
        <v>#N/A</v>
      </c>
      <c r="AT485" s="78" t="e">
        <f aca="false">VLOOKUP(F485,PTDS2!$A$1:$Q$13,7)</f>
        <v>#N/A</v>
      </c>
      <c r="AU485" s="78" t="e">
        <f aca="false">VLOOKUP(F485,PTDS2!$A$1:$Q$13,8)</f>
        <v>#N/A</v>
      </c>
      <c r="AV485" s="78" t="e">
        <f aca="false">VLOOKUP(F485,PTDS2!$A$1:$Q$13,9)</f>
        <v>#N/A</v>
      </c>
      <c r="AW485" s="78" t="e">
        <f aca="false">VLOOKUP(F485,PTDS2!$A$1:$Q$13,10)</f>
        <v>#N/A</v>
      </c>
      <c r="AX485" s="78" t="e">
        <f aca="false">VLOOKUP(F485,PTDS2!$A$1:$Q$13,11)</f>
        <v>#N/A</v>
      </c>
      <c r="AY485" s="78" t="e">
        <f aca="false">VLOOKUP(F485,PTDS2!$A$1:$Q$13,12)</f>
        <v>#N/A</v>
      </c>
      <c r="AZ485" s="78" t="e">
        <f aca="false">VLOOKUP(F485,PTDS2!$A$1:$Q$13,13)</f>
        <v>#N/A</v>
      </c>
      <c r="BA485" s="78" t="e">
        <f aca="false">VLOOKUP(F485,PTDS2!$A$1:$Q$13,14)</f>
        <v>#N/A</v>
      </c>
      <c r="BB485" s="78" t="e">
        <f aca="false">VLOOKUP(F485,PTDS2!$A$1:$Q$13,15)</f>
        <v>#N/A</v>
      </c>
      <c r="BC485" s="78" t="e">
        <f aca="false">VLOOKUP(F485,PTDS2!$A$1:$Q$13,16)</f>
        <v>#N/A</v>
      </c>
      <c r="BD485" s="78" t="e">
        <f aca="false">VLOOKUP(F485,PTDS2!$A$1:$Q$13,17)</f>
        <v>#N/A</v>
      </c>
      <c r="BF485" s="78" t="e">
        <f aca="false">IF(AO485=0,"",AO485)</f>
        <v>#N/A</v>
      </c>
      <c r="BG485" s="78" t="e">
        <f aca="false">IF(AP485=0,"",AP485)</f>
        <v>#N/A</v>
      </c>
      <c r="BH485" s="78" t="e">
        <f aca="false">IF(AQ485=0,"",AQ485)</f>
        <v>#N/A</v>
      </c>
      <c r="BI485" s="78" t="e">
        <f aca="false">IF(AR485=0,"",AR485)</f>
        <v>#N/A</v>
      </c>
      <c r="BJ485" s="78" t="e">
        <f aca="false">IF(AS485=0,"",AS485)</f>
        <v>#N/A</v>
      </c>
      <c r="BK485" s="78" t="e">
        <f aca="false">IF(AT485=0,"",AT485)</f>
        <v>#N/A</v>
      </c>
      <c r="BL485" s="78" t="e">
        <f aca="false">IF(AU485=0,"",AU485)</f>
        <v>#N/A</v>
      </c>
      <c r="BM485" s="78" t="e">
        <f aca="false">IF(AV485=0,"",AV485)</f>
        <v>#N/A</v>
      </c>
      <c r="BN485" s="78" t="e">
        <f aca="false">IF(AW485=0,"",AW485)</f>
        <v>#N/A</v>
      </c>
      <c r="BO485" s="78" t="e">
        <f aca="false">IF(AX485=0,"",AX485)</f>
        <v>#N/A</v>
      </c>
      <c r="BP485" s="78" t="e">
        <f aca="false">IF(AY485=0,"",AY485)</f>
        <v>#N/A</v>
      </c>
      <c r="BQ485" s="78" t="e">
        <f aca="false">IF(AZ485=0,"",AZ485)</f>
        <v>#N/A</v>
      </c>
      <c r="BR485" s="78" t="e">
        <f aca="false">IF(BA485=0,"",BA485)</f>
        <v>#N/A</v>
      </c>
      <c r="BS485" s="78" t="e">
        <f aca="false">IF(BB485=0,"",BB485)</f>
        <v>#N/A</v>
      </c>
      <c r="BT485" s="78" t="e">
        <f aca="false">IF(BC485=0,"",BC485)</f>
        <v>#N/A</v>
      </c>
      <c r="BU485" s="78" t="e">
        <f aca="false">IF(BD485=0,"",BD485)</f>
        <v>#N/A</v>
      </c>
    </row>
    <row r="486" customFormat="false" ht="56.7" hidden="false" customHeight="true" outlineLevel="0" collapsed="false">
      <c r="A486" s="137"/>
      <c r="B486" s="138"/>
      <c r="C486" s="139"/>
      <c r="D486" s="139"/>
      <c r="E486" s="143"/>
      <c r="F486" s="120"/>
      <c r="G486" s="121"/>
      <c r="H486" s="140"/>
      <c r="I486" s="141"/>
      <c r="J486" s="116"/>
      <c r="K486" s="124" t="str">
        <f aca="false">IF(ISBLANK(I486),"",ROUND(IF(J486&lt;&gt;"€",IF(J486="$",I486*TRANSFERENCIAS!$E$29,I486*TRANSFERENCIAS!$H$29),I486),2))</f>
        <v/>
      </c>
      <c r="L486" s="142"/>
      <c r="M486" s="142"/>
      <c r="N486" s="142"/>
      <c r="O486" s="125"/>
      <c r="P486" s="126" t="str">
        <f aca="false">IF(ISNUMBER(X486),X486,"P")</f>
        <v>P</v>
      </c>
      <c r="Q486" s="127" t="str">
        <f aca="false">IF(ISNUMBER(L486),L486," --")</f>
        <v> --</v>
      </c>
      <c r="W486" s="129" t="n">
        <f aca="false">SUM(L486:N486)</f>
        <v>0</v>
      </c>
      <c r="X486" s="129" t="e">
        <f aca="false">IF(K486&gt;0,ABS(W486-K486),"")</f>
        <v>#VALUE!</v>
      </c>
      <c r="AF486" s="78" t="n">
        <f aca="false">+AF485+20</f>
        <v>9620</v>
      </c>
      <c r="AG486" s="78" t="n">
        <v>481</v>
      </c>
      <c r="AO486" s="78" t="e">
        <f aca="false">VLOOKUP(F486,PTDS2!$A$1:$Q$13,2)</f>
        <v>#N/A</v>
      </c>
      <c r="AP486" s="78" t="e">
        <f aca="false">VLOOKUP(F486,PTDS2!$A$1:$Q$13,3)</f>
        <v>#N/A</v>
      </c>
      <c r="AQ486" s="78" t="e">
        <f aca="false">VLOOKUP(F486,PTDS2!$A$1:$Q$13,4)</f>
        <v>#N/A</v>
      </c>
      <c r="AR486" s="78" t="e">
        <f aca="false">VLOOKUP(F486,PTDS2!$A$1:$Q$13,5)</f>
        <v>#N/A</v>
      </c>
      <c r="AS486" s="78" t="e">
        <f aca="false">VLOOKUP(F486,PTDS2!$A$1:$Q$13,6)</f>
        <v>#N/A</v>
      </c>
      <c r="AT486" s="78" t="e">
        <f aca="false">VLOOKUP(F486,PTDS2!$A$1:$Q$13,7)</f>
        <v>#N/A</v>
      </c>
      <c r="AU486" s="78" t="e">
        <f aca="false">VLOOKUP(F486,PTDS2!$A$1:$Q$13,8)</f>
        <v>#N/A</v>
      </c>
      <c r="AV486" s="78" t="e">
        <f aca="false">VLOOKUP(F486,PTDS2!$A$1:$Q$13,9)</f>
        <v>#N/A</v>
      </c>
      <c r="AW486" s="78" t="e">
        <f aca="false">VLOOKUP(F486,PTDS2!$A$1:$Q$13,10)</f>
        <v>#N/A</v>
      </c>
      <c r="AX486" s="78" t="e">
        <f aca="false">VLOOKUP(F486,PTDS2!$A$1:$Q$13,11)</f>
        <v>#N/A</v>
      </c>
      <c r="AY486" s="78" t="e">
        <f aca="false">VLOOKUP(F486,PTDS2!$A$1:$Q$13,12)</f>
        <v>#N/A</v>
      </c>
      <c r="AZ486" s="78" t="e">
        <f aca="false">VLOOKUP(F486,PTDS2!$A$1:$Q$13,13)</f>
        <v>#N/A</v>
      </c>
      <c r="BA486" s="78" t="e">
        <f aca="false">VLOOKUP(F486,PTDS2!$A$1:$Q$13,14)</f>
        <v>#N/A</v>
      </c>
      <c r="BB486" s="78" t="e">
        <f aca="false">VLOOKUP(F486,PTDS2!$A$1:$Q$13,15)</f>
        <v>#N/A</v>
      </c>
      <c r="BC486" s="78" t="e">
        <f aca="false">VLOOKUP(F486,PTDS2!$A$1:$Q$13,16)</f>
        <v>#N/A</v>
      </c>
      <c r="BD486" s="78" t="e">
        <f aca="false">VLOOKUP(F486,PTDS2!$A$1:$Q$13,17)</f>
        <v>#N/A</v>
      </c>
      <c r="BF486" s="78" t="e">
        <f aca="false">IF(AO486=0,"",AO486)</f>
        <v>#N/A</v>
      </c>
      <c r="BG486" s="78" t="e">
        <f aca="false">IF(AP486=0,"",AP486)</f>
        <v>#N/A</v>
      </c>
      <c r="BH486" s="78" t="e">
        <f aca="false">IF(AQ486=0,"",AQ486)</f>
        <v>#N/A</v>
      </c>
      <c r="BI486" s="78" t="e">
        <f aca="false">IF(AR486=0,"",AR486)</f>
        <v>#N/A</v>
      </c>
      <c r="BJ486" s="78" t="e">
        <f aca="false">IF(AS486=0,"",AS486)</f>
        <v>#N/A</v>
      </c>
      <c r="BK486" s="78" t="e">
        <f aca="false">IF(AT486=0,"",AT486)</f>
        <v>#N/A</v>
      </c>
      <c r="BL486" s="78" t="e">
        <f aca="false">IF(AU486=0,"",AU486)</f>
        <v>#N/A</v>
      </c>
      <c r="BM486" s="78" t="e">
        <f aca="false">IF(AV486=0,"",AV486)</f>
        <v>#N/A</v>
      </c>
      <c r="BN486" s="78" t="e">
        <f aca="false">IF(AW486=0,"",AW486)</f>
        <v>#N/A</v>
      </c>
      <c r="BO486" s="78" t="e">
        <f aca="false">IF(AX486=0,"",AX486)</f>
        <v>#N/A</v>
      </c>
      <c r="BP486" s="78" t="e">
        <f aca="false">IF(AY486=0,"",AY486)</f>
        <v>#N/A</v>
      </c>
      <c r="BQ486" s="78" t="e">
        <f aca="false">IF(AZ486=0,"",AZ486)</f>
        <v>#N/A</v>
      </c>
      <c r="BR486" s="78" t="e">
        <f aca="false">IF(BA486=0,"",BA486)</f>
        <v>#N/A</v>
      </c>
      <c r="BS486" s="78" t="e">
        <f aca="false">IF(BB486=0,"",BB486)</f>
        <v>#N/A</v>
      </c>
      <c r="BT486" s="78" t="e">
        <f aca="false">IF(BC486=0,"",BC486)</f>
        <v>#N/A</v>
      </c>
      <c r="BU486" s="78" t="e">
        <f aca="false">IF(BD486=0,"",BD486)</f>
        <v>#N/A</v>
      </c>
    </row>
    <row r="487" customFormat="false" ht="56.7" hidden="false" customHeight="true" outlineLevel="0" collapsed="false">
      <c r="A487" s="137"/>
      <c r="B487" s="138"/>
      <c r="C487" s="139"/>
      <c r="D487" s="139"/>
      <c r="E487" s="143"/>
      <c r="F487" s="120"/>
      <c r="G487" s="121"/>
      <c r="H487" s="140"/>
      <c r="I487" s="141"/>
      <c r="J487" s="116"/>
      <c r="K487" s="124" t="str">
        <f aca="false">IF(ISBLANK(I487),"",ROUND(IF(J487&lt;&gt;"€",IF(J487="$",I487*TRANSFERENCIAS!$E$29,I487*TRANSFERENCIAS!$H$29),I487),2))</f>
        <v/>
      </c>
      <c r="L487" s="142"/>
      <c r="M487" s="142"/>
      <c r="N487" s="142"/>
      <c r="O487" s="125"/>
      <c r="P487" s="126" t="str">
        <f aca="false">IF(ISNUMBER(X487),X487,"P")</f>
        <v>P</v>
      </c>
      <c r="Q487" s="127" t="str">
        <f aca="false">IF(ISNUMBER(L487),L487," --")</f>
        <v> --</v>
      </c>
      <c r="W487" s="129" t="n">
        <f aca="false">SUM(L487:N487)</f>
        <v>0</v>
      </c>
      <c r="X487" s="129" t="e">
        <f aca="false">IF(K487&gt;0,ABS(W487-K487),"")</f>
        <v>#VALUE!</v>
      </c>
      <c r="AF487" s="78" t="n">
        <f aca="false">+AF486+20</f>
        <v>9640</v>
      </c>
      <c r="AG487" s="78" t="n">
        <v>482</v>
      </c>
      <c r="AO487" s="78" t="e">
        <f aca="false">VLOOKUP(F487,PTDS2!$A$1:$Q$13,2)</f>
        <v>#N/A</v>
      </c>
      <c r="AP487" s="78" t="e">
        <f aca="false">VLOOKUP(F487,PTDS2!$A$1:$Q$13,3)</f>
        <v>#N/A</v>
      </c>
      <c r="AQ487" s="78" t="e">
        <f aca="false">VLOOKUP(F487,PTDS2!$A$1:$Q$13,4)</f>
        <v>#N/A</v>
      </c>
      <c r="AR487" s="78" t="e">
        <f aca="false">VLOOKUP(F487,PTDS2!$A$1:$Q$13,5)</f>
        <v>#N/A</v>
      </c>
      <c r="AS487" s="78" t="e">
        <f aca="false">VLOOKUP(F487,PTDS2!$A$1:$Q$13,6)</f>
        <v>#N/A</v>
      </c>
      <c r="AT487" s="78" t="e">
        <f aca="false">VLOOKUP(F487,PTDS2!$A$1:$Q$13,7)</f>
        <v>#N/A</v>
      </c>
      <c r="AU487" s="78" t="e">
        <f aca="false">VLOOKUP(F487,PTDS2!$A$1:$Q$13,8)</f>
        <v>#N/A</v>
      </c>
      <c r="AV487" s="78" t="e">
        <f aca="false">VLOOKUP(F487,PTDS2!$A$1:$Q$13,9)</f>
        <v>#N/A</v>
      </c>
      <c r="AW487" s="78" t="e">
        <f aca="false">VLOOKUP(F487,PTDS2!$A$1:$Q$13,10)</f>
        <v>#N/A</v>
      </c>
      <c r="AX487" s="78" t="e">
        <f aca="false">VLOOKUP(F487,PTDS2!$A$1:$Q$13,11)</f>
        <v>#N/A</v>
      </c>
      <c r="AY487" s="78" t="e">
        <f aca="false">VLOOKUP(F487,PTDS2!$A$1:$Q$13,12)</f>
        <v>#N/A</v>
      </c>
      <c r="AZ487" s="78" t="e">
        <f aca="false">VLOOKUP(F487,PTDS2!$A$1:$Q$13,13)</f>
        <v>#N/A</v>
      </c>
      <c r="BA487" s="78" t="e">
        <f aca="false">VLOOKUP(F487,PTDS2!$A$1:$Q$13,14)</f>
        <v>#N/A</v>
      </c>
      <c r="BB487" s="78" t="e">
        <f aca="false">VLOOKUP(F487,PTDS2!$A$1:$Q$13,15)</f>
        <v>#N/A</v>
      </c>
      <c r="BC487" s="78" t="e">
        <f aca="false">VLOOKUP(F487,PTDS2!$A$1:$Q$13,16)</f>
        <v>#N/A</v>
      </c>
      <c r="BD487" s="78" t="e">
        <f aca="false">VLOOKUP(F487,PTDS2!$A$1:$Q$13,17)</f>
        <v>#N/A</v>
      </c>
      <c r="BF487" s="78" t="e">
        <f aca="false">IF(AO487=0,"",AO487)</f>
        <v>#N/A</v>
      </c>
      <c r="BG487" s="78" t="e">
        <f aca="false">IF(AP487=0,"",AP487)</f>
        <v>#N/A</v>
      </c>
      <c r="BH487" s="78" t="e">
        <f aca="false">IF(AQ487=0,"",AQ487)</f>
        <v>#N/A</v>
      </c>
      <c r="BI487" s="78" t="e">
        <f aca="false">IF(AR487=0,"",AR487)</f>
        <v>#N/A</v>
      </c>
      <c r="BJ487" s="78" t="e">
        <f aca="false">IF(AS487=0,"",AS487)</f>
        <v>#N/A</v>
      </c>
      <c r="BK487" s="78" t="e">
        <f aca="false">IF(AT487=0,"",AT487)</f>
        <v>#N/A</v>
      </c>
      <c r="BL487" s="78" t="e">
        <f aca="false">IF(AU487=0,"",AU487)</f>
        <v>#N/A</v>
      </c>
      <c r="BM487" s="78" t="e">
        <f aca="false">IF(AV487=0,"",AV487)</f>
        <v>#N/A</v>
      </c>
      <c r="BN487" s="78" t="e">
        <f aca="false">IF(AW487=0,"",AW487)</f>
        <v>#N/A</v>
      </c>
      <c r="BO487" s="78" t="e">
        <f aca="false">IF(AX487=0,"",AX487)</f>
        <v>#N/A</v>
      </c>
      <c r="BP487" s="78" t="e">
        <f aca="false">IF(AY487=0,"",AY487)</f>
        <v>#N/A</v>
      </c>
      <c r="BQ487" s="78" t="e">
        <f aca="false">IF(AZ487=0,"",AZ487)</f>
        <v>#N/A</v>
      </c>
      <c r="BR487" s="78" t="e">
        <f aca="false">IF(BA487=0,"",BA487)</f>
        <v>#N/A</v>
      </c>
      <c r="BS487" s="78" t="e">
        <f aca="false">IF(BB487=0,"",BB487)</f>
        <v>#N/A</v>
      </c>
      <c r="BT487" s="78" t="e">
        <f aca="false">IF(BC487=0,"",BC487)</f>
        <v>#N/A</v>
      </c>
      <c r="BU487" s="78" t="e">
        <f aca="false">IF(BD487=0,"",BD487)</f>
        <v>#N/A</v>
      </c>
    </row>
    <row r="488" customFormat="false" ht="56.7" hidden="false" customHeight="true" outlineLevel="0" collapsed="false">
      <c r="A488" s="137"/>
      <c r="B488" s="138"/>
      <c r="C488" s="139"/>
      <c r="D488" s="139"/>
      <c r="E488" s="143"/>
      <c r="F488" s="120"/>
      <c r="G488" s="121"/>
      <c r="H488" s="140"/>
      <c r="I488" s="141"/>
      <c r="J488" s="116"/>
      <c r="K488" s="124" t="str">
        <f aca="false">IF(ISBLANK(I488),"",ROUND(IF(J488&lt;&gt;"€",IF(J488="$",I488*TRANSFERENCIAS!$E$29,I488*TRANSFERENCIAS!$H$29),I488),2))</f>
        <v/>
      </c>
      <c r="L488" s="142"/>
      <c r="M488" s="142"/>
      <c r="N488" s="142"/>
      <c r="O488" s="125"/>
      <c r="P488" s="126" t="str">
        <f aca="false">IF(ISNUMBER(X488),X488,"P")</f>
        <v>P</v>
      </c>
      <c r="Q488" s="127" t="str">
        <f aca="false">IF(ISNUMBER(L488),L488," --")</f>
        <v> --</v>
      </c>
      <c r="W488" s="129" t="n">
        <f aca="false">SUM(L488:N488)</f>
        <v>0</v>
      </c>
      <c r="X488" s="129" t="e">
        <f aca="false">IF(K488&gt;0,ABS(W488-K488),"")</f>
        <v>#VALUE!</v>
      </c>
      <c r="AF488" s="78" t="n">
        <f aca="false">+AF487+20</f>
        <v>9660</v>
      </c>
      <c r="AG488" s="78" t="n">
        <v>483</v>
      </c>
      <c r="AO488" s="78" t="e">
        <f aca="false">VLOOKUP(F488,PTDS2!$A$1:$Q$13,2)</f>
        <v>#N/A</v>
      </c>
      <c r="AP488" s="78" t="e">
        <f aca="false">VLOOKUP(F488,PTDS2!$A$1:$Q$13,3)</f>
        <v>#N/A</v>
      </c>
      <c r="AQ488" s="78" t="e">
        <f aca="false">VLOOKUP(F488,PTDS2!$A$1:$Q$13,4)</f>
        <v>#N/A</v>
      </c>
      <c r="AR488" s="78" t="e">
        <f aca="false">VLOOKUP(F488,PTDS2!$A$1:$Q$13,5)</f>
        <v>#N/A</v>
      </c>
      <c r="AS488" s="78" t="e">
        <f aca="false">VLOOKUP(F488,PTDS2!$A$1:$Q$13,6)</f>
        <v>#N/A</v>
      </c>
      <c r="AT488" s="78" t="e">
        <f aca="false">VLOOKUP(F488,PTDS2!$A$1:$Q$13,7)</f>
        <v>#N/A</v>
      </c>
      <c r="AU488" s="78" t="e">
        <f aca="false">VLOOKUP(F488,PTDS2!$A$1:$Q$13,8)</f>
        <v>#N/A</v>
      </c>
      <c r="AV488" s="78" t="e">
        <f aca="false">VLOOKUP(F488,PTDS2!$A$1:$Q$13,9)</f>
        <v>#N/A</v>
      </c>
      <c r="AW488" s="78" t="e">
        <f aca="false">VLOOKUP(F488,PTDS2!$A$1:$Q$13,10)</f>
        <v>#N/A</v>
      </c>
      <c r="AX488" s="78" t="e">
        <f aca="false">VLOOKUP(F488,PTDS2!$A$1:$Q$13,11)</f>
        <v>#N/A</v>
      </c>
      <c r="AY488" s="78" t="e">
        <f aca="false">VLOOKUP(F488,PTDS2!$A$1:$Q$13,12)</f>
        <v>#N/A</v>
      </c>
      <c r="AZ488" s="78" t="e">
        <f aca="false">VLOOKUP(F488,PTDS2!$A$1:$Q$13,13)</f>
        <v>#N/A</v>
      </c>
      <c r="BA488" s="78" t="e">
        <f aca="false">VLOOKUP(F488,PTDS2!$A$1:$Q$13,14)</f>
        <v>#N/A</v>
      </c>
      <c r="BB488" s="78" t="e">
        <f aca="false">VLOOKUP(F488,PTDS2!$A$1:$Q$13,15)</f>
        <v>#N/A</v>
      </c>
      <c r="BC488" s="78" t="e">
        <f aca="false">VLOOKUP(F488,PTDS2!$A$1:$Q$13,16)</f>
        <v>#N/A</v>
      </c>
      <c r="BD488" s="78" t="e">
        <f aca="false">VLOOKUP(F488,PTDS2!$A$1:$Q$13,17)</f>
        <v>#N/A</v>
      </c>
      <c r="BF488" s="78" t="e">
        <f aca="false">IF(AO488=0,"",AO488)</f>
        <v>#N/A</v>
      </c>
      <c r="BG488" s="78" t="e">
        <f aca="false">IF(AP488=0,"",AP488)</f>
        <v>#N/A</v>
      </c>
      <c r="BH488" s="78" t="e">
        <f aca="false">IF(AQ488=0,"",AQ488)</f>
        <v>#N/A</v>
      </c>
      <c r="BI488" s="78" t="e">
        <f aca="false">IF(AR488=0,"",AR488)</f>
        <v>#N/A</v>
      </c>
      <c r="BJ488" s="78" t="e">
        <f aca="false">IF(AS488=0,"",AS488)</f>
        <v>#N/A</v>
      </c>
      <c r="BK488" s="78" t="e">
        <f aca="false">IF(AT488=0,"",AT488)</f>
        <v>#N/A</v>
      </c>
      <c r="BL488" s="78" t="e">
        <f aca="false">IF(AU488=0,"",AU488)</f>
        <v>#N/A</v>
      </c>
      <c r="BM488" s="78" t="e">
        <f aca="false">IF(AV488=0,"",AV488)</f>
        <v>#N/A</v>
      </c>
      <c r="BN488" s="78" t="e">
        <f aca="false">IF(AW488=0,"",AW488)</f>
        <v>#N/A</v>
      </c>
      <c r="BO488" s="78" t="e">
        <f aca="false">IF(AX488=0,"",AX488)</f>
        <v>#N/A</v>
      </c>
      <c r="BP488" s="78" t="e">
        <f aca="false">IF(AY488=0,"",AY488)</f>
        <v>#N/A</v>
      </c>
      <c r="BQ488" s="78" t="e">
        <f aca="false">IF(AZ488=0,"",AZ488)</f>
        <v>#N/A</v>
      </c>
      <c r="BR488" s="78" t="e">
        <f aca="false">IF(BA488=0,"",BA488)</f>
        <v>#N/A</v>
      </c>
      <c r="BS488" s="78" t="e">
        <f aca="false">IF(BB488=0,"",BB488)</f>
        <v>#N/A</v>
      </c>
      <c r="BT488" s="78" t="e">
        <f aca="false">IF(BC488=0,"",BC488)</f>
        <v>#N/A</v>
      </c>
      <c r="BU488" s="78" t="e">
        <f aca="false">IF(BD488=0,"",BD488)</f>
        <v>#N/A</v>
      </c>
    </row>
    <row r="489" customFormat="false" ht="56.7" hidden="false" customHeight="true" outlineLevel="0" collapsed="false">
      <c r="A489" s="137"/>
      <c r="B489" s="138"/>
      <c r="C489" s="139"/>
      <c r="D489" s="139"/>
      <c r="E489" s="143"/>
      <c r="F489" s="120"/>
      <c r="G489" s="121"/>
      <c r="H489" s="140"/>
      <c r="I489" s="141"/>
      <c r="J489" s="116"/>
      <c r="K489" s="124" t="str">
        <f aca="false">IF(ISBLANK(I489),"",ROUND(IF(J489&lt;&gt;"€",IF(J489="$",I489*TRANSFERENCIAS!$E$29,I489*TRANSFERENCIAS!$H$29),I489),2))</f>
        <v/>
      </c>
      <c r="L489" s="142"/>
      <c r="M489" s="142"/>
      <c r="N489" s="142"/>
      <c r="O489" s="125"/>
      <c r="P489" s="126" t="str">
        <f aca="false">IF(ISNUMBER(X489),X489,"P")</f>
        <v>P</v>
      </c>
      <c r="Q489" s="127" t="str">
        <f aca="false">IF(ISNUMBER(L489),L489," --")</f>
        <v> --</v>
      </c>
      <c r="W489" s="129" t="n">
        <f aca="false">SUM(L489:N489)</f>
        <v>0</v>
      </c>
      <c r="X489" s="129" t="e">
        <f aca="false">IF(K489&gt;0,ABS(W489-K489),"")</f>
        <v>#VALUE!</v>
      </c>
      <c r="AF489" s="78" t="n">
        <f aca="false">+AF488+20</f>
        <v>9680</v>
      </c>
      <c r="AG489" s="78" t="n">
        <v>484</v>
      </c>
      <c r="AO489" s="78" t="e">
        <f aca="false">VLOOKUP(F489,PTDS2!$A$1:$Q$13,2)</f>
        <v>#N/A</v>
      </c>
      <c r="AP489" s="78" t="e">
        <f aca="false">VLOOKUP(F489,PTDS2!$A$1:$Q$13,3)</f>
        <v>#N/A</v>
      </c>
      <c r="AQ489" s="78" t="e">
        <f aca="false">VLOOKUP(F489,PTDS2!$A$1:$Q$13,4)</f>
        <v>#N/A</v>
      </c>
      <c r="AR489" s="78" t="e">
        <f aca="false">VLOOKUP(F489,PTDS2!$A$1:$Q$13,5)</f>
        <v>#N/A</v>
      </c>
      <c r="AS489" s="78" t="e">
        <f aca="false">VLOOKUP(F489,PTDS2!$A$1:$Q$13,6)</f>
        <v>#N/A</v>
      </c>
      <c r="AT489" s="78" t="e">
        <f aca="false">VLOOKUP(F489,PTDS2!$A$1:$Q$13,7)</f>
        <v>#N/A</v>
      </c>
      <c r="AU489" s="78" t="e">
        <f aca="false">VLOOKUP(F489,PTDS2!$A$1:$Q$13,8)</f>
        <v>#N/A</v>
      </c>
      <c r="AV489" s="78" t="e">
        <f aca="false">VLOOKUP(F489,PTDS2!$A$1:$Q$13,9)</f>
        <v>#N/A</v>
      </c>
      <c r="AW489" s="78" t="e">
        <f aca="false">VLOOKUP(F489,PTDS2!$A$1:$Q$13,10)</f>
        <v>#N/A</v>
      </c>
      <c r="AX489" s="78" t="e">
        <f aca="false">VLOOKUP(F489,PTDS2!$A$1:$Q$13,11)</f>
        <v>#N/A</v>
      </c>
      <c r="AY489" s="78" t="e">
        <f aca="false">VLOOKUP(F489,PTDS2!$A$1:$Q$13,12)</f>
        <v>#N/A</v>
      </c>
      <c r="AZ489" s="78" t="e">
        <f aca="false">VLOOKUP(F489,PTDS2!$A$1:$Q$13,13)</f>
        <v>#N/A</v>
      </c>
      <c r="BA489" s="78" t="e">
        <f aca="false">VLOOKUP(F489,PTDS2!$A$1:$Q$13,14)</f>
        <v>#N/A</v>
      </c>
      <c r="BB489" s="78" t="e">
        <f aca="false">VLOOKUP(F489,PTDS2!$A$1:$Q$13,15)</f>
        <v>#N/A</v>
      </c>
      <c r="BC489" s="78" t="e">
        <f aca="false">VLOOKUP(F489,PTDS2!$A$1:$Q$13,16)</f>
        <v>#N/A</v>
      </c>
      <c r="BD489" s="78" t="e">
        <f aca="false">VLOOKUP(F489,PTDS2!$A$1:$Q$13,17)</f>
        <v>#N/A</v>
      </c>
      <c r="BF489" s="78" t="e">
        <f aca="false">IF(AO489=0,"",AO489)</f>
        <v>#N/A</v>
      </c>
      <c r="BG489" s="78" t="e">
        <f aca="false">IF(AP489=0,"",AP489)</f>
        <v>#N/A</v>
      </c>
      <c r="BH489" s="78" t="e">
        <f aca="false">IF(AQ489=0,"",AQ489)</f>
        <v>#N/A</v>
      </c>
      <c r="BI489" s="78" t="e">
        <f aca="false">IF(AR489=0,"",AR489)</f>
        <v>#N/A</v>
      </c>
      <c r="BJ489" s="78" t="e">
        <f aca="false">IF(AS489=0,"",AS489)</f>
        <v>#N/A</v>
      </c>
      <c r="BK489" s="78" t="e">
        <f aca="false">IF(AT489=0,"",AT489)</f>
        <v>#N/A</v>
      </c>
      <c r="BL489" s="78" t="e">
        <f aca="false">IF(AU489=0,"",AU489)</f>
        <v>#N/A</v>
      </c>
      <c r="BM489" s="78" t="e">
        <f aca="false">IF(AV489=0,"",AV489)</f>
        <v>#N/A</v>
      </c>
      <c r="BN489" s="78" t="e">
        <f aca="false">IF(AW489=0,"",AW489)</f>
        <v>#N/A</v>
      </c>
      <c r="BO489" s="78" t="e">
        <f aca="false">IF(AX489=0,"",AX489)</f>
        <v>#N/A</v>
      </c>
      <c r="BP489" s="78" t="e">
        <f aca="false">IF(AY489=0,"",AY489)</f>
        <v>#N/A</v>
      </c>
      <c r="BQ489" s="78" t="e">
        <f aca="false">IF(AZ489=0,"",AZ489)</f>
        <v>#N/A</v>
      </c>
      <c r="BR489" s="78" t="e">
        <f aca="false">IF(BA489=0,"",BA489)</f>
        <v>#N/A</v>
      </c>
      <c r="BS489" s="78" t="e">
        <f aca="false">IF(BB489=0,"",BB489)</f>
        <v>#N/A</v>
      </c>
      <c r="BT489" s="78" t="e">
        <f aca="false">IF(BC489=0,"",BC489)</f>
        <v>#N/A</v>
      </c>
      <c r="BU489" s="78" t="e">
        <f aca="false">IF(BD489=0,"",BD489)</f>
        <v>#N/A</v>
      </c>
    </row>
    <row r="490" customFormat="false" ht="56.7" hidden="false" customHeight="true" outlineLevel="0" collapsed="false">
      <c r="A490" s="137"/>
      <c r="B490" s="138"/>
      <c r="C490" s="139"/>
      <c r="D490" s="139"/>
      <c r="E490" s="143"/>
      <c r="F490" s="120"/>
      <c r="G490" s="121"/>
      <c r="H490" s="140"/>
      <c r="I490" s="141"/>
      <c r="J490" s="116"/>
      <c r="K490" s="124" t="str">
        <f aca="false">IF(ISBLANK(I490),"",ROUND(IF(J490&lt;&gt;"€",IF(J490="$",I490*TRANSFERENCIAS!$E$29,I490*TRANSFERENCIAS!$H$29),I490),2))</f>
        <v/>
      </c>
      <c r="L490" s="142"/>
      <c r="M490" s="142"/>
      <c r="N490" s="142"/>
      <c r="O490" s="125"/>
      <c r="P490" s="126" t="str">
        <f aca="false">IF(ISNUMBER(X490),X490,"P")</f>
        <v>P</v>
      </c>
      <c r="Q490" s="127" t="str">
        <f aca="false">IF(ISNUMBER(L490),L490," --")</f>
        <v> --</v>
      </c>
      <c r="W490" s="129" t="n">
        <f aca="false">SUM(L490:N490)</f>
        <v>0</v>
      </c>
      <c r="X490" s="129" t="e">
        <f aca="false">IF(K490&gt;0,ABS(W490-K490),"")</f>
        <v>#VALUE!</v>
      </c>
      <c r="AF490" s="78" t="n">
        <f aca="false">+AF489+20</f>
        <v>9700</v>
      </c>
      <c r="AG490" s="78" t="n">
        <v>485</v>
      </c>
      <c r="AO490" s="78" t="e">
        <f aca="false">VLOOKUP(F490,PTDS2!$A$1:$Q$13,2)</f>
        <v>#N/A</v>
      </c>
      <c r="AP490" s="78" t="e">
        <f aca="false">VLOOKUP(F490,PTDS2!$A$1:$Q$13,3)</f>
        <v>#N/A</v>
      </c>
      <c r="AQ490" s="78" t="e">
        <f aca="false">VLOOKUP(F490,PTDS2!$A$1:$Q$13,4)</f>
        <v>#N/A</v>
      </c>
      <c r="AR490" s="78" t="e">
        <f aca="false">VLOOKUP(F490,PTDS2!$A$1:$Q$13,5)</f>
        <v>#N/A</v>
      </c>
      <c r="AS490" s="78" t="e">
        <f aca="false">VLOOKUP(F490,PTDS2!$A$1:$Q$13,6)</f>
        <v>#N/A</v>
      </c>
      <c r="AT490" s="78" t="e">
        <f aca="false">VLOOKUP(F490,PTDS2!$A$1:$Q$13,7)</f>
        <v>#N/A</v>
      </c>
      <c r="AU490" s="78" t="e">
        <f aca="false">VLOOKUP(F490,PTDS2!$A$1:$Q$13,8)</f>
        <v>#N/A</v>
      </c>
      <c r="AV490" s="78" t="e">
        <f aca="false">VLOOKUP(F490,PTDS2!$A$1:$Q$13,9)</f>
        <v>#N/A</v>
      </c>
      <c r="AW490" s="78" t="e">
        <f aca="false">VLOOKUP(F490,PTDS2!$A$1:$Q$13,10)</f>
        <v>#N/A</v>
      </c>
      <c r="AX490" s="78" t="e">
        <f aca="false">VLOOKUP(F490,PTDS2!$A$1:$Q$13,11)</f>
        <v>#N/A</v>
      </c>
      <c r="AY490" s="78" t="e">
        <f aca="false">VLOOKUP(F490,PTDS2!$A$1:$Q$13,12)</f>
        <v>#N/A</v>
      </c>
      <c r="AZ490" s="78" t="e">
        <f aca="false">VLOOKUP(F490,PTDS2!$A$1:$Q$13,13)</f>
        <v>#N/A</v>
      </c>
      <c r="BA490" s="78" t="e">
        <f aca="false">VLOOKUP(F490,PTDS2!$A$1:$Q$13,14)</f>
        <v>#N/A</v>
      </c>
      <c r="BB490" s="78" t="e">
        <f aca="false">VLOOKUP(F490,PTDS2!$A$1:$Q$13,15)</f>
        <v>#N/A</v>
      </c>
      <c r="BC490" s="78" t="e">
        <f aca="false">VLOOKUP(F490,PTDS2!$A$1:$Q$13,16)</f>
        <v>#N/A</v>
      </c>
      <c r="BD490" s="78" t="e">
        <f aca="false">VLOOKUP(F490,PTDS2!$A$1:$Q$13,17)</f>
        <v>#N/A</v>
      </c>
      <c r="BF490" s="78" t="e">
        <f aca="false">IF(AO490=0,"",AO490)</f>
        <v>#N/A</v>
      </c>
      <c r="BG490" s="78" t="e">
        <f aca="false">IF(AP490=0,"",AP490)</f>
        <v>#N/A</v>
      </c>
      <c r="BH490" s="78" t="e">
        <f aca="false">IF(AQ490=0,"",AQ490)</f>
        <v>#N/A</v>
      </c>
      <c r="BI490" s="78" t="e">
        <f aca="false">IF(AR490=0,"",AR490)</f>
        <v>#N/A</v>
      </c>
      <c r="BJ490" s="78" t="e">
        <f aca="false">IF(AS490=0,"",AS490)</f>
        <v>#N/A</v>
      </c>
      <c r="BK490" s="78" t="e">
        <f aca="false">IF(AT490=0,"",AT490)</f>
        <v>#N/A</v>
      </c>
      <c r="BL490" s="78" t="e">
        <f aca="false">IF(AU490=0,"",AU490)</f>
        <v>#N/A</v>
      </c>
      <c r="BM490" s="78" t="e">
        <f aca="false">IF(AV490=0,"",AV490)</f>
        <v>#N/A</v>
      </c>
      <c r="BN490" s="78" t="e">
        <f aca="false">IF(AW490=0,"",AW490)</f>
        <v>#N/A</v>
      </c>
      <c r="BO490" s="78" t="e">
        <f aca="false">IF(AX490=0,"",AX490)</f>
        <v>#N/A</v>
      </c>
      <c r="BP490" s="78" t="e">
        <f aca="false">IF(AY490=0,"",AY490)</f>
        <v>#N/A</v>
      </c>
      <c r="BQ490" s="78" t="e">
        <f aca="false">IF(AZ490=0,"",AZ490)</f>
        <v>#N/A</v>
      </c>
      <c r="BR490" s="78" t="e">
        <f aca="false">IF(BA490=0,"",BA490)</f>
        <v>#N/A</v>
      </c>
      <c r="BS490" s="78" t="e">
        <f aca="false">IF(BB490=0,"",BB490)</f>
        <v>#N/A</v>
      </c>
      <c r="BT490" s="78" t="e">
        <f aca="false">IF(BC490=0,"",BC490)</f>
        <v>#N/A</v>
      </c>
      <c r="BU490" s="78" t="e">
        <f aca="false">IF(BD490=0,"",BD490)</f>
        <v>#N/A</v>
      </c>
    </row>
    <row r="491" customFormat="false" ht="56.7" hidden="false" customHeight="true" outlineLevel="0" collapsed="false">
      <c r="A491" s="137"/>
      <c r="B491" s="138"/>
      <c r="C491" s="139"/>
      <c r="D491" s="139"/>
      <c r="E491" s="143"/>
      <c r="F491" s="120"/>
      <c r="G491" s="121"/>
      <c r="H491" s="140"/>
      <c r="I491" s="141"/>
      <c r="J491" s="116"/>
      <c r="K491" s="124" t="str">
        <f aca="false">IF(ISBLANK(I491),"",ROUND(IF(J491&lt;&gt;"€",IF(J491="$",I491*TRANSFERENCIAS!$E$29,I491*TRANSFERENCIAS!$H$29),I491),2))</f>
        <v/>
      </c>
      <c r="L491" s="142"/>
      <c r="M491" s="142"/>
      <c r="N491" s="142"/>
      <c r="O491" s="125"/>
      <c r="P491" s="126" t="str">
        <f aca="false">IF(ISNUMBER(X491),X491,"P")</f>
        <v>P</v>
      </c>
      <c r="Q491" s="127" t="str">
        <f aca="false">IF(ISNUMBER(L491),L491," --")</f>
        <v> --</v>
      </c>
      <c r="W491" s="129" t="n">
        <f aca="false">SUM(L491:N491)</f>
        <v>0</v>
      </c>
      <c r="X491" s="129" t="e">
        <f aca="false">IF(K491&gt;0,ABS(W491-K491),"")</f>
        <v>#VALUE!</v>
      </c>
      <c r="AF491" s="78" t="n">
        <f aca="false">+AF490+20</f>
        <v>9720</v>
      </c>
      <c r="AG491" s="78" t="n">
        <v>486</v>
      </c>
      <c r="AO491" s="78" t="e">
        <f aca="false">VLOOKUP(F491,PTDS2!$A$1:$Q$13,2)</f>
        <v>#N/A</v>
      </c>
      <c r="AP491" s="78" t="e">
        <f aca="false">VLOOKUP(F491,PTDS2!$A$1:$Q$13,3)</f>
        <v>#N/A</v>
      </c>
      <c r="AQ491" s="78" t="e">
        <f aca="false">VLOOKUP(F491,PTDS2!$A$1:$Q$13,4)</f>
        <v>#N/A</v>
      </c>
      <c r="AR491" s="78" t="e">
        <f aca="false">VLOOKUP(F491,PTDS2!$A$1:$Q$13,5)</f>
        <v>#N/A</v>
      </c>
      <c r="AS491" s="78" t="e">
        <f aca="false">VLOOKUP(F491,PTDS2!$A$1:$Q$13,6)</f>
        <v>#N/A</v>
      </c>
      <c r="AT491" s="78" t="e">
        <f aca="false">VLOOKUP(F491,PTDS2!$A$1:$Q$13,7)</f>
        <v>#N/A</v>
      </c>
      <c r="AU491" s="78" t="e">
        <f aca="false">VLOOKUP(F491,PTDS2!$A$1:$Q$13,8)</f>
        <v>#N/A</v>
      </c>
      <c r="AV491" s="78" t="e">
        <f aca="false">VLOOKUP(F491,PTDS2!$A$1:$Q$13,9)</f>
        <v>#N/A</v>
      </c>
      <c r="AW491" s="78" t="e">
        <f aca="false">VLOOKUP(F491,PTDS2!$A$1:$Q$13,10)</f>
        <v>#N/A</v>
      </c>
      <c r="AX491" s="78" t="e">
        <f aca="false">VLOOKUP(F491,PTDS2!$A$1:$Q$13,11)</f>
        <v>#N/A</v>
      </c>
      <c r="AY491" s="78" t="e">
        <f aca="false">VLOOKUP(F491,PTDS2!$A$1:$Q$13,12)</f>
        <v>#N/A</v>
      </c>
      <c r="AZ491" s="78" t="e">
        <f aca="false">VLOOKUP(F491,PTDS2!$A$1:$Q$13,13)</f>
        <v>#N/A</v>
      </c>
      <c r="BA491" s="78" t="e">
        <f aca="false">VLOOKUP(F491,PTDS2!$A$1:$Q$13,14)</f>
        <v>#N/A</v>
      </c>
      <c r="BB491" s="78" t="e">
        <f aca="false">VLOOKUP(F491,PTDS2!$A$1:$Q$13,15)</f>
        <v>#N/A</v>
      </c>
      <c r="BC491" s="78" t="e">
        <f aca="false">VLOOKUP(F491,PTDS2!$A$1:$Q$13,16)</f>
        <v>#N/A</v>
      </c>
      <c r="BD491" s="78" t="e">
        <f aca="false">VLOOKUP(F491,PTDS2!$A$1:$Q$13,17)</f>
        <v>#N/A</v>
      </c>
      <c r="BF491" s="78" t="e">
        <f aca="false">IF(AO491=0,"",AO491)</f>
        <v>#N/A</v>
      </c>
      <c r="BG491" s="78" t="e">
        <f aca="false">IF(AP491=0,"",AP491)</f>
        <v>#N/A</v>
      </c>
      <c r="BH491" s="78" t="e">
        <f aca="false">IF(AQ491=0,"",AQ491)</f>
        <v>#N/A</v>
      </c>
      <c r="BI491" s="78" t="e">
        <f aca="false">IF(AR491=0,"",AR491)</f>
        <v>#N/A</v>
      </c>
      <c r="BJ491" s="78" t="e">
        <f aca="false">IF(AS491=0,"",AS491)</f>
        <v>#N/A</v>
      </c>
      <c r="BK491" s="78" t="e">
        <f aca="false">IF(AT491=0,"",AT491)</f>
        <v>#N/A</v>
      </c>
      <c r="BL491" s="78" t="e">
        <f aca="false">IF(AU491=0,"",AU491)</f>
        <v>#N/A</v>
      </c>
      <c r="BM491" s="78" t="e">
        <f aca="false">IF(AV491=0,"",AV491)</f>
        <v>#N/A</v>
      </c>
      <c r="BN491" s="78" t="e">
        <f aca="false">IF(AW491=0,"",AW491)</f>
        <v>#N/A</v>
      </c>
      <c r="BO491" s="78" t="e">
        <f aca="false">IF(AX491=0,"",AX491)</f>
        <v>#N/A</v>
      </c>
      <c r="BP491" s="78" t="e">
        <f aca="false">IF(AY491=0,"",AY491)</f>
        <v>#N/A</v>
      </c>
      <c r="BQ491" s="78" t="e">
        <f aca="false">IF(AZ491=0,"",AZ491)</f>
        <v>#N/A</v>
      </c>
      <c r="BR491" s="78" t="e">
        <f aca="false">IF(BA491=0,"",BA491)</f>
        <v>#N/A</v>
      </c>
      <c r="BS491" s="78" t="e">
        <f aca="false">IF(BB491=0,"",BB491)</f>
        <v>#N/A</v>
      </c>
      <c r="BT491" s="78" t="e">
        <f aca="false">IF(BC491=0,"",BC491)</f>
        <v>#N/A</v>
      </c>
      <c r="BU491" s="78" t="e">
        <f aca="false">IF(BD491=0,"",BD491)</f>
        <v>#N/A</v>
      </c>
    </row>
    <row r="492" customFormat="false" ht="56.7" hidden="false" customHeight="true" outlineLevel="0" collapsed="false">
      <c r="A492" s="137"/>
      <c r="B492" s="138"/>
      <c r="C492" s="139"/>
      <c r="D492" s="139"/>
      <c r="E492" s="143"/>
      <c r="F492" s="120"/>
      <c r="G492" s="121"/>
      <c r="H492" s="140"/>
      <c r="I492" s="141"/>
      <c r="J492" s="116"/>
      <c r="K492" s="124" t="str">
        <f aca="false">IF(ISBLANK(I492),"",ROUND(IF(J492&lt;&gt;"€",IF(J492="$",I492*TRANSFERENCIAS!$E$29,I492*TRANSFERENCIAS!$H$29),I492),2))</f>
        <v/>
      </c>
      <c r="L492" s="142"/>
      <c r="M492" s="142"/>
      <c r="N492" s="142"/>
      <c r="O492" s="125"/>
      <c r="P492" s="126" t="str">
        <f aca="false">IF(ISNUMBER(X492),X492,"P")</f>
        <v>P</v>
      </c>
      <c r="Q492" s="127" t="str">
        <f aca="false">IF(ISNUMBER(L492),L492," --")</f>
        <v> --</v>
      </c>
      <c r="W492" s="129" t="n">
        <f aca="false">SUM(L492:N492)</f>
        <v>0</v>
      </c>
      <c r="X492" s="129" t="e">
        <f aca="false">IF(K492&gt;0,ABS(W492-K492),"")</f>
        <v>#VALUE!</v>
      </c>
      <c r="AF492" s="78" t="n">
        <f aca="false">+AF491+20</f>
        <v>9740</v>
      </c>
      <c r="AG492" s="78" t="n">
        <v>487</v>
      </c>
      <c r="AO492" s="78" t="e">
        <f aca="false">VLOOKUP(F492,PTDS2!$A$1:$Q$13,2)</f>
        <v>#N/A</v>
      </c>
      <c r="AP492" s="78" t="e">
        <f aca="false">VLOOKUP(F492,PTDS2!$A$1:$Q$13,3)</f>
        <v>#N/A</v>
      </c>
      <c r="AQ492" s="78" t="e">
        <f aca="false">VLOOKUP(F492,PTDS2!$A$1:$Q$13,4)</f>
        <v>#N/A</v>
      </c>
      <c r="AR492" s="78" t="e">
        <f aca="false">VLOOKUP(F492,PTDS2!$A$1:$Q$13,5)</f>
        <v>#N/A</v>
      </c>
      <c r="AS492" s="78" t="e">
        <f aca="false">VLOOKUP(F492,PTDS2!$A$1:$Q$13,6)</f>
        <v>#N/A</v>
      </c>
      <c r="AT492" s="78" t="e">
        <f aca="false">VLOOKUP(F492,PTDS2!$A$1:$Q$13,7)</f>
        <v>#N/A</v>
      </c>
      <c r="AU492" s="78" t="e">
        <f aca="false">VLOOKUP(F492,PTDS2!$A$1:$Q$13,8)</f>
        <v>#N/A</v>
      </c>
      <c r="AV492" s="78" t="e">
        <f aca="false">VLOOKUP(F492,PTDS2!$A$1:$Q$13,9)</f>
        <v>#N/A</v>
      </c>
      <c r="AW492" s="78" t="e">
        <f aca="false">VLOOKUP(F492,PTDS2!$A$1:$Q$13,10)</f>
        <v>#N/A</v>
      </c>
      <c r="AX492" s="78" t="e">
        <f aca="false">VLOOKUP(F492,PTDS2!$A$1:$Q$13,11)</f>
        <v>#N/A</v>
      </c>
      <c r="AY492" s="78" t="e">
        <f aca="false">VLOOKUP(F492,PTDS2!$A$1:$Q$13,12)</f>
        <v>#N/A</v>
      </c>
      <c r="AZ492" s="78" t="e">
        <f aca="false">VLOOKUP(F492,PTDS2!$A$1:$Q$13,13)</f>
        <v>#N/A</v>
      </c>
      <c r="BA492" s="78" t="e">
        <f aca="false">VLOOKUP(F492,PTDS2!$A$1:$Q$13,14)</f>
        <v>#N/A</v>
      </c>
      <c r="BB492" s="78" t="e">
        <f aca="false">VLOOKUP(F492,PTDS2!$A$1:$Q$13,15)</f>
        <v>#N/A</v>
      </c>
      <c r="BC492" s="78" t="e">
        <f aca="false">VLOOKUP(F492,PTDS2!$A$1:$Q$13,16)</f>
        <v>#N/A</v>
      </c>
      <c r="BD492" s="78" t="e">
        <f aca="false">VLOOKUP(F492,PTDS2!$A$1:$Q$13,17)</f>
        <v>#N/A</v>
      </c>
      <c r="BF492" s="78" t="e">
        <f aca="false">IF(AO492=0,"",AO492)</f>
        <v>#N/A</v>
      </c>
      <c r="BG492" s="78" t="e">
        <f aca="false">IF(AP492=0,"",AP492)</f>
        <v>#N/A</v>
      </c>
      <c r="BH492" s="78" t="e">
        <f aca="false">IF(AQ492=0,"",AQ492)</f>
        <v>#N/A</v>
      </c>
      <c r="BI492" s="78" t="e">
        <f aca="false">IF(AR492=0,"",AR492)</f>
        <v>#N/A</v>
      </c>
      <c r="BJ492" s="78" t="e">
        <f aca="false">IF(AS492=0,"",AS492)</f>
        <v>#N/A</v>
      </c>
      <c r="BK492" s="78" t="e">
        <f aca="false">IF(AT492=0,"",AT492)</f>
        <v>#N/A</v>
      </c>
      <c r="BL492" s="78" t="e">
        <f aca="false">IF(AU492=0,"",AU492)</f>
        <v>#N/A</v>
      </c>
      <c r="BM492" s="78" t="e">
        <f aca="false">IF(AV492=0,"",AV492)</f>
        <v>#N/A</v>
      </c>
      <c r="BN492" s="78" t="e">
        <f aca="false">IF(AW492=0,"",AW492)</f>
        <v>#N/A</v>
      </c>
      <c r="BO492" s="78" t="e">
        <f aca="false">IF(AX492=0,"",AX492)</f>
        <v>#N/A</v>
      </c>
      <c r="BP492" s="78" t="e">
        <f aca="false">IF(AY492=0,"",AY492)</f>
        <v>#N/A</v>
      </c>
      <c r="BQ492" s="78" t="e">
        <f aca="false">IF(AZ492=0,"",AZ492)</f>
        <v>#N/A</v>
      </c>
      <c r="BR492" s="78" t="e">
        <f aca="false">IF(BA492=0,"",BA492)</f>
        <v>#N/A</v>
      </c>
      <c r="BS492" s="78" t="e">
        <f aca="false">IF(BB492=0,"",BB492)</f>
        <v>#N/A</v>
      </c>
      <c r="BT492" s="78" t="e">
        <f aca="false">IF(BC492=0,"",BC492)</f>
        <v>#N/A</v>
      </c>
      <c r="BU492" s="78" t="e">
        <f aca="false">IF(BD492=0,"",BD492)</f>
        <v>#N/A</v>
      </c>
    </row>
    <row r="493" customFormat="false" ht="56.7" hidden="false" customHeight="true" outlineLevel="0" collapsed="false">
      <c r="A493" s="137"/>
      <c r="B493" s="138"/>
      <c r="C493" s="139"/>
      <c r="D493" s="139"/>
      <c r="E493" s="143"/>
      <c r="F493" s="120"/>
      <c r="G493" s="121"/>
      <c r="H493" s="140"/>
      <c r="I493" s="141"/>
      <c r="J493" s="116"/>
      <c r="K493" s="124" t="str">
        <f aca="false">IF(ISBLANK(I493),"",ROUND(IF(J493&lt;&gt;"€",IF(J493="$",I493*TRANSFERENCIAS!$E$29,I493*TRANSFERENCIAS!$H$29),I493),2))</f>
        <v/>
      </c>
      <c r="L493" s="142"/>
      <c r="M493" s="142"/>
      <c r="N493" s="142"/>
      <c r="O493" s="125"/>
      <c r="P493" s="126" t="str">
        <f aca="false">IF(ISNUMBER(X493),X493,"P")</f>
        <v>P</v>
      </c>
      <c r="Q493" s="127" t="str">
        <f aca="false">IF(ISNUMBER(L493),L493," --")</f>
        <v> --</v>
      </c>
      <c r="W493" s="129" t="n">
        <f aca="false">SUM(L493:N493)</f>
        <v>0</v>
      </c>
      <c r="X493" s="129" t="e">
        <f aca="false">IF(K493&gt;0,ABS(W493-K493),"")</f>
        <v>#VALUE!</v>
      </c>
      <c r="AF493" s="78" t="n">
        <f aca="false">+AF492+20</f>
        <v>9760</v>
      </c>
      <c r="AG493" s="78" t="n">
        <v>488</v>
      </c>
      <c r="AO493" s="78" t="e">
        <f aca="false">VLOOKUP(F493,PTDS2!$A$1:$Q$13,2)</f>
        <v>#N/A</v>
      </c>
      <c r="AP493" s="78" t="e">
        <f aca="false">VLOOKUP(F493,PTDS2!$A$1:$Q$13,3)</f>
        <v>#N/A</v>
      </c>
      <c r="AQ493" s="78" t="e">
        <f aca="false">VLOOKUP(F493,PTDS2!$A$1:$Q$13,4)</f>
        <v>#N/A</v>
      </c>
      <c r="AR493" s="78" t="e">
        <f aca="false">VLOOKUP(F493,PTDS2!$A$1:$Q$13,5)</f>
        <v>#N/A</v>
      </c>
      <c r="AS493" s="78" t="e">
        <f aca="false">VLOOKUP(F493,PTDS2!$A$1:$Q$13,6)</f>
        <v>#N/A</v>
      </c>
      <c r="AT493" s="78" t="e">
        <f aca="false">VLOOKUP(F493,PTDS2!$A$1:$Q$13,7)</f>
        <v>#N/A</v>
      </c>
      <c r="AU493" s="78" t="e">
        <f aca="false">VLOOKUP(F493,PTDS2!$A$1:$Q$13,8)</f>
        <v>#N/A</v>
      </c>
      <c r="AV493" s="78" t="e">
        <f aca="false">VLOOKUP(F493,PTDS2!$A$1:$Q$13,9)</f>
        <v>#N/A</v>
      </c>
      <c r="AW493" s="78" t="e">
        <f aca="false">VLOOKUP(F493,PTDS2!$A$1:$Q$13,10)</f>
        <v>#N/A</v>
      </c>
      <c r="AX493" s="78" t="e">
        <f aca="false">VLOOKUP(F493,PTDS2!$A$1:$Q$13,11)</f>
        <v>#N/A</v>
      </c>
      <c r="AY493" s="78" t="e">
        <f aca="false">VLOOKUP(F493,PTDS2!$A$1:$Q$13,12)</f>
        <v>#N/A</v>
      </c>
      <c r="AZ493" s="78" t="e">
        <f aca="false">VLOOKUP(F493,PTDS2!$A$1:$Q$13,13)</f>
        <v>#N/A</v>
      </c>
      <c r="BA493" s="78" t="e">
        <f aca="false">VLOOKUP(F493,PTDS2!$A$1:$Q$13,14)</f>
        <v>#N/A</v>
      </c>
      <c r="BB493" s="78" t="e">
        <f aca="false">VLOOKUP(F493,PTDS2!$A$1:$Q$13,15)</f>
        <v>#N/A</v>
      </c>
      <c r="BC493" s="78" t="e">
        <f aca="false">VLOOKUP(F493,PTDS2!$A$1:$Q$13,16)</f>
        <v>#N/A</v>
      </c>
      <c r="BD493" s="78" t="e">
        <f aca="false">VLOOKUP(F493,PTDS2!$A$1:$Q$13,17)</f>
        <v>#N/A</v>
      </c>
      <c r="BF493" s="78" t="e">
        <f aca="false">IF(AO493=0,"",AO493)</f>
        <v>#N/A</v>
      </c>
      <c r="BG493" s="78" t="e">
        <f aca="false">IF(AP493=0,"",AP493)</f>
        <v>#N/A</v>
      </c>
      <c r="BH493" s="78" t="e">
        <f aca="false">IF(AQ493=0,"",AQ493)</f>
        <v>#N/A</v>
      </c>
      <c r="BI493" s="78" t="e">
        <f aca="false">IF(AR493=0,"",AR493)</f>
        <v>#N/A</v>
      </c>
      <c r="BJ493" s="78" t="e">
        <f aca="false">IF(AS493=0,"",AS493)</f>
        <v>#N/A</v>
      </c>
      <c r="BK493" s="78" t="e">
        <f aca="false">IF(AT493=0,"",AT493)</f>
        <v>#N/A</v>
      </c>
      <c r="BL493" s="78" t="e">
        <f aca="false">IF(AU493=0,"",AU493)</f>
        <v>#N/A</v>
      </c>
      <c r="BM493" s="78" t="e">
        <f aca="false">IF(AV493=0,"",AV493)</f>
        <v>#N/A</v>
      </c>
      <c r="BN493" s="78" t="e">
        <f aca="false">IF(AW493=0,"",AW493)</f>
        <v>#N/A</v>
      </c>
      <c r="BO493" s="78" t="e">
        <f aca="false">IF(AX493=0,"",AX493)</f>
        <v>#N/A</v>
      </c>
      <c r="BP493" s="78" t="e">
        <f aca="false">IF(AY493=0,"",AY493)</f>
        <v>#N/A</v>
      </c>
      <c r="BQ493" s="78" t="e">
        <f aca="false">IF(AZ493=0,"",AZ493)</f>
        <v>#N/A</v>
      </c>
      <c r="BR493" s="78" t="e">
        <f aca="false">IF(BA493=0,"",BA493)</f>
        <v>#N/A</v>
      </c>
      <c r="BS493" s="78" t="e">
        <f aca="false">IF(BB493=0,"",BB493)</f>
        <v>#N/A</v>
      </c>
      <c r="BT493" s="78" t="e">
        <f aca="false">IF(BC493=0,"",BC493)</f>
        <v>#N/A</v>
      </c>
      <c r="BU493" s="78" t="e">
        <f aca="false">IF(BD493=0,"",BD493)</f>
        <v>#N/A</v>
      </c>
    </row>
    <row r="494" customFormat="false" ht="56.7" hidden="false" customHeight="true" outlineLevel="0" collapsed="false">
      <c r="A494" s="137"/>
      <c r="B494" s="138"/>
      <c r="C494" s="139"/>
      <c r="D494" s="139"/>
      <c r="E494" s="143"/>
      <c r="F494" s="120"/>
      <c r="G494" s="121"/>
      <c r="H494" s="140"/>
      <c r="I494" s="141"/>
      <c r="J494" s="116"/>
      <c r="K494" s="124" t="str">
        <f aca="false">IF(ISBLANK(I494),"",ROUND(IF(J494&lt;&gt;"€",IF(J494="$",I494*TRANSFERENCIAS!$E$29,I494*TRANSFERENCIAS!$H$29),I494),2))</f>
        <v/>
      </c>
      <c r="L494" s="142"/>
      <c r="M494" s="142"/>
      <c r="N494" s="142"/>
      <c r="O494" s="125"/>
      <c r="P494" s="126" t="str">
        <f aca="false">IF(ISNUMBER(X494),X494,"P")</f>
        <v>P</v>
      </c>
      <c r="Q494" s="127" t="str">
        <f aca="false">IF(ISNUMBER(L494),L494," --")</f>
        <v> --</v>
      </c>
      <c r="W494" s="129" t="n">
        <f aca="false">SUM(L494:N494)</f>
        <v>0</v>
      </c>
      <c r="X494" s="129" t="e">
        <f aca="false">IF(K494&gt;0,ABS(W494-K494),"")</f>
        <v>#VALUE!</v>
      </c>
      <c r="AF494" s="78" t="n">
        <f aca="false">+AF493+20</f>
        <v>9780</v>
      </c>
      <c r="AG494" s="78" t="n">
        <v>489</v>
      </c>
      <c r="AO494" s="78" t="e">
        <f aca="false">VLOOKUP(F494,PTDS2!$A$1:$Q$13,2)</f>
        <v>#N/A</v>
      </c>
      <c r="AP494" s="78" t="e">
        <f aca="false">VLOOKUP(F494,PTDS2!$A$1:$Q$13,3)</f>
        <v>#N/A</v>
      </c>
      <c r="AQ494" s="78" t="e">
        <f aca="false">VLOOKUP(F494,PTDS2!$A$1:$Q$13,4)</f>
        <v>#N/A</v>
      </c>
      <c r="AR494" s="78" t="e">
        <f aca="false">VLOOKUP(F494,PTDS2!$A$1:$Q$13,5)</f>
        <v>#N/A</v>
      </c>
      <c r="AS494" s="78" t="e">
        <f aca="false">VLOOKUP(F494,PTDS2!$A$1:$Q$13,6)</f>
        <v>#N/A</v>
      </c>
      <c r="AT494" s="78" t="e">
        <f aca="false">VLOOKUP(F494,PTDS2!$A$1:$Q$13,7)</f>
        <v>#N/A</v>
      </c>
      <c r="AU494" s="78" t="e">
        <f aca="false">VLOOKUP(F494,PTDS2!$A$1:$Q$13,8)</f>
        <v>#N/A</v>
      </c>
      <c r="AV494" s="78" t="e">
        <f aca="false">VLOOKUP(F494,PTDS2!$A$1:$Q$13,9)</f>
        <v>#N/A</v>
      </c>
      <c r="AW494" s="78" t="e">
        <f aca="false">VLOOKUP(F494,PTDS2!$A$1:$Q$13,10)</f>
        <v>#N/A</v>
      </c>
      <c r="AX494" s="78" t="e">
        <f aca="false">VLOOKUP(F494,PTDS2!$A$1:$Q$13,11)</f>
        <v>#N/A</v>
      </c>
      <c r="AY494" s="78" t="e">
        <f aca="false">VLOOKUP(F494,PTDS2!$A$1:$Q$13,12)</f>
        <v>#N/A</v>
      </c>
      <c r="AZ494" s="78" t="e">
        <f aca="false">VLOOKUP(F494,PTDS2!$A$1:$Q$13,13)</f>
        <v>#N/A</v>
      </c>
      <c r="BA494" s="78" t="e">
        <f aca="false">VLOOKUP(F494,PTDS2!$A$1:$Q$13,14)</f>
        <v>#N/A</v>
      </c>
      <c r="BB494" s="78" t="e">
        <f aca="false">VLOOKUP(F494,PTDS2!$A$1:$Q$13,15)</f>
        <v>#N/A</v>
      </c>
      <c r="BC494" s="78" t="e">
        <f aca="false">VLOOKUP(F494,PTDS2!$A$1:$Q$13,16)</f>
        <v>#N/A</v>
      </c>
      <c r="BD494" s="78" t="e">
        <f aca="false">VLOOKUP(F494,PTDS2!$A$1:$Q$13,17)</f>
        <v>#N/A</v>
      </c>
      <c r="BF494" s="78" t="e">
        <f aca="false">IF(AO494=0,"",AO494)</f>
        <v>#N/A</v>
      </c>
      <c r="BG494" s="78" t="e">
        <f aca="false">IF(AP494=0,"",AP494)</f>
        <v>#N/A</v>
      </c>
      <c r="BH494" s="78" t="e">
        <f aca="false">IF(AQ494=0,"",AQ494)</f>
        <v>#N/A</v>
      </c>
      <c r="BI494" s="78" t="e">
        <f aca="false">IF(AR494=0,"",AR494)</f>
        <v>#N/A</v>
      </c>
      <c r="BJ494" s="78" t="e">
        <f aca="false">IF(AS494=0,"",AS494)</f>
        <v>#N/A</v>
      </c>
      <c r="BK494" s="78" t="e">
        <f aca="false">IF(AT494=0,"",AT494)</f>
        <v>#N/A</v>
      </c>
      <c r="BL494" s="78" t="e">
        <f aca="false">IF(AU494=0,"",AU494)</f>
        <v>#N/A</v>
      </c>
      <c r="BM494" s="78" t="e">
        <f aca="false">IF(AV494=0,"",AV494)</f>
        <v>#N/A</v>
      </c>
      <c r="BN494" s="78" t="e">
        <f aca="false">IF(AW494=0,"",AW494)</f>
        <v>#N/A</v>
      </c>
      <c r="BO494" s="78" t="e">
        <f aca="false">IF(AX494=0,"",AX494)</f>
        <v>#N/A</v>
      </c>
      <c r="BP494" s="78" t="e">
        <f aca="false">IF(AY494=0,"",AY494)</f>
        <v>#N/A</v>
      </c>
      <c r="BQ494" s="78" t="e">
        <f aca="false">IF(AZ494=0,"",AZ494)</f>
        <v>#N/A</v>
      </c>
      <c r="BR494" s="78" t="e">
        <f aca="false">IF(BA494=0,"",BA494)</f>
        <v>#N/A</v>
      </c>
      <c r="BS494" s="78" t="e">
        <f aca="false">IF(BB494=0,"",BB494)</f>
        <v>#N/A</v>
      </c>
      <c r="BT494" s="78" t="e">
        <f aca="false">IF(BC494=0,"",BC494)</f>
        <v>#N/A</v>
      </c>
      <c r="BU494" s="78" t="e">
        <f aca="false">IF(BD494=0,"",BD494)</f>
        <v>#N/A</v>
      </c>
    </row>
    <row r="495" customFormat="false" ht="56.7" hidden="false" customHeight="true" outlineLevel="0" collapsed="false">
      <c r="A495" s="137"/>
      <c r="B495" s="138"/>
      <c r="C495" s="139"/>
      <c r="D495" s="139"/>
      <c r="E495" s="143"/>
      <c r="F495" s="120"/>
      <c r="G495" s="121"/>
      <c r="H495" s="140"/>
      <c r="I495" s="141"/>
      <c r="J495" s="116"/>
      <c r="K495" s="124" t="str">
        <f aca="false">IF(ISBLANK(I495),"",ROUND(IF(J495&lt;&gt;"€",IF(J495="$",I495*TRANSFERENCIAS!$E$29,I495*TRANSFERENCIAS!$H$29),I495),2))</f>
        <v/>
      </c>
      <c r="L495" s="142"/>
      <c r="M495" s="142"/>
      <c r="N495" s="142"/>
      <c r="O495" s="125"/>
      <c r="P495" s="126" t="str">
        <f aca="false">IF(ISNUMBER(X495),X495,"P")</f>
        <v>P</v>
      </c>
      <c r="Q495" s="127" t="str">
        <f aca="false">IF(ISNUMBER(L495),L495," --")</f>
        <v> --</v>
      </c>
      <c r="W495" s="129" t="n">
        <f aca="false">SUM(L495:N495)</f>
        <v>0</v>
      </c>
      <c r="X495" s="129" t="e">
        <f aca="false">IF(K495&gt;0,ABS(W495-K495),"")</f>
        <v>#VALUE!</v>
      </c>
      <c r="AF495" s="78" t="n">
        <f aca="false">+AF494+20</f>
        <v>9800</v>
      </c>
      <c r="AG495" s="78" t="n">
        <v>490</v>
      </c>
      <c r="AO495" s="78" t="e">
        <f aca="false">VLOOKUP(F495,PTDS2!$A$1:$Q$13,2)</f>
        <v>#N/A</v>
      </c>
      <c r="AP495" s="78" t="e">
        <f aca="false">VLOOKUP(F495,PTDS2!$A$1:$Q$13,3)</f>
        <v>#N/A</v>
      </c>
      <c r="AQ495" s="78" t="e">
        <f aca="false">VLOOKUP(F495,PTDS2!$A$1:$Q$13,4)</f>
        <v>#N/A</v>
      </c>
      <c r="AR495" s="78" t="e">
        <f aca="false">VLOOKUP(F495,PTDS2!$A$1:$Q$13,5)</f>
        <v>#N/A</v>
      </c>
      <c r="AS495" s="78" t="e">
        <f aca="false">VLOOKUP(F495,PTDS2!$A$1:$Q$13,6)</f>
        <v>#N/A</v>
      </c>
      <c r="AT495" s="78" t="e">
        <f aca="false">VLOOKUP(F495,PTDS2!$A$1:$Q$13,7)</f>
        <v>#N/A</v>
      </c>
      <c r="AU495" s="78" t="e">
        <f aca="false">VLOOKUP(F495,PTDS2!$A$1:$Q$13,8)</f>
        <v>#N/A</v>
      </c>
      <c r="AV495" s="78" t="e">
        <f aca="false">VLOOKUP(F495,PTDS2!$A$1:$Q$13,9)</f>
        <v>#N/A</v>
      </c>
      <c r="AW495" s="78" t="e">
        <f aca="false">VLOOKUP(F495,PTDS2!$A$1:$Q$13,10)</f>
        <v>#N/A</v>
      </c>
      <c r="AX495" s="78" t="e">
        <f aca="false">VLOOKUP(F495,PTDS2!$A$1:$Q$13,11)</f>
        <v>#N/A</v>
      </c>
      <c r="AY495" s="78" t="e">
        <f aca="false">VLOOKUP(F495,PTDS2!$A$1:$Q$13,12)</f>
        <v>#N/A</v>
      </c>
      <c r="AZ495" s="78" t="e">
        <f aca="false">VLOOKUP(F495,PTDS2!$A$1:$Q$13,13)</f>
        <v>#N/A</v>
      </c>
      <c r="BA495" s="78" t="e">
        <f aca="false">VLOOKUP(F495,PTDS2!$A$1:$Q$13,14)</f>
        <v>#N/A</v>
      </c>
      <c r="BB495" s="78" t="e">
        <f aca="false">VLOOKUP(F495,PTDS2!$A$1:$Q$13,15)</f>
        <v>#N/A</v>
      </c>
      <c r="BC495" s="78" t="e">
        <f aca="false">VLOOKUP(F495,PTDS2!$A$1:$Q$13,16)</f>
        <v>#N/A</v>
      </c>
      <c r="BD495" s="78" t="e">
        <f aca="false">VLOOKUP(F495,PTDS2!$A$1:$Q$13,17)</f>
        <v>#N/A</v>
      </c>
      <c r="BF495" s="78" t="e">
        <f aca="false">IF(AO495=0,"",AO495)</f>
        <v>#N/A</v>
      </c>
      <c r="BG495" s="78" t="e">
        <f aca="false">IF(AP495=0,"",AP495)</f>
        <v>#N/A</v>
      </c>
      <c r="BH495" s="78" t="e">
        <f aca="false">IF(AQ495=0,"",AQ495)</f>
        <v>#N/A</v>
      </c>
      <c r="BI495" s="78" t="e">
        <f aca="false">IF(AR495=0,"",AR495)</f>
        <v>#N/A</v>
      </c>
      <c r="BJ495" s="78" t="e">
        <f aca="false">IF(AS495=0,"",AS495)</f>
        <v>#N/A</v>
      </c>
      <c r="BK495" s="78" t="e">
        <f aca="false">IF(AT495=0,"",AT495)</f>
        <v>#N/A</v>
      </c>
      <c r="BL495" s="78" t="e">
        <f aca="false">IF(AU495=0,"",AU495)</f>
        <v>#N/A</v>
      </c>
      <c r="BM495" s="78" t="e">
        <f aca="false">IF(AV495=0,"",AV495)</f>
        <v>#N/A</v>
      </c>
      <c r="BN495" s="78" t="e">
        <f aca="false">IF(AW495=0,"",AW495)</f>
        <v>#N/A</v>
      </c>
      <c r="BO495" s="78" t="e">
        <f aca="false">IF(AX495=0,"",AX495)</f>
        <v>#N/A</v>
      </c>
      <c r="BP495" s="78" t="e">
        <f aca="false">IF(AY495=0,"",AY495)</f>
        <v>#N/A</v>
      </c>
      <c r="BQ495" s="78" t="e">
        <f aca="false">IF(AZ495=0,"",AZ495)</f>
        <v>#N/A</v>
      </c>
      <c r="BR495" s="78" t="e">
        <f aca="false">IF(BA495=0,"",BA495)</f>
        <v>#N/A</v>
      </c>
      <c r="BS495" s="78" t="e">
        <f aca="false">IF(BB495=0,"",BB495)</f>
        <v>#N/A</v>
      </c>
      <c r="BT495" s="78" t="e">
        <f aca="false">IF(BC495=0,"",BC495)</f>
        <v>#N/A</v>
      </c>
      <c r="BU495" s="78" t="e">
        <f aca="false">IF(BD495=0,"",BD495)</f>
        <v>#N/A</v>
      </c>
    </row>
    <row r="496" customFormat="false" ht="56.7" hidden="false" customHeight="true" outlineLevel="0" collapsed="false">
      <c r="A496" s="137"/>
      <c r="B496" s="138"/>
      <c r="C496" s="139"/>
      <c r="D496" s="139"/>
      <c r="E496" s="143"/>
      <c r="F496" s="120"/>
      <c r="G496" s="121"/>
      <c r="H496" s="140"/>
      <c r="I496" s="141"/>
      <c r="J496" s="116"/>
      <c r="K496" s="124" t="str">
        <f aca="false">IF(ISBLANK(I496),"",ROUND(IF(J496&lt;&gt;"€",IF(J496="$",I496*TRANSFERENCIAS!$E$29,I496*TRANSFERENCIAS!$H$29),I496),2))</f>
        <v/>
      </c>
      <c r="L496" s="142"/>
      <c r="M496" s="142"/>
      <c r="N496" s="142"/>
      <c r="O496" s="125"/>
      <c r="P496" s="126" t="str">
        <f aca="false">IF(ISNUMBER(X496),X496,"P")</f>
        <v>P</v>
      </c>
      <c r="Q496" s="127" t="str">
        <f aca="false">IF(ISNUMBER(L496),L496," --")</f>
        <v> --</v>
      </c>
      <c r="W496" s="129" t="n">
        <f aca="false">SUM(L496:N496)</f>
        <v>0</v>
      </c>
      <c r="X496" s="129" t="e">
        <f aca="false">IF(K496&gt;0,ABS(W496-K496),"")</f>
        <v>#VALUE!</v>
      </c>
      <c r="AF496" s="78" t="n">
        <f aca="false">+AF495+20</f>
        <v>9820</v>
      </c>
      <c r="AG496" s="78" t="n">
        <v>491</v>
      </c>
      <c r="AO496" s="78" t="e">
        <f aca="false">VLOOKUP(F496,PTDS2!$A$1:$Q$13,2)</f>
        <v>#N/A</v>
      </c>
      <c r="AP496" s="78" t="e">
        <f aca="false">VLOOKUP(F496,PTDS2!$A$1:$Q$13,3)</f>
        <v>#N/A</v>
      </c>
      <c r="AQ496" s="78" t="e">
        <f aca="false">VLOOKUP(F496,PTDS2!$A$1:$Q$13,4)</f>
        <v>#N/A</v>
      </c>
      <c r="AR496" s="78" t="e">
        <f aca="false">VLOOKUP(F496,PTDS2!$A$1:$Q$13,5)</f>
        <v>#N/A</v>
      </c>
      <c r="AS496" s="78" t="e">
        <f aca="false">VLOOKUP(F496,PTDS2!$A$1:$Q$13,6)</f>
        <v>#N/A</v>
      </c>
      <c r="AT496" s="78" t="e">
        <f aca="false">VLOOKUP(F496,PTDS2!$A$1:$Q$13,7)</f>
        <v>#N/A</v>
      </c>
      <c r="AU496" s="78" t="e">
        <f aca="false">VLOOKUP(F496,PTDS2!$A$1:$Q$13,8)</f>
        <v>#N/A</v>
      </c>
      <c r="AV496" s="78" t="e">
        <f aca="false">VLOOKUP(F496,PTDS2!$A$1:$Q$13,9)</f>
        <v>#N/A</v>
      </c>
      <c r="AW496" s="78" t="e">
        <f aca="false">VLOOKUP(F496,PTDS2!$A$1:$Q$13,10)</f>
        <v>#N/A</v>
      </c>
      <c r="AX496" s="78" t="e">
        <f aca="false">VLOOKUP(F496,PTDS2!$A$1:$Q$13,11)</f>
        <v>#N/A</v>
      </c>
      <c r="AY496" s="78" t="e">
        <f aca="false">VLOOKUP(F496,PTDS2!$A$1:$Q$13,12)</f>
        <v>#N/A</v>
      </c>
      <c r="AZ496" s="78" t="e">
        <f aca="false">VLOOKUP(F496,PTDS2!$A$1:$Q$13,13)</f>
        <v>#N/A</v>
      </c>
      <c r="BA496" s="78" t="e">
        <f aca="false">VLOOKUP(F496,PTDS2!$A$1:$Q$13,14)</f>
        <v>#N/A</v>
      </c>
      <c r="BB496" s="78" t="e">
        <f aca="false">VLOOKUP(F496,PTDS2!$A$1:$Q$13,15)</f>
        <v>#N/A</v>
      </c>
      <c r="BC496" s="78" t="e">
        <f aca="false">VLOOKUP(F496,PTDS2!$A$1:$Q$13,16)</f>
        <v>#N/A</v>
      </c>
      <c r="BD496" s="78" t="e">
        <f aca="false">VLOOKUP(F496,PTDS2!$A$1:$Q$13,17)</f>
        <v>#N/A</v>
      </c>
      <c r="BF496" s="78" t="e">
        <f aca="false">IF(AO496=0,"",AO496)</f>
        <v>#N/A</v>
      </c>
      <c r="BG496" s="78" t="e">
        <f aca="false">IF(AP496=0,"",AP496)</f>
        <v>#N/A</v>
      </c>
      <c r="BH496" s="78" t="e">
        <f aca="false">IF(AQ496=0,"",AQ496)</f>
        <v>#N/A</v>
      </c>
      <c r="BI496" s="78" t="e">
        <f aca="false">IF(AR496=0,"",AR496)</f>
        <v>#N/A</v>
      </c>
      <c r="BJ496" s="78" t="e">
        <f aca="false">IF(AS496=0,"",AS496)</f>
        <v>#N/A</v>
      </c>
      <c r="BK496" s="78" t="e">
        <f aca="false">IF(AT496=0,"",AT496)</f>
        <v>#N/A</v>
      </c>
      <c r="BL496" s="78" t="e">
        <f aca="false">IF(AU496=0,"",AU496)</f>
        <v>#N/A</v>
      </c>
      <c r="BM496" s="78" t="e">
        <f aca="false">IF(AV496=0,"",AV496)</f>
        <v>#N/A</v>
      </c>
      <c r="BN496" s="78" t="e">
        <f aca="false">IF(AW496=0,"",AW496)</f>
        <v>#N/A</v>
      </c>
      <c r="BO496" s="78" t="e">
        <f aca="false">IF(AX496=0,"",AX496)</f>
        <v>#N/A</v>
      </c>
      <c r="BP496" s="78" t="e">
        <f aca="false">IF(AY496=0,"",AY496)</f>
        <v>#N/A</v>
      </c>
      <c r="BQ496" s="78" t="e">
        <f aca="false">IF(AZ496=0,"",AZ496)</f>
        <v>#N/A</v>
      </c>
      <c r="BR496" s="78" t="e">
        <f aca="false">IF(BA496=0,"",BA496)</f>
        <v>#N/A</v>
      </c>
      <c r="BS496" s="78" t="e">
        <f aca="false">IF(BB496=0,"",BB496)</f>
        <v>#N/A</v>
      </c>
      <c r="BT496" s="78" t="e">
        <f aca="false">IF(BC496=0,"",BC496)</f>
        <v>#N/A</v>
      </c>
      <c r="BU496" s="78" t="e">
        <f aca="false">IF(BD496=0,"",BD496)</f>
        <v>#N/A</v>
      </c>
    </row>
    <row r="497" customFormat="false" ht="56.7" hidden="false" customHeight="true" outlineLevel="0" collapsed="false">
      <c r="A497" s="137"/>
      <c r="B497" s="138"/>
      <c r="C497" s="139"/>
      <c r="D497" s="139"/>
      <c r="E497" s="143"/>
      <c r="F497" s="120"/>
      <c r="G497" s="121"/>
      <c r="H497" s="140"/>
      <c r="I497" s="141"/>
      <c r="J497" s="116"/>
      <c r="K497" s="124" t="str">
        <f aca="false">IF(ISBLANK(I497),"",ROUND(IF(J497&lt;&gt;"€",IF(J497="$",I497*TRANSFERENCIAS!$E$29,I497*TRANSFERENCIAS!$H$29),I497),2))</f>
        <v/>
      </c>
      <c r="L497" s="142"/>
      <c r="M497" s="142"/>
      <c r="N497" s="142"/>
      <c r="O497" s="125"/>
      <c r="P497" s="126" t="str">
        <f aca="false">IF(ISNUMBER(X497),X497,"P")</f>
        <v>P</v>
      </c>
      <c r="Q497" s="127" t="str">
        <f aca="false">IF(ISNUMBER(L497),L497," --")</f>
        <v> --</v>
      </c>
      <c r="W497" s="129" t="n">
        <f aca="false">SUM(L497:N497)</f>
        <v>0</v>
      </c>
      <c r="X497" s="129" t="e">
        <f aca="false">IF(K497&gt;0,ABS(W497-K497),"")</f>
        <v>#VALUE!</v>
      </c>
      <c r="AF497" s="78" t="n">
        <f aca="false">+AF496+20</f>
        <v>9840</v>
      </c>
      <c r="AG497" s="78" t="n">
        <v>492</v>
      </c>
      <c r="AO497" s="78" t="e">
        <f aca="false">VLOOKUP(F497,PTDS2!$A$1:$Q$13,2)</f>
        <v>#N/A</v>
      </c>
      <c r="AP497" s="78" t="e">
        <f aca="false">VLOOKUP(F497,PTDS2!$A$1:$Q$13,3)</f>
        <v>#N/A</v>
      </c>
      <c r="AQ497" s="78" t="e">
        <f aca="false">VLOOKUP(F497,PTDS2!$A$1:$Q$13,4)</f>
        <v>#N/A</v>
      </c>
      <c r="AR497" s="78" t="e">
        <f aca="false">VLOOKUP(F497,PTDS2!$A$1:$Q$13,5)</f>
        <v>#N/A</v>
      </c>
      <c r="AS497" s="78" t="e">
        <f aca="false">VLOOKUP(F497,PTDS2!$A$1:$Q$13,6)</f>
        <v>#N/A</v>
      </c>
      <c r="AT497" s="78" t="e">
        <f aca="false">VLOOKUP(F497,PTDS2!$A$1:$Q$13,7)</f>
        <v>#N/A</v>
      </c>
      <c r="AU497" s="78" t="e">
        <f aca="false">VLOOKUP(F497,PTDS2!$A$1:$Q$13,8)</f>
        <v>#N/A</v>
      </c>
      <c r="AV497" s="78" t="e">
        <f aca="false">VLOOKUP(F497,PTDS2!$A$1:$Q$13,9)</f>
        <v>#N/A</v>
      </c>
      <c r="AW497" s="78" t="e">
        <f aca="false">VLOOKUP(F497,PTDS2!$A$1:$Q$13,10)</f>
        <v>#N/A</v>
      </c>
      <c r="AX497" s="78" t="e">
        <f aca="false">VLOOKUP(F497,PTDS2!$A$1:$Q$13,11)</f>
        <v>#N/A</v>
      </c>
      <c r="AY497" s="78" t="e">
        <f aca="false">VLOOKUP(F497,PTDS2!$A$1:$Q$13,12)</f>
        <v>#N/A</v>
      </c>
      <c r="AZ497" s="78" t="e">
        <f aca="false">VLOOKUP(F497,PTDS2!$A$1:$Q$13,13)</f>
        <v>#N/A</v>
      </c>
      <c r="BA497" s="78" t="e">
        <f aca="false">VLOOKUP(F497,PTDS2!$A$1:$Q$13,14)</f>
        <v>#N/A</v>
      </c>
      <c r="BB497" s="78" t="e">
        <f aca="false">VLOOKUP(F497,PTDS2!$A$1:$Q$13,15)</f>
        <v>#N/A</v>
      </c>
      <c r="BC497" s="78" t="e">
        <f aca="false">VLOOKUP(F497,PTDS2!$A$1:$Q$13,16)</f>
        <v>#N/A</v>
      </c>
      <c r="BD497" s="78" t="e">
        <f aca="false">VLOOKUP(F497,PTDS2!$A$1:$Q$13,17)</f>
        <v>#N/A</v>
      </c>
      <c r="BF497" s="78" t="e">
        <f aca="false">IF(AO497=0,"",AO497)</f>
        <v>#N/A</v>
      </c>
      <c r="BG497" s="78" t="e">
        <f aca="false">IF(AP497=0,"",AP497)</f>
        <v>#N/A</v>
      </c>
      <c r="BH497" s="78" t="e">
        <f aca="false">IF(AQ497=0,"",AQ497)</f>
        <v>#N/A</v>
      </c>
      <c r="BI497" s="78" t="e">
        <f aca="false">IF(AR497=0,"",AR497)</f>
        <v>#N/A</v>
      </c>
      <c r="BJ497" s="78" t="e">
        <f aca="false">IF(AS497=0,"",AS497)</f>
        <v>#N/A</v>
      </c>
      <c r="BK497" s="78" t="e">
        <f aca="false">IF(AT497=0,"",AT497)</f>
        <v>#N/A</v>
      </c>
      <c r="BL497" s="78" t="e">
        <f aca="false">IF(AU497=0,"",AU497)</f>
        <v>#N/A</v>
      </c>
      <c r="BM497" s="78" t="e">
        <f aca="false">IF(AV497=0,"",AV497)</f>
        <v>#N/A</v>
      </c>
      <c r="BN497" s="78" t="e">
        <f aca="false">IF(AW497=0,"",AW497)</f>
        <v>#N/A</v>
      </c>
      <c r="BO497" s="78" t="e">
        <f aca="false">IF(AX497=0,"",AX497)</f>
        <v>#N/A</v>
      </c>
      <c r="BP497" s="78" t="e">
        <f aca="false">IF(AY497=0,"",AY497)</f>
        <v>#N/A</v>
      </c>
      <c r="BQ497" s="78" t="e">
        <f aca="false">IF(AZ497=0,"",AZ497)</f>
        <v>#N/A</v>
      </c>
      <c r="BR497" s="78" t="e">
        <f aca="false">IF(BA497=0,"",BA497)</f>
        <v>#N/A</v>
      </c>
      <c r="BS497" s="78" t="e">
        <f aca="false">IF(BB497=0,"",BB497)</f>
        <v>#N/A</v>
      </c>
      <c r="BT497" s="78" t="e">
        <f aca="false">IF(BC497=0,"",BC497)</f>
        <v>#N/A</v>
      </c>
      <c r="BU497" s="78" t="e">
        <f aca="false">IF(BD497=0,"",BD497)</f>
        <v>#N/A</v>
      </c>
    </row>
    <row r="498" customFormat="false" ht="56.7" hidden="false" customHeight="true" outlineLevel="0" collapsed="false">
      <c r="A498" s="137"/>
      <c r="B498" s="138"/>
      <c r="C498" s="139"/>
      <c r="D498" s="139"/>
      <c r="E498" s="143"/>
      <c r="F498" s="120"/>
      <c r="G498" s="121"/>
      <c r="H498" s="140"/>
      <c r="I498" s="141"/>
      <c r="J498" s="116"/>
      <c r="K498" s="124" t="str">
        <f aca="false">IF(ISBLANK(I498),"",ROUND(IF(J498&lt;&gt;"€",IF(J498="$",I498*TRANSFERENCIAS!$E$29,I498*TRANSFERENCIAS!$H$29),I498),2))</f>
        <v/>
      </c>
      <c r="L498" s="142"/>
      <c r="M498" s="142"/>
      <c r="N498" s="142"/>
      <c r="O498" s="125"/>
      <c r="P498" s="126" t="str">
        <f aca="false">IF(ISNUMBER(X498),X498,"P")</f>
        <v>P</v>
      </c>
      <c r="Q498" s="127" t="str">
        <f aca="false">IF(ISNUMBER(L498),L498," --")</f>
        <v> --</v>
      </c>
      <c r="W498" s="129" t="n">
        <f aca="false">SUM(L498:N498)</f>
        <v>0</v>
      </c>
      <c r="X498" s="129" t="e">
        <f aca="false">IF(K498&gt;0,ABS(W498-K498),"")</f>
        <v>#VALUE!</v>
      </c>
      <c r="AF498" s="78" t="n">
        <f aca="false">+AF497+20</f>
        <v>9860</v>
      </c>
      <c r="AG498" s="78" t="n">
        <v>493</v>
      </c>
      <c r="AO498" s="78" t="e">
        <f aca="false">VLOOKUP(F498,PTDS2!$A$1:$Q$13,2)</f>
        <v>#N/A</v>
      </c>
      <c r="AP498" s="78" t="e">
        <f aca="false">VLOOKUP(F498,PTDS2!$A$1:$Q$13,3)</f>
        <v>#N/A</v>
      </c>
      <c r="AQ498" s="78" t="e">
        <f aca="false">VLOOKUP(F498,PTDS2!$A$1:$Q$13,4)</f>
        <v>#N/A</v>
      </c>
      <c r="AR498" s="78" t="e">
        <f aca="false">VLOOKUP(F498,PTDS2!$A$1:$Q$13,5)</f>
        <v>#N/A</v>
      </c>
      <c r="AS498" s="78" t="e">
        <f aca="false">VLOOKUP(F498,PTDS2!$A$1:$Q$13,6)</f>
        <v>#N/A</v>
      </c>
      <c r="AT498" s="78" t="e">
        <f aca="false">VLOOKUP(F498,PTDS2!$A$1:$Q$13,7)</f>
        <v>#N/A</v>
      </c>
      <c r="AU498" s="78" t="e">
        <f aca="false">VLOOKUP(F498,PTDS2!$A$1:$Q$13,8)</f>
        <v>#N/A</v>
      </c>
      <c r="AV498" s="78" t="e">
        <f aca="false">VLOOKUP(F498,PTDS2!$A$1:$Q$13,9)</f>
        <v>#N/A</v>
      </c>
      <c r="AW498" s="78" t="e">
        <f aca="false">VLOOKUP(F498,PTDS2!$A$1:$Q$13,10)</f>
        <v>#N/A</v>
      </c>
      <c r="AX498" s="78" t="e">
        <f aca="false">VLOOKUP(F498,PTDS2!$A$1:$Q$13,11)</f>
        <v>#N/A</v>
      </c>
      <c r="AY498" s="78" t="e">
        <f aca="false">VLOOKUP(F498,PTDS2!$A$1:$Q$13,12)</f>
        <v>#N/A</v>
      </c>
      <c r="AZ498" s="78" t="e">
        <f aca="false">VLOOKUP(F498,PTDS2!$A$1:$Q$13,13)</f>
        <v>#N/A</v>
      </c>
      <c r="BA498" s="78" t="e">
        <f aca="false">VLOOKUP(F498,PTDS2!$A$1:$Q$13,14)</f>
        <v>#N/A</v>
      </c>
      <c r="BB498" s="78" t="e">
        <f aca="false">VLOOKUP(F498,PTDS2!$A$1:$Q$13,15)</f>
        <v>#N/A</v>
      </c>
      <c r="BC498" s="78" t="e">
        <f aca="false">VLOOKUP(F498,PTDS2!$A$1:$Q$13,16)</f>
        <v>#N/A</v>
      </c>
      <c r="BD498" s="78" t="e">
        <f aca="false">VLOOKUP(F498,PTDS2!$A$1:$Q$13,17)</f>
        <v>#N/A</v>
      </c>
      <c r="BF498" s="78" t="e">
        <f aca="false">IF(AO498=0,"",AO498)</f>
        <v>#N/A</v>
      </c>
      <c r="BG498" s="78" t="e">
        <f aca="false">IF(AP498=0,"",AP498)</f>
        <v>#N/A</v>
      </c>
      <c r="BH498" s="78" t="e">
        <f aca="false">IF(AQ498=0,"",AQ498)</f>
        <v>#N/A</v>
      </c>
      <c r="BI498" s="78" t="e">
        <f aca="false">IF(AR498=0,"",AR498)</f>
        <v>#N/A</v>
      </c>
      <c r="BJ498" s="78" t="e">
        <f aca="false">IF(AS498=0,"",AS498)</f>
        <v>#N/A</v>
      </c>
      <c r="BK498" s="78" t="e">
        <f aca="false">IF(AT498=0,"",AT498)</f>
        <v>#N/A</v>
      </c>
      <c r="BL498" s="78" t="e">
        <f aca="false">IF(AU498=0,"",AU498)</f>
        <v>#N/A</v>
      </c>
      <c r="BM498" s="78" t="e">
        <f aca="false">IF(AV498=0,"",AV498)</f>
        <v>#N/A</v>
      </c>
      <c r="BN498" s="78" t="e">
        <f aca="false">IF(AW498=0,"",AW498)</f>
        <v>#N/A</v>
      </c>
      <c r="BO498" s="78" t="e">
        <f aca="false">IF(AX498=0,"",AX498)</f>
        <v>#N/A</v>
      </c>
      <c r="BP498" s="78" t="e">
        <f aca="false">IF(AY498=0,"",AY498)</f>
        <v>#N/A</v>
      </c>
      <c r="BQ498" s="78" t="e">
        <f aca="false">IF(AZ498=0,"",AZ498)</f>
        <v>#N/A</v>
      </c>
      <c r="BR498" s="78" t="e">
        <f aca="false">IF(BA498=0,"",BA498)</f>
        <v>#N/A</v>
      </c>
      <c r="BS498" s="78" t="e">
        <f aca="false">IF(BB498=0,"",BB498)</f>
        <v>#N/A</v>
      </c>
      <c r="BT498" s="78" t="e">
        <f aca="false">IF(BC498=0,"",BC498)</f>
        <v>#N/A</v>
      </c>
      <c r="BU498" s="78" t="e">
        <f aca="false">IF(BD498=0,"",BD498)</f>
        <v>#N/A</v>
      </c>
    </row>
    <row r="499" customFormat="false" ht="56.7" hidden="false" customHeight="true" outlineLevel="0" collapsed="false">
      <c r="A499" s="137"/>
      <c r="B499" s="138"/>
      <c r="C499" s="139"/>
      <c r="D499" s="139"/>
      <c r="E499" s="143"/>
      <c r="F499" s="120"/>
      <c r="G499" s="121"/>
      <c r="H499" s="140"/>
      <c r="I499" s="141"/>
      <c r="J499" s="116"/>
      <c r="K499" s="124" t="str">
        <f aca="false">IF(ISBLANK(I499),"",ROUND(IF(J499&lt;&gt;"€",IF(J499="$",I499*TRANSFERENCIAS!$E$29,I499*TRANSFERENCIAS!$H$29),I499),2))</f>
        <v/>
      </c>
      <c r="L499" s="142"/>
      <c r="M499" s="142"/>
      <c r="N499" s="142"/>
      <c r="O499" s="125"/>
      <c r="P499" s="126" t="str">
        <f aca="false">IF(ISNUMBER(X499),X499,"P")</f>
        <v>P</v>
      </c>
      <c r="Q499" s="127" t="str">
        <f aca="false">IF(ISNUMBER(L499),L499," --")</f>
        <v> --</v>
      </c>
      <c r="W499" s="129" t="n">
        <f aca="false">SUM(L499:N499)</f>
        <v>0</v>
      </c>
      <c r="X499" s="129" t="e">
        <f aca="false">IF(K499&gt;0,ABS(W499-K499),"")</f>
        <v>#VALUE!</v>
      </c>
      <c r="AF499" s="78" t="n">
        <f aca="false">+AF498+20</f>
        <v>9880</v>
      </c>
      <c r="AG499" s="78" t="n">
        <v>494</v>
      </c>
      <c r="AO499" s="78" t="e">
        <f aca="false">VLOOKUP(F499,PTDS2!$A$1:$Q$13,2)</f>
        <v>#N/A</v>
      </c>
      <c r="AP499" s="78" t="e">
        <f aca="false">VLOOKUP(F499,PTDS2!$A$1:$Q$13,3)</f>
        <v>#N/A</v>
      </c>
      <c r="AQ499" s="78" t="e">
        <f aca="false">VLOOKUP(F499,PTDS2!$A$1:$Q$13,4)</f>
        <v>#N/A</v>
      </c>
      <c r="AR499" s="78" t="e">
        <f aca="false">VLOOKUP(F499,PTDS2!$A$1:$Q$13,5)</f>
        <v>#N/A</v>
      </c>
      <c r="AS499" s="78" t="e">
        <f aca="false">VLOOKUP(F499,PTDS2!$A$1:$Q$13,6)</f>
        <v>#N/A</v>
      </c>
      <c r="AT499" s="78" t="e">
        <f aca="false">VLOOKUP(F499,PTDS2!$A$1:$Q$13,7)</f>
        <v>#N/A</v>
      </c>
      <c r="AU499" s="78" t="e">
        <f aca="false">VLOOKUP(F499,PTDS2!$A$1:$Q$13,8)</f>
        <v>#N/A</v>
      </c>
      <c r="AV499" s="78" t="e">
        <f aca="false">VLOOKUP(F499,PTDS2!$A$1:$Q$13,9)</f>
        <v>#N/A</v>
      </c>
      <c r="AW499" s="78" t="e">
        <f aca="false">VLOOKUP(F499,PTDS2!$A$1:$Q$13,10)</f>
        <v>#N/A</v>
      </c>
      <c r="AX499" s="78" t="e">
        <f aca="false">VLOOKUP(F499,PTDS2!$A$1:$Q$13,11)</f>
        <v>#N/A</v>
      </c>
      <c r="AY499" s="78" t="e">
        <f aca="false">VLOOKUP(F499,PTDS2!$A$1:$Q$13,12)</f>
        <v>#N/A</v>
      </c>
      <c r="AZ499" s="78" t="e">
        <f aca="false">VLOOKUP(F499,PTDS2!$A$1:$Q$13,13)</f>
        <v>#N/A</v>
      </c>
      <c r="BA499" s="78" t="e">
        <f aca="false">VLOOKUP(F499,PTDS2!$A$1:$Q$13,14)</f>
        <v>#N/A</v>
      </c>
      <c r="BB499" s="78" t="e">
        <f aca="false">VLOOKUP(F499,PTDS2!$A$1:$Q$13,15)</f>
        <v>#N/A</v>
      </c>
      <c r="BC499" s="78" t="e">
        <f aca="false">VLOOKUP(F499,PTDS2!$A$1:$Q$13,16)</f>
        <v>#N/A</v>
      </c>
      <c r="BD499" s="78" t="e">
        <f aca="false">VLOOKUP(F499,PTDS2!$A$1:$Q$13,17)</f>
        <v>#N/A</v>
      </c>
      <c r="BF499" s="78" t="e">
        <f aca="false">IF(AO499=0,"",AO499)</f>
        <v>#N/A</v>
      </c>
      <c r="BG499" s="78" t="e">
        <f aca="false">IF(AP499=0,"",AP499)</f>
        <v>#N/A</v>
      </c>
      <c r="BH499" s="78" t="e">
        <f aca="false">IF(AQ499=0,"",AQ499)</f>
        <v>#N/A</v>
      </c>
      <c r="BI499" s="78" t="e">
        <f aca="false">IF(AR499=0,"",AR499)</f>
        <v>#N/A</v>
      </c>
      <c r="BJ499" s="78" t="e">
        <f aca="false">IF(AS499=0,"",AS499)</f>
        <v>#N/A</v>
      </c>
      <c r="BK499" s="78" t="e">
        <f aca="false">IF(AT499=0,"",AT499)</f>
        <v>#N/A</v>
      </c>
      <c r="BL499" s="78" t="e">
        <f aca="false">IF(AU499=0,"",AU499)</f>
        <v>#N/A</v>
      </c>
      <c r="BM499" s="78" t="e">
        <f aca="false">IF(AV499=0,"",AV499)</f>
        <v>#N/A</v>
      </c>
      <c r="BN499" s="78" t="e">
        <f aca="false">IF(AW499=0,"",AW499)</f>
        <v>#N/A</v>
      </c>
      <c r="BO499" s="78" t="e">
        <f aca="false">IF(AX499=0,"",AX499)</f>
        <v>#N/A</v>
      </c>
      <c r="BP499" s="78" t="e">
        <f aca="false">IF(AY499=0,"",AY499)</f>
        <v>#N/A</v>
      </c>
      <c r="BQ499" s="78" t="e">
        <f aca="false">IF(AZ499=0,"",AZ499)</f>
        <v>#N/A</v>
      </c>
      <c r="BR499" s="78" t="e">
        <f aca="false">IF(BA499=0,"",BA499)</f>
        <v>#N/A</v>
      </c>
      <c r="BS499" s="78" t="e">
        <f aca="false">IF(BB499=0,"",BB499)</f>
        <v>#N/A</v>
      </c>
      <c r="BT499" s="78" t="e">
        <f aca="false">IF(BC499=0,"",BC499)</f>
        <v>#N/A</v>
      </c>
      <c r="BU499" s="78" t="e">
        <f aca="false">IF(BD499=0,"",BD499)</f>
        <v>#N/A</v>
      </c>
    </row>
    <row r="500" customFormat="false" ht="56.7" hidden="false" customHeight="true" outlineLevel="0" collapsed="false">
      <c r="A500" s="137"/>
      <c r="B500" s="138"/>
      <c r="C500" s="139"/>
      <c r="D500" s="139"/>
      <c r="E500" s="143"/>
      <c r="F500" s="120"/>
      <c r="G500" s="121"/>
      <c r="H500" s="140"/>
      <c r="I500" s="141"/>
      <c r="J500" s="116"/>
      <c r="K500" s="124" t="str">
        <f aca="false">IF(ISBLANK(I500),"",ROUND(IF(J500&lt;&gt;"€",IF(J500="$",I500*TRANSFERENCIAS!$E$29,I500*TRANSFERENCIAS!$H$29),I500),2))</f>
        <v/>
      </c>
      <c r="L500" s="142"/>
      <c r="M500" s="142"/>
      <c r="N500" s="142"/>
      <c r="O500" s="125"/>
      <c r="P500" s="126" t="str">
        <f aca="false">IF(ISNUMBER(X500),X500,"P")</f>
        <v>P</v>
      </c>
      <c r="Q500" s="127" t="str">
        <f aca="false">IF(ISNUMBER(L500),L500," --")</f>
        <v> --</v>
      </c>
      <c r="W500" s="129" t="n">
        <f aca="false">SUM(L500:N500)</f>
        <v>0</v>
      </c>
      <c r="X500" s="129" t="e">
        <f aca="false">IF(K500&gt;0,ABS(W500-K500),"")</f>
        <v>#VALUE!</v>
      </c>
      <c r="AF500" s="78" t="n">
        <f aca="false">+AF499+20</f>
        <v>9900</v>
      </c>
      <c r="AG500" s="78" t="n">
        <v>495</v>
      </c>
      <c r="AO500" s="78" t="e">
        <f aca="false">VLOOKUP(F500,PTDS2!$A$1:$Q$13,2)</f>
        <v>#N/A</v>
      </c>
      <c r="AP500" s="78" t="e">
        <f aca="false">VLOOKUP(F500,PTDS2!$A$1:$Q$13,3)</f>
        <v>#N/A</v>
      </c>
      <c r="AQ500" s="78" t="e">
        <f aca="false">VLOOKUP(F500,PTDS2!$A$1:$Q$13,4)</f>
        <v>#N/A</v>
      </c>
      <c r="AR500" s="78" t="e">
        <f aca="false">VLOOKUP(F500,PTDS2!$A$1:$Q$13,5)</f>
        <v>#N/A</v>
      </c>
      <c r="AS500" s="78" t="e">
        <f aca="false">VLOOKUP(F500,PTDS2!$A$1:$Q$13,6)</f>
        <v>#N/A</v>
      </c>
      <c r="AT500" s="78" t="e">
        <f aca="false">VLOOKUP(F500,PTDS2!$A$1:$Q$13,7)</f>
        <v>#N/A</v>
      </c>
      <c r="AU500" s="78" t="e">
        <f aca="false">VLOOKUP(F500,PTDS2!$A$1:$Q$13,8)</f>
        <v>#N/A</v>
      </c>
      <c r="AV500" s="78" t="e">
        <f aca="false">VLOOKUP(F500,PTDS2!$A$1:$Q$13,9)</f>
        <v>#N/A</v>
      </c>
      <c r="AW500" s="78" t="e">
        <f aca="false">VLOOKUP(F500,PTDS2!$A$1:$Q$13,10)</f>
        <v>#N/A</v>
      </c>
      <c r="AX500" s="78" t="e">
        <f aca="false">VLOOKUP(F500,PTDS2!$A$1:$Q$13,11)</f>
        <v>#N/A</v>
      </c>
      <c r="AY500" s="78" t="e">
        <f aca="false">VLOOKUP(F500,PTDS2!$A$1:$Q$13,12)</f>
        <v>#N/A</v>
      </c>
      <c r="AZ500" s="78" t="e">
        <f aca="false">VLOOKUP(F500,PTDS2!$A$1:$Q$13,13)</f>
        <v>#N/A</v>
      </c>
      <c r="BA500" s="78" t="e">
        <f aca="false">VLOOKUP(F500,PTDS2!$A$1:$Q$13,14)</f>
        <v>#N/A</v>
      </c>
      <c r="BB500" s="78" t="e">
        <f aca="false">VLOOKUP(F500,PTDS2!$A$1:$Q$13,15)</f>
        <v>#N/A</v>
      </c>
      <c r="BC500" s="78" t="e">
        <f aca="false">VLOOKUP(F500,PTDS2!$A$1:$Q$13,16)</f>
        <v>#N/A</v>
      </c>
      <c r="BD500" s="78" t="e">
        <f aca="false">VLOOKUP(F500,PTDS2!$A$1:$Q$13,17)</f>
        <v>#N/A</v>
      </c>
      <c r="BF500" s="78" t="e">
        <f aca="false">IF(AO500=0,"",AO500)</f>
        <v>#N/A</v>
      </c>
      <c r="BG500" s="78" t="e">
        <f aca="false">IF(AP500=0,"",AP500)</f>
        <v>#N/A</v>
      </c>
      <c r="BH500" s="78" t="e">
        <f aca="false">IF(AQ500=0,"",AQ500)</f>
        <v>#N/A</v>
      </c>
      <c r="BI500" s="78" t="e">
        <f aca="false">IF(AR500=0,"",AR500)</f>
        <v>#N/A</v>
      </c>
      <c r="BJ500" s="78" t="e">
        <f aca="false">IF(AS500=0,"",AS500)</f>
        <v>#N/A</v>
      </c>
      <c r="BK500" s="78" t="e">
        <f aca="false">IF(AT500=0,"",AT500)</f>
        <v>#N/A</v>
      </c>
      <c r="BL500" s="78" t="e">
        <f aca="false">IF(AU500=0,"",AU500)</f>
        <v>#N/A</v>
      </c>
      <c r="BM500" s="78" t="e">
        <f aca="false">IF(AV500=0,"",AV500)</f>
        <v>#N/A</v>
      </c>
      <c r="BN500" s="78" t="e">
        <f aca="false">IF(AW500=0,"",AW500)</f>
        <v>#N/A</v>
      </c>
      <c r="BO500" s="78" t="e">
        <f aca="false">IF(AX500=0,"",AX500)</f>
        <v>#N/A</v>
      </c>
      <c r="BP500" s="78" t="e">
        <f aca="false">IF(AY500=0,"",AY500)</f>
        <v>#N/A</v>
      </c>
      <c r="BQ500" s="78" t="e">
        <f aca="false">IF(AZ500=0,"",AZ500)</f>
        <v>#N/A</v>
      </c>
      <c r="BR500" s="78" t="e">
        <f aca="false">IF(BA500=0,"",BA500)</f>
        <v>#N/A</v>
      </c>
      <c r="BS500" s="78" t="e">
        <f aca="false">IF(BB500=0,"",BB500)</f>
        <v>#N/A</v>
      </c>
      <c r="BT500" s="78" t="e">
        <f aca="false">IF(BC500=0,"",BC500)</f>
        <v>#N/A</v>
      </c>
      <c r="BU500" s="78" t="e">
        <f aca="false">IF(BD500=0,"",BD500)</f>
        <v>#N/A</v>
      </c>
    </row>
    <row r="501" customFormat="false" ht="56.7" hidden="false" customHeight="true" outlineLevel="0" collapsed="false">
      <c r="A501" s="137"/>
      <c r="B501" s="138"/>
      <c r="C501" s="139"/>
      <c r="D501" s="139"/>
      <c r="E501" s="143"/>
      <c r="F501" s="120"/>
      <c r="G501" s="121"/>
      <c r="H501" s="140"/>
      <c r="I501" s="141"/>
      <c r="J501" s="116"/>
      <c r="K501" s="124" t="str">
        <f aca="false">IF(ISBLANK(I501),"",ROUND(IF(J501&lt;&gt;"€",IF(J501="$",I501*TRANSFERENCIAS!$E$29,I501*TRANSFERENCIAS!$H$29),I501),2))</f>
        <v/>
      </c>
      <c r="L501" s="142"/>
      <c r="M501" s="142"/>
      <c r="N501" s="142"/>
      <c r="O501" s="125"/>
      <c r="P501" s="126" t="str">
        <f aca="false">IF(ISNUMBER(X501),X501,"P")</f>
        <v>P</v>
      </c>
      <c r="Q501" s="127" t="str">
        <f aca="false">IF(ISNUMBER(L501),L501," --")</f>
        <v> --</v>
      </c>
      <c r="W501" s="129" t="n">
        <f aca="false">SUM(L501:N501)</f>
        <v>0</v>
      </c>
      <c r="X501" s="129" t="e">
        <f aca="false">IF(K501&gt;0,ABS(W501-K501),"")</f>
        <v>#VALUE!</v>
      </c>
      <c r="AF501" s="78" t="n">
        <f aca="false">+AF500+20</f>
        <v>9920</v>
      </c>
      <c r="AG501" s="78" t="n">
        <v>496</v>
      </c>
      <c r="AO501" s="78" t="e">
        <f aca="false">VLOOKUP(F501,PTDS2!$A$1:$Q$13,2)</f>
        <v>#N/A</v>
      </c>
      <c r="AP501" s="78" t="e">
        <f aca="false">VLOOKUP(F501,PTDS2!$A$1:$Q$13,3)</f>
        <v>#N/A</v>
      </c>
      <c r="AQ501" s="78" t="e">
        <f aca="false">VLOOKUP(F501,PTDS2!$A$1:$Q$13,4)</f>
        <v>#N/A</v>
      </c>
      <c r="AR501" s="78" t="e">
        <f aca="false">VLOOKUP(F501,PTDS2!$A$1:$Q$13,5)</f>
        <v>#N/A</v>
      </c>
      <c r="AS501" s="78" t="e">
        <f aca="false">VLOOKUP(F501,PTDS2!$A$1:$Q$13,6)</f>
        <v>#N/A</v>
      </c>
      <c r="AT501" s="78" t="e">
        <f aca="false">VLOOKUP(F501,PTDS2!$A$1:$Q$13,7)</f>
        <v>#N/A</v>
      </c>
      <c r="AU501" s="78" t="e">
        <f aca="false">VLOOKUP(F501,PTDS2!$A$1:$Q$13,8)</f>
        <v>#N/A</v>
      </c>
      <c r="AV501" s="78" t="e">
        <f aca="false">VLOOKUP(F501,PTDS2!$A$1:$Q$13,9)</f>
        <v>#N/A</v>
      </c>
      <c r="AW501" s="78" t="e">
        <f aca="false">VLOOKUP(F501,PTDS2!$A$1:$Q$13,10)</f>
        <v>#N/A</v>
      </c>
      <c r="AX501" s="78" t="e">
        <f aca="false">VLOOKUP(F501,PTDS2!$A$1:$Q$13,11)</f>
        <v>#N/A</v>
      </c>
      <c r="AY501" s="78" t="e">
        <f aca="false">VLOOKUP(F501,PTDS2!$A$1:$Q$13,12)</f>
        <v>#N/A</v>
      </c>
      <c r="AZ501" s="78" t="e">
        <f aca="false">VLOOKUP(F501,PTDS2!$A$1:$Q$13,13)</f>
        <v>#N/A</v>
      </c>
      <c r="BA501" s="78" t="e">
        <f aca="false">VLOOKUP(F501,PTDS2!$A$1:$Q$13,14)</f>
        <v>#N/A</v>
      </c>
      <c r="BB501" s="78" t="e">
        <f aca="false">VLOOKUP(F501,PTDS2!$A$1:$Q$13,15)</f>
        <v>#N/A</v>
      </c>
      <c r="BC501" s="78" t="e">
        <f aca="false">VLOOKUP(F501,PTDS2!$A$1:$Q$13,16)</f>
        <v>#N/A</v>
      </c>
      <c r="BD501" s="78" t="e">
        <f aca="false">VLOOKUP(F501,PTDS2!$A$1:$Q$13,17)</f>
        <v>#N/A</v>
      </c>
      <c r="BF501" s="78" t="e">
        <f aca="false">IF(AO501=0,"",AO501)</f>
        <v>#N/A</v>
      </c>
      <c r="BG501" s="78" t="e">
        <f aca="false">IF(AP501=0,"",AP501)</f>
        <v>#N/A</v>
      </c>
      <c r="BH501" s="78" t="e">
        <f aca="false">IF(AQ501=0,"",AQ501)</f>
        <v>#N/A</v>
      </c>
      <c r="BI501" s="78" t="e">
        <f aca="false">IF(AR501=0,"",AR501)</f>
        <v>#N/A</v>
      </c>
      <c r="BJ501" s="78" t="e">
        <f aca="false">IF(AS501=0,"",AS501)</f>
        <v>#N/A</v>
      </c>
      <c r="BK501" s="78" t="e">
        <f aca="false">IF(AT501=0,"",AT501)</f>
        <v>#N/A</v>
      </c>
      <c r="BL501" s="78" t="e">
        <f aca="false">IF(AU501=0,"",AU501)</f>
        <v>#N/A</v>
      </c>
      <c r="BM501" s="78" t="e">
        <f aca="false">IF(AV501=0,"",AV501)</f>
        <v>#N/A</v>
      </c>
      <c r="BN501" s="78" t="e">
        <f aca="false">IF(AW501=0,"",AW501)</f>
        <v>#N/A</v>
      </c>
      <c r="BO501" s="78" t="e">
        <f aca="false">IF(AX501=0,"",AX501)</f>
        <v>#N/A</v>
      </c>
      <c r="BP501" s="78" t="e">
        <f aca="false">IF(AY501=0,"",AY501)</f>
        <v>#N/A</v>
      </c>
      <c r="BQ501" s="78" t="e">
        <f aca="false">IF(AZ501=0,"",AZ501)</f>
        <v>#N/A</v>
      </c>
      <c r="BR501" s="78" t="e">
        <f aca="false">IF(BA501=0,"",BA501)</f>
        <v>#N/A</v>
      </c>
      <c r="BS501" s="78" t="e">
        <f aca="false">IF(BB501=0,"",BB501)</f>
        <v>#N/A</v>
      </c>
      <c r="BT501" s="78" t="e">
        <f aca="false">IF(BC501=0,"",BC501)</f>
        <v>#N/A</v>
      </c>
      <c r="BU501" s="78" t="e">
        <f aca="false">IF(BD501=0,"",BD501)</f>
        <v>#N/A</v>
      </c>
    </row>
    <row r="502" customFormat="false" ht="56.7" hidden="false" customHeight="true" outlineLevel="0" collapsed="false">
      <c r="A502" s="137"/>
      <c r="B502" s="138"/>
      <c r="C502" s="139"/>
      <c r="D502" s="139"/>
      <c r="E502" s="143"/>
      <c r="F502" s="120"/>
      <c r="G502" s="121"/>
      <c r="H502" s="140"/>
      <c r="I502" s="141"/>
      <c r="J502" s="116"/>
      <c r="K502" s="124" t="str">
        <f aca="false">IF(ISBLANK(I502),"",ROUND(IF(J502&lt;&gt;"€",IF(J502="$",I502*TRANSFERENCIAS!$E$29,I502*TRANSFERENCIAS!$H$29),I502),2))</f>
        <v/>
      </c>
      <c r="L502" s="142"/>
      <c r="M502" s="142"/>
      <c r="N502" s="142"/>
      <c r="O502" s="125"/>
      <c r="P502" s="126" t="str">
        <f aca="false">IF(ISNUMBER(X502),X502,"P")</f>
        <v>P</v>
      </c>
      <c r="Q502" s="127" t="str">
        <f aca="false">IF(ISNUMBER(L502),L502," --")</f>
        <v> --</v>
      </c>
      <c r="W502" s="129" t="n">
        <f aca="false">SUM(L502:N502)</f>
        <v>0</v>
      </c>
      <c r="X502" s="129" t="e">
        <f aca="false">IF(K502&gt;0,ABS(W502-K502),"")</f>
        <v>#VALUE!</v>
      </c>
      <c r="AF502" s="78" t="n">
        <f aca="false">+AF501+20</f>
        <v>9940</v>
      </c>
      <c r="AG502" s="78" t="n">
        <v>497</v>
      </c>
      <c r="AO502" s="78" t="e">
        <f aca="false">VLOOKUP(F502,PTDS2!$A$1:$Q$13,2)</f>
        <v>#N/A</v>
      </c>
      <c r="AP502" s="78" t="e">
        <f aca="false">VLOOKUP(F502,PTDS2!$A$1:$Q$13,3)</f>
        <v>#N/A</v>
      </c>
      <c r="AQ502" s="78" t="e">
        <f aca="false">VLOOKUP(F502,PTDS2!$A$1:$Q$13,4)</f>
        <v>#N/A</v>
      </c>
      <c r="AR502" s="78" t="e">
        <f aca="false">VLOOKUP(F502,PTDS2!$A$1:$Q$13,5)</f>
        <v>#N/A</v>
      </c>
      <c r="AS502" s="78" t="e">
        <f aca="false">VLOOKUP(F502,PTDS2!$A$1:$Q$13,6)</f>
        <v>#N/A</v>
      </c>
      <c r="AT502" s="78" t="e">
        <f aca="false">VLOOKUP(F502,PTDS2!$A$1:$Q$13,7)</f>
        <v>#N/A</v>
      </c>
      <c r="AU502" s="78" t="e">
        <f aca="false">VLOOKUP(F502,PTDS2!$A$1:$Q$13,8)</f>
        <v>#N/A</v>
      </c>
      <c r="AV502" s="78" t="e">
        <f aca="false">VLOOKUP(F502,PTDS2!$A$1:$Q$13,9)</f>
        <v>#N/A</v>
      </c>
      <c r="AW502" s="78" t="e">
        <f aca="false">VLOOKUP(F502,PTDS2!$A$1:$Q$13,10)</f>
        <v>#N/A</v>
      </c>
      <c r="AX502" s="78" t="e">
        <f aca="false">VLOOKUP(F502,PTDS2!$A$1:$Q$13,11)</f>
        <v>#N/A</v>
      </c>
      <c r="AY502" s="78" t="e">
        <f aca="false">VLOOKUP(F502,PTDS2!$A$1:$Q$13,12)</f>
        <v>#N/A</v>
      </c>
      <c r="AZ502" s="78" t="e">
        <f aca="false">VLOOKUP(F502,PTDS2!$A$1:$Q$13,13)</f>
        <v>#N/A</v>
      </c>
      <c r="BA502" s="78" t="e">
        <f aca="false">VLOOKUP(F502,PTDS2!$A$1:$Q$13,14)</f>
        <v>#N/A</v>
      </c>
      <c r="BB502" s="78" t="e">
        <f aca="false">VLOOKUP(F502,PTDS2!$A$1:$Q$13,15)</f>
        <v>#N/A</v>
      </c>
      <c r="BC502" s="78" t="e">
        <f aca="false">VLOOKUP(F502,PTDS2!$A$1:$Q$13,16)</f>
        <v>#N/A</v>
      </c>
      <c r="BD502" s="78" t="e">
        <f aca="false">VLOOKUP(F502,PTDS2!$A$1:$Q$13,17)</f>
        <v>#N/A</v>
      </c>
      <c r="BF502" s="78" t="e">
        <f aca="false">IF(AO502=0,"",AO502)</f>
        <v>#N/A</v>
      </c>
      <c r="BG502" s="78" t="e">
        <f aca="false">IF(AP502=0,"",AP502)</f>
        <v>#N/A</v>
      </c>
      <c r="BH502" s="78" t="e">
        <f aca="false">IF(AQ502=0,"",AQ502)</f>
        <v>#N/A</v>
      </c>
      <c r="BI502" s="78" t="e">
        <f aca="false">IF(AR502=0,"",AR502)</f>
        <v>#N/A</v>
      </c>
      <c r="BJ502" s="78" t="e">
        <f aca="false">IF(AS502=0,"",AS502)</f>
        <v>#N/A</v>
      </c>
      <c r="BK502" s="78" t="e">
        <f aca="false">IF(AT502=0,"",AT502)</f>
        <v>#N/A</v>
      </c>
      <c r="BL502" s="78" t="e">
        <f aca="false">IF(AU502=0,"",AU502)</f>
        <v>#N/A</v>
      </c>
      <c r="BM502" s="78" t="e">
        <f aca="false">IF(AV502=0,"",AV502)</f>
        <v>#N/A</v>
      </c>
      <c r="BN502" s="78" t="e">
        <f aca="false">IF(AW502=0,"",AW502)</f>
        <v>#N/A</v>
      </c>
      <c r="BO502" s="78" t="e">
        <f aca="false">IF(AX502=0,"",AX502)</f>
        <v>#N/A</v>
      </c>
      <c r="BP502" s="78" t="e">
        <f aca="false">IF(AY502=0,"",AY502)</f>
        <v>#N/A</v>
      </c>
      <c r="BQ502" s="78" t="e">
        <f aca="false">IF(AZ502=0,"",AZ502)</f>
        <v>#N/A</v>
      </c>
      <c r="BR502" s="78" t="e">
        <f aca="false">IF(BA502=0,"",BA502)</f>
        <v>#N/A</v>
      </c>
      <c r="BS502" s="78" t="e">
        <f aca="false">IF(BB502=0,"",BB502)</f>
        <v>#N/A</v>
      </c>
      <c r="BT502" s="78" t="e">
        <f aca="false">IF(BC502=0,"",BC502)</f>
        <v>#N/A</v>
      </c>
      <c r="BU502" s="78" t="e">
        <f aca="false">IF(BD502=0,"",BD502)</f>
        <v>#N/A</v>
      </c>
    </row>
    <row r="503" customFormat="false" ht="56.7" hidden="false" customHeight="true" outlineLevel="0" collapsed="false">
      <c r="A503" s="137"/>
      <c r="B503" s="138"/>
      <c r="C503" s="139"/>
      <c r="D503" s="139"/>
      <c r="E503" s="143"/>
      <c r="F503" s="120"/>
      <c r="G503" s="121"/>
      <c r="H503" s="140"/>
      <c r="I503" s="141"/>
      <c r="J503" s="116"/>
      <c r="K503" s="124" t="str">
        <f aca="false">IF(ISBLANK(I503),"",ROUND(IF(J503&lt;&gt;"€",IF(J503="$",I503*TRANSFERENCIAS!$E$29,I503*TRANSFERENCIAS!$H$29),I503),2))</f>
        <v/>
      </c>
      <c r="L503" s="142"/>
      <c r="M503" s="142"/>
      <c r="N503" s="142"/>
      <c r="O503" s="125"/>
      <c r="P503" s="126" t="str">
        <f aca="false">IF(ISNUMBER(X503),X503,"P")</f>
        <v>P</v>
      </c>
      <c r="Q503" s="127" t="str">
        <f aca="false">IF(ISNUMBER(L503),L503," --")</f>
        <v> --</v>
      </c>
      <c r="W503" s="129" t="n">
        <f aca="false">SUM(L503:N503)</f>
        <v>0</v>
      </c>
      <c r="X503" s="129" t="e">
        <f aca="false">IF(K503&gt;0,ABS(W503-K503),"")</f>
        <v>#VALUE!</v>
      </c>
      <c r="AF503" s="78" t="n">
        <f aca="false">+AF502+20</f>
        <v>9960</v>
      </c>
      <c r="AG503" s="78" t="n">
        <v>498</v>
      </c>
      <c r="AO503" s="78" t="e">
        <f aca="false">VLOOKUP(F503,PTDS2!$A$1:$Q$13,2)</f>
        <v>#N/A</v>
      </c>
      <c r="AP503" s="78" t="e">
        <f aca="false">VLOOKUP(F503,PTDS2!$A$1:$Q$13,3)</f>
        <v>#N/A</v>
      </c>
      <c r="AQ503" s="78" t="e">
        <f aca="false">VLOOKUP(F503,PTDS2!$A$1:$Q$13,4)</f>
        <v>#N/A</v>
      </c>
      <c r="AR503" s="78" t="e">
        <f aca="false">VLOOKUP(F503,PTDS2!$A$1:$Q$13,5)</f>
        <v>#N/A</v>
      </c>
      <c r="AS503" s="78" t="e">
        <f aca="false">VLOOKUP(F503,PTDS2!$A$1:$Q$13,6)</f>
        <v>#N/A</v>
      </c>
      <c r="AT503" s="78" t="e">
        <f aca="false">VLOOKUP(F503,PTDS2!$A$1:$Q$13,7)</f>
        <v>#N/A</v>
      </c>
      <c r="AU503" s="78" t="e">
        <f aca="false">VLOOKUP(F503,PTDS2!$A$1:$Q$13,8)</f>
        <v>#N/A</v>
      </c>
      <c r="AV503" s="78" t="e">
        <f aca="false">VLOOKUP(F503,PTDS2!$A$1:$Q$13,9)</f>
        <v>#N/A</v>
      </c>
      <c r="AW503" s="78" t="e">
        <f aca="false">VLOOKUP(F503,PTDS2!$A$1:$Q$13,10)</f>
        <v>#N/A</v>
      </c>
      <c r="AX503" s="78" t="e">
        <f aca="false">VLOOKUP(F503,PTDS2!$A$1:$Q$13,11)</f>
        <v>#N/A</v>
      </c>
      <c r="AY503" s="78" t="e">
        <f aca="false">VLOOKUP(F503,PTDS2!$A$1:$Q$13,12)</f>
        <v>#N/A</v>
      </c>
      <c r="AZ503" s="78" t="e">
        <f aca="false">VLOOKUP(F503,PTDS2!$A$1:$Q$13,13)</f>
        <v>#N/A</v>
      </c>
      <c r="BA503" s="78" t="e">
        <f aca="false">VLOOKUP(F503,PTDS2!$A$1:$Q$13,14)</f>
        <v>#N/A</v>
      </c>
      <c r="BB503" s="78" t="e">
        <f aca="false">VLOOKUP(F503,PTDS2!$A$1:$Q$13,15)</f>
        <v>#N/A</v>
      </c>
      <c r="BC503" s="78" t="e">
        <f aca="false">VLOOKUP(F503,PTDS2!$A$1:$Q$13,16)</f>
        <v>#N/A</v>
      </c>
      <c r="BD503" s="78" t="e">
        <f aca="false">VLOOKUP(F503,PTDS2!$A$1:$Q$13,17)</f>
        <v>#N/A</v>
      </c>
      <c r="BF503" s="78" t="e">
        <f aca="false">IF(AO503=0,"",AO503)</f>
        <v>#N/A</v>
      </c>
      <c r="BG503" s="78" t="e">
        <f aca="false">IF(AP503=0,"",AP503)</f>
        <v>#N/A</v>
      </c>
      <c r="BH503" s="78" t="e">
        <f aca="false">IF(AQ503=0,"",AQ503)</f>
        <v>#N/A</v>
      </c>
      <c r="BI503" s="78" t="e">
        <f aca="false">IF(AR503=0,"",AR503)</f>
        <v>#N/A</v>
      </c>
      <c r="BJ503" s="78" t="e">
        <f aca="false">IF(AS503=0,"",AS503)</f>
        <v>#N/A</v>
      </c>
      <c r="BK503" s="78" t="e">
        <f aca="false">IF(AT503=0,"",AT503)</f>
        <v>#N/A</v>
      </c>
      <c r="BL503" s="78" t="e">
        <f aca="false">IF(AU503=0,"",AU503)</f>
        <v>#N/A</v>
      </c>
      <c r="BM503" s="78" t="e">
        <f aca="false">IF(AV503=0,"",AV503)</f>
        <v>#N/A</v>
      </c>
      <c r="BN503" s="78" t="e">
        <f aca="false">IF(AW503=0,"",AW503)</f>
        <v>#N/A</v>
      </c>
      <c r="BO503" s="78" t="e">
        <f aca="false">IF(AX503=0,"",AX503)</f>
        <v>#N/A</v>
      </c>
      <c r="BP503" s="78" t="e">
        <f aca="false">IF(AY503=0,"",AY503)</f>
        <v>#N/A</v>
      </c>
      <c r="BQ503" s="78" t="e">
        <f aca="false">IF(AZ503=0,"",AZ503)</f>
        <v>#N/A</v>
      </c>
      <c r="BR503" s="78" t="e">
        <f aca="false">IF(BA503=0,"",BA503)</f>
        <v>#N/A</v>
      </c>
      <c r="BS503" s="78" t="e">
        <f aca="false">IF(BB503=0,"",BB503)</f>
        <v>#N/A</v>
      </c>
      <c r="BT503" s="78" t="e">
        <f aca="false">IF(BC503=0,"",BC503)</f>
        <v>#N/A</v>
      </c>
      <c r="BU503" s="78" t="e">
        <f aca="false">IF(BD503=0,"",BD503)</f>
        <v>#N/A</v>
      </c>
    </row>
    <row r="504" customFormat="false" ht="56.7" hidden="false" customHeight="true" outlineLevel="0" collapsed="false">
      <c r="A504" s="137"/>
      <c r="B504" s="138"/>
      <c r="C504" s="139"/>
      <c r="D504" s="139"/>
      <c r="E504" s="143"/>
      <c r="F504" s="120"/>
      <c r="G504" s="121"/>
      <c r="H504" s="140"/>
      <c r="I504" s="141"/>
      <c r="J504" s="116"/>
      <c r="K504" s="124" t="str">
        <f aca="false">IF(ISBLANK(I504),"",ROUND(IF(J504&lt;&gt;"€",IF(J504="$",I504*TRANSFERENCIAS!$E$29,I504*TRANSFERENCIAS!$H$29),I504),2))</f>
        <v/>
      </c>
      <c r="L504" s="142"/>
      <c r="M504" s="142"/>
      <c r="N504" s="142"/>
      <c r="O504" s="125"/>
      <c r="P504" s="126" t="str">
        <f aca="false">IF(ISNUMBER(X504),X504,"P")</f>
        <v>P</v>
      </c>
      <c r="Q504" s="127" t="str">
        <f aca="false">IF(ISNUMBER(L504),L504," --")</f>
        <v> --</v>
      </c>
      <c r="W504" s="129" t="n">
        <f aca="false">SUM(L504:N504)</f>
        <v>0</v>
      </c>
      <c r="X504" s="129" t="e">
        <f aca="false">IF(K504&gt;0,ABS(W504-K504),"")</f>
        <v>#VALUE!</v>
      </c>
      <c r="AF504" s="78" t="n">
        <f aca="false">+AF503+20</f>
        <v>9980</v>
      </c>
      <c r="AG504" s="78" t="n">
        <v>499</v>
      </c>
      <c r="AO504" s="78" t="e">
        <f aca="false">VLOOKUP(F504,PTDS2!$A$1:$Q$13,2)</f>
        <v>#N/A</v>
      </c>
      <c r="AP504" s="78" t="e">
        <f aca="false">VLOOKUP(F504,PTDS2!$A$1:$Q$13,3)</f>
        <v>#N/A</v>
      </c>
      <c r="AQ504" s="78" t="e">
        <f aca="false">VLOOKUP(F504,PTDS2!$A$1:$Q$13,4)</f>
        <v>#N/A</v>
      </c>
      <c r="AR504" s="78" t="e">
        <f aca="false">VLOOKUP(F504,PTDS2!$A$1:$Q$13,5)</f>
        <v>#N/A</v>
      </c>
      <c r="AS504" s="78" t="e">
        <f aca="false">VLOOKUP(F504,PTDS2!$A$1:$Q$13,6)</f>
        <v>#N/A</v>
      </c>
      <c r="AT504" s="78" t="e">
        <f aca="false">VLOOKUP(F504,PTDS2!$A$1:$Q$13,7)</f>
        <v>#N/A</v>
      </c>
      <c r="AU504" s="78" t="e">
        <f aca="false">VLOOKUP(F504,PTDS2!$A$1:$Q$13,8)</f>
        <v>#N/A</v>
      </c>
      <c r="AV504" s="78" t="e">
        <f aca="false">VLOOKUP(F504,PTDS2!$A$1:$Q$13,9)</f>
        <v>#N/A</v>
      </c>
      <c r="AW504" s="78" t="e">
        <f aca="false">VLOOKUP(F504,PTDS2!$A$1:$Q$13,10)</f>
        <v>#N/A</v>
      </c>
      <c r="AX504" s="78" t="e">
        <f aca="false">VLOOKUP(F504,PTDS2!$A$1:$Q$13,11)</f>
        <v>#N/A</v>
      </c>
      <c r="AY504" s="78" t="e">
        <f aca="false">VLOOKUP(F504,PTDS2!$A$1:$Q$13,12)</f>
        <v>#N/A</v>
      </c>
      <c r="AZ504" s="78" t="e">
        <f aca="false">VLOOKUP(F504,PTDS2!$A$1:$Q$13,13)</f>
        <v>#N/A</v>
      </c>
      <c r="BA504" s="78" t="e">
        <f aca="false">VLOOKUP(F504,PTDS2!$A$1:$Q$13,14)</f>
        <v>#N/A</v>
      </c>
      <c r="BB504" s="78" t="e">
        <f aca="false">VLOOKUP(F504,PTDS2!$A$1:$Q$13,15)</f>
        <v>#N/A</v>
      </c>
      <c r="BC504" s="78" t="e">
        <f aca="false">VLOOKUP(F504,PTDS2!$A$1:$Q$13,16)</f>
        <v>#N/A</v>
      </c>
      <c r="BD504" s="78" t="e">
        <f aca="false">VLOOKUP(F504,PTDS2!$A$1:$Q$13,17)</f>
        <v>#N/A</v>
      </c>
      <c r="BF504" s="78" t="e">
        <f aca="false">IF(AO504=0,"",AO504)</f>
        <v>#N/A</v>
      </c>
      <c r="BG504" s="78" t="e">
        <f aca="false">IF(AP504=0,"",AP504)</f>
        <v>#N/A</v>
      </c>
      <c r="BH504" s="78" t="e">
        <f aca="false">IF(AQ504=0,"",AQ504)</f>
        <v>#N/A</v>
      </c>
      <c r="BI504" s="78" t="e">
        <f aca="false">IF(AR504=0,"",AR504)</f>
        <v>#N/A</v>
      </c>
      <c r="BJ504" s="78" t="e">
        <f aca="false">IF(AS504=0,"",AS504)</f>
        <v>#N/A</v>
      </c>
      <c r="BK504" s="78" t="e">
        <f aca="false">IF(AT504=0,"",AT504)</f>
        <v>#N/A</v>
      </c>
      <c r="BL504" s="78" t="e">
        <f aca="false">IF(AU504=0,"",AU504)</f>
        <v>#N/A</v>
      </c>
      <c r="BM504" s="78" t="e">
        <f aca="false">IF(AV504=0,"",AV504)</f>
        <v>#N/A</v>
      </c>
      <c r="BN504" s="78" t="e">
        <f aca="false">IF(AW504=0,"",AW504)</f>
        <v>#N/A</v>
      </c>
      <c r="BO504" s="78" t="e">
        <f aca="false">IF(AX504=0,"",AX504)</f>
        <v>#N/A</v>
      </c>
      <c r="BP504" s="78" t="e">
        <f aca="false">IF(AY504=0,"",AY504)</f>
        <v>#N/A</v>
      </c>
      <c r="BQ504" s="78" t="e">
        <f aca="false">IF(AZ504=0,"",AZ504)</f>
        <v>#N/A</v>
      </c>
      <c r="BR504" s="78" t="e">
        <f aca="false">IF(BA504=0,"",BA504)</f>
        <v>#N/A</v>
      </c>
      <c r="BS504" s="78" t="e">
        <f aca="false">IF(BB504=0,"",BB504)</f>
        <v>#N/A</v>
      </c>
      <c r="BT504" s="78" t="e">
        <f aca="false">IF(BC504=0,"",BC504)</f>
        <v>#N/A</v>
      </c>
      <c r="BU504" s="78" t="e">
        <f aca="false">IF(BD504=0,"",BD504)</f>
        <v>#N/A</v>
      </c>
    </row>
    <row r="505" customFormat="false" ht="56.7" hidden="false" customHeight="true" outlineLevel="0" collapsed="false">
      <c r="A505" s="137"/>
      <c r="B505" s="138"/>
      <c r="C505" s="139"/>
      <c r="D505" s="139"/>
      <c r="E505" s="143"/>
      <c r="F505" s="120"/>
      <c r="G505" s="121"/>
      <c r="H505" s="140"/>
      <c r="I505" s="141"/>
      <c r="J505" s="116"/>
      <c r="K505" s="124" t="str">
        <f aca="false">IF(ISBLANK(I505),"",ROUND(IF(J505&lt;&gt;"€",IF(J505="$",I505*TRANSFERENCIAS!$E$29,I505*TRANSFERENCIAS!$H$29),I505),2))</f>
        <v/>
      </c>
      <c r="L505" s="142"/>
      <c r="M505" s="142"/>
      <c r="N505" s="142"/>
      <c r="O505" s="125"/>
      <c r="P505" s="126" t="str">
        <f aca="false">IF(ISNUMBER(X505),X505,"P")</f>
        <v>P</v>
      </c>
      <c r="Q505" s="127" t="str">
        <f aca="false">IF(ISNUMBER(L505),L505," --")</f>
        <v> --</v>
      </c>
      <c r="W505" s="129" t="n">
        <f aca="false">SUM(L505:N505)</f>
        <v>0</v>
      </c>
      <c r="X505" s="129" t="e">
        <f aca="false">IF(K505&gt;0,ABS(W505-K505),"")</f>
        <v>#VALUE!</v>
      </c>
      <c r="AF505" s="78" t="n">
        <f aca="false">+AF504+20</f>
        <v>10000</v>
      </c>
      <c r="AG505" s="78" t="n">
        <v>500</v>
      </c>
      <c r="AO505" s="78" t="e">
        <f aca="false">VLOOKUP(F505,PTDS2!$A$1:$Q$13,2)</f>
        <v>#N/A</v>
      </c>
      <c r="AP505" s="78" t="e">
        <f aca="false">VLOOKUP(F505,PTDS2!$A$1:$Q$13,3)</f>
        <v>#N/A</v>
      </c>
      <c r="AQ505" s="78" t="e">
        <f aca="false">VLOOKUP(F505,PTDS2!$A$1:$Q$13,4)</f>
        <v>#N/A</v>
      </c>
      <c r="AR505" s="78" t="e">
        <f aca="false">VLOOKUP(F505,PTDS2!$A$1:$Q$13,5)</f>
        <v>#N/A</v>
      </c>
      <c r="AS505" s="78" t="e">
        <f aca="false">VLOOKUP(F505,PTDS2!$A$1:$Q$13,6)</f>
        <v>#N/A</v>
      </c>
      <c r="AT505" s="78" t="e">
        <f aca="false">VLOOKUP(F505,PTDS2!$A$1:$Q$13,7)</f>
        <v>#N/A</v>
      </c>
      <c r="AU505" s="78" t="e">
        <f aca="false">VLOOKUP(F505,PTDS2!$A$1:$Q$13,8)</f>
        <v>#N/A</v>
      </c>
      <c r="AV505" s="78" t="e">
        <f aca="false">VLOOKUP(F505,PTDS2!$A$1:$Q$13,9)</f>
        <v>#N/A</v>
      </c>
      <c r="AW505" s="78" t="e">
        <f aca="false">VLOOKUP(F505,PTDS2!$A$1:$Q$13,10)</f>
        <v>#N/A</v>
      </c>
      <c r="AX505" s="78" t="e">
        <f aca="false">VLOOKUP(F505,PTDS2!$A$1:$Q$13,11)</f>
        <v>#N/A</v>
      </c>
      <c r="AY505" s="78" t="e">
        <f aca="false">VLOOKUP(F505,PTDS2!$A$1:$Q$13,12)</f>
        <v>#N/A</v>
      </c>
      <c r="AZ505" s="78" t="e">
        <f aca="false">VLOOKUP(F505,PTDS2!$A$1:$Q$13,13)</f>
        <v>#N/A</v>
      </c>
      <c r="BA505" s="78" t="e">
        <f aca="false">VLOOKUP(F505,PTDS2!$A$1:$Q$13,14)</f>
        <v>#N/A</v>
      </c>
      <c r="BB505" s="78" t="e">
        <f aca="false">VLOOKUP(F505,PTDS2!$A$1:$Q$13,15)</f>
        <v>#N/A</v>
      </c>
      <c r="BC505" s="78" t="e">
        <f aca="false">VLOOKUP(F505,PTDS2!$A$1:$Q$13,16)</f>
        <v>#N/A</v>
      </c>
      <c r="BD505" s="78" t="e">
        <f aca="false">VLOOKUP(F505,PTDS2!$A$1:$Q$13,17)</f>
        <v>#N/A</v>
      </c>
      <c r="BF505" s="78" t="e">
        <f aca="false">IF(AO505=0,"",AO505)</f>
        <v>#N/A</v>
      </c>
      <c r="BG505" s="78" t="e">
        <f aca="false">IF(AP505=0,"",AP505)</f>
        <v>#N/A</v>
      </c>
      <c r="BH505" s="78" t="e">
        <f aca="false">IF(AQ505=0,"",AQ505)</f>
        <v>#N/A</v>
      </c>
      <c r="BI505" s="78" t="e">
        <f aca="false">IF(AR505=0,"",AR505)</f>
        <v>#N/A</v>
      </c>
      <c r="BJ505" s="78" t="e">
        <f aca="false">IF(AS505=0,"",AS505)</f>
        <v>#N/A</v>
      </c>
      <c r="BK505" s="78" t="e">
        <f aca="false">IF(AT505=0,"",AT505)</f>
        <v>#N/A</v>
      </c>
      <c r="BL505" s="78" t="e">
        <f aca="false">IF(AU505=0,"",AU505)</f>
        <v>#N/A</v>
      </c>
      <c r="BM505" s="78" t="e">
        <f aca="false">IF(AV505=0,"",AV505)</f>
        <v>#N/A</v>
      </c>
      <c r="BN505" s="78" t="e">
        <f aca="false">IF(AW505=0,"",AW505)</f>
        <v>#N/A</v>
      </c>
      <c r="BO505" s="78" t="e">
        <f aca="false">IF(AX505=0,"",AX505)</f>
        <v>#N/A</v>
      </c>
      <c r="BP505" s="78" t="e">
        <f aca="false">IF(AY505=0,"",AY505)</f>
        <v>#N/A</v>
      </c>
      <c r="BQ505" s="78" t="e">
        <f aca="false">IF(AZ505=0,"",AZ505)</f>
        <v>#N/A</v>
      </c>
      <c r="BR505" s="78" t="e">
        <f aca="false">IF(BA505=0,"",BA505)</f>
        <v>#N/A</v>
      </c>
      <c r="BS505" s="78" t="e">
        <f aca="false">IF(BB505=0,"",BB505)</f>
        <v>#N/A</v>
      </c>
      <c r="BT505" s="78" t="e">
        <f aca="false">IF(BC505=0,"",BC505)</f>
        <v>#N/A</v>
      </c>
      <c r="BU505" s="78" t="e">
        <f aca="false">IF(BD505=0,"",BD505)</f>
        <v>#N/A</v>
      </c>
    </row>
    <row r="506" customFormat="false" ht="56.7" hidden="false" customHeight="true" outlineLevel="0" collapsed="false">
      <c r="A506" s="137"/>
      <c r="B506" s="138"/>
      <c r="C506" s="139"/>
      <c r="D506" s="139"/>
      <c r="E506" s="143"/>
      <c r="F506" s="120"/>
      <c r="G506" s="121"/>
      <c r="H506" s="140"/>
      <c r="I506" s="141"/>
      <c r="J506" s="116"/>
      <c r="K506" s="124" t="str">
        <f aca="false">IF(ISBLANK(I506),"",ROUND(IF(J506&lt;&gt;"€",IF(J506="$",I506*TRANSFERENCIAS!$E$29,I506*TRANSFERENCIAS!$H$29),I506),2))</f>
        <v/>
      </c>
      <c r="L506" s="142"/>
      <c r="M506" s="142"/>
      <c r="N506" s="142"/>
      <c r="O506" s="125"/>
      <c r="P506" s="126" t="str">
        <f aca="false">IF(ISNUMBER(X506),X506,"P")</f>
        <v>P</v>
      </c>
      <c r="Q506" s="127" t="str">
        <f aca="false">IF(ISNUMBER(L506),L506," --")</f>
        <v> --</v>
      </c>
      <c r="W506" s="129" t="n">
        <f aca="false">SUM(L506:N506)</f>
        <v>0</v>
      </c>
      <c r="X506" s="129" t="e">
        <f aca="false">IF(K506&gt;0,ABS(W506-K506),"")</f>
        <v>#VALUE!</v>
      </c>
      <c r="AF506" s="78" t="n">
        <f aca="false">+AF505+20</f>
        <v>10020</v>
      </c>
      <c r="AG506" s="78" t="n">
        <v>501</v>
      </c>
      <c r="AO506" s="78" t="e">
        <f aca="false">VLOOKUP(F506,PTDS2!$A$1:$Q$13,2)</f>
        <v>#N/A</v>
      </c>
      <c r="AP506" s="78" t="e">
        <f aca="false">VLOOKUP(F506,PTDS2!$A$1:$Q$13,3)</f>
        <v>#N/A</v>
      </c>
      <c r="AQ506" s="78" t="e">
        <f aca="false">VLOOKUP(F506,PTDS2!$A$1:$Q$13,4)</f>
        <v>#N/A</v>
      </c>
      <c r="AR506" s="78" t="e">
        <f aca="false">VLOOKUP(F506,PTDS2!$A$1:$Q$13,5)</f>
        <v>#N/A</v>
      </c>
      <c r="AS506" s="78" t="e">
        <f aca="false">VLOOKUP(F506,PTDS2!$A$1:$Q$13,6)</f>
        <v>#N/A</v>
      </c>
      <c r="AT506" s="78" t="e">
        <f aca="false">VLOOKUP(F506,PTDS2!$A$1:$Q$13,7)</f>
        <v>#N/A</v>
      </c>
      <c r="AU506" s="78" t="e">
        <f aca="false">VLOOKUP(F506,PTDS2!$A$1:$Q$13,8)</f>
        <v>#N/A</v>
      </c>
      <c r="AV506" s="78" t="e">
        <f aca="false">VLOOKUP(F506,PTDS2!$A$1:$Q$13,9)</f>
        <v>#N/A</v>
      </c>
      <c r="AW506" s="78" t="e">
        <f aca="false">VLOOKUP(F506,PTDS2!$A$1:$Q$13,10)</f>
        <v>#N/A</v>
      </c>
      <c r="AX506" s="78" t="e">
        <f aca="false">VLOOKUP(F506,PTDS2!$A$1:$Q$13,11)</f>
        <v>#N/A</v>
      </c>
      <c r="AY506" s="78" t="e">
        <f aca="false">VLOOKUP(F506,PTDS2!$A$1:$Q$13,12)</f>
        <v>#N/A</v>
      </c>
      <c r="AZ506" s="78" t="e">
        <f aca="false">VLOOKUP(F506,PTDS2!$A$1:$Q$13,13)</f>
        <v>#N/A</v>
      </c>
      <c r="BA506" s="78" t="e">
        <f aca="false">VLOOKUP(F506,PTDS2!$A$1:$Q$13,14)</f>
        <v>#N/A</v>
      </c>
      <c r="BB506" s="78" t="e">
        <f aca="false">VLOOKUP(F506,PTDS2!$A$1:$Q$13,15)</f>
        <v>#N/A</v>
      </c>
      <c r="BC506" s="78" t="e">
        <f aca="false">VLOOKUP(F506,PTDS2!$A$1:$Q$13,16)</f>
        <v>#N/A</v>
      </c>
      <c r="BD506" s="78" t="e">
        <f aca="false">VLOOKUP(F506,PTDS2!$A$1:$Q$13,17)</f>
        <v>#N/A</v>
      </c>
      <c r="BF506" s="78" t="e">
        <f aca="false">IF(AO506=0,"",AO506)</f>
        <v>#N/A</v>
      </c>
      <c r="BG506" s="78" t="e">
        <f aca="false">IF(AP506=0,"",AP506)</f>
        <v>#N/A</v>
      </c>
      <c r="BH506" s="78" t="e">
        <f aca="false">IF(AQ506=0,"",AQ506)</f>
        <v>#N/A</v>
      </c>
      <c r="BI506" s="78" t="e">
        <f aca="false">IF(AR506=0,"",AR506)</f>
        <v>#N/A</v>
      </c>
      <c r="BJ506" s="78" t="e">
        <f aca="false">IF(AS506=0,"",AS506)</f>
        <v>#N/A</v>
      </c>
      <c r="BK506" s="78" t="e">
        <f aca="false">IF(AT506=0,"",AT506)</f>
        <v>#N/A</v>
      </c>
      <c r="BL506" s="78" t="e">
        <f aca="false">IF(AU506=0,"",AU506)</f>
        <v>#N/A</v>
      </c>
      <c r="BM506" s="78" t="e">
        <f aca="false">IF(AV506=0,"",AV506)</f>
        <v>#N/A</v>
      </c>
      <c r="BN506" s="78" t="e">
        <f aca="false">IF(AW506=0,"",AW506)</f>
        <v>#N/A</v>
      </c>
      <c r="BO506" s="78" t="e">
        <f aca="false">IF(AX506=0,"",AX506)</f>
        <v>#N/A</v>
      </c>
      <c r="BP506" s="78" t="e">
        <f aca="false">IF(AY506=0,"",AY506)</f>
        <v>#N/A</v>
      </c>
      <c r="BQ506" s="78" t="e">
        <f aca="false">IF(AZ506=0,"",AZ506)</f>
        <v>#N/A</v>
      </c>
      <c r="BR506" s="78" t="e">
        <f aca="false">IF(BA506=0,"",BA506)</f>
        <v>#N/A</v>
      </c>
      <c r="BS506" s="78" t="e">
        <f aca="false">IF(BB506=0,"",BB506)</f>
        <v>#N/A</v>
      </c>
      <c r="BT506" s="78" t="e">
        <f aca="false">IF(BC506=0,"",BC506)</f>
        <v>#N/A</v>
      </c>
      <c r="BU506" s="78" t="e">
        <f aca="false">IF(BD506=0,"",BD506)</f>
        <v>#N/A</v>
      </c>
    </row>
    <row r="507" customFormat="false" ht="56.7" hidden="false" customHeight="true" outlineLevel="0" collapsed="false">
      <c r="A507" s="137"/>
      <c r="B507" s="138"/>
      <c r="C507" s="139"/>
      <c r="D507" s="139"/>
      <c r="E507" s="143"/>
      <c r="F507" s="120"/>
      <c r="G507" s="121"/>
      <c r="H507" s="140"/>
      <c r="I507" s="141"/>
      <c r="J507" s="116"/>
      <c r="K507" s="124" t="str">
        <f aca="false">IF(ISBLANK(I507),"",ROUND(IF(J507&lt;&gt;"€",IF(J507="$",I507*TRANSFERENCIAS!$E$29,I507*TRANSFERENCIAS!$H$29),I507),2))</f>
        <v/>
      </c>
      <c r="L507" s="142"/>
      <c r="M507" s="142"/>
      <c r="N507" s="142"/>
      <c r="O507" s="125"/>
      <c r="P507" s="126" t="str">
        <f aca="false">IF(ISNUMBER(X507),X507,"P")</f>
        <v>P</v>
      </c>
      <c r="Q507" s="127" t="str">
        <f aca="false">IF(ISNUMBER(L507),L507," --")</f>
        <v> --</v>
      </c>
      <c r="W507" s="129" t="n">
        <f aca="false">SUM(L507:N507)</f>
        <v>0</v>
      </c>
      <c r="X507" s="129" t="e">
        <f aca="false">IF(K507&gt;0,ABS(W507-K507),"")</f>
        <v>#VALUE!</v>
      </c>
      <c r="AF507" s="78" t="n">
        <f aca="false">+AF506+20</f>
        <v>10040</v>
      </c>
      <c r="AG507" s="78" t="n">
        <v>502</v>
      </c>
      <c r="AO507" s="78" t="e">
        <f aca="false">VLOOKUP(F507,PTDS2!$A$1:$Q$13,2)</f>
        <v>#N/A</v>
      </c>
      <c r="AP507" s="78" t="e">
        <f aca="false">VLOOKUP(F507,PTDS2!$A$1:$Q$13,3)</f>
        <v>#N/A</v>
      </c>
      <c r="AQ507" s="78" t="e">
        <f aca="false">VLOOKUP(F507,PTDS2!$A$1:$Q$13,4)</f>
        <v>#N/A</v>
      </c>
      <c r="AR507" s="78" t="e">
        <f aca="false">VLOOKUP(F507,PTDS2!$A$1:$Q$13,5)</f>
        <v>#N/A</v>
      </c>
      <c r="AS507" s="78" t="e">
        <f aca="false">VLOOKUP(F507,PTDS2!$A$1:$Q$13,6)</f>
        <v>#N/A</v>
      </c>
      <c r="AT507" s="78" t="e">
        <f aca="false">VLOOKUP(F507,PTDS2!$A$1:$Q$13,7)</f>
        <v>#N/A</v>
      </c>
      <c r="AU507" s="78" t="e">
        <f aca="false">VLOOKUP(F507,PTDS2!$A$1:$Q$13,8)</f>
        <v>#N/A</v>
      </c>
      <c r="AV507" s="78" t="e">
        <f aca="false">VLOOKUP(F507,PTDS2!$A$1:$Q$13,9)</f>
        <v>#N/A</v>
      </c>
      <c r="AW507" s="78" t="e">
        <f aca="false">VLOOKUP(F507,PTDS2!$A$1:$Q$13,10)</f>
        <v>#N/A</v>
      </c>
      <c r="AX507" s="78" t="e">
        <f aca="false">VLOOKUP(F507,PTDS2!$A$1:$Q$13,11)</f>
        <v>#N/A</v>
      </c>
      <c r="AY507" s="78" t="e">
        <f aca="false">VLOOKUP(F507,PTDS2!$A$1:$Q$13,12)</f>
        <v>#N/A</v>
      </c>
      <c r="AZ507" s="78" t="e">
        <f aca="false">VLOOKUP(F507,PTDS2!$A$1:$Q$13,13)</f>
        <v>#N/A</v>
      </c>
      <c r="BA507" s="78" t="e">
        <f aca="false">VLOOKUP(F507,PTDS2!$A$1:$Q$13,14)</f>
        <v>#N/A</v>
      </c>
      <c r="BB507" s="78" t="e">
        <f aca="false">VLOOKUP(F507,PTDS2!$A$1:$Q$13,15)</f>
        <v>#N/A</v>
      </c>
      <c r="BC507" s="78" t="e">
        <f aca="false">VLOOKUP(F507,PTDS2!$A$1:$Q$13,16)</f>
        <v>#N/A</v>
      </c>
      <c r="BD507" s="78" t="e">
        <f aca="false">VLOOKUP(F507,PTDS2!$A$1:$Q$13,17)</f>
        <v>#N/A</v>
      </c>
      <c r="BF507" s="78" t="e">
        <f aca="false">IF(AO507=0,"",AO507)</f>
        <v>#N/A</v>
      </c>
      <c r="BG507" s="78" t="e">
        <f aca="false">IF(AP507=0,"",AP507)</f>
        <v>#N/A</v>
      </c>
      <c r="BH507" s="78" t="e">
        <f aca="false">IF(AQ507=0,"",AQ507)</f>
        <v>#N/A</v>
      </c>
      <c r="BI507" s="78" t="e">
        <f aca="false">IF(AR507=0,"",AR507)</f>
        <v>#N/A</v>
      </c>
      <c r="BJ507" s="78" t="e">
        <f aca="false">IF(AS507=0,"",AS507)</f>
        <v>#N/A</v>
      </c>
      <c r="BK507" s="78" t="e">
        <f aca="false">IF(AT507=0,"",AT507)</f>
        <v>#N/A</v>
      </c>
      <c r="BL507" s="78" t="e">
        <f aca="false">IF(AU507=0,"",AU507)</f>
        <v>#N/A</v>
      </c>
      <c r="BM507" s="78" t="e">
        <f aca="false">IF(AV507=0,"",AV507)</f>
        <v>#N/A</v>
      </c>
      <c r="BN507" s="78" t="e">
        <f aca="false">IF(AW507=0,"",AW507)</f>
        <v>#N/A</v>
      </c>
      <c r="BO507" s="78" t="e">
        <f aca="false">IF(AX507=0,"",AX507)</f>
        <v>#N/A</v>
      </c>
      <c r="BP507" s="78" t="e">
        <f aca="false">IF(AY507=0,"",AY507)</f>
        <v>#N/A</v>
      </c>
      <c r="BQ507" s="78" t="e">
        <f aca="false">IF(AZ507=0,"",AZ507)</f>
        <v>#N/A</v>
      </c>
      <c r="BR507" s="78" t="e">
        <f aca="false">IF(BA507=0,"",BA507)</f>
        <v>#N/A</v>
      </c>
      <c r="BS507" s="78" t="e">
        <f aca="false">IF(BB507=0,"",BB507)</f>
        <v>#N/A</v>
      </c>
      <c r="BT507" s="78" t="e">
        <f aca="false">IF(BC507=0,"",BC507)</f>
        <v>#N/A</v>
      </c>
      <c r="BU507" s="78" t="e">
        <f aca="false">IF(BD507=0,"",BD507)</f>
        <v>#N/A</v>
      </c>
    </row>
    <row r="508" customFormat="false" ht="56.7" hidden="false" customHeight="true" outlineLevel="0" collapsed="false">
      <c r="A508" s="137"/>
      <c r="B508" s="138"/>
      <c r="C508" s="139"/>
      <c r="D508" s="139"/>
      <c r="E508" s="143"/>
      <c r="F508" s="120"/>
      <c r="G508" s="121"/>
      <c r="H508" s="140"/>
      <c r="I508" s="141"/>
      <c r="J508" s="116"/>
      <c r="K508" s="124" t="str">
        <f aca="false">IF(ISBLANK(I508),"",ROUND(IF(J508&lt;&gt;"€",IF(J508="$",I508*TRANSFERENCIAS!$E$29,I508*TRANSFERENCIAS!$H$29),I508),2))</f>
        <v/>
      </c>
      <c r="L508" s="142"/>
      <c r="M508" s="142"/>
      <c r="N508" s="142"/>
      <c r="O508" s="125"/>
      <c r="P508" s="126" t="str">
        <f aca="false">IF(ISNUMBER(X508),X508,"P")</f>
        <v>P</v>
      </c>
      <c r="Q508" s="127" t="str">
        <f aca="false">IF(ISNUMBER(L508),L508," --")</f>
        <v> --</v>
      </c>
      <c r="W508" s="129" t="n">
        <f aca="false">SUM(L508:N508)</f>
        <v>0</v>
      </c>
      <c r="X508" s="129" t="e">
        <f aca="false">IF(K508&gt;0,ABS(W508-K508),"")</f>
        <v>#VALUE!</v>
      </c>
      <c r="AF508" s="78" t="n">
        <f aca="false">+AF507+20</f>
        <v>10060</v>
      </c>
      <c r="AG508" s="78" t="n">
        <v>503</v>
      </c>
      <c r="AO508" s="78" t="e">
        <f aca="false">VLOOKUP(F508,PTDS2!$A$1:$Q$13,2)</f>
        <v>#N/A</v>
      </c>
      <c r="AP508" s="78" t="e">
        <f aca="false">VLOOKUP(F508,PTDS2!$A$1:$Q$13,3)</f>
        <v>#N/A</v>
      </c>
      <c r="AQ508" s="78" t="e">
        <f aca="false">VLOOKUP(F508,PTDS2!$A$1:$Q$13,4)</f>
        <v>#N/A</v>
      </c>
      <c r="AR508" s="78" t="e">
        <f aca="false">VLOOKUP(F508,PTDS2!$A$1:$Q$13,5)</f>
        <v>#N/A</v>
      </c>
      <c r="AS508" s="78" t="e">
        <f aca="false">VLOOKUP(F508,PTDS2!$A$1:$Q$13,6)</f>
        <v>#N/A</v>
      </c>
      <c r="AT508" s="78" t="e">
        <f aca="false">VLOOKUP(F508,PTDS2!$A$1:$Q$13,7)</f>
        <v>#N/A</v>
      </c>
      <c r="AU508" s="78" t="e">
        <f aca="false">VLOOKUP(F508,PTDS2!$A$1:$Q$13,8)</f>
        <v>#N/A</v>
      </c>
      <c r="AV508" s="78" t="e">
        <f aca="false">VLOOKUP(F508,PTDS2!$A$1:$Q$13,9)</f>
        <v>#N/A</v>
      </c>
      <c r="AW508" s="78" t="e">
        <f aca="false">VLOOKUP(F508,PTDS2!$A$1:$Q$13,10)</f>
        <v>#N/A</v>
      </c>
      <c r="AX508" s="78" t="e">
        <f aca="false">VLOOKUP(F508,PTDS2!$A$1:$Q$13,11)</f>
        <v>#N/A</v>
      </c>
      <c r="AY508" s="78" t="e">
        <f aca="false">VLOOKUP(F508,PTDS2!$A$1:$Q$13,12)</f>
        <v>#N/A</v>
      </c>
      <c r="AZ508" s="78" t="e">
        <f aca="false">VLOOKUP(F508,PTDS2!$A$1:$Q$13,13)</f>
        <v>#N/A</v>
      </c>
      <c r="BA508" s="78" t="e">
        <f aca="false">VLOOKUP(F508,PTDS2!$A$1:$Q$13,14)</f>
        <v>#N/A</v>
      </c>
      <c r="BB508" s="78" t="e">
        <f aca="false">VLOOKUP(F508,PTDS2!$A$1:$Q$13,15)</f>
        <v>#N/A</v>
      </c>
      <c r="BC508" s="78" t="e">
        <f aca="false">VLOOKUP(F508,PTDS2!$A$1:$Q$13,16)</f>
        <v>#N/A</v>
      </c>
      <c r="BD508" s="78" t="e">
        <f aca="false">VLOOKUP(F508,PTDS2!$A$1:$Q$13,17)</f>
        <v>#N/A</v>
      </c>
      <c r="BF508" s="78" t="e">
        <f aca="false">IF(AO508=0,"",AO508)</f>
        <v>#N/A</v>
      </c>
      <c r="BG508" s="78" t="e">
        <f aca="false">IF(AP508=0,"",AP508)</f>
        <v>#N/A</v>
      </c>
      <c r="BH508" s="78" t="e">
        <f aca="false">IF(AQ508=0,"",AQ508)</f>
        <v>#N/A</v>
      </c>
      <c r="BI508" s="78" t="e">
        <f aca="false">IF(AR508=0,"",AR508)</f>
        <v>#N/A</v>
      </c>
      <c r="BJ508" s="78" t="e">
        <f aca="false">IF(AS508=0,"",AS508)</f>
        <v>#N/A</v>
      </c>
      <c r="BK508" s="78" t="e">
        <f aca="false">IF(AT508=0,"",AT508)</f>
        <v>#N/A</v>
      </c>
      <c r="BL508" s="78" t="e">
        <f aca="false">IF(AU508=0,"",AU508)</f>
        <v>#N/A</v>
      </c>
      <c r="BM508" s="78" t="e">
        <f aca="false">IF(AV508=0,"",AV508)</f>
        <v>#N/A</v>
      </c>
      <c r="BN508" s="78" t="e">
        <f aca="false">IF(AW508=0,"",AW508)</f>
        <v>#N/A</v>
      </c>
      <c r="BO508" s="78" t="e">
        <f aca="false">IF(AX508=0,"",AX508)</f>
        <v>#N/A</v>
      </c>
      <c r="BP508" s="78" t="e">
        <f aca="false">IF(AY508=0,"",AY508)</f>
        <v>#N/A</v>
      </c>
      <c r="BQ508" s="78" t="e">
        <f aca="false">IF(AZ508=0,"",AZ508)</f>
        <v>#N/A</v>
      </c>
      <c r="BR508" s="78" t="e">
        <f aca="false">IF(BA508=0,"",BA508)</f>
        <v>#N/A</v>
      </c>
      <c r="BS508" s="78" t="e">
        <f aca="false">IF(BB508=0,"",BB508)</f>
        <v>#N/A</v>
      </c>
      <c r="BT508" s="78" t="e">
        <f aca="false">IF(BC508=0,"",BC508)</f>
        <v>#N/A</v>
      </c>
      <c r="BU508" s="78" t="e">
        <f aca="false">IF(BD508=0,"",BD508)</f>
        <v>#N/A</v>
      </c>
    </row>
    <row r="509" customFormat="false" ht="56.7" hidden="false" customHeight="true" outlineLevel="0" collapsed="false">
      <c r="A509" s="137"/>
      <c r="B509" s="138"/>
      <c r="C509" s="139"/>
      <c r="D509" s="139"/>
      <c r="E509" s="143"/>
      <c r="F509" s="120"/>
      <c r="G509" s="121"/>
      <c r="H509" s="140"/>
      <c r="I509" s="141"/>
      <c r="J509" s="116"/>
      <c r="K509" s="124" t="str">
        <f aca="false">IF(ISBLANK(I509),"",ROUND(IF(J509&lt;&gt;"€",IF(J509="$",I509*TRANSFERENCIAS!$E$29,I509*TRANSFERENCIAS!$H$29),I509),2))</f>
        <v/>
      </c>
      <c r="L509" s="142"/>
      <c r="M509" s="142"/>
      <c r="N509" s="142"/>
      <c r="O509" s="125"/>
      <c r="P509" s="126" t="str">
        <f aca="false">IF(ISNUMBER(X509),X509,"P")</f>
        <v>P</v>
      </c>
      <c r="Q509" s="127" t="str">
        <f aca="false">IF(ISNUMBER(L509),L509," --")</f>
        <v> --</v>
      </c>
      <c r="W509" s="129" t="n">
        <f aca="false">SUM(L509:N509)</f>
        <v>0</v>
      </c>
      <c r="X509" s="129" t="e">
        <f aca="false">IF(K509&gt;0,ABS(W509-K509),"")</f>
        <v>#VALUE!</v>
      </c>
      <c r="AF509" s="78" t="n">
        <f aca="false">+AF508+20</f>
        <v>10080</v>
      </c>
      <c r="AG509" s="78" t="n">
        <v>504</v>
      </c>
      <c r="AO509" s="78" t="e">
        <f aca="false">VLOOKUP(F509,PTDS2!$A$1:$Q$13,2)</f>
        <v>#N/A</v>
      </c>
      <c r="AP509" s="78" t="e">
        <f aca="false">VLOOKUP(F509,PTDS2!$A$1:$Q$13,3)</f>
        <v>#N/A</v>
      </c>
      <c r="AQ509" s="78" t="e">
        <f aca="false">VLOOKUP(F509,PTDS2!$A$1:$Q$13,4)</f>
        <v>#N/A</v>
      </c>
      <c r="AR509" s="78" t="e">
        <f aca="false">VLOOKUP(F509,PTDS2!$A$1:$Q$13,5)</f>
        <v>#N/A</v>
      </c>
      <c r="AS509" s="78" t="e">
        <f aca="false">VLOOKUP(F509,PTDS2!$A$1:$Q$13,6)</f>
        <v>#N/A</v>
      </c>
      <c r="AT509" s="78" t="e">
        <f aca="false">VLOOKUP(F509,PTDS2!$A$1:$Q$13,7)</f>
        <v>#N/A</v>
      </c>
      <c r="AU509" s="78" t="e">
        <f aca="false">VLOOKUP(F509,PTDS2!$A$1:$Q$13,8)</f>
        <v>#N/A</v>
      </c>
      <c r="AV509" s="78" t="e">
        <f aca="false">VLOOKUP(F509,PTDS2!$A$1:$Q$13,9)</f>
        <v>#N/A</v>
      </c>
      <c r="AW509" s="78" t="e">
        <f aca="false">VLOOKUP(F509,PTDS2!$A$1:$Q$13,10)</f>
        <v>#N/A</v>
      </c>
      <c r="AX509" s="78" t="e">
        <f aca="false">VLOOKUP(F509,PTDS2!$A$1:$Q$13,11)</f>
        <v>#N/A</v>
      </c>
      <c r="AY509" s="78" t="e">
        <f aca="false">VLOOKUP(F509,PTDS2!$A$1:$Q$13,12)</f>
        <v>#N/A</v>
      </c>
      <c r="AZ509" s="78" t="e">
        <f aca="false">VLOOKUP(F509,PTDS2!$A$1:$Q$13,13)</f>
        <v>#N/A</v>
      </c>
      <c r="BA509" s="78" t="e">
        <f aca="false">VLOOKUP(F509,PTDS2!$A$1:$Q$13,14)</f>
        <v>#N/A</v>
      </c>
      <c r="BB509" s="78" t="e">
        <f aca="false">VLOOKUP(F509,PTDS2!$A$1:$Q$13,15)</f>
        <v>#N/A</v>
      </c>
      <c r="BC509" s="78" t="e">
        <f aca="false">VLOOKUP(F509,PTDS2!$A$1:$Q$13,16)</f>
        <v>#N/A</v>
      </c>
      <c r="BD509" s="78" t="e">
        <f aca="false">VLOOKUP(F509,PTDS2!$A$1:$Q$13,17)</f>
        <v>#N/A</v>
      </c>
      <c r="BF509" s="78" t="e">
        <f aca="false">IF(AO509=0,"",AO509)</f>
        <v>#N/A</v>
      </c>
      <c r="BG509" s="78" t="e">
        <f aca="false">IF(AP509=0,"",AP509)</f>
        <v>#N/A</v>
      </c>
      <c r="BH509" s="78" t="e">
        <f aca="false">IF(AQ509=0,"",AQ509)</f>
        <v>#N/A</v>
      </c>
      <c r="BI509" s="78" t="e">
        <f aca="false">IF(AR509=0,"",AR509)</f>
        <v>#N/A</v>
      </c>
      <c r="BJ509" s="78" t="e">
        <f aca="false">IF(AS509=0,"",AS509)</f>
        <v>#N/A</v>
      </c>
      <c r="BK509" s="78" t="e">
        <f aca="false">IF(AT509=0,"",AT509)</f>
        <v>#N/A</v>
      </c>
      <c r="BL509" s="78" t="e">
        <f aca="false">IF(AU509=0,"",AU509)</f>
        <v>#N/A</v>
      </c>
      <c r="BM509" s="78" t="e">
        <f aca="false">IF(AV509=0,"",AV509)</f>
        <v>#N/A</v>
      </c>
      <c r="BN509" s="78" t="e">
        <f aca="false">IF(AW509=0,"",AW509)</f>
        <v>#N/A</v>
      </c>
      <c r="BO509" s="78" t="e">
        <f aca="false">IF(AX509=0,"",AX509)</f>
        <v>#N/A</v>
      </c>
      <c r="BP509" s="78" t="e">
        <f aca="false">IF(AY509=0,"",AY509)</f>
        <v>#N/A</v>
      </c>
      <c r="BQ509" s="78" t="e">
        <f aca="false">IF(AZ509=0,"",AZ509)</f>
        <v>#N/A</v>
      </c>
      <c r="BR509" s="78" t="e">
        <f aca="false">IF(BA509=0,"",BA509)</f>
        <v>#N/A</v>
      </c>
      <c r="BS509" s="78" t="e">
        <f aca="false">IF(BB509=0,"",BB509)</f>
        <v>#N/A</v>
      </c>
      <c r="BT509" s="78" t="e">
        <f aca="false">IF(BC509=0,"",BC509)</f>
        <v>#N/A</v>
      </c>
      <c r="BU509" s="78" t="e">
        <f aca="false">IF(BD509=0,"",BD509)</f>
        <v>#N/A</v>
      </c>
    </row>
    <row r="510" customFormat="false" ht="56.7" hidden="false" customHeight="true" outlineLevel="0" collapsed="false">
      <c r="A510" s="137"/>
      <c r="B510" s="138"/>
      <c r="C510" s="139"/>
      <c r="D510" s="139"/>
      <c r="E510" s="143"/>
      <c r="F510" s="120"/>
      <c r="G510" s="121"/>
      <c r="H510" s="140"/>
      <c r="I510" s="141"/>
      <c r="J510" s="116"/>
      <c r="K510" s="124" t="str">
        <f aca="false">IF(ISBLANK(I510),"",ROUND(IF(J510&lt;&gt;"€",IF(J510="$",I510*TRANSFERENCIAS!$E$29,I510*TRANSFERENCIAS!$H$29),I510),2))</f>
        <v/>
      </c>
      <c r="L510" s="142"/>
      <c r="M510" s="142"/>
      <c r="N510" s="142"/>
      <c r="O510" s="125"/>
      <c r="P510" s="126" t="str">
        <f aca="false">IF(ISNUMBER(X510),X510,"P")</f>
        <v>P</v>
      </c>
      <c r="Q510" s="127" t="str">
        <f aca="false">IF(ISNUMBER(L510),L510," --")</f>
        <v> --</v>
      </c>
      <c r="W510" s="129" t="n">
        <f aca="false">SUM(L510:N510)</f>
        <v>0</v>
      </c>
      <c r="X510" s="129" t="e">
        <f aca="false">IF(K510&gt;0,ABS(W510-K510),"")</f>
        <v>#VALUE!</v>
      </c>
      <c r="AF510" s="78" t="n">
        <f aca="false">+AF509+20</f>
        <v>10100</v>
      </c>
      <c r="AG510" s="78" t="n">
        <v>505</v>
      </c>
      <c r="AO510" s="78" t="e">
        <f aca="false">VLOOKUP(F510,PTDS2!$A$1:$Q$13,2)</f>
        <v>#N/A</v>
      </c>
      <c r="AP510" s="78" t="e">
        <f aca="false">VLOOKUP(F510,PTDS2!$A$1:$Q$13,3)</f>
        <v>#N/A</v>
      </c>
      <c r="AQ510" s="78" t="e">
        <f aca="false">VLOOKUP(F510,PTDS2!$A$1:$Q$13,4)</f>
        <v>#N/A</v>
      </c>
      <c r="AR510" s="78" t="e">
        <f aca="false">VLOOKUP(F510,PTDS2!$A$1:$Q$13,5)</f>
        <v>#N/A</v>
      </c>
      <c r="AS510" s="78" t="e">
        <f aca="false">VLOOKUP(F510,PTDS2!$A$1:$Q$13,6)</f>
        <v>#N/A</v>
      </c>
      <c r="AT510" s="78" t="e">
        <f aca="false">VLOOKUP(F510,PTDS2!$A$1:$Q$13,7)</f>
        <v>#N/A</v>
      </c>
      <c r="AU510" s="78" t="e">
        <f aca="false">VLOOKUP(F510,PTDS2!$A$1:$Q$13,8)</f>
        <v>#N/A</v>
      </c>
      <c r="AV510" s="78" t="e">
        <f aca="false">VLOOKUP(F510,PTDS2!$A$1:$Q$13,9)</f>
        <v>#N/A</v>
      </c>
      <c r="AW510" s="78" t="e">
        <f aca="false">VLOOKUP(F510,PTDS2!$A$1:$Q$13,10)</f>
        <v>#N/A</v>
      </c>
      <c r="AX510" s="78" t="e">
        <f aca="false">VLOOKUP(F510,PTDS2!$A$1:$Q$13,11)</f>
        <v>#N/A</v>
      </c>
      <c r="AY510" s="78" t="e">
        <f aca="false">VLOOKUP(F510,PTDS2!$A$1:$Q$13,12)</f>
        <v>#N/A</v>
      </c>
      <c r="AZ510" s="78" t="e">
        <f aca="false">VLOOKUP(F510,PTDS2!$A$1:$Q$13,13)</f>
        <v>#N/A</v>
      </c>
      <c r="BA510" s="78" t="e">
        <f aca="false">VLOOKUP(F510,PTDS2!$A$1:$Q$13,14)</f>
        <v>#N/A</v>
      </c>
      <c r="BB510" s="78" t="e">
        <f aca="false">VLOOKUP(F510,PTDS2!$A$1:$Q$13,15)</f>
        <v>#N/A</v>
      </c>
      <c r="BC510" s="78" t="e">
        <f aca="false">VLOOKUP(F510,PTDS2!$A$1:$Q$13,16)</f>
        <v>#N/A</v>
      </c>
      <c r="BD510" s="78" t="e">
        <f aca="false">VLOOKUP(F510,PTDS2!$A$1:$Q$13,17)</f>
        <v>#N/A</v>
      </c>
      <c r="BF510" s="78" t="e">
        <f aca="false">IF(AO510=0,"",AO510)</f>
        <v>#N/A</v>
      </c>
      <c r="BG510" s="78" t="e">
        <f aca="false">IF(AP510=0,"",AP510)</f>
        <v>#N/A</v>
      </c>
      <c r="BH510" s="78" t="e">
        <f aca="false">IF(AQ510=0,"",AQ510)</f>
        <v>#N/A</v>
      </c>
      <c r="BI510" s="78" t="e">
        <f aca="false">IF(AR510=0,"",AR510)</f>
        <v>#N/A</v>
      </c>
      <c r="BJ510" s="78" t="e">
        <f aca="false">IF(AS510=0,"",AS510)</f>
        <v>#N/A</v>
      </c>
      <c r="BK510" s="78" t="e">
        <f aca="false">IF(AT510=0,"",AT510)</f>
        <v>#N/A</v>
      </c>
      <c r="BL510" s="78" t="e">
        <f aca="false">IF(AU510=0,"",AU510)</f>
        <v>#N/A</v>
      </c>
      <c r="BM510" s="78" t="e">
        <f aca="false">IF(AV510=0,"",AV510)</f>
        <v>#N/A</v>
      </c>
      <c r="BN510" s="78" t="e">
        <f aca="false">IF(AW510=0,"",AW510)</f>
        <v>#N/A</v>
      </c>
      <c r="BO510" s="78" t="e">
        <f aca="false">IF(AX510=0,"",AX510)</f>
        <v>#N/A</v>
      </c>
      <c r="BP510" s="78" t="e">
        <f aca="false">IF(AY510=0,"",AY510)</f>
        <v>#N/A</v>
      </c>
      <c r="BQ510" s="78" t="e">
        <f aca="false">IF(AZ510=0,"",AZ510)</f>
        <v>#N/A</v>
      </c>
      <c r="BR510" s="78" t="e">
        <f aca="false">IF(BA510=0,"",BA510)</f>
        <v>#N/A</v>
      </c>
      <c r="BS510" s="78" t="e">
        <f aca="false">IF(BB510=0,"",BB510)</f>
        <v>#N/A</v>
      </c>
      <c r="BT510" s="78" t="e">
        <f aca="false">IF(BC510=0,"",BC510)</f>
        <v>#N/A</v>
      </c>
      <c r="BU510" s="78" t="e">
        <f aca="false">IF(BD510=0,"",BD510)</f>
        <v>#N/A</v>
      </c>
    </row>
    <row r="511" customFormat="false" ht="56.7" hidden="false" customHeight="true" outlineLevel="0" collapsed="false">
      <c r="A511" s="137"/>
      <c r="B511" s="138"/>
      <c r="C511" s="139"/>
      <c r="D511" s="139"/>
      <c r="E511" s="143"/>
      <c r="F511" s="120"/>
      <c r="G511" s="121"/>
      <c r="H511" s="140"/>
      <c r="I511" s="141"/>
      <c r="J511" s="116"/>
      <c r="K511" s="124" t="str">
        <f aca="false">IF(ISBLANK(I511),"",ROUND(IF(J511&lt;&gt;"€",IF(J511="$",I511*TRANSFERENCIAS!$E$29,I511*TRANSFERENCIAS!$H$29),I511),2))</f>
        <v/>
      </c>
      <c r="L511" s="142"/>
      <c r="M511" s="142"/>
      <c r="N511" s="142"/>
      <c r="O511" s="125"/>
      <c r="P511" s="126" t="str">
        <f aca="false">IF(ISNUMBER(X511),X511,"P")</f>
        <v>P</v>
      </c>
      <c r="Q511" s="127" t="str">
        <f aca="false">IF(ISNUMBER(L511),L511," --")</f>
        <v> --</v>
      </c>
      <c r="W511" s="129" t="n">
        <f aca="false">SUM(L511:N511)</f>
        <v>0</v>
      </c>
      <c r="X511" s="129" t="e">
        <f aca="false">IF(K511&gt;0,ABS(W511-K511),"")</f>
        <v>#VALUE!</v>
      </c>
      <c r="AF511" s="78" t="n">
        <f aca="false">+AF510+20</f>
        <v>10120</v>
      </c>
      <c r="AG511" s="78" t="n">
        <v>506</v>
      </c>
      <c r="AO511" s="78" t="e">
        <f aca="false">VLOOKUP(F511,PTDS2!$A$1:$Q$13,2)</f>
        <v>#N/A</v>
      </c>
      <c r="AP511" s="78" t="e">
        <f aca="false">VLOOKUP(F511,PTDS2!$A$1:$Q$13,3)</f>
        <v>#N/A</v>
      </c>
      <c r="AQ511" s="78" t="e">
        <f aca="false">VLOOKUP(F511,PTDS2!$A$1:$Q$13,4)</f>
        <v>#N/A</v>
      </c>
      <c r="AR511" s="78" t="e">
        <f aca="false">VLOOKUP(F511,PTDS2!$A$1:$Q$13,5)</f>
        <v>#N/A</v>
      </c>
      <c r="AS511" s="78" t="e">
        <f aca="false">VLOOKUP(F511,PTDS2!$A$1:$Q$13,6)</f>
        <v>#N/A</v>
      </c>
      <c r="AT511" s="78" t="e">
        <f aca="false">VLOOKUP(F511,PTDS2!$A$1:$Q$13,7)</f>
        <v>#N/A</v>
      </c>
      <c r="AU511" s="78" t="e">
        <f aca="false">VLOOKUP(F511,PTDS2!$A$1:$Q$13,8)</f>
        <v>#N/A</v>
      </c>
      <c r="AV511" s="78" t="e">
        <f aca="false">VLOOKUP(F511,PTDS2!$A$1:$Q$13,9)</f>
        <v>#N/A</v>
      </c>
      <c r="AW511" s="78" t="e">
        <f aca="false">VLOOKUP(F511,PTDS2!$A$1:$Q$13,10)</f>
        <v>#N/A</v>
      </c>
      <c r="AX511" s="78" t="e">
        <f aca="false">VLOOKUP(F511,PTDS2!$A$1:$Q$13,11)</f>
        <v>#N/A</v>
      </c>
      <c r="AY511" s="78" t="e">
        <f aca="false">VLOOKUP(F511,PTDS2!$A$1:$Q$13,12)</f>
        <v>#N/A</v>
      </c>
      <c r="AZ511" s="78" t="e">
        <f aca="false">VLOOKUP(F511,PTDS2!$A$1:$Q$13,13)</f>
        <v>#N/A</v>
      </c>
      <c r="BA511" s="78" t="e">
        <f aca="false">VLOOKUP(F511,PTDS2!$A$1:$Q$13,14)</f>
        <v>#N/A</v>
      </c>
      <c r="BB511" s="78" t="e">
        <f aca="false">VLOOKUP(F511,PTDS2!$A$1:$Q$13,15)</f>
        <v>#N/A</v>
      </c>
      <c r="BC511" s="78" t="e">
        <f aca="false">VLOOKUP(F511,PTDS2!$A$1:$Q$13,16)</f>
        <v>#N/A</v>
      </c>
      <c r="BD511" s="78" t="e">
        <f aca="false">VLOOKUP(F511,PTDS2!$A$1:$Q$13,17)</f>
        <v>#N/A</v>
      </c>
      <c r="BF511" s="78" t="e">
        <f aca="false">IF(AO511=0,"",AO511)</f>
        <v>#N/A</v>
      </c>
      <c r="BG511" s="78" t="e">
        <f aca="false">IF(AP511=0,"",AP511)</f>
        <v>#N/A</v>
      </c>
      <c r="BH511" s="78" t="e">
        <f aca="false">IF(AQ511=0,"",AQ511)</f>
        <v>#N/A</v>
      </c>
      <c r="BI511" s="78" t="e">
        <f aca="false">IF(AR511=0,"",AR511)</f>
        <v>#N/A</v>
      </c>
      <c r="BJ511" s="78" t="e">
        <f aca="false">IF(AS511=0,"",AS511)</f>
        <v>#N/A</v>
      </c>
      <c r="BK511" s="78" t="e">
        <f aca="false">IF(AT511=0,"",AT511)</f>
        <v>#N/A</v>
      </c>
      <c r="BL511" s="78" t="e">
        <f aca="false">IF(AU511=0,"",AU511)</f>
        <v>#N/A</v>
      </c>
      <c r="BM511" s="78" t="e">
        <f aca="false">IF(AV511=0,"",AV511)</f>
        <v>#N/A</v>
      </c>
      <c r="BN511" s="78" t="e">
        <f aca="false">IF(AW511=0,"",AW511)</f>
        <v>#N/A</v>
      </c>
      <c r="BO511" s="78" t="e">
        <f aca="false">IF(AX511=0,"",AX511)</f>
        <v>#N/A</v>
      </c>
      <c r="BP511" s="78" t="e">
        <f aca="false">IF(AY511=0,"",AY511)</f>
        <v>#N/A</v>
      </c>
      <c r="BQ511" s="78" t="e">
        <f aca="false">IF(AZ511=0,"",AZ511)</f>
        <v>#N/A</v>
      </c>
      <c r="BR511" s="78" t="e">
        <f aca="false">IF(BA511=0,"",BA511)</f>
        <v>#N/A</v>
      </c>
      <c r="BS511" s="78" t="e">
        <f aca="false">IF(BB511=0,"",BB511)</f>
        <v>#N/A</v>
      </c>
      <c r="BT511" s="78" t="e">
        <f aca="false">IF(BC511=0,"",BC511)</f>
        <v>#N/A</v>
      </c>
      <c r="BU511" s="78" t="e">
        <f aca="false">IF(BD511=0,"",BD511)</f>
        <v>#N/A</v>
      </c>
    </row>
    <row r="512" customFormat="false" ht="56.7" hidden="false" customHeight="true" outlineLevel="0" collapsed="false">
      <c r="A512" s="137"/>
      <c r="B512" s="138"/>
      <c r="C512" s="139"/>
      <c r="D512" s="139"/>
      <c r="E512" s="143"/>
      <c r="F512" s="120"/>
      <c r="G512" s="121"/>
      <c r="H512" s="140"/>
      <c r="I512" s="141"/>
      <c r="J512" s="116"/>
      <c r="K512" s="124" t="str">
        <f aca="false">IF(ISBLANK(I512),"",ROUND(IF(J512&lt;&gt;"€",IF(J512="$",I512*TRANSFERENCIAS!$E$29,I512*TRANSFERENCIAS!$H$29),I512),2))</f>
        <v/>
      </c>
      <c r="L512" s="142"/>
      <c r="M512" s="142"/>
      <c r="N512" s="142"/>
      <c r="O512" s="125"/>
      <c r="P512" s="126" t="str">
        <f aca="false">IF(ISNUMBER(X512),X512,"P")</f>
        <v>P</v>
      </c>
      <c r="Q512" s="127" t="str">
        <f aca="false">IF(ISNUMBER(L512),L512," --")</f>
        <v> --</v>
      </c>
      <c r="W512" s="129" t="n">
        <f aca="false">SUM(L512:N512)</f>
        <v>0</v>
      </c>
      <c r="X512" s="129" t="e">
        <f aca="false">IF(K512&gt;0,ABS(W512-K512),"")</f>
        <v>#VALUE!</v>
      </c>
      <c r="AF512" s="78" t="n">
        <f aca="false">+AF511+20</f>
        <v>10140</v>
      </c>
      <c r="AG512" s="78" t="n">
        <v>507</v>
      </c>
      <c r="AO512" s="78" t="e">
        <f aca="false">VLOOKUP(F512,PTDS2!$A$1:$Q$13,2)</f>
        <v>#N/A</v>
      </c>
      <c r="AP512" s="78" t="e">
        <f aca="false">VLOOKUP(F512,PTDS2!$A$1:$Q$13,3)</f>
        <v>#N/A</v>
      </c>
      <c r="AQ512" s="78" t="e">
        <f aca="false">VLOOKUP(F512,PTDS2!$A$1:$Q$13,4)</f>
        <v>#N/A</v>
      </c>
      <c r="AR512" s="78" t="e">
        <f aca="false">VLOOKUP(F512,PTDS2!$A$1:$Q$13,5)</f>
        <v>#N/A</v>
      </c>
      <c r="AS512" s="78" t="e">
        <f aca="false">VLOOKUP(F512,PTDS2!$A$1:$Q$13,6)</f>
        <v>#N/A</v>
      </c>
      <c r="AT512" s="78" t="e">
        <f aca="false">VLOOKUP(F512,PTDS2!$A$1:$Q$13,7)</f>
        <v>#N/A</v>
      </c>
      <c r="AU512" s="78" t="e">
        <f aca="false">VLOOKUP(F512,PTDS2!$A$1:$Q$13,8)</f>
        <v>#N/A</v>
      </c>
      <c r="AV512" s="78" t="e">
        <f aca="false">VLOOKUP(F512,PTDS2!$A$1:$Q$13,9)</f>
        <v>#N/A</v>
      </c>
      <c r="AW512" s="78" t="e">
        <f aca="false">VLOOKUP(F512,PTDS2!$A$1:$Q$13,10)</f>
        <v>#N/A</v>
      </c>
      <c r="AX512" s="78" t="e">
        <f aca="false">VLOOKUP(F512,PTDS2!$A$1:$Q$13,11)</f>
        <v>#N/A</v>
      </c>
      <c r="AY512" s="78" t="e">
        <f aca="false">VLOOKUP(F512,PTDS2!$A$1:$Q$13,12)</f>
        <v>#N/A</v>
      </c>
      <c r="AZ512" s="78" t="e">
        <f aca="false">VLOOKUP(F512,PTDS2!$A$1:$Q$13,13)</f>
        <v>#N/A</v>
      </c>
      <c r="BA512" s="78" t="e">
        <f aca="false">VLOOKUP(F512,PTDS2!$A$1:$Q$13,14)</f>
        <v>#N/A</v>
      </c>
      <c r="BB512" s="78" t="e">
        <f aca="false">VLOOKUP(F512,PTDS2!$A$1:$Q$13,15)</f>
        <v>#N/A</v>
      </c>
      <c r="BC512" s="78" t="e">
        <f aca="false">VLOOKUP(F512,PTDS2!$A$1:$Q$13,16)</f>
        <v>#N/A</v>
      </c>
      <c r="BD512" s="78" t="e">
        <f aca="false">VLOOKUP(F512,PTDS2!$A$1:$Q$13,17)</f>
        <v>#N/A</v>
      </c>
      <c r="BF512" s="78" t="e">
        <f aca="false">IF(AO512=0,"",AO512)</f>
        <v>#N/A</v>
      </c>
      <c r="BG512" s="78" t="e">
        <f aca="false">IF(AP512=0,"",AP512)</f>
        <v>#N/A</v>
      </c>
      <c r="BH512" s="78" t="e">
        <f aca="false">IF(AQ512=0,"",AQ512)</f>
        <v>#N/A</v>
      </c>
      <c r="BI512" s="78" t="e">
        <f aca="false">IF(AR512=0,"",AR512)</f>
        <v>#N/A</v>
      </c>
      <c r="BJ512" s="78" t="e">
        <f aca="false">IF(AS512=0,"",AS512)</f>
        <v>#N/A</v>
      </c>
      <c r="BK512" s="78" t="e">
        <f aca="false">IF(AT512=0,"",AT512)</f>
        <v>#N/A</v>
      </c>
      <c r="BL512" s="78" t="e">
        <f aca="false">IF(AU512=0,"",AU512)</f>
        <v>#N/A</v>
      </c>
      <c r="BM512" s="78" t="e">
        <f aca="false">IF(AV512=0,"",AV512)</f>
        <v>#N/A</v>
      </c>
      <c r="BN512" s="78" t="e">
        <f aca="false">IF(AW512=0,"",AW512)</f>
        <v>#N/A</v>
      </c>
      <c r="BO512" s="78" t="e">
        <f aca="false">IF(AX512=0,"",AX512)</f>
        <v>#N/A</v>
      </c>
      <c r="BP512" s="78" t="e">
        <f aca="false">IF(AY512=0,"",AY512)</f>
        <v>#N/A</v>
      </c>
      <c r="BQ512" s="78" t="e">
        <f aca="false">IF(AZ512=0,"",AZ512)</f>
        <v>#N/A</v>
      </c>
      <c r="BR512" s="78" t="e">
        <f aca="false">IF(BA512=0,"",BA512)</f>
        <v>#N/A</v>
      </c>
      <c r="BS512" s="78" t="e">
        <f aca="false">IF(BB512=0,"",BB512)</f>
        <v>#N/A</v>
      </c>
      <c r="BT512" s="78" t="e">
        <f aca="false">IF(BC512=0,"",BC512)</f>
        <v>#N/A</v>
      </c>
      <c r="BU512" s="78" t="e">
        <f aca="false">IF(BD512=0,"",BD512)</f>
        <v>#N/A</v>
      </c>
    </row>
    <row r="513" customFormat="false" ht="56.7" hidden="false" customHeight="true" outlineLevel="0" collapsed="false">
      <c r="A513" s="137"/>
      <c r="B513" s="138"/>
      <c r="C513" s="139"/>
      <c r="D513" s="139"/>
      <c r="E513" s="143"/>
      <c r="F513" s="120"/>
      <c r="G513" s="121"/>
      <c r="H513" s="140"/>
      <c r="I513" s="141"/>
      <c r="J513" s="116"/>
      <c r="K513" s="124" t="str">
        <f aca="false">IF(ISBLANK(I513),"",ROUND(IF(J513&lt;&gt;"€",IF(J513="$",I513*TRANSFERENCIAS!$E$29,I513*TRANSFERENCIAS!$H$29),I513),2))</f>
        <v/>
      </c>
      <c r="L513" s="142"/>
      <c r="M513" s="142"/>
      <c r="N513" s="142"/>
      <c r="O513" s="125"/>
      <c r="P513" s="126" t="str">
        <f aca="false">IF(ISNUMBER(X513),X513,"P")</f>
        <v>P</v>
      </c>
      <c r="Q513" s="127" t="str">
        <f aca="false">IF(ISNUMBER(L513),L513," --")</f>
        <v> --</v>
      </c>
      <c r="W513" s="129" t="n">
        <f aca="false">SUM(L513:N513)</f>
        <v>0</v>
      </c>
      <c r="X513" s="129" t="e">
        <f aca="false">IF(K513&gt;0,ABS(W513-K513),"")</f>
        <v>#VALUE!</v>
      </c>
      <c r="AF513" s="78" t="n">
        <f aca="false">+AF512+20</f>
        <v>10160</v>
      </c>
      <c r="AG513" s="78" t="n">
        <v>508</v>
      </c>
      <c r="AO513" s="78" t="e">
        <f aca="false">VLOOKUP(F513,PTDS2!$A$1:$Q$13,2)</f>
        <v>#N/A</v>
      </c>
      <c r="AP513" s="78" t="e">
        <f aca="false">VLOOKUP(F513,PTDS2!$A$1:$Q$13,3)</f>
        <v>#N/A</v>
      </c>
      <c r="AQ513" s="78" t="e">
        <f aca="false">VLOOKUP(F513,PTDS2!$A$1:$Q$13,4)</f>
        <v>#N/A</v>
      </c>
      <c r="AR513" s="78" t="e">
        <f aca="false">VLOOKUP(F513,PTDS2!$A$1:$Q$13,5)</f>
        <v>#N/A</v>
      </c>
      <c r="AS513" s="78" t="e">
        <f aca="false">VLOOKUP(F513,PTDS2!$A$1:$Q$13,6)</f>
        <v>#N/A</v>
      </c>
      <c r="AT513" s="78" t="e">
        <f aca="false">VLOOKUP(F513,PTDS2!$A$1:$Q$13,7)</f>
        <v>#N/A</v>
      </c>
      <c r="AU513" s="78" t="e">
        <f aca="false">VLOOKUP(F513,PTDS2!$A$1:$Q$13,8)</f>
        <v>#N/A</v>
      </c>
      <c r="AV513" s="78" t="e">
        <f aca="false">VLOOKUP(F513,PTDS2!$A$1:$Q$13,9)</f>
        <v>#N/A</v>
      </c>
      <c r="AW513" s="78" t="e">
        <f aca="false">VLOOKUP(F513,PTDS2!$A$1:$Q$13,10)</f>
        <v>#N/A</v>
      </c>
      <c r="AX513" s="78" t="e">
        <f aca="false">VLOOKUP(F513,PTDS2!$A$1:$Q$13,11)</f>
        <v>#N/A</v>
      </c>
      <c r="AY513" s="78" t="e">
        <f aca="false">VLOOKUP(F513,PTDS2!$A$1:$Q$13,12)</f>
        <v>#N/A</v>
      </c>
      <c r="AZ513" s="78" t="e">
        <f aca="false">VLOOKUP(F513,PTDS2!$A$1:$Q$13,13)</f>
        <v>#N/A</v>
      </c>
      <c r="BA513" s="78" t="e">
        <f aca="false">VLOOKUP(F513,PTDS2!$A$1:$Q$13,14)</f>
        <v>#N/A</v>
      </c>
      <c r="BB513" s="78" t="e">
        <f aca="false">VLOOKUP(F513,PTDS2!$A$1:$Q$13,15)</f>
        <v>#N/A</v>
      </c>
      <c r="BC513" s="78" t="e">
        <f aca="false">VLOOKUP(F513,PTDS2!$A$1:$Q$13,16)</f>
        <v>#N/A</v>
      </c>
      <c r="BD513" s="78" t="e">
        <f aca="false">VLOOKUP(F513,PTDS2!$A$1:$Q$13,17)</f>
        <v>#N/A</v>
      </c>
      <c r="BF513" s="78" t="e">
        <f aca="false">IF(AO513=0,"",AO513)</f>
        <v>#N/A</v>
      </c>
      <c r="BG513" s="78" t="e">
        <f aca="false">IF(AP513=0,"",AP513)</f>
        <v>#N/A</v>
      </c>
      <c r="BH513" s="78" t="e">
        <f aca="false">IF(AQ513=0,"",AQ513)</f>
        <v>#N/A</v>
      </c>
      <c r="BI513" s="78" t="e">
        <f aca="false">IF(AR513=0,"",AR513)</f>
        <v>#N/A</v>
      </c>
      <c r="BJ513" s="78" t="e">
        <f aca="false">IF(AS513=0,"",AS513)</f>
        <v>#N/A</v>
      </c>
      <c r="BK513" s="78" t="e">
        <f aca="false">IF(AT513=0,"",AT513)</f>
        <v>#N/A</v>
      </c>
      <c r="BL513" s="78" t="e">
        <f aca="false">IF(AU513=0,"",AU513)</f>
        <v>#N/A</v>
      </c>
      <c r="BM513" s="78" t="e">
        <f aca="false">IF(AV513=0,"",AV513)</f>
        <v>#N/A</v>
      </c>
      <c r="BN513" s="78" t="e">
        <f aca="false">IF(AW513=0,"",AW513)</f>
        <v>#N/A</v>
      </c>
      <c r="BO513" s="78" t="e">
        <f aca="false">IF(AX513=0,"",AX513)</f>
        <v>#N/A</v>
      </c>
      <c r="BP513" s="78" t="e">
        <f aca="false">IF(AY513=0,"",AY513)</f>
        <v>#N/A</v>
      </c>
      <c r="BQ513" s="78" t="e">
        <f aca="false">IF(AZ513=0,"",AZ513)</f>
        <v>#N/A</v>
      </c>
      <c r="BR513" s="78" t="e">
        <f aca="false">IF(BA513=0,"",BA513)</f>
        <v>#N/A</v>
      </c>
      <c r="BS513" s="78" t="e">
        <f aca="false">IF(BB513=0,"",BB513)</f>
        <v>#N/A</v>
      </c>
      <c r="BT513" s="78" t="e">
        <f aca="false">IF(BC513=0,"",BC513)</f>
        <v>#N/A</v>
      </c>
      <c r="BU513" s="78" t="e">
        <f aca="false">IF(BD513=0,"",BD513)</f>
        <v>#N/A</v>
      </c>
    </row>
    <row r="514" customFormat="false" ht="56.7" hidden="false" customHeight="true" outlineLevel="0" collapsed="false">
      <c r="A514" s="137"/>
      <c r="B514" s="138"/>
      <c r="C514" s="139"/>
      <c r="D514" s="139"/>
      <c r="E514" s="143"/>
      <c r="F514" s="120"/>
      <c r="G514" s="121"/>
      <c r="H514" s="140"/>
      <c r="I514" s="141"/>
      <c r="J514" s="116"/>
      <c r="K514" s="124" t="str">
        <f aca="false">IF(ISBLANK(I514),"",ROUND(IF(J514&lt;&gt;"€",IF(J514="$",I514*TRANSFERENCIAS!$E$29,I514*TRANSFERENCIAS!$H$29),I514),2))</f>
        <v/>
      </c>
      <c r="L514" s="142"/>
      <c r="M514" s="142"/>
      <c r="N514" s="142"/>
      <c r="O514" s="125"/>
      <c r="P514" s="126" t="str">
        <f aca="false">IF(ISNUMBER(X514),X514,"P")</f>
        <v>P</v>
      </c>
      <c r="Q514" s="127" t="str">
        <f aca="false">IF(ISNUMBER(L514),L514," --")</f>
        <v> --</v>
      </c>
      <c r="W514" s="129" t="n">
        <f aca="false">SUM(L514:N514)</f>
        <v>0</v>
      </c>
      <c r="X514" s="129" t="e">
        <f aca="false">IF(K514&gt;0,ABS(W514-K514),"")</f>
        <v>#VALUE!</v>
      </c>
      <c r="AF514" s="78" t="n">
        <f aca="false">+AF513+20</f>
        <v>10180</v>
      </c>
      <c r="AG514" s="78" t="n">
        <v>509</v>
      </c>
      <c r="AO514" s="78" t="e">
        <f aca="false">VLOOKUP(F514,PTDS2!$A$1:$Q$13,2)</f>
        <v>#N/A</v>
      </c>
      <c r="AP514" s="78" t="e">
        <f aca="false">VLOOKUP(F514,PTDS2!$A$1:$Q$13,3)</f>
        <v>#N/A</v>
      </c>
      <c r="AQ514" s="78" t="e">
        <f aca="false">VLOOKUP(F514,PTDS2!$A$1:$Q$13,4)</f>
        <v>#N/A</v>
      </c>
      <c r="AR514" s="78" t="e">
        <f aca="false">VLOOKUP(F514,PTDS2!$A$1:$Q$13,5)</f>
        <v>#N/A</v>
      </c>
      <c r="AS514" s="78" t="e">
        <f aca="false">VLOOKUP(F514,PTDS2!$A$1:$Q$13,6)</f>
        <v>#N/A</v>
      </c>
      <c r="AT514" s="78" t="e">
        <f aca="false">VLOOKUP(F514,PTDS2!$A$1:$Q$13,7)</f>
        <v>#N/A</v>
      </c>
      <c r="AU514" s="78" t="e">
        <f aca="false">VLOOKUP(F514,PTDS2!$A$1:$Q$13,8)</f>
        <v>#N/A</v>
      </c>
      <c r="AV514" s="78" t="e">
        <f aca="false">VLOOKUP(F514,PTDS2!$A$1:$Q$13,9)</f>
        <v>#N/A</v>
      </c>
      <c r="AW514" s="78" t="e">
        <f aca="false">VLOOKUP(F514,PTDS2!$A$1:$Q$13,10)</f>
        <v>#N/A</v>
      </c>
      <c r="AX514" s="78" t="e">
        <f aca="false">VLOOKUP(F514,PTDS2!$A$1:$Q$13,11)</f>
        <v>#N/A</v>
      </c>
      <c r="AY514" s="78" t="e">
        <f aca="false">VLOOKUP(F514,PTDS2!$A$1:$Q$13,12)</f>
        <v>#N/A</v>
      </c>
      <c r="AZ514" s="78" t="e">
        <f aca="false">VLOOKUP(F514,PTDS2!$A$1:$Q$13,13)</f>
        <v>#N/A</v>
      </c>
      <c r="BA514" s="78" t="e">
        <f aca="false">VLOOKUP(F514,PTDS2!$A$1:$Q$13,14)</f>
        <v>#N/A</v>
      </c>
      <c r="BB514" s="78" t="e">
        <f aca="false">VLOOKUP(F514,PTDS2!$A$1:$Q$13,15)</f>
        <v>#N/A</v>
      </c>
      <c r="BC514" s="78" t="e">
        <f aca="false">VLOOKUP(F514,PTDS2!$A$1:$Q$13,16)</f>
        <v>#N/A</v>
      </c>
      <c r="BD514" s="78" t="e">
        <f aca="false">VLOOKUP(F514,PTDS2!$A$1:$Q$13,17)</f>
        <v>#N/A</v>
      </c>
      <c r="BF514" s="78" t="e">
        <f aca="false">IF(AO514=0,"",AO514)</f>
        <v>#N/A</v>
      </c>
      <c r="BG514" s="78" t="e">
        <f aca="false">IF(AP514=0,"",AP514)</f>
        <v>#N/A</v>
      </c>
      <c r="BH514" s="78" t="e">
        <f aca="false">IF(AQ514=0,"",AQ514)</f>
        <v>#N/A</v>
      </c>
      <c r="BI514" s="78" t="e">
        <f aca="false">IF(AR514=0,"",AR514)</f>
        <v>#N/A</v>
      </c>
      <c r="BJ514" s="78" t="e">
        <f aca="false">IF(AS514=0,"",AS514)</f>
        <v>#N/A</v>
      </c>
      <c r="BK514" s="78" t="e">
        <f aca="false">IF(AT514=0,"",AT514)</f>
        <v>#N/A</v>
      </c>
      <c r="BL514" s="78" t="e">
        <f aca="false">IF(AU514=0,"",AU514)</f>
        <v>#N/A</v>
      </c>
      <c r="BM514" s="78" t="e">
        <f aca="false">IF(AV514=0,"",AV514)</f>
        <v>#N/A</v>
      </c>
      <c r="BN514" s="78" t="e">
        <f aca="false">IF(AW514=0,"",AW514)</f>
        <v>#N/A</v>
      </c>
      <c r="BO514" s="78" t="e">
        <f aca="false">IF(AX514=0,"",AX514)</f>
        <v>#N/A</v>
      </c>
      <c r="BP514" s="78" t="e">
        <f aca="false">IF(AY514=0,"",AY514)</f>
        <v>#N/A</v>
      </c>
      <c r="BQ514" s="78" t="e">
        <f aca="false">IF(AZ514=0,"",AZ514)</f>
        <v>#N/A</v>
      </c>
      <c r="BR514" s="78" t="e">
        <f aca="false">IF(BA514=0,"",BA514)</f>
        <v>#N/A</v>
      </c>
      <c r="BS514" s="78" t="e">
        <f aca="false">IF(BB514=0,"",BB514)</f>
        <v>#N/A</v>
      </c>
      <c r="BT514" s="78" t="e">
        <f aca="false">IF(BC514=0,"",BC514)</f>
        <v>#N/A</v>
      </c>
      <c r="BU514" s="78" t="e">
        <f aca="false">IF(BD514=0,"",BD514)</f>
        <v>#N/A</v>
      </c>
    </row>
    <row r="515" customFormat="false" ht="56.7" hidden="false" customHeight="true" outlineLevel="0" collapsed="false">
      <c r="A515" s="137"/>
      <c r="B515" s="138"/>
      <c r="C515" s="139"/>
      <c r="D515" s="139"/>
      <c r="E515" s="143"/>
      <c r="F515" s="120"/>
      <c r="G515" s="121"/>
      <c r="H515" s="140"/>
      <c r="I515" s="141"/>
      <c r="J515" s="116"/>
      <c r="K515" s="124" t="str">
        <f aca="false">IF(ISBLANK(I515),"",ROUND(IF(J515&lt;&gt;"€",IF(J515="$",I515*TRANSFERENCIAS!$E$29,I515*TRANSFERENCIAS!$H$29),I515),2))</f>
        <v/>
      </c>
      <c r="L515" s="142"/>
      <c r="M515" s="142"/>
      <c r="N515" s="142"/>
      <c r="O515" s="125"/>
      <c r="P515" s="126" t="str">
        <f aca="false">IF(ISNUMBER(X515),X515,"P")</f>
        <v>P</v>
      </c>
      <c r="Q515" s="127" t="str">
        <f aca="false">IF(ISNUMBER(L515),L515," --")</f>
        <v> --</v>
      </c>
      <c r="W515" s="129" t="n">
        <f aca="false">SUM(L515:N515)</f>
        <v>0</v>
      </c>
      <c r="X515" s="129" t="e">
        <f aca="false">IF(K515&gt;0,ABS(W515-K515),"")</f>
        <v>#VALUE!</v>
      </c>
      <c r="AF515" s="78" t="n">
        <f aca="false">+AF514+20</f>
        <v>10200</v>
      </c>
      <c r="AG515" s="78" t="n">
        <v>510</v>
      </c>
      <c r="AO515" s="78" t="e">
        <f aca="false">VLOOKUP(F515,PTDS2!$A$1:$Q$13,2)</f>
        <v>#N/A</v>
      </c>
      <c r="AP515" s="78" t="e">
        <f aca="false">VLOOKUP(F515,PTDS2!$A$1:$Q$13,3)</f>
        <v>#N/A</v>
      </c>
      <c r="AQ515" s="78" t="e">
        <f aca="false">VLOOKUP(F515,PTDS2!$A$1:$Q$13,4)</f>
        <v>#N/A</v>
      </c>
      <c r="AR515" s="78" t="e">
        <f aca="false">VLOOKUP(F515,PTDS2!$A$1:$Q$13,5)</f>
        <v>#N/A</v>
      </c>
      <c r="AS515" s="78" t="e">
        <f aca="false">VLOOKUP(F515,PTDS2!$A$1:$Q$13,6)</f>
        <v>#N/A</v>
      </c>
      <c r="AT515" s="78" t="e">
        <f aca="false">VLOOKUP(F515,PTDS2!$A$1:$Q$13,7)</f>
        <v>#N/A</v>
      </c>
      <c r="AU515" s="78" t="e">
        <f aca="false">VLOOKUP(F515,PTDS2!$A$1:$Q$13,8)</f>
        <v>#N/A</v>
      </c>
      <c r="AV515" s="78" t="e">
        <f aca="false">VLOOKUP(F515,PTDS2!$A$1:$Q$13,9)</f>
        <v>#N/A</v>
      </c>
      <c r="AW515" s="78" t="e">
        <f aca="false">VLOOKUP(F515,PTDS2!$A$1:$Q$13,10)</f>
        <v>#N/A</v>
      </c>
      <c r="AX515" s="78" t="e">
        <f aca="false">VLOOKUP(F515,PTDS2!$A$1:$Q$13,11)</f>
        <v>#N/A</v>
      </c>
      <c r="AY515" s="78" t="e">
        <f aca="false">VLOOKUP(F515,PTDS2!$A$1:$Q$13,12)</f>
        <v>#N/A</v>
      </c>
      <c r="AZ515" s="78" t="e">
        <f aca="false">VLOOKUP(F515,PTDS2!$A$1:$Q$13,13)</f>
        <v>#N/A</v>
      </c>
      <c r="BA515" s="78" t="e">
        <f aca="false">VLOOKUP(F515,PTDS2!$A$1:$Q$13,14)</f>
        <v>#N/A</v>
      </c>
      <c r="BB515" s="78" t="e">
        <f aca="false">VLOOKUP(F515,PTDS2!$A$1:$Q$13,15)</f>
        <v>#N/A</v>
      </c>
      <c r="BC515" s="78" t="e">
        <f aca="false">VLOOKUP(F515,PTDS2!$A$1:$Q$13,16)</f>
        <v>#N/A</v>
      </c>
      <c r="BD515" s="78" t="e">
        <f aca="false">VLOOKUP(F515,PTDS2!$A$1:$Q$13,17)</f>
        <v>#N/A</v>
      </c>
      <c r="BF515" s="78" t="e">
        <f aca="false">IF(AO515=0,"",AO515)</f>
        <v>#N/A</v>
      </c>
      <c r="BG515" s="78" t="e">
        <f aca="false">IF(AP515=0,"",AP515)</f>
        <v>#N/A</v>
      </c>
      <c r="BH515" s="78" t="e">
        <f aca="false">IF(AQ515=0,"",AQ515)</f>
        <v>#N/A</v>
      </c>
      <c r="BI515" s="78" t="e">
        <f aca="false">IF(AR515=0,"",AR515)</f>
        <v>#N/A</v>
      </c>
      <c r="BJ515" s="78" t="e">
        <f aca="false">IF(AS515=0,"",AS515)</f>
        <v>#N/A</v>
      </c>
      <c r="BK515" s="78" t="e">
        <f aca="false">IF(AT515=0,"",AT515)</f>
        <v>#N/A</v>
      </c>
      <c r="BL515" s="78" t="e">
        <f aca="false">IF(AU515=0,"",AU515)</f>
        <v>#N/A</v>
      </c>
      <c r="BM515" s="78" t="e">
        <f aca="false">IF(AV515=0,"",AV515)</f>
        <v>#N/A</v>
      </c>
      <c r="BN515" s="78" t="e">
        <f aca="false">IF(AW515=0,"",AW515)</f>
        <v>#N/A</v>
      </c>
      <c r="BO515" s="78" t="e">
        <f aca="false">IF(AX515=0,"",AX515)</f>
        <v>#N/A</v>
      </c>
      <c r="BP515" s="78" t="e">
        <f aca="false">IF(AY515=0,"",AY515)</f>
        <v>#N/A</v>
      </c>
      <c r="BQ515" s="78" t="e">
        <f aca="false">IF(AZ515=0,"",AZ515)</f>
        <v>#N/A</v>
      </c>
      <c r="BR515" s="78" t="e">
        <f aca="false">IF(BA515=0,"",BA515)</f>
        <v>#N/A</v>
      </c>
      <c r="BS515" s="78" t="e">
        <f aca="false">IF(BB515=0,"",BB515)</f>
        <v>#N/A</v>
      </c>
      <c r="BT515" s="78" t="e">
        <f aca="false">IF(BC515=0,"",BC515)</f>
        <v>#N/A</v>
      </c>
      <c r="BU515" s="78" t="e">
        <f aca="false">IF(BD515=0,"",BD515)</f>
        <v>#N/A</v>
      </c>
    </row>
    <row r="516" customFormat="false" ht="56.7" hidden="false" customHeight="true" outlineLevel="0" collapsed="false">
      <c r="A516" s="137"/>
      <c r="B516" s="138"/>
      <c r="C516" s="139"/>
      <c r="D516" s="139"/>
      <c r="E516" s="143"/>
      <c r="F516" s="120"/>
      <c r="G516" s="121"/>
      <c r="H516" s="140"/>
      <c r="I516" s="141"/>
      <c r="J516" s="116"/>
      <c r="K516" s="124" t="str">
        <f aca="false">IF(ISBLANK(I516),"",ROUND(IF(J516&lt;&gt;"€",IF(J516="$",I516*TRANSFERENCIAS!$E$29,I516*TRANSFERENCIAS!$H$29),I516),2))</f>
        <v/>
      </c>
      <c r="L516" s="142"/>
      <c r="M516" s="142"/>
      <c r="N516" s="142"/>
      <c r="O516" s="125"/>
      <c r="P516" s="126" t="str">
        <f aca="false">IF(ISNUMBER(X516),X516,"P")</f>
        <v>P</v>
      </c>
      <c r="Q516" s="127" t="str">
        <f aca="false">IF(ISNUMBER(L516),L516," --")</f>
        <v> --</v>
      </c>
      <c r="W516" s="129" t="n">
        <f aca="false">SUM(L516:N516)</f>
        <v>0</v>
      </c>
      <c r="X516" s="129" t="e">
        <f aca="false">IF(K516&gt;0,ABS(W516-K516),"")</f>
        <v>#VALUE!</v>
      </c>
      <c r="AF516" s="78" t="n">
        <f aca="false">+AF515+20</f>
        <v>10220</v>
      </c>
      <c r="AG516" s="78" t="n">
        <v>511</v>
      </c>
      <c r="AO516" s="78" t="e">
        <f aca="false">VLOOKUP(F516,PTDS2!$A$1:$Q$13,2)</f>
        <v>#N/A</v>
      </c>
      <c r="AP516" s="78" t="e">
        <f aca="false">VLOOKUP(F516,PTDS2!$A$1:$Q$13,3)</f>
        <v>#N/A</v>
      </c>
      <c r="AQ516" s="78" t="e">
        <f aca="false">VLOOKUP(F516,PTDS2!$A$1:$Q$13,4)</f>
        <v>#N/A</v>
      </c>
      <c r="AR516" s="78" t="e">
        <f aca="false">VLOOKUP(F516,PTDS2!$A$1:$Q$13,5)</f>
        <v>#N/A</v>
      </c>
      <c r="AS516" s="78" t="e">
        <f aca="false">VLOOKUP(F516,PTDS2!$A$1:$Q$13,6)</f>
        <v>#N/A</v>
      </c>
      <c r="AT516" s="78" t="e">
        <f aca="false">VLOOKUP(F516,PTDS2!$A$1:$Q$13,7)</f>
        <v>#N/A</v>
      </c>
      <c r="AU516" s="78" t="e">
        <f aca="false">VLOOKUP(F516,PTDS2!$A$1:$Q$13,8)</f>
        <v>#N/A</v>
      </c>
      <c r="AV516" s="78" t="e">
        <f aca="false">VLOOKUP(F516,PTDS2!$A$1:$Q$13,9)</f>
        <v>#N/A</v>
      </c>
      <c r="AW516" s="78" t="e">
        <f aca="false">VLOOKUP(F516,PTDS2!$A$1:$Q$13,10)</f>
        <v>#N/A</v>
      </c>
      <c r="AX516" s="78" t="e">
        <f aca="false">VLOOKUP(F516,PTDS2!$A$1:$Q$13,11)</f>
        <v>#N/A</v>
      </c>
      <c r="AY516" s="78" t="e">
        <f aca="false">VLOOKUP(F516,PTDS2!$A$1:$Q$13,12)</f>
        <v>#N/A</v>
      </c>
      <c r="AZ516" s="78" t="e">
        <f aca="false">VLOOKUP(F516,PTDS2!$A$1:$Q$13,13)</f>
        <v>#N/A</v>
      </c>
      <c r="BA516" s="78" t="e">
        <f aca="false">VLOOKUP(F516,PTDS2!$A$1:$Q$13,14)</f>
        <v>#N/A</v>
      </c>
      <c r="BB516" s="78" t="e">
        <f aca="false">VLOOKUP(F516,PTDS2!$A$1:$Q$13,15)</f>
        <v>#N/A</v>
      </c>
      <c r="BC516" s="78" t="e">
        <f aca="false">VLOOKUP(F516,PTDS2!$A$1:$Q$13,16)</f>
        <v>#N/A</v>
      </c>
      <c r="BD516" s="78" t="e">
        <f aca="false">VLOOKUP(F516,PTDS2!$A$1:$Q$13,17)</f>
        <v>#N/A</v>
      </c>
      <c r="BF516" s="78" t="e">
        <f aca="false">IF(AO516=0,"",AO516)</f>
        <v>#N/A</v>
      </c>
      <c r="BG516" s="78" t="e">
        <f aca="false">IF(AP516=0,"",AP516)</f>
        <v>#N/A</v>
      </c>
      <c r="BH516" s="78" t="e">
        <f aca="false">IF(AQ516=0,"",AQ516)</f>
        <v>#N/A</v>
      </c>
      <c r="BI516" s="78" t="e">
        <f aca="false">IF(AR516=0,"",AR516)</f>
        <v>#N/A</v>
      </c>
      <c r="BJ516" s="78" t="e">
        <f aca="false">IF(AS516=0,"",AS516)</f>
        <v>#N/A</v>
      </c>
      <c r="BK516" s="78" t="e">
        <f aca="false">IF(AT516=0,"",AT516)</f>
        <v>#N/A</v>
      </c>
      <c r="BL516" s="78" t="e">
        <f aca="false">IF(AU516=0,"",AU516)</f>
        <v>#N/A</v>
      </c>
      <c r="BM516" s="78" t="e">
        <f aca="false">IF(AV516=0,"",AV516)</f>
        <v>#N/A</v>
      </c>
      <c r="BN516" s="78" t="e">
        <f aca="false">IF(AW516=0,"",AW516)</f>
        <v>#N/A</v>
      </c>
      <c r="BO516" s="78" t="e">
        <f aca="false">IF(AX516=0,"",AX516)</f>
        <v>#N/A</v>
      </c>
      <c r="BP516" s="78" t="e">
        <f aca="false">IF(AY516=0,"",AY516)</f>
        <v>#N/A</v>
      </c>
      <c r="BQ516" s="78" t="e">
        <f aca="false">IF(AZ516=0,"",AZ516)</f>
        <v>#N/A</v>
      </c>
      <c r="BR516" s="78" t="e">
        <f aca="false">IF(BA516=0,"",BA516)</f>
        <v>#N/A</v>
      </c>
      <c r="BS516" s="78" t="e">
        <f aca="false">IF(BB516=0,"",BB516)</f>
        <v>#N/A</v>
      </c>
      <c r="BT516" s="78" t="e">
        <f aca="false">IF(BC516=0,"",BC516)</f>
        <v>#N/A</v>
      </c>
      <c r="BU516" s="78" t="e">
        <f aca="false">IF(BD516=0,"",BD516)</f>
        <v>#N/A</v>
      </c>
    </row>
    <row r="517" customFormat="false" ht="56.7" hidden="false" customHeight="true" outlineLevel="0" collapsed="false">
      <c r="A517" s="137"/>
      <c r="B517" s="138"/>
      <c r="C517" s="139"/>
      <c r="D517" s="139"/>
      <c r="E517" s="143"/>
      <c r="F517" s="120"/>
      <c r="G517" s="121"/>
      <c r="H517" s="140"/>
      <c r="I517" s="141"/>
      <c r="J517" s="116"/>
      <c r="K517" s="124" t="str">
        <f aca="false">IF(ISBLANK(I517),"",ROUND(IF(J517&lt;&gt;"€",IF(J517="$",I517*TRANSFERENCIAS!$E$29,I517*TRANSFERENCIAS!$H$29),I517),2))</f>
        <v/>
      </c>
      <c r="L517" s="142"/>
      <c r="M517" s="142"/>
      <c r="N517" s="142"/>
      <c r="O517" s="125"/>
      <c r="P517" s="126" t="str">
        <f aca="false">IF(ISNUMBER(X517),X517,"P")</f>
        <v>P</v>
      </c>
      <c r="Q517" s="127" t="str">
        <f aca="false">IF(ISNUMBER(L517),L517," --")</f>
        <v> --</v>
      </c>
      <c r="W517" s="129" t="n">
        <f aca="false">SUM(L517:N517)</f>
        <v>0</v>
      </c>
      <c r="X517" s="129" t="e">
        <f aca="false">IF(K517&gt;0,ABS(W517-K517),"")</f>
        <v>#VALUE!</v>
      </c>
      <c r="AF517" s="78" t="n">
        <f aca="false">+AF516+20</f>
        <v>10240</v>
      </c>
      <c r="AG517" s="78" t="n">
        <v>512</v>
      </c>
      <c r="AO517" s="78" t="e">
        <f aca="false">VLOOKUP(F517,PTDS2!$A$1:$Q$13,2)</f>
        <v>#N/A</v>
      </c>
      <c r="AP517" s="78" t="e">
        <f aca="false">VLOOKUP(F517,PTDS2!$A$1:$Q$13,3)</f>
        <v>#N/A</v>
      </c>
      <c r="AQ517" s="78" t="e">
        <f aca="false">VLOOKUP(F517,PTDS2!$A$1:$Q$13,4)</f>
        <v>#N/A</v>
      </c>
      <c r="AR517" s="78" t="e">
        <f aca="false">VLOOKUP(F517,PTDS2!$A$1:$Q$13,5)</f>
        <v>#N/A</v>
      </c>
      <c r="AS517" s="78" t="e">
        <f aca="false">VLOOKUP(F517,PTDS2!$A$1:$Q$13,6)</f>
        <v>#N/A</v>
      </c>
      <c r="AT517" s="78" t="e">
        <f aca="false">VLOOKUP(F517,PTDS2!$A$1:$Q$13,7)</f>
        <v>#N/A</v>
      </c>
      <c r="AU517" s="78" t="e">
        <f aca="false">VLOOKUP(F517,PTDS2!$A$1:$Q$13,8)</f>
        <v>#N/A</v>
      </c>
      <c r="AV517" s="78" t="e">
        <f aca="false">VLOOKUP(F517,PTDS2!$A$1:$Q$13,9)</f>
        <v>#N/A</v>
      </c>
      <c r="AW517" s="78" t="e">
        <f aca="false">VLOOKUP(F517,PTDS2!$A$1:$Q$13,10)</f>
        <v>#N/A</v>
      </c>
      <c r="AX517" s="78" t="e">
        <f aca="false">VLOOKUP(F517,PTDS2!$A$1:$Q$13,11)</f>
        <v>#N/A</v>
      </c>
      <c r="AY517" s="78" t="e">
        <f aca="false">VLOOKUP(F517,PTDS2!$A$1:$Q$13,12)</f>
        <v>#N/A</v>
      </c>
      <c r="AZ517" s="78" t="e">
        <f aca="false">VLOOKUP(F517,PTDS2!$A$1:$Q$13,13)</f>
        <v>#N/A</v>
      </c>
      <c r="BA517" s="78" t="e">
        <f aca="false">VLOOKUP(F517,PTDS2!$A$1:$Q$13,14)</f>
        <v>#N/A</v>
      </c>
      <c r="BB517" s="78" t="e">
        <f aca="false">VLOOKUP(F517,PTDS2!$A$1:$Q$13,15)</f>
        <v>#N/A</v>
      </c>
      <c r="BC517" s="78" t="e">
        <f aca="false">VLOOKUP(F517,PTDS2!$A$1:$Q$13,16)</f>
        <v>#N/A</v>
      </c>
      <c r="BD517" s="78" t="e">
        <f aca="false">VLOOKUP(F517,PTDS2!$A$1:$Q$13,17)</f>
        <v>#N/A</v>
      </c>
      <c r="BF517" s="78" t="e">
        <f aca="false">IF(AO517=0,"",AO517)</f>
        <v>#N/A</v>
      </c>
      <c r="BG517" s="78" t="e">
        <f aca="false">IF(AP517=0,"",AP517)</f>
        <v>#N/A</v>
      </c>
      <c r="BH517" s="78" t="e">
        <f aca="false">IF(AQ517=0,"",AQ517)</f>
        <v>#N/A</v>
      </c>
      <c r="BI517" s="78" t="e">
        <f aca="false">IF(AR517=0,"",AR517)</f>
        <v>#N/A</v>
      </c>
      <c r="BJ517" s="78" t="e">
        <f aca="false">IF(AS517=0,"",AS517)</f>
        <v>#N/A</v>
      </c>
      <c r="BK517" s="78" t="e">
        <f aca="false">IF(AT517=0,"",AT517)</f>
        <v>#N/A</v>
      </c>
      <c r="BL517" s="78" t="e">
        <f aca="false">IF(AU517=0,"",AU517)</f>
        <v>#N/A</v>
      </c>
      <c r="BM517" s="78" t="e">
        <f aca="false">IF(AV517=0,"",AV517)</f>
        <v>#N/A</v>
      </c>
      <c r="BN517" s="78" t="e">
        <f aca="false">IF(AW517=0,"",AW517)</f>
        <v>#N/A</v>
      </c>
      <c r="BO517" s="78" t="e">
        <f aca="false">IF(AX517=0,"",AX517)</f>
        <v>#N/A</v>
      </c>
      <c r="BP517" s="78" t="e">
        <f aca="false">IF(AY517=0,"",AY517)</f>
        <v>#N/A</v>
      </c>
      <c r="BQ517" s="78" t="e">
        <f aca="false">IF(AZ517=0,"",AZ517)</f>
        <v>#N/A</v>
      </c>
      <c r="BR517" s="78" t="e">
        <f aca="false">IF(BA517=0,"",BA517)</f>
        <v>#N/A</v>
      </c>
      <c r="BS517" s="78" t="e">
        <f aca="false">IF(BB517=0,"",BB517)</f>
        <v>#N/A</v>
      </c>
      <c r="BT517" s="78" t="e">
        <f aca="false">IF(BC517=0,"",BC517)</f>
        <v>#N/A</v>
      </c>
      <c r="BU517" s="78" t="e">
        <f aca="false">IF(BD517=0,"",BD517)</f>
        <v>#N/A</v>
      </c>
    </row>
    <row r="518" customFormat="false" ht="56.7" hidden="false" customHeight="true" outlineLevel="0" collapsed="false">
      <c r="A518" s="137"/>
      <c r="B518" s="138"/>
      <c r="C518" s="139"/>
      <c r="D518" s="139"/>
      <c r="E518" s="143"/>
      <c r="F518" s="120"/>
      <c r="G518" s="121"/>
      <c r="H518" s="140"/>
      <c r="I518" s="141"/>
      <c r="J518" s="116"/>
      <c r="K518" s="124" t="str">
        <f aca="false">IF(ISBLANK(I518),"",ROUND(IF(J518&lt;&gt;"€",IF(J518="$",I518*TRANSFERENCIAS!$E$29,I518*TRANSFERENCIAS!$H$29),I518),2))</f>
        <v/>
      </c>
      <c r="L518" s="142"/>
      <c r="M518" s="142"/>
      <c r="N518" s="142"/>
      <c r="O518" s="125"/>
      <c r="P518" s="126" t="str">
        <f aca="false">IF(ISNUMBER(X518),X518,"P")</f>
        <v>P</v>
      </c>
      <c r="Q518" s="127" t="str">
        <f aca="false">IF(ISNUMBER(L518),L518," --")</f>
        <v> --</v>
      </c>
      <c r="W518" s="129" t="n">
        <f aca="false">SUM(L518:N518)</f>
        <v>0</v>
      </c>
      <c r="X518" s="129" t="e">
        <f aca="false">IF(K518&gt;0,ABS(W518-K518),"")</f>
        <v>#VALUE!</v>
      </c>
      <c r="AF518" s="78" t="n">
        <f aca="false">+AF517+20</f>
        <v>10260</v>
      </c>
      <c r="AG518" s="78" t="n">
        <v>513</v>
      </c>
      <c r="AO518" s="78" t="e">
        <f aca="false">VLOOKUP(F518,PTDS2!$A$1:$Q$13,2)</f>
        <v>#N/A</v>
      </c>
      <c r="AP518" s="78" t="e">
        <f aca="false">VLOOKUP(F518,PTDS2!$A$1:$Q$13,3)</f>
        <v>#N/A</v>
      </c>
      <c r="AQ518" s="78" t="e">
        <f aca="false">VLOOKUP(F518,PTDS2!$A$1:$Q$13,4)</f>
        <v>#N/A</v>
      </c>
      <c r="AR518" s="78" t="e">
        <f aca="false">VLOOKUP(F518,PTDS2!$A$1:$Q$13,5)</f>
        <v>#N/A</v>
      </c>
      <c r="AS518" s="78" t="e">
        <f aca="false">VLOOKUP(F518,PTDS2!$A$1:$Q$13,6)</f>
        <v>#N/A</v>
      </c>
      <c r="AT518" s="78" t="e">
        <f aca="false">VLOOKUP(F518,PTDS2!$A$1:$Q$13,7)</f>
        <v>#N/A</v>
      </c>
      <c r="AU518" s="78" t="e">
        <f aca="false">VLOOKUP(F518,PTDS2!$A$1:$Q$13,8)</f>
        <v>#N/A</v>
      </c>
      <c r="AV518" s="78" t="e">
        <f aca="false">VLOOKUP(F518,PTDS2!$A$1:$Q$13,9)</f>
        <v>#N/A</v>
      </c>
      <c r="AW518" s="78" t="e">
        <f aca="false">VLOOKUP(F518,PTDS2!$A$1:$Q$13,10)</f>
        <v>#N/A</v>
      </c>
      <c r="AX518" s="78" t="e">
        <f aca="false">VLOOKUP(F518,PTDS2!$A$1:$Q$13,11)</f>
        <v>#N/A</v>
      </c>
      <c r="AY518" s="78" t="e">
        <f aca="false">VLOOKUP(F518,PTDS2!$A$1:$Q$13,12)</f>
        <v>#N/A</v>
      </c>
      <c r="AZ518" s="78" t="e">
        <f aca="false">VLOOKUP(F518,PTDS2!$A$1:$Q$13,13)</f>
        <v>#N/A</v>
      </c>
      <c r="BA518" s="78" t="e">
        <f aca="false">VLOOKUP(F518,PTDS2!$A$1:$Q$13,14)</f>
        <v>#N/A</v>
      </c>
      <c r="BB518" s="78" t="e">
        <f aca="false">VLOOKUP(F518,PTDS2!$A$1:$Q$13,15)</f>
        <v>#N/A</v>
      </c>
      <c r="BC518" s="78" t="e">
        <f aca="false">VLOOKUP(F518,PTDS2!$A$1:$Q$13,16)</f>
        <v>#N/A</v>
      </c>
      <c r="BD518" s="78" t="e">
        <f aca="false">VLOOKUP(F518,PTDS2!$A$1:$Q$13,17)</f>
        <v>#N/A</v>
      </c>
      <c r="BF518" s="78" t="e">
        <f aca="false">IF(AO518=0,"",AO518)</f>
        <v>#N/A</v>
      </c>
      <c r="BG518" s="78" t="e">
        <f aca="false">IF(AP518=0,"",AP518)</f>
        <v>#N/A</v>
      </c>
      <c r="BH518" s="78" t="e">
        <f aca="false">IF(AQ518=0,"",AQ518)</f>
        <v>#N/A</v>
      </c>
      <c r="BI518" s="78" t="e">
        <f aca="false">IF(AR518=0,"",AR518)</f>
        <v>#N/A</v>
      </c>
      <c r="BJ518" s="78" t="e">
        <f aca="false">IF(AS518=0,"",AS518)</f>
        <v>#N/A</v>
      </c>
      <c r="BK518" s="78" t="e">
        <f aca="false">IF(AT518=0,"",AT518)</f>
        <v>#N/A</v>
      </c>
      <c r="BL518" s="78" t="e">
        <f aca="false">IF(AU518=0,"",AU518)</f>
        <v>#N/A</v>
      </c>
      <c r="BM518" s="78" t="e">
        <f aca="false">IF(AV518=0,"",AV518)</f>
        <v>#N/A</v>
      </c>
      <c r="BN518" s="78" t="e">
        <f aca="false">IF(AW518=0,"",AW518)</f>
        <v>#N/A</v>
      </c>
      <c r="BO518" s="78" t="e">
        <f aca="false">IF(AX518=0,"",AX518)</f>
        <v>#N/A</v>
      </c>
      <c r="BP518" s="78" t="e">
        <f aca="false">IF(AY518=0,"",AY518)</f>
        <v>#N/A</v>
      </c>
      <c r="BQ518" s="78" t="e">
        <f aca="false">IF(AZ518=0,"",AZ518)</f>
        <v>#N/A</v>
      </c>
      <c r="BR518" s="78" t="e">
        <f aca="false">IF(BA518=0,"",BA518)</f>
        <v>#N/A</v>
      </c>
      <c r="BS518" s="78" t="e">
        <f aca="false">IF(BB518=0,"",BB518)</f>
        <v>#N/A</v>
      </c>
      <c r="BT518" s="78" t="e">
        <f aca="false">IF(BC518=0,"",BC518)</f>
        <v>#N/A</v>
      </c>
      <c r="BU518" s="78" t="e">
        <f aca="false">IF(BD518=0,"",BD518)</f>
        <v>#N/A</v>
      </c>
    </row>
    <row r="519" customFormat="false" ht="56.7" hidden="false" customHeight="true" outlineLevel="0" collapsed="false">
      <c r="A519" s="137"/>
      <c r="B519" s="138"/>
      <c r="C519" s="139"/>
      <c r="D519" s="139"/>
      <c r="E519" s="143"/>
      <c r="F519" s="120"/>
      <c r="G519" s="121"/>
      <c r="H519" s="140"/>
      <c r="I519" s="141"/>
      <c r="J519" s="116"/>
      <c r="K519" s="124" t="str">
        <f aca="false">IF(ISBLANK(I519),"",ROUND(IF(J519&lt;&gt;"€",IF(J519="$",I519*TRANSFERENCIAS!$E$29,I519*TRANSFERENCIAS!$H$29),I519),2))</f>
        <v/>
      </c>
      <c r="L519" s="142"/>
      <c r="M519" s="142"/>
      <c r="N519" s="142"/>
      <c r="O519" s="125"/>
      <c r="P519" s="126" t="str">
        <f aca="false">IF(ISNUMBER(X519),X519,"P")</f>
        <v>P</v>
      </c>
      <c r="Q519" s="127" t="str">
        <f aca="false">IF(ISNUMBER(L519),L519," --")</f>
        <v> --</v>
      </c>
      <c r="W519" s="129" t="n">
        <f aca="false">SUM(L519:N519)</f>
        <v>0</v>
      </c>
      <c r="X519" s="129" t="e">
        <f aca="false">IF(K519&gt;0,ABS(W519-K519),"")</f>
        <v>#VALUE!</v>
      </c>
      <c r="AF519" s="78" t="n">
        <f aca="false">+AF518+20</f>
        <v>10280</v>
      </c>
      <c r="AG519" s="78" t="n">
        <v>514</v>
      </c>
      <c r="AO519" s="78" t="e">
        <f aca="false">VLOOKUP(F519,PTDS2!$A$1:$Q$13,2)</f>
        <v>#N/A</v>
      </c>
      <c r="AP519" s="78" t="e">
        <f aca="false">VLOOKUP(F519,PTDS2!$A$1:$Q$13,3)</f>
        <v>#N/A</v>
      </c>
      <c r="AQ519" s="78" t="e">
        <f aca="false">VLOOKUP(F519,PTDS2!$A$1:$Q$13,4)</f>
        <v>#N/A</v>
      </c>
      <c r="AR519" s="78" t="e">
        <f aca="false">VLOOKUP(F519,PTDS2!$A$1:$Q$13,5)</f>
        <v>#N/A</v>
      </c>
      <c r="AS519" s="78" t="e">
        <f aca="false">VLOOKUP(F519,PTDS2!$A$1:$Q$13,6)</f>
        <v>#N/A</v>
      </c>
      <c r="AT519" s="78" t="e">
        <f aca="false">VLOOKUP(F519,PTDS2!$A$1:$Q$13,7)</f>
        <v>#N/A</v>
      </c>
      <c r="AU519" s="78" t="e">
        <f aca="false">VLOOKUP(F519,PTDS2!$A$1:$Q$13,8)</f>
        <v>#N/A</v>
      </c>
      <c r="AV519" s="78" t="e">
        <f aca="false">VLOOKUP(F519,PTDS2!$A$1:$Q$13,9)</f>
        <v>#N/A</v>
      </c>
      <c r="AW519" s="78" t="e">
        <f aca="false">VLOOKUP(F519,PTDS2!$A$1:$Q$13,10)</f>
        <v>#N/A</v>
      </c>
      <c r="AX519" s="78" t="e">
        <f aca="false">VLOOKUP(F519,PTDS2!$A$1:$Q$13,11)</f>
        <v>#N/A</v>
      </c>
      <c r="AY519" s="78" t="e">
        <f aca="false">VLOOKUP(F519,PTDS2!$A$1:$Q$13,12)</f>
        <v>#N/A</v>
      </c>
      <c r="AZ519" s="78" t="e">
        <f aca="false">VLOOKUP(F519,PTDS2!$A$1:$Q$13,13)</f>
        <v>#N/A</v>
      </c>
      <c r="BA519" s="78" t="e">
        <f aca="false">VLOOKUP(F519,PTDS2!$A$1:$Q$13,14)</f>
        <v>#N/A</v>
      </c>
      <c r="BB519" s="78" t="e">
        <f aca="false">VLOOKUP(F519,PTDS2!$A$1:$Q$13,15)</f>
        <v>#N/A</v>
      </c>
      <c r="BC519" s="78" t="e">
        <f aca="false">VLOOKUP(F519,PTDS2!$A$1:$Q$13,16)</f>
        <v>#N/A</v>
      </c>
      <c r="BD519" s="78" t="e">
        <f aca="false">VLOOKUP(F519,PTDS2!$A$1:$Q$13,17)</f>
        <v>#N/A</v>
      </c>
      <c r="BF519" s="78" t="e">
        <f aca="false">IF(AO519=0,"",AO519)</f>
        <v>#N/A</v>
      </c>
      <c r="BG519" s="78" t="e">
        <f aca="false">IF(AP519=0,"",AP519)</f>
        <v>#N/A</v>
      </c>
      <c r="BH519" s="78" t="e">
        <f aca="false">IF(AQ519=0,"",AQ519)</f>
        <v>#N/A</v>
      </c>
      <c r="BI519" s="78" t="e">
        <f aca="false">IF(AR519=0,"",AR519)</f>
        <v>#N/A</v>
      </c>
      <c r="BJ519" s="78" t="e">
        <f aca="false">IF(AS519=0,"",AS519)</f>
        <v>#N/A</v>
      </c>
      <c r="BK519" s="78" t="e">
        <f aca="false">IF(AT519=0,"",AT519)</f>
        <v>#N/A</v>
      </c>
      <c r="BL519" s="78" t="e">
        <f aca="false">IF(AU519=0,"",AU519)</f>
        <v>#N/A</v>
      </c>
      <c r="BM519" s="78" t="e">
        <f aca="false">IF(AV519=0,"",AV519)</f>
        <v>#N/A</v>
      </c>
      <c r="BN519" s="78" t="e">
        <f aca="false">IF(AW519=0,"",AW519)</f>
        <v>#N/A</v>
      </c>
      <c r="BO519" s="78" t="e">
        <f aca="false">IF(AX519=0,"",AX519)</f>
        <v>#N/A</v>
      </c>
      <c r="BP519" s="78" t="e">
        <f aca="false">IF(AY519=0,"",AY519)</f>
        <v>#N/A</v>
      </c>
      <c r="BQ519" s="78" t="e">
        <f aca="false">IF(AZ519=0,"",AZ519)</f>
        <v>#N/A</v>
      </c>
      <c r="BR519" s="78" t="e">
        <f aca="false">IF(BA519=0,"",BA519)</f>
        <v>#N/A</v>
      </c>
      <c r="BS519" s="78" t="e">
        <f aca="false">IF(BB519=0,"",BB519)</f>
        <v>#N/A</v>
      </c>
      <c r="BT519" s="78" t="e">
        <f aca="false">IF(BC519=0,"",BC519)</f>
        <v>#N/A</v>
      </c>
      <c r="BU519" s="78" t="e">
        <f aca="false">IF(BD519=0,"",BD519)</f>
        <v>#N/A</v>
      </c>
    </row>
    <row r="520" customFormat="false" ht="56.7" hidden="false" customHeight="true" outlineLevel="0" collapsed="false">
      <c r="A520" s="137"/>
      <c r="B520" s="138"/>
      <c r="C520" s="139"/>
      <c r="D520" s="139"/>
      <c r="E520" s="143"/>
      <c r="F520" s="120"/>
      <c r="G520" s="121"/>
      <c r="H520" s="140"/>
      <c r="I520" s="141"/>
      <c r="J520" s="116"/>
      <c r="K520" s="124" t="str">
        <f aca="false">IF(ISBLANK(I520),"",ROUND(IF(J520&lt;&gt;"€",IF(J520="$",I520*TRANSFERENCIAS!$E$29,I520*TRANSFERENCIAS!$H$29),I520),2))</f>
        <v/>
      </c>
      <c r="L520" s="142"/>
      <c r="M520" s="142"/>
      <c r="N520" s="142"/>
      <c r="O520" s="125"/>
      <c r="P520" s="126" t="str">
        <f aca="false">IF(ISNUMBER(X520),X520,"P")</f>
        <v>P</v>
      </c>
      <c r="Q520" s="127" t="str">
        <f aca="false">IF(ISNUMBER(L520),L520," --")</f>
        <v> --</v>
      </c>
      <c r="W520" s="129" t="n">
        <f aca="false">SUM(L520:N520)</f>
        <v>0</v>
      </c>
      <c r="X520" s="129" t="e">
        <f aca="false">IF(K520&gt;0,ABS(W520-K520),"")</f>
        <v>#VALUE!</v>
      </c>
      <c r="AF520" s="78" t="n">
        <f aca="false">+AF519+20</f>
        <v>10300</v>
      </c>
      <c r="AG520" s="78" t="n">
        <v>515</v>
      </c>
      <c r="AO520" s="78" t="e">
        <f aca="false">VLOOKUP(F520,PTDS2!$A$1:$Q$13,2)</f>
        <v>#N/A</v>
      </c>
      <c r="AP520" s="78" t="e">
        <f aca="false">VLOOKUP(F520,PTDS2!$A$1:$Q$13,3)</f>
        <v>#N/A</v>
      </c>
      <c r="AQ520" s="78" t="e">
        <f aca="false">VLOOKUP(F520,PTDS2!$A$1:$Q$13,4)</f>
        <v>#N/A</v>
      </c>
      <c r="AR520" s="78" t="e">
        <f aca="false">VLOOKUP(F520,PTDS2!$A$1:$Q$13,5)</f>
        <v>#N/A</v>
      </c>
      <c r="AS520" s="78" t="e">
        <f aca="false">VLOOKUP(F520,PTDS2!$A$1:$Q$13,6)</f>
        <v>#N/A</v>
      </c>
      <c r="AT520" s="78" t="e">
        <f aca="false">VLOOKUP(F520,PTDS2!$A$1:$Q$13,7)</f>
        <v>#N/A</v>
      </c>
      <c r="AU520" s="78" t="e">
        <f aca="false">VLOOKUP(F520,PTDS2!$A$1:$Q$13,8)</f>
        <v>#N/A</v>
      </c>
      <c r="AV520" s="78" t="e">
        <f aca="false">VLOOKUP(F520,PTDS2!$A$1:$Q$13,9)</f>
        <v>#N/A</v>
      </c>
      <c r="AW520" s="78" t="e">
        <f aca="false">VLOOKUP(F520,PTDS2!$A$1:$Q$13,10)</f>
        <v>#N/A</v>
      </c>
      <c r="AX520" s="78" t="e">
        <f aca="false">VLOOKUP(F520,PTDS2!$A$1:$Q$13,11)</f>
        <v>#N/A</v>
      </c>
      <c r="AY520" s="78" t="e">
        <f aca="false">VLOOKUP(F520,PTDS2!$A$1:$Q$13,12)</f>
        <v>#N/A</v>
      </c>
      <c r="AZ520" s="78" t="e">
        <f aca="false">VLOOKUP(F520,PTDS2!$A$1:$Q$13,13)</f>
        <v>#N/A</v>
      </c>
      <c r="BA520" s="78" t="e">
        <f aca="false">VLOOKUP(F520,PTDS2!$A$1:$Q$13,14)</f>
        <v>#N/A</v>
      </c>
      <c r="BB520" s="78" t="e">
        <f aca="false">VLOOKUP(F520,PTDS2!$A$1:$Q$13,15)</f>
        <v>#N/A</v>
      </c>
      <c r="BC520" s="78" t="e">
        <f aca="false">VLOOKUP(F520,PTDS2!$A$1:$Q$13,16)</f>
        <v>#N/A</v>
      </c>
      <c r="BD520" s="78" t="e">
        <f aca="false">VLOOKUP(F520,PTDS2!$A$1:$Q$13,17)</f>
        <v>#N/A</v>
      </c>
      <c r="BF520" s="78" t="e">
        <f aca="false">IF(AO520=0,"",AO520)</f>
        <v>#N/A</v>
      </c>
      <c r="BG520" s="78" t="e">
        <f aca="false">IF(AP520=0,"",AP520)</f>
        <v>#N/A</v>
      </c>
      <c r="BH520" s="78" t="e">
        <f aca="false">IF(AQ520=0,"",AQ520)</f>
        <v>#N/A</v>
      </c>
      <c r="BI520" s="78" t="e">
        <f aca="false">IF(AR520=0,"",AR520)</f>
        <v>#N/A</v>
      </c>
      <c r="BJ520" s="78" t="e">
        <f aca="false">IF(AS520=0,"",AS520)</f>
        <v>#N/A</v>
      </c>
      <c r="BK520" s="78" t="e">
        <f aca="false">IF(AT520=0,"",AT520)</f>
        <v>#N/A</v>
      </c>
      <c r="BL520" s="78" t="e">
        <f aca="false">IF(AU520=0,"",AU520)</f>
        <v>#N/A</v>
      </c>
      <c r="BM520" s="78" t="e">
        <f aca="false">IF(AV520=0,"",AV520)</f>
        <v>#N/A</v>
      </c>
      <c r="BN520" s="78" t="e">
        <f aca="false">IF(AW520=0,"",AW520)</f>
        <v>#N/A</v>
      </c>
      <c r="BO520" s="78" t="e">
        <f aca="false">IF(AX520=0,"",AX520)</f>
        <v>#N/A</v>
      </c>
      <c r="BP520" s="78" t="e">
        <f aca="false">IF(AY520=0,"",AY520)</f>
        <v>#N/A</v>
      </c>
      <c r="BQ520" s="78" t="e">
        <f aca="false">IF(AZ520=0,"",AZ520)</f>
        <v>#N/A</v>
      </c>
      <c r="BR520" s="78" t="e">
        <f aca="false">IF(BA520=0,"",BA520)</f>
        <v>#N/A</v>
      </c>
      <c r="BS520" s="78" t="e">
        <f aca="false">IF(BB520=0,"",BB520)</f>
        <v>#N/A</v>
      </c>
      <c r="BT520" s="78" t="e">
        <f aca="false">IF(BC520=0,"",BC520)</f>
        <v>#N/A</v>
      </c>
      <c r="BU520" s="78" t="e">
        <f aca="false">IF(BD520=0,"",BD520)</f>
        <v>#N/A</v>
      </c>
    </row>
    <row r="521" customFormat="false" ht="56.7" hidden="false" customHeight="true" outlineLevel="0" collapsed="false">
      <c r="A521" s="137"/>
      <c r="B521" s="138"/>
      <c r="C521" s="139"/>
      <c r="D521" s="139"/>
      <c r="E521" s="143"/>
      <c r="F521" s="120"/>
      <c r="G521" s="121"/>
      <c r="H521" s="140"/>
      <c r="I521" s="141"/>
      <c r="J521" s="116"/>
      <c r="K521" s="124" t="str">
        <f aca="false">IF(ISBLANK(I521),"",ROUND(IF(J521&lt;&gt;"€",IF(J521="$",I521*TRANSFERENCIAS!$E$29,I521*TRANSFERENCIAS!$H$29),I521),2))</f>
        <v/>
      </c>
      <c r="L521" s="142"/>
      <c r="M521" s="142"/>
      <c r="N521" s="142"/>
      <c r="O521" s="125"/>
      <c r="P521" s="126" t="str">
        <f aca="false">IF(ISNUMBER(X521),X521,"P")</f>
        <v>P</v>
      </c>
      <c r="Q521" s="127" t="str">
        <f aca="false">IF(ISNUMBER(L521),L521," --")</f>
        <v> --</v>
      </c>
      <c r="W521" s="129" t="n">
        <f aca="false">SUM(L521:N521)</f>
        <v>0</v>
      </c>
      <c r="X521" s="129" t="e">
        <f aca="false">IF(K521&gt;0,ABS(W521-K521),"")</f>
        <v>#VALUE!</v>
      </c>
      <c r="AF521" s="78" t="n">
        <f aca="false">+AF520+20</f>
        <v>10320</v>
      </c>
      <c r="AG521" s="78" t="n">
        <v>516</v>
      </c>
      <c r="AO521" s="78" t="e">
        <f aca="false">VLOOKUP(F521,PTDS2!$A$1:$Q$13,2)</f>
        <v>#N/A</v>
      </c>
      <c r="AP521" s="78" t="e">
        <f aca="false">VLOOKUP(F521,PTDS2!$A$1:$Q$13,3)</f>
        <v>#N/A</v>
      </c>
      <c r="AQ521" s="78" t="e">
        <f aca="false">VLOOKUP(F521,PTDS2!$A$1:$Q$13,4)</f>
        <v>#N/A</v>
      </c>
      <c r="AR521" s="78" t="e">
        <f aca="false">VLOOKUP(F521,PTDS2!$A$1:$Q$13,5)</f>
        <v>#N/A</v>
      </c>
      <c r="AS521" s="78" t="e">
        <f aca="false">VLOOKUP(F521,PTDS2!$A$1:$Q$13,6)</f>
        <v>#N/A</v>
      </c>
      <c r="AT521" s="78" t="e">
        <f aca="false">VLOOKUP(F521,PTDS2!$A$1:$Q$13,7)</f>
        <v>#N/A</v>
      </c>
      <c r="AU521" s="78" t="e">
        <f aca="false">VLOOKUP(F521,PTDS2!$A$1:$Q$13,8)</f>
        <v>#N/A</v>
      </c>
      <c r="AV521" s="78" t="e">
        <f aca="false">VLOOKUP(F521,PTDS2!$A$1:$Q$13,9)</f>
        <v>#N/A</v>
      </c>
      <c r="AW521" s="78" t="e">
        <f aca="false">VLOOKUP(F521,PTDS2!$A$1:$Q$13,10)</f>
        <v>#N/A</v>
      </c>
      <c r="AX521" s="78" t="e">
        <f aca="false">VLOOKUP(F521,PTDS2!$A$1:$Q$13,11)</f>
        <v>#N/A</v>
      </c>
      <c r="AY521" s="78" t="e">
        <f aca="false">VLOOKUP(F521,PTDS2!$A$1:$Q$13,12)</f>
        <v>#N/A</v>
      </c>
      <c r="AZ521" s="78" t="e">
        <f aca="false">VLOOKUP(F521,PTDS2!$A$1:$Q$13,13)</f>
        <v>#N/A</v>
      </c>
      <c r="BA521" s="78" t="e">
        <f aca="false">VLOOKUP(F521,PTDS2!$A$1:$Q$13,14)</f>
        <v>#N/A</v>
      </c>
      <c r="BB521" s="78" t="e">
        <f aca="false">VLOOKUP(F521,PTDS2!$A$1:$Q$13,15)</f>
        <v>#N/A</v>
      </c>
      <c r="BC521" s="78" t="e">
        <f aca="false">VLOOKUP(F521,PTDS2!$A$1:$Q$13,16)</f>
        <v>#N/A</v>
      </c>
      <c r="BD521" s="78" t="e">
        <f aca="false">VLOOKUP(F521,PTDS2!$A$1:$Q$13,17)</f>
        <v>#N/A</v>
      </c>
      <c r="BF521" s="78" t="e">
        <f aca="false">IF(AO521=0,"",AO521)</f>
        <v>#N/A</v>
      </c>
      <c r="BG521" s="78" t="e">
        <f aca="false">IF(AP521=0,"",AP521)</f>
        <v>#N/A</v>
      </c>
      <c r="BH521" s="78" t="e">
        <f aca="false">IF(AQ521=0,"",AQ521)</f>
        <v>#N/A</v>
      </c>
      <c r="BI521" s="78" t="e">
        <f aca="false">IF(AR521=0,"",AR521)</f>
        <v>#N/A</v>
      </c>
      <c r="BJ521" s="78" t="e">
        <f aca="false">IF(AS521=0,"",AS521)</f>
        <v>#N/A</v>
      </c>
      <c r="BK521" s="78" t="e">
        <f aca="false">IF(AT521=0,"",AT521)</f>
        <v>#N/A</v>
      </c>
      <c r="BL521" s="78" t="e">
        <f aca="false">IF(AU521=0,"",AU521)</f>
        <v>#N/A</v>
      </c>
      <c r="BM521" s="78" t="e">
        <f aca="false">IF(AV521=0,"",AV521)</f>
        <v>#N/A</v>
      </c>
      <c r="BN521" s="78" t="e">
        <f aca="false">IF(AW521=0,"",AW521)</f>
        <v>#N/A</v>
      </c>
      <c r="BO521" s="78" t="e">
        <f aca="false">IF(AX521=0,"",AX521)</f>
        <v>#N/A</v>
      </c>
      <c r="BP521" s="78" t="e">
        <f aca="false">IF(AY521=0,"",AY521)</f>
        <v>#N/A</v>
      </c>
      <c r="BQ521" s="78" t="e">
        <f aca="false">IF(AZ521=0,"",AZ521)</f>
        <v>#N/A</v>
      </c>
      <c r="BR521" s="78" t="e">
        <f aca="false">IF(BA521=0,"",BA521)</f>
        <v>#N/A</v>
      </c>
      <c r="BS521" s="78" t="e">
        <f aca="false">IF(BB521=0,"",BB521)</f>
        <v>#N/A</v>
      </c>
      <c r="BT521" s="78" t="e">
        <f aca="false">IF(BC521=0,"",BC521)</f>
        <v>#N/A</v>
      </c>
      <c r="BU521" s="78" t="e">
        <f aca="false">IF(BD521=0,"",BD521)</f>
        <v>#N/A</v>
      </c>
    </row>
    <row r="522" customFormat="false" ht="56.7" hidden="false" customHeight="true" outlineLevel="0" collapsed="false">
      <c r="A522" s="137"/>
      <c r="B522" s="138"/>
      <c r="C522" s="139"/>
      <c r="D522" s="139"/>
      <c r="E522" s="143"/>
      <c r="F522" s="120"/>
      <c r="G522" s="121"/>
      <c r="H522" s="140"/>
      <c r="I522" s="141"/>
      <c r="J522" s="116"/>
      <c r="K522" s="124" t="str">
        <f aca="false">IF(ISBLANK(I522),"",ROUND(IF(J522&lt;&gt;"€",IF(J522="$",I522*TRANSFERENCIAS!$E$29,I522*TRANSFERENCIAS!$H$29),I522),2))</f>
        <v/>
      </c>
      <c r="L522" s="142"/>
      <c r="M522" s="142"/>
      <c r="N522" s="142"/>
      <c r="O522" s="125"/>
      <c r="P522" s="126" t="str">
        <f aca="false">IF(ISNUMBER(X522),X522,"P")</f>
        <v>P</v>
      </c>
      <c r="Q522" s="127" t="str">
        <f aca="false">IF(ISNUMBER(L522),L522," --")</f>
        <v> --</v>
      </c>
      <c r="W522" s="129" t="n">
        <f aca="false">SUM(L522:N522)</f>
        <v>0</v>
      </c>
      <c r="X522" s="129" t="e">
        <f aca="false">IF(K522&gt;0,ABS(W522-K522),"")</f>
        <v>#VALUE!</v>
      </c>
      <c r="AF522" s="78" t="n">
        <f aca="false">+AF521+20</f>
        <v>10340</v>
      </c>
      <c r="AG522" s="78" t="n">
        <v>517</v>
      </c>
      <c r="AO522" s="78" t="e">
        <f aca="false">VLOOKUP(F522,PTDS2!$A$1:$Q$13,2)</f>
        <v>#N/A</v>
      </c>
      <c r="AP522" s="78" t="e">
        <f aca="false">VLOOKUP(F522,PTDS2!$A$1:$Q$13,3)</f>
        <v>#N/A</v>
      </c>
      <c r="AQ522" s="78" t="e">
        <f aca="false">VLOOKUP(F522,PTDS2!$A$1:$Q$13,4)</f>
        <v>#N/A</v>
      </c>
      <c r="AR522" s="78" t="e">
        <f aca="false">VLOOKUP(F522,PTDS2!$A$1:$Q$13,5)</f>
        <v>#N/A</v>
      </c>
      <c r="AS522" s="78" t="e">
        <f aca="false">VLOOKUP(F522,PTDS2!$A$1:$Q$13,6)</f>
        <v>#N/A</v>
      </c>
      <c r="AT522" s="78" t="e">
        <f aca="false">VLOOKUP(F522,PTDS2!$A$1:$Q$13,7)</f>
        <v>#N/A</v>
      </c>
      <c r="AU522" s="78" t="e">
        <f aca="false">VLOOKUP(F522,PTDS2!$A$1:$Q$13,8)</f>
        <v>#N/A</v>
      </c>
      <c r="AV522" s="78" t="e">
        <f aca="false">VLOOKUP(F522,PTDS2!$A$1:$Q$13,9)</f>
        <v>#N/A</v>
      </c>
      <c r="AW522" s="78" t="e">
        <f aca="false">VLOOKUP(F522,PTDS2!$A$1:$Q$13,10)</f>
        <v>#N/A</v>
      </c>
      <c r="AX522" s="78" t="e">
        <f aca="false">VLOOKUP(F522,PTDS2!$A$1:$Q$13,11)</f>
        <v>#N/A</v>
      </c>
      <c r="AY522" s="78" t="e">
        <f aca="false">VLOOKUP(F522,PTDS2!$A$1:$Q$13,12)</f>
        <v>#N/A</v>
      </c>
      <c r="AZ522" s="78" t="e">
        <f aca="false">VLOOKUP(F522,PTDS2!$A$1:$Q$13,13)</f>
        <v>#N/A</v>
      </c>
      <c r="BA522" s="78" t="e">
        <f aca="false">VLOOKUP(F522,PTDS2!$A$1:$Q$13,14)</f>
        <v>#N/A</v>
      </c>
      <c r="BB522" s="78" t="e">
        <f aca="false">VLOOKUP(F522,PTDS2!$A$1:$Q$13,15)</f>
        <v>#N/A</v>
      </c>
      <c r="BC522" s="78" t="e">
        <f aca="false">VLOOKUP(F522,PTDS2!$A$1:$Q$13,16)</f>
        <v>#N/A</v>
      </c>
      <c r="BD522" s="78" t="e">
        <f aca="false">VLOOKUP(F522,PTDS2!$A$1:$Q$13,17)</f>
        <v>#N/A</v>
      </c>
      <c r="BF522" s="78" t="e">
        <f aca="false">IF(AO522=0,"",AO522)</f>
        <v>#N/A</v>
      </c>
      <c r="BG522" s="78" t="e">
        <f aca="false">IF(AP522=0,"",AP522)</f>
        <v>#N/A</v>
      </c>
      <c r="BH522" s="78" t="e">
        <f aca="false">IF(AQ522=0,"",AQ522)</f>
        <v>#N/A</v>
      </c>
      <c r="BI522" s="78" t="e">
        <f aca="false">IF(AR522=0,"",AR522)</f>
        <v>#N/A</v>
      </c>
      <c r="BJ522" s="78" t="e">
        <f aca="false">IF(AS522=0,"",AS522)</f>
        <v>#N/A</v>
      </c>
      <c r="BK522" s="78" t="e">
        <f aca="false">IF(AT522=0,"",AT522)</f>
        <v>#N/A</v>
      </c>
      <c r="BL522" s="78" t="e">
        <f aca="false">IF(AU522=0,"",AU522)</f>
        <v>#N/A</v>
      </c>
      <c r="BM522" s="78" t="e">
        <f aca="false">IF(AV522=0,"",AV522)</f>
        <v>#N/A</v>
      </c>
      <c r="BN522" s="78" t="e">
        <f aca="false">IF(AW522=0,"",AW522)</f>
        <v>#N/A</v>
      </c>
      <c r="BO522" s="78" t="e">
        <f aca="false">IF(AX522=0,"",AX522)</f>
        <v>#N/A</v>
      </c>
      <c r="BP522" s="78" t="e">
        <f aca="false">IF(AY522=0,"",AY522)</f>
        <v>#N/A</v>
      </c>
      <c r="BQ522" s="78" t="e">
        <f aca="false">IF(AZ522=0,"",AZ522)</f>
        <v>#N/A</v>
      </c>
      <c r="BR522" s="78" t="e">
        <f aca="false">IF(BA522=0,"",BA522)</f>
        <v>#N/A</v>
      </c>
      <c r="BS522" s="78" t="e">
        <f aca="false">IF(BB522=0,"",BB522)</f>
        <v>#N/A</v>
      </c>
      <c r="BT522" s="78" t="e">
        <f aca="false">IF(BC522=0,"",BC522)</f>
        <v>#N/A</v>
      </c>
      <c r="BU522" s="78" t="e">
        <f aca="false">IF(BD522=0,"",BD522)</f>
        <v>#N/A</v>
      </c>
    </row>
    <row r="523" customFormat="false" ht="56.7" hidden="false" customHeight="true" outlineLevel="0" collapsed="false">
      <c r="A523" s="137"/>
      <c r="B523" s="138"/>
      <c r="C523" s="139"/>
      <c r="D523" s="139"/>
      <c r="E523" s="143"/>
      <c r="F523" s="120"/>
      <c r="G523" s="121"/>
      <c r="H523" s="140"/>
      <c r="I523" s="141"/>
      <c r="J523" s="116"/>
      <c r="K523" s="124" t="str">
        <f aca="false">IF(ISBLANK(I523),"",ROUND(IF(J523&lt;&gt;"€",IF(J523="$",I523*TRANSFERENCIAS!$E$29,I523*TRANSFERENCIAS!$H$29),I523),2))</f>
        <v/>
      </c>
      <c r="L523" s="142"/>
      <c r="M523" s="142"/>
      <c r="N523" s="142"/>
      <c r="O523" s="125"/>
      <c r="P523" s="126" t="str">
        <f aca="false">IF(ISNUMBER(X523),X523,"P")</f>
        <v>P</v>
      </c>
      <c r="Q523" s="127" t="str">
        <f aca="false">IF(ISNUMBER(L523),L523," --")</f>
        <v> --</v>
      </c>
      <c r="W523" s="129" t="n">
        <f aca="false">SUM(L523:N523)</f>
        <v>0</v>
      </c>
      <c r="X523" s="129" t="e">
        <f aca="false">IF(K523&gt;0,ABS(W523-K523),"")</f>
        <v>#VALUE!</v>
      </c>
      <c r="AF523" s="78" t="n">
        <f aca="false">+AF522+20</f>
        <v>10360</v>
      </c>
      <c r="AG523" s="78" t="n">
        <v>518</v>
      </c>
      <c r="AO523" s="78" t="e">
        <f aca="false">VLOOKUP(F523,PTDS2!$A$1:$Q$13,2)</f>
        <v>#N/A</v>
      </c>
      <c r="AP523" s="78" t="e">
        <f aca="false">VLOOKUP(F523,PTDS2!$A$1:$Q$13,3)</f>
        <v>#N/A</v>
      </c>
      <c r="AQ523" s="78" t="e">
        <f aca="false">VLOOKUP(F523,PTDS2!$A$1:$Q$13,4)</f>
        <v>#N/A</v>
      </c>
      <c r="AR523" s="78" t="e">
        <f aca="false">VLOOKUP(F523,PTDS2!$A$1:$Q$13,5)</f>
        <v>#N/A</v>
      </c>
      <c r="AS523" s="78" t="e">
        <f aca="false">VLOOKUP(F523,PTDS2!$A$1:$Q$13,6)</f>
        <v>#N/A</v>
      </c>
      <c r="AT523" s="78" t="e">
        <f aca="false">VLOOKUP(F523,PTDS2!$A$1:$Q$13,7)</f>
        <v>#N/A</v>
      </c>
      <c r="AU523" s="78" t="e">
        <f aca="false">VLOOKUP(F523,PTDS2!$A$1:$Q$13,8)</f>
        <v>#N/A</v>
      </c>
      <c r="AV523" s="78" t="e">
        <f aca="false">VLOOKUP(F523,PTDS2!$A$1:$Q$13,9)</f>
        <v>#N/A</v>
      </c>
      <c r="AW523" s="78" t="e">
        <f aca="false">VLOOKUP(F523,PTDS2!$A$1:$Q$13,10)</f>
        <v>#N/A</v>
      </c>
      <c r="AX523" s="78" t="e">
        <f aca="false">VLOOKUP(F523,PTDS2!$A$1:$Q$13,11)</f>
        <v>#N/A</v>
      </c>
      <c r="AY523" s="78" t="e">
        <f aca="false">VLOOKUP(F523,PTDS2!$A$1:$Q$13,12)</f>
        <v>#N/A</v>
      </c>
      <c r="AZ523" s="78" t="e">
        <f aca="false">VLOOKUP(F523,PTDS2!$A$1:$Q$13,13)</f>
        <v>#N/A</v>
      </c>
      <c r="BA523" s="78" t="e">
        <f aca="false">VLOOKUP(F523,PTDS2!$A$1:$Q$13,14)</f>
        <v>#N/A</v>
      </c>
      <c r="BB523" s="78" t="e">
        <f aca="false">VLOOKUP(F523,PTDS2!$A$1:$Q$13,15)</f>
        <v>#N/A</v>
      </c>
      <c r="BC523" s="78" t="e">
        <f aca="false">VLOOKUP(F523,PTDS2!$A$1:$Q$13,16)</f>
        <v>#N/A</v>
      </c>
      <c r="BD523" s="78" t="e">
        <f aca="false">VLOOKUP(F523,PTDS2!$A$1:$Q$13,17)</f>
        <v>#N/A</v>
      </c>
      <c r="BF523" s="78" t="e">
        <f aca="false">IF(AO523=0,"",AO523)</f>
        <v>#N/A</v>
      </c>
      <c r="BG523" s="78" t="e">
        <f aca="false">IF(AP523=0,"",AP523)</f>
        <v>#N/A</v>
      </c>
      <c r="BH523" s="78" t="e">
        <f aca="false">IF(AQ523=0,"",AQ523)</f>
        <v>#N/A</v>
      </c>
      <c r="BI523" s="78" t="e">
        <f aca="false">IF(AR523=0,"",AR523)</f>
        <v>#N/A</v>
      </c>
      <c r="BJ523" s="78" t="e">
        <f aca="false">IF(AS523=0,"",AS523)</f>
        <v>#N/A</v>
      </c>
      <c r="BK523" s="78" t="e">
        <f aca="false">IF(AT523=0,"",AT523)</f>
        <v>#N/A</v>
      </c>
      <c r="BL523" s="78" t="e">
        <f aca="false">IF(AU523=0,"",AU523)</f>
        <v>#N/A</v>
      </c>
      <c r="BM523" s="78" t="e">
        <f aca="false">IF(AV523=0,"",AV523)</f>
        <v>#N/A</v>
      </c>
      <c r="BN523" s="78" t="e">
        <f aca="false">IF(AW523=0,"",AW523)</f>
        <v>#N/A</v>
      </c>
      <c r="BO523" s="78" t="e">
        <f aca="false">IF(AX523=0,"",AX523)</f>
        <v>#N/A</v>
      </c>
      <c r="BP523" s="78" t="e">
        <f aca="false">IF(AY523=0,"",AY523)</f>
        <v>#N/A</v>
      </c>
      <c r="BQ523" s="78" t="e">
        <f aca="false">IF(AZ523=0,"",AZ523)</f>
        <v>#N/A</v>
      </c>
      <c r="BR523" s="78" t="e">
        <f aca="false">IF(BA523=0,"",BA523)</f>
        <v>#N/A</v>
      </c>
      <c r="BS523" s="78" t="e">
        <f aca="false">IF(BB523=0,"",BB523)</f>
        <v>#N/A</v>
      </c>
      <c r="BT523" s="78" t="e">
        <f aca="false">IF(BC523=0,"",BC523)</f>
        <v>#N/A</v>
      </c>
      <c r="BU523" s="78" t="e">
        <f aca="false">IF(BD523=0,"",BD523)</f>
        <v>#N/A</v>
      </c>
    </row>
    <row r="524" customFormat="false" ht="56.7" hidden="false" customHeight="true" outlineLevel="0" collapsed="false">
      <c r="A524" s="137"/>
      <c r="B524" s="138"/>
      <c r="C524" s="139"/>
      <c r="D524" s="139"/>
      <c r="E524" s="143"/>
      <c r="F524" s="120"/>
      <c r="G524" s="121"/>
      <c r="H524" s="140"/>
      <c r="I524" s="141"/>
      <c r="J524" s="116"/>
      <c r="K524" s="124" t="str">
        <f aca="false">IF(ISBLANK(I524),"",ROUND(IF(J524&lt;&gt;"€",IF(J524="$",I524*TRANSFERENCIAS!$E$29,I524*TRANSFERENCIAS!$H$29),I524),2))</f>
        <v/>
      </c>
      <c r="L524" s="142"/>
      <c r="M524" s="142"/>
      <c r="N524" s="142"/>
      <c r="O524" s="125"/>
      <c r="P524" s="126" t="str">
        <f aca="false">IF(ISNUMBER(X524),X524,"P")</f>
        <v>P</v>
      </c>
      <c r="Q524" s="127" t="str">
        <f aca="false">IF(ISNUMBER(L524),L524," --")</f>
        <v> --</v>
      </c>
      <c r="W524" s="129" t="n">
        <f aca="false">SUM(L524:N524)</f>
        <v>0</v>
      </c>
      <c r="X524" s="129" t="e">
        <f aca="false">IF(K524&gt;0,ABS(W524-K524),"")</f>
        <v>#VALUE!</v>
      </c>
      <c r="AF524" s="78" t="n">
        <f aca="false">+AF523+20</f>
        <v>10380</v>
      </c>
      <c r="AG524" s="78" t="n">
        <v>519</v>
      </c>
      <c r="AO524" s="78" t="e">
        <f aca="false">VLOOKUP(F524,PTDS2!$A$1:$Q$13,2)</f>
        <v>#N/A</v>
      </c>
      <c r="AP524" s="78" t="e">
        <f aca="false">VLOOKUP(F524,PTDS2!$A$1:$Q$13,3)</f>
        <v>#N/A</v>
      </c>
      <c r="AQ524" s="78" t="e">
        <f aca="false">VLOOKUP(F524,PTDS2!$A$1:$Q$13,4)</f>
        <v>#N/A</v>
      </c>
      <c r="AR524" s="78" t="e">
        <f aca="false">VLOOKUP(F524,PTDS2!$A$1:$Q$13,5)</f>
        <v>#N/A</v>
      </c>
      <c r="AS524" s="78" t="e">
        <f aca="false">VLOOKUP(F524,PTDS2!$A$1:$Q$13,6)</f>
        <v>#N/A</v>
      </c>
      <c r="AT524" s="78" t="e">
        <f aca="false">VLOOKUP(F524,PTDS2!$A$1:$Q$13,7)</f>
        <v>#N/A</v>
      </c>
      <c r="AU524" s="78" t="e">
        <f aca="false">VLOOKUP(F524,PTDS2!$A$1:$Q$13,8)</f>
        <v>#N/A</v>
      </c>
      <c r="AV524" s="78" t="e">
        <f aca="false">VLOOKUP(F524,PTDS2!$A$1:$Q$13,9)</f>
        <v>#N/A</v>
      </c>
      <c r="AW524" s="78" t="e">
        <f aca="false">VLOOKUP(F524,PTDS2!$A$1:$Q$13,10)</f>
        <v>#N/A</v>
      </c>
      <c r="AX524" s="78" t="e">
        <f aca="false">VLOOKUP(F524,PTDS2!$A$1:$Q$13,11)</f>
        <v>#N/A</v>
      </c>
      <c r="AY524" s="78" t="e">
        <f aca="false">VLOOKUP(F524,PTDS2!$A$1:$Q$13,12)</f>
        <v>#N/A</v>
      </c>
      <c r="AZ524" s="78" t="e">
        <f aca="false">VLOOKUP(F524,PTDS2!$A$1:$Q$13,13)</f>
        <v>#N/A</v>
      </c>
      <c r="BA524" s="78" t="e">
        <f aca="false">VLOOKUP(F524,PTDS2!$A$1:$Q$13,14)</f>
        <v>#N/A</v>
      </c>
      <c r="BB524" s="78" t="e">
        <f aca="false">VLOOKUP(F524,PTDS2!$A$1:$Q$13,15)</f>
        <v>#N/A</v>
      </c>
      <c r="BC524" s="78" t="e">
        <f aca="false">VLOOKUP(F524,PTDS2!$A$1:$Q$13,16)</f>
        <v>#N/A</v>
      </c>
      <c r="BD524" s="78" t="e">
        <f aca="false">VLOOKUP(F524,PTDS2!$A$1:$Q$13,17)</f>
        <v>#N/A</v>
      </c>
      <c r="BF524" s="78" t="e">
        <f aca="false">IF(AO524=0,"",AO524)</f>
        <v>#N/A</v>
      </c>
      <c r="BG524" s="78" t="e">
        <f aca="false">IF(AP524=0,"",AP524)</f>
        <v>#N/A</v>
      </c>
      <c r="BH524" s="78" t="e">
        <f aca="false">IF(AQ524=0,"",AQ524)</f>
        <v>#N/A</v>
      </c>
      <c r="BI524" s="78" t="e">
        <f aca="false">IF(AR524=0,"",AR524)</f>
        <v>#N/A</v>
      </c>
      <c r="BJ524" s="78" t="e">
        <f aca="false">IF(AS524=0,"",AS524)</f>
        <v>#N/A</v>
      </c>
      <c r="BK524" s="78" t="e">
        <f aca="false">IF(AT524=0,"",AT524)</f>
        <v>#N/A</v>
      </c>
      <c r="BL524" s="78" t="e">
        <f aca="false">IF(AU524=0,"",AU524)</f>
        <v>#N/A</v>
      </c>
      <c r="BM524" s="78" t="e">
        <f aca="false">IF(AV524=0,"",AV524)</f>
        <v>#N/A</v>
      </c>
      <c r="BN524" s="78" t="e">
        <f aca="false">IF(AW524=0,"",AW524)</f>
        <v>#N/A</v>
      </c>
      <c r="BO524" s="78" t="e">
        <f aca="false">IF(AX524=0,"",AX524)</f>
        <v>#N/A</v>
      </c>
      <c r="BP524" s="78" t="e">
        <f aca="false">IF(AY524=0,"",AY524)</f>
        <v>#N/A</v>
      </c>
      <c r="BQ524" s="78" t="e">
        <f aca="false">IF(AZ524=0,"",AZ524)</f>
        <v>#N/A</v>
      </c>
      <c r="BR524" s="78" t="e">
        <f aca="false">IF(BA524=0,"",BA524)</f>
        <v>#N/A</v>
      </c>
      <c r="BS524" s="78" t="e">
        <f aca="false">IF(BB524=0,"",BB524)</f>
        <v>#N/A</v>
      </c>
      <c r="BT524" s="78" t="e">
        <f aca="false">IF(BC524=0,"",BC524)</f>
        <v>#N/A</v>
      </c>
      <c r="BU524" s="78" t="e">
        <f aca="false">IF(BD524=0,"",BD524)</f>
        <v>#N/A</v>
      </c>
    </row>
    <row r="525" customFormat="false" ht="56.7" hidden="false" customHeight="true" outlineLevel="0" collapsed="false">
      <c r="A525" s="137"/>
      <c r="B525" s="138"/>
      <c r="C525" s="139"/>
      <c r="D525" s="139"/>
      <c r="E525" s="143"/>
      <c r="F525" s="120"/>
      <c r="G525" s="121"/>
      <c r="H525" s="140"/>
      <c r="I525" s="141"/>
      <c r="J525" s="116"/>
      <c r="K525" s="124" t="str">
        <f aca="false">IF(ISBLANK(I525),"",ROUND(IF(J525&lt;&gt;"€",IF(J525="$",I525*TRANSFERENCIAS!$E$29,I525*TRANSFERENCIAS!$H$29),I525),2))</f>
        <v/>
      </c>
      <c r="L525" s="142"/>
      <c r="M525" s="142"/>
      <c r="N525" s="142"/>
      <c r="O525" s="125"/>
      <c r="P525" s="126" t="str">
        <f aca="false">IF(ISNUMBER(X525),X525,"P")</f>
        <v>P</v>
      </c>
      <c r="Q525" s="127" t="str">
        <f aca="false">IF(ISNUMBER(L525),L525," --")</f>
        <v> --</v>
      </c>
      <c r="W525" s="129" t="n">
        <f aca="false">SUM(L525:N525)</f>
        <v>0</v>
      </c>
      <c r="X525" s="129" t="e">
        <f aca="false">IF(K525&gt;0,ABS(W525-K525),"")</f>
        <v>#VALUE!</v>
      </c>
      <c r="AF525" s="78" t="n">
        <f aca="false">+AF524+20</f>
        <v>10400</v>
      </c>
      <c r="AG525" s="78" t="n">
        <v>520</v>
      </c>
      <c r="AO525" s="78" t="e">
        <f aca="false">VLOOKUP(F525,PTDS2!$A$1:$Q$13,2)</f>
        <v>#N/A</v>
      </c>
      <c r="AP525" s="78" t="e">
        <f aca="false">VLOOKUP(F525,PTDS2!$A$1:$Q$13,3)</f>
        <v>#N/A</v>
      </c>
      <c r="AQ525" s="78" t="e">
        <f aca="false">VLOOKUP(F525,PTDS2!$A$1:$Q$13,4)</f>
        <v>#N/A</v>
      </c>
      <c r="AR525" s="78" t="e">
        <f aca="false">VLOOKUP(F525,PTDS2!$A$1:$Q$13,5)</f>
        <v>#N/A</v>
      </c>
      <c r="AS525" s="78" t="e">
        <f aca="false">VLOOKUP(F525,PTDS2!$A$1:$Q$13,6)</f>
        <v>#N/A</v>
      </c>
      <c r="AT525" s="78" t="e">
        <f aca="false">VLOOKUP(F525,PTDS2!$A$1:$Q$13,7)</f>
        <v>#N/A</v>
      </c>
      <c r="AU525" s="78" t="e">
        <f aca="false">VLOOKUP(F525,PTDS2!$A$1:$Q$13,8)</f>
        <v>#N/A</v>
      </c>
      <c r="AV525" s="78" t="e">
        <f aca="false">VLOOKUP(F525,PTDS2!$A$1:$Q$13,9)</f>
        <v>#N/A</v>
      </c>
      <c r="AW525" s="78" t="e">
        <f aca="false">VLOOKUP(F525,PTDS2!$A$1:$Q$13,10)</f>
        <v>#N/A</v>
      </c>
      <c r="AX525" s="78" t="e">
        <f aca="false">VLOOKUP(F525,PTDS2!$A$1:$Q$13,11)</f>
        <v>#N/A</v>
      </c>
      <c r="AY525" s="78" t="e">
        <f aca="false">VLOOKUP(F525,PTDS2!$A$1:$Q$13,12)</f>
        <v>#N/A</v>
      </c>
      <c r="AZ525" s="78" t="e">
        <f aca="false">VLOOKUP(F525,PTDS2!$A$1:$Q$13,13)</f>
        <v>#N/A</v>
      </c>
      <c r="BA525" s="78" t="e">
        <f aca="false">VLOOKUP(F525,PTDS2!$A$1:$Q$13,14)</f>
        <v>#N/A</v>
      </c>
      <c r="BB525" s="78" t="e">
        <f aca="false">VLOOKUP(F525,PTDS2!$A$1:$Q$13,15)</f>
        <v>#N/A</v>
      </c>
      <c r="BC525" s="78" t="e">
        <f aca="false">VLOOKUP(F525,PTDS2!$A$1:$Q$13,16)</f>
        <v>#N/A</v>
      </c>
      <c r="BD525" s="78" t="e">
        <f aca="false">VLOOKUP(F525,PTDS2!$A$1:$Q$13,17)</f>
        <v>#N/A</v>
      </c>
      <c r="BF525" s="78" t="e">
        <f aca="false">IF(AO525=0,"",AO525)</f>
        <v>#N/A</v>
      </c>
      <c r="BG525" s="78" t="e">
        <f aca="false">IF(AP525=0,"",AP525)</f>
        <v>#N/A</v>
      </c>
      <c r="BH525" s="78" t="e">
        <f aca="false">IF(AQ525=0,"",AQ525)</f>
        <v>#N/A</v>
      </c>
      <c r="BI525" s="78" t="e">
        <f aca="false">IF(AR525=0,"",AR525)</f>
        <v>#N/A</v>
      </c>
      <c r="BJ525" s="78" t="e">
        <f aca="false">IF(AS525=0,"",AS525)</f>
        <v>#N/A</v>
      </c>
      <c r="BK525" s="78" t="e">
        <f aca="false">IF(AT525=0,"",AT525)</f>
        <v>#N/A</v>
      </c>
      <c r="BL525" s="78" t="e">
        <f aca="false">IF(AU525=0,"",AU525)</f>
        <v>#N/A</v>
      </c>
      <c r="BM525" s="78" t="e">
        <f aca="false">IF(AV525=0,"",AV525)</f>
        <v>#N/A</v>
      </c>
      <c r="BN525" s="78" t="e">
        <f aca="false">IF(AW525=0,"",AW525)</f>
        <v>#N/A</v>
      </c>
      <c r="BO525" s="78" t="e">
        <f aca="false">IF(AX525=0,"",AX525)</f>
        <v>#N/A</v>
      </c>
      <c r="BP525" s="78" t="e">
        <f aca="false">IF(AY525=0,"",AY525)</f>
        <v>#N/A</v>
      </c>
      <c r="BQ525" s="78" t="e">
        <f aca="false">IF(AZ525=0,"",AZ525)</f>
        <v>#N/A</v>
      </c>
      <c r="BR525" s="78" t="e">
        <f aca="false">IF(BA525=0,"",BA525)</f>
        <v>#N/A</v>
      </c>
      <c r="BS525" s="78" t="e">
        <f aca="false">IF(BB525=0,"",BB525)</f>
        <v>#N/A</v>
      </c>
      <c r="BT525" s="78" t="e">
        <f aca="false">IF(BC525=0,"",BC525)</f>
        <v>#N/A</v>
      </c>
      <c r="BU525" s="78" t="e">
        <f aca="false">IF(BD525=0,"",BD525)</f>
        <v>#N/A</v>
      </c>
    </row>
    <row r="526" customFormat="false" ht="56.7" hidden="false" customHeight="true" outlineLevel="0" collapsed="false">
      <c r="A526" s="137"/>
      <c r="B526" s="138"/>
      <c r="C526" s="139"/>
      <c r="D526" s="139"/>
      <c r="E526" s="143"/>
      <c r="F526" s="120"/>
      <c r="G526" s="121"/>
      <c r="H526" s="140"/>
      <c r="I526" s="141"/>
      <c r="J526" s="116"/>
      <c r="K526" s="124" t="str">
        <f aca="false">IF(ISBLANK(I526),"",ROUND(IF(J526&lt;&gt;"€",IF(J526="$",I526*TRANSFERENCIAS!$E$29,I526*TRANSFERENCIAS!$H$29),I526),2))</f>
        <v/>
      </c>
      <c r="L526" s="142"/>
      <c r="M526" s="142"/>
      <c r="N526" s="142"/>
      <c r="O526" s="125"/>
      <c r="P526" s="126" t="str">
        <f aca="false">IF(ISNUMBER(X526),X526,"P")</f>
        <v>P</v>
      </c>
      <c r="Q526" s="127" t="str">
        <f aca="false">IF(ISNUMBER(L526),L526," --")</f>
        <v> --</v>
      </c>
      <c r="W526" s="129" t="n">
        <f aca="false">SUM(L526:N526)</f>
        <v>0</v>
      </c>
      <c r="X526" s="129" t="e">
        <f aca="false">IF(K526&gt;0,ABS(W526-K526),"")</f>
        <v>#VALUE!</v>
      </c>
      <c r="AF526" s="78" t="n">
        <f aca="false">+AF525+20</f>
        <v>10420</v>
      </c>
      <c r="AG526" s="78" t="n">
        <v>521</v>
      </c>
      <c r="AO526" s="78" t="e">
        <f aca="false">VLOOKUP(F526,PTDS2!$A$1:$Q$13,2)</f>
        <v>#N/A</v>
      </c>
      <c r="AP526" s="78" t="e">
        <f aca="false">VLOOKUP(F526,PTDS2!$A$1:$Q$13,3)</f>
        <v>#N/A</v>
      </c>
      <c r="AQ526" s="78" t="e">
        <f aca="false">VLOOKUP(F526,PTDS2!$A$1:$Q$13,4)</f>
        <v>#N/A</v>
      </c>
      <c r="AR526" s="78" t="e">
        <f aca="false">VLOOKUP(F526,PTDS2!$A$1:$Q$13,5)</f>
        <v>#N/A</v>
      </c>
      <c r="AS526" s="78" t="e">
        <f aca="false">VLOOKUP(F526,PTDS2!$A$1:$Q$13,6)</f>
        <v>#N/A</v>
      </c>
      <c r="AT526" s="78" t="e">
        <f aca="false">VLOOKUP(F526,PTDS2!$A$1:$Q$13,7)</f>
        <v>#N/A</v>
      </c>
      <c r="AU526" s="78" t="e">
        <f aca="false">VLOOKUP(F526,PTDS2!$A$1:$Q$13,8)</f>
        <v>#N/A</v>
      </c>
      <c r="AV526" s="78" t="e">
        <f aca="false">VLOOKUP(F526,PTDS2!$A$1:$Q$13,9)</f>
        <v>#N/A</v>
      </c>
      <c r="AW526" s="78" t="e">
        <f aca="false">VLOOKUP(F526,PTDS2!$A$1:$Q$13,10)</f>
        <v>#N/A</v>
      </c>
      <c r="AX526" s="78" t="e">
        <f aca="false">VLOOKUP(F526,PTDS2!$A$1:$Q$13,11)</f>
        <v>#N/A</v>
      </c>
      <c r="AY526" s="78" t="e">
        <f aca="false">VLOOKUP(F526,PTDS2!$A$1:$Q$13,12)</f>
        <v>#N/A</v>
      </c>
      <c r="AZ526" s="78" t="e">
        <f aca="false">VLOOKUP(F526,PTDS2!$A$1:$Q$13,13)</f>
        <v>#N/A</v>
      </c>
      <c r="BA526" s="78" t="e">
        <f aca="false">VLOOKUP(F526,PTDS2!$A$1:$Q$13,14)</f>
        <v>#N/A</v>
      </c>
      <c r="BB526" s="78" t="e">
        <f aca="false">VLOOKUP(F526,PTDS2!$A$1:$Q$13,15)</f>
        <v>#N/A</v>
      </c>
      <c r="BC526" s="78" t="e">
        <f aca="false">VLOOKUP(F526,PTDS2!$A$1:$Q$13,16)</f>
        <v>#N/A</v>
      </c>
      <c r="BD526" s="78" t="e">
        <f aca="false">VLOOKUP(F526,PTDS2!$A$1:$Q$13,17)</f>
        <v>#N/A</v>
      </c>
      <c r="BF526" s="78" t="e">
        <f aca="false">IF(AO526=0,"",AO526)</f>
        <v>#N/A</v>
      </c>
      <c r="BG526" s="78" t="e">
        <f aca="false">IF(AP526=0,"",AP526)</f>
        <v>#N/A</v>
      </c>
      <c r="BH526" s="78" t="e">
        <f aca="false">IF(AQ526=0,"",AQ526)</f>
        <v>#N/A</v>
      </c>
      <c r="BI526" s="78" t="e">
        <f aca="false">IF(AR526=0,"",AR526)</f>
        <v>#N/A</v>
      </c>
      <c r="BJ526" s="78" t="e">
        <f aca="false">IF(AS526=0,"",AS526)</f>
        <v>#N/A</v>
      </c>
      <c r="BK526" s="78" t="e">
        <f aca="false">IF(AT526=0,"",AT526)</f>
        <v>#N/A</v>
      </c>
      <c r="BL526" s="78" t="e">
        <f aca="false">IF(AU526=0,"",AU526)</f>
        <v>#N/A</v>
      </c>
      <c r="BM526" s="78" t="e">
        <f aca="false">IF(AV526=0,"",AV526)</f>
        <v>#N/A</v>
      </c>
      <c r="BN526" s="78" t="e">
        <f aca="false">IF(AW526=0,"",AW526)</f>
        <v>#N/A</v>
      </c>
      <c r="BO526" s="78" t="e">
        <f aca="false">IF(AX526=0,"",AX526)</f>
        <v>#N/A</v>
      </c>
      <c r="BP526" s="78" t="e">
        <f aca="false">IF(AY526=0,"",AY526)</f>
        <v>#N/A</v>
      </c>
      <c r="BQ526" s="78" t="e">
        <f aca="false">IF(AZ526=0,"",AZ526)</f>
        <v>#N/A</v>
      </c>
      <c r="BR526" s="78" t="e">
        <f aca="false">IF(BA526=0,"",BA526)</f>
        <v>#N/A</v>
      </c>
      <c r="BS526" s="78" t="e">
        <f aca="false">IF(BB526=0,"",BB526)</f>
        <v>#N/A</v>
      </c>
      <c r="BT526" s="78" t="e">
        <f aca="false">IF(BC526=0,"",BC526)</f>
        <v>#N/A</v>
      </c>
      <c r="BU526" s="78" t="e">
        <f aca="false">IF(BD526=0,"",BD526)</f>
        <v>#N/A</v>
      </c>
    </row>
    <row r="527" customFormat="false" ht="56.7" hidden="false" customHeight="true" outlineLevel="0" collapsed="false">
      <c r="A527" s="137"/>
      <c r="B527" s="138"/>
      <c r="C527" s="139"/>
      <c r="D527" s="139"/>
      <c r="E527" s="143"/>
      <c r="F527" s="120"/>
      <c r="G527" s="121"/>
      <c r="H527" s="140"/>
      <c r="I527" s="141"/>
      <c r="J527" s="116"/>
      <c r="K527" s="124" t="str">
        <f aca="false">IF(ISBLANK(I527),"",ROUND(IF(J527&lt;&gt;"€",IF(J527="$",I527*TRANSFERENCIAS!$E$29,I527*TRANSFERENCIAS!$H$29),I527),2))</f>
        <v/>
      </c>
      <c r="L527" s="142"/>
      <c r="M527" s="142"/>
      <c r="N527" s="142"/>
      <c r="O527" s="125"/>
      <c r="P527" s="126" t="str">
        <f aca="false">IF(ISNUMBER(X527),X527,"P")</f>
        <v>P</v>
      </c>
      <c r="Q527" s="127" t="str">
        <f aca="false">IF(ISNUMBER(L527),L527," --")</f>
        <v> --</v>
      </c>
      <c r="W527" s="129" t="n">
        <f aca="false">SUM(L527:N527)</f>
        <v>0</v>
      </c>
      <c r="X527" s="129" t="e">
        <f aca="false">IF(K527&gt;0,ABS(W527-K527),"")</f>
        <v>#VALUE!</v>
      </c>
      <c r="AF527" s="78" t="n">
        <f aca="false">+AF526+20</f>
        <v>10440</v>
      </c>
      <c r="AG527" s="78" t="n">
        <v>522</v>
      </c>
      <c r="AO527" s="78" t="e">
        <f aca="false">VLOOKUP(F527,PTDS2!$A$1:$Q$13,2)</f>
        <v>#N/A</v>
      </c>
      <c r="AP527" s="78" t="e">
        <f aca="false">VLOOKUP(F527,PTDS2!$A$1:$Q$13,3)</f>
        <v>#N/A</v>
      </c>
      <c r="AQ527" s="78" t="e">
        <f aca="false">VLOOKUP(F527,PTDS2!$A$1:$Q$13,4)</f>
        <v>#N/A</v>
      </c>
      <c r="AR527" s="78" t="e">
        <f aca="false">VLOOKUP(F527,PTDS2!$A$1:$Q$13,5)</f>
        <v>#N/A</v>
      </c>
      <c r="AS527" s="78" t="e">
        <f aca="false">VLOOKUP(F527,PTDS2!$A$1:$Q$13,6)</f>
        <v>#N/A</v>
      </c>
      <c r="AT527" s="78" t="e">
        <f aca="false">VLOOKUP(F527,PTDS2!$A$1:$Q$13,7)</f>
        <v>#N/A</v>
      </c>
      <c r="AU527" s="78" t="e">
        <f aca="false">VLOOKUP(F527,PTDS2!$A$1:$Q$13,8)</f>
        <v>#N/A</v>
      </c>
      <c r="AV527" s="78" t="e">
        <f aca="false">VLOOKUP(F527,PTDS2!$A$1:$Q$13,9)</f>
        <v>#N/A</v>
      </c>
      <c r="AW527" s="78" t="e">
        <f aca="false">VLOOKUP(F527,PTDS2!$A$1:$Q$13,10)</f>
        <v>#N/A</v>
      </c>
      <c r="AX527" s="78" t="e">
        <f aca="false">VLOOKUP(F527,PTDS2!$A$1:$Q$13,11)</f>
        <v>#N/A</v>
      </c>
      <c r="AY527" s="78" t="e">
        <f aca="false">VLOOKUP(F527,PTDS2!$A$1:$Q$13,12)</f>
        <v>#N/A</v>
      </c>
      <c r="AZ527" s="78" t="e">
        <f aca="false">VLOOKUP(F527,PTDS2!$A$1:$Q$13,13)</f>
        <v>#N/A</v>
      </c>
      <c r="BA527" s="78" t="e">
        <f aca="false">VLOOKUP(F527,PTDS2!$A$1:$Q$13,14)</f>
        <v>#N/A</v>
      </c>
      <c r="BB527" s="78" t="e">
        <f aca="false">VLOOKUP(F527,PTDS2!$A$1:$Q$13,15)</f>
        <v>#N/A</v>
      </c>
      <c r="BC527" s="78" t="e">
        <f aca="false">VLOOKUP(F527,PTDS2!$A$1:$Q$13,16)</f>
        <v>#N/A</v>
      </c>
      <c r="BD527" s="78" t="e">
        <f aca="false">VLOOKUP(F527,PTDS2!$A$1:$Q$13,17)</f>
        <v>#N/A</v>
      </c>
      <c r="BF527" s="78" t="e">
        <f aca="false">IF(AO527=0,"",AO527)</f>
        <v>#N/A</v>
      </c>
      <c r="BG527" s="78" t="e">
        <f aca="false">IF(AP527=0,"",AP527)</f>
        <v>#N/A</v>
      </c>
      <c r="BH527" s="78" t="e">
        <f aca="false">IF(AQ527=0,"",AQ527)</f>
        <v>#N/A</v>
      </c>
      <c r="BI527" s="78" t="e">
        <f aca="false">IF(AR527=0,"",AR527)</f>
        <v>#N/A</v>
      </c>
      <c r="BJ527" s="78" t="e">
        <f aca="false">IF(AS527=0,"",AS527)</f>
        <v>#N/A</v>
      </c>
      <c r="BK527" s="78" t="e">
        <f aca="false">IF(AT527=0,"",AT527)</f>
        <v>#N/A</v>
      </c>
      <c r="BL527" s="78" t="e">
        <f aca="false">IF(AU527=0,"",AU527)</f>
        <v>#N/A</v>
      </c>
      <c r="BM527" s="78" t="e">
        <f aca="false">IF(AV527=0,"",AV527)</f>
        <v>#N/A</v>
      </c>
      <c r="BN527" s="78" t="e">
        <f aca="false">IF(AW527=0,"",AW527)</f>
        <v>#N/A</v>
      </c>
      <c r="BO527" s="78" t="e">
        <f aca="false">IF(AX527=0,"",AX527)</f>
        <v>#N/A</v>
      </c>
      <c r="BP527" s="78" t="e">
        <f aca="false">IF(AY527=0,"",AY527)</f>
        <v>#N/A</v>
      </c>
      <c r="BQ527" s="78" t="e">
        <f aca="false">IF(AZ527=0,"",AZ527)</f>
        <v>#N/A</v>
      </c>
      <c r="BR527" s="78" t="e">
        <f aca="false">IF(BA527=0,"",BA527)</f>
        <v>#N/A</v>
      </c>
      <c r="BS527" s="78" t="e">
        <f aca="false">IF(BB527=0,"",BB527)</f>
        <v>#N/A</v>
      </c>
      <c r="BT527" s="78" t="e">
        <f aca="false">IF(BC527=0,"",BC527)</f>
        <v>#N/A</v>
      </c>
      <c r="BU527" s="78" t="e">
        <f aca="false">IF(BD527=0,"",BD527)</f>
        <v>#N/A</v>
      </c>
    </row>
    <row r="528" customFormat="false" ht="56.7" hidden="false" customHeight="true" outlineLevel="0" collapsed="false">
      <c r="A528" s="137"/>
      <c r="B528" s="138"/>
      <c r="C528" s="139"/>
      <c r="D528" s="139"/>
      <c r="E528" s="143"/>
      <c r="F528" s="120"/>
      <c r="G528" s="121"/>
      <c r="H528" s="140"/>
      <c r="I528" s="141"/>
      <c r="J528" s="116"/>
      <c r="K528" s="124" t="str">
        <f aca="false">IF(ISBLANK(I528),"",ROUND(IF(J528&lt;&gt;"€",IF(J528="$",I528*TRANSFERENCIAS!$E$29,I528*TRANSFERENCIAS!$H$29),I528),2))</f>
        <v/>
      </c>
      <c r="L528" s="142"/>
      <c r="M528" s="142"/>
      <c r="N528" s="142"/>
      <c r="O528" s="125"/>
      <c r="P528" s="126" t="str">
        <f aca="false">IF(ISNUMBER(X528),X528,"P")</f>
        <v>P</v>
      </c>
      <c r="Q528" s="127" t="str">
        <f aca="false">IF(ISNUMBER(L528),L528," --")</f>
        <v> --</v>
      </c>
      <c r="W528" s="129" t="n">
        <f aca="false">SUM(L528:N528)</f>
        <v>0</v>
      </c>
      <c r="X528" s="129" t="e">
        <f aca="false">IF(K528&gt;0,ABS(W528-K528),"")</f>
        <v>#VALUE!</v>
      </c>
      <c r="AF528" s="78" t="n">
        <f aca="false">+AF527+20</f>
        <v>10460</v>
      </c>
      <c r="AG528" s="78" t="n">
        <v>523</v>
      </c>
      <c r="AO528" s="78" t="e">
        <f aca="false">VLOOKUP(F528,PTDS2!$A$1:$Q$13,2)</f>
        <v>#N/A</v>
      </c>
      <c r="AP528" s="78" t="e">
        <f aca="false">VLOOKUP(F528,PTDS2!$A$1:$Q$13,3)</f>
        <v>#N/A</v>
      </c>
      <c r="AQ528" s="78" t="e">
        <f aca="false">VLOOKUP(F528,PTDS2!$A$1:$Q$13,4)</f>
        <v>#N/A</v>
      </c>
      <c r="AR528" s="78" t="e">
        <f aca="false">VLOOKUP(F528,PTDS2!$A$1:$Q$13,5)</f>
        <v>#N/A</v>
      </c>
      <c r="AS528" s="78" t="e">
        <f aca="false">VLOOKUP(F528,PTDS2!$A$1:$Q$13,6)</f>
        <v>#N/A</v>
      </c>
      <c r="AT528" s="78" t="e">
        <f aca="false">VLOOKUP(F528,PTDS2!$A$1:$Q$13,7)</f>
        <v>#N/A</v>
      </c>
      <c r="AU528" s="78" t="e">
        <f aca="false">VLOOKUP(F528,PTDS2!$A$1:$Q$13,8)</f>
        <v>#N/A</v>
      </c>
      <c r="AV528" s="78" t="e">
        <f aca="false">VLOOKUP(F528,PTDS2!$A$1:$Q$13,9)</f>
        <v>#N/A</v>
      </c>
      <c r="AW528" s="78" t="e">
        <f aca="false">VLOOKUP(F528,PTDS2!$A$1:$Q$13,10)</f>
        <v>#N/A</v>
      </c>
      <c r="AX528" s="78" t="e">
        <f aca="false">VLOOKUP(F528,PTDS2!$A$1:$Q$13,11)</f>
        <v>#N/A</v>
      </c>
      <c r="AY528" s="78" t="e">
        <f aca="false">VLOOKUP(F528,PTDS2!$A$1:$Q$13,12)</f>
        <v>#N/A</v>
      </c>
      <c r="AZ528" s="78" t="e">
        <f aca="false">VLOOKUP(F528,PTDS2!$A$1:$Q$13,13)</f>
        <v>#N/A</v>
      </c>
      <c r="BA528" s="78" t="e">
        <f aca="false">VLOOKUP(F528,PTDS2!$A$1:$Q$13,14)</f>
        <v>#N/A</v>
      </c>
      <c r="BB528" s="78" t="e">
        <f aca="false">VLOOKUP(F528,PTDS2!$A$1:$Q$13,15)</f>
        <v>#N/A</v>
      </c>
      <c r="BC528" s="78" t="e">
        <f aca="false">VLOOKUP(F528,PTDS2!$A$1:$Q$13,16)</f>
        <v>#N/A</v>
      </c>
      <c r="BD528" s="78" t="e">
        <f aca="false">VLOOKUP(F528,PTDS2!$A$1:$Q$13,17)</f>
        <v>#N/A</v>
      </c>
      <c r="BF528" s="78" t="e">
        <f aca="false">IF(AO528=0,"",AO528)</f>
        <v>#N/A</v>
      </c>
      <c r="BG528" s="78" t="e">
        <f aca="false">IF(AP528=0,"",AP528)</f>
        <v>#N/A</v>
      </c>
      <c r="BH528" s="78" t="e">
        <f aca="false">IF(AQ528=0,"",AQ528)</f>
        <v>#N/A</v>
      </c>
      <c r="BI528" s="78" t="e">
        <f aca="false">IF(AR528=0,"",AR528)</f>
        <v>#N/A</v>
      </c>
      <c r="BJ528" s="78" t="e">
        <f aca="false">IF(AS528=0,"",AS528)</f>
        <v>#N/A</v>
      </c>
      <c r="BK528" s="78" t="e">
        <f aca="false">IF(AT528=0,"",AT528)</f>
        <v>#N/A</v>
      </c>
      <c r="BL528" s="78" t="e">
        <f aca="false">IF(AU528=0,"",AU528)</f>
        <v>#N/A</v>
      </c>
      <c r="BM528" s="78" t="e">
        <f aca="false">IF(AV528=0,"",AV528)</f>
        <v>#N/A</v>
      </c>
      <c r="BN528" s="78" t="e">
        <f aca="false">IF(AW528=0,"",AW528)</f>
        <v>#N/A</v>
      </c>
      <c r="BO528" s="78" t="e">
        <f aca="false">IF(AX528=0,"",AX528)</f>
        <v>#N/A</v>
      </c>
      <c r="BP528" s="78" t="e">
        <f aca="false">IF(AY528=0,"",AY528)</f>
        <v>#N/A</v>
      </c>
      <c r="BQ528" s="78" t="e">
        <f aca="false">IF(AZ528=0,"",AZ528)</f>
        <v>#N/A</v>
      </c>
      <c r="BR528" s="78" t="e">
        <f aca="false">IF(BA528=0,"",BA528)</f>
        <v>#N/A</v>
      </c>
      <c r="BS528" s="78" t="e">
        <f aca="false">IF(BB528=0,"",BB528)</f>
        <v>#N/A</v>
      </c>
      <c r="BT528" s="78" t="e">
        <f aca="false">IF(BC528=0,"",BC528)</f>
        <v>#N/A</v>
      </c>
      <c r="BU528" s="78" t="e">
        <f aca="false">IF(BD528=0,"",BD528)</f>
        <v>#N/A</v>
      </c>
    </row>
    <row r="529" customFormat="false" ht="56.7" hidden="false" customHeight="true" outlineLevel="0" collapsed="false">
      <c r="A529" s="137"/>
      <c r="B529" s="138"/>
      <c r="C529" s="139"/>
      <c r="D529" s="139"/>
      <c r="E529" s="143"/>
      <c r="F529" s="120"/>
      <c r="G529" s="121"/>
      <c r="H529" s="140"/>
      <c r="I529" s="141"/>
      <c r="J529" s="116"/>
      <c r="K529" s="124" t="str">
        <f aca="false">IF(ISBLANK(I529),"",ROUND(IF(J529&lt;&gt;"€",IF(J529="$",I529*TRANSFERENCIAS!$E$29,I529*TRANSFERENCIAS!$H$29),I529),2))</f>
        <v/>
      </c>
      <c r="L529" s="142"/>
      <c r="M529" s="142"/>
      <c r="N529" s="142"/>
      <c r="O529" s="125"/>
      <c r="P529" s="126" t="str">
        <f aca="false">IF(ISNUMBER(X529),X529,"P")</f>
        <v>P</v>
      </c>
      <c r="Q529" s="127" t="str">
        <f aca="false">IF(ISNUMBER(L529),L529," --")</f>
        <v> --</v>
      </c>
      <c r="W529" s="129" t="n">
        <f aca="false">SUM(L529:N529)</f>
        <v>0</v>
      </c>
      <c r="X529" s="129" t="e">
        <f aca="false">IF(K529&gt;0,ABS(W529-K529),"")</f>
        <v>#VALUE!</v>
      </c>
      <c r="AF529" s="78" t="n">
        <f aca="false">+AF528+20</f>
        <v>10480</v>
      </c>
      <c r="AG529" s="78" t="n">
        <v>524</v>
      </c>
      <c r="AO529" s="78" t="e">
        <f aca="false">VLOOKUP(F529,PTDS2!$A$1:$Q$13,2)</f>
        <v>#N/A</v>
      </c>
      <c r="AP529" s="78" t="e">
        <f aca="false">VLOOKUP(F529,PTDS2!$A$1:$Q$13,3)</f>
        <v>#N/A</v>
      </c>
      <c r="AQ529" s="78" t="e">
        <f aca="false">VLOOKUP(F529,PTDS2!$A$1:$Q$13,4)</f>
        <v>#N/A</v>
      </c>
      <c r="AR529" s="78" t="e">
        <f aca="false">VLOOKUP(F529,PTDS2!$A$1:$Q$13,5)</f>
        <v>#N/A</v>
      </c>
      <c r="AS529" s="78" t="e">
        <f aca="false">VLOOKUP(F529,PTDS2!$A$1:$Q$13,6)</f>
        <v>#N/A</v>
      </c>
      <c r="AT529" s="78" t="e">
        <f aca="false">VLOOKUP(F529,PTDS2!$A$1:$Q$13,7)</f>
        <v>#N/A</v>
      </c>
      <c r="AU529" s="78" t="e">
        <f aca="false">VLOOKUP(F529,PTDS2!$A$1:$Q$13,8)</f>
        <v>#N/A</v>
      </c>
      <c r="AV529" s="78" t="e">
        <f aca="false">VLOOKUP(F529,PTDS2!$A$1:$Q$13,9)</f>
        <v>#N/A</v>
      </c>
      <c r="AW529" s="78" t="e">
        <f aca="false">VLOOKUP(F529,PTDS2!$A$1:$Q$13,10)</f>
        <v>#N/A</v>
      </c>
      <c r="AX529" s="78" t="e">
        <f aca="false">VLOOKUP(F529,PTDS2!$A$1:$Q$13,11)</f>
        <v>#N/A</v>
      </c>
      <c r="AY529" s="78" t="e">
        <f aca="false">VLOOKUP(F529,PTDS2!$A$1:$Q$13,12)</f>
        <v>#N/A</v>
      </c>
      <c r="AZ529" s="78" t="e">
        <f aca="false">VLOOKUP(F529,PTDS2!$A$1:$Q$13,13)</f>
        <v>#N/A</v>
      </c>
      <c r="BA529" s="78" t="e">
        <f aca="false">VLOOKUP(F529,PTDS2!$A$1:$Q$13,14)</f>
        <v>#N/A</v>
      </c>
      <c r="BB529" s="78" t="e">
        <f aca="false">VLOOKUP(F529,PTDS2!$A$1:$Q$13,15)</f>
        <v>#N/A</v>
      </c>
      <c r="BC529" s="78" t="e">
        <f aca="false">VLOOKUP(F529,PTDS2!$A$1:$Q$13,16)</f>
        <v>#N/A</v>
      </c>
      <c r="BD529" s="78" t="e">
        <f aca="false">VLOOKUP(F529,PTDS2!$A$1:$Q$13,17)</f>
        <v>#N/A</v>
      </c>
      <c r="BF529" s="78" t="e">
        <f aca="false">IF(AO529=0,"",AO529)</f>
        <v>#N/A</v>
      </c>
      <c r="BG529" s="78" t="e">
        <f aca="false">IF(AP529=0,"",AP529)</f>
        <v>#N/A</v>
      </c>
      <c r="BH529" s="78" t="e">
        <f aca="false">IF(AQ529=0,"",AQ529)</f>
        <v>#N/A</v>
      </c>
      <c r="BI529" s="78" t="e">
        <f aca="false">IF(AR529=0,"",AR529)</f>
        <v>#N/A</v>
      </c>
      <c r="BJ529" s="78" t="e">
        <f aca="false">IF(AS529=0,"",AS529)</f>
        <v>#N/A</v>
      </c>
      <c r="BK529" s="78" t="e">
        <f aca="false">IF(AT529=0,"",AT529)</f>
        <v>#N/A</v>
      </c>
      <c r="BL529" s="78" t="e">
        <f aca="false">IF(AU529=0,"",AU529)</f>
        <v>#N/A</v>
      </c>
      <c r="BM529" s="78" t="e">
        <f aca="false">IF(AV529=0,"",AV529)</f>
        <v>#N/A</v>
      </c>
      <c r="BN529" s="78" t="e">
        <f aca="false">IF(AW529=0,"",AW529)</f>
        <v>#N/A</v>
      </c>
      <c r="BO529" s="78" t="e">
        <f aca="false">IF(AX529=0,"",AX529)</f>
        <v>#N/A</v>
      </c>
      <c r="BP529" s="78" t="e">
        <f aca="false">IF(AY529=0,"",AY529)</f>
        <v>#N/A</v>
      </c>
      <c r="BQ529" s="78" t="e">
        <f aca="false">IF(AZ529=0,"",AZ529)</f>
        <v>#N/A</v>
      </c>
      <c r="BR529" s="78" t="e">
        <f aca="false">IF(BA529=0,"",BA529)</f>
        <v>#N/A</v>
      </c>
      <c r="BS529" s="78" t="e">
        <f aca="false">IF(BB529=0,"",BB529)</f>
        <v>#N/A</v>
      </c>
      <c r="BT529" s="78" t="e">
        <f aca="false">IF(BC529=0,"",BC529)</f>
        <v>#N/A</v>
      </c>
      <c r="BU529" s="78" t="e">
        <f aca="false">IF(BD529=0,"",BD529)</f>
        <v>#N/A</v>
      </c>
    </row>
    <row r="530" customFormat="false" ht="56.7" hidden="false" customHeight="true" outlineLevel="0" collapsed="false">
      <c r="A530" s="137"/>
      <c r="B530" s="138"/>
      <c r="C530" s="139"/>
      <c r="D530" s="139"/>
      <c r="E530" s="143"/>
      <c r="F530" s="120"/>
      <c r="G530" s="121"/>
      <c r="H530" s="140"/>
      <c r="I530" s="141"/>
      <c r="J530" s="116"/>
      <c r="K530" s="124" t="str">
        <f aca="false">IF(ISBLANK(I530),"",ROUND(IF(J530&lt;&gt;"€",IF(J530="$",I530*TRANSFERENCIAS!$E$29,I530*TRANSFERENCIAS!$H$29),I530),2))</f>
        <v/>
      </c>
      <c r="L530" s="142"/>
      <c r="M530" s="142"/>
      <c r="N530" s="142"/>
      <c r="O530" s="125"/>
      <c r="P530" s="126" t="str">
        <f aca="false">IF(ISNUMBER(X530),X530,"P")</f>
        <v>P</v>
      </c>
      <c r="Q530" s="127" t="str">
        <f aca="false">IF(ISNUMBER(L530),L530," --")</f>
        <v> --</v>
      </c>
      <c r="W530" s="129" t="n">
        <f aca="false">SUM(L530:N530)</f>
        <v>0</v>
      </c>
      <c r="X530" s="129" t="e">
        <f aca="false">IF(K530&gt;0,ABS(W530-K530),"")</f>
        <v>#VALUE!</v>
      </c>
      <c r="AF530" s="78" t="n">
        <f aca="false">+AF529+20</f>
        <v>10500</v>
      </c>
      <c r="AG530" s="78" t="n">
        <v>525</v>
      </c>
      <c r="AO530" s="78" t="e">
        <f aca="false">VLOOKUP(F530,PTDS2!$A$1:$Q$13,2)</f>
        <v>#N/A</v>
      </c>
      <c r="AP530" s="78" t="e">
        <f aca="false">VLOOKUP(F530,PTDS2!$A$1:$Q$13,3)</f>
        <v>#N/A</v>
      </c>
      <c r="AQ530" s="78" t="e">
        <f aca="false">VLOOKUP(F530,PTDS2!$A$1:$Q$13,4)</f>
        <v>#N/A</v>
      </c>
      <c r="AR530" s="78" t="e">
        <f aca="false">VLOOKUP(F530,PTDS2!$A$1:$Q$13,5)</f>
        <v>#N/A</v>
      </c>
      <c r="AS530" s="78" t="e">
        <f aca="false">VLOOKUP(F530,PTDS2!$A$1:$Q$13,6)</f>
        <v>#N/A</v>
      </c>
      <c r="AT530" s="78" t="e">
        <f aca="false">VLOOKUP(F530,PTDS2!$A$1:$Q$13,7)</f>
        <v>#N/A</v>
      </c>
      <c r="AU530" s="78" t="e">
        <f aca="false">VLOOKUP(F530,PTDS2!$A$1:$Q$13,8)</f>
        <v>#N/A</v>
      </c>
      <c r="AV530" s="78" t="e">
        <f aca="false">VLOOKUP(F530,PTDS2!$A$1:$Q$13,9)</f>
        <v>#N/A</v>
      </c>
      <c r="AW530" s="78" t="e">
        <f aca="false">VLOOKUP(F530,PTDS2!$A$1:$Q$13,10)</f>
        <v>#N/A</v>
      </c>
      <c r="AX530" s="78" t="e">
        <f aca="false">VLOOKUP(F530,PTDS2!$A$1:$Q$13,11)</f>
        <v>#N/A</v>
      </c>
      <c r="AY530" s="78" t="e">
        <f aca="false">VLOOKUP(F530,PTDS2!$A$1:$Q$13,12)</f>
        <v>#N/A</v>
      </c>
      <c r="AZ530" s="78" t="e">
        <f aca="false">VLOOKUP(F530,PTDS2!$A$1:$Q$13,13)</f>
        <v>#N/A</v>
      </c>
      <c r="BA530" s="78" t="e">
        <f aca="false">VLOOKUP(F530,PTDS2!$A$1:$Q$13,14)</f>
        <v>#N/A</v>
      </c>
      <c r="BB530" s="78" t="e">
        <f aca="false">VLOOKUP(F530,PTDS2!$A$1:$Q$13,15)</f>
        <v>#N/A</v>
      </c>
      <c r="BC530" s="78" t="e">
        <f aca="false">VLOOKUP(F530,PTDS2!$A$1:$Q$13,16)</f>
        <v>#N/A</v>
      </c>
      <c r="BD530" s="78" t="e">
        <f aca="false">VLOOKUP(F530,PTDS2!$A$1:$Q$13,17)</f>
        <v>#N/A</v>
      </c>
      <c r="BF530" s="78" t="e">
        <f aca="false">IF(AO530=0,"",AO530)</f>
        <v>#N/A</v>
      </c>
      <c r="BG530" s="78" t="e">
        <f aca="false">IF(AP530=0,"",AP530)</f>
        <v>#N/A</v>
      </c>
      <c r="BH530" s="78" t="e">
        <f aca="false">IF(AQ530=0,"",AQ530)</f>
        <v>#N/A</v>
      </c>
      <c r="BI530" s="78" t="e">
        <f aca="false">IF(AR530=0,"",AR530)</f>
        <v>#N/A</v>
      </c>
      <c r="BJ530" s="78" t="e">
        <f aca="false">IF(AS530=0,"",AS530)</f>
        <v>#N/A</v>
      </c>
      <c r="BK530" s="78" t="e">
        <f aca="false">IF(AT530=0,"",AT530)</f>
        <v>#N/A</v>
      </c>
      <c r="BL530" s="78" t="e">
        <f aca="false">IF(AU530=0,"",AU530)</f>
        <v>#N/A</v>
      </c>
      <c r="BM530" s="78" t="e">
        <f aca="false">IF(AV530=0,"",AV530)</f>
        <v>#N/A</v>
      </c>
      <c r="BN530" s="78" t="e">
        <f aca="false">IF(AW530=0,"",AW530)</f>
        <v>#N/A</v>
      </c>
      <c r="BO530" s="78" t="e">
        <f aca="false">IF(AX530=0,"",AX530)</f>
        <v>#N/A</v>
      </c>
      <c r="BP530" s="78" t="e">
        <f aca="false">IF(AY530=0,"",AY530)</f>
        <v>#N/A</v>
      </c>
      <c r="BQ530" s="78" t="e">
        <f aca="false">IF(AZ530=0,"",AZ530)</f>
        <v>#N/A</v>
      </c>
      <c r="BR530" s="78" t="e">
        <f aca="false">IF(BA530=0,"",BA530)</f>
        <v>#N/A</v>
      </c>
      <c r="BS530" s="78" t="e">
        <f aca="false">IF(BB530=0,"",BB530)</f>
        <v>#N/A</v>
      </c>
      <c r="BT530" s="78" t="e">
        <f aca="false">IF(BC530=0,"",BC530)</f>
        <v>#N/A</v>
      </c>
      <c r="BU530" s="78" t="e">
        <f aca="false">IF(BD530=0,"",BD530)</f>
        <v>#N/A</v>
      </c>
    </row>
    <row r="531" customFormat="false" ht="56.7" hidden="false" customHeight="true" outlineLevel="0" collapsed="false">
      <c r="A531" s="137"/>
      <c r="B531" s="138"/>
      <c r="C531" s="139"/>
      <c r="D531" s="139"/>
      <c r="E531" s="143"/>
      <c r="F531" s="120"/>
      <c r="G531" s="121"/>
      <c r="H531" s="140"/>
      <c r="I531" s="141"/>
      <c r="J531" s="116"/>
      <c r="K531" s="124" t="str">
        <f aca="false">IF(ISBLANK(I531),"",ROUND(IF(J531&lt;&gt;"€",IF(J531="$",I531*TRANSFERENCIAS!$E$29,I531*TRANSFERENCIAS!$H$29),I531),2))</f>
        <v/>
      </c>
      <c r="L531" s="142"/>
      <c r="M531" s="142"/>
      <c r="N531" s="142"/>
      <c r="O531" s="125"/>
      <c r="P531" s="126" t="str">
        <f aca="false">IF(ISNUMBER(X531),X531,"P")</f>
        <v>P</v>
      </c>
      <c r="Q531" s="127" t="str">
        <f aca="false">IF(ISNUMBER(L531),L531," --")</f>
        <v> --</v>
      </c>
      <c r="W531" s="129" t="n">
        <f aca="false">SUM(L531:N531)</f>
        <v>0</v>
      </c>
      <c r="X531" s="129" t="e">
        <f aca="false">IF(K531&gt;0,ABS(W531-K531),"")</f>
        <v>#VALUE!</v>
      </c>
      <c r="AF531" s="78" t="n">
        <f aca="false">+AF530+20</f>
        <v>10520</v>
      </c>
      <c r="AG531" s="78" t="n">
        <v>526</v>
      </c>
      <c r="AO531" s="78" t="e">
        <f aca="false">VLOOKUP(F531,PTDS2!$A$1:$Q$13,2)</f>
        <v>#N/A</v>
      </c>
      <c r="AP531" s="78" t="e">
        <f aca="false">VLOOKUP(F531,PTDS2!$A$1:$Q$13,3)</f>
        <v>#N/A</v>
      </c>
      <c r="AQ531" s="78" t="e">
        <f aca="false">VLOOKUP(F531,PTDS2!$A$1:$Q$13,4)</f>
        <v>#N/A</v>
      </c>
      <c r="AR531" s="78" t="e">
        <f aca="false">VLOOKUP(F531,PTDS2!$A$1:$Q$13,5)</f>
        <v>#N/A</v>
      </c>
      <c r="AS531" s="78" t="e">
        <f aca="false">VLOOKUP(F531,PTDS2!$A$1:$Q$13,6)</f>
        <v>#N/A</v>
      </c>
      <c r="AT531" s="78" t="e">
        <f aca="false">VLOOKUP(F531,PTDS2!$A$1:$Q$13,7)</f>
        <v>#N/A</v>
      </c>
      <c r="AU531" s="78" t="e">
        <f aca="false">VLOOKUP(F531,PTDS2!$A$1:$Q$13,8)</f>
        <v>#N/A</v>
      </c>
      <c r="AV531" s="78" t="e">
        <f aca="false">VLOOKUP(F531,PTDS2!$A$1:$Q$13,9)</f>
        <v>#N/A</v>
      </c>
      <c r="AW531" s="78" t="e">
        <f aca="false">VLOOKUP(F531,PTDS2!$A$1:$Q$13,10)</f>
        <v>#N/A</v>
      </c>
      <c r="AX531" s="78" t="e">
        <f aca="false">VLOOKUP(F531,PTDS2!$A$1:$Q$13,11)</f>
        <v>#N/A</v>
      </c>
      <c r="AY531" s="78" t="e">
        <f aca="false">VLOOKUP(F531,PTDS2!$A$1:$Q$13,12)</f>
        <v>#N/A</v>
      </c>
      <c r="AZ531" s="78" t="e">
        <f aca="false">VLOOKUP(F531,PTDS2!$A$1:$Q$13,13)</f>
        <v>#N/A</v>
      </c>
      <c r="BA531" s="78" t="e">
        <f aca="false">VLOOKUP(F531,PTDS2!$A$1:$Q$13,14)</f>
        <v>#N/A</v>
      </c>
      <c r="BB531" s="78" t="e">
        <f aca="false">VLOOKUP(F531,PTDS2!$A$1:$Q$13,15)</f>
        <v>#N/A</v>
      </c>
      <c r="BC531" s="78" t="e">
        <f aca="false">VLOOKUP(F531,PTDS2!$A$1:$Q$13,16)</f>
        <v>#N/A</v>
      </c>
      <c r="BD531" s="78" t="e">
        <f aca="false">VLOOKUP(F531,PTDS2!$A$1:$Q$13,17)</f>
        <v>#N/A</v>
      </c>
      <c r="BF531" s="78" t="e">
        <f aca="false">IF(AO531=0,"",AO531)</f>
        <v>#N/A</v>
      </c>
      <c r="BG531" s="78" t="e">
        <f aca="false">IF(AP531=0,"",AP531)</f>
        <v>#N/A</v>
      </c>
      <c r="BH531" s="78" t="e">
        <f aca="false">IF(AQ531=0,"",AQ531)</f>
        <v>#N/A</v>
      </c>
      <c r="BI531" s="78" t="e">
        <f aca="false">IF(AR531=0,"",AR531)</f>
        <v>#N/A</v>
      </c>
      <c r="BJ531" s="78" t="e">
        <f aca="false">IF(AS531=0,"",AS531)</f>
        <v>#N/A</v>
      </c>
      <c r="BK531" s="78" t="e">
        <f aca="false">IF(AT531=0,"",AT531)</f>
        <v>#N/A</v>
      </c>
      <c r="BL531" s="78" t="e">
        <f aca="false">IF(AU531=0,"",AU531)</f>
        <v>#N/A</v>
      </c>
      <c r="BM531" s="78" t="e">
        <f aca="false">IF(AV531=0,"",AV531)</f>
        <v>#N/A</v>
      </c>
      <c r="BN531" s="78" t="e">
        <f aca="false">IF(AW531=0,"",AW531)</f>
        <v>#N/A</v>
      </c>
      <c r="BO531" s="78" t="e">
        <f aca="false">IF(AX531=0,"",AX531)</f>
        <v>#N/A</v>
      </c>
      <c r="BP531" s="78" t="e">
        <f aca="false">IF(AY531=0,"",AY531)</f>
        <v>#N/A</v>
      </c>
      <c r="BQ531" s="78" t="e">
        <f aca="false">IF(AZ531=0,"",AZ531)</f>
        <v>#N/A</v>
      </c>
      <c r="BR531" s="78" t="e">
        <f aca="false">IF(BA531=0,"",BA531)</f>
        <v>#N/A</v>
      </c>
      <c r="BS531" s="78" t="e">
        <f aca="false">IF(BB531=0,"",BB531)</f>
        <v>#N/A</v>
      </c>
      <c r="BT531" s="78" t="e">
        <f aca="false">IF(BC531=0,"",BC531)</f>
        <v>#N/A</v>
      </c>
      <c r="BU531" s="78" t="e">
        <f aca="false">IF(BD531=0,"",BD531)</f>
        <v>#N/A</v>
      </c>
    </row>
    <row r="532" customFormat="false" ht="56.7" hidden="false" customHeight="true" outlineLevel="0" collapsed="false">
      <c r="A532" s="137"/>
      <c r="B532" s="138"/>
      <c r="C532" s="139"/>
      <c r="D532" s="139"/>
      <c r="E532" s="143"/>
      <c r="F532" s="120"/>
      <c r="G532" s="121"/>
      <c r="H532" s="140"/>
      <c r="I532" s="141"/>
      <c r="J532" s="116"/>
      <c r="K532" s="124" t="str">
        <f aca="false">IF(ISBLANK(I532),"",ROUND(IF(J532&lt;&gt;"€",IF(J532="$",I532*TRANSFERENCIAS!$E$29,I532*TRANSFERENCIAS!$H$29),I532),2))</f>
        <v/>
      </c>
      <c r="L532" s="142"/>
      <c r="M532" s="142"/>
      <c r="N532" s="142"/>
      <c r="O532" s="125"/>
      <c r="P532" s="126" t="str">
        <f aca="false">IF(ISNUMBER(X532),X532,"P")</f>
        <v>P</v>
      </c>
      <c r="Q532" s="127" t="str">
        <f aca="false">IF(ISNUMBER(L532),L532," --")</f>
        <v> --</v>
      </c>
      <c r="W532" s="129" t="n">
        <f aca="false">SUM(L532:N532)</f>
        <v>0</v>
      </c>
      <c r="X532" s="129" t="e">
        <f aca="false">IF(K532&gt;0,ABS(W532-K532),"")</f>
        <v>#VALUE!</v>
      </c>
      <c r="AF532" s="78" t="n">
        <f aca="false">+AF531+20</f>
        <v>10540</v>
      </c>
      <c r="AG532" s="78" t="n">
        <v>527</v>
      </c>
      <c r="AO532" s="78" t="e">
        <f aca="false">VLOOKUP(F532,PTDS2!$A$1:$Q$13,2)</f>
        <v>#N/A</v>
      </c>
      <c r="AP532" s="78" t="e">
        <f aca="false">VLOOKUP(F532,PTDS2!$A$1:$Q$13,3)</f>
        <v>#N/A</v>
      </c>
      <c r="AQ532" s="78" t="e">
        <f aca="false">VLOOKUP(F532,PTDS2!$A$1:$Q$13,4)</f>
        <v>#N/A</v>
      </c>
      <c r="AR532" s="78" t="e">
        <f aca="false">VLOOKUP(F532,PTDS2!$A$1:$Q$13,5)</f>
        <v>#N/A</v>
      </c>
      <c r="AS532" s="78" t="e">
        <f aca="false">VLOOKUP(F532,PTDS2!$A$1:$Q$13,6)</f>
        <v>#N/A</v>
      </c>
      <c r="AT532" s="78" t="e">
        <f aca="false">VLOOKUP(F532,PTDS2!$A$1:$Q$13,7)</f>
        <v>#N/A</v>
      </c>
      <c r="AU532" s="78" t="e">
        <f aca="false">VLOOKUP(F532,PTDS2!$A$1:$Q$13,8)</f>
        <v>#N/A</v>
      </c>
      <c r="AV532" s="78" t="e">
        <f aca="false">VLOOKUP(F532,PTDS2!$A$1:$Q$13,9)</f>
        <v>#N/A</v>
      </c>
      <c r="AW532" s="78" t="e">
        <f aca="false">VLOOKUP(F532,PTDS2!$A$1:$Q$13,10)</f>
        <v>#N/A</v>
      </c>
      <c r="AX532" s="78" t="e">
        <f aca="false">VLOOKUP(F532,PTDS2!$A$1:$Q$13,11)</f>
        <v>#N/A</v>
      </c>
      <c r="AY532" s="78" t="e">
        <f aca="false">VLOOKUP(F532,PTDS2!$A$1:$Q$13,12)</f>
        <v>#N/A</v>
      </c>
      <c r="AZ532" s="78" t="e">
        <f aca="false">VLOOKUP(F532,PTDS2!$A$1:$Q$13,13)</f>
        <v>#N/A</v>
      </c>
      <c r="BA532" s="78" t="e">
        <f aca="false">VLOOKUP(F532,PTDS2!$A$1:$Q$13,14)</f>
        <v>#N/A</v>
      </c>
      <c r="BB532" s="78" t="e">
        <f aca="false">VLOOKUP(F532,PTDS2!$A$1:$Q$13,15)</f>
        <v>#N/A</v>
      </c>
      <c r="BC532" s="78" t="e">
        <f aca="false">VLOOKUP(F532,PTDS2!$A$1:$Q$13,16)</f>
        <v>#N/A</v>
      </c>
      <c r="BD532" s="78" t="e">
        <f aca="false">VLOOKUP(F532,PTDS2!$A$1:$Q$13,17)</f>
        <v>#N/A</v>
      </c>
      <c r="BF532" s="78" t="e">
        <f aca="false">IF(AO532=0,"",AO532)</f>
        <v>#N/A</v>
      </c>
      <c r="BG532" s="78" t="e">
        <f aca="false">IF(AP532=0,"",AP532)</f>
        <v>#N/A</v>
      </c>
      <c r="BH532" s="78" t="e">
        <f aca="false">IF(AQ532=0,"",AQ532)</f>
        <v>#N/A</v>
      </c>
      <c r="BI532" s="78" t="e">
        <f aca="false">IF(AR532=0,"",AR532)</f>
        <v>#N/A</v>
      </c>
      <c r="BJ532" s="78" t="e">
        <f aca="false">IF(AS532=0,"",AS532)</f>
        <v>#N/A</v>
      </c>
      <c r="BK532" s="78" t="e">
        <f aca="false">IF(AT532=0,"",AT532)</f>
        <v>#N/A</v>
      </c>
      <c r="BL532" s="78" t="e">
        <f aca="false">IF(AU532=0,"",AU532)</f>
        <v>#N/A</v>
      </c>
      <c r="BM532" s="78" t="e">
        <f aca="false">IF(AV532=0,"",AV532)</f>
        <v>#N/A</v>
      </c>
      <c r="BN532" s="78" t="e">
        <f aca="false">IF(AW532=0,"",AW532)</f>
        <v>#N/A</v>
      </c>
      <c r="BO532" s="78" t="e">
        <f aca="false">IF(AX532=0,"",AX532)</f>
        <v>#N/A</v>
      </c>
      <c r="BP532" s="78" t="e">
        <f aca="false">IF(AY532=0,"",AY532)</f>
        <v>#N/A</v>
      </c>
      <c r="BQ532" s="78" t="e">
        <f aca="false">IF(AZ532=0,"",AZ532)</f>
        <v>#N/A</v>
      </c>
      <c r="BR532" s="78" t="e">
        <f aca="false">IF(BA532=0,"",BA532)</f>
        <v>#N/A</v>
      </c>
      <c r="BS532" s="78" t="e">
        <f aca="false">IF(BB532=0,"",BB532)</f>
        <v>#N/A</v>
      </c>
      <c r="BT532" s="78" t="e">
        <f aca="false">IF(BC532=0,"",BC532)</f>
        <v>#N/A</v>
      </c>
      <c r="BU532" s="78" t="e">
        <f aca="false">IF(BD532=0,"",BD532)</f>
        <v>#N/A</v>
      </c>
    </row>
    <row r="533" customFormat="false" ht="56.7" hidden="false" customHeight="true" outlineLevel="0" collapsed="false">
      <c r="A533" s="137"/>
      <c r="B533" s="138"/>
      <c r="C533" s="139"/>
      <c r="D533" s="139"/>
      <c r="E533" s="143"/>
      <c r="F533" s="120"/>
      <c r="G533" s="121"/>
      <c r="H533" s="140"/>
      <c r="I533" s="141"/>
      <c r="J533" s="116"/>
      <c r="K533" s="124" t="str">
        <f aca="false">IF(ISBLANK(I533),"",ROUND(IF(J533&lt;&gt;"€",IF(J533="$",I533*TRANSFERENCIAS!$E$29,I533*TRANSFERENCIAS!$H$29),I533),2))</f>
        <v/>
      </c>
      <c r="L533" s="142"/>
      <c r="M533" s="142"/>
      <c r="N533" s="142"/>
      <c r="O533" s="125"/>
      <c r="P533" s="126" t="str">
        <f aca="false">IF(ISNUMBER(X533),X533,"P")</f>
        <v>P</v>
      </c>
      <c r="Q533" s="127" t="str">
        <f aca="false">IF(ISNUMBER(L533),L533," --")</f>
        <v> --</v>
      </c>
      <c r="W533" s="129" t="n">
        <f aca="false">SUM(L533:N533)</f>
        <v>0</v>
      </c>
      <c r="X533" s="129" t="e">
        <f aca="false">IF(K533&gt;0,ABS(W533-K533),"")</f>
        <v>#VALUE!</v>
      </c>
      <c r="AF533" s="78" t="n">
        <f aca="false">+AF532+20</f>
        <v>10560</v>
      </c>
      <c r="AG533" s="78" t="n">
        <v>528</v>
      </c>
      <c r="AO533" s="78" t="e">
        <f aca="false">VLOOKUP(F533,PTDS2!$A$1:$Q$13,2)</f>
        <v>#N/A</v>
      </c>
      <c r="AP533" s="78" t="e">
        <f aca="false">VLOOKUP(F533,PTDS2!$A$1:$Q$13,3)</f>
        <v>#N/A</v>
      </c>
      <c r="AQ533" s="78" t="e">
        <f aca="false">VLOOKUP(F533,PTDS2!$A$1:$Q$13,4)</f>
        <v>#N/A</v>
      </c>
      <c r="AR533" s="78" t="e">
        <f aca="false">VLOOKUP(F533,PTDS2!$A$1:$Q$13,5)</f>
        <v>#N/A</v>
      </c>
      <c r="AS533" s="78" t="e">
        <f aca="false">VLOOKUP(F533,PTDS2!$A$1:$Q$13,6)</f>
        <v>#N/A</v>
      </c>
      <c r="AT533" s="78" t="e">
        <f aca="false">VLOOKUP(F533,PTDS2!$A$1:$Q$13,7)</f>
        <v>#N/A</v>
      </c>
      <c r="AU533" s="78" t="e">
        <f aca="false">VLOOKUP(F533,PTDS2!$A$1:$Q$13,8)</f>
        <v>#N/A</v>
      </c>
      <c r="AV533" s="78" t="e">
        <f aca="false">VLOOKUP(F533,PTDS2!$A$1:$Q$13,9)</f>
        <v>#N/A</v>
      </c>
      <c r="AW533" s="78" t="e">
        <f aca="false">VLOOKUP(F533,PTDS2!$A$1:$Q$13,10)</f>
        <v>#N/A</v>
      </c>
      <c r="AX533" s="78" t="e">
        <f aca="false">VLOOKUP(F533,PTDS2!$A$1:$Q$13,11)</f>
        <v>#N/A</v>
      </c>
      <c r="AY533" s="78" t="e">
        <f aca="false">VLOOKUP(F533,PTDS2!$A$1:$Q$13,12)</f>
        <v>#N/A</v>
      </c>
      <c r="AZ533" s="78" t="e">
        <f aca="false">VLOOKUP(F533,PTDS2!$A$1:$Q$13,13)</f>
        <v>#N/A</v>
      </c>
      <c r="BA533" s="78" t="e">
        <f aca="false">VLOOKUP(F533,PTDS2!$A$1:$Q$13,14)</f>
        <v>#N/A</v>
      </c>
      <c r="BB533" s="78" t="e">
        <f aca="false">VLOOKUP(F533,PTDS2!$A$1:$Q$13,15)</f>
        <v>#N/A</v>
      </c>
      <c r="BC533" s="78" t="e">
        <f aca="false">VLOOKUP(F533,PTDS2!$A$1:$Q$13,16)</f>
        <v>#N/A</v>
      </c>
      <c r="BD533" s="78" t="e">
        <f aca="false">VLOOKUP(F533,PTDS2!$A$1:$Q$13,17)</f>
        <v>#N/A</v>
      </c>
      <c r="BF533" s="78" t="e">
        <f aca="false">IF(AO533=0,"",AO533)</f>
        <v>#N/A</v>
      </c>
      <c r="BG533" s="78" t="e">
        <f aca="false">IF(AP533=0,"",AP533)</f>
        <v>#N/A</v>
      </c>
      <c r="BH533" s="78" t="e">
        <f aca="false">IF(AQ533=0,"",AQ533)</f>
        <v>#N/A</v>
      </c>
      <c r="BI533" s="78" t="e">
        <f aca="false">IF(AR533=0,"",AR533)</f>
        <v>#N/A</v>
      </c>
      <c r="BJ533" s="78" t="e">
        <f aca="false">IF(AS533=0,"",AS533)</f>
        <v>#N/A</v>
      </c>
      <c r="BK533" s="78" t="e">
        <f aca="false">IF(AT533=0,"",AT533)</f>
        <v>#N/A</v>
      </c>
      <c r="BL533" s="78" t="e">
        <f aca="false">IF(AU533=0,"",AU533)</f>
        <v>#N/A</v>
      </c>
      <c r="BM533" s="78" t="e">
        <f aca="false">IF(AV533=0,"",AV533)</f>
        <v>#N/A</v>
      </c>
      <c r="BN533" s="78" t="e">
        <f aca="false">IF(AW533=0,"",AW533)</f>
        <v>#N/A</v>
      </c>
      <c r="BO533" s="78" t="e">
        <f aca="false">IF(AX533=0,"",AX533)</f>
        <v>#N/A</v>
      </c>
      <c r="BP533" s="78" t="e">
        <f aca="false">IF(AY533=0,"",AY533)</f>
        <v>#N/A</v>
      </c>
      <c r="BQ533" s="78" t="e">
        <f aca="false">IF(AZ533=0,"",AZ533)</f>
        <v>#N/A</v>
      </c>
      <c r="BR533" s="78" t="e">
        <f aca="false">IF(BA533=0,"",BA533)</f>
        <v>#N/A</v>
      </c>
      <c r="BS533" s="78" t="e">
        <f aca="false">IF(BB533=0,"",BB533)</f>
        <v>#N/A</v>
      </c>
      <c r="BT533" s="78" t="e">
        <f aca="false">IF(BC533=0,"",BC533)</f>
        <v>#N/A</v>
      </c>
      <c r="BU533" s="78" t="e">
        <f aca="false">IF(BD533=0,"",BD533)</f>
        <v>#N/A</v>
      </c>
    </row>
    <row r="534" customFormat="false" ht="56.7" hidden="false" customHeight="true" outlineLevel="0" collapsed="false">
      <c r="A534" s="137"/>
      <c r="B534" s="138"/>
      <c r="C534" s="139"/>
      <c r="D534" s="139"/>
      <c r="E534" s="143"/>
      <c r="F534" s="120"/>
      <c r="G534" s="121"/>
      <c r="H534" s="140"/>
      <c r="I534" s="141"/>
      <c r="J534" s="116"/>
      <c r="K534" s="124" t="str">
        <f aca="false">IF(ISBLANK(I534),"",ROUND(IF(J534&lt;&gt;"€",IF(J534="$",I534*TRANSFERENCIAS!$E$29,I534*TRANSFERENCIAS!$H$29),I534),2))</f>
        <v/>
      </c>
      <c r="L534" s="142"/>
      <c r="M534" s="142"/>
      <c r="N534" s="142"/>
      <c r="O534" s="125"/>
      <c r="P534" s="126" t="str">
        <f aca="false">IF(ISNUMBER(X534),X534,"P")</f>
        <v>P</v>
      </c>
      <c r="Q534" s="127" t="str">
        <f aca="false">IF(ISNUMBER(L534),L534," --")</f>
        <v> --</v>
      </c>
      <c r="W534" s="129" t="n">
        <f aca="false">SUM(L534:N534)</f>
        <v>0</v>
      </c>
      <c r="X534" s="129" t="e">
        <f aca="false">IF(K534&gt;0,ABS(W534-K534),"")</f>
        <v>#VALUE!</v>
      </c>
      <c r="AF534" s="78" t="n">
        <f aca="false">+AF533+20</f>
        <v>10580</v>
      </c>
      <c r="AG534" s="78" t="n">
        <v>529</v>
      </c>
      <c r="AO534" s="78" t="e">
        <f aca="false">VLOOKUP(F534,PTDS2!$A$1:$Q$13,2)</f>
        <v>#N/A</v>
      </c>
      <c r="AP534" s="78" t="e">
        <f aca="false">VLOOKUP(F534,PTDS2!$A$1:$Q$13,3)</f>
        <v>#N/A</v>
      </c>
      <c r="AQ534" s="78" t="e">
        <f aca="false">VLOOKUP(F534,PTDS2!$A$1:$Q$13,4)</f>
        <v>#N/A</v>
      </c>
      <c r="AR534" s="78" t="e">
        <f aca="false">VLOOKUP(F534,PTDS2!$A$1:$Q$13,5)</f>
        <v>#N/A</v>
      </c>
      <c r="AS534" s="78" t="e">
        <f aca="false">VLOOKUP(F534,PTDS2!$A$1:$Q$13,6)</f>
        <v>#N/A</v>
      </c>
      <c r="AT534" s="78" t="e">
        <f aca="false">VLOOKUP(F534,PTDS2!$A$1:$Q$13,7)</f>
        <v>#N/A</v>
      </c>
      <c r="AU534" s="78" t="e">
        <f aca="false">VLOOKUP(F534,PTDS2!$A$1:$Q$13,8)</f>
        <v>#N/A</v>
      </c>
      <c r="AV534" s="78" t="e">
        <f aca="false">VLOOKUP(F534,PTDS2!$A$1:$Q$13,9)</f>
        <v>#N/A</v>
      </c>
      <c r="AW534" s="78" t="e">
        <f aca="false">VLOOKUP(F534,PTDS2!$A$1:$Q$13,10)</f>
        <v>#N/A</v>
      </c>
      <c r="AX534" s="78" t="e">
        <f aca="false">VLOOKUP(F534,PTDS2!$A$1:$Q$13,11)</f>
        <v>#N/A</v>
      </c>
      <c r="AY534" s="78" t="e">
        <f aca="false">VLOOKUP(F534,PTDS2!$A$1:$Q$13,12)</f>
        <v>#N/A</v>
      </c>
      <c r="AZ534" s="78" t="e">
        <f aca="false">VLOOKUP(F534,PTDS2!$A$1:$Q$13,13)</f>
        <v>#N/A</v>
      </c>
      <c r="BA534" s="78" t="e">
        <f aca="false">VLOOKUP(F534,PTDS2!$A$1:$Q$13,14)</f>
        <v>#N/A</v>
      </c>
      <c r="BB534" s="78" t="e">
        <f aca="false">VLOOKUP(F534,PTDS2!$A$1:$Q$13,15)</f>
        <v>#N/A</v>
      </c>
      <c r="BC534" s="78" t="e">
        <f aca="false">VLOOKUP(F534,PTDS2!$A$1:$Q$13,16)</f>
        <v>#N/A</v>
      </c>
      <c r="BD534" s="78" t="e">
        <f aca="false">VLOOKUP(F534,PTDS2!$A$1:$Q$13,17)</f>
        <v>#N/A</v>
      </c>
      <c r="BF534" s="78" t="e">
        <f aca="false">IF(AO534=0,"",AO534)</f>
        <v>#N/A</v>
      </c>
      <c r="BG534" s="78" t="e">
        <f aca="false">IF(AP534=0,"",AP534)</f>
        <v>#N/A</v>
      </c>
      <c r="BH534" s="78" t="e">
        <f aca="false">IF(AQ534=0,"",AQ534)</f>
        <v>#N/A</v>
      </c>
      <c r="BI534" s="78" t="e">
        <f aca="false">IF(AR534=0,"",AR534)</f>
        <v>#N/A</v>
      </c>
      <c r="BJ534" s="78" t="e">
        <f aca="false">IF(AS534=0,"",AS534)</f>
        <v>#N/A</v>
      </c>
      <c r="BK534" s="78" t="e">
        <f aca="false">IF(AT534=0,"",AT534)</f>
        <v>#N/A</v>
      </c>
      <c r="BL534" s="78" t="e">
        <f aca="false">IF(AU534=0,"",AU534)</f>
        <v>#N/A</v>
      </c>
      <c r="BM534" s="78" t="e">
        <f aca="false">IF(AV534=0,"",AV534)</f>
        <v>#N/A</v>
      </c>
      <c r="BN534" s="78" t="e">
        <f aca="false">IF(AW534=0,"",AW534)</f>
        <v>#N/A</v>
      </c>
      <c r="BO534" s="78" t="e">
        <f aca="false">IF(AX534=0,"",AX534)</f>
        <v>#N/A</v>
      </c>
      <c r="BP534" s="78" t="e">
        <f aca="false">IF(AY534=0,"",AY534)</f>
        <v>#N/A</v>
      </c>
      <c r="BQ534" s="78" t="e">
        <f aca="false">IF(AZ534=0,"",AZ534)</f>
        <v>#N/A</v>
      </c>
      <c r="BR534" s="78" t="e">
        <f aca="false">IF(BA534=0,"",BA534)</f>
        <v>#N/A</v>
      </c>
      <c r="BS534" s="78" t="e">
        <f aca="false">IF(BB534=0,"",BB534)</f>
        <v>#N/A</v>
      </c>
      <c r="BT534" s="78" t="e">
        <f aca="false">IF(BC534=0,"",BC534)</f>
        <v>#N/A</v>
      </c>
      <c r="BU534" s="78" t="e">
        <f aca="false">IF(BD534=0,"",BD534)</f>
        <v>#N/A</v>
      </c>
    </row>
    <row r="535" customFormat="false" ht="56.7" hidden="false" customHeight="true" outlineLevel="0" collapsed="false">
      <c r="A535" s="137"/>
      <c r="B535" s="138"/>
      <c r="C535" s="139"/>
      <c r="D535" s="139"/>
      <c r="E535" s="143"/>
      <c r="F535" s="120"/>
      <c r="G535" s="121"/>
      <c r="H535" s="140"/>
      <c r="I535" s="141"/>
      <c r="J535" s="116"/>
      <c r="K535" s="124" t="str">
        <f aca="false">IF(ISBLANK(I535),"",ROUND(IF(J535&lt;&gt;"€",IF(J535="$",I535*TRANSFERENCIAS!$E$29,I535*TRANSFERENCIAS!$H$29),I535),2))</f>
        <v/>
      </c>
      <c r="L535" s="142"/>
      <c r="M535" s="142"/>
      <c r="N535" s="142"/>
      <c r="O535" s="125"/>
      <c r="P535" s="126" t="str">
        <f aca="false">IF(ISNUMBER(X535),X535,"P")</f>
        <v>P</v>
      </c>
      <c r="Q535" s="127" t="str">
        <f aca="false">IF(ISNUMBER(L535),L535," --")</f>
        <v> --</v>
      </c>
      <c r="W535" s="129" t="n">
        <f aca="false">SUM(L535:N535)</f>
        <v>0</v>
      </c>
      <c r="X535" s="129" t="e">
        <f aca="false">IF(K535&gt;0,ABS(W535-K535),"")</f>
        <v>#VALUE!</v>
      </c>
      <c r="AF535" s="78" t="n">
        <f aca="false">+AF534+20</f>
        <v>10600</v>
      </c>
      <c r="AG535" s="78" t="n">
        <v>530</v>
      </c>
      <c r="AO535" s="78" t="e">
        <f aca="false">VLOOKUP(F535,PTDS2!$A$1:$Q$13,2)</f>
        <v>#N/A</v>
      </c>
      <c r="AP535" s="78" t="e">
        <f aca="false">VLOOKUP(F535,PTDS2!$A$1:$Q$13,3)</f>
        <v>#N/A</v>
      </c>
      <c r="AQ535" s="78" t="e">
        <f aca="false">VLOOKUP(F535,PTDS2!$A$1:$Q$13,4)</f>
        <v>#N/A</v>
      </c>
      <c r="AR535" s="78" t="e">
        <f aca="false">VLOOKUP(F535,PTDS2!$A$1:$Q$13,5)</f>
        <v>#N/A</v>
      </c>
      <c r="AS535" s="78" t="e">
        <f aca="false">VLOOKUP(F535,PTDS2!$A$1:$Q$13,6)</f>
        <v>#N/A</v>
      </c>
      <c r="AT535" s="78" t="e">
        <f aca="false">VLOOKUP(F535,PTDS2!$A$1:$Q$13,7)</f>
        <v>#N/A</v>
      </c>
      <c r="AU535" s="78" t="e">
        <f aca="false">VLOOKUP(F535,PTDS2!$A$1:$Q$13,8)</f>
        <v>#N/A</v>
      </c>
      <c r="AV535" s="78" t="e">
        <f aca="false">VLOOKUP(F535,PTDS2!$A$1:$Q$13,9)</f>
        <v>#N/A</v>
      </c>
      <c r="AW535" s="78" t="e">
        <f aca="false">VLOOKUP(F535,PTDS2!$A$1:$Q$13,10)</f>
        <v>#N/A</v>
      </c>
      <c r="AX535" s="78" t="e">
        <f aca="false">VLOOKUP(F535,PTDS2!$A$1:$Q$13,11)</f>
        <v>#N/A</v>
      </c>
      <c r="AY535" s="78" t="e">
        <f aca="false">VLOOKUP(F535,PTDS2!$A$1:$Q$13,12)</f>
        <v>#N/A</v>
      </c>
      <c r="AZ535" s="78" t="e">
        <f aca="false">VLOOKUP(F535,PTDS2!$A$1:$Q$13,13)</f>
        <v>#N/A</v>
      </c>
      <c r="BA535" s="78" t="e">
        <f aca="false">VLOOKUP(F535,PTDS2!$A$1:$Q$13,14)</f>
        <v>#N/A</v>
      </c>
      <c r="BB535" s="78" t="e">
        <f aca="false">VLOOKUP(F535,PTDS2!$A$1:$Q$13,15)</f>
        <v>#N/A</v>
      </c>
      <c r="BC535" s="78" t="e">
        <f aca="false">VLOOKUP(F535,PTDS2!$A$1:$Q$13,16)</f>
        <v>#N/A</v>
      </c>
      <c r="BD535" s="78" t="e">
        <f aca="false">VLOOKUP(F535,PTDS2!$A$1:$Q$13,17)</f>
        <v>#N/A</v>
      </c>
      <c r="BF535" s="78" t="e">
        <f aca="false">IF(AO535=0,"",AO535)</f>
        <v>#N/A</v>
      </c>
      <c r="BG535" s="78" t="e">
        <f aca="false">IF(AP535=0,"",AP535)</f>
        <v>#N/A</v>
      </c>
      <c r="BH535" s="78" t="e">
        <f aca="false">IF(AQ535=0,"",AQ535)</f>
        <v>#N/A</v>
      </c>
      <c r="BI535" s="78" t="e">
        <f aca="false">IF(AR535=0,"",AR535)</f>
        <v>#N/A</v>
      </c>
      <c r="BJ535" s="78" t="e">
        <f aca="false">IF(AS535=0,"",AS535)</f>
        <v>#N/A</v>
      </c>
      <c r="BK535" s="78" t="e">
        <f aca="false">IF(AT535=0,"",AT535)</f>
        <v>#N/A</v>
      </c>
      <c r="BL535" s="78" t="e">
        <f aca="false">IF(AU535=0,"",AU535)</f>
        <v>#N/A</v>
      </c>
      <c r="BM535" s="78" t="e">
        <f aca="false">IF(AV535=0,"",AV535)</f>
        <v>#N/A</v>
      </c>
      <c r="BN535" s="78" t="e">
        <f aca="false">IF(AW535=0,"",AW535)</f>
        <v>#N/A</v>
      </c>
      <c r="BO535" s="78" t="e">
        <f aca="false">IF(AX535=0,"",AX535)</f>
        <v>#N/A</v>
      </c>
      <c r="BP535" s="78" t="e">
        <f aca="false">IF(AY535=0,"",AY535)</f>
        <v>#N/A</v>
      </c>
      <c r="BQ535" s="78" t="e">
        <f aca="false">IF(AZ535=0,"",AZ535)</f>
        <v>#N/A</v>
      </c>
      <c r="BR535" s="78" t="e">
        <f aca="false">IF(BA535=0,"",BA535)</f>
        <v>#N/A</v>
      </c>
      <c r="BS535" s="78" t="e">
        <f aca="false">IF(BB535=0,"",BB535)</f>
        <v>#N/A</v>
      </c>
      <c r="BT535" s="78" t="e">
        <f aca="false">IF(BC535=0,"",BC535)</f>
        <v>#N/A</v>
      </c>
      <c r="BU535" s="78" t="e">
        <f aca="false">IF(BD535=0,"",BD535)</f>
        <v>#N/A</v>
      </c>
    </row>
    <row r="536" customFormat="false" ht="56.7" hidden="false" customHeight="true" outlineLevel="0" collapsed="false">
      <c r="A536" s="137"/>
      <c r="B536" s="138"/>
      <c r="C536" s="139"/>
      <c r="D536" s="139"/>
      <c r="E536" s="143"/>
      <c r="F536" s="120"/>
      <c r="G536" s="121"/>
      <c r="H536" s="140"/>
      <c r="I536" s="141"/>
      <c r="J536" s="116"/>
      <c r="K536" s="124" t="str">
        <f aca="false">IF(ISBLANK(I536),"",ROUND(IF(J536&lt;&gt;"€",IF(J536="$",I536*TRANSFERENCIAS!$E$29,I536*TRANSFERENCIAS!$H$29),I536),2))</f>
        <v/>
      </c>
      <c r="L536" s="142"/>
      <c r="M536" s="142"/>
      <c r="N536" s="142"/>
      <c r="O536" s="125"/>
      <c r="P536" s="126" t="str">
        <f aca="false">IF(ISNUMBER(X536),X536,"P")</f>
        <v>P</v>
      </c>
      <c r="Q536" s="127" t="str">
        <f aca="false">IF(ISNUMBER(L536),L536," --")</f>
        <v> --</v>
      </c>
      <c r="W536" s="129" t="n">
        <f aca="false">SUM(L536:N536)</f>
        <v>0</v>
      </c>
      <c r="X536" s="129" t="e">
        <f aca="false">IF(K536&gt;0,ABS(W536-K536),"")</f>
        <v>#VALUE!</v>
      </c>
      <c r="AF536" s="78" t="n">
        <f aca="false">+AF535+20</f>
        <v>10620</v>
      </c>
      <c r="AG536" s="78" t="n">
        <v>531</v>
      </c>
      <c r="AO536" s="78" t="e">
        <f aca="false">VLOOKUP(F536,PTDS2!$A$1:$Q$13,2)</f>
        <v>#N/A</v>
      </c>
      <c r="AP536" s="78" t="e">
        <f aca="false">VLOOKUP(F536,PTDS2!$A$1:$Q$13,3)</f>
        <v>#N/A</v>
      </c>
      <c r="AQ536" s="78" t="e">
        <f aca="false">VLOOKUP(F536,PTDS2!$A$1:$Q$13,4)</f>
        <v>#N/A</v>
      </c>
      <c r="AR536" s="78" t="e">
        <f aca="false">VLOOKUP(F536,PTDS2!$A$1:$Q$13,5)</f>
        <v>#N/A</v>
      </c>
      <c r="AS536" s="78" t="e">
        <f aca="false">VLOOKUP(F536,PTDS2!$A$1:$Q$13,6)</f>
        <v>#N/A</v>
      </c>
      <c r="AT536" s="78" t="e">
        <f aca="false">VLOOKUP(F536,PTDS2!$A$1:$Q$13,7)</f>
        <v>#N/A</v>
      </c>
      <c r="AU536" s="78" t="e">
        <f aca="false">VLOOKUP(F536,PTDS2!$A$1:$Q$13,8)</f>
        <v>#N/A</v>
      </c>
      <c r="AV536" s="78" t="e">
        <f aca="false">VLOOKUP(F536,PTDS2!$A$1:$Q$13,9)</f>
        <v>#N/A</v>
      </c>
      <c r="AW536" s="78" t="e">
        <f aca="false">VLOOKUP(F536,PTDS2!$A$1:$Q$13,10)</f>
        <v>#N/A</v>
      </c>
      <c r="AX536" s="78" t="e">
        <f aca="false">VLOOKUP(F536,PTDS2!$A$1:$Q$13,11)</f>
        <v>#N/A</v>
      </c>
      <c r="AY536" s="78" t="e">
        <f aca="false">VLOOKUP(F536,PTDS2!$A$1:$Q$13,12)</f>
        <v>#N/A</v>
      </c>
      <c r="AZ536" s="78" t="e">
        <f aca="false">VLOOKUP(F536,PTDS2!$A$1:$Q$13,13)</f>
        <v>#N/A</v>
      </c>
      <c r="BA536" s="78" t="e">
        <f aca="false">VLOOKUP(F536,PTDS2!$A$1:$Q$13,14)</f>
        <v>#N/A</v>
      </c>
      <c r="BB536" s="78" t="e">
        <f aca="false">VLOOKUP(F536,PTDS2!$A$1:$Q$13,15)</f>
        <v>#N/A</v>
      </c>
      <c r="BC536" s="78" t="e">
        <f aca="false">VLOOKUP(F536,PTDS2!$A$1:$Q$13,16)</f>
        <v>#N/A</v>
      </c>
      <c r="BD536" s="78" t="e">
        <f aca="false">VLOOKUP(F536,PTDS2!$A$1:$Q$13,17)</f>
        <v>#N/A</v>
      </c>
      <c r="BF536" s="78" t="e">
        <f aca="false">IF(AO536=0,"",AO536)</f>
        <v>#N/A</v>
      </c>
      <c r="BG536" s="78" t="e">
        <f aca="false">IF(AP536=0,"",AP536)</f>
        <v>#N/A</v>
      </c>
      <c r="BH536" s="78" t="e">
        <f aca="false">IF(AQ536=0,"",AQ536)</f>
        <v>#N/A</v>
      </c>
      <c r="BI536" s="78" t="e">
        <f aca="false">IF(AR536=0,"",AR536)</f>
        <v>#N/A</v>
      </c>
      <c r="BJ536" s="78" t="e">
        <f aca="false">IF(AS536=0,"",AS536)</f>
        <v>#N/A</v>
      </c>
      <c r="BK536" s="78" t="e">
        <f aca="false">IF(AT536=0,"",AT536)</f>
        <v>#N/A</v>
      </c>
      <c r="BL536" s="78" t="e">
        <f aca="false">IF(AU536=0,"",AU536)</f>
        <v>#N/A</v>
      </c>
      <c r="BM536" s="78" t="e">
        <f aca="false">IF(AV536=0,"",AV536)</f>
        <v>#N/A</v>
      </c>
      <c r="BN536" s="78" t="e">
        <f aca="false">IF(AW536=0,"",AW536)</f>
        <v>#N/A</v>
      </c>
      <c r="BO536" s="78" t="e">
        <f aca="false">IF(AX536=0,"",AX536)</f>
        <v>#N/A</v>
      </c>
      <c r="BP536" s="78" t="e">
        <f aca="false">IF(AY536=0,"",AY536)</f>
        <v>#N/A</v>
      </c>
      <c r="BQ536" s="78" t="e">
        <f aca="false">IF(AZ536=0,"",AZ536)</f>
        <v>#N/A</v>
      </c>
      <c r="BR536" s="78" t="e">
        <f aca="false">IF(BA536=0,"",BA536)</f>
        <v>#N/A</v>
      </c>
      <c r="BS536" s="78" t="e">
        <f aca="false">IF(BB536=0,"",BB536)</f>
        <v>#N/A</v>
      </c>
      <c r="BT536" s="78" t="e">
        <f aca="false">IF(BC536=0,"",BC536)</f>
        <v>#N/A</v>
      </c>
      <c r="BU536" s="78" t="e">
        <f aca="false">IF(BD536=0,"",BD536)</f>
        <v>#N/A</v>
      </c>
    </row>
    <row r="537" customFormat="false" ht="56.7" hidden="false" customHeight="true" outlineLevel="0" collapsed="false">
      <c r="A537" s="137"/>
      <c r="B537" s="138"/>
      <c r="C537" s="139"/>
      <c r="D537" s="139"/>
      <c r="E537" s="143"/>
      <c r="F537" s="120"/>
      <c r="G537" s="121"/>
      <c r="H537" s="140"/>
      <c r="I537" s="141"/>
      <c r="J537" s="116"/>
      <c r="K537" s="124" t="str">
        <f aca="false">IF(ISBLANK(I537),"",ROUND(IF(J537&lt;&gt;"€",IF(J537="$",I537*TRANSFERENCIAS!$E$29,I537*TRANSFERENCIAS!$H$29),I537),2))</f>
        <v/>
      </c>
      <c r="L537" s="142"/>
      <c r="M537" s="142"/>
      <c r="N537" s="142"/>
      <c r="O537" s="125"/>
      <c r="P537" s="126" t="str">
        <f aca="false">IF(ISNUMBER(X537),X537,"P")</f>
        <v>P</v>
      </c>
      <c r="Q537" s="127" t="str">
        <f aca="false">IF(ISNUMBER(L537),L537," --")</f>
        <v> --</v>
      </c>
      <c r="W537" s="129" t="n">
        <f aca="false">SUM(L537:N537)</f>
        <v>0</v>
      </c>
      <c r="X537" s="129" t="e">
        <f aca="false">IF(K537&gt;0,ABS(W537-K537),"")</f>
        <v>#VALUE!</v>
      </c>
      <c r="AF537" s="78" t="n">
        <f aca="false">+AF536+20</f>
        <v>10640</v>
      </c>
      <c r="AG537" s="78" t="n">
        <v>532</v>
      </c>
      <c r="AO537" s="78" t="e">
        <f aca="false">VLOOKUP(F537,PTDS2!$A$1:$Q$13,2)</f>
        <v>#N/A</v>
      </c>
      <c r="AP537" s="78" t="e">
        <f aca="false">VLOOKUP(F537,PTDS2!$A$1:$Q$13,3)</f>
        <v>#N/A</v>
      </c>
      <c r="AQ537" s="78" t="e">
        <f aca="false">VLOOKUP(F537,PTDS2!$A$1:$Q$13,4)</f>
        <v>#N/A</v>
      </c>
      <c r="AR537" s="78" t="e">
        <f aca="false">VLOOKUP(F537,PTDS2!$A$1:$Q$13,5)</f>
        <v>#N/A</v>
      </c>
      <c r="AS537" s="78" t="e">
        <f aca="false">VLOOKUP(F537,PTDS2!$A$1:$Q$13,6)</f>
        <v>#N/A</v>
      </c>
      <c r="AT537" s="78" t="e">
        <f aca="false">VLOOKUP(F537,PTDS2!$A$1:$Q$13,7)</f>
        <v>#N/A</v>
      </c>
      <c r="AU537" s="78" t="e">
        <f aca="false">VLOOKUP(F537,PTDS2!$A$1:$Q$13,8)</f>
        <v>#N/A</v>
      </c>
      <c r="AV537" s="78" t="e">
        <f aca="false">VLOOKUP(F537,PTDS2!$A$1:$Q$13,9)</f>
        <v>#N/A</v>
      </c>
      <c r="AW537" s="78" t="e">
        <f aca="false">VLOOKUP(F537,PTDS2!$A$1:$Q$13,10)</f>
        <v>#N/A</v>
      </c>
      <c r="AX537" s="78" t="e">
        <f aca="false">VLOOKUP(F537,PTDS2!$A$1:$Q$13,11)</f>
        <v>#N/A</v>
      </c>
      <c r="AY537" s="78" t="e">
        <f aca="false">VLOOKUP(F537,PTDS2!$A$1:$Q$13,12)</f>
        <v>#N/A</v>
      </c>
      <c r="AZ537" s="78" t="e">
        <f aca="false">VLOOKUP(F537,PTDS2!$A$1:$Q$13,13)</f>
        <v>#N/A</v>
      </c>
      <c r="BA537" s="78" t="e">
        <f aca="false">VLOOKUP(F537,PTDS2!$A$1:$Q$13,14)</f>
        <v>#N/A</v>
      </c>
      <c r="BB537" s="78" t="e">
        <f aca="false">VLOOKUP(F537,PTDS2!$A$1:$Q$13,15)</f>
        <v>#N/A</v>
      </c>
      <c r="BC537" s="78" t="e">
        <f aca="false">VLOOKUP(F537,PTDS2!$A$1:$Q$13,16)</f>
        <v>#N/A</v>
      </c>
      <c r="BD537" s="78" t="e">
        <f aca="false">VLOOKUP(F537,PTDS2!$A$1:$Q$13,17)</f>
        <v>#N/A</v>
      </c>
      <c r="BF537" s="78" t="e">
        <f aca="false">IF(AO537=0,"",AO537)</f>
        <v>#N/A</v>
      </c>
      <c r="BG537" s="78" t="e">
        <f aca="false">IF(AP537=0,"",AP537)</f>
        <v>#N/A</v>
      </c>
      <c r="BH537" s="78" t="e">
        <f aca="false">IF(AQ537=0,"",AQ537)</f>
        <v>#N/A</v>
      </c>
      <c r="BI537" s="78" t="e">
        <f aca="false">IF(AR537=0,"",AR537)</f>
        <v>#N/A</v>
      </c>
      <c r="BJ537" s="78" t="e">
        <f aca="false">IF(AS537=0,"",AS537)</f>
        <v>#N/A</v>
      </c>
      <c r="BK537" s="78" t="e">
        <f aca="false">IF(AT537=0,"",AT537)</f>
        <v>#N/A</v>
      </c>
      <c r="BL537" s="78" t="e">
        <f aca="false">IF(AU537=0,"",AU537)</f>
        <v>#N/A</v>
      </c>
      <c r="BM537" s="78" t="e">
        <f aca="false">IF(AV537=0,"",AV537)</f>
        <v>#N/A</v>
      </c>
      <c r="BN537" s="78" t="e">
        <f aca="false">IF(AW537=0,"",AW537)</f>
        <v>#N/A</v>
      </c>
      <c r="BO537" s="78" t="e">
        <f aca="false">IF(AX537=0,"",AX537)</f>
        <v>#N/A</v>
      </c>
      <c r="BP537" s="78" t="e">
        <f aca="false">IF(AY537=0,"",AY537)</f>
        <v>#N/A</v>
      </c>
      <c r="BQ537" s="78" t="e">
        <f aca="false">IF(AZ537=0,"",AZ537)</f>
        <v>#N/A</v>
      </c>
      <c r="BR537" s="78" t="e">
        <f aca="false">IF(BA537=0,"",BA537)</f>
        <v>#N/A</v>
      </c>
      <c r="BS537" s="78" t="e">
        <f aca="false">IF(BB537=0,"",BB537)</f>
        <v>#N/A</v>
      </c>
      <c r="BT537" s="78" t="e">
        <f aca="false">IF(BC537=0,"",BC537)</f>
        <v>#N/A</v>
      </c>
      <c r="BU537" s="78" t="e">
        <f aca="false">IF(BD537=0,"",BD537)</f>
        <v>#N/A</v>
      </c>
    </row>
    <row r="538" customFormat="false" ht="56.7" hidden="false" customHeight="true" outlineLevel="0" collapsed="false">
      <c r="A538" s="137"/>
      <c r="B538" s="138"/>
      <c r="C538" s="139"/>
      <c r="D538" s="139"/>
      <c r="E538" s="143"/>
      <c r="F538" s="120"/>
      <c r="G538" s="121"/>
      <c r="H538" s="140"/>
      <c r="I538" s="141"/>
      <c r="J538" s="116"/>
      <c r="K538" s="124" t="str">
        <f aca="false">IF(ISBLANK(I538),"",ROUND(IF(J538&lt;&gt;"€",IF(J538="$",I538*TRANSFERENCIAS!$E$29,I538*TRANSFERENCIAS!$H$29),I538),2))</f>
        <v/>
      </c>
      <c r="L538" s="142"/>
      <c r="M538" s="142"/>
      <c r="N538" s="142"/>
      <c r="O538" s="125"/>
      <c r="P538" s="126" t="str">
        <f aca="false">IF(ISNUMBER(X538),X538,"P")</f>
        <v>P</v>
      </c>
      <c r="Q538" s="127" t="str">
        <f aca="false">IF(ISNUMBER(L538),L538," --")</f>
        <v> --</v>
      </c>
      <c r="W538" s="129" t="n">
        <f aca="false">SUM(L538:N538)</f>
        <v>0</v>
      </c>
      <c r="X538" s="129" t="e">
        <f aca="false">IF(K538&gt;0,ABS(W538-K538),"")</f>
        <v>#VALUE!</v>
      </c>
      <c r="AF538" s="78" t="n">
        <f aca="false">+AF537+20</f>
        <v>10660</v>
      </c>
      <c r="AG538" s="78" t="n">
        <v>533</v>
      </c>
      <c r="AO538" s="78" t="e">
        <f aca="false">VLOOKUP(F538,PTDS2!$A$1:$Q$13,2)</f>
        <v>#N/A</v>
      </c>
      <c r="AP538" s="78" t="e">
        <f aca="false">VLOOKUP(F538,PTDS2!$A$1:$Q$13,3)</f>
        <v>#N/A</v>
      </c>
      <c r="AQ538" s="78" t="e">
        <f aca="false">VLOOKUP(F538,PTDS2!$A$1:$Q$13,4)</f>
        <v>#N/A</v>
      </c>
      <c r="AR538" s="78" t="e">
        <f aca="false">VLOOKUP(F538,PTDS2!$A$1:$Q$13,5)</f>
        <v>#N/A</v>
      </c>
      <c r="AS538" s="78" t="e">
        <f aca="false">VLOOKUP(F538,PTDS2!$A$1:$Q$13,6)</f>
        <v>#N/A</v>
      </c>
      <c r="AT538" s="78" t="e">
        <f aca="false">VLOOKUP(F538,PTDS2!$A$1:$Q$13,7)</f>
        <v>#N/A</v>
      </c>
      <c r="AU538" s="78" t="e">
        <f aca="false">VLOOKUP(F538,PTDS2!$A$1:$Q$13,8)</f>
        <v>#N/A</v>
      </c>
      <c r="AV538" s="78" t="e">
        <f aca="false">VLOOKUP(F538,PTDS2!$A$1:$Q$13,9)</f>
        <v>#N/A</v>
      </c>
      <c r="AW538" s="78" t="e">
        <f aca="false">VLOOKUP(F538,PTDS2!$A$1:$Q$13,10)</f>
        <v>#N/A</v>
      </c>
      <c r="AX538" s="78" t="e">
        <f aca="false">VLOOKUP(F538,PTDS2!$A$1:$Q$13,11)</f>
        <v>#N/A</v>
      </c>
      <c r="AY538" s="78" t="e">
        <f aca="false">VLOOKUP(F538,PTDS2!$A$1:$Q$13,12)</f>
        <v>#N/A</v>
      </c>
      <c r="AZ538" s="78" t="e">
        <f aca="false">VLOOKUP(F538,PTDS2!$A$1:$Q$13,13)</f>
        <v>#N/A</v>
      </c>
      <c r="BA538" s="78" t="e">
        <f aca="false">VLOOKUP(F538,PTDS2!$A$1:$Q$13,14)</f>
        <v>#N/A</v>
      </c>
      <c r="BB538" s="78" t="e">
        <f aca="false">VLOOKUP(F538,PTDS2!$A$1:$Q$13,15)</f>
        <v>#N/A</v>
      </c>
      <c r="BC538" s="78" t="e">
        <f aca="false">VLOOKUP(F538,PTDS2!$A$1:$Q$13,16)</f>
        <v>#N/A</v>
      </c>
      <c r="BD538" s="78" t="e">
        <f aca="false">VLOOKUP(F538,PTDS2!$A$1:$Q$13,17)</f>
        <v>#N/A</v>
      </c>
      <c r="BF538" s="78" t="e">
        <f aca="false">IF(AO538=0,"",AO538)</f>
        <v>#N/A</v>
      </c>
      <c r="BG538" s="78" t="e">
        <f aca="false">IF(AP538=0,"",AP538)</f>
        <v>#N/A</v>
      </c>
      <c r="BH538" s="78" t="e">
        <f aca="false">IF(AQ538=0,"",AQ538)</f>
        <v>#N/A</v>
      </c>
      <c r="BI538" s="78" t="e">
        <f aca="false">IF(AR538=0,"",AR538)</f>
        <v>#N/A</v>
      </c>
      <c r="BJ538" s="78" t="e">
        <f aca="false">IF(AS538=0,"",AS538)</f>
        <v>#N/A</v>
      </c>
      <c r="BK538" s="78" t="e">
        <f aca="false">IF(AT538=0,"",AT538)</f>
        <v>#N/A</v>
      </c>
      <c r="BL538" s="78" t="e">
        <f aca="false">IF(AU538=0,"",AU538)</f>
        <v>#N/A</v>
      </c>
      <c r="BM538" s="78" t="e">
        <f aca="false">IF(AV538=0,"",AV538)</f>
        <v>#N/A</v>
      </c>
      <c r="BN538" s="78" t="e">
        <f aca="false">IF(AW538=0,"",AW538)</f>
        <v>#N/A</v>
      </c>
      <c r="BO538" s="78" t="e">
        <f aca="false">IF(AX538=0,"",AX538)</f>
        <v>#N/A</v>
      </c>
      <c r="BP538" s="78" t="e">
        <f aca="false">IF(AY538=0,"",AY538)</f>
        <v>#N/A</v>
      </c>
      <c r="BQ538" s="78" t="e">
        <f aca="false">IF(AZ538=0,"",AZ538)</f>
        <v>#N/A</v>
      </c>
      <c r="BR538" s="78" t="e">
        <f aca="false">IF(BA538=0,"",BA538)</f>
        <v>#N/A</v>
      </c>
      <c r="BS538" s="78" t="e">
        <f aca="false">IF(BB538=0,"",BB538)</f>
        <v>#N/A</v>
      </c>
      <c r="BT538" s="78" t="e">
        <f aca="false">IF(BC538=0,"",BC538)</f>
        <v>#N/A</v>
      </c>
      <c r="BU538" s="78" t="e">
        <f aca="false">IF(BD538=0,"",BD538)</f>
        <v>#N/A</v>
      </c>
    </row>
    <row r="539" customFormat="false" ht="56.7" hidden="false" customHeight="true" outlineLevel="0" collapsed="false">
      <c r="A539" s="137"/>
      <c r="B539" s="138"/>
      <c r="C539" s="139"/>
      <c r="D539" s="139"/>
      <c r="E539" s="143"/>
      <c r="F539" s="120"/>
      <c r="G539" s="121"/>
      <c r="H539" s="140"/>
      <c r="I539" s="141"/>
      <c r="J539" s="116"/>
      <c r="K539" s="124" t="str">
        <f aca="false">IF(ISBLANK(I539),"",ROUND(IF(J539&lt;&gt;"€",IF(J539="$",I539*TRANSFERENCIAS!$E$29,I539*TRANSFERENCIAS!$H$29),I539),2))</f>
        <v/>
      </c>
      <c r="L539" s="142"/>
      <c r="M539" s="142"/>
      <c r="N539" s="142"/>
      <c r="O539" s="125"/>
      <c r="P539" s="126" t="str">
        <f aca="false">IF(ISNUMBER(X539),X539,"P")</f>
        <v>P</v>
      </c>
      <c r="Q539" s="127" t="str">
        <f aca="false">IF(ISNUMBER(L539),L539," --")</f>
        <v> --</v>
      </c>
      <c r="W539" s="129" t="n">
        <f aca="false">SUM(L539:N539)</f>
        <v>0</v>
      </c>
      <c r="X539" s="129" t="e">
        <f aca="false">IF(K539&gt;0,ABS(W539-K539),"")</f>
        <v>#VALUE!</v>
      </c>
      <c r="AF539" s="78" t="n">
        <f aca="false">+AF538+20</f>
        <v>10680</v>
      </c>
      <c r="AG539" s="78" t="n">
        <v>534</v>
      </c>
      <c r="AO539" s="78" t="e">
        <f aca="false">VLOOKUP(F539,PTDS2!$A$1:$Q$13,2)</f>
        <v>#N/A</v>
      </c>
      <c r="AP539" s="78" t="e">
        <f aca="false">VLOOKUP(F539,PTDS2!$A$1:$Q$13,3)</f>
        <v>#N/A</v>
      </c>
      <c r="AQ539" s="78" t="e">
        <f aca="false">VLOOKUP(F539,PTDS2!$A$1:$Q$13,4)</f>
        <v>#N/A</v>
      </c>
      <c r="AR539" s="78" t="e">
        <f aca="false">VLOOKUP(F539,PTDS2!$A$1:$Q$13,5)</f>
        <v>#N/A</v>
      </c>
      <c r="AS539" s="78" t="e">
        <f aca="false">VLOOKUP(F539,PTDS2!$A$1:$Q$13,6)</f>
        <v>#N/A</v>
      </c>
      <c r="AT539" s="78" t="e">
        <f aca="false">VLOOKUP(F539,PTDS2!$A$1:$Q$13,7)</f>
        <v>#N/A</v>
      </c>
      <c r="AU539" s="78" t="e">
        <f aca="false">VLOOKUP(F539,PTDS2!$A$1:$Q$13,8)</f>
        <v>#N/A</v>
      </c>
      <c r="AV539" s="78" t="e">
        <f aca="false">VLOOKUP(F539,PTDS2!$A$1:$Q$13,9)</f>
        <v>#N/A</v>
      </c>
      <c r="AW539" s="78" t="e">
        <f aca="false">VLOOKUP(F539,PTDS2!$A$1:$Q$13,10)</f>
        <v>#N/A</v>
      </c>
      <c r="AX539" s="78" t="e">
        <f aca="false">VLOOKUP(F539,PTDS2!$A$1:$Q$13,11)</f>
        <v>#N/A</v>
      </c>
      <c r="AY539" s="78" t="e">
        <f aca="false">VLOOKUP(F539,PTDS2!$A$1:$Q$13,12)</f>
        <v>#N/A</v>
      </c>
      <c r="AZ539" s="78" t="e">
        <f aca="false">VLOOKUP(F539,PTDS2!$A$1:$Q$13,13)</f>
        <v>#N/A</v>
      </c>
      <c r="BA539" s="78" t="e">
        <f aca="false">VLOOKUP(F539,PTDS2!$A$1:$Q$13,14)</f>
        <v>#N/A</v>
      </c>
      <c r="BB539" s="78" t="e">
        <f aca="false">VLOOKUP(F539,PTDS2!$A$1:$Q$13,15)</f>
        <v>#N/A</v>
      </c>
      <c r="BC539" s="78" t="e">
        <f aca="false">VLOOKUP(F539,PTDS2!$A$1:$Q$13,16)</f>
        <v>#N/A</v>
      </c>
      <c r="BD539" s="78" t="e">
        <f aca="false">VLOOKUP(F539,PTDS2!$A$1:$Q$13,17)</f>
        <v>#N/A</v>
      </c>
      <c r="BF539" s="78" t="e">
        <f aca="false">IF(AO539=0,"",AO539)</f>
        <v>#N/A</v>
      </c>
      <c r="BG539" s="78" t="e">
        <f aca="false">IF(AP539=0,"",AP539)</f>
        <v>#N/A</v>
      </c>
      <c r="BH539" s="78" t="e">
        <f aca="false">IF(AQ539=0,"",AQ539)</f>
        <v>#N/A</v>
      </c>
      <c r="BI539" s="78" t="e">
        <f aca="false">IF(AR539=0,"",AR539)</f>
        <v>#N/A</v>
      </c>
      <c r="BJ539" s="78" t="e">
        <f aca="false">IF(AS539=0,"",AS539)</f>
        <v>#N/A</v>
      </c>
      <c r="BK539" s="78" t="e">
        <f aca="false">IF(AT539=0,"",AT539)</f>
        <v>#N/A</v>
      </c>
      <c r="BL539" s="78" t="e">
        <f aca="false">IF(AU539=0,"",AU539)</f>
        <v>#N/A</v>
      </c>
      <c r="BM539" s="78" t="e">
        <f aca="false">IF(AV539=0,"",AV539)</f>
        <v>#N/A</v>
      </c>
      <c r="BN539" s="78" t="e">
        <f aca="false">IF(AW539=0,"",AW539)</f>
        <v>#N/A</v>
      </c>
      <c r="BO539" s="78" t="e">
        <f aca="false">IF(AX539=0,"",AX539)</f>
        <v>#N/A</v>
      </c>
      <c r="BP539" s="78" t="e">
        <f aca="false">IF(AY539=0,"",AY539)</f>
        <v>#N/A</v>
      </c>
      <c r="BQ539" s="78" t="e">
        <f aca="false">IF(AZ539=0,"",AZ539)</f>
        <v>#N/A</v>
      </c>
      <c r="BR539" s="78" t="e">
        <f aca="false">IF(BA539=0,"",BA539)</f>
        <v>#N/A</v>
      </c>
      <c r="BS539" s="78" t="e">
        <f aca="false">IF(BB539=0,"",BB539)</f>
        <v>#N/A</v>
      </c>
      <c r="BT539" s="78" t="e">
        <f aca="false">IF(BC539=0,"",BC539)</f>
        <v>#N/A</v>
      </c>
      <c r="BU539" s="78" t="e">
        <f aca="false">IF(BD539=0,"",BD539)</f>
        <v>#N/A</v>
      </c>
    </row>
    <row r="540" customFormat="false" ht="56.7" hidden="false" customHeight="true" outlineLevel="0" collapsed="false">
      <c r="A540" s="137"/>
      <c r="B540" s="138"/>
      <c r="C540" s="139"/>
      <c r="D540" s="139"/>
      <c r="E540" s="143"/>
      <c r="F540" s="120"/>
      <c r="G540" s="121"/>
      <c r="H540" s="140"/>
      <c r="I540" s="141"/>
      <c r="J540" s="116"/>
      <c r="K540" s="124" t="str">
        <f aca="false">IF(ISBLANK(I540),"",ROUND(IF(J540&lt;&gt;"€",IF(J540="$",I540*TRANSFERENCIAS!$E$29,I540*TRANSFERENCIAS!$H$29),I540),2))</f>
        <v/>
      </c>
      <c r="L540" s="142"/>
      <c r="M540" s="142"/>
      <c r="N540" s="142"/>
      <c r="O540" s="125"/>
      <c r="P540" s="126" t="str">
        <f aca="false">IF(ISNUMBER(X540),X540,"P")</f>
        <v>P</v>
      </c>
      <c r="Q540" s="127" t="str">
        <f aca="false">IF(ISNUMBER(L540),L540," --")</f>
        <v> --</v>
      </c>
      <c r="W540" s="129" t="n">
        <f aca="false">SUM(L540:N540)</f>
        <v>0</v>
      </c>
      <c r="X540" s="129" t="e">
        <f aca="false">IF(K540&gt;0,ABS(W540-K540),"")</f>
        <v>#VALUE!</v>
      </c>
      <c r="AF540" s="78" t="n">
        <f aca="false">+AF539+20</f>
        <v>10700</v>
      </c>
      <c r="AG540" s="78" t="n">
        <v>535</v>
      </c>
      <c r="AO540" s="78" t="e">
        <f aca="false">VLOOKUP(F540,PTDS2!$A$1:$Q$13,2)</f>
        <v>#N/A</v>
      </c>
      <c r="AP540" s="78" t="e">
        <f aca="false">VLOOKUP(F540,PTDS2!$A$1:$Q$13,3)</f>
        <v>#N/A</v>
      </c>
      <c r="AQ540" s="78" t="e">
        <f aca="false">VLOOKUP(F540,PTDS2!$A$1:$Q$13,4)</f>
        <v>#N/A</v>
      </c>
      <c r="AR540" s="78" t="e">
        <f aca="false">VLOOKUP(F540,PTDS2!$A$1:$Q$13,5)</f>
        <v>#N/A</v>
      </c>
      <c r="AS540" s="78" t="e">
        <f aca="false">VLOOKUP(F540,PTDS2!$A$1:$Q$13,6)</f>
        <v>#N/A</v>
      </c>
      <c r="AT540" s="78" t="e">
        <f aca="false">VLOOKUP(F540,PTDS2!$A$1:$Q$13,7)</f>
        <v>#N/A</v>
      </c>
      <c r="AU540" s="78" t="e">
        <f aca="false">VLOOKUP(F540,PTDS2!$A$1:$Q$13,8)</f>
        <v>#N/A</v>
      </c>
      <c r="AV540" s="78" t="e">
        <f aca="false">VLOOKUP(F540,PTDS2!$A$1:$Q$13,9)</f>
        <v>#N/A</v>
      </c>
      <c r="AW540" s="78" t="e">
        <f aca="false">VLOOKUP(F540,PTDS2!$A$1:$Q$13,10)</f>
        <v>#N/A</v>
      </c>
      <c r="AX540" s="78" t="e">
        <f aca="false">VLOOKUP(F540,PTDS2!$A$1:$Q$13,11)</f>
        <v>#N/A</v>
      </c>
      <c r="AY540" s="78" t="e">
        <f aca="false">VLOOKUP(F540,PTDS2!$A$1:$Q$13,12)</f>
        <v>#N/A</v>
      </c>
      <c r="AZ540" s="78" t="e">
        <f aca="false">VLOOKUP(F540,PTDS2!$A$1:$Q$13,13)</f>
        <v>#N/A</v>
      </c>
      <c r="BA540" s="78" t="e">
        <f aca="false">VLOOKUP(F540,PTDS2!$A$1:$Q$13,14)</f>
        <v>#N/A</v>
      </c>
      <c r="BB540" s="78" t="e">
        <f aca="false">VLOOKUP(F540,PTDS2!$A$1:$Q$13,15)</f>
        <v>#N/A</v>
      </c>
      <c r="BC540" s="78" t="e">
        <f aca="false">VLOOKUP(F540,PTDS2!$A$1:$Q$13,16)</f>
        <v>#N/A</v>
      </c>
      <c r="BD540" s="78" t="e">
        <f aca="false">VLOOKUP(F540,PTDS2!$A$1:$Q$13,17)</f>
        <v>#N/A</v>
      </c>
      <c r="BF540" s="78" t="e">
        <f aca="false">IF(AO540=0,"",AO540)</f>
        <v>#N/A</v>
      </c>
      <c r="BG540" s="78" t="e">
        <f aca="false">IF(AP540=0,"",AP540)</f>
        <v>#N/A</v>
      </c>
      <c r="BH540" s="78" t="e">
        <f aca="false">IF(AQ540=0,"",AQ540)</f>
        <v>#N/A</v>
      </c>
      <c r="BI540" s="78" t="e">
        <f aca="false">IF(AR540=0,"",AR540)</f>
        <v>#N/A</v>
      </c>
      <c r="BJ540" s="78" t="e">
        <f aca="false">IF(AS540=0,"",AS540)</f>
        <v>#N/A</v>
      </c>
      <c r="BK540" s="78" t="e">
        <f aca="false">IF(AT540=0,"",AT540)</f>
        <v>#N/A</v>
      </c>
      <c r="BL540" s="78" t="e">
        <f aca="false">IF(AU540=0,"",AU540)</f>
        <v>#N/A</v>
      </c>
      <c r="BM540" s="78" t="e">
        <f aca="false">IF(AV540=0,"",AV540)</f>
        <v>#N/A</v>
      </c>
      <c r="BN540" s="78" t="e">
        <f aca="false">IF(AW540=0,"",AW540)</f>
        <v>#N/A</v>
      </c>
      <c r="BO540" s="78" t="e">
        <f aca="false">IF(AX540=0,"",AX540)</f>
        <v>#N/A</v>
      </c>
      <c r="BP540" s="78" t="e">
        <f aca="false">IF(AY540=0,"",AY540)</f>
        <v>#N/A</v>
      </c>
      <c r="BQ540" s="78" t="e">
        <f aca="false">IF(AZ540=0,"",AZ540)</f>
        <v>#N/A</v>
      </c>
      <c r="BR540" s="78" t="e">
        <f aca="false">IF(BA540=0,"",BA540)</f>
        <v>#N/A</v>
      </c>
      <c r="BS540" s="78" t="e">
        <f aca="false">IF(BB540=0,"",BB540)</f>
        <v>#N/A</v>
      </c>
      <c r="BT540" s="78" t="e">
        <f aca="false">IF(BC540=0,"",BC540)</f>
        <v>#N/A</v>
      </c>
      <c r="BU540" s="78" t="e">
        <f aca="false">IF(BD540=0,"",BD540)</f>
        <v>#N/A</v>
      </c>
    </row>
    <row r="541" customFormat="false" ht="56.7" hidden="false" customHeight="true" outlineLevel="0" collapsed="false">
      <c r="A541" s="137"/>
      <c r="B541" s="138"/>
      <c r="C541" s="139"/>
      <c r="D541" s="139"/>
      <c r="E541" s="143"/>
      <c r="F541" s="120"/>
      <c r="G541" s="121"/>
      <c r="H541" s="140"/>
      <c r="I541" s="141"/>
      <c r="J541" s="116"/>
      <c r="K541" s="124" t="str">
        <f aca="false">IF(ISBLANK(I541),"",ROUND(IF(J541&lt;&gt;"€",IF(J541="$",I541*TRANSFERENCIAS!$E$29,I541*TRANSFERENCIAS!$H$29),I541),2))</f>
        <v/>
      </c>
      <c r="L541" s="142"/>
      <c r="M541" s="142"/>
      <c r="N541" s="142"/>
      <c r="O541" s="125"/>
      <c r="P541" s="126" t="str">
        <f aca="false">IF(ISNUMBER(X541),X541,"P")</f>
        <v>P</v>
      </c>
      <c r="Q541" s="127" t="str">
        <f aca="false">IF(ISNUMBER(L541),L541," --")</f>
        <v> --</v>
      </c>
      <c r="W541" s="129" t="n">
        <f aca="false">SUM(L541:N541)</f>
        <v>0</v>
      </c>
      <c r="X541" s="129" t="e">
        <f aca="false">IF(K541&gt;0,ABS(W541-K541),"")</f>
        <v>#VALUE!</v>
      </c>
      <c r="AF541" s="78" t="n">
        <f aca="false">+AF540+20</f>
        <v>10720</v>
      </c>
      <c r="AG541" s="78" t="n">
        <v>536</v>
      </c>
      <c r="AO541" s="78" t="e">
        <f aca="false">VLOOKUP(F541,PTDS2!$A$1:$Q$13,2)</f>
        <v>#N/A</v>
      </c>
      <c r="AP541" s="78" t="e">
        <f aca="false">VLOOKUP(F541,PTDS2!$A$1:$Q$13,3)</f>
        <v>#N/A</v>
      </c>
      <c r="AQ541" s="78" t="e">
        <f aca="false">VLOOKUP(F541,PTDS2!$A$1:$Q$13,4)</f>
        <v>#N/A</v>
      </c>
      <c r="AR541" s="78" t="e">
        <f aca="false">VLOOKUP(F541,PTDS2!$A$1:$Q$13,5)</f>
        <v>#N/A</v>
      </c>
      <c r="AS541" s="78" t="e">
        <f aca="false">VLOOKUP(F541,PTDS2!$A$1:$Q$13,6)</f>
        <v>#N/A</v>
      </c>
      <c r="AT541" s="78" t="e">
        <f aca="false">VLOOKUP(F541,PTDS2!$A$1:$Q$13,7)</f>
        <v>#N/A</v>
      </c>
      <c r="AU541" s="78" t="e">
        <f aca="false">VLOOKUP(F541,PTDS2!$A$1:$Q$13,8)</f>
        <v>#N/A</v>
      </c>
      <c r="AV541" s="78" t="e">
        <f aca="false">VLOOKUP(F541,PTDS2!$A$1:$Q$13,9)</f>
        <v>#N/A</v>
      </c>
      <c r="AW541" s="78" t="e">
        <f aca="false">VLOOKUP(F541,PTDS2!$A$1:$Q$13,10)</f>
        <v>#N/A</v>
      </c>
      <c r="AX541" s="78" t="e">
        <f aca="false">VLOOKUP(F541,PTDS2!$A$1:$Q$13,11)</f>
        <v>#N/A</v>
      </c>
      <c r="AY541" s="78" t="e">
        <f aca="false">VLOOKUP(F541,PTDS2!$A$1:$Q$13,12)</f>
        <v>#N/A</v>
      </c>
      <c r="AZ541" s="78" t="e">
        <f aca="false">VLOOKUP(F541,PTDS2!$A$1:$Q$13,13)</f>
        <v>#N/A</v>
      </c>
      <c r="BA541" s="78" t="e">
        <f aca="false">VLOOKUP(F541,PTDS2!$A$1:$Q$13,14)</f>
        <v>#N/A</v>
      </c>
      <c r="BB541" s="78" t="e">
        <f aca="false">VLOOKUP(F541,PTDS2!$A$1:$Q$13,15)</f>
        <v>#N/A</v>
      </c>
      <c r="BC541" s="78" t="e">
        <f aca="false">VLOOKUP(F541,PTDS2!$A$1:$Q$13,16)</f>
        <v>#N/A</v>
      </c>
      <c r="BD541" s="78" t="e">
        <f aca="false">VLOOKUP(F541,PTDS2!$A$1:$Q$13,17)</f>
        <v>#N/A</v>
      </c>
      <c r="BF541" s="78" t="e">
        <f aca="false">IF(AO541=0,"",AO541)</f>
        <v>#N/A</v>
      </c>
      <c r="BG541" s="78" t="e">
        <f aca="false">IF(AP541=0,"",AP541)</f>
        <v>#N/A</v>
      </c>
      <c r="BH541" s="78" t="e">
        <f aca="false">IF(AQ541=0,"",AQ541)</f>
        <v>#N/A</v>
      </c>
      <c r="BI541" s="78" t="e">
        <f aca="false">IF(AR541=0,"",AR541)</f>
        <v>#N/A</v>
      </c>
      <c r="BJ541" s="78" t="e">
        <f aca="false">IF(AS541=0,"",AS541)</f>
        <v>#N/A</v>
      </c>
      <c r="BK541" s="78" t="e">
        <f aca="false">IF(AT541=0,"",AT541)</f>
        <v>#N/A</v>
      </c>
      <c r="BL541" s="78" t="e">
        <f aca="false">IF(AU541=0,"",AU541)</f>
        <v>#N/A</v>
      </c>
      <c r="BM541" s="78" t="e">
        <f aca="false">IF(AV541=0,"",AV541)</f>
        <v>#N/A</v>
      </c>
      <c r="BN541" s="78" t="e">
        <f aca="false">IF(AW541=0,"",AW541)</f>
        <v>#N/A</v>
      </c>
      <c r="BO541" s="78" t="e">
        <f aca="false">IF(AX541=0,"",AX541)</f>
        <v>#N/A</v>
      </c>
      <c r="BP541" s="78" t="e">
        <f aca="false">IF(AY541=0,"",AY541)</f>
        <v>#N/A</v>
      </c>
      <c r="BQ541" s="78" t="e">
        <f aca="false">IF(AZ541=0,"",AZ541)</f>
        <v>#N/A</v>
      </c>
      <c r="BR541" s="78" t="e">
        <f aca="false">IF(BA541=0,"",BA541)</f>
        <v>#N/A</v>
      </c>
      <c r="BS541" s="78" t="e">
        <f aca="false">IF(BB541=0,"",BB541)</f>
        <v>#N/A</v>
      </c>
      <c r="BT541" s="78" t="e">
        <f aca="false">IF(BC541=0,"",BC541)</f>
        <v>#N/A</v>
      </c>
      <c r="BU541" s="78" t="e">
        <f aca="false">IF(BD541=0,"",BD541)</f>
        <v>#N/A</v>
      </c>
    </row>
    <row r="542" customFormat="false" ht="56.7" hidden="false" customHeight="true" outlineLevel="0" collapsed="false">
      <c r="A542" s="137"/>
      <c r="B542" s="138"/>
      <c r="C542" s="139"/>
      <c r="D542" s="139"/>
      <c r="E542" s="143"/>
      <c r="F542" s="120"/>
      <c r="G542" s="121"/>
      <c r="H542" s="140"/>
      <c r="I542" s="141"/>
      <c r="J542" s="116"/>
      <c r="K542" s="124" t="str">
        <f aca="false">IF(ISBLANK(I542),"",ROUND(IF(J542&lt;&gt;"€",IF(J542="$",I542*TRANSFERENCIAS!$E$29,I542*TRANSFERENCIAS!$H$29),I542),2))</f>
        <v/>
      </c>
      <c r="L542" s="142"/>
      <c r="M542" s="142"/>
      <c r="N542" s="142"/>
      <c r="O542" s="125"/>
      <c r="P542" s="126" t="str">
        <f aca="false">IF(ISNUMBER(X542),X542,"P")</f>
        <v>P</v>
      </c>
      <c r="Q542" s="127" t="str">
        <f aca="false">IF(ISNUMBER(L542),L542," --")</f>
        <v> --</v>
      </c>
      <c r="W542" s="129" t="n">
        <f aca="false">SUM(L542:N542)</f>
        <v>0</v>
      </c>
      <c r="X542" s="129" t="e">
        <f aca="false">IF(K542&gt;0,ABS(W542-K542),"")</f>
        <v>#VALUE!</v>
      </c>
      <c r="AF542" s="78" t="n">
        <f aca="false">+AF541+20</f>
        <v>10740</v>
      </c>
      <c r="AG542" s="78" t="n">
        <v>537</v>
      </c>
      <c r="AO542" s="78" t="e">
        <f aca="false">VLOOKUP(F542,PTDS2!$A$1:$Q$13,2)</f>
        <v>#N/A</v>
      </c>
      <c r="AP542" s="78" t="e">
        <f aca="false">VLOOKUP(F542,PTDS2!$A$1:$Q$13,3)</f>
        <v>#N/A</v>
      </c>
      <c r="AQ542" s="78" t="e">
        <f aca="false">VLOOKUP(F542,PTDS2!$A$1:$Q$13,4)</f>
        <v>#N/A</v>
      </c>
      <c r="AR542" s="78" t="e">
        <f aca="false">VLOOKUP(F542,PTDS2!$A$1:$Q$13,5)</f>
        <v>#N/A</v>
      </c>
      <c r="AS542" s="78" t="e">
        <f aca="false">VLOOKUP(F542,PTDS2!$A$1:$Q$13,6)</f>
        <v>#N/A</v>
      </c>
      <c r="AT542" s="78" t="e">
        <f aca="false">VLOOKUP(F542,PTDS2!$A$1:$Q$13,7)</f>
        <v>#N/A</v>
      </c>
      <c r="AU542" s="78" t="e">
        <f aca="false">VLOOKUP(F542,PTDS2!$A$1:$Q$13,8)</f>
        <v>#N/A</v>
      </c>
      <c r="AV542" s="78" t="e">
        <f aca="false">VLOOKUP(F542,PTDS2!$A$1:$Q$13,9)</f>
        <v>#N/A</v>
      </c>
      <c r="AW542" s="78" t="e">
        <f aca="false">VLOOKUP(F542,PTDS2!$A$1:$Q$13,10)</f>
        <v>#N/A</v>
      </c>
      <c r="AX542" s="78" t="e">
        <f aca="false">VLOOKUP(F542,PTDS2!$A$1:$Q$13,11)</f>
        <v>#N/A</v>
      </c>
      <c r="AY542" s="78" t="e">
        <f aca="false">VLOOKUP(F542,PTDS2!$A$1:$Q$13,12)</f>
        <v>#N/A</v>
      </c>
      <c r="AZ542" s="78" t="e">
        <f aca="false">VLOOKUP(F542,PTDS2!$A$1:$Q$13,13)</f>
        <v>#N/A</v>
      </c>
      <c r="BA542" s="78" t="e">
        <f aca="false">VLOOKUP(F542,PTDS2!$A$1:$Q$13,14)</f>
        <v>#N/A</v>
      </c>
      <c r="BB542" s="78" t="e">
        <f aca="false">VLOOKUP(F542,PTDS2!$A$1:$Q$13,15)</f>
        <v>#N/A</v>
      </c>
      <c r="BC542" s="78" t="e">
        <f aca="false">VLOOKUP(F542,PTDS2!$A$1:$Q$13,16)</f>
        <v>#N/A</v>
      </c>
      <c r="BD542" s="78" t="e">
        <f aca="false">VLOOKUP(F542,PTDS2!$A$1:$Q$13,17)</f>
        <v>#N/A</v>
      </c>
      <c r="BF542" s="78" t="e">
        <f aca="false">IF(AO542=0,"",AO542)</f>
        <v>#N/A</v>
      </c>
      <c r="BG542" s="78" t="e">
        <f aca="false">IF(AP542=0,"",AP542)</f>
        <v>#N/A</v>
      </c>
      <c r="BH542" s="78" t="e">
        <f aca="false">IF(AQ542=0,"",AQ542)</f>
        <v>#N/A</v>
      </c>
      <c r="BI542" s="78" t="e">
        <f aca="false">IF(AR542=0,"",AR542)</f>
        <v>#N/A</v>
      </c>
      <c r="BJ542" s="78" t="e">
        <f aca="false">IF(AS542=0,"",AS542)</f>
        <v>#N/A</v>
      </c>
      <c r="BK542" s="78" t="e">
        <f aca="false">IF(AT542=0,"",AT542)</f>
        <v>#N/A</v>
      </c>
      <c r="BL542" s="78" t="e">
        <f aca="false">IF(AU542=0,"",AU542)</f>
        <v>#N/A</v>
      </c>
      <c r="BM542" s="78" t="e">
        <f aca="false">IF(AV542=0,"",AV542)</f>
        <v>#N/A</v>
      </c>
      <c r="BN542" s="78" t="e">
        <f aca="false">IF(AW542=0,"",AW542)</f>
        <v>#N/A</v>
      </c>
      <c r="BO542" s="78" t="e">
        <f aca="false">IF(AX542=0,"",AX542)</f>
        <v>#N/A</v>
      </c>
      <c r="BP542" s="78" t="e">
        <f aca="false">IF(AY542=0,"",AY542)</f>
        <v>#N/A</v>
      </c>
      <c r="BQ542" s="78" t="e">
        <f aca="false">IF(AZ542=0,"",AZ542)</f>
        <v>#N/A</v>
      </c>
      <c r="BR542" s="78" t="e">
        <f aca="false">IF(BA542=0,"",BA542)</f>
        <v>#N/A</v>
      </c>
      <c r="BS542" s="78" t="e">
        <f aca="false">IF(BB542=0,"",BB542)</f>
        <v>#N/A</v>
      </c>
      <c r="BT542" s="78" t="e">
        <f aca="false">IF(BC542=0,"",BC542)</f>
        <v>#N/A</v>
      </c>
      <c r="BU542" s="78" t="e">
        <f aca="false">IF(BD542=0,"",BD542)</f>
        <v>#N/A</v>
      </c>
    </row>
    <row r="543" customFormat="false" ht="56.7" hidden="false" customHeight="true" outlineLevel="0" collapsed="false">
      <c r="A543" s="137"/>
      <c r="B543" s="138"/>
      <c r="C543" s="139"/>
      <c r="D543" s="139"/>
      <c r="E543" s="143"/>
      <c r="F543" s="120"/>
      <c r="G543" s="121"/>
      <c r="H543" s="140"/>
      <c r="I543" s="141"/>
      <c r="J543" s="116"/>
      <c r="K543" s="124" t="str">
        <f aca="false">IF(ISBLANK(I543),"",ROUND(IF(J543&lt;&gt;"€",IF(J543="$",I543*TRANSFERENCIAS!$E$29,I543*TRANSFERENCIAS!$H$29),I543),2))</f>
        <v/>
      </c>
      <c r="L543" s="142"/>
      <c r="M543" s="142"/>
      <c r="N543" s="142"/>
      <c r="O543" s="125"/>
      <c r="P543" s="126" t="str">
        <f aca="false">IF(ISNUMBER(X543),X543,"P")</f>
        <v>P</v>
      </c>
      <c r="Q543" s="127" t="str">
        <f aca="false">IF(ISNUMBER(L543),L543," --")</f>
        <v> --</v>
      </c>
      <c r="W543" s="129" t="n">
        <f aca="false">SUM(L543:N543)</f>
        <v>0</v>
      </c>
      <c r="X543" s="129" t="e">
        <f aca="false">IF(K543&gt;0,ABS(W543-K543),"")</f>
        <v>#VALUE!</v>
      </c>
      <c r="AF543" s="78" t="n">
        <f aca="false">+AF542+20</f>
        <v>10760</v>
      </c>
      <c r="AG543" s="78" t="n">
        <v>538</v>
      </c>
      <c r="AO543" s="78" t="e">
        <f aca="false">VLOOKUP(F543,PTDS2!$A$1:$Q$13,2)</f>
        <v>#N/A</v>
      </c>
      <c r="AP543" s="78" t="e">
        <f aca="false">VLOOKUP(F543,PTDS2!$A$1:$Q$13,3)</f>
        <v>#N/A</v>
      </c>
      <c r="AQ543" s="78" t="e">
        <f aca="false">VLOOKUP(F543,PTDS2!$A$1:$Q$13,4)</f>
        <v>#N/A</v>
      </c>
      <c r="AR543" s="78" t="e">
        <f aca="false">VLOOKUP(F543,PTDS2!$A$1:$Q$13,5)</f>
        <v>#N/A</v>
      </c>
      <c r="AS543" s="78" t="e">
        <f aca="false">VLOOKUP(F543,PTDS2!$A$1:$Q$13,6)</f>
        <v>#N/A</v>
      </c>
      <c r="AT543" s="78" t="e">
        <f aca="false">VLOOKUP(F543,PTDS2!$A$1:$Q$13,7)</f>
        <v>#N/A</v>
      </c>
      <c r="AU543" s="78" t="e">
        <f aca="false">VLOOKUP(F543,PTDS2!$A$1:$Q$13,8)</f>
        <v>#N/A</v>
      </c>
      <c r="AV543" s="78" t="e">
        <f aca="false">VLOOKUP(F543,PTDS2!$A$1:$Q$13,9)</f>
        <v>#N/A</v>
      </c>
      <c r="AW543" s="78" t="e">
        <f aca="false">VLOOKUP(F543,PTDS2!$A$1:$Q$13,10)</f>
        <v>#N/A</v>
      </c>
      <c r="AX543" s="78" t="e">
        <f aca="false">VLOOKUP(F543,PTDS2!$A$1:$Q$13,11)</f>
        <v>#N/A</v>
      </c>
      <c r="AY543" s="78" t="e">
        <f aca="false">VLOOKUP(F543,PTDS2!$A$1:$Q$13,12)</f>
        <v>#N/A</v>
      </c>
      <c r="AZ543" s="78" t="e">
        <f aca="false">VLOOKUP(F543,PTDS2!$A$1:$Q$13,13)</f>
        <v>#N/A</v>
      </c>
      <c r="BA543" s="78" t="e">
        <f aca="false">VLOOKUP(F543,PTDS2!$A$1:$Q$13,14)</f>
        <v>#N/A</v>
      </c>
      <c r="BB543" s="78" t="e">
        <f aca="false">VLOOKUP(F543,PTDS2!$A$1:$Q$13,15)</f>
        <v>#N/A</v>
      </c>
      <c r="BC543" s="78" t="e">
        <f aca="false">VLOOKUP(F543,PTDS2!$A$1:$Q$13,16)</f>
        <v>#N/A</v>
      </c>
      <c r="BD543" s="78" t="e">
        <f aca="false">VLOOKUP(F543,PTDS2!$A$1:$Q$13,17)</f>
        <v>#N/A</v>
      </c>
      <c r="BF543" s="78" t="e">
        <f aca="false">IF(AO543=0,"",AO543)</f>
        <v>#N/A</v>
      </c>
      <c r="BG543" s="78" t="e">
        <f aca="false">IF(AP543=0,"",AP543)</f>
        <v>#N/A</v>
      </c>
      <c r="BH543" s="78" t="e">
        <f aca="false">IF(AQ543=0,"",AQ543)</f>
        <v>#N/A</v>
      </c>
      <c r="BI543" s="78" t="e">
        <f aca="false">IF(AR543=0,"",AR543)</f>
        <v>#N/A</v>
      </c>
      <c r="BJ543" s="78" t="e">
        <f aca="false">IF(AS543=0,"",AS543)</f>
        <v>#N/A</v>
      </c>
      <c r="BK543" s="78" t="e">
        <f aca="false">IF(AT543=0,"",AT543)</f>
        <v>#N/A</v>
      </c>
      <c r="BL543" s="78" t="e">
        <f aca="false">IF(AU543=0,"",AU543)</f>
        <v>#N/A</v>
      </c>
      <c r="BM543" s="78" t="e">
        <f aca="false">IF(AV543=0,"",AV543)</f>
        <v>#N/A</v>
      </c>
      <c r="BN543" s="78" t="e">
        <f aca="false">IF(AW543=0,"",AW543)</f>
        <v>#N/A</v>
      </c>
      <c r="BO543" s="78" t="e">
        <f aca="false">IF(AX543=0,"",AX543)</f>
        <v>#N/A</v>
      </c>
      <c r="BP543" s="78" t="e">
        <f aca="false">IF(AY543=0,"",AY543)</f>
        <v>#N/A</v>
      </c>
      <c r="BQ543" s="78" t="e">
        <f aca="false">IF(AZ543=0,"",AZ543)</f>
        <v>#N/A</v>
      </c>
      <c r="BR543" s="78" t="e">
        <f aca="false">IF(BA543=0,"",BA543)</f>
        <v>#N/A</v>
      </c>
      <c r="BS543" s="78" t="e">
        <f aca="false">IF(BB543=0,"",BB543)</f>
        <v>#N/A</v>
      </c>
      <c r="BT543" s="78" t="e">
        <f aca="false">IF(BC543=0,"",BC543)</f>
        <v>#N/A</v>
      </c>
      <c r="BU543" s="78" t="e">
        <f aca="false">IF(BD543=0,"",BD543)</f>
        <v>#N/A</v>
      </c>
    </row>
    <row r="544" customFormat="false" ht="56.7" hidden="false" customHeight="true" outlineLevel="0" collapsed="false">
      <c r="A544" s="137"/>
      <c r="B544" s="138"/>
      <c r="C544" s="139"/>
      <c r="D544" s="139"/>
      <c r="E544" s="143"/>
      <c r="F544" s="120"/>
      <c r="G544" s="121"/>
      <c r="H544" s="140"/>
      <c r="I544" s="141"/>
      <c r="J544" s="116"/>
      <c r="K544" s="124" t="str">
        <f aca="false">IF(ISBLANK(I544),"",ROUND(IF(J544&lt;&gt;"€",IF(J544="$",I544*TRANSFERENCIAS!$E$29,I544*TRANSFERENCIAS!$H$29),I544),2))</f>
        <v/>
      </c>
      <c r="L544" s="142"/>
      <c r="M544" s="142"/>
      <c r="N544" s="142"/>
      <c r="O544" s="125"/>
      <c r="P544" s="126" t="str">
        <f aca="false">IF(ISNUMBER(X544),X544,"P")</f>
        <v>P</v>
      </c>
      <c r="Q544" s="127" t="str">
        <f aca="false">IF(ISNUMBER(L544),L544," --")</f>
        <v> --</v>
      </c>
      <c r="W544" s="129" t="n">
        <f aca="false">SUM(L544:N544)</f>
        <v>0</v>
      </c>
      <c r="X544" s="129" t="e">
        <f aca="false">IF(K544&gt;0,ABS(W544-K544),"")</f>
        <v>#VALUE!</v>
      </c>
      <c r="AF544" s="78" t="n">
        <f aca="false">+AF543+20</f>
        <v>10780</v>
      </c>
      <c r="AG544" s="78" t="n">
        <v>539</v>
      </c>
      <c r="AO544" s="78" t="e">
        <f aca="false">VLOOKUP(F544,PTDS2!$A$1:$Q$13,2)</f>
        <v>#N/A</v>
      </c>
      <c r="AP544" s="78" t="e">
        <f aca="false">VLOOKUP(F544,PTDS2!$A$1:$Q$13,3)</f>
        <v>#N/A</v>
      </c>
      <c r="AQ544" s="78" t="e">
        <f aca="false">VLOOKUP(F544,PTDS2!$A$1:$Q$13,4)</f>
        <v>#N/A</v>
      </c>
      <c r="AR544" s="78" t="e">
        <f aca="false">VLOOKUP(F544,PTDS2!$A$1:$Q$13,5)</f>
        <v>#N/A</v>
      </c>
      <c r="AS544" s="78" t="e">
        <f aca="false">VLOOKUP(F544,PTDS2!$A$1:$Q$13,6)</f>
        <v>#N/A</v>
      </c>
      <c r="AT544" s="78" t="e">
        <f aca="false">VLOOKUP(F544,PTDS2!$A$1:$Q$13,7)</f>
        <v>#N/A</v>
      </c>
      <c r="AU544" s="78" t="e">
        <f aca="false">VLOOKUP(F544,PTDS2!$A$1:$Q$13,8)</f>
        <v>#N/A</v>
      </c>
      <c r="AV544" s="78" t="e">
        <f aca="false">VLOOKUP(F544,PTDS2!$A$1:$Q$13,9)</f>
        <v>#N/A</v>
      </c>
      <c r="AW544" s="78" t="e">
        <f aca="false">VLOOKUP(F544,PTDS2!$A$1:$Q$13,10)</f>
        <v>#N/A</v>
      </c>
      <c r="AX544" s="78" t="e">
        <f aca="false">VLOOKUP(F544,PTDS2!$A$1:$Q$13,11)</f>
        <v>#N/A</v>
      </c>
      <c r="AY544" s="78" t="e">
        <f aca="false">VLOOKUP(F544,PTDS2!$A$1:$Q$13,12)</f>
        <v>#N/A</v>
      </c>
      <c r="AZ544" s="78" t="e">
        <f aca="false">VLOOKUP(F544,PTDS2!$A$1:$Q$13,13)</f>
        <v>#N/A</v>
      </c>
      <c r="BA544" s="78" t="e">
        <f aca="false">VLOOKUP(F544,PTDS2!$A$1:$Q$13,14)</f>
        <v>#N/A</v>
      </c>
      <c r="BB544" s="78" t="e">
        <f aca="false">VLOOKUP(F544,PTDS2!$A$1:$Q$13,15)</f>
        <v>#N/A</v>
      </c>
      <c r="BC544" s="78" t="e">
        <f aca="false">VLOOKUP(F544,PTDS2!$A$1:$Q$13,16)</f>
        <v>#N/A</v>
      </c>
      <c r="BD544" s="78" t="e">
        <f aca="false">VLOOKUP(F544,PTDS2!$A$1:$Q$13,17)</f>
        <v>#N/A</v>
      </c>
      <c r="BF544" s="78" t="e">
        <f aca="false">IF(AO544=0,"",AO544)</f>
        <v>#N/A</v>
      </c>
      <c r="BG544" s="78" t="e">
        <f aca="false">IF(AP544=0,"",AP544)</f>
        <v>#N/A</v>
      </c>
      <c r="BH544" s="78" t="e">
        <f aca="false">IF(AQ544=0,"",AQ544)</f>
        <v>#N/A</v>
      </c>
      <c r="BI544" s="78" t="e">
        <f aca="false">IF(AR544=0,"",AR544)</f>
        <v>#N/A</v>
      </c>
      <c r="BJ544" s="78" t="e">
        <f aca="false">IF(AS544=0,"",AS544)</f>
        <v>#N/A</v>
      </c>
      <c r="BK544" s="78" t="e">
        <f aca="false">IF(AT544=0,"",AT544)</f>
        <v>#N/A</v>
      </c>
      <c r="BL544" s="78" t="e">
        <f aca="false">IF(AU544=0,"",AU544)</f>
        <v>#N/A</v>
      </c>
      <c r="BM544" s="78" t="e">
        <f aca="false">IF(AV544=0,"",AV544)</f>
        <v>#N/A</v>
      </c>
      <c r="BN544" s="78" t="e">
        <f aca="false">IF(AW544=0,"",AW544)</f>
        <v>#N/A</v>
      </c>
      <c r="BO544" s="78" t="e">
        <f aca="false">IF(AX544=0,"",AX544)</f>
        <v>#N/A</v>
      </c>
      <c r="BP544" s="78" t="e">
        <f aca="false">IF(AY544=0,"",AY544)</f>
        <v>#N/A</v>
      </c>
      <c r="BQ544" s="78" t="e">
        <f aca="false">IF(AZ544=0,"",AZ544)</f>
        <v>#N/A</v>
      </c>
      <c r="BR544" s="78" t="e">
        <f aca="false">IF(BA544=0,"",BA544)</f>
        <v>#N/A</v>
      </c>
      <c r="BS544" s="78" t="e">
        <f aca="false">IF(BB544=0,"",BB544)</f>
        <v>#N/A</v>
      </c>
      <c r="BT544" s="78" t="e">
        <f aca="false">IF(BC544=0,"",BC544)</f>
        <v>#N/A</v>
      </c>
      <c r="BU544" s="78" t="e">
        <f aca="false">IF(BD544=0,"",BD544)</f>
        <v>#N/A</v>
      </c>
    </row>
    <row r="545" customFormat="false" ht="56.7" hidden="false" customHeight="true" outlineLevel="0" collapsed="false">
      <c r="A545" s="137"/>
      <c r="B545" s="138"/>
      <c r="C545" s="139"/>
      <c r="D545" s="139"/>
      <c r="E545" s="143"/>
      <c r="F545" s="120"/>
      <c r="G545" s="121"/>
      <c r="H545" s="140"/>
      <c r="I545" s="141"/>
      <c r="J545" s="116"/>
      <c r="K545" s="124" t="str">
        <f aca="false">IF(ISBLANK(I545),"",ROUND(IF(J545&lt;&gt;"€",IF(J545="$",I545*TRANSFERENCIAS!$E$29,I545*TRANSFERENCIAS!$H$29),I545),2))</f>
        <v/>
      </c>
      <c r="L545" s="142"/>
      <c r="M545" s="142"/>
      <c r="N545" s="142"/>
      <c r="O545" s="125"/>
      <c r="P545" s="126" t="str">
        <f aca="false">IF(ISNUMBER(X545),X545,"P")</f>
        <v>P</v>
      </c>
      <c r="Q545" s="127" t="str">
        <f aca="false">IF(ISNUMBER(L545),L545," --")</f>
        <v> --</v>
      </c>
      <c r="W545" s="129" t="n">
        <f aca="false">SUM(L545:N545)</f>
        <v>0</v>
      </c>
      <c r="X545" s="129" t="e">
        <f aca="false">IF(K545&gt;0,ABS(W545-K545),"")</f>
        <v>#VALUE!</v>
      </c>
      <c r="AF545" s="78" t="n">
        <f aca="false">+AF544+20</f>
        <v>10800</v>
      </c>
      <c r="AG545" s="78" t="n">
        <v>540</v>
      </c>
      <c r="AO545" s="78" t="e">
        <f aca="false">VLOOKUP(F545,PTDS2!$A$1:$Q$13,2)</f>
        <v>#N/A</v>
      </c>
      <c r="AP545" s="78" t="e">
        <f aca="false">VLOOKUP(F545,PTDS2!$A$1:$Q$13,3)</f>
        <v>#N/A</v>
      </c>
      <c r="AQ545" s="78" t="e">
        <f aca="false">VLOOKUP(F545,PTDS2!$A$1:$Q$13,4)</f>
        <v>#N/A</v>
      </c>
      <c r="AR545" s="78" t="e">
        <f aca="false">VLOOKUP(F545,PTDS2!$A$1:$Q$13,5)</f>
        <v>#N/A</v>
      </c>
      <c r="AS545" s="78" t="e">
        <f aca="false">VLOOKUP(F545,PTDS2!$A$1:$Q$13,6)</f>
        <v>#N/A</v>
      </c>
      <c r="AT545" s="78" t="e">
        <f aca="false">VLOOKUP(F545,PTDS2!$A$1:$Q$13,7)</f>
        <v>#N/A</v>
      </c>
      <c r="AU545" s="78" t="e">
        <f aca="false">VLOOKUP(F545,PTDS2!$A$1:$Q$13,8)</f>
        <v>#N/A</v>
      </c>
      <c r="AV545" s="78" t="e">
        <f aca="false">VLOOKUP(F545,PTDS2!$A$1:$Q$13,9)</f>
        <v>#N/A</v>
      </c>
      <c r="AW545" s="78" t="e">
        <f aca="false">VLOOKUP(F545,PTDS2!$A$1:$Q$13,10)</f>
        <v>#N/A</v>
      </c>
      <c r="AX545" s="78" t="e">
        <f aca="false">VLOOKUP(F545,PTDS2!$A$1:$Q$13,11)</f>
        <v>#N/A</v>
      </c>
      <c r="AY545" s="78" t="e">
        <f aca="false">VLOOKUP(F545,PTDS2!$A$1:$Q$13,12)</f>
        <v>#N/A</v>
      </c>
      <c r="AZ545" s="78" t="e">
        <f aca="false">VLOOKUP(F545,PTDS2!$A$1:$Q$13,13)</f>
        <v>#N/A</v>
      </c>
      <c r="BA545" s="78" t="e">
        <f aca="false">VLOOKUP(F545,PTDS2!$A$1:$Q$13,14)</f>
        <v>#N/A</v>
      </c>
      <c r="BB545" s="78" t="e">
        <f aca="false">VLOOKUP(F545,PTDS2!$A$1:$Q$13,15)</f>
        <v>#N/A</v>
      </c>
      <c r="BC545" s="78" t="e">
        <f aca="false">VLOOKUP(F545,PTDS2!$A$1:$Q$13,16)</f>
        <v>#N/A</v>
      </c>
      <c r="BD545" s="78" t="e">
        <f aca="false">VLOOKUP(F545,PTDS2!$A$1:$Q$13,17)</f>
        <v>#N/A</v>
      </c>
      <c r="BF545" s="78" t="e">
        <f aca="false">IF(AO545=0,"",AO545)</f>
        <v>#N/A</v>
      </c>
      <c r="BG545" s="78" t="e">
        <f aca="false">IF(AP545=0,"",AP545)</f>
        <v>#N/A</v>
      </c>
      <c r="BH545" s="78" t="e">
        <f aca="false">IF(AQ545=0,"",AQ545)</f>
        <v>#N/A</v>
      </c>
      <c r="BI545" s="78" t="e">
        <f aca="false">IF(AR545=0,"",AR545)</f>
        <v>#N/A</v>
      </c>
      <c r="BJ545" s="78" t="e">
        <f aca="false">IF(AS545=0,"",AS545)</f>
        <v>#N/A</v>
      </c>
      <c r="BK545" s="78" t="e">
        <f aca="false">IF(AT545=0,"",AT545)</f>
        <v>#N/A</v>
      </c>
      <c r="BL545" s="78" t="e">
        <f aca="false">IF(AU545=0,"",AU545)</f>
        <v>#N/A</v>
      </c>
      <c r="BM545" s="78" t="e">
        <f aca="false">IF(AV545=0,"",AV545)</f>
        <v>#N/A</v>
      </c>
      <c r="BN545" s="78" t="e">
        <f aca="false">IF(AW545=0,"",AW545)</f>
        <v>#N/A</v>
      </c>
      <c r="BO545" s="78" t="e">
        <f aca="false">IF(AX545=0,"",AX545)</f>
        <v>#N/A</v>
      </c>
      <c r="BP545" s="78" t="e">
        <f aca="false">IF(AY545=0,"",AY545)</f>
        <v>#N/A</v>
      </c>
      <c r="BQ545" s="78" t="e">
        <f aca="false">IF(AZ545=0,"",AZ545)</f>
        <v>#N/A</v>
      </c>
      <c r="BR545" s="78" t="e">
        <f aca="false">IF(BA545=0,"",BA545)</f>
        <v>#N/A</v>
      </c>
      <c r="BS545" s="78" t="e">
        <f aca="false">IF(BB545=0,"",BB545)</f>
        <v>#N/A</v>
      </c>
      <c r="BT545" s="78" t="e">
        <f aca="false">IF(BC545=0,"",BC545)</f>
        <v>#N/A</v>
      </c>
      <c r="BU545" s="78" t="e">
        <f aca="false">IF(BD545=0,"",BD545)</f>
        <v>#N/A</v>
      </c>
    </row>
    <row r="546" customFormat="false" ht="56.7" hidden="false" customHeight="true" outlineLevel="0" collapsed="false">
      <c r="A546" s="137"/>
      <c r="B546" s="138"/>
      <c r="C546" s="139"/>
      <c r="D546" s="139"/>
      <c r="E546" s="143"/>
      <c r="F546" s="120"/>
      <c r="G546" s="121"/>
      <c r="H546" s="140"/>
      <c r="I546" s="141"/>
      <c r="J546" s="116"/>
      <c r="K546" s="124" t="str">
        <f aca="false">IF(ISBLANK(I546),"",ROUND(IF(J546&lt;&gt;"€",IF(J546="$",I546*TRANSFERENCIAS!$E$29,I546*TRANSFERENCIAS!$H$29),I546),2))</f>
        <v/>
      </c>
      <c r="L546" s="142"/>
      <c r="M546" s="142"/>
      <c r="N546" s="142"/>
      <c r="O546" s="125"/>
      <c r="P546" s="126" t="str">
        <f aca="false">IF(ISNUMBER(X546),X546,"P")</f>
        <v>P</v>
      </c>
      <c r="Q546" s="127" t="str">
        <f aca="false">IF(ISNUMBER(L546),L546," --")</f>
        <v> --</v>
      </c>
      <c r="W546" s="129" t="n">
        <f aca="false">SUM(L546:N546)</f>
        <v>0</v>
      </c>
      <c r="X546" s="129" t="e">
        <f aca="false">IF(K546&gt;0,ABS(W546-K546),"")</f>
        <v>#VALUE!</v>
      </c>
      <c r="AF546" s="78" t="n">
        <f aca="false">+AF545+20</f>
        <v>10820</v>
      </c>
      <c r="AG546" s="78" t="n">
        <v>541</v>
      </c>
      <c r="AO546" s="78" t="e">
        <f aca="false">VLOOKUP(F546,PTDS2!$A$1:$Q$13,2)</f>
        <v>#N/A</v>
      </c>
      <c r="AP546" s="78" t="e">
        <f aca="false">VLOOKUP(F546,PTDS2!$A$1:$Q$13,3)</f>
        <v>#N/A</v>
      </c>
      <c r="AQ546" s="78" t="e">
        <f aca="false">VLOOKUP(F546,PTDS2!$A$1:$Q$13,4)</f>
        <v>#N/A</v>
      </c>
      <c r="AR546" s="78" t="e">
        <f aca="false">VLOOKUP(F546,PTDS2!$A$1:$Q$13,5)</f>
        <v>#N/A</v>
      </c>
      <c r="AS546" s="78" t="e">
        <f aca="false">VLOOKUP(F546,PTDS2!$A$1:$Q$13,6)</f>
        <v>#N/A</v>
      </c>
      <c r="AT546" s="78" t="e">
        <f aca="false">VLOOKUP(F546,PTDS2!$A$1:$Q$13,7)</f>
        <v>#N/A</v>
      </c>
      <c r="AU546" s="78" t="e">
        <f aca="false">VLOOKUP(F546,PTDS2!$A$1:$Q$13,8)</f>
        <v>#N/A</v>
      </c>
      <c r="AV546" s="78" t="e">
        <f aca="false">VLOOKUP(F546,PTDS2!$A$1:$Q$13,9)</f>
        <v>#N/A</v>
      </c>
      <c r="AW546" s="78" t="e">
        <f aca="false">VLOOKUP(F546,PTDS2!$A$1:$Q$13,10)</f>
        <v>#N/A</v>
      </c>
      <c r="AX546" s="78" t="e">
        <f aca="false">VLOOKUP(F546,PTDS2!$A$1:$Q$13,11)</f>
        <v>#N/A</v>
      </c>
      <c r="AY546" s="78" t="e">
        <f aca="false">VLOOKUP(F546,PTDS2!$A$1:$Q$13,12)</f>
        <v>#N/A</v>
      </c>
      <c r="AZ546" s="78" t="e">
        <f aca="false">VLOOKUP(F546,PTDS2!$A$1:$Q$13,13)</f>
        <v>#N/A</v>
      </c>
      <c r="BA546" s="78" t="e">
        <f aca="false">VLOOKUP(F546,PTDS2!$A$1:$Q$13,14)</f>
        <v>#N/A</v>
      </c>
      <c r="BB546" s="78" t="e">
        <f aca="false">VLOOKUP(F546,PTDS2!$A$1:$Q$13,15)</f>
        <v>#N/A</v>
      </c>
      <c r="BC546" s="78" t="e">
        <f aca="false">VLOOKUP(F546,PTDS2!$A$1:$Q$13,16)</f>
        <v>#N/A</v>
      </c>
      <c r="BD546" s="78" t="e">
        <f aca="false">VLOOKUP(F546,PTDS2!$A$1:$Q$13,17)</f>
        <v>#N/A</v>
      </c>
      <c r="BF546" s="78" t="e">
        <f aca="false">IF(AO546=0,"",AO546)</f>
        <v>#N/A</v>
      </c>
      <c r="BG546" s="78" t="e">
        <f aca="false">IF(AP546=0,"",AP546)</f>
        <v>#N/A</v>
      </c>
      <c r="BH546" s="78" t="e">
        <f aca="false">IF(AQ546=0,"",AQ546)</f>
        <v>#N/A</v>
      </c>
      <c r="BI546" s="78" t="e">
        <f aca="false">IF(AR546=0,"",AR546)</f>
        <v>#N/A</v>
      </c>
      <c r="BJ546" s="78" t="e">
        <f aca="false">IF(AS546=0,"",AS546)</f>
        <v>#N/A</v>
      </c>
      <c r="BK546" s="78" t="e">
        <f aca="false">IF(AT546=0,"",AT546)</f>
        <v>#N/A</v>
      </c>
      <c r="BL546" s="78" t="e">
        <f aca="false">IF(AU546=0,"",AU546)</f>
        <v>#N/A</v>
      </c>
      <c r="BM546" s="78" t="e">
        <f aca="false">IF(AV546=0,"",AV546)</f>
        <v>#N/A</v>
      </c>
      <c r="BN546" s="78" t="e">
        <f aca="false">IF(AW546=0,"",AW546)</f>
        <v>#N/A</v>
      </c>
      <c r="BO546" s="78" t="e">
        <f aca="false">IF(AX546=0,"",AX546)</f>
        <v>#N/A</v>
      </c>
      <c r="BP546" s="78" t="e">
        <f aca="false">IF(AY546=0,"",AY546)</f>
        <v>#N/A</v>
      </c>
      <c r="BQ546" s="78" t="e">
        <f aca="false">IF(AZ546=0,"",AZ546)</f>
        <v>#N/A</v>
      </c>
      <c r="BR546" s="78" t="e">
        <f aca="false">IF(BA546=0,"",BA546)</f>
        <v>#N/A</v>
      </c>
      <c r="BS546" s="78" t="e">
        <f aca="false">IF(BB546=0,"",BB546)</f>
        <v>#N/A</v>
      </c>
      <c r="BT546" s="78" t="e">
        <f aca="false">IF(BC546=0,"",BC546)</f>
        <v>#N/A</v>
      </c>
      <c r="BU546" s="78" t="e">
        <f aca="false">IF(BD546=0,"",BD546)</f>
        <v>#N/A</v>
      </c>
    </row>
    <row r="547" customFormat="false" ht="56.7" hidden="false" customHeight="true" outlineLevel="0" collapsed="false">
      <c r="A547" s="137"/>
      <c r="B547" s="138"/>
      <c r="C547" s="139"/>
      <c r="D547" s="139"/>
      <c r="E547" s="143"/>
      <c r="F547" s="120"/>
      <c r="G547" s="121"/>
      <c r="H547" s="140"/>
      <c r="I547" s="141"/>
      <c r="J547" s="116"/>
      <c r="K547" s="124" t="str">
        <f aca="false">IF(ISBLANK(I547),"",ROUND(IF(J547&lt;&gt;"€",IF(J547="$",I547*TRANSFERENCIAS!$E$29,I547*TRANSFERENCIAS!$H$29),I547),2))</f>
        <v/>
      </c>
      <c r="L547" s="142"/>
      <c r="M547" s="142"/>
      <c r="N547" s="142"/>
      <c r="O547" s="125"/>
      <c r="P547" s="126" t="str">
        <f aca="false">IF(ISNUMBER(X547),X547,"P")</f>
        <v>P</v>
      </c>
      <c r="Q547" s="127" t="str">
        <f aca="false">IF(ISNUMBER(L547),L547," --")</f>
        <v> --</v>
      </c>
      <c r="W547" s="129" t="n">
        <f aca="false">SUM(L547:N547)</f>
        <v>0</v>
      </c>
      <c r="X547" s="129" t="e">
        <f aca="false">IF(K547&gt;0,ABS(W547-K547),"")</f>
        <v>#VALUE!</v>
      </c>
      <c r="AF547" s="78" t="n">
        <f aca="false">+AF546+20</f>
        <v>10840</v>
      </c>
      <c r="AG547" s="78" t="n">
        <v>542</v>
      </c>
      <c r="AO547" s="78" t="e">
        <f aca="false">VLOOKUP(F547,PTDS2!$A$1:$Q$13,2)</f>
        <v>#N/A</v>
      </c>
      <c r="AP547" s="78" t="e">
        <f aca="false">VLOOKUP(F547,PTDS2!$A$1:$Q$13,3)</f>
        <v>#N/A</v>
      </c>
      <c r="AQ547" s="78" t="e">
        <f aca="false">VLOOKUP(F547,PTDS2!$A$1:$Q$13,4)</f>
        <v>#N/A</v>
      </c>
      <c r="AR547" s="78" t="e">
        <f aca="false">VLOOKUP(F547,PTDS2!$A$1:$Q$13,5)</f>
        <v>#N/A</v>
      </c>
      <c r="AS547" s="78" t="e">
        <f aca="false">VLOOKUP(F547,PTDS2!$A$1:$Q$13,6)</f>
        <v>#N/A</v>
      </c>
      <c r="AT547" s="78" t="e">
        <f aca="false">VLOOKUP(F547,PTDS2!$A$1:$Q$13,7)</f>
        <v>#N/A</v>
      </c>
      <c r="AU547" s="78" t="e">
        <f aca="false">VLOOKUP(F547,PTDS2!$A$1:$Q$13,8)</f>
        <v>#N/A</v>
      </c>
      <c r="AV547" s="78" t="e">
        <f aca="false">VLOOKUP(F547,PTDS2!$A$1:$Q$13,9)</f>
        <v>#N/A</v>
      </c>
      <c r="AW547" s="78" t="e">
        <f aca="false">VLOOKUP(F547,PTDS2!$A$1:$Q$13,10)</f>
        <v>#N/A</v>
      </c>
      <c r="AX547" s="78" t="e">
        <f aca="false">VLOOKUP(F547,PTDS2!$A$1:$Q$13,11)</f>
        <v>#N/A</v>
      </c>
      <c r="AY547" s="78" t="e">
        <f aca="false">VLOOKUP(F547,PTDS2!$A$1:$Q$13,12)</f>
        <v>#N/A</v>
      </c>
      <c r="AZ547" s="78" t="e">
        <f aca="false">VLOOKUP(F547,PTDS2!$A$1:$Q$13,13)</f>
        <v>#N/A</v>
      </c>
      <c r="BA547" s="78" t="e">
        <f aca="false">VLOOKUP(F547,PTDS2!$A$1:$Q$13,14)</f>
        <v>#N/A</v>
      </c>
      <c r="BB547" s="78" t="e">
        <f aca="false">VLOOKUP(F547,PTDS2!$A$1:$Q$13,15)</f>
        <v>#N/A</v>
      </c>
      <c r="BC547" s="78" t="e">
        <f aca="false">VLOOKUP(F547,PTDS2!$A$1:$Q$13,16)</f>
        <v>#N/A</v>
      </c>
      <c r="BD547" s="78" t="e">
        <f aca="false">VLOOKUP(F547,PTDS2!$A$1:$Q$13,17)</f>
        <v>#N/A</v>
      </c>
      <c r="BF547" s="78" t="e">
        <f aca="false">IF(AO547=0,"",AO547)</f>
        <v>#N/A</v>
      </c>
      <c r="BG547" s="78" t="e">
        <f aca="false">IF(AP547=0,"",AP547)</f>
        <v>#N/A</v>
      </c>
      <c r="BH547" s="78" t="e">
        <f aca="false">IF(AQ547=0,"",AQ547)</f>
        <v>#N/A</v>
      </c>
      <c r="BI547" s="78" t="e">
        <f aca="false">IF(AR547=0,"",AR547)</f>
        <v>#N/A</v>
      </c>
      <c r="BJ547" s="78" t="e">
        <f aca="false">IF(AS547=0,"",AS547)</f>
        <v>#N/A</v>
      </c>
      <c r="BK547" s="78" t="e">
        <f aca="false">IF(AT547=0,"",AT547)</f>
        <v>#N/A</v>
      </c>
      <c r="BL547" s="78" t="e">
        <f aca="false">IF(AU547=0,"",AU547)</f>
        <v>#N/A</v>
      </c>
      <c r="BM547" s="78" t="e">
        <f aca="false">IF(AV547=0,"",AV547)</f>
        <v>#N/A</v>
      </c>
      <c r="BN547" s="78" t="e">
        <f aca="false">IF(AW547=0,"",AW547)</f>
        <v>#N/A</v>
      </c>
      <c r="BO547" s="78" t="e">
        <f aca="false">IF(AX547=0,"",AX547)</f>
        <v>#N/A</v>
      </c>
      <c r="BP547" s="78" t="e">
        <f aca="false">IF(AY547=0,"",AY547)</f>
        <v>#N/A</v>
      </c>
      <c r="BQ547" s="78" t="e">
        <f aca="false">IF(AZ547=0,"",AZ547)</f>
        <v>#N/A</v>
      </c>
      <c r="BR547" s="78" t="e">
        <f aca="false">IF(BA547=0,"",BA547)</f>
        <v>#N/A</v>
      </c>
      <c r="BS547" s="78" t="e">
        <f aca="false">IF(BB547=0,"",BB547)</f>
        <v>#N/A</v>
      </c>
      <c r="BT547" s="78" t="e">
        <f aca="false">IF(BC547=0,"",BC547)</f>
        <v>#N/A</v>
      </c>
      <c r="BU547" s="78" t="e">
        <f aca="false">IF(BD547=0,"",BD547)</f>
        <v>#N/A</v>
      </c>
    </row>
    <row r="548" customFormat="false" ht="56.7" hidden="false" customHeight="true" outlineLevel="0" collapsed="false">
      <c r="A548" s="137"/>
      <c r="B548" s="138"/>
      <c r="C548" s="139"/>
      <c r="D548" s="139"/>
      <c r="E548" s="143"/>
      <c r="F548" s="120"/>
      <c r="G548" s="121"/>
      <c r="H548" s="140"/>
      <c r="I548" s="141"/>
      <c r="J548" s="116"/>
      <c r="K548" s="124" t="str">
        <f aca="false">IF(ISBLANK(I548),"",ROUND(IF(J548&lt;&gt;"€",IF(J548="$",I548*TRANSFERENCIAS!$E$29,I548*TRANSFERENCIAS!$H$29),I548),2))</f>
        <v/>
      </c>
      <c r="L548" s="142"/>
      <c r="M548" s="142"/>
      <c r="N548" s="142"/>
      <c r="O548" s="125"/>
      <c r="P548" s="126" t="str">
        <f aca="false">IF(ISNUMBER(X548),X548,"P")</f>
        <v>P</v>
      </c>
      <c r="Q548" s="127" t="str">
        <f aca="false">IF(ISNUMBER(L548),L548," --")</f>
        <v> --</v>
      </c>
      <c r="W548" s="129" t="n">
        <f aca="false">SUM(L548:N548)</f>
        <v>0</v>
      </c>
      <c r="X548" s="129" t="e">
        <f aca="false">IF(K548&gt;0,ABS(W548-K548),"")</f>
        <v>#VALUE!</v>
      </c>
      <c r="AF548" s="78" t="n">
        <f aca="false">+AF547+20</f>
        <v>10860</v>
      </c>
      <c r="AG548" s="78" t="n">
        <v>543</v>
      </c>
      <c r="AO548" s="78" t="e">
        <f aca="false">VLOOKUP(F548,PTDS2!$A$1:$Q$13,2)</f>
        <v>#N/A</v>
      </c>
      <c r="AP548" s="78" t="e">
        <f aca="false">VLOOKUP(F548,PTDS2!$A$1:$Q$13,3)</f>
        <v>#N/A</v>
      </c>
      <c r="AQ548" s="78" t="e">
        <f aca="false">VLOOKUP(F548,PTDS2!$A$1:$Q$13,4)</f>
        <v>#N/A</v>
      </c>
      <c r="AR548" s="78" t="e">
        <f aca="false">VLOOKUP(F548,PTDS2!$A$1:$Q$13,5)</f>
        <v>#N/A</v>
      </c>
      <c r="AS548" s="78" t="e">
        <f aca="false">VLOOKUP(F548,PTDS2!$A$1:$Q$13,6)</f>
        <v>#N/A</v>
      </c>
      <c r="AT548" s="78" t="e">
        <f aca="false">VLOOKUP(F548,PTDS2!$A$1:$Q$13,7)</f>
        <v>#N/A</v>
      </c>
      <c r="AU548" s="78" t="e">
        <f aca="false">VLOOKUP(F548,PTDS2!$A$1:$Q$13,8)</f>
        <v>#N/A</v>
      </c>
      <c r="AV548" s="78" t="e">
        <f aca="false">VLOOKUP(F548,PTDS2!$A$1:$Q$13,9)</f>
        <v>#N/A</v>
      </c>
      <c r="AW548" s="78" t="e">
        <f aca="false">VLOOKUP(F548,PTDS2!$A$1:$Q$13,10)</f>
        <v>#N/A</v>
      </c>
      <c r="AX548" s="78" t="e">
        <f aca="false">VLOOKUP(F548,PTDS2!$A$1:$Q$13,11)</f>
        <v>#N/A</v>
      </c>
      <c r="AY548" s="78" t="e">
        <f aca="false">VLOOKUP(F548,PTDS2!$A$1:$Q$13,12)</f>
        <v>#N/A</v>
      </c>
      <c r="AZ548" s="78" t="e">
        <f aca="false">VLOOKUP(F548,PTDS2!$A$1:$Q$13,13)</f>
        <v>#N/A</v>
      </c>
      <c r="BA548" s="78" t="e">
        <f aca="false">VLOOKUP(F548,PTDS2!$A$1:$Q$13,14)</f>
        <v>#N/A</v>
      </c>
      <c r="BB548" s="78" t="e">
        <f aca="false">VLOOKUP(F548,PTDS2!$A$1:$Q$13,15)</f>
        <v>#N/A</v>
      </c>
      <c r="BC548" s="78" t="e">
        <f aca="false">VLOOKUP(F548,PTDS2!$A$1:$Q$13,16)</f>
        <v>#N/A</v>
      </c>
      <c r="BD548" s="78" t="e">
        <f aca="false">VLOOKUP(F548,PTDS2!$A$1:$Q$13,17)</f>
        <v>#N/A</v>
      </c>
      <c r="BF548" s="78" t="e">
        <f aca="false">IF(AO548=0,"",AO548)</f>
        <v>#N/A</v>
      </c>
      <c r="BG548" s="78" t="e">
        <f aca="false">IF(AP548=0,"",AP548)</f>
        <v>#N/A</v>
      </c>
      <c r="BH548" s="78" t="e">
        <f aca="false">IF(AQ548=0,"",AQ548)</f>
        <v>#N/A</v>
      </c>
      <c r="BI548" s="78" t="e">
        <f aca="false">IF(AR548=0,"",AR548)</f>
        <v>#N/A</v>
      </c>
      <c r="BJ548" s="78" t="e">
        <f aca="false">IF(AS548=0,"",AS548)</f>
        <v>#N/A</v>
      </c>
      <c r="BK548" s="78" t="e">
        <f aca="false">IF(AT548=0,"",AT548)</f>
        <v>#N/A</v>
      </c>
      <c r="BL548" s="78" t="e">
        <f aca="false">IF(AU548=0,"",AU548)</f>
        <v>#N/A</v>
      </c>
      <c r="BM548" s="78" t="e">
        <f aca="false">IF(AV548=0,"",AV548)</f>
        <v>#N/A</v>
      </c>
      <c r="BN548" s="78" t="e">
        <f aca="false">IF(AW548=0,"",AW548)</f>
        <v>#N/A</v>
      </c>
      <c r="BO548" s="78" t="e">
        <f aca="false">IF(AX548=0,"",AX548)</f>
        <v>#N/A</v>
      </c>
      <c r="BP548" s="78" t="e">
        <f aca="false">IF(AY548=0,"",AY548)</f>
        <v>#N/A</v>
      </c>
      <c r="BQ548" s="78" t="e">
        <f aca="false">IF(AZ548=0,"",AZ548)</f>
        <v>#N/A</v>
      </c>
      <c r="BR548" s="78" t="e">
        <f aca="false">IF(BA548=0,"",BA548)</f>
        <v>#N/A</v>
      </c>
      <c r="BS548" s="78" t="e">
        <f aca="false">IF(BB548=0,"",BB548)</f>
        <v>#N/A</v>
      </c>
      <c r="BT548" s="78" t="e">
        <f aca="false">IF(BC548=0,"",BC548)</f>
        <v>#N/A</v>
      </c>
      <c r="BU548" s="78" t="e">
        <f aca="false">IF(BD548=0,"",BD548)</f>
        <v>#N/A</v>
      </c>
    </row>
    <row r="549" customFormat="false" ht="56.7" hidden="false" customHeight="true" outlineLevel="0" collapsed="false">
      <c r="A549" s="137"/>
      <c r="B549" s="138"/>
      <c r="C549" s="139"/>
      <c r="D549" s="139"/>
      <c r="E549" s="143"/>
      <c r="F549" s="120"/>
      <c r="G549" s="121"/>
      <c r="H549" s="140"/>
      <c r="I549" s="141"/>
      <c r="J549" s="116"/>
      <c r="K549" s="124" t="str">
        <f aca="false">IF(ISBLANK(I549),"",ROUND(IF(J549&lt;&gt;"€",IF(J549="$",I549*TRANSFERENCIAS!$E$29,I549*TRANSFERENCIAS!$H$29),I549),2))</f>
        <v/>
      </c>
      <c r="L549" s="142"/>
      <c r="M549" s="142"/>
      <c r="N549" s="142"/>
      <c r="O549" s="125"/>
      <c r="P549" s="126" t="str">
        <f aca="false">IF(ISNUMBER(X549),X549,"P")</f>
        <v>P</v>
      </c>
      <c r="Q549" s="127" t="str">
        <f aca="false">IF(ISNUMBER(L549),L549," --")</f>
        <v> --</v>
      </c>
      <c r="W549" s="129" t="n">
        <f aca="false">SUM(L549:N549)</f>
        <v>0</v>
      </c>
      <c r="X549" s="129" t="e">
        <f aca="false">IF(K549&gt;0,ABS(W549-K549),"")</f>
        <v>#VALUE!</v>
      </c>
      <c r="AF549" s="78" t="n">
        <f aca="false">+AF548+20</f>
        <v>10880</v>
      </c>
      <c r="AG549" s="78" t="n">
        <v>544</v>
      </c>
      <c r="AO549" s="78" t="e">
        <f aca="false">VLOOKUP(F549,PTDS2!$A$1:$Q$13,2)</f>
        <v>#N/A</v>
      </c>
      <c r="AP549" s="78" t="e">
        <f aca="false">VLOOKUP(F549,PTDS2!$A$1:$Q$13,3)</f>
        <v>#N/A</v>
      </c>
      <c r="AQ549" s="78" t="e">
        <f aca="false">VLOOKUP(F549,PTDS2!$A$1:$Q$13,4)</f>
        <v>#N/A</v>
      </c>
      <c r="AR549" s="78" t="e">
        <f aca="false">VLOOKUP(F549,PTDS2!$A$1:$Q$13,5)</f>
        <v>#N/A</v>
      </c>
      <c r="AS549" s="78" t="e">
        <f aca="false">VLOOKUP(F549,PTDS2!$A$1:$Q$13,6)</f>
        <v>#N/A</v>
      </c>
      <c r="AT549" s="78" t="e">
        <f aca="false">VLOOKUP(F549,PTDS2!$A$1:$Q$13,7)</f>
        <v>#N/A</v>
      </c>
      <c r="AU549" s="78" t="e">
        <f aca="false">VLOOKUP(F549,PTDS2!$A$1:$Q$13,8)</f>
        <v>#N/A</v>
      </c>
      <c r="AV549" s="78" t="e">
        <f aca="false">VLOOKUP(F549,PTDS2!$A$1:$Q$13,9)</f>
        <v>#N/A</v>
      </c>
      <c r="AW549" s="78" t="e">
        <f aca="false">VLOOKUP(F549,PTDS2!$A$1:$Q$13,10)</f>
        <v>#N/A</v>
      </c>
      <c r="AX549" s="78" t="e">
        <f aca="false">VLOOKUP(F549,PTDS2!$A$1:$Q$13,11)</f>
        <v>#N/A</v>
      </c>
      <c r="AY549" s="78" t="e">
        <f aca="false">VLOOKUP(F549,PTDS2!$A$1:$Q$13,12)</f>
        <v>#N/A</v>
      </c>
      <c r="AZ549" s="78" t="e">
        <f aca="false">VLOOKUP(F549,PTDS2!$A$1:$Q$13,13)</f>
        <v>#N/A</v>
      </c>
      <c r="BA549" s="78" t="e">
        <f aca="false">VLOOKUP(F549,PTDS2!$A$1:$Q$13,14)</f>
        <v>#N/A</v>
      </c>
      <c r="BB549" s="78" t="e">
        <f aca="false">VLOOKUP(F549,PTDS2!$A$1:$Q$13,15)</f>
        <v>#N/A</v>
      </c>
      <c r="BC549" s="78" t="e">
        <f aca="false">VLOOKUP(F549,PTDS2!$A$1:$Q$13,16)</f>
        <v>#N/A</v>
      </c>
      <c r="BD549" s="78" t="e">
        <f aca="false">VLOOKUP(F549,PTDS2!$A$1:$Q$13,17)</f>
        <v>#N/A</v>
      </c>
      <c r="BF549" s="78" t="e">
        <f aca="false">IF(AO549=0,"",AO549)</f>
        <v>#N/A</v>
      </c>
      <c r="BG549" s="78" t="e">
        <f aca="false">IF(AP549=0,"",AP549)</f>
        <v>#N/A</v>
      </c>
      <c r="BH549" s="78" t="e">
        <f aca="false">IF(AQ549=0,"",AQ549)</f>
        <v>#N/A</v>
      </c>
      <c r="BI549" s="78" t="e">
        <f aca="false">IF(AR549=0,"",AR549)</f>
        <v>#N/A</v>
      </c>
      <c r="BJ549" s="78" t="e">
        <f aca="false">IF(AS549=0,"",AS549)</f>
        <v>#N/A</v>
      </c>
      <c r="BK549" s="78" t="e">
        <f aca="false">IF(AT549=0,"",AT549)</f>
        <v>#N/A</v>
      </c>
      <c r="BL549" s="78" t="e">
        <f aca="false">IF(AU549=0,"",AU549)</f>
        <v>#N/A</v>
      </c>
      <c r="BM549" s="78" t="e">
        <f aca="false">IF(AV549=0,"",AV549)</f>
        <v>#N/A</v>
      </c>
      <c r="BN549" s="78" t="e">
        <f aca="false">IF(AW549=0,"",AW549)</f>
        <v>#N/A</v>
      </c>
      <c r="BO549" s="78" t="e">
        <f aca="false">IF(AX549=0,"",AX549)</f>
        <v>#N/A</v>
      </c>
      <c r="BP549" s="78" t="e">
        <f aca="false">IF(AY549=0,"",AY549)</f>
        <v>#N/A</v>
      </c>
      <c r="BQ549" s="78" t="e">
        <f aca="false">IF(AZ549=0,"",AZ549)</f>
        <v>#N/A</v>
      </c>
      <c r="BR549" s="78" t="e">
        <f aca="false">IF(BA549=0,"",BA549)</f>
        <v>#N/A</v>
      </c>
      <c r="BS549" s="78" t="e">
        <f aca="false">IF(BB549=0,"",BB549)</f>
        <v>#N/A</v>
      </c>
      <c r="BT549" s="78" t="e">
        <f aca="false">IF(BC549=0,"",BC549)</f>
        <v>#N/A</v>
      </c>
      <c r="BU549" s="78" t="e">
        <f aca="false">IF(BD549=0,"",BD549)</f>
        <v>#N/A</v>
      </c>
    </row>
    <row r="550" customFormat="false" ht="56.7" hidden="false" customHeight="true" outlineLevel="0" collapsed="false">
      <c r="A550" s="137"/>
      <c r="B550" s="138"/>
      <c r="C550" s="139"/>
      <c r="D550" s="139"/>
      <c r="E550" s="143"/>
      <c r="F550" s="120"/>
      <c r="G550" s="121"/>
      <c r="H550" s="140"/>
      <c r="I550" s="141"/>
      <c r="J550" s="116"/>
      <c r="K550" s="124" t="str">
        <f aca="false">IF(ISBLANK(I550),"",ROUND(IF(J550&lt;&gt;"€",IF(J550="$",I550*TRANSFERENCIAS!$E$29,I550*TRANSFERENCIAS!$H$29),I550),2))</f>
        <v/>
      </c>
      <c r="L550" s="142"/>
      <c r="M550" s="142"/>
      <c r="N550" s="142"/>
      <c r="O550" s="125"/>
      <c r="P550" s="126" t="str">
        <f aca="false">IF(ISNUMBER(X550),X550,"P")</f>
        <v>P</v>
      </c>
      <c r="Q550" s="127" t="str">
        <f aca="false">IF(ISNUMBER(L550),L550," --")</f>
        <v> --</v>
      </c>
      <c r="W550" s="129" t="n">
        <f aca="false">SUM(L550:N550)</f>
        <v>0</v>
      </c>
      <c r="X550" s="129" t="e">
        <f aca="false">IF(K550&gt;0,ABS(W550-K550),"")</f>
        <v>#VALUE!</v>
      </c>
      <c r="AF550" s="78" t="n">
        <f aca="false">+AF549+20</f>
        <v>10900</v>
      </c>
      <c r="AG550" s="78" t="n">
        <v>545</v>
      </c>
      <c r="AO550" s="78" t="e">
        <f aca="false">VLOOKUP(F550,PTDS2!$A$1:$Q$13,2)</f>
        <v>#N/A</v>
      </c>
      <c r="AP550" s="78" t="e">
        <f aca="false">VLOOKUP(F550,PTDS2!$A$1:$Q$13,3)</f>
        <v>#N/A</v>
      </c>
      <c r="AQ550" s="78" t="e">
        <f aca="false">VLOOKUP(F550,PTDS2!$A$1:$Q$13,4)</f>
        <v>#N/A</v>
      </c>
      <c r="AR550" s="78" t="e">
        <f aca="false">VLOOKUP(F550,PTDS2!$A$1:$Q$13,5)</f>
        <v>#N/A</v>
      </c>
      <c r="AS550" s="78" t="e">
        <f aca="false">VLOOKUP(F550,PTDS2!$A$1:$Q$13,6)</f>
        <v>#N/A</v>
      </c>
      <c r="AT550" s="78" t="e">
        <f aca="false">VLOOKUP(F550,PTDS2!$A$1:$Q$13,7)</f>
        <v>#N/A</v>
      </c>
      <c r="AU550" s="78" t="e">
        <f aca="false">VLOOKUP(F550,PTDS2!$A$1:$Q$13,8)</f>
        <v>#N/A</v>
      </c>
      <c r="AV550" s="78" t="e">
        <f aca="false">VLOOKUP(F550,PTDS2!$A$1:$Q$13,9)</f>
        <v>#N/A</v>
      </c>
      <c r="AW550" s="78" t="e">
        <f aca="false">VLOOKUP(F550,PTDS2!$A$1:$Q$13,10)</f>
        <v>#N/A</v>
      </c>
      <c r="AX550" s="78" t="e">
        <f aca="false">VLOOKUP(F550,PTDS2!$A$1:$Q$13,11)</f>
        <v>#N/A</v>
      </c>
      <c r="AY550" s="78" t="e">
        <f aca="false">VLOOKUP(F550,PTDS2!$A$1:$Q$13,12)</f>
        <v>#N/A</v>
      </c>
      <c r="AZ550" s="78" t="e">
        <f aca="false">VLOOKUP(F550,PTDS2!$A$1:$Q$13,13)</f>
        <v>#N/A</v>
      </c>
      <c r="BA550" s="78" t="e">
        <f aca="false">VLOOKUP(F550,PTDS2!$A$1:$Q$13,14)</f>
        <v>#N/A</v>
      </c>
      <c r="BB550" s="78" t="e">
        <f aca="false">VLOOKUP(F550,PTDS2!$A$1:$Q$13,15)</f>
        <v>#N/A</v>
      </c>
      <c r="BC550" s="78" t="e">
        <f aca="false">VLOOKUP(F550,PTDS2!$A$1:$Q$13,16)</f>
        <v>#N/A</v>
      </c>
      <c r="BD550" s="78" t="e">
        <f aca="false">VLOOKUP(F550,PTDS2!$A$1:$Q$13,17)</f>
        <v>#N/A</v>
      </c>
      <c r="BF550" s="78" t="e">
        <f aca="false">IF(AO550=0,"",AO550)</f>
        <v>#N/A</v>
      </c>
      <c r="BG550" s="78" t="e">
        <f aca="false">IF(AP550=0,"",AP550)</f>
        <v>#N/A</v>
      </c>
      <c r="BH550" s="78" t="e">
        <f aca="false">IF(AQ550=0,"",AQ550)</f>
        <v>#N/A</v>
      </c>
      <c r="BI550" s="78" t="e">
        <f aca="false">IF(AR550=0,"",AR550)</f>
        <v>#N/A</v>
      </c>
      <c r="BJ550" s="78" t="e">
        <f aca="false">IF(AS550=0,"",AS550)</f>
        <v>#N/A</v>
      </c>
      <c r="BK550" s="78" t="e">
        <f aca="false">IF(AT550=0,"",AT550)</f>
        <v>#N/A</v>
      </c>
      <c r="BL550" s="78" t="e">
        <f aca="false">IF(AU550=0,"",AU550)</f>
        <v>#N/A</v>
      </c>
      <c r="BM550" s="78" t="e">
        <f aca="false">IF(AV550=0,"",AV550)</f>
        <v>#N/A</v>
      </c>
      <c r="BN550" s="78" t="e">
        <f aca="false">IF(AW550=0,"",AW550)</f>
        <v>#N/A</v>
      </c>
      <c r="BO550" s="78" t="e">
        <f aca="false">IF(AX550=0,"",AX550)</f>
        <v>#N/A</v>
      </c>
      <c r="BP550" s="78" t="e">
        <f aca="false">IF(AY550=0,"",AY550)</f>
        <v>#N/A</v>
      </c>
      <c r="BQ550" s="78" t="e">
        <f aca="false">IF(AZ550=0,"",AZ550)</f>
        <v>#N/A</v>
      </c>
      <c r="BR550" s="78" t="e">
        <f aca="false">IF(BA550=0,"",BA550)</f>
        <v>#N/A</v>
      </c>
      <c r="BS550" s="78" t="e">
        <f aca="false">IF(BB550=0,"",BB550)</f>
        <v>#N/A</v>
      </c>
      <c r="BT550" s="78" t="e">
        <f aca="false">IF(BC550=0,"",BC550)</f>
        <v>#N/A</v>
      </c>
      <c r="BU550" s="78" t="e">
        <f aca="false">IF(BD550=0,"",BD550)</f>
        <v>#N/A</v>
      </c>
    </row>
    <row r="551" customFormat="false" ht="56.7" hidden="false" customHeight="true" outlineLevel="0" collapsed="false">
      <c r="A551" s="137"/>
      <c r="B551" s="138"/>
      <c r="C551" s="139"/>
      <c r="D551" s="139"/>
      <c r="E551" s="143"/>
      <c r="F551" s="120"/>
      <c r="G551" s="121"/>
      <c r="H551" s="140"/>
      <c r="I551" s="141"/>
      <c r="J551" s="116"/>
      <c r="K551" s="124" t="str">
        <f aca="false">IF(ISBLANK(I551),"",ROUND(IF(J551&lt;&gt;"€",IF(J551="$",I551*TRANSFERENCIAS!$E$29,I551*TRANSFERENCIAS!$H$29),I551),2))</f>
        <v/>
      </c>
      <c r="L551" s="142"/>
      <c r="M551" s="142"/>
      <c r="N551" s="142"/>
      <c r="O551" s="125"/>
      <c r="P551" s="126" t="str">
        <f aca="false">IF(ISNUMBER(X551),X551,"P")</f>
        <v>P</v>
      </c>
      <c r="Q551" s="127" t="str">
        <f aca="false">IF(ISNUMBER(L551),L551," --")</f>
        <v> --</v>
      </c>
      <c r="W551" s="129" t="n">
        <f aca="false">SUM(L551:N551)</f>
        <v>0</v>
      </c>
      <c r="X551" s="129" t="e">
        <f aca="false">IF(K551&gt;0,ABS(W551-K551),"")</f>
        <v>#VALUE!</v>
      </c>
      <c r="AF551" s="78" t="n">
        <f aca="false">+AF550+20</f>
        <v>10920</v>
      </c>
      <c r="AG551" s="78" t="n">
        <v>546</v>
      </c>
      <c r="AO551" s="78" t="e">
        <f aca="false">VLOOKUP(F551,PTDS2!$A$1:$Q$13,2)</f>
        <v>#N/A</v>
      </c>
      <c r="AP551" s="78" t="e">
        <f aca="false">VLOOKUP(F551,PTDS2!$A$1:$Q$13,3)</f>
        <v>#N/A</v>
      </c>
      <c r="AQ551" s="78" t="e">
        <f aca="false">VLOOKUP(F551,PTDS2!$A$1:$Q$13,4)</f>
        <v>#N/A</v>
      </c>
      <c r="AR551" s="78" t="e">
        <f aca="false">VLOOKUP(F551,PTDS2!$A$1:$Q$13,5)</f>
        <v>#N/A</v>
      </c>
      <c r="AS551" s="78" t="e">
        <f aca="false">VLOOKUP(F551,PTDS2!$A$1:$Q$13,6)</f>
        <v>#N/A</v>
      </c>
      <c r="AT551" s="78" t="e">
        <f aca="false">VLOOKUP(F551,PTDS2!$A$1:$Q$13,7)</f>
        <v>#N/A</v>
      </c>
      <c r="AU551" s="78" t="e">
        <f aca="false">VLOOKUP(F551,PTDS2!$A$1:$Q$13,8)</f>
        <v>#N/A</v>
      </c>
      <c r="AV551" s="78" t="e">
        <f aca="false">VLOOKUP(F551,PTDS2!$A$1:$Q$13,9)</f>
        <v>#N/A</v>
      </c>
      <c r="AW551" s="78" t="e">
        <f aca="false">VLOOKUP(F551,PTDS2!$A$1:$Q$13,10)</f>
        <v>#N/A</v>
      </c>
      <c r="AX551" s="78" t="e">
        <f aca="false">VLOOKUP(F551,PTDS2!$A$1:$Q$13,11)</f>
        <v>#N/A</v>
      </c>
      <c r="AY551" s="78" t="e">
        <f aca="false">VLOOKUP(F551,PTDS2!$A$1:$Q$13,12)</f>
        <v>#N/A</v>
      </c>
      <c r="AZ551" s="78" t="e">
        <f aca="false">VLOOKUP(F551,PTDS2!$A$1:$Q$13,13)</f>
        <v>#N/A</v>
      </c>
      <c r="BA551" s="78" t="e">
        <f aca="false">VLOOKUP(F551,PTDS2!$A$1:$Q$13,14)</f>
        <v>#N/A</v>
      </c>
      <c r="BB551" s="78" t="e">
        <f aca="false">VLOOKUP(F551,PTDS2!$A$1:$Q$13,15)</f>
        <v>#N/A</v>
      </c>
      <c r="BC551" s="78" t="e">
        <f aca="false">VLOOKUP(F551,PTDS2!$A$1:$Q$13,16)</f>
        <v>#N/A</v>
      </c>
      <c r="BD551" s="78" t="e">
        <f aca="false">VLOOKUP(F551,PTDS2!$A$1:$Q$13,17)</f>
        <v>#N/A</v>
      </c>
      <c r="BF551" s="78" t="e">
        <f aca="false">IF(AO551=0,"",AO551)</f>
        <v>#N/A</v>
      </c>
      <c r="BG551" s="78" t="e">
        <f aca="false">IF(AP551=0,"",AP551)</f>
        <v>#N/A</v>
      </c>
      <c r="BH551" s="78" t="e">
        <f aca="false">IF(AQ551=0,"",AQ551)</f>
        <v>#N/A</v>
      </c>
      <c r="BI551" s="78" t="e">
        <f aca="false">IF(AR551=0,"",AR551)</f>
        <v>#N/A</v>
      </c>
      <c r="BJ551" s="78" t="e">
        <f aca="false">IF(AS551=0,"",AS551)</f>
        <v>#N/A</v>
      </c>
      <c r="BK551" s="78" t="e">
        <f aca="false">IF(AT551=0,"",AT551)</f>
        <v>#N/A</v>
      </c>
      <c r="BL551" s="78" t="e">
        <f aca="false">IF(AU551=0,"",AU551)</f>
        <v>#N/A</v>
      </c>
      <c r="BM551" s="78" t="e">
        <f aca="false">IF(AV551=0,"",AV551)</f>
        <v>#N/A</v>
      </c>
      <c r="BN551" s="78" t="e">
        <f aca="false">IF(AW551=0,"",AW551)</f>
        <v>#N/A</v>
      </c>
      <c r="BO551" s="78" t="e">
        <f aca="false">IF(AX551=0,"",AX551)</f>
        <v>#N/A</v>
      </c>
      <c r="BP551" s="78" t="e">
        <f aca="false">IF(AY551=0,"",AY551)</f>
        <v>#N/A</v>
      </c>
      <c r="BQ551" s="78" t="e">
        <f aca="false">IF(AZ551=0,"",AZ551)</f>
        <v>#N/A</v>
      </c>
      <c r="BR551" s="78" t="e">
        <f aca="false">IF(BA551=0,"",BA551)</f>
        <v>#N/A</v>
      </c>
      <c r="BS551" s="78" t="e">
        <f aca="false">IF(BB551=0,"",BB551)</f>
        <v>#N/A</v>
      </c>
      <c r="BT551" s="78" t="e">
        <f aca="false">IF(BC551=0,"",BC551)</f>
        <v>#N/A</v>
      </c>
      <c r="BU551" s="78" t="e">
        <f aca="false">IF(BD551=0,"",BD551)</f>
        <v>#N/A</v>
      </c>
    </row>
    <row r="552" customFormat="false" ht="56.7" hidden="false" customHeight="true" outlineLevel="0" collapsed="false">
      <c r="A552" s="137"/>
      <c r="B552" s="138"/>
      <c r="C552" s="139"/>
      <c r="D552" s="139"/>
      <c r="E552" s="143"/>
      <c r="F552" s="120"/>
      <c r="G552" s="121"/>
      <c r="H552" s="140"/>
      <c r="I552" s="141"/>
      <c r="J552" s="116"/>
      <c r="K552" s="124" t="str">
        <f aca="false">IF(ISBLANK(I552),"",ROUND(IF(J552&lt;&gt;"€",IF(J552="$",I552*TRANSFERENCIAS!$E$29,I552*TRANSFERENCIAS!$H$29),I552),2))</f>
        <v/>
      </c>
      <c r="L552" s="142"/>
      <c r="M552" s="142"/>
      <c r="N552" s="142"/>
      <c r="O552" s="125"/>
      <c r="P552" s="126" t="str">
        <f aca="false">IF(ISNUMBER(X552),X552,"P")</f>
        <v>P</v>
      </c>
      <c r="Q552" s="127" t="str">
        <f aca="false">IF(ISNUMBER(L552),L552," --")</f>
        <v> --</v>
      </c>
      <c r="W552" s="129" t="n">
        <f aca="false">SUM(L552:N552)</f>
        <v>0</v>
      </c>
      <c r="X552" s="129" t="e">
        <f aca="false">IF(K552&gt;0,ABS(W552-K552),"")</f>
        <v>#VALUE!</v>
      </c>
      <c r="AF552" s="78" t="n">
        <f aca="false">+AF551+20</f>
        <v>10940</v>
      </c>
      <c r="AG552" s="78" t="n">
        <v>547</v>
      </c>
      <c r="AO552" s="78" t="e">
        <f aca="false">VLOOKUP(F552,PTDS2!$A$1:$Q$13,2)</f>
        <v>#N/A</v>
      </c>
      <c r="AP552" s="78" t="e">
        <f aca="false">VLOOKUP(F552,PTDS2!$A$1:$Q$13,3)</f>
        <v>#N/A</v>
      </c>
      <c r="AQ552" s="78" t="e">
        <f aca="false">VLOOKUP(F552,PTDS2!$A$1:$Q$13,4)</f>
        <v>#N/A</v>
      </c>
      <c r="AR552" s="78" t="e">
        <f aca="false">VLOOKUP(F552,PTDS2!$A$1:$Q$13,5)</f>
        <v>#N/A</v>
      </c>
      <c r="AS552" s="78" t="e">
        <f aca="false">VLOOKUP(F552,PTDS2!$A$1:$Q$13,6)</f>
        <v>#N/A</v>
      </c>
      <c r="AT552" s="78" t="e">
        <f aca="false">VLOOKUP(F552,PTDS2!$A$1:$Q$13,7)</f>
        <v>#N/A</v>
      </c>
      <c r="AU552" s="78" t="e">
        <f aca="false">VLOOKUP(F552,PTDS2!$A$1:$Q$13,8)</f>
        <v>#N/A</v>
      </c>
      <c r="AV552" s="78" t="e">
        <f aca="false">VLOOKUP(F552,PTDS2!$A$1:$Q$13,9)</f>
        <v>#N/A</v>
      </c>
      <c r="AW552" s="78" t="e">
        <f aca="false">VLOOKUP(F552,PTDS2!$A$1:$Q$13,10)</f>
        <v>#N/A</v>
      </c>
      <c r="AX552" s="78" t="e">
        <f aca="false">VLOOKUP(F552,PTDS2!$A$1:$Q$13,11)</f>
        <v>#N/A</v>
      </c>
      <c r="AY552" s="78" t="e">
        <f aca="false">VLOOKUP(F552,PTDS2!$A$1:$Q$13,12)</f>
        <v>#N/A</v>
      </c>
      <c r="AZ552" s="78" t="e">
        <f aca="false">VLOOKUP(F552,PTDS2!$A$1:$Q$13,13)</f>
        <v>#N/A</v>
      </c>
      <c r="BA552" s="78" t="e">
        <f aca="false">VLOOKUP(F552,PTDS2!$A$1:$Q$13,14)</f>
        <v>#N/A</v>
      </c>
      <c r="BB552" s="78" t="e">
        <f aca="false">VLOOKUP(F552,PTDS2!$A$1:$Q$13,15)</f>
        <v>#N/A</v>
      </c>
      <c r="BC552" s="78" t="e">
        <f aca="false">VLOOKUP(F552,PTDS2!$A$1:$Q$13,16)</f>
        <v>#N/A</v>
      </c>
      <c r="BD552" s="78" t="e">
        <f aca="false">VLOOKUP(F552,PTDS2!$A$1:$Q$13,17)</f>
        <v>#N/A</v>
      </c>
      <c r="BF552" s="78" t="e">
        <f aca="false">IF(AO552=0,"",AO552)</f>
        <v>#N/A</v>
      </c>
      <c r="BG552" s="78" t="e">
        <f aca="false">IF(AP552=0,"",AP552)</f>
        <v>#N/A</v>
      </c>
      <c r="BH552" s="78" t="e">
        <f aca="false">IF(AQ552=0,"",AQ552)</f>
        <v>#N/A</v>
      </c>
      <c r="BI552" s="78" t="e">
        <f aca="false">IF(AR552=0,"",AR552)</f>
        <v>#N/A</v>
      </c>
      <c r="BJ552" s="78" t="e">
        <f aca="false">IF(AS552=0,"",AS552)</f>
        <v>#N/A</v>
      </c>
      <c r="BK552" s="78" t="e">
        <f aca="false">IF(AT552=0,"",AT552)</f>
        <v>#N/A</v>
      </c>
      <c r="BL552" s="78" t="e">
        <f aca="false">IF(AU552=0,"",AU552)</f>
        <v>#N/A</v>
      </c>
      <c r="BM552" s="78" t="e">
        <f aca="false">IF(AV552=0,"",AV552)</f>
        <v>#N/A</v>
      </c>
      <c r="BN552" s="78" t="e">
        <f aca="false">IF(AW552=0,"",AW552)</f>
        <v>#N/A</v>
      </c>
      <c r="BO552" s="78" t="e">
        <f aca="false">IF(AX552=0,"",AX552)</f>
        <v>#N/A</v>
      </c>
      <c r="BP552" s="78" t="e">
        <f aca="false">IF(AY552=0,"",AY552)</f>
        <v>#N/A</v>
      </c>
      <c r="BQ552" s="78" t="e">
        <f aca="false">IF(AZ552=0,"",AZ552)</f>
        <v>#N/A</v>
      </c>
      <c r="BR552" s="78" t="e">
        <f aca="false">IF(BA552=0,"",BA552)</f>
        <v>#N/A</v>
      </c>
      <c r="BS552" s="78" t="e">
        <f aca="false">IF(BB552=0,"",BB552)</f>
        <v>#N/A</v>
      </c>
      <c r="BT552" s="78" t="e">
        <f aca="false">IF(BC552=0,"",BC552)</f>
        <v>#N/A</v>
      </c>
      <c r="BU552" s="78" t="e">
        <f aca="false">IF(BD552=0,"",BD552)</f>
        <v>#N/A</v>
      </c>
    </row>
    <row r="553" customFormat="false" ht="56.7" hidden="false" customHeight="true" outlineLevel="0" collapsed="false">
      <c r="A553" s="137"/>
      <c r="B553" s="138"/>
      <c r="C553" s="139"/>
      <c r="D553" s="139"/>
      <c r="E553" s="143"/>
      <c r="F553" s="120"/>
      <c r="G553" s="121"/>
      <c r="H553" s="140"/>
      <c r="I553" s="141"/>
      <c r="J553" s="116"/>
      <c r="K553" s="124" t="str">
        <f aca="false">IF(ISBLANK(I553),"",ROUND(IF(J553&lt;&gt;"€",IF(J553="$",I553*TRANSFERENCIAS!$E$29,I553*TRANSFERENCIAS!$H$29),I553),2))</f>
        <v/>
      </c>
      <c r="L553" s="142"/>
      <c r="M553" s="142"/>
      <c r="N553" s="142"/>
      <c r="O553" s="125"/>
      <c r="P553" s="126" t="str">
        <f aca="false">IF(ISNUMBER(X553),X553,"P")</f>
        <v>P</v>
      </c>
      <c r="Q553" s="127" t="str">
        <f aca="false">IF(ISNUMBER(L553),L553," --")</f>
        <v> --</v>
      </c>
      <c r="W553" s="129" t="n">
        <f aca="false">SUM(L553:N553)</f>
        <v>0</v>
      </c>
      <c r="X553" s="129" t="e">
        <f aca="false">IF(K553&gt;0,ABS(W553-K553),"")</f>
        <v>#VALUE!</v>
      </c>
      <c r="AF553" s="78" t="n">
        <f aca="false">+AF552+20</f>
        <v>10960</v>
      </c>
      <c r="AG553" s="78" t="n">
        <v>548</v>
      </c>
      <c r="AO553" s="78" t="e">
        <f aca="false">VLOOKUP(F553,PTDS2!$A$1:$Q$13,2)</f>
        <v>#N/A</v>
      </c>
      <c r="AP553" s="78" t="e">
        <f aca="false">VLOOKUP(F553,PTDS2!$A$1:$Q$13,3)</f>
        <v>#N/A</v>
      </c>
      <c r="AQ553" s="78" t="e">
        <f aca="false">VLOOKUP(F553,PTDS2!$A$1:$Q$13,4)</f>
        <v>#N/A</v>
      </c>
      <c r="AR553" s="78" t="e">
        <f aca="false">VLOOKUP(F553,PTDS2!$A$1:$Q$13,5)</f>
        <v>#N/A</v>
      </c>
      <c r="AS553" s="78" t="e">
        <f aca="false">VLOOKUP(F553,PTDS2!$A$1:$Q$13,6)</f>
        <v>#N/A</v>
      </c>
      <c r="AT553" s="78" t="e">
        <f aca="false">VLOOKUP(F553,PTDS2!$A$1:$Q$13,7)</f>
        <v>#N/A</v>
      </c>
      <c r="AU553" s="78" t="e">
        <f aca="false">VLOOKUP(F553,PTDS2!$A$1:$Q$13,8)</f>
        <v>#N/A</v>
      </c>
      <c r="AV553" s="78" t="e">
        <f aca="false">VLOOKUP(F553,PTDS2!$A$1:$Q$13,9)</f>
        <v>#N/A</v>
      </c>
      <c r="AW553" s="78" t="e">
        <f aca="false">VLOOKUP(F553,PTDS2!$A$1:$Q$13,10)</f>
        <v>#N/A</v>
      </c>
      <c r="AX553" s="78" t="e">
        <f aca="false">VLOOKUP(F553,PTDS2!$A$1:$Q$13,11)</f>
        <v>#N/A</v>
      </c>
      <c r="AY553" s="78" t="e">
        <f aca="false">VLOOKUP(F553,PTDS2!$A$1:$Q$13,12)</f>
        <v>#N/A</v>
      </c>
      <c r="AZ553" s="78" t="e">
        <f aca="false">VLOOKUP(F553,PTDS2!$A$1:$Q$13,13)</f>
        <v>#N/A</v>
      </c>
      <c r="BA553" s="78" t="e">
        <f aca="false">VLOOKUP(F553,PTDS2!$A$1:$Q$13,14)</f>
        <v>#N/A</v>
      </c>
      <c r="BB553" s="78" t="e">
        <f aca="false">VLOOKUP(F553,PTDS2!$A$1:$Q$13,15)</f>
        <v>#N/A</v>
      </c>
      <c r="BC553" s="78" t="e">
        <f aca="false">VLOOKUP(F553,PTDS2!$A$1:$Q$13,16)</f>
        <v>#N/A</v>
      </c>
      <c r="BD553" s="78" t="e">
        <f aca="false">VLOOKUP(F553,PTDS2!$A$1:$Q$13,17)</f>
        <v>#N/A</v>
      </c>
      <c r="BF553" s="78" t="e">
        <f aca="false">IF(AO553=0,"",AO553)</f>
        <v>#N/A</v>
      </c>
      <c r="BG553" s="78" t="e">
        <f aca="false">IF(AP553=0,"",AP553)</f>
        <v>#N/A</v>
      </c>
      <c r="BH553" s="78" t="e">
        <f aca="false">IF(AQ553=0,"",AQ553)</f>
        <v>#N/A</v>
      </c>
      <c r="BI553" s="78" t="e">
        <f aca="false">IF(AR553=0,"",AR553)</f>
        <v>#N/A</v>
      </c>
      <c r="BJ553" s="78" t="e">
        <f aca="false">IF(AS553=0,"",AS553)</f>
        <v>#N/A</v>
      </c>
      <c r="BK553" s="78" t="e">
        <f aca="false">IF(AT553=0,"",AT553)</f>
        <v>#N/A</v>
      </c>
      <c r="BL553" s="78" t="e">
        <f aca="false">IF(AU553=0,"",AU553)</f>
        <v>#N/A</v>
      </c>
      <c r="BM553" s="78" t="e">
        <f aca="false">IF(AV553=0,"",AV553)</f>
        <v>#N/A</v>
      </c>
      <c r="BN553" s="78" t="e">
        <f aca="false">IF(AW553=0,"",AW553)</f>
        <v>#N/A</v>
      </c>
      <c r="BO553" s="78" t="e">
        <f aca="false">IF(AX553=0,"",AX553)</f>
        <v>#N/A</v>
      </c>
      <c r="BP553" s="78" t="e">
        <f aca="false">IF(AY553=0,"",AY553)</f>
        <v>#N/A</v>
      </c>
      <c r="BQ553" s="78" t="e">
        <f aca="false">IF(AZ553=0,"",AZ553)</f>
        <v>#N/A</v>
      </c>
      <c r="BR553" s="78" t="e">
        <f aca="false">IF(BA553=0,"",BA553)</f>
        <v>#N/A</v>
      </c>
      <c r="BS553" s="78" t="e">
        <f aca="false">IF(BB553=0,"",BB553)</f>
        <v>#N/A</v>
      </c>
      <c r="BT553" s="78" t="e">
        <f aca="false">IF(BC553=0,"",BC553)</f>
        <v>#N/A</v>
      </c>
      <c r="BU553" s="78" t="e">
        <f aca="false">IF(BD553=0,"",BD553)</f>
        <v>#N/A</v>
      </c>
    </row>
    <row r="554" customFormat="false" ht="56.7" hidden="false" customHeight="true" outlineLevel="0" collapsed="false">
      <c r="A554" s="137"/>
      <c r="B554" s="138"/>
      <c r="C554" s="139"/>
      <c r="D554" s="139"/>
      <c r="E554" s="143"/>
      <c r="F554" s="120"/>
      <c r="G554" s="121"/>
      <c r="H554" s="140"/>
      <c r="I554" s="141"/>
      <c r="J554" s="116"/>
      <c r="K554" s="124" t="str">
        <f aca="false">IF(ISBLANK(I554),"",ROUND(IF(J554&lt;&gt;"€",IF(J554="$",I554*TRANSFERENCIAS!$E$29,I554*TRANSFERENCIAS!$H$29),I554),2))</f>
        <v/>
      </c>
      <c r="L554" s="142"/>
      <c r="M554" s="142"/>
      <c r="N554" s="142"/>
      <c r="O554" s="125"/>
      <c r="P554" s="126" t="str">
        <f aca="false">IF(ISNUMBER(X554),X554,"P")</f>
        <v>P</v>
      </c>
      <c r="Q554" s="127" t="str">
        <f aca="false">IF(ISNUMBER(L554),L554," --")</f>
        <v> --</v>
      </c>
      <c r="W554" s="129" t="n">
        <f aca="false">SUM(L554:N554)</f>
        <v>0</v>
      </c>
      <c r="X554" s="129" t="e">
        <f aca="false">IF(K554&gt;0,ABS(W554-K554),"")</f>
        <v>#VALUE!</v>
      </c>
      <c r="AF554" s="78" t="n">
        <f aca="false">+AF553+20</f>
        <v>10980</v>
      </c>
      <c r="AG554" s="78" t="n">
        <v>549</v>
      </c>
      <c r="AO554" s="78" t="e">
        <f aca="false">VLOOKUP(F554,PTDS2!$A$1:$Q$13,2)</f>
        <v>#N/A</v>
      </c>
      <c r="AP554" s="78" t="e">
        <f aca="false">VLOOKUP(F554,PTDS2!$A$1:$Q$13,3)</f>
        <v>#N/A</v>
      </c>
      <c r="AQ554" s="78" t="e">
        <f aca="false">VLOOKUP(F554,PTDS2!$A$1:$Q$13,4)</f>
        <v>#N/A</v>
      </c>
      <c r="AR554" s="78" t="e">
        <f aca="false">VLOOKUP(F554,PTDS2!$A$1:$Q$13,5)</f>
        <v>#N/A</v>
      </c>
      <c r="AS554" s="78" t="e">
        <f aca="false">VLOOKUP(F554,PTDS2!$A$1:$Q$13,6)</f>
        <v>#N/A</v>
      </c>
      <c r="AT554" s="78" t="e">
        <f aca="false">VLOOKUP(F554,PTDS2!$A$1:$Q$13,7)</f>
        <v>#N/A</v>
      </c>
      <c r="AU554" s="78" t="e">
        <f aca="false">VLOOKUP(F554,PTDS2!$A$1:$Q$13,8)</f>
        <v>#N/A</v>
      </c>
      <c r="AV554" s="78" t="e">
        <f aca="false">VLOOKUP(F554,PTDS2!$A$1:$Q$13,9)</f>
        <v>#N/A</v>
      </c>
      <c r="AW554" s="78" t="e">
        <f aca="false">VLOOKUP(F554,PTDS2!$A$1:$Q$13,10)</f>
        <v>#N/A</v>
      </c>
      <c r="AX554" s="78" t="e">
        <f aca="false">VLOOKUP(F554,PTDS2!$A$1:$Q$13,11)</f>
        <v>#N/A</v>
      </c>
      <c r="AY554" s="78" t="e">
        <f aca="false">VLOOKUP(F554,PTDS2!$A$1:$Q$13,12)</f>
        <v>#N/A</v>
      </c>
      <c r="AZ554" s="78" t="e">
        <f aca="false">VLOOKUP(F554,PTDS2!$A$1:$Q$13,13)</f>
        <v>#N/A</v>
      </c>
      <c r="BA554" s="78" t="e">
        <f aca="false">VLOOKUP(F554,PTDS2!$A$1:$Q$13,14)</f>
        <v>#N/A</v>
      </c>
      <c r="BB554" s="78" t="e">
        <f aca="false">VLOOKUP(F554,PTDS2!$A$1:$Q$13,15)</f>
        <v>#N/A</v>
      </c>
      <c r="BC554" s="78" t="e">
        <f aca="false">VLOOKUP(F554,PTDS2!$A$1:$Q$13,16)</f>
        <v>#N/A</v>
      </c>
      <c r="BD554" s="78" t="e">
        <f aca="false">VLOOKUP(F554,PTDS2!$A$1:$Q$13,17)</f>
        <v>#N/A</v>
      </c>
      <c r="BF554" s="78" t="e">
        <f aca="false">IF(AO554=0,"",AO554)</f>
        <v>#N/A</v>
      </c>
      <c r="BG554" s="78" t="e">
        <f aca="false">IF(AP554=0,"",AP554)</f>
        <v>#N/A</v>
      </c>
      <c r="BH554" s="78" t="e">
        <f aca="false">IF(AQ554=0,"",AQ554)</f>
        <v>#N/A</v>
      </c>
      <c r="BI554" s="78" t="e">
        <f aca="false">IF(AR554=0,"",AR554)</f>
        <v>#N/A</v>
      </c>
      <c r="BJ554" s="78" t="e">
        <f aca="false">IF(AS554=0,"",AS554)</f>
        <v>#N/A</v>
      </c>
      <c r="BK554" s="78" t="e">
        <f aca="false">IF(AT554=0,"",AT554)</f>
        <v>#N/A</v>
      </c>
      <c r="BL554" s="78" t="e">
        <f aca="false">IF(AU554=0,"",AU554)</f>
        <v>#N/A</v>
      </c>
      <c r="BM554" s="78" t="e">
        <f aca="false">IF(AV554=0,"",AV554)</f>
        <v>#N/A</v>
      </c>
      <c r="BN554" s="78" t="e">
        <f aca="false">IF(AW554=0,"",AW554)</f>
        <v>#N/A</v>
      </c>
      <c r="BO554" s="78" t="e">
        <f aca="false">IF(AX554=0,"",AX554)</f>
        <v>#N/A</v>
      </c>
      <c r="BP554" s="78" t="e">
        <f aca="false">IF(AY554=0,"",AY554)</f>
        <v>#N/A</v>
      </c>
      <c r="BQ554" s="78" t="e">
        <f aca="false">IF(AZ554=0,"",AZ554)</f>
        <v>#N/A</v>
      </c>
      <c r="BR554" s="78" t="e">
        <f aca="false">IF(BA554=0,"",BA554)</f>
        <v>#N/A</v>
      </c>
      <c r="BS554" s="78" t="e">
        <f aca="false">IF(BB554=0,"",BB554)</f>
        <v>#N/A</v>
      </c>
      <c r="BT554" s="78" t="e">
        <f aca="false">IF(BC554=0,"",BC554)</f>
        <v>#N/A</v>
      </c>
      <c r="BU554" s="78" t="e">
        <f aca="false">IF(BD554=0,"",BD554)</f>
        <v>#N/A</v>
      </c>
    </row>
    <row r="555" customFormat="false" ht="56.7" hidden="false" customHeight="true" outlineLevel="0" collapsed="false">
      <c r="A555" s="137"/>
      <c r="B555" s="138"/>
      <c r="C555" s="139"/>
      <c r="D555" s="139"/>
      <c r="E555" s="143"/>
      <c r="F555" s="120"/>
      <c r="G555" s="121"/>
      <c r="H555" s="140"/>
      <c r="I555" s="141"/>
      <c r="J555" s="116"/>
      <c r="K555" s="124" t="str">
        <f aca="false">IF(ISBLANK(I555),"",ROUND(IF(J555&lt;&gt;"€",IF(J555="$",I555*TRANSFERENCIAS!$E$29,I555*TRANSFERENCIAS!$H$29),I555),2))</f>
        <v/>
      </c>
      <c r="L555" s="142"/>
      <c r="M555" s="142"/>
      <c r="N555" s="142"/>
      <c r="O555" s="125"/>
      <c r="P555" s="126" t="str">
        <f aca="false">IF(ISNUMBER(X555),X555,"P")</f>
        <v>P</v>
      </c>
      <c r="Q555" s="127" t="str">
        <f aca="false">IF(ISNUMBER(L555),L555," --")</f>
        <v> --</v>
      </c>
      <c r="W555" s="129" t="n">
        <f aca="false">SUM(L555:N555)</f>
        <v>0</v>
      </c>
      <c r="X555" s="129" t="e">
        <f aca="false">IF(K555&gt;0,ABS(W555-K555),"")</f>
        <v>#VALUE!</v>
      </c>
      <c r="AF555" s="78" t="n">
        <f aca="false">+AF554+20</f>
        <v>11000</v>
      </c>
      <c r="AG555" s="78" t="n">
        <v>550</v>
      </c>
      <c r="AO555" s="78" t="e">
        <f aca="false">VLOOKUP(F555,PTDS2!$A$1:$Q$13,2)</f>
        <v>#N/A</v>
      </c>
      <c r="AP555" s="78" t="e">
        <f aca="false">VLOOKUP(F555,PTDS2!$A$1:$Q$13,3)</f>
        <v>#N/A</v>
      </c>
      <c r="AQ555" s="78" t="e">
        <f aca="false">VLOOKUP(F555,PTDS2!$A$1:$Q$13,4)</f>
        <v>#N/A</v>
      </c>
      <c r="AR555" s="78" t="e">
        <f aca="false">VLOOKUP(F555,PTDS2!$A$1:$Q$13,5)</f>
        <v>#N/A</v>
      </c>
      <c r="AS555" s="78" t="e">
        <f aca="false">VLOOKUP(F555,PTDS2!$A$1:$Q$13,6)</f>
        <v>#N/A</v>
      </c>
      <c r="AT555" s="78" t="e">
        <f aca="false">VLOOKUP(F555,PTDS2!$A$1:$Q$13,7)</f>
        <v>#N/A</v>
      </c>
      <c r="AU555" s="78" t="e">
        <f aca="false">VLOOKUP(F555,PTDS2!$A$1:$Q$13,8)</f>
        <v>#N/A</v>
      </c>
      <c r="AV555" s="78" t="e">
        <f aca="false">VLOOKUP(F555,PTDS2!$A$1:$Q$13,9)</f>
        <v>#N/A</v>
      </c>
      <c r="AW555" s="78" t="e">
        <f aca="false">VLOOKUP(F555,PTDS2!$A$1:$Q$13,10)</f>
        <v>#N/A</v>
      </c>
      <c r="AX555" s="78" t="e">
        <f aca="false">VLOOKUP(F555,PTDS2!$A$1:$Q$13,11)</f>
        <v>#N/A</v>
      </c>
      <c r="AY555" s="78" t="e">
        <f aca="false">VLOOKUP(F555,PTDS2!$A$1:$Q$13,12)</f>
        <v>#N/A</v>
      </c>
      <c r="AZ555" s="78" t="e">
        <f aca="false">VLOOKUP(F555,PTDS2!$A$1:$Q$13,13)</f>
        <v>#N/A</v>
      </c>
      <c r="BA555" s="78" t="e">
        <f aca="false">VLOOKUP(F555,PTDS2!$A$1:$Q$13,14)</f>
        <v>#N/A</v>
      </c>
      <c r="BB555" s="78" t="e">
        <f aca="false">VLOOKUP(F555,PTDS2!$A$1:$Q$13,15)</f>
        <v>#N/A</v>
      </c>
      <c r="BC555" s="78" t="e">
        <f aca="false">VLOOKUP(F555,PTDS2!$A$1:$Q$13,16)</f>
        <v>#N/A</v>
      </c>
      <c r="BD555" s="78" t="e">
        <f aca="false">VLOOKUP(F555,PTDS2!$A$1:$Q$13,17)</f>
        <v>#N/A</v>
      </c>
      <c r="BF555" s="78" t="e">
        <f aca="false">IF(AO555=0,"",AO555)</f>
        <v>#N/A</v>
      </c>
      <c r="BG555" s="78" t="e">
        <f aca="false">IF(AP555=0,"",AP555)</f>
        <v>#N/A</v>
      </c>
      <c r="BH555" s="78" t="e">
        <f aca="false">IF(AQ555=0,"",AQ555)</f>
        <v>#N/A</v>
      </c>
      <c r="BI555" s="78" t="e">
        <f aca="false">IF(AR555=0,"",AR555)</f>
        <v>#N/A</v>
      </c>
      <c r="BJ555" s="78" t="e">
        <f aca="false">IF(AS555=0,"",AS555)</f>
        <v>#N/A</v>
      </c>
      <c r="BK555" s="78" t="e">
        <f aca="false">IF(AT555=0,"",AT555)</f>
        <v>#N/A</v>
      </c>
      <c r="BL555" s="78" t="e">
        <f aca="false">IF(AU555=0,"",AU555)</f>
        <v>#N/A</v>
      </c>
      <c r="BM555" s="78" t="e">
        <f aca="false">IF(AV555=0,"",AV555)</f>
        <v>#N/A</v>
      </c>
      <c r="BN555" s="78" t="e">
        <f aca="false">IF(AW555=0,"",AW555)</f>
        <v>#N/A</v>
      </c>
      <c r="BO555" s="78" t="e">
        <f aca="false">IF(AX555=0,"",AX555)</f>
        <v>#N/A</v>
      </c>
      <c r="BP555" s="78" t="e">
        <f aca="false">IF(AY555=0,"",AY555)</f>
        <v>#N/A</v>
      </c>
      <c r="BQ555" s="78" t="e">
        <f aca="false">IF(AZ555=0,"",AZ555)</f>
        <v>#N/A</v>
      </c>
      <c r="BR555" s="78" t="e">
        <f aca="false">IF(BA555=0,"",BA555)</f>
        <v>#N/A</v>
      </c>
      <c r="BS555" s="78" t="e">
        <f aca="false">IF(BB555=0,"",BB555)</f>
        <v>#N/A</v>
      </c>
      <c r="BT555" s="78" t="e">
        <f aca="false">IF(BC555=0,"",BC555)</f>
        <v>#N/A</v>
      </c>
      <c r="BU555" s="78" t="e">
        <f aca="false">IF(BD555=0,"",BD555)</f>
        <v>#N/A</v>
      </c>
    </row>
    <row r="556" customFormat="false" ht="56.7" hidden="false" customHeight="true" outlineLevel="0" collapsed="false">
      <c r="A556" s="137"/>
      <c r="B556" s="138"/>
      <c r="C556" s="139"/>
      <c r="D556" s="139"/>
      <c r="E556" s="143"/>
      <c r="F556" s="120"/>
      <c r="G556" s="121"/>
      <c r="H556" s="140"/>
      <c r="I556" s="141"/>
      <c r="J556" s="116"/>
      <c r="K556" s="124" t="str">
        <f aca="false">IF(ISBLANK(I556),"",ROUND(IF(J556&lt;&gt;"€",IF(J556="$",I556*TRANSFERENCIAS!$E$29,I556*TRANSFERENCIAS!$H$29),I556),2))</f>
        <v/>
      </c>
      <c r="L556" s="142"/>
      <c r="M556" s="142"/>
      <c r="N556" s="142"/>
      <c r="O556" s="125"/>
      <c r="P556" s="126" t="str">
        <f aca="false">IF(ISNUMBER(X556),X556,"P")</f>
        <v>P</v>
      </c>
      <c r="Q556" s="127" t="str">
        <f aca="false">IF(ISNUMBER(L556),L556," --")</f>
        <v> --</v>
      </c>
      <c r="W556" s="129" t="n">
        <f aca="false">SUM(L556:N556)</f>
        <v>0</v>
      </c>
      <c r="X556" s="129" t="e">
        <f aca="false">IF(K556&gt;0,ABS(W556-K556),"")</f>
        <v>#VALUE!</v>
      </c>
      <c r="AF556" s="78" t="n">
        <f aca="false">+AF555+20</f>
        <v>11020</v>
      </c>
      <c r="AG556" s="78" t="n">
        <v>551</v>
      </c>
      <c r="AO556" s="78" t="e">
        <f aca="false">VLOOKUP(F556,PTDS2!$A$1:$Q$13,2)</f>
        <v>#N/A</v>
      </c>
      <c r="AP556" s="78" t="e">
        <f aca="false">VLOOKUP(F556,PTDS2!$A$1:$Q$13,3)</f>
        <v>#N/A</v>
      </c>
      <c r="AQ556" s="78" t="e">
        <f aca="false">VLOOKUP(F556,PTDS2!$A$1:$Q$13,4)</f>
        <v>#N/A</v>
      </c>
      <c r="AR556" s="78" t="e">
        <f aca="false">VLOOKUP(F556,PTDS2!$A$1:$Q$13,5)</f>
        <v>#N/A</v>
      </c>
      <c r="AS556" s="78" t="e">
        <f aca="false">VLOOKUP(F556,PTDS2!$A$1:$Q$13,6)</f>
        <v>#N/A</v>
      </c>
      <c r="AT556" s="78" t="e">
        <f aca="false">VLOOKUP(F556,PTDS2!$A$1:$Q$13,7)</f>
        <v>#N/A</v>
      </c>
      <c r="AU556" s="78" t="e">
        <f aca="false">VLOOKUP(F556,PTDS2!$A$1:$Q$13,8)</f>
        <v>#N/A</v>
      </c>
      <c r="AV556" s="78" t="e">
        <f aca="false">VLOOKUP(F556,PTDS2!$A$1:$Q$13,9)</f>
        <v>#N/A</v>
      </c>
      <c r="AW556" s="78" t="e">
        <f aca="false">VLOOKUP(F556,PTDS2!$A$1:$Q$13,10)</f>
        <v>#N/A</v>
      </c>
      <c r="AX556" s="78" t="e">
        <f aca="false">VLOOKUP(F556,PTDS2!$A$1:$Q$13,11)</f>
        <v>#N/A</v>
      </c>
      <c r="AY556" s="78" t="e">
        <f aca="false">VLOOKUP(F556,PTDS2!$A$1:$Q$13,12)</f>
        <v>#N/A</v>
      </c>
      <c r="AZ556" s="78" t="e">
        <f aca="false">VLOOKUP(F556,PTDS2!$A$1:$Q$13,13)</f>
        <v>#N/A</v>
      </c>
      <c r="BA556" s="78" t="e">
        <f aca="false">VLOOKUP(F556,PTDS2!$A$1:$Q$13,14)</f>
        <v>#N/A</v>
      </c>
      <c r="BB556" s="78" t="e">
        <f aca="false">VLOOKUP(F556,PTDS2!$A$1:$Q$13,15)</f>
        <v>#N/A</v>
      </c>
      <c r="BC556" s="78" t="e">
        <f aca="false">VLOOKUP(F556,PTDS2!$A$1:$Q$13,16)</f>
        <v>#N/A</v>
      </c>
      <c r="BD556" s="78" t="e">
        <f aca="false">VLOOKUP(F556,PTDS2!$A$1:$Q$13,17)</f>
        <v>#N/A</v>
      </c>
      <c r="BF556" s="78" t="e">
        <f aca="false">IF(AO556=0,"",AO556)</f>
        <v>#N/A</v>
      </c>
      <c r="BG556" s="78" t="e">
        <f aca="false">IF(AP556=0,"",AP556)</f>
        <v>#N/A</v>
      </c>
      <c r="BH556" s="78" t="e">
        <f aca="false">IF(AQ556=0,"",AQ556)</f>
        <v>#N/A</v>
      </c>
      <c r="BI556" s="78" t="e">
        <f aca="false">IF(AR556=0,"",AR556)</f>
        <v>#N/A</v>
      </c>
      <c r="BJ556" s="78" t="e">
        <f aca="false">IF(AS556=0,"",AS556)</f>
        <v>#N/A</v>
      </c>
      <c r="BK556" s="78" t="e">
        <f aca="false">IF(AT556=0,"",AT556)</f>
        <v>#N/A</v>
      </c>
      <c r="BL556" s="78" t="e">
        <f aca="false">IF(AU556=0,"",AU556)</f>
        <v>#N/A</v>
      </c>
      <c r="BM556" s="78" t="e">
        <f aca="false">IF(AV556=0,"",AV556)</f>
        <v>#N/A</v>
      </c>
      <c r="BN556" s="78" t="e">
        <f aca="false">IF(AW556=0,"",AW556)</f>
        <v>#N/A</v>
      </c>
      <c r="BO556" s="78" t="e">
        <f aca="false">IF(AX556=0,"",AX556)</f>
        <v>#N/A</v>
      </c>
      <c r="BP556" s="78" t="e">
        <f aca="false">IF(AY556=0,"",AY556)</f>
        <v>#N/A</v>
      </c>
      <c r="BQ556" s="78" t="e">
        <f aca="false">IF(AZ556=0,"",AZ556)</f>
        <v>#N/A</v>
      </c>
      <c r="BR556" s="78" t="e">
        <f aca="false">IF(BA556=0,"",BA556)</f>
        <v>#N/A</v>
      </c>
      <c r="BS556" s="78" t="e">
        <f aca="false">IF(BB556=0,"",BB556)</f>
        <v>#N/A</v>
      </c>
      <c r="BT556" s="78" t="e">
        <f aca="false">IF(BC556=0,"",BC556)</f>
        <v>#N/A</v>
      </c>
      <c r="BU556" s="78" t="e">
        <f aca="false">IF(BD556=0,"",BD556)</f>
        <v>#N/A</v>
      </c>
    </row>
    <row r="557" customFormat="false" ht="56.7" hidden="false" customHeight="true" outlineLevel="0" collapsed="false">
      <c r="A557" s="137"/>
      <c r="B557" s="138"/>
      <c r="C557" s="139"/>
      <c r="D557" s="139"/>
      <c r="E557" s="143"/>
      <c r="F557" s="120"/>
      <c r="G557" s="121"/>
      <c r="H557" s="140"/>
      <c r="I557" s="141"/>
      <c r="J557" s="116"/>
      <c r="K557" s="124" t="str">
        <f aca="false">IF(ISBLANK(I557),"",ROUND(IF(J557&lt;&gt;"€",IF(J557="$",I557*TRANSFERENCIAS!$E$29,I557*TRANSFERENCIAS!$H$29),I557),2))</f>
        <v/>
      </c>
      <c r="L557" s="142"/>
      <c r="M557" s="142"/>
      <c r="N557" s="142"/>
      <c r="O557" s="125"/>
      <c r="P557" s="126" t="str">
        <f aca="false">IF(ISNUMBER(X557),X557,"P")</f>
        <v>P</v>
      </c>
      <c r="Q557" s="127" t="str">
        <f aca="false">IF(ISNUMBER(L557),L557," --")</f>
        <v> --</v>
      </c>
      <c r="W557" s="129" t="n">
        <f aca="false">SUM(L557:N557)</f>
        <v>0</v>
      </c>
      <c r="X557" s="129" t="e">
        <f aca="false">IF(K557&gt;0,ABS(W557-K557),"")</f>
        <v>#VALUE!</v>
      </c>
      <c r="AF557" s="78" t="n">
        <f aca="false">+AF556+20</f>
        <v>11040</v>
      </c>
      <c r="AG557" s="78" t="n">
        <v>552</v>
      </c>
      <c r="AO557" s="78" t="e">
        <f aca="false">VLOOKUP(F557,PTDS2!$A$1:$Q$13,2)</f>
        <v>#N/A</v>
      </c>
      <c r="AP557" s="78" t="e">
        <f aca="false">VLOOKUP(F557,PTDS2!$A$1:$Q$13,3)</f>
        <v>#N/A</v>
      </c>
      <c r="AQ557" s="78" t="e">
        <f aca="false">VLOOKUP(F557,PTDS2!$A$1:$Q$13,4)</f>
        <v>#N/A</v>
      </c>
      <c r="AR557" s="78" t="e">
        <f aca="false">VLOOKUP(F557,PTDS2!$A$1:$Q$13,5)</f>
        <v>#N/A</v>
      </c>
      <c r="AS557" s="78" t="e">
        <f aca="false">VLOOKUP(F557,PTDS2!$A$1:$Q$13,6)</f>
        <v>#N/A</v>
      </c>
      <c r="AT557" s="78" t="e">
        <f aca="false">VLOOKUP(F557,PTDS2!$A$1:$Q$13,7)</f>
        <v>#N/A</v>
      </c>
      <c r="AU557" s="78" t="e">
        <f aca="false">VLOOKUP(F557,PTDS2!$A$1:$Q$13,8)</f>
        <v>#N/A</v>
      </c>
      <c r="AV557" s="78" t="e">
        <f aca="false">VLOOKUP(F557,PTDS2!$A$1:$Q$13,9)</f>
        <v>#N/A</v>
      </c>
      <c r="AW557" s="78" t="e">
        <f aca="false">VLOOKUP(F557,PTDS2!$A$1:$Q$13,10)</f>
        <v>#N/A</v>
      </c>
      <c r="AX557" s="78" t="e">
        <f aca="false">VLOOKUP(F557,PTDS2!$A$1:$Q$13,11)</f>
        <v>#N/A</v>
      </c>
      <c r="AY557" s="78" t="e">
        <f aca="false">VLOOKUP(F557,PTDS2!$A$1:$Q$13,12)</f>
        <v>#N/A</v>
      </c>
      <c r="AZ557" s="78" t="e">
        <f aca="false">VLOOKUP(F557,PTDS2!$A$1:$Q$13,13)</f>
        <v>#N/A</v>
      </c>
      <c r="BA557" s="78" t="e">
        <f aca="false">VLOOKUP(F557,PTDS2!$A$1:$Q$13,14)</f>
        <v>#N/A</v>
      </c>
      <c r="BB557" s="78" t="e">
        <f aca="false">VLOOKUP(F557,PTDS2!$A$1:$Q$13,15)</f>
        <v>#N/A</v>
      </c>
      <c r="BC557" s="78" t="e">
        <f aca="false">VLOOKUP(F557,PTDS2!$A$1:$Q$13,16)</f>
        <v>#N/A</v>
      </c>
      <c r="BD557" s="78" t="e">
        <f aca="false">VLOOKUP(F557,PTDS2!$A$1:$Q$13,17)</f>
        <v>#N/A</v>
      </c>
      <c r="BF557" s="78" t="e">
        <f aca="false">IF(AO557=0,"",AO557)</f>
        <v>#N/A</v>
      </c>
      <c r="BG557" s="78" t="e">
        <f aca="false">IF(AP557=0,"",AP557)</f>
        <v>#N/A</v>
      </c>
      <c r="BH557" s="78" t="e">
        <f aca="false">IF(AQ557=0,"",AQ557)</f>
        <v>#N/A</v>
      </c>
      <c r="BI557" s="78" t="e">
        <f aca="false">IF(AR557=0,"",AR557)</f>
        <v>#N/A</v>
      </c>
      <c r="BJ557" s="78" t="e">
        <f aca="false">IF(AS557=0,"",AS557)</f>
        <v>#N/A</v>
      </c>
      <c r="BK557" s="78" t="e">
        <f aca="false">IF(AT557=0,"",AT557)</f>
        <v>#N/A</v>
      </c>
      <c r="BL557" s="78" t="e">
        <f aca="false">IF(AU557=0,"",AU557)</f>
        <v>#N/A</v>
      </c>
      <c r="BM557" s="78" t="e">
        <f aca="false">IF(AV557=0,"",AV557)</f>
        <v>#N/A</v>
      </c>
      <c r="BN557" s="78" t="e">
        <f aca="false">IF(AW557=0,"",AW557)</f>
        <v>#N/A</v>
      </c>
      <c r="BO557" s="78" t="e">
        <f aca="false">IF(AX557=0,"",AX557)</f>
        <v>#N/A</v>
      </c>
      <c r="BP557" s="78" t="e">
        <f aca="false">IF(AY557=0,"",AY557)</f>
        <v>#N/A</v>
      </c>
      <c r="BQ557" s="78" t="e">
        <f aca="false">IF(AZ557=0,"",AZ557)</f>
        <v>#N/A</v>
      </c>
      <c r="BR557" s="78" t="e">
        <f aca="false">IF(BA557=0,"",BA557)</f>
        <v>#N/A</v>
      </c>
      <c r="BS557" s="78" t="e">
        <f aca="false">IF(BB557=0,"",BB557)</f>
        <v>#N/A</v>
      </c>
      <c r="BT557" s="78" t="e">
        <f aca="false">IF(BC557=0,"",BC557)</f>
        <v>#N/A</v>
      </c>
      <c r="BU557" s="78" t="e">
        <f aca="false">IF(BD557=0,"",BD557)</f>
        <v>#N/A</v>
      </c>
    </row>
    <row r="558" customFormat="false" ht="56.7" hidden="false" customHeight="true" outlineLevel="0" collapsed="false">
      <c r="A558" s="137"/>
      <c r="B558" s="138"/>
      <c r="C558" s="139"/>
      <c r="D558" s="139"/>
      <c r="E558" s="143"/>
      <c r="F558" s="120"/>
      <c r="G558" s="121"/>
      <c r="H558" s="140"/>
      <c r="I558" s="141"/>
      <c r="J558" s="116"/>
      <c r="K558" s="124" t="str">
        <f aca="false">IF(ISBLANK(I558),"",ROUND(IF(J558&lt;&gt;"€",IF(J558="$",I558*TRANSFERENCIAS!$E$29,I558*TRANSFERENCIAS!$H$29),I558),2))</f>
        <v/>
      </c>
      <c r="L558" s="142"/>
      <c r="M558" s="142"/>
      <c r="N558" s="142"/>
      <c r="O558" s="125"/>
      <c r="P558" s="126" t="str">
        <f aca="false">IF(ISNUMBER(X558),X558,"P")</f>
        <v>P</v>
      </c>
      <c r="Q558" s="127" t="str">
        <f aca="false">IF(ISNUMBER(L558),L558," --")</f>
        <v> --</v>
      </c>
      <c r="W558" s="129" t="n">
        <f aca="false">SUM(L558:N558)</f>
        <v>0</v>
      </c>
      <c r="X558" s="129" t="e">
        <f aca="false">IF(K558&gt;0,ABS(W558-K558),"")</f>
        <v>#VALUE!</v>
      </c>
      <c r="AF558" s="78" t="n">
        <f aca="false">+AF557+20</f>
        <v>11060</v>
      </c>
      <c r="AG558" s="78" t="n">
        <v>553</v>
      </c>
      <c r="AO558" s="78" t="e">
        <f aca="false">VLOOKUP(F558,PTDS2!$A$1:$Q$13,2)</f>
        <v>#N/A</v>
      </c>
      <c r="AP558" s="78" t="e">
        <f aca="false">VLOOKUP(F558,PTDS2!$A$1:$Q$13,3)</f>
        <v>#N/A</v>
      </c>
      <c r="AQ558" s="78" t="e">
        <f aca="false">VLOOKUP(F558,PTDS2!$A$1:$Q$13,4)</f>
        <v>#N/A</v>
      </c>
      <c r="AR558" s="78" t="e">
        <f aca="false">VLOOKUP(F558,PTDS2!$A$1:$Q$13,5)</f>
        <v>#N/A</v>
      </c>
      <c r="AS558" s="78" t="e">
        <f aca="false">VLOOKUP(F558,PTDS2!$A$1:$Q$13,6)</f>
        <v>#N/A</v>
      </c>
      <c r="AT558" s="78" t="e">
        <f aca="false">VLOOKUP(F558,PTDS2!$A$1:$Q$13,7)</f>
        <v>#N/A</v>
      </c>
      <c r="AU558" s="78" t="e">
        <f aca="false">VLOOKUP(F558,PTDS2!$A$1:$Q$13,8)</f>
        <v>#N/A</v>
      </c>
      <c r="AV558" s="78" t="e">
        <f aca="false">VLOOKUP(F558,PTDS2!$A$1:$Q$13,9)</f>
        <v>#N/A</v>
      </c>
      <c r="AW558" s="78" t="e">
        <f aca="false">VLOOKUP(F558,PTDS2!$A$1:$Q$13,10)</f>
        <v>#N/A</v>
      </c>
      <c r="AX558" s="78" t="e">
        <f aca="false">VLOOKUP(F558,PTDS2!$A$1:$Q$13,11)</f>
        <v>#N/A</v>
      </c>
      <c r="AY558" s="78" t="e">
        <f aca="false">VLOOKUP(F558,PTDS2!$A$1:$Q$13,12)</f>
        <v>#N/A</v>
      </c>
      <c r="AZ558" s="78" t="e">
        <f aca="false">VLOOKUP(F558,PTDS2!$A$1:$Q$13,13)</f>
        <v>#N/A</v>
      </c>
      <c r="BA558" s="78" t="e">
        <f aca="false">VLOOKUP(F558,PTDS2!$A$1:$Q$13,14)</f>
        <v>#N/A</v>
      </c>
      <c r="BB558" s="78" t="e">
        <f aca="false">VLOOKUP(F558,PTDS2!$A$1:$Q$13,15)</f>
        <v>#N/A</v>
      </c>
      <c r="BC558" s="78" t="e">
        <f aca="false">VLOOKUP(F558,PTDS2!$A$1:$Q$13,16)</f>
        <v>#N/A</v>
      </c>
      <c r="BD558" s="78" t="e">
        <f aca="false">VLOOKUP(F558,PTDS2!$A$1:$Q$13,17)</f>
        <v>#N/A</v>
      </c>
      <c r="BF558" s="78" t="e">
        <f aca="false">IF(AO558=0,"",AO558)</f>
        <v>#N/A</v>
      </c>
      <c r="BG558" s="78" t="e">
        <f aca="false">IF(AP558=0,"",AP558)</f>
        <v>#N/A</v>
      </c>
      <c r="BH558" s="78" t="e">
        <f aca="false">IF(AQ558=0,"",AQ558)</f>
        <v>#N/A</v>
      </c>
      <c r="BI558" s="78" t="e">
        <f aca="false">IF(AR558=0,"",AR558)</f>
        <v>#N/A</v>
      </c>
      <c r="BJ558" s="78" t="e">
        <f aca="false">IF(AS558=0,"",AS558)</f>
        <v>#N/A</v>
      </c>
      <c r="BK558" s="78" t="e">
        <f aca="false">IF(AT558=0,"",AT558)</f>
        <v>#N/A</v>
      </c>
      <c r="BL558" s="78" t="e">
        <f aca="false">IF(AU558=0,"",AU558)</f>
        <v>#N/A</v>
      </c>
      <c r="BM558" s="78" t="e">
        <f aca="false">IF(AV558=0,"",AV558)</f>
        <v>#N/A</v>
      </c>
      <c r="BN558" s="78" t="e">
        <f aca="false">IF(AW558=0,"",AW558)</f>
        <v>#N/A</v>
      </c>
      <c r="BO558" s="78" t="e">
        <f aca="false">IF(AX558=0,"",AX558)</f>
        <v>#N/A</v>
      </c>
      <c r="BP558" s="78" t="e">
        <f aca="false">IF(AY558=0,"",AY558)</f>
        <v>#N/A</v>
      </c>
      <c r="BQ558" s="78" t="e">
        <f aca="false">IF(AZ558=0,"",AZ558)</f>
        <v>#N/A</v>
      </c>
      <c r="BR558" s="78" t="e">
        <f aca="false">IF(BA558=0,"",BA558)</f>
        <v>#N/A</v>
      </c>
      <c r="BS558" s="78" t="e">
        <f aca="false">IF(BB558=0,"",BB558)</f>
        <v>#N/A</v>
      </c>
      <c r="BT558" s="78" t="e">
        <f aca="false">IF(BC558=0,"",BC558)</f>
        <v>#N/A</v>
      </c>
      <c r="BU558" s="78" t="e">
        <f aca="false">IF(BD558=0,"",BD558)</f>
        <v>#N/A</v>
      </c>
    </row>
    <row r="559" customFormat="false" ht="56.7" hidden="false" customHeight="true" outlineLevel="0" collapsed="false">
      <c r="A559" s="137"/>
      <c r="B559" s="138"/>
      <c r="C559" s="139"/>
      <c r="D559" s="139"/>
      <c r="E559" s="143"/>
      <c r="F559" s="120"/>
      <c r="G559" s="121"/>
      <c r="H559" s="140"/>
      <c r="I559" s="141"/>
      <c r="J559" s="116"/>
      <c r="K559" s="124" t="str">
        <f aca="false">IF(ISBLANK(I559),"",ROUND(IF(J559&lt;&gt;"€",IF(J559="$",I559*TRANSFERENCIAS!$E$29,I559*TRANSFERENCIAS!$H$29),I559),2))</f>
        <v/>
      </c>
      <c r="L559" s="142"/>
      <c r="M559" s="142"/>
      <c r="N559" s="142"/>
      <c r="O559" s="125"/>
      <c r="P559" s="126" t="str">
        <f aca="false">IF(ISNUMBER(X559),X559,"P")</f>
        <v>P</v>
      </c>
      <c r="Q559" s="127" t="str">
        <f aca="false">IF(ISNUMBER(L559),L559," --")</f>
        <v> --</v>
      </c>
      <c r="W559" s="129" t="n">
        <f aca="false">SUM(L559:N559)</f>
        <v>0</v>
      </c>
      <c r="X559" s="129" t="e">
        <f aca="false">IF(K559&gt;0,ABS(W559-K559),"")</f>
        <v>#VALUE!</v>
      </c>
      <c r="AF559" s="78" t="n">
        <f aca="false">+AF558+20</f>
        <v>11080</v>
      </c>
      <c r="AG559" s="78" t="n">
        <v>554</v>
      </c>
      <c r="AO559" s="78" t="e">
        <f aca="false">VLOOKUP(F559,PTDS2!$A$1:$Q$13,2)</f>
        <v>#N/A</v>
      </c>
      <c r="AP559" s="78" t="e">
        <f aca="false">VLOOKUP(F559,PTDS2!$A$1:$Q$13,3)</f>
        <v>#N/A</v>
      </c>
      <c r="AQ559" s="78" t="e">
        <f aca="false">VLOOKUP(F559,PTDS2!$A$1:$Q$13,4)</f>
        <v>#N/A</v>
      </c>
      <c r="AR559" s="78" t="e">
        <f aca="false">VLOOKUP(F559,PTDS2!$A$1:$Q$13,5)</f>
        <v>#N/A</v>
      </c>
      <c r="AS559" s="78" t="e">
        <f aca="false">VLOOKUP(F559,PTDS2!$A$1:$Q$13,6)</f>
        <v>#N/A</v>
      </c>
      <c r="AT559" s="78" t="e">
        <f aca="false">VLOOKUP(F559,PTDS2!$A$1:$Q$13,7)</f>
        <v>#N/A</v>
      </c>
      <c r="AU559" s="78" t="e">
        <f aca="false">VLOOKUP(F559,PTDS2!$A$1:$Q$13,8)</f>
        <v>#N/A</v>
      </c>
      <c r="AV559" s="78" t="e">
        <f aca="false">VLOOKUP(F559,PTDS2!$A$1:$Q$13,9)</f>
        <v>#N/A</v>
      </c>
      <c r="AW559" s="78" t="e">
        <f aca="false">VLOOKUP(F559,PTDS2!$A$1:$Q$13,10)</f>
        <v>#N/A</v>
      </c>
      <c r="AX559" s="78" t="e">
        <f aca="false">VLOOKUP(F559,PTDS2!$A$1:$Q$13,11)</f>
        <v>#N/A</v>
      </c>
      <c r="AY559" s="78" t="e">
        <f aca="false">VLOOKUP(F559,PTDS2!$A$1:$Q$13,12)</f>
        <v>#N/A</v>
      </c>
      <c r="AZ559" s="78" t="e">
        <f aca="false">VLOOKUP(F559,PTDS2!$A$1:$Q$13,13)</f>
        <v>#N/A</v>
      </c>
      <c r="BA559" s="78" t="e">
        <f aca="false">VLOOKUP(F559,PTDS2!$A$1:$Q$13,14)</f>
        <v>#N/A</v>
      </c>
      <c r="BB559" s="78" t="e">
        <f aca="false">VLOOKUP(F559,PTDS2!$A$1:$Q$13,15)</f>
        <v>#N/A</v>
      </c>
      <c r="BC559" s="78" t="e">
        <f aca="false">VLOOKUP(F559,PTDS2!$A$1:$Q$13,16)</f>
        <v>#N/A</v>
      </c>
      <c r="BD559" s="78" t="e">
        <f aca="false">VLOOKUP(F559,PTDS2!$A$1:$Q$13,17)</f>
        <v>#N/A</v>
      </c>
      <c r="BF559" s="78" t="e">
        <f aca="false">IF(AO559=0,"",AO559)</f>
        <v>#N/A</v>
      </c>
      <c r="BG559" s="78" t="e">
        <f aca="false">IF(AP559=0,"",AP559)</f>
        <v>#N/A</v>
      </c>
      <c r="BH559" s="78" t="e">
        <f aca="false">IF(AQ559=0,"",AQ559)</f>
        <v>#N/A</v>
      </c>
      <c r="BI559" s="78" t="e">
        <f aca="false">IF(AR559=0,"",AR559)</f>
        <v>#N/A</v>
      </c>
      <c r="BJ559" s="78" t="e">
        <f aca="false">IF(AS559=0,"",AS559)</f>
        <v>#N/A</v>
      </c>
      <c r="BK559" s="78" t="e">
        <f aca="false">IF(AT559=0,"",AT559)</f>
        <v>#N/A</v>
      </c>
      <c r="BL559" s="78" t="e">
        <f aca="false">IF(AU559=0,"",AU559)</f>
        <v>#N/A</v>
      </c>
      <c r="BM559" s="78" t="e">
        <f aca="false">IF(AV559=0,"",AV559)</f>
        <v>#N/A</v>
      </c>
      <c r="BN559" s="78" t="e">
        <f aca="false">IF(AW559=0,"",AW559)</f>
        <v>#N/A</v>
      </c>
      <c r="BO559" s="78" t="e">
        <f aca="false">IF(AX559=0,"",AX559)</f>
        <v>#N/A</v>
      </c>
      <c r="BP559" s="78" t="e">
        <f aca="false">IF(AY559=0,"",AY559)</f>
        <v>#N/A</v>
      </c>
      <c r="BQ559" s="78" t="e">
        <f aca="false">IF(AZ559=0,"",AZ559)</f>
        <v>#N/A</v>
      </c>
      <c r="BR559" s="78" t="e">
        <f aca="false">IF(BA559=0,"",BA559)</f>
        <v>#N/A</v>
      </c>
      <c r="BS559" s="78" t="e">
        <f aca="false">IF(BB559=0,"",BB559)</f>
        <v>#N/A</v>
      </c>
      <c r="BT559" s="78" t="e">
        <f aca="false">IF(BC559=0,"",BC559)</f>
        <v>#N/A</v>
      </c>
      <c r="BU559" s="78" t="e">
        <f aca="false">IF(BD559=0,"",BD559)</f>
        <v>#N/A</v>
      </c>
    </row>
    <row r="560" customFormat="false" ht="56.7" hidden="false" customHeight="true" outlineLevel="0" collapsed="false">
      <c r="A560" s="137"/>
      <c r="B560" s="138"/>
      <c r="C560" s="139"/>
      <c r="D560" s="139"/>
      <c r="E560" s="143"/>
      <c r="F560" s="120"/>
      <c r="G560" s="121"/>
      <c r="H560" s="140"/>
      <c r="I560" s="141"/>
      <c r="J560" s="116"/>
      <c r="K560" s="124" t="str">
        <f aca="false">IF(ISBLANK(I560),"",ROUND(IF(J560&lt;&gt;"€",IF(J560="$",I560*TRANSFERENCIAS!$E$29,I560*TRANSFERENCIAS!$H$29),I560),2))</f>
        <v/>
      </c>
      <c r="L560" s="142"/>
      <c r="M560" s="142"/>
      <c r="N560" s="142"/>
      <c r="O560" s="125"/>
      <c r="P560" s="126" t="str">
        <f aca="false">IF(ISNUMBER(X560),X560,"P")</f>
        <v>P</v>
      </c>
      <c r="Q560" s="127" t="str">
        <f aca="false">IF(ISNUMBER(L560),L560," --")</f>
        <v> --</v>
      </c>
      <c r="W560" s="129" t="n">
        <f aca="false">SUM(L560:N560)</f>
        <v>0</v>
      </c>
      <c r="X560" s="129" t="e">
        <f aca="false">IF(K560&gt;0,ABS(W560-K560),"")</f>
        <v>#VALUE!</v>
      </c>
      <c r="AF560" s="78" t="n">
        <f aca="false">+AF559+20</f>
        <v>11100</v>
      </c>
      <c r="AG560" s="78" t="n">
        <v>555</v>
      </c>
      <c r="AO560" s="78" t="e">
        <f aca="false">VLOOKUP(F560,PTDS2!$A$1:$Q$13,2)</f>
        <v>#N/A</v>
      </c>
      <c r="AP560" s="78" t="e">
        <f aca="false">VLOOKUP(F560,PTDS2!$A$1:$Q$13,3)</f>
        <v>#N/A</v>
      </c>
      <c r="AQ560" s="78" t="e">
        <f aca="false">VLOOKUP(F560,PTDS2!$A$1:$Q$13,4)</f>
        <v>#N/A</v>
      </c>
      <c r="AR560" s="78" t="e">
        <f aca="false">VLOOKUP(F560,PTDS2!$A$1:$Q$13,5)</f>
        <v>#N/A</v>
      </c>
      <c r="AS560" s="78" t="e">
        <f aca="false">VLOOKUP(F560,PTDS2!$A$1:$Q$13,6)</f>
        <v>#N/A</v>
      </c>
      <c r="AT560" s="78" t="e">
        <f aca="false">VLOOKUP(F560,PTDS2!$A$1:$Q$13,7)</f>
        <v>#N/A</v>
      </c>
      <c r="AU560" s="78" t="e">
        <f aca="false">VLOOKUP(F560,PTDS2!$A$1:$Q$13,8)</f>
        <v>#N/A</v>
      </c>
      <c r="AV560" s="78" t="e">
        <f aca="false">VLOOKUP(F560,PTDS2!$A$1:$Q$13,9)</f>
        <v>#N/A</v>
      </c>
      <c r="AW560" s="78" t="e">
        <f aca="false">VLOOKUP(F560,PTDS2!$A$1:$Q$13,10)</f>
        <v>#N/A</v>
      </c>
      <c r="AX560" s="78" t="e">
        <f aca="false">VLOOKUP(F560,PTDS2!$A$1:$Q$13,11)</f>
        <v>#N/A</v>
      </c>
      <c r="AY560" s="78" t="e">
        <f aca="false">VLOOKUP(F560,PTDS2!$A$1:$Q$13,12)</f>
        <v>#N/A</v>
      </c>
      <c r="AZ560" s="78" t="e">
        <f aca="false">VLOOKUP(F560,PTDS2!$A$1:$Q$13,13)</f>
        <v>#N/A</v>
      </c>
      <c r="BA560" s="78" t="e">
        <f aca="false">VLOOKUP(F560,PTDS2!$A$1:$Q$13,14)</f>
        <v>#N/A</v>
      </c>
      <c r="BB560" s="78" t="e">
        <f aca="false">VLOOKUP(F560,PTDS2!$A$1:$Q$13,15)</f>
        <v>#N/A</v>
      </c>
      <c r="BC560" s="78" t="e">
        <f aca="false">VLOOKUP(F560,PTDS2!$A$1:$Q$13,16)</f>
        <v>#N/A</v>
      </c>
      <c r="BD560" s="78" t="e">
        <f aca="false">VLOOKUP(F560,PTDS2!$A$1:$Q$13,17)</f>
        <v>#N/A</v>
      </c>
      <c r="BF560" s="78" t="e">
        <f aca="false">IF(AO560=0,"",AO560)</f>
        <v>#N/A</v>
      </c>
      <c r="BG560" s="78" t="e">
        <f aca="false">IF(AP560=0,"",AP560)</f>
        <v>#N/A</v>
      </c>
      <c r="BH560" s="78" t="e">
        <f aca="false">IF(AQ560=0,"",AQ560)</f>
        <v>#N/A</v>
      </c>
      <c r="BI560" s="78" t="e">
        <f aca="false">IF(AR560=0,"",AR560)</f>
        <v>#N/A</v>
      </c>
      <c r="BJ560" s="78" t="e">
        <f aca="false">IF(AS560=0,"",AS560)</f>
        <v>#N/A</v>
      </c>
      <c r="BK560" s="78" t="e">
        <f aca="false">IF(AT560=0,"",AT560)</f>
        <v>#N/A</v>
      </c>
      <c r="BL560" s="78" t="e">
        <f aca="false">IF(AU560=0,"",AU560)</f>
        <v>#N/A</v>
      </c>
      <c r="BM560" s="78" t="e">
        <f aca="false">IF(AV560=0,"",AV560)</f>
        <v>#N/A</v>
      </c>
      <c r="BN560" s="78" t="e">
        <f aca="false">IF(AW560=0,"",AW560)</f>
        <v>#N/A</v>
      </c>
      <c r="BO560" s="78" t="e">
        <f aca="false">IF(AX560=0,"",AX560)</f>
        <v>#N/A</v>
      </c>
      <c r="BP560" s="78" t="e">
        <f aca="false">IF(AY560=0,"",AY560)</f>
        <v>#N/A</v>
      </c>
      <c r="BQ560" s="78" t="e">
        <f aca="false">IF(AZ560=0,"",AZ560)</f>
        <v>#N/A</v>
      </c>
      <c r="BR560" s="78" t="e">
        <f aca="false">IF(BA560=0,"",BA560)</f>
        <v>#N/A</v>
      </c>
      <c r="BS560" s="78" t="e">
        <f aca="false">IF(BB560=0,"",BB560)</f>
        <v>#N/A</v>
      </c>
      <c r="BT560" s="78" t="e">
        <f aca="false">IF(BC560=0,"",BC560)</f>
        <v>#N/A</v>
      </c>
      <c r="BU560" s="78" t="e">
        <f aca="false">IF(BD560=0,"",BD560)</f>
        <v>#N/A</v>
      </c>
    </row>
    <row r="561" customFormat="false" ht="56.7" hidden="false" customHeight="true" outlineLevel="0" collapsed="false">
      <c r="A561" s="137"/>
      <c r="B561" s="138"/>
      <c r="C561" s="139"/>
      <c r="D561" s="139"/>
      <c r="E561" s="143"/>
      <c r="F561" s="120"/>
      <c r="G561" s="121"/>
      <c r="H561" s="140"/>
      <c r="I561" s="141"/>
      <c r="J561" s="116"/>
      <c r="K561" s="124" t="str">
        <f aca="false">IF(ISBLANK(I561),"",ROUND(IF(J561&lt;&gt;"€",IF(J561="$",I561*TRANSFERENCIAS!$E$29,I561*TRANSFERENCIAS!$H$29),I561),2))</f>
        <v/>
      </c>
      <c r="L561" s="142"/>
      <c r="M561" s="142"/>
      <c r="N561" s="142"/>
      <c r="O561" s="125"/>
      <c r="P561" s="126" t="str">
        <f aca="false">IF(ISNUMBER(X561),X561,"P")</f>
        <v>P</v>
      </c>
      <c r="Q561" s="127" t="str">
        <f aca="false">IF(ISNUMBER(L561),L561," --")</f>
        <v> --</v>
      </c>
      <c r="W561" s="129" t="n">
        <f aca="false">SUM(L561:N561)</f>
        <v>0</v>
      </c>
      <c r="X561" s="129" t="e">
        <f aca="false">IF(K561&gt;0,ABS(W561-K561),"")</f>
        <v>#VALUE!</v>
      </c>
      <c r="AF561" s="78" t="n">
        <f aca="false">+AF560+20</f>
        <v>11120</v>
      </c>
      <c r="AG561" s="78" t="n">
        <v>556</v>
      </c>
      <c r="AO561" s="78" t="e">
        <f aca="false">VLOOKUP(F561,PTDS2!$A$1:$Q$13,2)</f>
        <v>#N/A</v>
      </c>
      <c r="AP561" s="78" t="e">
        <f aca="false">VLOOKUP(F561,PTDS2!$A$1:$Q$13,3)</f>
        <v>#N/A</v>
      </c>
      <c r="AQ561" s="78" t="e">
        <f aca="false">VLOOKUP(F561,PTDS2!$A$1:$Q$13,4)</f>
        <v>#N/A</v>
      </c>
      <c r="AR561" s="78" t="e">
        <f aca="false">VLOOKUP(F561,PTDS2!$A$1:$Q$13,5)</f>
        <v>#N/A</v>
      </c>
      <c r="AS561" s="78" t="e">
        <f aca="false">VLOOKUP(F561,PTDS2!$A$1:$Q$13,6)</f>
        <v>#N/A</v>
      </c>
      <c r="AT561" s="78" t="e">
        <f aca="false">VLOOKUP(F561,PTDS2!$A$1:$Q$13,7)</f>
        <v>#N/A</v>
      </c>
      <c r="AU561" s="78" t="e">
        <f aca="false">VLOOKUP(F561,PTDS2!$A$1:$Q$13,8)</f>
        <v>#N/A</v>
      </c>
      <c r="AV561" s="78" t="e">
        <f aca="false">VLOOKUP(F561,PTDS2!$A$1:$Q$13,9)</f>
        <v>#N/A</v>
      </c>
      <c r="AW561" s="78" t="e">
        <f aca="false">VLOOKUP(F561,PTDS2!$A$1:$Q$13,10)</f>
        <v>#N/A</v>
      </c>
      <c r="AX561" s="78" t="e">
        <f aca="false">VLOOKUP(F561,PTDS2!$A$1:$Q$13,11)</f>
        <v>#N/A</v>
      </c>
      <c r="AY561" s="78" t="e">
        <f aca="false">VLOOKUP(F561,PTDS2!$A$1:$Q$13,12)</f>
        <v>#N/A</v>
      </c>
      <c r="AZ561" s="78" t="e">
        <f aca="false">VLOOKUP(F561,PTDS2!$A$1:$Q$13,13)</f>
        <v>#N/A</v>
      </c>
      <c r="BA561" s="78" t="e">
        <f aca="false">VLOOKUP(F561,PTDS2!$A$1:$Q$13,14)</f>
        <v>#N/A</v>
      </c>
      <c r="BB561" s="78" t="e">
        <f aca="false">VLOOKUP(F561,PTDS2!$A$1:$Q$13,15)</f>
        <v>#N/A</v>
      </c>
      <c r="BC561" s="78" t="e">
        <f aca="false">VLOOKUP(F561,PTDS2!$A$1:$Q$13,16)</f>
        <v>#N/A</v>
      </c>
      <c r="BD561" s="78" t="e">
        <f aca="false">VLOOKUP(F561,PTDS2!$A$1:$Q$13,17)</f>
        <v>#N/A</v>
      </c>
      <c r="BF561" s="78" t="e">
        <f aca="false">IF(AO561=0,"",AO561)</f>
        <v>#N/A</v>
      </c>
      <c r="BG561" s="78" t="e">
        <f aca="false">IF(AP561=0,"",AP561)</f>
        <v>#N/A</v>
      </c>
      <c r="BH561" s="78" t="e">
        <f aca="false">IF(AQ561=0,"",AQ561)</f>
        <v>#N/A</v>
      </c>
      <c r="BI561" s="78" t="e">
        <f aca="false">IF(AR561=0,"",AR561)</f>
        <v>#N/A</v>
      </c>
      <c r="BJ561" s="78" t="e">
        <f aca="false">IF(AS561=0,"",AS561)</f>
        <v>#N/A</v>
      </c>
      <c r="BK561" s="78" t="e">
        <f aca="false">IF(AT561=0,"",AT561)</f>
        <v>#N/A</v>
      </c>
      <c r="BL561" s="78" t="e">
        <f aca="false">IF(AU561=0,"",AU561)</f>
        <v>#N/A</v>
      </c>
      <c r="BM561" s="78" t="e">
        <f aca="false">IF(AV561=0,"",AV561)</f>
        <v>#N/A</v>
      </c>
      <c r="BN561" s="78" t="e">
        <f aca="false">IF(AW561=0,"",AW561)</f>
        <v>#N/A</v>
      </c>
      <c r="BO561" s="78" t="e">
        <f aca="false">IF(AX561=0,"",AX561)</f>
        <v>#N/A</v>
      </c>
      <c r="BP561" s="78" t="e">
        <f aca="false">IF(AY561=0,"",AY561)</f>
        <v>#N/A</v>
      </c>
      <c r="BQ561" s="78" t="e">
        <f aca="false">IF(AZ561=0,"",AZ561)</f>
        <v>#N/A</v>
      </c>
      <c r="BR561" s="78" t="e">
        <f aca="false">IF(BA561=0,"",BA561)</f>
        <v>#N/A</v>
      </c>
      <c r="BS561" s="78" t="e">
        <f aca="false">IF(BB561=0,"",BB561)</f>
        <v>#N/A</v>
      </c>
      <c r="BT561" s="78" t="e">
        <f aca="false">IF(BC561=0,"",BC561)</f>
        <v>#N/A</v>
      </c>
      <c r="BU561" s="78" t="e">
        <f aca="false">IF(BD561=0,"",BD561)</f>
        <v>#N/A</v>
      </c>
    </row>
    <row r="562" customFormat="false" ht="56.7" hidden="false" customHeight="true" outlineLevel="0" collapsed="false">
      <c r="A562" s="137"/>
      <c r="B562" s="138"/>
      <c r="C562" s="139"/>
      <c r="D562" s="139"/>
      <c r="E562" s="143"/>
      <c r="F562" s="120"/>
      <c r="G562" s="121"/>
      <c r="H562" s="140"/>
      <c r="I562" s="141"/>
      <c r="J562" s="116"/>
      <c r="K562" s="124" t="str">
        <f aca="false">IF(ISBLANK(I562),"",ROUND(IF(J562&lt;&gt;"€",IF(J562="$",I562*TRANSFERENCIAS!$E$29,I562*TRANSFERENCIAS!$H$29),I562),2))</f>
        <v/>
      </c>
      <c r="L562" s="142"/>
      <c r="M562" s="142"/>
      <c r="N562" s="142"/>
      <c r="O562" s="125"/>
      <c r="P562" s="126" t="str">
        <f aca="false">IF(ISNUMBER(X562),X562,"P")</f>
        <v>P</v>
      </c>
      <c r="Q562" s="127" t="str">
        <f aca="false">IF(ISNUMBER(L562),L562," --")</f>
        <v> --</v>
      </c>
      <c r="W562" s="129" t="n">
        <f aca="false">SUM(L562:N562)</f>
        <v>0</v>
      </c>
      <c r="X562" s="129" t="e">
        <f aca="false">IF(K562&gt;0,ABS(W562-K562),"")</f>
        <v>#VALUE!</v>
      </c>
      <c r="AF562" s="78" t="n">
        <f aca="false">+AF561+20</f>
        <v>11140</v>
      </c>
      <c r="AG562" s="78" t="n">
        <v>557</v>
      </c>
      <c r="AO562" s="78" t="e">
        <f aca="false">VLOOKUP(F562,PTDS2!$A$1:$Q$13,2)</f>
        <v>#N/A</v>
      </c>
      <c r="AP562" s="78" t="e">
        <f aca="false">VLOOKUP(F562,PTDS2!$A$1:$Q$13,3)</f>
        <v>#N/A</v>
      </c>
      <c r="AQ562" s="78" t="e">
        <f aca="false">VLOOKUP(F562,PTDS2!$A$1:$Q$13,4)</f>
        <v>#N/A</v>
      </c>
      <c r="AR562" s="78" t="e">
        <f aca="false">VLOOKUP(F562,PTDS2!$A$1:$Q$13,5)</f>
        <v>#N/A</v>
      </c>
      <c r="AS562" s="78" t="e">
        <f aca="false">VLOOKUP(F562,PTDS2!$A$1:$Q$13,6)</f>
        <v>#N/A</v>
      </c>
      <c r="AT562" s="78" t="e">
        <f aca="false">VLOOKUP(F562,PTDS2!$A$1:$Q$13,7)</f>
        <v>#N/A</v>
      </c>
      <c r="AU562" s="78" t="e">
        <f aca="false">VLOOKUP(F562,PTDS2!$A$1:$Q$13,8)</f>
        <v>#N/A</v>
      </c>
      <c r="AV562" s="78" t="e">
        <f aca="false">VLOOKUP(F562,PTDS2!$A$1:$Q$13,9)</f>
        <v>#N/A</v>
      </c>
      <c r="AW562" s="78" t="e">
        <f aca="false">VLOOKUP(F562,PTDS2!$A$1:$Q$13,10)</f>
        <v>#N/A</v>
      </c>
      <c r="AX562" s="78" t="e">
        <f aca="false">VLOOKUP(F562,PTDS2!$A$1:$Q$13,11)</f>
        <v>#N/A</v>
      </c>
      <c r="AY562" s="78" t="e">
        <f aca="false">VLOOKUP(F562,PTDS2!$A$1:$Q$13,12)</f>
        <v>#N/A</v>
      </c>
      <c r="AZ562" s="78" t="e">
        <f aca="false">VLOOKUP(F562,PTDS2!$A$1:$Q$13,13)</f>
        <v>#N/A</v>
      </c>
      <c r="BA562" s="78" t="e">
        <f aca="false">VLOOKUP(F562,PTDS2!$A$1:$Q$13,14)</f>
        <v>#N/A</v>
      </c>
      <c r="BB562" s="78" t="e">
        <f aca="false">VLOOKUP(F562,PTDS2!$A$1:$Q$13,15)</f>
        <v>#N/A</v>
      </c>
      <c r="BC562" s="78" t="e">
        <f aca="false">VLOOKUP(F562,PTDS2!$A$1:$Q$13,16)</f>
        <v>#N/A</v>
      </c>
      <c r="BD562" s="78" t="e">
        <f aca="false">VLOOKUP(F562,PTDS2!$A$1:$Q$13,17)</f>
        <v>#N/A</v>
      </c>
      <c r="BF562" s="78" t="e">
        <f aca="false">IF(AO562=0,"",AO562)</f>
        <v>#N/A</v>
      </c>
      <c r="BG562" s="78" t="e">
        <f aca="false">IF(AP562=0,"",AP562)</f>
        <v>#N/A</v>
      </c>
      <c r="BH562" s="78" t="e">
        <f aca="false">IF(AQ562=0,"",AQ562)</f>
        <v>#N/A</v>
      </c>
      <c r="BI562" s="78" t="e">
        <f aca="false">IF(AR562=0,"",AR562)</f>
        <v>#N/A</v>
      </c>
      <c r="BJ562" s="78" t="e">
        <f aca="false">IF(AS562=0,"",AS562)</f>
        <v>#N/A</v>
      </c>
      <c r="BK562" s="78" t="e">
        <f aca="false">IF(AT562=0,"",AT562)</f>
        <v>#N/A</v>
      </c>
      <c r="BL562" s="78" t="e">
        <f aca="false">IF(AU562=0,"",AU562)</f>
        <v>#N/A</v>
      </c>
      <c r="BM562" s="78" t="e">
        <f aca="false">IF(AV562=0,"",AV562)</f>
        <v>#N/A</v>
      </c>
      <c r="BN562" s="78" t="e">
        <f aca="false">IF(AW562=0,"",AW562)</f>
        <v>#N/A</v>
      </c>
      <c r="BO562" s="78" t="e">
        <f aca="false">IF(AX562=0,"",AX562)</f>
        <v>#N/A</v>
      </c>
      <c r="BP562" s="78" t="e">
        <f aca="false">IF(AY562=0,"",AY562)</f>
        <v>#N/A</v>
      </c>
      <c r="BQ562" s="78" t="e">
        <f aca="false">IF(AZ562=0,"",AZ562)</f>
        <v>#N/A</v>
      </c>
      <c r="BR562" s="78" t="e">
        <f aca="false">IF(BA562=0,"",BA562)</f>
        <v>#N/A</v>
      </c>
      <c r="BS562" s="78" t="e">
        <f aca="false">IF(BB562=0,"",BB562)</f>
        <v>#N/A</v>
      </c>
      <c r="BT562" s="78" t="e">
        <f aca="false">IF(BC562=0,"",BC562)</f>
        <v>#N/A</v>
      </c>
      <c r="BU562" s="78" t="e">
        <f aca="false">IF(BD562=0,"",BD562)</f>
        <v>#N/A</v>
      </c>
    </row>
    <row r="563" customFormat="false" ht="56.7" hidden="false" customHeight="true" outlineLevel="0" collapsed="false">
      <c r="A563" s="137"/>
      <c r="B563" s="138"/>
      <c r="C563" s="139"/>
      <c r="D563" s="139"/>
      <c r="E563" s="143"/>
      <c r="F563" s="120"/>
      <c r="G563" s="121"/>
      <c r="H563" s="140"/>
      <c r="I563" s="141"/>
      <c r="J563" s="116"/>
      <c r="K563" s="124" t="str">
        <f aca="false">IF(ISBLANK(I563),"",ROUND(IF(J563&lt;&gt;"€",IF(J563="$",I563*TRANSFERENCIAS!$E$29,I563*TRANSFERENCIAS!$H$29),I563),2))</f>
        <v/>
      </c>
      <c r="L563" s="142"/>
      <c r="M563" s="142"/>
      <c r="N563" s="142"/>
      <c r="O563" s="125"/>
      <c r="P563" s="126" t="str">
        <f aca="false">IF(ISNUMBER(X563),X563,"P")</f>
        <v>P</v>
      </c>
      <c r="Q563" s="127" t="str">
        <f aca="false">IF(ISNUMBER(L563),L563," --")</f>
        <v> --</v>
      </c>
      <c r="W563" s="129" t="n">
        <f aca="false">SUM(L563:N563)</f>
        <v>0</v>
      </c>
      <c r="X563" s="129" t="e">
        <f aca="false">IF(K563&gt;0,ABS(W563-K563),"")</f>
        <v>#VALUE!</v>
      </c>
      <c r="AF563" s="78" t="n">
        <f aca="false">+AF562+20</f>
        <v>11160</v>
      </c>
      <c r="AG563" s="78" t="n">
        <v>558</v>
      </c>
      <c r="AO563" s="78" t="e">
        <f aca="false">VLOOKUP(F563,PTDS2!$A$1:$Q$13,2)</f>
        <v>#N/A</v>
      </c>
      <c r="AP563" s="78" t="e">
        <f aca="false">VLOOKUP(F563,PTDS2!$A$1:$Q$13,3)</f>
        <v>#N/A</v>
      </c>
      <c r="AQ563" s="78" t="e">
        <f aca="false">VLOOKUP(F563,PTDS2!$A$1:$Q$13,4)</f>
        <v>#N/A</v>
      </c>
      <c r="AR563" s="78" t="e">
        <f aca="false">VLOOKUP(F563,PTDS2!$A$1:$Q$13,5)</f>
        <v>#N/A</v>
      </c>
      <c r="AS563" s="78" t="e">
        <f aca="false">VLOOKUP(F563,PTDS2!$A$1:$Q$13,6)</f>
        <v>#N/A</v>
      </c>
      <c r="AT563" s="78" t="e">
        <f aca="false">VLOOKUP(F563,PTDS2!$A$1:$Q$13,7)</f>
        <v>#N/A</v>
      </c>
      <c r="AU563" s="78" t="e">
        <f aca="false">VLOOKUP(F563,PTDS2!$A$1:$Q$13,8)</f>
        <v>#N/A</v>
      </c>
      <c r="AV563" s="78" t="e">
        <f aca="false">VLOOKUP(F563,PTDS2!$A$1:$Q$13,9)</f>
        <v>#N/A</v>
      </c>
      <c r="AW563" s="78" t="e">
        <f aca="false">VLOOKUP(F563,PTDS2!$A$1:$Q$13,10)</f>
        <v>#N/A</v>
      </c>
      <c r="AX563" s="78" t="e">
        <f aca="false">VLOOKUP(F563,PTDS2!$A$1:$Q$13,11)</f>
        <v>#N/A</v>
      </c>
      <c r="AY563" s="78" t="e">
        <f aca="false">VLOOKUP(F563,PTDS2!$A$1:$Q$13,12)</f>
        <v>#N/A</v>
      </c>
      <c r="AZ563" s="78" t="e">
        <f aca="false">VLOOKUP(F563,PTDS2!$A$1:$Q$13,13)</f>
        <v>#N/A</v>
      </c>
      <c r="BA563" s="78" t="e">
        <f aca="false">VLOOKUP(F563,PTDS2!$A$1:$Q$13,14)</f>
        <v>#N/A</v>
      </c>
      <c r="BB563" s="78" t="e">
        <f aca="false">VLOOKUP(F563,PTDS2!$A$1:$Q$13,15)</f>
        <v>#N/A</v>
      </c>
      <c r="BC563" s="78" t="e">
        <f aca="false">VLOOKUP(F563,PTDS2!$A$1:$Q$13,16)</f>
        <v>#N/A</v>
      </c>
      <c r="BD563" s="78" t="e">
        <f aca="false">VLOOKUP(F563,PTDS2!$A$1:$Q$13,17)</f>
        <v>#N/A</v>
      </c>
      <c r="BF563" s="78" t="e">
        <f aca="false">IF(AO563=0,"",AO563)</f>
        <v>#N/A</v>
      </c>
      <c r="BG563" s="78" t="e">
        <f aca="false">IF(AP563=0,"",AP563)</f>
        <v>#N/A</v>
      </c>
      <c r="BH563" s="78" t="e">
        <f aca="false">IF(AQ563=0,"",AQ563)</f>
        <v>#N/A</v>
      </c>
      <c r="BI563" s="78" t="e">
        <f aca="false">IF(AR563=0,"",AR563)</f>
        <v>#N/A</v>
      </c>
      <c r="BJ563" s="78" t="e">
        <f aca="false">IF(AS563=0,"",AS563)</f>
        <v>#N/A</v>
      </c>
      <c r="BK563" s="78" t="e">
        <f aca="false">IF(AT563=0,"",AT563)</f>
        <v>#N/A</v>
      </c>
      <c r="BL563" s="78" t="e">
        <f aca="false">IF(AU563=0,"",AU563)</f>
        <v>#N/A</v>
      </c>
      <c r="BM563" s="78" t="e">
        <f aca="false">IF(AV563=0,"",AV563)</f>
        <v>#N/A</v>
      </c>
      <c r="BN563" s="78" t="e">
        <f aca="false">IF(AW563=0,"",AW563)</f>
        <v>#N/A</v>
      </c>
      <c r="BO563" s="78" t="e">
        <f aca="false">IF(AX563=0,"",AX563)</f>
        <v>#N/A</v>
      </c>
      <c r="BP563" s="78" t="e">
        <f aca="false">IF(AY563=0,"",AY563)</f>
        <v>#N/A</v>
      </c>
      <c r="BQ563" s="78" t="e">
        <f aca="false">IF(AZ563=0,"",AZ563)</f>
        <v>#N/A</v>
      </c>
      <c r="BR563" s="78" t="e">
        <f aca="false">IF(BA563=0,"",BA563)</f>
        <v>#N/A</v>
      </c>
      <c r="BS563" s="78" t="e">
        <f aca="false">IF(BB563=0,"",BB563)</f>
        <v>#N/A</v>
      </c>
      <c r="BT563" s="78" t="e">
        <f aca="false">IF(BC563=0,"",BC563)</f>
        <v>#N/A</v>
      </c>
      <c r="BU563" s="78" t="e">
        <f aca="false">IF(BD563=0,"",BD563)</f>
        <v>#N/A</v>
      </c>
    </row>
    <row r="564" customFormat="false" ht="56.7" hidden="false" customHeight="true" outlineLevel="0" collapsed="false">
      <c r="A564" s="137"/>
      <c r="B564" s="138"/>
      <c r="C564" s="139"/>
      <c r="D564" s="139"/>
      <c r="E564" s="143"/>
      <c r="F564" s="120"/>
      <c r="G564" s="121"/>
      <c r="H564" s="140"/>
      <c r="I564" s="141"/>
      <c r="J564" s="116"/>
      <c r="K564" s="124" t="str">
        <f aca="false">IF(ISBLANK(I564),"",ROUND(IF(J564&lt;&gt;"€",IF(J564="$",I564*TRANSFERENCIAS!$E$29,I564*TRANSFERENCIAS!$H$29),I564),2))</f>
        <v/>
      </c>
      <c r="L564" s="142"/>
      <c r="M564" s="142"/>
      <c r="N564" s="142"/>
      <c r="O564" s="125"/>
      <c r="P564" s="126" t="str">
        <f aca="false">IF(ISNUMBER(X564),X564,"P")</f>
        <v>P</v>
      </c>
      <c r="Q564" s="127" t="str">
        <f aca="false">IF(ISNUMBER(L564),L564," --")</f>
        <v> --</v>
      </c>
      <c r="W564" s="129" t="n">
        <f aca="false">SUM(L564:N564)</f>
        <v>0</v>
      </c>
      <c r="X564" s="129" t="e">
        <f aca="false">IF(K564&gt;0,ABS(W564-K564),"")</f>
        <v>#VALUE!</v>
      </c>
      <c r="AF564" s="78" t="n">
        <f aca="false">+AF563+20</f>
        <v>11180</v>
      </c>
      <c r="AG564" s="78" t="n">
        <v>559</v>
      </c>
      <c r="AO564" s="78" t="e">
        <f aca="false">VLOOKUP(F564,PTDS2!$A$1:$Q$13,2)</f>
        <v>#N/A</v>
      </c>
      <c r="AP564" s="78" t="e">
        <f aca="false">VLOOKUP(F564,PTDS2!$A$1:$Q$13,3)</f>
        <v>#N/A</v>
      </c>
      <c r="AQ564" s="78" t="e">
        <f aca="false">VLOOKUP(F564,PTDS2!$A$1:$Q$13,4)</f>
        <v>#N/A</v>
      </c>
      <c r="AR564" s="78" t="e">
        <f aca="false">VLOOKUP(F564,PTDS2!$A$1:$Q$13,5)</f>
        <v>#N/A</v>
      </c>
      <c r="AS564" s="78" t="e">
        <f aca="false">VLOOKUP(F564,PTDS2!$A$1:$Q$13,6)</f>
        <v>#N/A</v>
      </c>
      <c r="AT564" s="78" t="e">
        <f aca="false">VLOOKUP(F564,PTDS2!$A$1:$Q$13,7)</f>
        <v>#N/A</v>
      </c>
      <c r="AU564" s="78" t="e">
        <f aca="false">VLOOKUP(F564,PTDS2!$A$1:$Q$13,8)</f>
        <v>#N/A</v>
      </c>
      <c r="AV564" s="78" t="e">
        <f aca="false">VLOOKUP(F564,PTDS2!$A$1:$Q$13,9)</f>
        <v>#N/A</v>
      </c>
      <c r="AW564" s="78" t="e">
        <f aca="false">VLOOKUP(F564,PTDS2!$A$1:$Q$13,10)</f>
        <v>#N/A</v>
      </c>
      <c r="AX564" s="78" t="e">
        <f aca="false">VLOOKUP(F564,PTDS2!$A$1:$Q$13,11)</f>
        <v>#N/A</v>
      </c>
      <c r="AY564" s="78" t="e">
        <f aca="false">VLOOKUP(F564,PTDS2!$A$1:$Q$13,12)</f>
        <v>#N/A</v>
      </c>
      <c r="AZ564" s="78" t="e">
        <f aca="false">VLOOKUP(F564,PTDS2!$A$1:$Q$13,13)</f>
        <v>#N/A</v>
      </c>
      <c r="BA564" s="78" t="e">
        <f aca="false">VLOOKUP(F564,PTDS2!$A$1:$Q$13,14)</f>
        <v>#N/A</v>
      </c>
      <c r="BB564" s="78" t="e">
        <f aca="false">VLOOKUP(F564,PTDS2!$A$1:$Q$13,15)</f>
        <v>#N/A</v>
      </c>
      <c r="BC564" s="78" t="e">
        <f aca="false">VLOOKUP(F564,PTDS2!$A$1:$Q$13,16)</f>
        <v>#N/A</v>
      </c>
      <c r="BD564" s="78" t="e">
        <f aca="false">VLOOKUP(F564,PTDS2!$A$1:$Q$13,17)</f>
        <v>#N/A</v>
      </c>
      <c r="BF564" s="78" t="e">
        <f aca="false">IF(AO564=0,"",AO564)</f>
        <v>#N/A</v>
      </c>
      <c r="BG564" s="78" t="e">
        <f aca="false">IF(AP564=0,"",AP564)</f>
        <v>#N/A</v>
      </c>
      <c r="BH564" s="78" t="e">
        <f aca="false">IF(AQ564=0,"",AQ564)</f>
        <v>#N/A</v>
      </c>
      <c r="BI564" s="78" t="e">
        <f aca="false">IF(AR564=0,"",AR564)</f>
        <v>#N/A</v>
      </c>
      <c r="BJ564" s="78" t="e">
        <f aca="false">IF(AS564=0,"",AS564)</f>
        <v>#N/A</v>
      </c>
      <c r="BK564" s="78" t="e">
        <f aca="false">IF(AT564=0,"",AT564)</f>
        <v>#N/A</v>
      </c>
      <c r="BL564" s="78" t="e">
        <f aca="false">IF(AU564=0,"",AU564)</f>
        <v>#N/A</v>
      </c>
      <c r="BM564" s="78" t="e">
        <f aca="false">IF(AV564=0,"",AV564)</f>
        <v>#N/A</v>
      </c>
      <c r="BN564" s="78" t="e">
        <f aca="false">IF(AW564=0,"",AW564)</f>
        <v>#N/A</v>
      </c>
      <c r="BO564" s="78" t="e">
        <f aca="false">IF(AX564=0,"",AX564)</f>
        <v>#N/A</v>
      </c>
      <c r="BP564" s="78" t="e">
        <f aca="false">IF(AY564=0,"",AY564)</f>
        <v>#N/A</v>
      </c>
      <c r="BQ564" s="78" t="e">
        <f aca="false">IF(AZ564=0,"",AZ564)</f>
        <v>#N/A</v>
      </c>
      <c r="BR564" s="78" t="e">
        <f aca="false">IF(BA564=0,"",BA564)</f>
        <v>#N/A</v>
      </c>
      <c r="BS564" s="78" t="e">
        <f aca="false">IF(BB564=0,"",BB564)</f>
        <v>#N/A</v>
      </c>
      <c r="BT564" s="78" t="e">
        <f aca="false">IF(BC564=0,"",BC564)</f>
        <v>#N/A</v>
      </c>
      <c r="BU564" s="78" t="e">
        <f aca="false">IF(BD564=0,"",BD564)</f>
        <v>#N/A</v>
      </c>
    </row>
    <row r="565" customFormat="false" ht="56.7" hidden="false" customHeight="true" outlineLevel="0" collapsed="false">
      <c r="A565" s="137"/>
      <c r="B565" s="138"/>
      <c r="C565" s="139"/>
      <c r="D565" s="139"/>
      <c r="E565" s="143"/>
      <c r="F565" s="120"/>
      <c r="G565" s="121"/>
      <c r="H565" s="140"/>
      <c r="I565" s="141"/>
      <c r="J565" s="116"/>
      <c r="K565" s="124" t="str">
        <f aca="false">IF(ISBLANK(I565),"",ROUND(IF(J565&lt;&gt;"€",IF(J565="$",I565*TRANSFERENCIAS!$E$29,I565*TRANSFERENCIAS!$H$29),I565),2))</f>
        <v/>
      </c>
      <c r="L565" s="142"/>
      <c r="M565" s="142"/>
      <c r="N565" s="142"/>
      <c r="O565" s="125"/>
      <c r="P565" s="126" t="str">
        <f aca="false">IF(ISNUMBER(X565),X565,"P")</f>
        <v>P</v>
      </c>
      <c r="Q565" s="127" t="str">
        <f aca="false">IF(ISNUMBER(L565),L565," --")</f>
        <v> --</v>
      </c>
      <c r="W565" s="129" t="n">
        <f aca="false">SUM(L565:N565)</f>
        <v>0</v>
      </c>
      <c r="X565" s="129" t="e">
        <f aca="false">IF(K565&gt;0,ABS(W565-K565),"")</f>
        <v>#VALUE!</v>
      </c>
      <c r="AF565" s="78" t="n">
        <f aca="false">+AF564+20</f>
        <v>11200</v>
      </c>
      <c r="AG565" s="78" t="n">
        <v>560</v>
      </c>
      <c r="AO565" s="78" t="e">
        <f aca="false">VLOOKUP(F565,PTDS2!$A$1:$Q$13,2)</f>
        <v>#N/A</v>
      </c>
      <c r="AP565" s="78" t="e">
        <f aca="false">VLOOKUP(F565,PTDS2!$A$1:$Q$13,3)</f>
        <v>#N/A</v>
      </c>
      <c r="AQ565" s="78" t="e">
        <f aca="false">VLOOKUP(F565,PTDS2!$A$1:$Q$13,4)</f>
        <v>#N/A</v>
      </c>
      <c r="AR565" s="78" t="e">
        <f aca="false">VLOOKUP(F565,PTDS2!$A$1:$Q$13,5)</f>
        <v>#N/A</v>
      </c>
      <c r="AS565" s="78" t="e">
        <f aca="false">VLOOKUP(F565,PTDS2!$A$1:$Q$13,6)</f>
        <v>#N/A</v>
      </c>
      <c r="AT565" s="78" t="e">
        <f aca="false">VLOOKUP(F565,PTDS2!$A$1:$Q$13,7)</f>
        <v>#N/A</v>
      </c>
      <c r="AU565" s="78" t="e">
        <f aca="false">VLOOKUP(F565,PTDS2!$A$1:$Q$13,8)</f>
        <v>#N/A</v>
      </c>
      <c r="AV565" s="78" t="e">
        <f aca="false">VLOOKUP(F565,PTDS2!$A$1:$Q$13,9)</f>
        <v>#N/A</v>
      </c>
      <c r="AW565" s="78" t="e">
        <f aca="false">VLOOKUP(F565,PTDS2!$A$1:$Q$13,10)</f>
        <v>#N/A</v>
      </c>
      <c r="AX565" s="78" t="e">
        <f aca="false">VLOOKUP(F565,PTDS2!$A$1:$Q$13,11)</f>
        <v>#N/A</v>
      </c>
      <c r="AY565" s="78" t="e">
        <f aca="false">VLOOKUP(F565,PTDS2!$A$1:$Q$13,12)</f>
        <v>#N/A</v>
      </c>
      <c r="AZ565" s="78" t="e">
        <f aca="false">VLOOKUP(F565,PTDS2!$A$1:$Q$13,13)</f>
        <v>#N/A</v>
      </c>
      <c r="BA565" s="78" t="e">
        <f aca="false">VLOOKUP(F565,PTDS2!$A$1:$Q$13,14)</f>
        <v>#N/A</v>
      </c>
      <c r="BB565" s="78" t="e">
        <f aca="false">VLOOKUP(F565,PTDS2!$A$1:$Q$13,15)</f>
        <v>#N/A</v>
      </c>
      <c r="BC565" s="78" t="e">
        <f aca="false">VLOOKUP(F565,PTDS2!$A$1:$Q$13,16)</f>
        <v>#N/A</v>
      </c>
      <c r="BD565" s="78" t="e">
        <f aca="false">VLOOKUP(F565,PTDS2!$A$1:$Q$13,17)</f>
        <v>#N/A</v>
      </c>
      <c r="BF565" s="78" t="e">
        <f aca="false">IF(AO565=0,"",AO565)</f>
        <v>#N/A</v>
      </c>
      <c r="BG565" s="78" t="e">
        <f aca="false">IF(AP565=0,"",AP565)</f>
        <v>#N/A</v>
      </c>
      <c r="BH565" s="78" t="e">
        <f aca="false">IF(AQ565=0,"",AQ565)</f>
        <v>#N/A</v>
      </c>
      <c r="BI565" s="78" t="e">
        <f aca="false">IF(AR565=0,"",AR565)</f>
        <v>#N/A</v>
      </c>
      <c r="BJ565" s="78" t="e">
        <f aca="false">IF(AS565=0,"",AS565)</f>
        <v>#N/A</v>
      </c>
      <c r="BK565" s="78" t="e">
        <f aca="false">IF(AT565=0,"",AT565)</f>
        <v>#N/A</v>
      </c>
      <c r="BL565" s="78" t="e">
        <f aca="false">IF(AU565=0,"",AU565)</f>
        <v>#N/A</v>
      </c>
      <c r="BM565" s="78" t="e">
        <f aca="false">IF(AV565=0,"",AV565)</f>
        <v>#N/A</v>
      </c>
      <c r="BN565" s="78" t="e">
        <f aca="false">IF(AW565=0,"",AW565)</f>
        <v>#N/A</v>
      </c>
      <c r="BO565" s="78" t="e">
        <f aca="false">IF(AX565=0,"",AX565)</f>
        <v>#N/A</v>
      </c>
      <c r="BP565" s="78" t="e">
        <f aca="false">IF(AY565=0,"",AY565)</f>
        <v>#N/A</v>
      </c>
      <c r="BQ565" s="78" t="e">
        <f aca="false">IF(AZ565=0,"",AZ565)</f>
        <v>#N/A</v>
      </c>
      <c r="BR565" s="78" t="e">
        <f aca="false">IF(BA565=0,"",BA565)</f>
        <v>#N/A</v>
      </c>
      <c r="BS565" s="78" t="e">
        <f aca="false">IF(BB565=0,"",BB565)</f>
        <v>#N/A</v>
      </c>
      <c r="BT565" s="78" t="e">
        <f aca="false">IF(BC565=0,"",BC565)</f>
        <v>#N/A</v>
      </c>
      <c r="BU565" s="78" t="e">
        <f aca="false">IF(BD565=0,"",BD565)</f>
        <v>#N/A</v>
      </c>
    </row>
    <row r="566" customFormat="false" ht="56.7" hidden="false" customHeight="true" outlineLevel="0" collapsed="false">
      <c r="A566" s="137"/>
      <c r="B566" s="138"/>
      <c r="C566" s="139"/>
      <c r="D566" s="139"/>
      <c r="E566" s="143"/>
      <c r="F566" s="120"/>
      <c r="G566" s="121"/>
      <c r="H566" s="140"/>
      <c r="I566" s="141"/>
      <c r="J566" s="116"/>
      <c r="K566" s="124" t="str">
        <f aca="false">IF(ISBLANK(I566),"",ROUND(IF(J566&lt;&gt;"€",IF(J566="$",I566*TRANSFERENCIAS!$E$29,I566*TRANSFERENCIAS!$H$29),I566),2))</f>
        <v/>
      </c>
      <c r="L566" s="142"/>
      <c r="M566" s="142"/>
      <c r="N566" s="142"/>
      <c r="O566" s="125"/>
      <c r="P566" s="126" t="str">
        <f aca="false">IF(ISNUMBER(X566),X566,"P")</f>
        <v>P</v>
      </c>
      <c r="Q566" s="127" t="str">
        <f aca="false">IF(ISNUMBER(L566),L566," --")</f>
        <v> --</v>
      </c>
      <c r="W566" s="129" t="n">
        <f aca="false">SUM(L566:N566)</f>
        <v>0</v>
      </c>
      <c r="X566" s="129" t="e">
        <f aca="false">IF(K566&gt;0,ABS(W566-K566),"")</f>
        <v>#VALUE!</v>
      </c>
      <c r="AF566" s="78" t="n">
        <f aca="false">+AF565+20</f>
        <v>11220</v>
      </c>
      <c r="AG566" s="78" t="n">
        <v>561</v>
      </c>
      <c r="AO566" s="78" t="e">
        <f aca="false">VLOOKUP(F566,PTDS2!$A$1:$Q$13,2)</f>
        <v>#N/A</v>
      </c>
      <c r="AP566" s="78" t="e">
        <f aca="false">VLOOKUP(F566,PTDS2!$A$1:$Q$13,3)</f>
        <v>#N/A</v>
      </c>
      <c r="AQ566" s="78" t="e">
        <f aca="false">VLOOKUP(F566,PTDS2!$A$1:$Q$13,4)</f>
        <v>#N/A</v>
      </c>
      <c r="AR566" s="78" t="e">
        <f aca="false">VLOOKUP(F566,PTDS2!$A$1:$Q$13,5)</f>
        <v>#N/A</v>
      </c>
      <c r="AS566" s="78" t="e">
        <f aca="false">VLOOKUP(F566,PTDS2!$A$1:$Q$13,6)</f>
        <v>#N/A</v>
      </c>
      <c r="AT566" s="78" t="e">
        <f aca="false">VLOOKUP(F566,PTDS2!$A$1:$Q$13,7)</f>
        <v>#N/A</v>
      </c>
      <c r="AU566" s="78" t="e">
        <f aca="false">VLOOKUP(F566,PTDS2!$A$1:$Q$13,8)</f>
        <v>#N/A</v>
      </c>
      <c r="AV566" s="78" t="e">
        <f aca="false">VLOOKUP(F566,PTDS2!$A$1:$Q$13,9)</f>
        <v>#N/A</v>
      </c>
      <c r="AW566" s="78" t="e">
        <f aca="false">VLOOKUP(F566,PTDS2!$A$1:$Q$13,10)</f>
        <v>#N/A</v>
      </c>
      <c r="AX566" s="78" t="e">
        <f aca="false">VLOOKUP(F566,PTDS2!$A$1:$Q$13,11)</f>
        <v>#N/A</v>
      </c>
      <c r="AY566" s="78" t="e">
        <f aca="false">VLOOKUP(F566,PTDS2!$A$1:$Q$13,12)</f>
        <v>#N/A</v>
      </c>
      <c r="AZ566" s="78" t="e">
        <f aca="false">VLOOKUP(F566,PTDS2!$A$1:$Q$13,13)</f>
        <v>#N/A</v>
      </c>
      <c r="BA566" s="78" t="e">
        <f aca="false">VLOOKUP(F566,PTDS2!$A$1:$Q$13,14)</f>
        <v>#N/A</v>
      </c>
      <c r="BB566" s="78" t="e">
        <f aca="false">VLOOKUP(F566,PTDS2!$A$1:$Q$13,15)</f>
        <v>#N/A</v>
      </c>
      <c r="BC566" s="78" t="e">
        <f aca="false">VLOOKUP(F566,PTDS2!$A$1:$Q$13,16)</f>
        <v>#N/A</v>
      </c>
      <c r="BD566" s="78" t="e">
        <f aca="false">VLOOKUP(F566,PTDS2!$A$1:$Q$13,17)</f>
        <v>#N/A</v>
      </c>
      <c r="BF566" s="78" t="e">
        <f aca="false">IF(AO566=0,"",AO566)</f>
        <v>#N/A</v>
      </c>
      <c r="BG566" s="78" t="e">
        <f aca="false">IF(AP566=0,"",AP566)</f>
        <v>#N/A</v>
      </c>
      <c r="BH566" s="78" t="e">
        <f aca="false">IF(AQ566=0,"",AQ566)</f>
        <v>#N/A</v>
      </c>
      <c r="BI566" s="78" t="e">
        <f aca="false">IF(AR566=0,"",AR566)</f>
        <v>#N/A</v>
      </c>
      <c r="BJ566" s="78" t="e">
        <f aca="false">IF(AS566=0,"",AS566)</f>
        <v>#N/A</v>
      </c>
      <c r="BK566" s="78" t="e">
        <f aca="false">IF(AT566=0,"",AT566)</f>
        <v>#N/A</v>
      </c>
      <c r="BL566" s="78" t="e">
        <f aca="false">IF(AU566=0,"",AU566)</f>
        <v>#N/A</v>
      </c>
      <c r="BM566" s="78" t="e">
        <f aca="false">IF(AV566=0,"",AV566)</f>
        <v>#N/A</v>
      </c>
      <c r="BN566" s="78" t="e">
        <f aca="false">IF(AW566=0,"",AW566)</f>
        <v>#N/A</v>
      </c>
      <c r="BO566" s="78" t="e">
        <f aca="false">IF(AX566=0,"",AX566)</f>
        <v>#N/A</v>
      </c>
      <c r="BP566" s="78" t="e">
        <f aca="false">IF(AY566=0,"",AY566)</f>
        <v>#N/A</v>
      </c>
      <c r="BQ566" s="78" t="e">
        <f aca="false">IF(AZ566=0,"",AZ566)</f>
        <v>#N/A</v>
      </c>
      <c r="BR566" s="78" t="e">
        <f aca="false">IF(BA566=0,"",BA566)</f>
        <v>#N/A</v>
      </c>
      <c r="BS566" s="78" t="e">
        <f aca="false">IF(BB566=0,"",BB566)</f>
        <v>#N/A</v>
      </c>
      <c r="BT566" s="78" t="e">
        <f aca="false">IF(BC566=0,"",BC566)</f>
        <v>#N/A</v>
      </c>
      <c r="BU566" s="78" t="e">
        <f aca="false">IF(BD566=0,"",BD566)</f>
        <v>#N/A</v>
      </c>
    </row>
    <row r="567" customFormat="false" ht="56.7" hidden="false" customHeight="true" outlineLevel="0" collapsed="false">
      <c r="A567" s="137"/>
      <c r="B567" s="138"/>
      <c r="C567" s="139"/>
      <c r="D567" s="139"/>
      <c r="E567" s="143"/>
      <c r="F567" s="120"/>
      <c r="G567" s="121"/>
      <c r="H567" s="140"/>
      <c r="I567" s="141"/>
      <c r="J567" s="116"/>
      <c r="K567" s="124" t="str">
        <f aca="false">IF(ISBLANK(I567),"",ROUND(IF(J567&lt;&gt;"€",IF(J567="$",I567*TRANSFERENCIAS!$E$29,I567*TRANSFERENCIAS!$H$29),I567),2))</f>
        <v/>
      </c>
      <c r="L567" s="142"/>
      <c r="M567" s="142"/>
      <c r="N567" s="142"/>
      <c r="O567" s="125"/>
      <c r="P567" s="126" t="str">
        <f aca="false">IF(ISNUMBER(X567),X567,"P")</f>
        <v>P</v>
      </c>
      <c r="Q567" s="127" t="str">
        <f aca="false">IF(ISNUMBER(L567),L567," --")</f>
        <v> --</v>
      </c>
      <c r="W567" s="129" t="n">
        <f aca="false">SUM(L567:N567)</f>
        <v>0</v>
      </c>
      <c r="X567" s="129" t="e">
        <f aca="false">IF(K567&gt;0,ABS(W567-K567),"")</f>
        <v>#VALUE!</v>
      </c>
      <c r="AF567" s="78" t="n">
        <f aca="false">+AF566+20</f>
        <v>11240</v>
      </c>
      <c r="AG567" s="78" t="n">
        <v>562</v>
      </c>
      <c r="AO567" s="78" t="e">
        <f aca="false">VLOOKUP(F567,PTDS2!$A$1:$Q$13,2)</f>
        <v>#N/A</v>
      </c>
      <c r="AP567" s="78" t="e">
        <f aca="false">VLOOKUP(F567,PTDS2!$A$1:$Q$13,3)</f>
        <v>#N/A</v>
      </c>
      <c r="AQ567" s="78" t="e">
        <f aca="false">VLOOKUP(F567,PTDS2!$A$1:$Q$13,4)</f>
        <v>#N/A</v>
      </c>
      <c r="AR567" s="78" t="e">
        <f aca="false">VLOOKUP(F567,PTDS2!$A$1:$Q$13,5)</f>
        <v>#N/A</v>
      </c>
      <c r="AS567" s="78" t="e">
        <f aca="false">VLOOKUP(F567,PTDS2!$A$1:$Q$13,6)</f>
        <v>#N/A</v>
      </c>
      <c r="AT567" s="78" t="e">
        <f aca="false">VLOOKUP(F567,PTDS2!$A$1:$Q$13,7)</f>
        <v>#N/A</v>
      </c>
      <c r="AU567" s="78" t="e">
        <f aca="false">VLOOKUP(F567,PTDS2!$A$1:$Q$13,8)</f>
        <v>#N/A</v>
      </c>
      <c r="AV567" s="78" t="e">
        <f aca="false">VLOOKUP(F567,PTDS2!$A$1:$Q$13,9)</f>
        <v>#N/A</v>
      </c>
      <c r="AW567" s="78" t="e">
        <f aca="false">VLOOKUP(F567,PTDS2!$A$1:$Q$13,10)</f>
        <v>#N/A</v>
      </c>
      <c r="AX567" s="78" t="e">
        <f aca="false">VLOOKUP(F567,PTDS2!$A$1:$Q$13,11)</f>
        <v>#N/A</v>
      </c>
      <c r="AY567" s="78" t="e">
        <f aca="false">VLOOKUP(F567,PTDS2!$A$1:$Q$13,12)</f>
        <v>#N/A</v>
      </c>
      <c r="AZ567" s="78" t="e">
        <f aca="false">VLOOKUP(F567,PTDS2!$A$1:$Q$13,13)</f>
        <v>#N/A</v>
      </c>
      <c r="BA567" s="78" t="e">
        <f aca="false">VLOOKUP(F567,PTDS2!$A$1:$Q$13,14)</f>
        <v>#N/A</v>
      </c>
      <c r="BB567" s="78" t="e">
        <f aca="false">VLOOKUP(F567,PTDS2!$A$1:$Q$13,15)</f>
        <v>#N/A</v>
      </c>
      <c r="BC567" s="78" t="e">
        <f aca="false">VLOOKUP(F567,PTDS2!$A$1:$Q$13,16)</f>
        <v>#N/A</v>
      </c>
      <c r="BD567" s="78" t="e">
        <f aca="false">VLOOKUP(F567,PTDS2!$A$1:$Q$13,17)</f>
        <v>#N/A</v>
      </c>
      <c r="BF567" s="78" t="e">
        <f aca="false">IF(AO567=0,"",AO567)</f>
        <v>#N/A</v>
      </c>
      <c r="BG567" s="78" t="e">
        <f aca="false">IF(AP567=0,"",AP567)</f>
        <v>#N/A</v>
      </c>
      <c r="BH567" s="78" t="e">
        <f aca="false">IF(AQ567=0,"",AQ567)</f>
        <v>#N/A</v>
      </c>
      <c r="BI567" s="78" t="e">
        <f aca="false">IF(AR567=0,"",AR567)</f>
        <v>#N/A</v>
      </c>
      <c r="BJ567" s="78" t="e">
        <f aca="false">IF(AS567=0,"",AS567)</f>
        <v>#N/A</v>
      </c>
      <c r="BK567" s="78" t="e">
        <f aca="false">IF(AT567=0,"",AT567)</f>
        <v>#N/A</v>
      </c>
      <c r="BL567" s="78" t="e">
        <f aca="false">IF(AU567=0,"",AU567)</f>
        <v>#N/A</v>
      </c>
      <c r="BM567" s="78" t="e">
        <f aca="false">IF(AV567=0,"",AV567)</f>
        <v>#N/A</v>
      </c>
      <c r="BN567" s="78" t="e">
        <f aca="false">IF(AW567=0,"",AW567)</f>
        <v>#N/A</v>
      </c>
      <c r="BO567" s="78" t="e">
        <f aca="false">IF(AX567=0,"",AX567)</f>
        <v>#N/A</v>
      </c>
      <c r="BP567" s="78" t="e">
        <f aca="false">IF(AY567=0,"",AY567)</f>
        <v>#N/A</v>
      </c>
      <c r="BQ567" s="78" t="e">
        <f aca="false">IF(AZ567=0,"",AZ567)</f>
        <v>#N/A</v>
      </c>
      <c r="BR567" s="78" t="e">
        <f aca="false">IF(BA567=0,"",BA567)</f>
        <v>#N/A</v>
      </c>
      <c r="BS567" s="78" t="e">
        <f aca="false">IF(BB567=0,"",BB567)</f>
        <v>#N/A</v>
      </c>
      <c r="BT567" s="78" t="e">
        <f aca="false">IF(BC567=0,"",BC567)</f>
        <v>#N/A</v>
      </c>
      <c r="BU567" s="78" t="e">
        <f aca="false">IF(BD567=0,"",BD567)</f>
        <v>#N/A</v>
      </c>
    </row>
    <row r="568" customFormat="false" ht="56.7" hidden="false" customHeight="true" outlineLevel="0" collapsed="false">
      <c r="A568" s="137"/>
      <c r="B568" s="138"/>
      <c r="C568" s="139"/>
      <c r="D568" s="139"/>
      <c r="E568" s="143"/>
      <c r="F568" s="120"/>
      <c r="G568" s="121"/>
      <c r="H568" s="140"/>
      <c r="I568" s="141"/>
      <c r="J568" s="116"/>
      <c r="K568" s="124" t="str">
        <f aca="false">IF(ISBLANK(I568),"",ROUND(IF(J568&lt;&gt;"€",IF(J568="$",I568*TRANSFERENCIAS!$E$29,I568*TRANSFERENCIAS!$H$29),I568),2))</f>
        <v/>
      </c>
      <c r="L568" s="142"/>
      <c r="M568" s="142"/>
      <c r="N568" s="142"/>
      <c r="O568" s="125"/>
      <c r="P568" s="126" t="str">
        <f aca="false">IF(ISNUMBER(X568),X568,"P")</f>
        <v>P</v>
      </c>
      <c r="Q568" s="127" t="str">
        <f aca="false">IF(ISNUMBER(L568),L568," --")</f>
        <v> --</v>
      </c>
      <c r="W568" s="129" t="n">
        <f aca="false">SUM(L568:N568)</f>
        <v>0</v>
      </c>
      <c r="X568" s="129" t="e">
        <f aca="false">IF(K568&gt;0,ABS(W568-K568),"")</f>
        <v>#VALUE!</v>
      </c>
      <c r="AF568" s="78" t="n">
        <f aca="false">+AF567+20</f>
        <v>11260</v>
      </c>
      <c r="AG568" s="78" t="n">
        <v>563</v>
      </c>
      <c r="AO568" s="78" t="e">
        <f aca="false">VLOOKUP(F568,PTDS2!$A$1:$Q$13,2)</f>
        <v>#N/A</v>
      </c>
      <c r="AP568" s="78" t="e">
        <f aca="false">VLOOKUP(F568,PTDS2!$A$1:$Q$13,3)</f>
        <v>#N/A</v>
      </c>
      <c r="AQ568" s="78" t="e">
        <f aca="false">VLOOKUP(F568,PTDS2!$A$1:$Q$13,4)</f>
        <v>#N/A</v>
      </c>
      <c r="AR568" s="78" t="e">
        <f aca="false">VLOOKUP(F568,PTDS2!$A$1:$Q$13,5)</f>
        <v>#N/A</v>
      </c>
      <c r="AS568" s="78" t="e">
        <f aca="false">VLOOKUP(F568,PTDS2!$A$1:$Q$13,6)</f>
        <v>#N/A</v>
      </c>
      <c r="AT568" s="78" t="e">
        <f aca="false">VLOOKUP(F568,PTDS2!$A$1:$Q$13,7)</f>
        <v>#N/A</v>
      </c>
      <c r="AU568" s="78" t="e">
        <f aca="false">VLOOKUP(F568,PTDS2!$A$1:$Q$13,8)</f>
        <v>#N/A</v>
      </c>
      <c r="AV568" s="78" t="e">
        <f aca="false">VLOOKUP(F568,PTDS2!$A$1:$Q$13,9)</f>
        <v>#N/A</v>
      </c>
      <c r="AW568" s="78" t="e">
        <f aca="false">VLOOKUP(F568,PTDS2!$A$1:$Q$13,10)</f>
        <v>#N/A</v>
      </c>
      <c r="AX568" s="78" t="e">
        <f aca="false">VLOOKUP(F568,PTDS2!$A$1:$Q$13,11)</f>
        <v>#N/A</v>
      </c>
      <c r="AY568" s="78" t="e">
        <f aca="false">VLOOKUP(F568,PTDS2!$A$1:$Q$13,12)</f>
        <v>#N/A</v>
      </c>
      <c r="AZ568" s="78" t="e">
        <f aca="false">VLOOKUP(F568,PTDS2!$A$1:$Q$13,13)</f>
        <v>#N/A</v>
      </c>
      <c r="BA568" s="78" t="e">
        <f aca="false">VLOOKUP(F568,PTDS2!$A$1:$Q$13,14)</f>
        <v>#N/A</v>
      </c>
      <c r="BB568" s="78" t="e">
        <f aca="false">VLOOKUP(F568,PTDS2!$A$1:$Q$13,15)</f>
        <v>#N/A</v>
      </c>
      <c r="BC568" s="78" t="e">
        <f aca="false">VLOOKUP(F568,PTDS2!$A$1:$Q$13,16)</f>
        <v>#N/A</v>
      </c>
      <c r="BD568" s="78" t="e">
        <f aca="false">VLOOKUP(F568,PTDS2!$A$1:$Q$13,17)</f>
        <v>#N/A</v>
      </c>
      <c r="BF568" s="78" t="e">
        <f aca="false">IF(AO568=0,"",AO568)</f>
        <v>#N/A</v>
      </c>
      <c r="BG568" s="78" t="e">
        <f aca="false">IF(AP568=0,"",AP568)</f>
        <v>#N/A</v>
      </c>
      <c r="BH568" s="78" t="e">
        <f aca="false">IF(AQ568=0,"",AQ568)</f>
        <v>#N/A</v>
      </c>
      <c r="BI568" s="78" t="e">
        <f aca="false">IF(AR568=0,"",AR568)</f>
        <v>#N/A</v>
      </c>
      <c r="BJ568" s="78" t="e">
        <f aca="false">IF(AS568=0,"",AS568)</f>
        <v>#N/A</v>
      </c>
      <c r="BK568" s="78" t="e">
        <f aca="false">IF(AT568=0,"",AT568)</f>
        <v>#N/A</v>
      </c>
      <c r="BL568" s="78" t="e">
        <f aca="false">IF(AU568=0,"",AU568)</f>
        <v>#N/A</v>
      </c>
      <c r="BM568" s="78" t="e">
        <f aca="false">IF(AV568=0,"",AV568)</f>
        <v>#N/A</v>
      </c>
      <c r="BN568" s="78" t="e">
        <f aca="false">IF(AW568=0,"",AW568)</f>
        <v>#N/A</v>
      </c>
      <c r="BO568" s="78" t="e">
        <f aca="false">IF(AX568=0,"",AX568)</f>
        <v>#N/A</v>
      </c>
      <c r="BP568" s="78" t="e">
        <f aca="false">IF(AY568=0,"",AY568)</f>
        <v>#N/A</v>
      </c>
      <c r="BQ568" s="78" t="e">
        <f aca="false">IF(AZ568=0,"",AZ568)</f>
        <v>#N/A</v>
      </c>
      <c r="BR568" s="78" t="e">
        <f aca="false">IF(BA568=0,"",BA568)</f>
        <v>#N/A</v>
      </c>
      <c r="BS568" s="78" t="e">
        <f aca="false">IF(BB568=0,"",BB568)</f>
        <v>#N/A</v>
      </c>
      <c r="BT568" s="78" t="e">
        <f aca="false">IF(BC568=0,"",BC568)</f>
        <v>#N/A</v>
      </c>
      <c r="BU568" s="78" t="e">
        <f aca="false">IF(BD568=0,"",BD568)</f>
        <v>#N/A</v>
      </c>
    </row>
    <row r="569" customFormat="false" ht="56.7" hidden="false" customHeight="true" outlineLevel="0" collapsed="false">
      <c r="A569" s="137"/>
      <c r="B569" s="138"/>
      <c r="C569" s="139"/>
      <c r="D569" s="139"/>
      <c r="E569" s="143"/>
      <c r="F569" s="120"/>
      <c r="G569" s="121"/>
      <c r="H569" s="140"/>
      <c r="I569" s="141"/>
      <c r="J569" s="116"/>
      <c r="K569" s="124" t="str">
        <f aca="false">IF(ISBLANK(I569),"",ROUND(IF(J569&lt;&gt;"€",IF(J569="$",I569*TRANSFERENCIAS!$E$29,I569*TRANSFERENCIAS!$H$29),I569),2))</f>
        <v/>
      </c>
      <c r="L569" s="142"/>
      <c r="M569" s="142"/>
      <c r="N569" s="142"/>
      <c r="O569" s="125"/>
      <c r="P569" s="126" t="str">
        <f aca="false">IF(ISNUMBER(X569),X569,"P")</f>
        <v>P</v>
      </c>
      <c r="Q569" s="127" t="str">
        <f aca="false">IF(ISNUMBER(L569),L569," --")</f>
        <v> --</v>
      </c>
      <c r="W569" s="129" t="n">
        <f aca="false">SUM(L569:N569)</f>
        <v>0</v>
      </c>
      <c r="X569" s="129" t="e">
        <f aca="false">IF(K569&gt;0,ABS(W569-K569),"")</f>
        <v>#VALUE!</v>
      </c>
      <c r="AF569" s="78" t="n">
        <f aca="false">+AF568+20</f>
        <v>11280</v>
      </c>
      <c r="AG569" s="78" t="n">
        <v>564</v>
      </c>
      <c r="AO569" s="78" t="e">
        <f aca="false">VLOOKUP(F569,PTDS2!$A$1:$Q$13,2)</f>
        <v>#N/A</v>
      </c>
      <c r="AP569" s="78" t="e">
        <f aca="false">VLOOKUP(F569,PTDS2!$A$1:$Q$13,3)</f>
        <v>#N/A</v>
      </c>
      <c r="AQ569" s="78" t="e">
        <f aca="false">VLOOKUP(F569,PTDS2!$A$1:$Q$13,4)</f>
        <v>#N/A</v>
      </c>
      <c r="AR569" s="78" t="e">
        <f aca="false">VLOOKUP(F569,PTDS2!$A$1:$Q$13,5)</f>
        <v>#N/A</v>
      </c>
      <c r="AS569" s="78" t="e">
        <f aca="false">VLOOKUP(F569,PTDS2!$A$1:$Q$13,6)</f>
        <v>#N/A</v>
      </c>
      <c r="AT569" s="78" t="e">
        <f aca="false">VLOOKUP(F569,PTDS2!$A$1:$Q$13,7)</f>
        <v>#N/A</v>
      </c>
      <c r="AU569" s="78" t="e">
        <f aca="false">VLOOKUP(F569,PTDS2!$A$1:$Q$13,8)</f>
        <v>#N/A</v>
      </c>
      <c r="AV569" s="78" t="e">
        <f aca="false">VLOOKUP(F569,PTDS2!$A$1:$Q$13,9)</f>
        <v>#N/A</v>
      </c>
      <c r="AW569" s="78" t="e">
        <f aca="false">VLOOKUP(F569,PTDS2!$A$1:$Q$13,10)</f>
        <v>#N/A</v>
      </c>
      <c r="AX569" s="78" t="e">
        <f aca="false">VLOOKUP(F569,PTDS2!$A$1:$Q$13,11)</f>
        <v>#N/A</v>
      </c>
      <c r="AY569" s="78" t="e">
        <f aca="false">VLOOKUP(F569,PTDS2!$A$1:$Q$13,12)</f>
        <v>#N/A</v>
      </c>
      <c r="AZ569" s="78" t="e">
        <f aca="false">VLOOKUP(F569,PTDS2!$A$1:$Q$13,13)</f>
        <v>#N/A</v>
      </c>
      <c r="BA569" s="78" t="e">
        <f aca="false">VLOOKUP(F569,PTDS2!$A$1:$Q$13,14)</f>
        <v>#N/A</v>
      </c>
      <c r="BB569" s="78" t="e">
        <f aca="false">VLOOKUP(F569,PTDS2!$A$1:$Q$13,15)</f>
        <v>#N/A</v>
      </c>
      <c r="BC569" s="78" t="e">
        <f aca="false">VLOOKUP(F569,PTDS2!$A$1:$Q$13,16)</f>
        <v>#N/A</v>
      </c>
      <c r="BD569" s="78" t="e">
        <f aca="false">VLOOKUP(F569,PTDS2!$A$1:$Q$13,17)</f>
        <v>#N/A</v>
      </c>
      <c r="BF569" s="78" t="e">
        <f aca="false">IF(AO569=0,"",AO569)</f>
        <v>#N/A</v>
      </c>
      <c r="BG569" s="78" t="e">
        <f aca="false">IF(AP569=0,"",AP569)</f>
        <v>#N/A</v>
      </c>
      <c r="BH569" s="78" t="e">
        <f aca="false">IF(AQ569=0,"",AQ569)</f>
        <v>#N/A</v>
      </c>
      <c r="BI569" s="78" t="e">
        <f aca="false">IF(AR569=0,"",AR569)</f>
        <v>#N/A</v>
      </c>
      <c r="BJ569" s="78" t="e">
        <f aca="false">IF(AS569=0,"",AS569)</f>
        <v>#N/A</v>
      </c>
      <c r="BK569" s="78" t="e">
        <f aca="false">IF(AT569=0,"",AT569)</f>
        <v>#N/A</v>
      </c>
      <c r="BL569" s="78" t="e">
        <f aca="false">IF(AU569=0,"",AU569)</f>
        <v>#N/A</v>
      </c>
      <c r="BM569" s="78" t="e">
        <f aca="false">IF(AV569=0,"",AV569)</f>
        <v>#N/A</v>
      </c>
      <c r="BN569" s="78" t="e">
        <f aca="false">IF(AW569=0,"",AW569)</f>
        <v>#N/A</v>
      </c>
      <c r="BO569" s="78" t="e">
        <f aca="false">IF(AX569=0,"",AX569)</f>
        <v>#N/A</v>
      </c>
      <c r="BP569" s="78" t="e">
        <f aca="false">IF(AY569=0,"",AY569)</f>
        <v>#N/A</v>
      </c>
      <c r="BQ569" s="78" t="e">
        <f aca="false">IF(AZ569=0,"",AZ569)</f>
        <v>#N/A</v>
      </c>
      <c r="BR569" s="78" t="e">
        <f aca="false">IF(BA569=0,"",BA569)</f>
        <v>#N/A</v>
      </c>
      <c r="BS569" s="78" t="e">
        <f aca="false">IF(BB569=0,"",BB569)</f>
        <v>#N/A</v>
      </c>
      <c r="BT569" s="78" t="e">
        <f aca="false">IF(BC569=0,"",BC569)</f>
        <v>#N/A</v>
      </c>
      <c r="BU569" s="78" t="e">
        <f aca="false">IF(BD569=0,"",BD569)</f>
        <v>#N/A</v>
      </c>
    </row>
    <row r="570" customFormat="false" ht="56.7" hidden="false" customHeight="true" outlineLevel="0" collapsed="false">
      <c r="A570" s="137"/>
      <c r="B570" s="138"/>
      <c r="C570" s="139"/>
      <c r="D570" s="139"/>
      <c r="E570" s="143"/>
      <c r="F570" s="120"/>
      <c r="G570" s="121"/>
      <c r="H570" s="140"/>
      <c r="I570" s="141"/>
      <c r="J570" s="116"/>
      <c r="K570" s="124" t="str">
        <f aca="false">IF(ISBLANK(I570),"",ROUND(IF(J570&lt;&gt;"€",IF(J570="$",I570*TRANSFERENCIAS!$E$29,I570*TRANSFERENCIAS!$H$29),I570),2))</f>
        <v/>
      </c>
      <c r="L570" s="142"/>
      <c r="M570" s="142"/>
      <c r="N570" s="142"/>
      <c r="O570" s="125"/>
      <c r="P570" s="126" t="str">
        <f aca="false">IF(ISNUMBER(X570),X570,"P")</f>
        <v>P</v>
      </c>
      <c r="Q570" s="127" t="str">
        <f aca="false">IF(ISNUMBER(L570),L570," --")</f>
        <v> --</v>
      </c>
      <c r="W570" s="129" t="n">
        <f aca="false">SUM(L570:N570)</f>
        <v>0</v>
      </c>
      <c r="X570" s="129" t="e">
        <f aca="false">IF(K570&gt;0,ABS(W570-K570),"")</f>
        <v>#VALUE!</v>
      </c>
      <c r="AF570" s="78" t="n">
        <f aca="false">+AF569+20</f>
        <v>11300</v>
      </c>
      <c r="AG570" s="78" t="n">
        <v>565</v>
      </c>
      <c r="AO570" s="78" t="e">
        <f aca="false">VLOOKUP(F570,PTDS2!$A$1:$Q$13,2)</f>
        <v>#N/A</v>
      </c>
      <c r="AP570" s="78" t="e">
        <f aca="false">VLOOKUP(F570,PTDS2!$A$1:$Q$13,3)</f>
        <v>#N/A</v>
      </c>
      <c r="AQ570" s="78" t="e">
        <f aca="false">VLOOKUP(F570,PTDS2!$A$1:$Q$13,4)</f>
        <v>#N/A</v>
      </c>
      <c r="AR570" s="78" t="e">
        <f aca="false">VLOOKUP(F570,PTDS2!$A$1:$Q$13,5)</f>
        <v>#N/A</v>
      </c>
      <c r="AS570" s="78" t="e">
        <f aca="false">VLOOKUP(F570,PTDS2!$A$1:$Q$13,6)</f>
        <v>#N/A</v>
      </c>
      <c r="AT570" s="78" t="e">
        <f aca="false">VLOOKUP(F570,PTDS2!$A$1:$Q$13,7)</f>
        <v>#N/A</v>
      </c>
      <c r="AU570" s="78" t="e">
        <f aca="false">VLOOKUP(F570,PTDS2!$A$1:$Q$13,8)</f>
        <v>#N/A</v>
      </c>
      <c r="AV570" s="78" t="e">
        <f aca="false">VLOOKUP(F570,PTDS2!$A$1:$Q$13,9)</f>
        <v>#N/A</v>
      </c>
      <c r="AW570" s="78" t="e">
        <f aca="false">VLOOKUP(F570,PTDS2!$A$1:$Q$13,10)</f>
        <v>#N/A</v>
      </c>
      <c r="AX570" s="78" t="e">
        <f aca="false">VLOOKUP(F570,PTDS2!$A$1:$Q$13,11)</f>
        <v>#N/A</v>
      </c>
      <c r="AY570" s="78" t="e">
        <f aca="false">VLOOKUP(F570,PTDS2!$A$1:$Q$13,12)</f>
        <v>#N/A</v>
      </c>
      <c r="AZ570" s="78" t="e">
        <f aca="false">VLOOKUP(F570,PTDS2!$A$1:$Q$13,13)</f>
        <v>#N/A</v>
      </c>
      <c r="BA570" s="78" t="e">
        <f aca="false">VLOOKUP(F570,PTDS2!$A$1:$Q$13,14)</f>
        <v>#N/A</v>
      </c>
      <c r="BB570" s="78" t="e">
        <f aca="false">VLOOKUP(F570,PTDS2!$A$1:$Q$13,15)</f>
        <v>#N/A</v>
      </c>
      <c r="BC570" s="78" t="e">
        <f aca="false">VLOOKUP(F570,PTDS2!$A$1:$Q$13,16)</f>
        <v>#N/A</v>
      </c>
      <c r="BD570" s="78" t="e">
        <f aca="false">VLOOKUP(F570,PTDS2!$A$1:$Q$13,17)</f>
        <v>#N/A</v>
      </c>
      <c r="BF570" s="78" t="e">
        <f aca="false">IF(AO570=0,"",AO570)</f>
        <v>#N/A</v>
      </c>
      <c r="BG570" s="78" t="e">
        <f aca="false">IF(AP570=0,"",AP570)</f>
        <v>#N/A</v>
      </c>
      <c r="BH570" s="78" t="e">
        <f aca="false">IF(AQ570=0,"",AQ570)</f>
        <v>#N/A</v>
      </c>
      <c r="BI570" s="78" t="e">
        <f aca="false">IF(AR570=0,"",AR570)</f>
        <v>#N/A</v>
      </c>
      <c r="BJ570" s="78" t="e">
        <f aca="false">IF(AS570=0,"",AS570)</f>
        <v>#N/A</v>
      </c>
      <c r="BK570" s="78" t="e">
        <f aca="false">IF(AT570=0,"",AT570)</f>
        <v>#N/A</v>
      </c>
      <c r="BL570" s="78" t="e">
        <f aca="false">IF(AU570=0,"",AU570)</f>
        <v>#N/A</v>
      </c>
      <c r="BM570" s="78" t="e">
        <f aca="false">IF(AV570=0,"",AV570)</f>
        <v>#N/A</v>
      </c>
      <c r="BN570" s="78" t="e">
        <f aca="false">IF(AW570=0,"",AW570)</f>
        <v>#N/A</v>
      </c>
      <c r="BO570" s="78" t="e">
        <f aca="false">IF(AX570=0,"",AX570)</f>
        <v>#N/A</v>
      </c>
      <c r="BP570" s="78" t="e">
        <f aca="false">IF(AY570=0,"",AY570)</f>
        <v>#N/A</v>
      </c>
      <c r="BQ570" s="78" t="e">
        <f aca="false">IF(AZ570=0,"",AZ570)</f>
        <v>#N/A</v>
      </c>
      <c r="BR570" s="78" t="e">
        <f aca="false">IF(BA570=0,"",BA570)</f>
        <v>#N/A</v>
      </c>
      <c r="BS570" s="78" t="e">
        <f aca="false">IF(BB570=0,"",BB570)</f>
        <v>#N/A</v>
      </c>
      <c r="BT570" s="78" t="e">
        <f aca="false">IF(BC570=0,"",BC570)</f>
        <v>#N/A</v>
      </c>
      <c r="BU570" s="78" t="e">
        <f aca="false">IF(BD570=0,"",BD570)</f>
        <v>#N/A</v>
      </c>
    </row>
    <row r="571" customFormat="false" ht="56.7" hidden="false" customHeight="true" outlineLevel="0" collapsed="false">
      <c r="A571" s="137"/>
      <c r="B571" s="138"/>
      <c r="C571" s="139"/>
      <c r="D571" s="139"/>
      <c r="E571" s="143"/>
      <c r="F571" s="120"/>
      <c r="G571" s="121"/>
      <c r="H571" s="140"/>
      <c r="I571" s="141"/>
      <c r="J571" s="116"/>
      <c r="K571" s="124" t="str">
        <f aca="false">IF(ISBLANK(I571),"",ROUND(IF(J571&lt;&gt;"€",IF(J571="$",I571*TRANSFERENCIAS!$E$29,I571*TRANSFERENCIAS!$H$29),I571),2))</f>
        <v/>
      </c>
      <c r="L571" s="142"/>
      <c r="M571" s="142"/>
      <c r="N571" s="142"/>
      <c r="O571" s="125"/>
      <c r="P571" s="126" t="str">
        <f aca="false">IF(ISNUMBER(X571),X571,"P")</f>
        <v>P</v>
      </c>
      <c r="Q571" s="127" t="str">
        <f aca="false">IF(ISNUMBER(L571),L571," --")</f>
        <v> --</v>
      </c>
      <c r="W571" s="129" t="n">
        <f aca="false">SUM(L571:N571)</f>
        <v>0</v>
      </c>
      <c r="X571" s="129" t="e">
        <f aca="false">IF(K571&gt;0,ABS(W571-K571),"")</f>
        <v>#VALUE!</v>
      </c>
      <c r="AF571" s="78" t="n">
        <f aca="false">+AF570+20</f>
        <v>11320</v>
      </c>
      <c r="AG571" s="78" t="n">
        <v>566</v>
      </c>
      <c r="AO571" s="78" t="e">
        <f aca="false">VLOOKUP(F571,PTDS2!$A$1:$Q$13,2)</f>
        <v>#N/A</v>
      </c>
      <c r="AP571" s="78" t="e">
        <f aca="false">VLOOKUP(F571,PTDS2!$A$1:$Q$13,3)</f>
        <v>#N/A</v>
      </c>
      <c r="AQ571" s="78" t="e">
        <f aca="false">VLOOKUP(F571,PTDS2!$A$1:$Q$13,4)</f>
        <v>#N/A</v>
      </c>
      <c r="AR571" s="78" t="e">
        <f aca="false">VLOOKUP(F571,PTDS2!$A$1:$Q$13,5)</f>
        <v>#N/A</v>
      </c>
      <c r="AS571" s="78" t="e">
        <f aca="false">VLOOKUP(F571,PTDS2!$A$1:$Q$13,6)</f>
        <v>#N/A</v>
      </c>
      <c r="AT571" s="78" t="e">
        <f aca="false">VLOOKUP(F571,PTDS2!$A$1:$Q$13,7)</f>
        <v>#N/A</v>
      </c>
      <c r="AU571" s="78" t="e">
        <f aca="false">VLOOKUP(F571,PTDS2!$A$1:$Q$13,8)</f>
        <v>#N/A</v>
      </c>
      <c r="AV571" s="78" t="e">
        <f aca="false">VLOOKUP(F571,PTDS2!$A$1:$Q$13,9)</f>
        <v>#N/A</v>
      </c>
      <c r="AW571" s="78" t="e">
        <f aca="false">VLOOKUP(F571,PTDS2!$A$1:$Q$13,10)</f>
        <v>#N/A</v>
      </c>
      <c r="AX571" s="78" t="e">
        <f aca="false">VLOOKUP(F571,PTDS2!$A$1:$Q$13,11)</f>
        <v>#N/A</v>
      </c>
      <c r="AY571" s="78" t="e">
        <f aca="false">VLOOKUP(F571,PTDS2!$A$1:$Q$13,12)</f>
        <v>#N/A</v>
      </c>
      <c r="AZ571" s="78" t="e">
        <f aca="false">VLOOKUP(F571,PTDS2!$A$1:$Q$13,13)</f>
        <v>#N/A</v>
      </c>
      <c r="BA571" s="78" t="e">
        <f aca="false">VLOOKUP(F571,PTDS2!$A$1:$Q$13,14)</f>
        <v>#N/A</v>
      </c>
      <c r="BB571" s="78" t="e">
        <f aca="false">VLOOKUP(F571,PTDS2!$A$1:$Q$13,15)</f>
        <v>#N/A</v>
      </c>
      <c r="BC571" s="78" t="e">
        <f aca="false">VLOOKUP(F571,PTDS2!$A$1:$Q$13,16)</f>
        <v>#N/A</v>
      </c>
      <c r="BD571" s="78" t="e">
        <f aca="false">VLOOKUP(F571,PTDS2!$A$1:$Q$13,17)</f>
        <v>#N/A</v>
      </c>
      <c r="BF571" s="78" t="e">
        <f aca="false">IF(AO571=0,"",AO571)</f>
        <v>#N/A</v>
      </c>
      <c r="BG571" s="78" t="e">
        <f aca="false">IF(AP571=0,"",AP571)</f>
        <v>#N/A</v>
      </c>
      <c r="BH571" s="78" t="e">
        <f aca="false">IF(AQ571=0,"",AQ571)</f>
        <v>#N/A</v>
      </c>
      <c r="BI571" s="78" t="e">
        <f aca="false">IF(AR571=0,"",AR571)</f>
        <v>#N/A</v>
      </c>
      <c r="BJ571" s="78" t="e">
        <f aca="false">IF(AS571=0,"",AS571)</f>
        <v>#N/A</v>
      </c>
      <c r="BK571" s="78" t="e">
        <f aca="false">IF(AT571=0,"",AT571)</f>
        <v>#N/A</v>
      </c>
      <c r="BL571" s="78" t="e">
        <f aca="false">IF(AU571=0,"",AU571)</f>
        <v>#N/A</v>
      </c>
      <c r="BM571" s="78" t="e">
        <f aca="false">IF(AV571=0,"",AV571)</f>
        <v>#N/A</v>
      </c>
      <c r="BN571" s="78" t="e">
        <f aca="false">IF(AW571=0,"",AW571)</f>
        <v>#N/A</v>
      </c>
      <c r="BO571" s="78" t="e">
        <f aca="false">IF(AX571=0,"",AX571)</f>
        <v>#N/A</v>
      </c>
      <c r="BP571" s="78" t="e">
        <f aca="false">IF(AY571=0,"",AY571)</f>
        <v>#N/A</v>
      </c>
      <c r="BQ571" s="78" t="e">
        <f aca="false">IF(AZ571=0,"",AZ571)</f>
        <v>#N/A</v>
      </c>
      <c r="BR571" s="78" t="e">
        <f aca="false">IF(BA571=0,"",BA571)</f>
        <v>#N/A</v>
      </c>
      <c r="BS571" s="78" t="e">
        <f aca="false">IF(BB571=0,"",BB571)</f>
        <v>#N/A</v>
      </c>
      <c r="BT571" s="78" t="e">
        <f aca="false">IF(BC571=0,"",BC571)</f>
        <v>#N/A</v>
      </c>
      <c r="BU571" s="78" t="e">
        <f aca="false">IF(BD571=0,"",BD571)</f>
        <v>#N/A</v>
      </c>
    </row>
    <row r="572" customFormat="false" ht="56.7" hidden="false" customHeight="true" outlineLevel="0" collapsed="false">
      <c r="A572" s="137"/>
      <c r="B572" s="138"/>
      <c r="C572" s="139"/>
      <c r="D572" s="139"/>
      <c r="E572" s="143"/>
      <c r="F572" s="120"/>
      <c r="G572" s="121"/>
      <c r="H572" s="140"/>
      <c r="I572" s="141"/>
      <c r="J572" s="116"/>
      <c r="K572" s="124" t="str">
        <f aca="false">IF(ISBLANK(I572),"",ROUND(IF(J572&lt;&gt;"€",IF(J572="$",I572*TRANSFERENCIAS!$E$29,I572*TRANSFERENCIAS!$H$29),I572),2))</f>
        <v/>
      </c>
      <c r="L572" s="142"/>
      <c r="M572" s="142"/>
      <c r="N572" s="142"/>
      <c r="O572" s="125"/>
      <c r="P572" s="126" t="str">
        <f aca="false">IF(ISNUMBER(X572),X572,"P")</f>
        <v>P</v>
      </c>
      <c r="Q572" s="127" t="str">
        <f aca="false">IF(ISNUMBER(L572),L572," --")</f>
        <v> --</v>
      </c>
      <c r="W572" s="129" t="n">
        <f aca="false">SUM(L572:N572)</f>
        <v>0</v>
      </c>
      <c r="X572" s="129" t="e">
        <f aca="false">IF(K572&gt;0,ABS(W572-K572),"")</f>
        <v>#VALUE!</v>
      </c>
      <c r="AF572" s="78" t="n">
        <f aca="false">+AF571+20</f>
        <v>11340</v>
      </c>
      <c r="AG572" s="78" t="n">
        <v>567</v>
      </c>
      <c r="AO572" s="78" t="e">
        <f aca="false">VLOOKUP(F572,PTDS2!$A$1:$Q$13,2)</f>
        <v>#N/A</v>
      </c>
      <c r="AP572" s="78" t="e">
        <f aca="false">VLOOKUP(F572,PTDS2!$A$1:$Q$13,3)</f>
        <v>#N/A</v>
      </c>
      <c r="AQ572" s="78" t="e">
        <f aca="false">VLOOKUP(F572,PTDS2!$A$1:$Q$13,4)</f>
        <v>#N/A</v>
      </c>
      <c r="AR572" s="78" t="e">
        <f aca="false">VLOOKUP(F572,PTDS2!$A$1:$Q$13,5)</f>
        <v>#N/A</v>
      </c>
      <c r="AS572" s="78" t="e">
        <f aca="false">VLOOKUP(F572,PTDS2!$A$1:$Q$13,6)</f>
        <v>#N/A</v>
      </c>
      <c r="AT572" s="78" t="e">
        <f aca="false">VLOOKUP(F572,PTDS2!$A$1:$Q$13,7)</f>
        <v>#N/A</v>
      </c>
      <c r="AU572" s="78" t="e">
        <f aca="false">VLOOKUP(F572,PTDS2!$A$1:$Q$13,8)</f>
        <v>#N/A</v>
      </c>
      <c r="AV572" s="78" t="e">
        <f aca="false">VLOOKUP(F572,PTDS2!$A$1:$Q$13,9)</f>
        <v>#N/A</v>
      </c>
      <c r="AW572" s="78" t="e">
        <f aca="false">VLOOKUP(F572,PTDS2!$A$1:$Q$13,10)</f>
        <v>#N/A</v>
      </c>
      <c r="AX572" s="78" t="e">
        <f aca="false">VLOOKUP(F572,PTDS2!$A$1:$Q$13,11)</f>
        <v>#N/A</v>
      </c>
      <c r="AY572" s="78" t="e">
        <f aca="false">VLOOKUP(F572,PTDS2!$A$1:$Q$13,12)</f>
        <v>#N/A</v>
      </c>
      <c r="AZ572" s="78" t="e">
        <f aca="false">VLOOKUP(F572,PTDS2!$A$1:$Q$13,13)</f>
        <v>#N/A</v>
      </c>
      <c r="BA572" s="78" t="e">
        <f aca="false">VLOOKUP(F572,PTDS2!$A$1:$Q$13,14)</f>
        <v>#N/A</v>
      </c>
      <c r="BB572" s="78" t="e">
        <f aca="false">VLOOKUP(F572,PTDS2!$A$1:$Q$13,15)</f>
        <v>#N/A</v>
      </c>
      <c r="BC572" s="78" t="e">
        <f aca="false">VLOOKUP(F572,PTDS2!$A$1:$Q$13,16)</f>
        <v>#N/A</v>
      </c>
      <c r="BD572" s="78" t="e">
        <f aca="false">VLOOKUP(F572,PTDS2!$A$1:$Q$13,17)</f>
        <v>#N/A</v>
      </c>
      <c r="BF572" s="78" t="e">
        <f aca="false">IF(AO572=0,"",AO572)</f>
        <v>#N/A</v>
      </c>
      <c r="BG572" s="78" t="e">
        <f aca="false">IF(AP572=0,"",AP572)</f>
        <v>#N/A</v>
      </c>
      <c r="BH572" s="78" t="e">
        <f aca="false">IF(AQ572=0,"",AQ572)</f>
        <v>#N/A</v>
      </c>
      <c r="BI572" s="78" t="e">
        <f aca="false">IF(AR572=0,"",AR572)</f>
        <v>#N/A</v>
      </c>
      <c r="BJ572" s="78" t="e">
        <f aca="false">IF(AS572=0,"",AS572)</f>
        <v>#N/A</v>
      </c>
      <c r="BK572" s="78" t="e">
        <f aca="false">IF(AT572=0,"",AT572)</f>
        <v>#N/A</v>
      </c>
      <c r="BL572" s="78" t="e">
        <f aca="false">IF(AU572=0,"",AU572)</f>
        <v>#N/A</v>
      </c>
      <c r="BM572" s="78" t="e">
        <f aca="false">IF(AV572=0,"",AV572)</f>
        <v>#N/A</v>
      </c>
      <c r="BN572" s="78" t="e">
        <f aca="false">IF(AW572=0,"",AW572)</f>
        <v>#N/A</v>
      </c>
      <c r="BO572" s="78" t="e">
        <f aca="false">IF(AX572=0,"",AX572)</f>
        <v>#N/A</v>
      </c>
      <c r="BP572" s="78" t="e">
        <f aca="false">IF(AY572=0,"",AY572)</f>
        <v>#N/A</v>
      </c>
      <c r="BQ572" s="78" t="e">
        <f aca="false">IF(AZ572=0,"",AZ572)</f>
        <v>#N/A</v>
      </c>
      <c r="BR572" s="78" t="e">
        <f aca="false">IF(BA572=0,"",BA572)</f>
        <v>#N/A</v>
      </c>
      <c r="BS572" s="78" t="e">
        <f aca="false">IF(BB572=0,"",BB572)</f>
        <v>#N/A</v>
      </c>
      <c r="BT572" s="78" t="e">
        <f aca="false">IF(BC572=0,"",BC572)</f>
        <v>#N/A</v>
      </c>
      <c r="BU572" s="78" t="e">
        <f aca="false">IF(BD572=0,"",BD572)</f>
        <v>#N/A</v>
      </c>
    </row>
    <row r="573" customFormat="false" ht="56.7" hidden="false" customHeight="true" outlineLevel="0" collapsed="false">
      <c r="A573" s="137"/>
      <c r="B573" s="138"/>
      <c r="C573" s="139"/>
      <c r="D573" s="139"/>
      <c r="E573" s="143"/>
      <c r="F573" s="120"/>
      <c r="G573" s="121"/>
      <c r="H573" s="140"/>
      <c r="I573" s="141"/>
      <c r="J573" s="116"/>
      <c r="K573" s="124" t="str">
        <f aca="false">IF(ISBLANK(I573),"",ROUND(IF(J573&lt;&gt;"€",IF(J573="$",I573*TRANSFERENCIAS!$E$29,I573*TRANSFERENCIAS!$H$29),I573),2))</f>
        <v/>
      </c>
      <c r="L573" s="142"/>
      <c r="M573" s="142"/>
      <c r="N573" s="142"/>
      <c r="O573" s="125"/>
      <c r="P573" s="126" t="str">
        <f aca="false">IF(ISNUMBER(X573),X573,"P")</f>
        <v>P</v>
      </c>
      <c r="Q573" s="127" t="str">
        <f aca="false">IF(ISNUMBER(L573),L573," --")</f>
        <v> --</v>
      </c>
      <c r="W573" s="129" t="n">
        <f aca="false">SUM(L573:N573)</f>
        <v>0</v>
      </c>
      <c r="X573" s="129" t="e">
        <f aca="false">IF(K573&gt;0,ABS(W573-K573),"")</f>
        <v>#VALUE!</v>
      </c>
      <c r="AF573" s="78" t="n">
        <f aca="false">+AF572+20</f>
        <v>11360</v>
      </c>
      <c r="AG573" s="78" t="n">
        <v>568</v>
      </c>
      <c r="AO573" s="78" t="e">
        <f aca="false">VLOOKUP(F573,PTDS2!$A$1:$Q$13,2)</f>
        <v>#N/A</v>
      </c>
      <c r="AP573" s="78" t="e">
        <f aca="false">VLOOKUP(F573,PTDS2!$A$1:$Q$13,3)</f>
        <v>#N/A</v>
      </c>
      <c r="AQ573" s="78" t="e">
        <f aca="false">VLOOKUP(F573,PTDS2!$A$1:$Q$13,4)</f>
        <v>#N/A</v>
      </c>
      <c r="AR573" s="78" t="e">
        <f aca="false">VLOOKUP(F573,PTDS2!$A$1:$Q$13,5)</f>
        <v>#N/A</v>
      </c>
      <c r="AS573" s="78" t="e">
        <f aca="false">VLOOKUP(F573,PTDS2!$A$1:$Q$13,6)</f>
        <v>#N/A</v>
      </c>
      <c r="AT573" s="78" t="e">
        <f aca="false">VLOOKUP(F573,PTDS2!$A$1:$Q$13,7)</f>
        <v>#N/A</v>
      </c>
      <c r="AU573" s="78" t="e">
        <f aca="false">VLOOKUP(F573,PTDS2!$A$1:$Q$13,8)</f>
        <v>#N/A</v>
      </c>
      <c r="AV573" s="78" t="e">
        <f aca="false">VLOOKUP(F573,PTDS2!$A$1:$Q$13,9)</f>
        <v>#N/A</v>
      </c>
      <c r="AW573" s="78" t="e">
        <f aca="false">VLOOKUP(F573,PTDS2!$A$1:$Q$13,10)</f>
        <v>#N/A</v>
      </c>
      <c r="AX573" s="78" t="e">
        <f aca="false">VLOOKUP(F573,PTDS2!$A$1:$Q$13,11)</f>
        <v>#N/A</v>
      </c>
      <c r="AY573" s="78" t="e">
        <f aca="false">VLOOKUP(F573,PTDS2!$A$1:$Q$13,12)</f>
        <v>#N/A</v>
      </c>
      <c r="AZ573" s="78" t="e">
        <f aca="false">VLOOKUP(F573,PTDS2!$A$1:$Q$13,13)</f>
        <v>#N/A</v>
      </c>
      <c r="BA573" s="78" t="e">
        <f aca="false">VLOOKUP(F573,PTDS2!$A$1:$Q$13,14)</f>
        <v>#N/A</v>
      </c>
      <c r="BB573" s="78" t="e">
        <f aca="false">VLOOKUP(F573,PTDS2!$A$1:$Q$13,15)</f>
        <v>#N/A</v>
      </c>
      <c r="BC573" s="78" t="e">
        <f aca="false">VLOOKUP(F573,PTDS2!$A$1:$Q$13,16)</f>
        <v>#N/A</v>
      </c>
      <c r="BD573" s="78" t="e">
        <f aca="false">VLOOKUP(F573,PTDS2!$A$1:$Q$13,17)</f>
        <v>#N/A</v>
      </c>
      <c r="BF573" s="78" t="e">
        <f aca="false">IF(AO573=0,"",AO573)</f>
        <v>#N/A</v>
      </c>
      <c r="BG573" s="78" t="e">
        <f aca="false">IF(AP573=0,"",AP573)</f>
        <v>#N/A</v>
      </c>
      <c r="BH573" s="78" t="e">
        <f aca="false">IF(AQ573=0,"",AQ573)</f>
        <v>#N/A</v>
      </c>
      <c r="BI573" s="78" t="e">
        <f aca="false">IF(AR573=0,"",AR573)</f>
        <v>#N/A</v>
      </c>
      <c r="BJ573" s="78" t="e">
        <f aca="false">IF(AS573=0,"",AS573)</f>
        <v>#N/A</v>
      </c>
      <c r="BK573" s="78" t="e">
        <f aca="false">IF(AT573=0,"",AT573)</f>
        <v>#N/A</v>
      </c>
      <c r="BL573" s="78" t="e">
        <f aca="false">IF(AU573=0,"",AU573)</f>
        <v>#N/A</v>
      </c>
      <c r="BM573" s="78" t="e">
        <f aca="false">IF(AV573=0,"",AV573)</f>
        <v>#N/A</v>
      </c>
      <c r="BN573" s="78" t="e">
        <f aca="false">IF(AW573=0,"",AW573)</f>
        <v>#N/A</v>
      </c>
      <c r="BO573" s="78" t="e">
        <f aca="false">IF(AX573=0,"",AX573)</f>
        <v>#N/A</v>
      </c>
      <c r="BP573" s="78" t="e">
        <f aca="false">IF(AY573=0,"",AY573)</f>
        <v>#N/A</v>
      </c>
      <c r="BQ573" s="78" t="e">
        <f aca="false">IF(AZ573=0,"",AZ573)</f>
        <v>#N/A</v>
      </c>
      <c r="BR573" s="78" t="e">
        <f aca="false">IF(BA573=0,"",BA573)</f>
        <v>#N/A</v>
      </c>
      <c r="BS573" s="78" t="e">
        <f aca="false">IF(BB573=0,"",BB573)</f>
        <v>#N/A</v>
      </c>
      <c r="BT573" s="78" t="e">
        <f aca="false">IF(BC573=0,"",BC573)</f>
        <v>#N/A</v>
      </c>
      <c r="BU573" s="78" t="e">
        <f aca="false">IF(BD573=0,"",BD573)</f>
        <v>#N/A</v>
      </c>
    </row>
    <row r="574" customFormat="false" ht="56.7" hidden="false" customHeight="true" outlineLevel="0" collapsed="false">
      <c r="A574" s="137"/>
      <c r="B574" s="138"/>
      <c r="C574" s="139"/>
      <c r="D574" s="139"/>
      <c r="E574" s="143"/>
      <c r="F574" s="120"/>
      <c r="G574" s="121"/>
      <c r="H574" s="140"/>
      <c r="I574" s="141"/>
      <c r="J574" s="116"/>
      <c r="K574" s="124" t="str">
        <f aca="false">IF(ISBLANK(I574),"",ROUND(IF(J574&lt;&gt;"€",IF(J574="$",I574*TRANSFERENCIAS!$E$29,I574*TRANSFERENCIAS!$H$29),I574),2))</f>
        <v/>
      </c>
      <c r="L574" s="142"/>
      <c r="M574" s="142"/>
      <c r="N574" s="142"/>
      <c r="O574" s="125"/>
      <c r="P574" s="126" t="str">
        <f aca="false">IF(ISNUMBER(X574),X574,"P")</f>
        <v>P</v>
      </c>
      <c r="Q574" s="127" t="str">
        <f aca="false">IF(ISNUMBER(L574),L574," --")</f>
        <v> --</v>
      </c>
      <c r="W574" s="129" t="n">
        <f aca="false">SUM(L574:N574)</f>
        <v>0</v>
      </c>
      <c r="X574" s="129" t="e">
        <f aca="false">IF(K574&gt;0,ABS(W574-K574),"")</f>
        <v>#VALUE!</v>
      </c>
      <c r="AF574" s="78" t="n">
        <f aca="false">+AF573+20</f>
        <v>11380</v>
      </c>
      <c r="AG574" s="78" t="n">
        <v>569</v>
      </c>
      <c r="AO574" s="78" t="e">
        <f aca="false">VLOOKUP(F574,PTDS2!$A$1:$Q$13,2)</f>
        <v>#N/A</v>
      </c>
      <c r="AP574" s="78" t="e">
        <f aca="false">VLOOKUP(F574,PTDS2!$A$1:$Q$13,3)</f>
        <v>#N/A</v>
      </c>
      <c r="AQ574" s="78" t="e">
        <f aca="false">VLOOKUP(F574,PTDS2!$A$1:$Q$13,4)</f>
        <v>#N/A</v>
      </c>
      <c r="AR574" s="78" t="e">
        <f aca="false">VLOOKUP(F574,PTDS2!$A$1:$Q$13,5)</f>
        <v>#N/A</v>
      </c>
      <c r="AS574" s="78" t="e">
        <f aca="false">VLOOKUP(F574,PTDS2!$A$1:$Q$13,6)</f>
        <v>#N/A</v>
      </c>
      <c r="AT574" s="78" t="e">
        <f aca="false">VLOOKUP(F574,PTDS2!$A$1:$Q$13,7)</f>
        <v>#N/A</v>
      </c>
      <c r="AU574" s="78" t="e">
        <f aca="false">VLOOKUP(F574,PTDS2!$A$1:$Q$13,8)</f>
        <v>#N/A</v>
      </c>
      <c r="AV574" s="78" t="e">
        <f aca="false">VLOOKUP(F574,PTDS2!$A$1:$Q$13,9)</f>
        <v>#N/A</v>
      </c>
      <c r="AW574" s="78" t="e">
        <f aca="false">VLOOKUP(F574,PTDS2!$A$1:$Q$13,10)</f>
        <v>#N/A</v>
      </c>
      <c r="AX574" s="78" t="e">
        <f aca="false">VLOOKUP(F574,PTDS2!$A$1:$Q$13,11)</f>
        <v>#N/A</v>
      </c>
      <c r="AY574" s="78" t="e">
        <f aca="false">VLOOKUP(F574,PTDS2!$A$1:$Q$13,12)</f>
        <v>#N/A</v>
      </c>
      <c r="AZ574" s="78" t="e">
        <f aca="false">VLOOKUP(F574,PTDS2!$A$1:$Q$13,13)</f>
        <v>#N/A</v>
      </c>
      <c r="BA574" s="78" t="e">
        <f aca="false">VLOOKUP(F574,PTDS2!$A$1:$Q$13,14)</f>
        <v>#N/A</v>
      </c>
      <c r="BB574" s="78" t="e">
        <f aca="false">VLOOKUP(F574,PTDS2!$A$1:$Q$13,15)</f>
        <v>#N/A</v>
      </c>
      <c r="BC574" s="78" t="e">
        <f aca="false">VLOOKUP(F574,PTDS2!$A$1:$Q$13,16)</f>
        <v>#N/A</v>
      </c>
      <c r="BD574" s="78" t="e">
        <f aca="false">VLOOKUP(F574,PTDS2!$A$1:$Q$13,17)</f>
        <v>#N/A</v>
      </c>
      <c r="BF574" s="78" t="e">
        <f aca="false">IF(AO574=0,"",AO574)</f>
        <v>#N/A</v>
      </c>
      <c r="BG574" s="78" t="e">
        <f aca="false">IF(AP574=0,"",AP574)</f>
        <v>#N/A</v>
      </c>
      <c r="BH574" s="78" t="e">
        <f aca="false">IF(AQ574=0,"",AQ574)</f>
        <v>#N/A</v>
      </c>
      <c r="BI574" s="78" t="e">
        <f aca="false">IF(AR574=0,"",AR574)</f>
        <v>#N/A</v>
      </c>
      <c r="BJ574" s="78" t="e">
        <f aca="false">IF(AS574=0,"",AS574)</f>
        <v>#N/A</v>
      </c>
      <c r="BK574" s="78" t="e">
        <f aca="false">IF(AT574=0,"",AT574)</f>
        <v>#N/A</v>
      </c>
      <c r="BL574" s="78" t="e">
        <f aca="false">IF(AU574=0,"",AU574)</f>
        <v>#N/A</v>
      </c>
      <c r="BM574" s="78" t="e">
        <f aca="false">IF(AV574=0,"",AV574)</f>
        <v>#N/A</v>
      </c>
      <c r="BN574" s="78" t="e">
        <f aca="false">IF(AW574=0,"",AW574)</f>
        <v>#N/A</v>
      </c>
      <c r="BO574" s="78" t="e">
        <f aca="false">IF(AX574=0,"",AX574)</f>
        <v>#N/A</v>
      </c>
      <c r="BP574" s="78" t="e">
        <f aca="false">IF(AY574=0,"",AY574)</f>
        <v>#N/A</v>
      </c>
      <c r="BQ574" s="78" t="e">
        <f aca="false">IF(AZ574=0,"",AZ574)</f>
        <v>#N/A</v>
      </c>
      <c r="BR574" s="78" t="e">
        <f aca="false">IF(BA574=0,"",BA574)</f>
        <v>#N/A</v>
      </c>
      <c r="BS574" s="78" t="e">
        <f aca="false">IF(BB574=0,"",BB574)</f>
        <v>#N/A</v>
      </c>
      <c r="BT574" s="78" t="e">
        <f aca="false">IF(BC574=0,"",BC574)</f>
        <v>#N/A</v>
      </c>
      <c r="BU574" s="78" t="e">
        <f aca="false">IF(BD574=0,"",BD574)</f>
        <v>#N/A</v>
      </c>
    </row>
    <row r="575" customFormat="false" ht="56.7" hidden="false" customHeight="true" outlineLevel="0" collapsed="false">
      <c r="A575" s="137"/>
      <c r="B575" s="138"/>
      <c r="C575" s="139"/>
      <c r="D575" s="139"/>
      <c r="E575" s="143"/>
      <c r="F575" s="120"/>
      <c r="G575" s="121"/>
      <c r="H575" s="140"/>
      <c r="I575" s="141"/>
      <c r="J575" s="116"/>
      <c r="K575" s="124" t="str">
        <f aca="false">IF(ISBLANK(I575),"",ROUND(IF(J575&lt;&gt;"€",IF(J575="$",I575*TRANSFERENCIAS!$E$29,I575*TRANSFERENCIAS!$H$29),I575),2))</f>
        <v/>
      </c>
      <c r="L575" s="142"/>
      <c r="M575" s="142"/>
      <c r="N575" s="142"/>
      <c r="O575" s="125"/>
      <c r="P575" s="126" t="str">
        <f aca="false">IF(ISNUMBER(X575),X575,"P")</f>
        <v>P</v>
      </c>
      <c r="Q575" s="127" t="str">
        <f aca="false">IF(ISNUMBER(L575),L575," --")</f>
        <v> --</v>
      </c>
      <c r="W575" s="129" t="n">
        <f aca="false">SUM(L575:N575)</f>
        <v>0</v>
      </c>
      <c r="X575" s="129" t="e">
        <f aca="false">IF(K575&gt;0,ABS(W575-K575),"")</f>
        <v>#VALUE!</v>
      </c>
      <c r="AF575" s="78" t="n">
        <f aca="false">+AF574+20</f>
        <v>11400</v>
      </c>
      <c r="AG575" s="78" t="n">
        <v>570</v>
      </c>
      <c r="AO575" s="78" t="e">
        <f aca="false">VLOOKUP(F575,PTDS2!$A$1:$Q$13,2)</f>
        <v>#N/A</v>
      </c>
      <c r="AP575" s="78" t="e">
        <f aca="false">VLOOKUP(F575,PTDS2!$A$1:$Q$13,3)</f>
        <v>#N/A</v>
      </c>
      <c r="AQ575" s="78" t="e">
        <f aca="false">VLOOKUP(F575,PTDS2!$A$1:$Q$13,4)</f>
        <v>#N/A</v>
      </c>
      <c r="AR575" s="78" t="e">
        <f aca="false">VLOOKUP(F575,PTDS2!$A$1:$Q$13,5)</f>
        <v>#N/A</v>
      </c>
      <c r="AS575" s="78" t="e">
        <f aca="false">VLOOKUP(F575,PTDS2!$A$1:$Q$13,6)</f>
        <v>#N/A</v>
      </c>
      <c r="AT575" s="78" t="e">
        <f aca="false">VLOOKUP(F575,PTDS2!$A$1:$Q$13,7)</f>
        <v>#N/A</v>
      </c>
      <c r="AU575" s="78" t="e">
        <f aca="false">VLOOKUP(F575,PTDS2!$A$1:$Q$13,8)</f>
        <v>#N/A</v>
      </c>
      <c r="AV575" s="78" t="e">
        <f aca="false">VLOOKUP(F575,PTDS2!$A$1:$Q$13,9)</f>
        <v>#N/A</v>
      </c>
      <c r="AW575" s="78" t="e">
        <f aca="false">VLOOKUP(F575,PTDS2!$A$1:$Q$13,10)</f>
        <v>#N/A</v>
      </c>
      <c r="AX575" s="78" t="e">
        <f aca="false">VLOOKUP(F575,PTDS2!$A$1:$Q$13,11)</f>
        <v>#N/A</v>
      </c>
      <c r="AY575" s="78" t="e">
        <f aca="false">VLOOKUP(F575,PTDS2!$A$1:$Q$13,12)</f>
        <v>#N/A</v>
      </c>
      <c r="AZ575" s="78" t="e">
        <f aca="false">VLOOKUP(F575,PTDS2!$A$1:$Q$13,13)</f>
        <v>#N/A</v>
      </c>
      <c r="BA575" s="78" t="e">
        <f aca="false">VLOOKUP(F575,PTDS2!$A$1:$Q$13,14)</f>
        <v>#N/A</v>
      </c>
      <c r="BB575" s="78" t="e">
        <f aca="false">VLOOKUP(F575,PTDS2!$A$1:$Q$13,15)</f>
        <v>#N/A</v>
      </c>
      <c r="BC575" s="78" t="e">
        <f aca="false">VLOOKUP(F575,PTDS2!$A$1:$Q$13,16)</f>
        <v>#N/A</v>
      </c>
      <c r="BD575" s="78" t="e">
        <f aca="false">VLOOKUP(F575,PTDS2!$A$1:$Q$13,17)</f>
        <v>#N/A</v>
      </c>
      <c r="BF575" s="78" t="e">
        <f aca="false">IF(AO575=0,"",AO575)</f>
        <v>#N/A</v>
      </c>
      <c r="BG575" s="78" t="e">
        <f aca="false">IF(AP575=0,"",AP575)</f>
        <v>#N/A</v>
      </c>
      <c r="BH575" s="78" t="e">
        <f aca="false">IF(AQ575=0,"",AQ575)</f>
        <v>#N/A</v>
      </c>
      <c r="BI575" s="78" t="e">
        <f aca="false">IF(AR575=0,"",AR575)</f>
        <v>#N/A</v>
      </c>
      <c r="BJ575" s="78" t="e">
        <f aca="false">IF(AS575=0,"",AS575)</f>
        <v>#N/A</v>
      </c>
      <c r="BK575" s="78" t="e">
        <f aca="false">IF(AT575=0,"",AT575)</f>
        <v>#N/A</v>
      </c>
      <c r="BL575" s="78" t="e">
        <f aca="false">IF(AU575=0,"",AU575)</f>
        <v>#N/A</v>
      </c>
      <c r="BM575" s="78" t="e">
        <f aca="false">IF(AV575=0,"",AV575)</f>
        <v>#N/A</v>
      </c>
      <c r="BN575" s="78" t="e">
        <f aca="false">IF(AW575=0,"",AW575)</f>
        <v>#N/A</v>
      </c>
      <c r="BO575" s="78" t="e">
        <f aca="false">IF(AX575=0,"",AX575)</f>
        <v>#N/A</v>
      </c>
      <c r="BP575" s="78" t="e">
        <f aca="false">IF(AY575=0,"",AY575)</f>
        <v>#N/A</v>
      </c>
      <c r="BQ575" s="78" t="e">
        <f aca="false">IF(AZ575=0,"",AZ575)</f>
        <v>#N/A</v>
      </c>
      <c r="BR575" s="78" t="e">
        <f aca="false">IF(BA575=0,"",BA575)</f>
        <v>#N/A</v>
      </c>
      <c r="BS575" s="78" t="e">
        <f aca="false">IF(BB575=0,"",BB575)</f>
        <v>#N/A</v>
      </c>
      <c r="BT575" s="78" t="e">
        <f aca="false">IF(BC575=0,"",BC575)</f>
        <v>#N/A</v>
      </c>
      <c r="BU575" s="78" t="e">
        <f aca="false">IF(BD575=0,"",BD575)</f>
        <v>#N/A</v>
      </c>
    </row>
    <row r="576" customFormat="false" ht="56.7" hidden="false" customHeight="true" outlineLevel="0" collapsed="false">
      <c r="A576" s="137"/>
      <c r="B576" s="138"/>
      <c r="C576" s="139"/>
      <c r="D576" s="139"/>
      <c r="E576" s="143"/>
      <c r="F576" s="120"/>
      <c r="G576" s="121"/>
      <c r="H576" s="140"/>
      <c r="I576" s="141"/>
      <c r="J576" s="116"/>
      <c r="K576" s="124" t="str">
        <f aca="false">IF(ISBLANK(I576),"",ROUND(IF(J576&lt;&gt;"€",IF(J576="$",I576*TRANSFERENCIAS!$E$29,I576*TRANSFERENCIAS!$H$29),I576),2))</f>
        <v/>
      </c>
      <c r="L576" s="142"/>
      <c r="M576" s="142"/>
      <c r="N576" s="142"/>
      <c r="O576" s="125"/>
      <c r="P576" s="126" t="str">
        <f aca="false">IF(ISNUMBER(X576),X576,"P")</f>
        <v>P</v>
      </c>
      <c r="Q576" s="127" t="str">
        <f aca="false">IF(ISNUMBER(L576),L576," --")</f>
        <v> --</v>
      </c>
      <c r="W576" s="129" t="n">
        <f aca="false">SUM(L576:N576)</f>
        <v>0</v>
      </c>
      <c r="X576" s="129" t="e">
        <f aca="false">IF(K576&gt;0,ABS(W576-K576),"")</f>
        <v>#VALUE!</v>
      </c>
      <c r="AF576" s="78" t="n">
        <f aca="false">+AF575+20</f>
        <v>11420</v>
      </c>
      <c r="AG576" s="78" t="n">
        <v>571</v>
      </c>
      <c r="AO576" s="78" t="e">
        <f aca="false">VLOOKUP(F576,PTDS2!$A$1:$Q$13,2)</f>
        <v>#N/A</v>
      </c>
      <c r="AP576" s="78" t="e">
        <f aca="false">VLOOKUP(F576,PTDS2!$A$1:$Q$13,3)</f>
        <v>#N/A</v>
      </c>
      <c r="AQ576" s="78" t="e">
        <f aca="false">VLOOKUP(F576,PTDS2!$A$1:$Q$13,4)</f>
        <v>#N/A</v>
      </c>
      <c r="AR576" s="78" t="e">
        <f aca="false">VLOOKUP(F576,PTDS2!$A$1:$Q$13,5)</f>
        <v>#N/A</v>
      </c>
      <c r="AS576" s="78" t="e">
        <f aca="false">VLOOKUP(F576,PTDS2!$A$1:$Q$13,6)</f>
        <v>#N/A</v>
      </c>
      <c r="AT576" s="78" t="e">
        <f aca="false">VLOOKUP(F576,PTDS2!$A$1:$Q$13,7)</f>
        <v>#N/A</v>
      </c>
      <c r="AU576" s="78" t="e">
        <f aca="false">VLOOKUP(F576,PTDS2!$A$1:$Q$13,8)</f>
        <v>#N/A</v>
      </c>
      <c r="AV576" s="78" t="e">
        <f aca="false">VLOOKUP(F576,PTDS2!$A$1:$Q$13,9)</f>
        <v>#N/A</v>
      </c>
      <c r="AW576" s="78" t="e">
        <f aca="false">VLOOKUP(F576,PTDS2!$A$1:$Q$13,10)</f>
        <v>#N/A</v>
      </c>
      <c r="AX576" s="78" t="e">
        <f aca="false">VLOOKUP(F576,PTDS2!$A$1:$Q$13,11)</f>
        <v>#N/A</v>
      </c>
      <c r="AY576" s="78" t="e">
        <f aca="false">VLOOKUP(F576,PTDS2!$A$1:$Q$13,12)</f>
        <v>#N/A</v>
      </c>
      <c r="AZ576" s="78" t="e">
        <f aca="false">VLOOKUP(F576,PTDS2!$A$1:$Q$13,13)</f>
        <v>#N/A</v>
      </c>
      <c r="BA576" s="78" t="e">
        <f aca="false">VLOOKUP(F576,PTDS2!$A$1:$Q$13,14)</f>
        <v>#N/A</v>
      </c>
      <c r="BB576" s="78" t="e">
        <f aca="false">VLOOKUP(F576,PTDS2!$A$1:$Q$13,15)</f>
        <v>#N/A</v>
      </c>
      <c r="BC576" s="78" t="e">
        <f aca="false">VLOOKUP(F576,PTDS2!$A$1:$Q$13,16)</f>
        <v>#N/A</v>
      </c>
      <c r="BD576" s="78" t="e">
        <f aca="false">VLOOKUP(F576,PTDS2!$A$1:$Q$13,17)</f>
        <v>#N/A</v>
      </c>
      <c r="BF576" s="78" t="e">
        <f aca="false">IF(AO576=0,"",AO576)</f>
        <v>#N/A</v>
      </c>
      <c r="BG576" s="78" t="e">
        <f aca="false">IF(AP576=0,"",AP576)</f>
        <v>#N/A</v>
      </c>
      <c r="BH576" s="78" t="e">
        <f aca="false">IF(AQ576=0,"",AQ576)</f>
        <v>#N/A</v>
      </c>
      <c r="BI576" s="78" t="e">
        <f aca="false">IF(AR576=0,"",AR576)</f>
        <v>#N/A</v>
      </c>
      <c r="BJ576" s="78" t="e">
        <f aca="false">IF(AS576=0,"",AS576)</f>
        <v>#N/A</v>
      </c>
      <c r="BK576" s="78" t="e">
        <f aca="false">IF(AT576=0,"",AT576)</f>
        <v>#N/A</v>
      </c>
      <c r="BL576" s="78" t="e">
        <f aca="false">IF(AU576=0,"",AU576)</f>
        <v>#N/A</v>
      </c>
      <c r="BM576" s="78" t="e">
        <f aca="false">IF(AV576=0,"",AV576)</f>
        <v>#N/A</v>
      </c>
      <c r="BN576" s="78" t="e">
        <f aca="false">IF(AW576=0,"",AW576)</f>
        <v>#N/A</v>
      </c>
      <c r="BO576" s="78" t="e">
        <f aca="false">IF(AX576=0,"",AX576)</f>
        <v>#N/A</v>
      </c>
      <c r="BP576" s="78" t="e">
        <f aca="false">IF(AY576=0,"",AY576)</f>
        <v>#N/A</v>
      </c>
      <c r="BQ576" s="78" t="e">
        <f aca="false">IF(AZ576=0,"",AZ576)</f>
        <v>#N/A</v>
      </c>
      <c r="BR576" s="78" t="e">
        <f aca="false">IF(BA576=0,"",BA576)</f>
        <v>#N/A</v>
      </c>
      <c r="BS576" s="78" t="e">
        <f aca="false">IF(BB576=0,"",BB576)</f>
        <v>#N/A</v>
      </c>
      <c r="BT576" s="78" t="e">
        <f aca="false">IF(BC576=0,"",BC576)</f>
        <v>#N/A</v>
      </c>
      <c r="BU576" s="78" t="e">
        <f aca="false">IF(BD576=0,"",BD576)</f>
        <v>#N/A</v>
      </c>
    </row>
    <row r="577" customFormat="false" ht="56.7" hidden="false" customHeight="true" outlineLevel="0" collapsed="false">
      <c r="A577" s="137"/>
      <c r="B577" s="138"/>
      <c r="C577" s="139"/>
      <c r="D577" s="139"/>
      <c r="E577" s="143"/>
      <c r="F577" s="120"/>
      <c r="G577" s="121"/>
      <c r="H577" s="140"/>
      <c r="I577" s="141"/>
      <c r="J577" s="116"/>
      <c r="K577" s="124" t="str">
        <f aca="false">IF(ISBLANK(I577),"",ROUND(IF(J577&lt;&gt;"€",IF(J577="$",I577*TRANSFERENCIAS!$E$29,I577*TRANSFERENCIAS!$H$29),I577),2))</f>
        <v/>
      </c>
      <c r="L577" s="142"/>
      <c r="M577" s="142"/>
      <c r="N577" s="142"/>
      <c r="O577" s="125"/>
      <c r="P577" s="126" t="str">
        <f aca="false">IF(ISNUMBER(X577),X577,"P")</f>
        <v>P</v>
      </c>
      <c r="Q577" s="127" t="str">
        <f aca="false">IF(ISNUMBER(L577),L577," --")</f>
        <v> --</v>
      </c>
      <c r="W577" s="129" t="n">
        <f aca="false">SUM(L577:N577)</f>
        <v>0</v>
      </c>
      <c r="X577" s="129" t="e">
        <f aca="false">IF(K577&gt;0,ABS(W577-K577),"")</f>
        <v>#VALUE!</v>
      </c>
      <c r="AF577" s="78" t="n">
        <f aca="false">+AF576+20</f>
        <v>11440</v>
      </c>
      <c r="AG577" s="78" t="n">
        <v>572</v>
      </c>
      <c r="AO577" s="78" t="e">
        <f aca="false">VLOOKUP(F577,PTDS2!$A$1:$Q$13,2)</f>
        <v>#N/A</v>
      </c>
      <c r="AP577" s="78" t="e">
        <f aca="false">VLOOKUP(F577,PTDS2!$A$1:$Q$13,3)</f>
        <v>#N/A</v>
      </c>
      <c r="AQ577" s="78" t="e">
        <f aca="false">VLOOKUP(F577,PTDS2!$A$1:$Q$13,4)</f>
        <v>#N/A</v>
      </c>
      <c r="AR577" s="78" t="e">
        <f aca="false">VLOOKUP(F577,PTDS2!$A$1:$Q$13,5)</f>
        <v>#N/A</v>
      </c>
      <c r="AS577" s="78" t="e">
        <f aca="false">VLOOKUP(F577,PTDS2!$A$1:$Q$13,6)</f>
        <v>#N/A</v>
      </c>
      <c r="AT577" s="78" t="e">
        <f aca="false">VLOOKUP(F577,PTDS2!$A$1:$Q$13,7)</f>
        <v>#N/A</v>
      </c>
      <c r="AU577" s="78" t="e">
        <f aca="false">VLOOKUP(F577,PTDS2!$A$1:$Q$13,8)</f>
        <v>#N/A</v>
      </c>
      <c r="AV577" s="78" t="e">
        <f aca="false">VLOOKUP(F577,PTDS2!$A$1:$Q$13,9)</f>
        <v>#N/A</v>
      </c>
      <c r="AW577" s="78" t="e">
        <f aca="false">VLOOKUP(F577,PTDS2!$A$1:$Q$13,10)</f>
        <v>#N/A</v>
      </c>
      <c r="AX577" s="78" t="e">
        <f aca="false">VLOOKUP(F577,PTDS2!$A$1:$Q$13,11)</f>
        <v>#N/A</v>
      </c>
      <c r="AY577" s="78" t="e">
        <f aca="false">VLOOKUP(F577,PTDS2!$A$1:$Q$13,12)</f>
        <v>#N/A</v>
      </c>
      <c r="AZ577" s="78" t="e">
        <f aca="false">VLOOKUP(F577,PTDS2!$A$1:$Q$13,13)</f>
        <v>#N/A</v>
      </c>
      <c r="BA577" s="78" t="e">
        <f aca="false">VLOOKUP(F577,PTDS2!$A$1:$Q$13,14)</f>
        <v>#N/A</v>
      </c>
      <c r="BB577" s="78" t="e">
        <f aca="false">VLOOKUP(F577,PTDS2!$A$1:$Q$13,15)</f>
        <v>#N/A</v>
      </c>
      <c r="BC577" s="78" t="e">
        <f aca="false">VLOOKUP(F577,PTDS2!$A$1:$Q$13,16)</f>
        <v>#N/A</v>
      </c>
      <c r="BD577" s="78" t="e">
        <f aca="false">VLOOKUP(F577,PTDS2!$A$1:$Q$13,17)</f>
        <v>#N/A</v>
      </c>
      <c r="BF577" s="78" t="e">
        <f aca="false">IF(AO577=0,"",AO577)</f>
        <v>#N/A</v>
      </c>
      <c r="BG577" s="78" t="e">
        <f aca="false">IF(AP577=0,"",AP577)</f>
        <v>#N/A</v>
      </c>
      <c r="BH577" s="78" t="e">
        <f aca="false">IF(AQ577=0,"",AQ577)</f>
        <v>#N/A</v>
      </c>
      <c r="BI577" s="78" t="e">
        <f aca="false">IF(AR577=0,"",AR577)</f>
        <v>#N/A</v>
      </c>
      <c r="BJ577" s="78" t="e">
        <f aca="false">IF(AS577=0,"",AS577)</f>
        <v>#N/A</v>
      </c>
      <c r="BK577" s="78" t="e">
        <f aca="false">IF(AT577=0,"",AT577)</f>
        <v>#N/A</v>
      </c>
      <c r="BL577" s="78" t="e">
        <f aca="false">IF(AU577=0,"",AU577)</f>
        <v>#N/A</v>
      </c>
      <c r="BM577" s="78" t="e">
        <f aca="false">IF(AV577=0,"",AV577)</f>
        <v>#N/A</v>
      </c>
      <c r="BN577" s="78" t="e">
        <f aca="false">IF(AW577=0,"",AW577)</f>
        <v>#N/A</v>
      </c>
      <c r="BO577" s="78" t="e">
        <f aca="false">IF(AX577=0,"",AX577)</f>
        <v>#N/A</v>
      </c>
      <c r="BP577" s="78" t="e">
        <f aca="false">IF(AY577=0,"",AY577)</f>
        <v>#N/A</v>
      </c>
      <c r="BQ577" s="78" t="e">
        <f aca="false">IF(AZ577=0,"",AZ577)</f>
        <v>#N/A</v>
      </c>
      <c r="BR577" s="78" t="e">
        <f aca="false">IF(BA577=0,"",BA577)</f>
        <v>#N/A</v>
      </c>
      <c r="BS577" s="78" t="e">
        <f aca="false">IF(BB577=0,"",BB577)</f>
        <v>#N/A</v>
      </c>
      <c r="BT577" s="78" t="e">
        <f aca="false">IF(BC577=0,"",BC577)</f>
        <v>#N/A</v>
      </c>
      <c r="BU577" s="78" t="e">
        <f aca="false">IF(BD577=0,"",BD577)</f>
        <v>#N/A</v>
      </c>
    </row>
    <row r="578" customFormat="false" ht="56.7" hidden="false" customHeight="true" outlineLevel="0" collapsed="false">
      <c r="A578" s="137"/>
      <c r="B578" s="138"/>
      <c r="C578" s="139"/>
      <c r="D578" s="139"/>
      <c r="E578" s="143"/>
      <c r="F578" s="120"/>
      <c r="G578" s="121"/>
      <c r="H578" s="140"/>
      <c r="I578" s="141"/>
      <c r="J578" s="116"/>
      <c r="K578" s="124" t="str">
        <f aca="false">IF(ISBLANK(I578),"",ROUND(IF(J578&lt;&gt;"€",IF(J578="$",I578*TRANSFERENCIAS!$E$29,I578*TRANSFERENCIAS!$H$29),I578),2))</f>
        <v/>
      </c>
      <c r="L578" s="142"/>
      <c r="M578" s="142"/>
      <c r="N578" s="142"/>
      <c r="O578" s="125"/>
      <c r="P578" s="126" t="str">
        <f aca="false">IF(ISNUMBER(X578),X578,"P")</f>
        <v>P</v>
      </c>
      <c r="Q578" s="127" t="str">
        <f aca="false">IF(ISNUMBER(L578),L578," --")</f>
        <v> --</v>
      </c>
      <c r="W578" s="129" t="n">
        <f aca="false">SUM(L578:N578)</f>
        <v>0</v>
      </c>
      <c r="X578" s="129" t="e">
        <f aca="false">IF(K578&gt;0,ABS(W578-K578),"")</f>
        <v>#VALUE!</v>
      </c>
      <c r="AF578" s="78" t="n">
        <f aca="false">+AF577+20</f>
        <v>11460</v>
      </c>
      <c r="AG578" s="78" t="n">
        <v>573</v>
      </c>
      <c r="AO578" s="78" t="e">
        <f aca="false">VLOOKUP(F578,PTDS2!$A$1:$Q$13,2)</f>
        <v>#N/A</v>
      </c>
      <c r="AP578" s="78" t="e">
        <f aca="false">VLOOKUP(F578,PTDS2!$A$1:$Q$13,3)</f>
        <v>#N/A</v>
      </c>
      <c r="AQ578" s="78" t="e">
        <f aca="false">VLOOKUP(F578,PTDS2!$A$1:$Q$13,4)</f>
        <v>#N/A</v>
      </c>
      <c r="AR578" s="78" t="e">
        <f aca="false">VLOOKUP(F578,PTDS2!$A$1:$Q$13,5)</f>
        <v>#N/A</v>
      </c>
      <c r="AS578" s="78" t="e">
        <f aca="false">VLOOKUP(F578,PTDS2!$A$1:$Q$13,6)</f>
        <v>#N/A</v>
      </c>
      <c r="AT578" s="78" t="e">
        <f aca="false">VLOOKUP(F578,PTDS2!$A$1:$Q$13,7)</f>
        <v>#N/A</v>
      </c>
      <c r="AU578" s="78" t="e">
        <f aca="false">VLOOKUP(F578,PTDS2!$A$1:$Q$13,8)</f>
        <v>#N/A</v>
      </c>
      <c r="AV578" s="78" t="e">
        <f aca="false">VLOOKUP(F578,PTDS2!$A$1:$Q$13,9)</f>
        <v>#N/A</v>
      </c>
      <c r="AW578" s="78" t="e">
        <f aca="false">VLOOKUP(F578,PTDS2!$A$1:$Q$13,10)</f>
        <v>#N/A</v>
      </c>
      <c r="AX578" s="78" t="e">
        <f aca="false">VLOOKUP(F578,PTDS2!$A$1:$Q$13,11)</f>
        <v>#N/A</v>
      </c>
      <c r="AY578" s="78" t="e">
        <f aca="false">VLOOKUP(F578,PTDS2!$A$1:$Q$13,12)</f>
        <v>#N/A</v>
      </c>
      <c r="AZ578" s="78" t="e">
        <f aca="false">VLOOKUP(F578,PTDS2!$A$1:$Q$13,13)</f>
        <v>#N/A</v>
      </c>
      <c r="BA578" s="78" t="e">
        <f aca="false">VLOOKUP(F578,PTDS2!$A$1:$Q$13,14)</f>
        <v>#N/A</v>
      </c>
      <c r="BB578" s="78" t="e">
        <f aca="false">VLOOKUP(F578,PTDS2!$A$1:$Q$13,15)</f>
        <v>#N/A</v>
      </c>
      <c r="BC578" s="78" t="e">
        <f aca="false">VLOOKUP(F578,PTDS2!$A$1:$Q$13,16)</f>
        <v>#N/A</v>
      </c>
      <c r="BD578" s="78" t="e">
        <f aca="false">VLOOKUP(F578,PTDS2!$A$1:$Q$13,17)</f>
        <v>#N/A</v>
      </c>
      <c r="BF578" s="78" t="e">
        <f aca="false">IF(AO578=0,"",AO578)</f>
        <v>#N/A</v>
      </c>
      <c r="BG578" s="78" t="e">
        <f aca="false">IF(AP578=0,"",AP578)</f>
        <v>#N/A</v>
      </c>
      <c r="BH578" s="78" t="e">
        <f aca="false">IF(AQ578=0,"",AQ578)</f>
        <v>#N/A</v>
      </c>
      <c r="BI578" s="78" t="e">
        <f aca="false">IF(AR578=0,"",AR578)</f>
        <v>#N/A</v>
      </c>
      <c r="BJ578" s="78" t="e">
        <f aca="false">IF(AS578=0,"",AS578)</f>
        <v>#N/A</v>
      </c>
      <c r="BK578" s="78" t="e">
        <f aca="false">IF(AT578=0,"",AT578)</f>
        <v>#N/A</v>
      </c>
      <c r="BL578" s="78" t="e">
        <f aca="false">IF(AU578=0,"",AU578)</f>
        <v>#N/A</v>
      </c>
      <c r="BM578" s="78" t="e">
        <f aca="false">IF(AV578=0,"",AV578)</f>
        <v>#N/A</v>
      </c>
      <c r="BN578" s="78" t="e">
        <f aca="false">IF(AW578=0,"",AW578)</f>
        <v>#N/A</v>
      </c>
      <c r="BO578" s="78" t="e">
        <f aca="false">IF(AX578=0,"",AX578)</f>
        <v>#N/A</v>
      </c>
      <c r="BP578" s="78" t="e">
        <f aca="false">IF(AY578=0,"",AY578)</f>
        <v>#N/A</v>
      </c>
      <c r="BQ578" s="78" t="e">
        <f aca="false">IF(AZ578=0,"",AZ578)</f>
        <v>#N/A</v>
      </c>
      <c r="BR578" s="78" t="e">
        <f aca="false">IF(BA578=0,"",BA578)</f>
        <v>#N/A</v>
      </c>
      <c r="BS578" s="78" t="e">
        <f aca="false">IF(BB578=0,"",BB578)</f>
        <v>#N/A</v>
      </c>
      <c r="BT578" s="78" t="e">
        <f aca="false">IF(BC578=0,"",BC578)</f>
        <v>#N/A</v>
      </c>
      <c r="BU578" s="78" t="e">
        <f aca="false">IF(BD578=0,"",BD578)</f>
        <v>#N/A</v>
      </c>
    </row>
    <row r="579" customFormat="false" ht="56.7" hidden="false" customHeight="true" outlineLevel="0" collapsed="false">
      <c r="A579" s="137"/>
      <c r="B579" s="138"/>
      <c r="C579" s="139"/>
      <c r="D579" s="139"/>
      <c r="E579" s="143"/>
      <c r="F579" s="120"/>
      <c r="G579" s="121"/>
      <c r="H579" s="140"/>
      <c r="I579" s="141"/>
      <c r="J579" s="116"/>
      <c r="K579" s="124" t="str">
        <f aca="false">IF(ISBLANK(I579),"",ROUND(IF(J579&lt;&gt;"€",IF(J579="$",I579*TRANSFERENCIAS!$E$29,I579*TRANSFERENCIAS!$H$29),I579),2))</f>
        <v/>
      </c>
      <c r="L579" s="142"/>
      <c r="M579" s="142"/>
      <c r="N579" s="142"/>
      <c r="O579" s="125"/>
      <c r="P579" s="126" t="str">
        <f aca="false">IF(ISNUMBER(X579),X579,"P")</f>
        <v>P</v>
      </c>
      <c r="Q579" s="127" t="str">
        <f aca="false">IF(ISNUMBER(L579),L579," --")</f>
        <v> --</v>
      </c>
      <c r="W579" s="129" t="n">
        <f aca="false">SUM(L579:N579)</f>
        <v>0</v>
      </c>
      <c r="X579" s="129" t="e">
        <f aca="false">IF(K579&gt;0,ABS(W579-K579),"")</f>
        <v>#VALUE!</v>
      </c>
      <c r="AF579" s="78" t="n">
        <f aca="false">+AF578+20</f>
        <v>11480</v>
      </c>
      <c r="AG579" s="78" t="n">
        <v>574</v>
      </c>
      <c r="AO579" s="78" t="e">
        <f aca="false">VLOOKUP(F579,PTDS2!$A$1:$Q$13,2)</f>
        <v>#N/A</v>
      </c>
      <c r="AP579" s="78" t="e">
        <f aca="false">VLOOKUP(F579,PTDS2!$A$1:$Q$13,3)</f>
        <v>#N/A</v>
      </c>
      <c r="AQ579" s="78" t="e">
        <f aca="false">VLOOKUP(F579,PTDS2!$A$1:$Q$13,4)</f>
        <v>#N/A</v>
      </c>
      <c r="AR579" s="78" t="e">
        <f aca="false">VLOOKUP(F579,PTDS2!$A$1:$Q$13,5)</f>
        <v>#N/A</v>
      </c>
      <c r="AS579" s="78" t="e">
        <f aca="false">VLOOKUP(F579,PTDS2!$A$1:$Q$13,6)</f>
        <v>#N/A</v>
      </c>
      <c r="AT579" s="78" t="e">
        <f aca="false">VLOOKUP(F579,PTDS2!$A$1:$Q$13,7)</f>
        <v>#N/A</v>
      </c>
      <c r="AU579" s="78" t="e">
        <f aca="false">VLOOKUP(F579,PTDS2!$A$1:$Q$13,8)</f>
        <v>#N/A</v>
      </c>
      <c r="AV579" s="78" t="e">
        <f aca="false">VLOOKUP(F579,PTDS2!$A$1:$Q$13,9)</f>
        <v>#N/A</v>
      </c>
      <c r="AW579" s="78" t="e">
        <f aca="false">VLOOKUP(F579,PTDS2!$A$1:$Q$13,10)</f>
        <v>#N/A</v>
      </c>
      <c r="AX579" s="78" t="e">
        <f aca="false">VLOOKUP(F579,PTDS2!$A$1:$Q$13,11)</f>
        <v>#N/A</v>
      </c>
      <c r="AY579" s="78" t="e">
        <f aca="false">VLOOKUP(F579,PTDS2!$A$1:$Q$13,12)</f>
        <v>#N/A</v>
      </c>
      <c r="AZ579" s="78" t="e">
        <f aca="false">VLOOKUP(F579,PTDS2!$A$1:$Q$13,13)</f>
        <v>#N/A</v>
      </c>
      <c r="BA579" s="78" t="e">
        <f aca="false">VLOOKUP(F579,PTDS2!$A$1:$Q$13,14)</f>
        <v>#N/A</v>
      </c>
      <c r="BB579" s="78" t="e">
        <f aca="false">VLOOKUP(F579,PTDS2!$A$1:$Q$13,15)</f>
        <v>#N/A</v>
      </c>
      <c r="BC579" s="78" t="e">
        <f aca="false">VLOOKUP(F579,PTDS2!$A$1:$Q$13,16)</f>
        <v>#N/A</v>
      </c>
      <c r="BD579" s="78" t="e">
        <f aca="false">VLOOKUP(F579,PTDS2!$A$1:$Q$13,17)</f>
        <v>#N/A</v>
      </c>
      <c r="BF579" s="78" t="e">
        <f aca="false">IF(AO579=0,"",AO579)</f>
        <v>#N/A</v>
      </c>
      <c r="BG579" s="78" t="e">
        <f aca="false">IF(AP579=0,"",AP579)</f>
        <v>#N/A</v>
      </c>
      <c r="BH579" s="78" t="e">
        <f aca="false">IF(AQ579=0,"",AQ579)</f>
        <v>#N/A</v>
      </c>
      <c r="BI579" s="78" t="e">
        <f aca="false">IF(AR579=0,"",AR579)</f>
        <v>#N/A</v>
      </c>
      <c r="BJ579" s="78" t="e">
        <f aca="false">IF(AS579=0,"",AS579)</f>
        <v>#N/A</v>
      </c>
      <c r="BK579" s="78" t="e">
        <f aca="false">IF(AT579=0,"",AT579)</f>
        <v>#N/A</v>
      </c>
      <c r="BL579" s="78" t="e">
        <f aca="false">IF(AU579=0,"",AU579)</f>
        <v>#N/A</v>
      </c>
      <c r="BM579" s="78" t="e">
        <f aca="false">IF(AV579=0,"",AV579)</f>
        <v>#N/A</v>
      </c>
      <c r="BN579" s="78" t="e">
        <f aca="false">IF(AW579=0,"",AW579)</f>
        <v>#N/A</v>
      </c>
      <c r="BO579" s="78" t="e">
        <f aca="false">IF(AX579=0,"",AX579)</f>
        <v>#N/A</v>
      </c>
      <c r="BP579" s="78" t="e">
        <f aca="false">IF(AY579=0,"",AY579)</f>
        <v>#N/A</v>
      </c>
      <c r="BQ579" s="78" t="e">
        <f aca="false">IF(AZ579=0,"",AZ579)</f>
        <v>#N/A</v>
      </c>
      <c r="BR579" s="78" t="e">
        <f aca="false">IF(BA579=0,"",BA579)</f>
        <v>#N/A</v>
      </c>
      <c r="BS579" s="78" t="e">
        <f aca="false">IF(BB579=0,"",BB579)</f>
        <v>#N/A</v>
      </c>
      <c r="BT579" s="78" t="e">
        <f aca="false">IF(BC579=0,"",BC579)</f>
        <v>#N/A</v>
      </c>
      <c r="BU579" s="78" t="e">
        <f aca="false">IF(BD579=0,"",BD579)</f>
        <v>#N/A</v>
      </c>
    </row>
    <row r="580" customFormat="false" ht="56.7" hidden="false" customHeight="true" outlineLevel="0" collapsed="false">
      <c r="A580" s="137"/>
      <c r="B580" s="138"/>
      <c r="C580" s="139"/>
      <c r="D580" s="139"/>
      <c r="E580" s="143"/>
      <c r="F580" s="120"/>
      <c r="G580" s="121"/>
      <c r="H580" s="140"/>
      <c r="I580" s="141"/>
      <c r="J580" s="116"/>
      <c r="K580" s="124" t="str">
        <f aca="false">IF(ISBLANK(I580),"",ROUND(IF(J580&lt;&gt;"€",IF(J580="$",I580*TRANSFERENCIAS!$E$29,I580*TRANSFERENCIAS!$H$29),I580),2))</f>
        <v/>
      </c>
      <c r="L580" s="142"/>
      <c r="M580" s="142"/>
      <c r="N580" s="142"/>
      <c r="O580" s="125"/>
      <c r="P580" s="126" t="str">
        <f aca="false">IF(ISNUMBER(X580),X580,"P")</f>
        <v>P</v>
      </c>
      <c r="Q580" s="127" t="str">
        <f aca="false">IF(ISNUMBER(L580),L580," --")</f>
        <v> --</v>
      </c>
      <c r="W580" s="129" t="n">
        <f aca="false">SUM(L580:N580)</f>
        <v>0</v>
      </c>
      <c r="X580" s="129" t="e">
        <f aca="false">IF(K580&gt;0,ABS(W580-K580),"")</f>
        <v>#VALUE!</v>
      </c>
      <c r="AF580" s="78" t="n">
        <f aca="false">+AF579+20</f>
        <v>11500</v>
      </c>
      <c r="AG580" s="78" t="n">
        <v>575</v>
      </c>
      <c r="AO580" s="78" t="e">
        <f aca="false">VLOOKUP(F580,PTDS2!$A$1:$Q$13,2)</f>
        <v>#N/A</v>
      </c>
      <c r="AP580" s="78" t="e">
        <f aca="false">VLOOKUP(F580,PTDS2!$A$1:$Q$13,3)</f>
        <v>#N/A</v>
      </c>
      <c r="AQ580" s="78" t="e">
        <f aca="false">VLOOKUP(F580,PTDS2!$A$1:$Q$13,4)</f>
        <v>#N/A</v>
      </c>
      <c r="AR580" s="78" t="e">
        <f aca="false">VLOOKUP(F580,PTDS2!$A$1:$Q$13,5)</f>
        <v>#N/A</v>
      </c>
      <c r="AS580" s="78" t="e">
        <f aca="false">VLOOKUP(F580,PTDS2!$A$1:$Q$13,6)</f>
        <v>#N/A</v>
      </c>
      <c r="AT580" s="78" t="e">
        <f aca="false">VLOOKUP(F580,PTDS2!$A$1:$Q$13,7)</f>
        <v>#N/A</v>
      </c>
      <c r="AU580" s="78" t="e">
        <f aca="false">VLOOKUP(F580,PTDS2!$A$1:$Q$13,8)</f>
        <v>#N/A</v>
      </c>
      <c r="AV580" s="78" t="e">
        <f aca="false">VLOOKUP(F580,PTDS2!$A$1:$Q$13,9)</f>
        <v>#N/A</v>
      </c>
      <c r="AW580" s="78" t="e">
        <f aca="false">VLOOKUP(F580,PTDS2!$A$1:$Q$13,10)</f>
        <v>#N/A</v>
      </c>
      <c r="AX580" s="78" t="e">
        <f aca="false">VLOOKUP(F580,PTDS2!$A$1:$Q$13,11)</f>
        <v>#N/A</v>
      </c>
      <c r="AY580" s="78" t="e">
        <f aca="false">VLOOKUP(F580,PTDS2!$A$1:$Q$13,12)</f>
        <v>#N/A</v>
      </c>
      <c r="AZ580" s="78" t="e">
        <f aca="false">VLOOKUP(F580,PTDS2!$A$1:$Q$13,13)</f>
        <v>#N/A</v>
      </c>
      <c r="BA580" s="78" t="e">
        <f aca="false">VLOOKUP(F580,PTDS2!$A$1:$Q$13,14)</f>
        <v>#N/A</v>
      </c>
      <c r="BB580" s="78" t="e">
        <f aca="false">VLOOKUP(F580,PTDS2!$A$1:$Q$13,15)</f>
        <v>#N/A</v>
      </c>
      <c r="BC580" s="78" t="e">
        <f aca="false">VLOOKUP(F580,PTDS2!$A$1:$Q$13,16)</f>
        <v>#N/A</v>
      </c>
      <c r="BD580" s="78" t="e">
        <f aca="false">VLOOKUP(F580,PTDS2!$A$1:$Q$13,17)</f>
        <v>#N/A</v>
      </c>
      <c r="BF580" s="78" t="e">
        <f aca="false">IF(AO580=0,"",AO580)</f>
        <v>#N/A</v>
      </c>
      <c r="BG580" s="78" t="e">
        <f aca="false">IF(AP580=0,"",AP580)</f>
        <v>#N/A</v>
      </c>
      <c r="BH580" s="78" t="e">
        <f aca="false">IF(AQ580=0,"",AQ580)</f>
        <v>#N/A</v>
      </c>
      <c r="BI580" s="78" t="e">
        <f aca="false">IF(AR580=0,"",AR580)</f>
        <v>#N/A</v>
      </c>
      <c r="BJ580" s="78" t="e">
        <f aca="false">IF(AS580=0,"",AS580)</f>
        <v>#N/A</v>
      </c>
      <c r="BK580" s="78" t="e">
        <f aca="false">IF(AT580=0,"",AT580)</f>
        <v>#N/A</v>
      </c>
      <c r="BL580" s="78" t="e">
        <f aca="false">IF(AU580=0,"",AU580)</f>
        <v>#N/A</v>
      </c>
      <c r="BM580" s="78" t="e">
        <f aca="false">IF(AV580=0,"",AV580)</f>
        <v>#N/A</v>
      </c>
      <c r="BN580" s="78" t="e">
        <f aca="false">IF(AW580=0,"",AW580)</f>
        <v>#N/A</v>
      </c>
      <c r="BO580" s="78" t="e">
        <f aca="false">IF(AX580=0,"",AX580)</f>
        <v>#N/A</v>
      </c>
      <c r="BP580" s="78" t="e">
        <f aca="false">IF(AY580=0,"",AY580)</f>
        <v>#N/A</v>
      </c>
      <c r="BQ580" s="78" t="e">
        <f aca="false">IF(AZ580=0,"",AZ580)</f>
        <v>#N/A</v>
      </c>
      <c r="BR580" s="78" t="e">
        <f aca="false">IF(BA580=0,"",BA580)</f>
        <v>#N/A</v>
      </c>
      <c r="BS580" s="78" t="e">
        <f aca="false">IF(BB580=0,"",BB580)</f>
        <v>#N/A</v>
      </c>
      <c r="BT580" s="78" t="e">
        <f aca="false">IF(BC580=0,"",BC580)</f>
        <v>#N/A</v>
      </c>
      <c r="BU580" s="78" t="e">
        <f aca="false">IF(BD580=0,"",BD580)</f>
        <v>#N/A</v>
      </c>
    </row>
    <row r="581" customFormat="false" ht="56.7" hidden="false" customHeight="true" outlineLevel="0" collapsed="false">
      <c r="A581" s="137"/>
      <c r="B581" s="138"/>
      <c r="C581" s="139"/>
      <c r="D581" s="139"/>
      <c r="E581" s="143"/>
      <c r="F581" s="120"/>
      <c r="G581" s="121"/>
      <c r="H581" s="140"/>
      <c r="I581" s="141"/>
      <c r="J581" s="116"/>
      <c r="K581" s="124" t="str">
        <f aca="false">IF(ISBLANK(I581),"",ROUND(IF(J581&lt;&gt;"€",IF(J581="$",I581*TRANSFERENCIAS!$E$29,I581*TRANSFERENCIAS!$H$29),I581),2))</f>
        <v/>
      </c>
      <c r="L581" s="142"/>
      <c r="M581" s="142"/>
      <c r="N581" s="142"/>
      <c r="O581" s="125"/>
      <c r="P581" s="126" t="str">
        <f aca="false">IF(ISNUMBER(X581),X581,"P")</f>
        <v>P</v>
      </c>
      <c r="Q581" s="127" t="str">
        <f aca="false">IF(ISNUMBER(L581),L581," --")</f>
        <v> --</v>
      </c>
      <c r="W581" s="129" t="n">
        <f aca="false">SUM(L581:N581)</f>
        <v>0</v>
      </c>
      <c r="X581" s="129" t="e">
        <f aca="false">IF(K581&gt;0,ABS(W581-K581),"")</f>
        <v>#VALUE!</v>
      </c>
      <c r="AF581" s="78" t="n">
        <f aca="false">+AF580+20</f>
        <v>11520</v>
      </c>
      <c r="AG581" s="78" t="n">
        <v>576</v>
      </c>
      <c r="AO581" s="78" t="e">
        <f aca="false">VLOOKUP(F581,PTDS2!$A$1:$Q$13,2)</f>
        <v>#N/A</v>
      </c>
      <c r="AP581" s="78" t="e">
        <f aca="false">VLOOKUP(F581,PTDS2!$A$1:$Q$13,3)</f>
        <v>#N/A</v>
      </c>
      <c r="AQ581" s="78" t="e">
        <f aca="false">VLOOKUP(F581,PTDS2!$A$1:$Q$13,4)</f>
        <v>#N/A</v>
      </c>
      <c r="AR581" s="78" t="e">
        <f aca="false">VLOOKUP(F581,PTDS2!$A$1:$Q$13,5)</f>
        <v>#N/A</v>
      </c>
      <c r="AS581" s="78" t="e">
        <f aca="false">VLOOKUP(F581,PTDS2!$A$1:$Q$13,6)</f>
        <v>#N/A</v>
      </c>
      <c r="AT581" s="78" t="e">
        <f aca="false">VLOOKUP(F581,PTDS2!$A$1:$Q$13,7)</f>
        <v>#N/A</v>
      </c>
      <c r="AU581" s="78" t="e">
        <f aca="false">VLOOKUP(F581,PTDS2!$A$1:$Q$13,8)</f>
        <v>#N/A</v>
      </c>
      <c r="AV581" s="78" t="e">
        <f aca="false">VLOOKUP(F581,PTDS2!$A$1:$Q$13,9)</f>
        <v>#N/A</v>
      </c>
      <c r="AW581" s="78" t="e">
        <f aca="false">VLOOKUP(F581,PTDS2!$A$1:$Q$13,10)</f>
        <v>#N/A</v>
      </c>
      <c r="AX581" s="78" t="e">
        <f aca="false">VLOOKUP(F581,PTDS2!$A$1:$Q$13,11)</f>
        <v>#N/A</v>
      </c>
      <c r="AY581" s="78" t="e">
        <f aca="false">VLOOKUP(F581,PTDS2!$A$1:$Q$13,12)</f>
        <v>#N/A</v>
      </c>
      <c r="AZ581" s="78" t="e">
        <f aca="false">VLOOKUP(F581,PTDS2!$A$1:$Q$13,13)</f>
        <v>#N/A</v>
      </c>
      <c r="BA581" s="78" t="e">
        <f aca="false">VLOOKUP(F581,PTDS2!$A$1:$Q$13,14)</f>
        <v>#N/A</v>
      </c>
      <c r="BB581" s="78" t="e">
        <f aca="false">VLOOKUP(F581,PTDS2!$A$1:$Q$13,15)</f>
        <v>#N/A</v>
      </c>
      <c r="BC581" s="78" t="e">
        <f aca="false">VLOOKUP(F581,PTDS2!$A$1:$Q$13,16)</f>
        <v>#N/A</v>
      </c>
      <c r="BD581" s="78" t="e">
        <f aca="false">VLOOKUP(F581,PTDS2!$A$1:$Q$13,17)</f>
        <v>#N/A</v>
      </c>
      <c r="BF581" s="78" t="e">
        <f aca="false">IF(AO581=0,"",AO581)</f>
        <v>#N/A</v>
      </c>
      <c r="BG581" s="78" t="e">
        <f aca="false">IF(AP581=0,"",AP581)</f>
        <v>#N/A</v>
      </c>
      <c r="BH581" s="78" t="e">
        <f aca="false">IF(AQ581=0,"",AQ581)</f>
        <v>#N/A</v>
      </c>
      <c r="BI581" s="78" t="e">
        <f aca="false">IF(AR581=0,"",AR581)</f>
        <v>#N/A</v>
      </c>
      <c r="BJ581" s="78" t="e">
        <f aca="false">IF(AS581=0,"",AS581)</f>
        <v>#N/A</v>
      </c>
      <c r="BK581" s="78" t="e">
        <f aca="false">IF(AT581=0,"",AT581)</f>
        <v>#N/A</v>
      </c>
      <c r="BL581" s="78" t="e">
        <f aca="false">IF(AU581=0,"",AU581)</f>
        <v>#N/A</v>
      </c>
      <c r="BM581" s="78" t="e">
        <f aca="false">IF(AV581=0,"",AV581)</f>
        <v>#N/A</v>
      </c>
      <c r="BN581" s="78" t="e">
        <f aca="false">IF(AW581=0,"",AW581)</f>
        <v>#N/A</v>
      </c>
      <c r="BO581" s="78" t="e">
        <f aca="false">IF(AX581=0,"",AX581)</f>
        <v>#N/A</v>
      </c>
      <c r="BP581" s="78" t="e">
        <f aca="false">IF(AY581=0,"",AY581)</f>
        <v>#N/A</v>
      </c>
      <c r="BQ581" s="78" t="e">
        <f aca="false">IF(AZ581=0,"",AZ581)</f>
        <v>#N/A</v>
      </c>
      <c r="BR581" s="78" t="e">
        <f aca="false">IF(BA581=0,"",BA581)</f>
        <v>#N/A</v>
      </c>
      <c r="BS581" s="78" t="e">
        <f aca="false">IF(BB581=0,"",BB581)</f>
        <v>#N/A</v>
      </c>
      <c r="BT581" s="78" t="e">
        <f aca="false">IF(BC581=0,"",BC581)</f>
        <v>#N/A</v>
      </c>
      <c r="BU581" s="78" t="e">
        <f aca="false">IF(BD581=0,"",BD581)</f>
        <v>#N/A</v>
      </c>
    </row>
    <row r="582" customFormat="false" ht="56.7" hidden="false" customHeight="true" outlineLevel="0" collapsed="false">
      <c r="A582" s="137"/>
      <c r="B582" s="138"/>
      <c r="C582" s="139"/>
      <c r="D582" s="139"/>
      <c r="E582" s="143"/>
      <c r="F582" s="120"/>
      <c r="G582" s="121"/>
      <c r="H582" s="140"/>
      <c r="I582" s="141"/>
      <c r="J582" s="116"/>
      <c r="K582" s="124" t="str">
        <f aca="false">IF(ISBLANK(I582),"",ROUND(IF(J582&lt;&gt;"€",IF(J582="$",I582*TRANSFERENCIAS!$E$29,I582*TRANSFERENCIAS!$H$29),I582),2))</f>
        <v/>
      </c>
      <c r="L582" s="142"/>
      <c r="M582" s="142"/>
      <c r="N582" s="142"/>
      <c r="O582" s="125"/>
      <c r="P582" s="126" t="str">
        <f aca="false">IF(ISNUMBER(X582),X582,"P")</f>
        <v>P</v>
      </c>
      <c r="Q582" s="127" t="str">
        <f aca="false">IF(ISNUMBER(L582),L582," --")</f>
        <v> --</v>
      </c>
      <c r="W582" s="129" t="n">
        <f aca="false">SUM(L582:N582)</f>
        <v>0</v>
      </c>
      <c r="X582" s="129" t="e">
        <f aca="false">IF(K582&gt;0,ABS(W582-K582),"")</f>
        <v>#VALUE!</v>
      </c>
      <c r="AF582" s="78" t="n">
        <f aca="false">+AF581+20</f>
        <v>11540</v>
      </c>
      <c r="AG582" s="78" t="n">
        <v>577</v>
      </c>
      <c r="AO582" s="78" t="e">
        <f aca="false">VLOOKUP(F582,PTDS2!$A$1:$Q$13,2)</f>
        <v>#N/A</v>
      </c>
      <c r="AP582" s="78" t="e">
        <f aca="false">VLOOKUP(F582,PTDS2!$A$1:$Q$13,3)</f>
        <v>#N/A</v>
      </c>
      <c r="AQ582" s="78" t="e">
        <f aca="false">VLOOKUP(F582,PTDS2!$A$1:$Q$13,4)</f>
        <v>#N/A</v>
      </c>
      <c r="AR582" s="78" t="e">
        <f aca="false">VLOOKUP(F582,PTDS2!$A$1:$Q$13,5)</f>
        <v>#N/A</v>
      </c>
      <c r="AS582" s="78" t="e">
        <f aca="false">VLOOKUP(F582,PTDS2!$A$1:$Q$13,6)</f>
        <v>#N/A</v>
      </c>
      <c r="AT582" s="78" t="e">
        <f aca="false">VLOOKUP(F582,PTDS2!$A$1:$Q$13,7)</f>
        <v>#N/A</v>
      </c>
      <c r="AU582" s="78" t="e">
        <f aca="false">VLOOKUP(F582,PTDS2!$A$1:$Q$13,8)</f>
        <v>#N/A</v>
      </c>
      <c r="AV582" s="78" t="e">
        <f aca="false">VLOOKUP(F582,PTDS2!$A$1:$Q$13,9)</f>
        <v>#N/A</v>
      </c>
      <c r="AW582" s="78" t="e">
        <f aca="false">VLOOKUP(F582,PTDS2!$A$1:$Q$13,10)</f>
        <v>#N/A</v>
      </c>
      <c r="AX582" s="78" t="e">
        <f aca="false">VLOOKUP(F582,PTDS2!$A$1:$Q$13,11)</f>
        <v>#N/A</v>
      </c>
      <c r="AY582" s="78" t="e">
        <f aca="false">VLOOKUP(F582,PTDS2!$A$1:$Q$13,12)</f>
        <v>#N/A</v>
      </c>
      <c r="AZ582" s="78" t="e">
        <f aca="false">VLOOKUP(F582,PTDS2!$A$1:$Q$13,13)</f>
        <v>#N/A</v>
      </c>
      <c r="BA582" s="78" t="e">
        <f aca="false">VLOOKUP(F582,PTDS2!$A$1:$Q$13,14)</f>
        <v>#N/A</v>
      </c>
      <c r="BB582" s="78" t="e">
        <f aca="false">VLOOKUP(F582,PTDS2!$A$1:$Q$13,15)</f>
        <v>#N/A</v>
      </c>
      <c r="BC582" s="78" t="e">
        <f aca="false">VLOOKUP(F582,PTDS2!$A$1:$Q$13,16)</f>
        <v>#N/A</v>
      </c>
      <c r="BD582" s="78" t="e">
        <f aca="false">VLOOKUP(F582,PTDS2!$A$1:$Q$13,17)</f>
        <v>#N/A</v>
      </c>
      <c r="BF582" s="78" t="e">
        <f aca="false">IF(AO582=0,"",AO582)</f>
        <v>#N/A</v>
      </c>
      <c r="BG582" s="78" t="e">
        <f aca="false">IF(AP582=0,"",AP582)</f>
        <v>#N/A</v>
      </c>
      <c r="BH582" s="78" t="e">
        <f aca="false">IF(AQ582=0,"",AQ582)</f>
        <v>#N/A</v>
      </c>
      <c r="BI582" s="78" t="e">
        <f aca="false">IF(AR582=0,"",AR582)</f>
        <v>#N/A</v>
      </c>
      <c r="BJ582" s="78" t="e">
        <f aca="false">IF(AS582=0,"",AS582)</f>
        <v>#N/A</v>
      </c>
      <c r="BK582" s="78" t="e">
        <f aca="false">IF(AT582=0,"",AT582)</f>
        <v>#N/A</v>
      </c>
      <c r="BL582" s="78" t="e">
        <f aca="false">IF(AU582=0,"",AU582)</f>
        <v>#N/A</v>
      </c>
      <c r="BM582" s="78" t="e">
        <f aca="false">IF(AV582=0,"",AV582)</f>
        <v>#N/A</v>
      </c>
      <c r="BN582" s="78" t="e">
        <f aca="false">IF(AW582=0,"",AW582)</f>
        <v>#N/A</v>
      </c>
      <c r="BO582" s="78" t="e">
        <f aca="false">IF(AX582=0,"",AX582)</f>
        <v>#N/A</v>
      </c>
      <c r="BP582" s="78" t="e">
        <f aca="false">IF(AY582=0,"",AY582)</f>
        <v>#N/A</v>
      </c>
      <c r="BQ582" s="78" t="e">
        <f aca="false">IF(AZ582=0,"",AZ582)</f>
        <v>#N/A</v>
      </c>
      <c r="BR582" s="78" t="e">
        <f aca="false">IF(BA582=0,"",BA582)</f>
        <v>#N/A</v>
      </c>
      <c r="BS582" s="78" t="e">
        <f aca="false">IF(BB582=0,"",BB582)</f>
        <v>#N/A</v>
      </c>
      <c r="BT582" s="78" t="e">
        <f aca="false">IF(BC582=0,"",BC582)</f>
        <v>#N/A</v>
      </c>
      <c r="BU582" s="78" t="e">
        <f aca="false">IF(BD582=0,"",BD582)</f>
        <v>#N/A</v>
      </c>
    </row>
    <row r="583" customFormat="false" ht="56.7" hidden="false" customHeight="true" outlineLevel="0" collapsed="false">
      <c r="A583" s="137"/>
      <c r="B583" s="138"/>
      <c r="C583" s="139"/>
      <c r="D583" s="139"/>
      <c r="E583" s="143"/>
      <c r="F583" s="120"/>
      <c r="G583" s="121"/>
      <c r="H583" s="140"/>
      <c r="I583" s="141"/>
      <c r="J583" s="116"/>
      <c r="K583" s="124" t="str">
        <f aca="false">IF(ISBLANK(I583),"",ROUND(IF(J583&lt;&gt;"€",IF(J583="$",I583*TRANSFERENCIAS!$E$29,I583*TRANSFERENCIAS!$H$29),I583),2))</f>
        <v/>
      </c>
      <c r="L583" s="142"/>
      <c r="M583" s="142"/>
      <c r="N583" s="142"/>
      <c r="O583" s="125"/>
      <c r="P583" s="126" t="str">
        <f aca="false">IF(ISNUMBER(X583),X583,"P")</f>
        <v>P</v>
      </c>
      <c r="Q583" s="127" t="str">
        <f aca="false">IF(ISNUMBER(L583),L583," --")</f>
        <v> --</v>
      </c>
      <c r="W583" s="129" t="n">
        <f aca="false">SUM(L583:N583)</f>
        <v>0</v>
      </c>
      <c r="X583" s="129" t="e">
        <f aca="false">IF(K583&gt;0,ABS(W583-K583),"")</f>
        <v>#VALUE!</v>
      </c>
      <c r="AF583" s="78" t="n">
        <f aca="false">+AF582+20</f>
        <v>11560</v>
      </c>
      <c r="AG583" s="78" t="n">
        <v>578</v>
      </c>
      <c r="AO583" s="78" t="e">
        <f aca="false">VLOOKUP(F583,PTDS2!$A$1:$Q$13,2)</f>
        <v>#N/A</v>
      </c>
      <c r="AP583" s="78" t="e">
        <f aca="false">VLOOKUP(F583,PTDS2!$A$1:$Q$13,3)</f>
        <v>#N/A</v>
      </c>
      <c r="AQ583" s="78" t="e">
        <f aca="false">VLOOKUP(F583,PTDS2!$A$1:$Q$13,4)</f>
        <v>#N/A</v>
      </c>
      <c r="AR583" s="78" t="e">
        <f aca="false">VLOOKUP(F583,PTDS2!$A$1:$Q$13,5)</f>
        <v>#N/A</v>
      </c>
      <c r="AS583" s="78" t="e">
        <f aca="false">VLOOKUP(F583,PTDS2!$A$1:$Q$13,6)</f>
        <v>#N/A</v>
      </c>
      <c r="AT583" s="78" t="e">
        <f aca="false">VLOOKUP(F583,PTDS2!$A$1:$Q$13,7)</f>
        <v>#N/A</v>
      </c>
      <c r="AU583" s="78" t="e">
        <f aca="false">VLOOKUP(F583,PTDS2!$A$1:$Q$13,8)</f>
        <v>#N/A</v>
      </c>
      <c r="AV583" s="78" t="e">
        <f aca="false">VLOOKUP(F583,PTDS2!$A$1:$Q$13,9)</f>
        <v>#N/A</v>
      </c>
      <c r="AW583" s="78" t="e">
        <f aca="false">VLOOKUP(F583,PTDS2!$A$1:$Q$13,10)</f>
        <v>#N/A</v>
      </c>
      <c r="AX583" s="78" t="e">
        <f aca="false">VLOOKUP(F583,PTDS2!$A$1:$Q$13,11)</f>
        <v>#N/A</v>
      </c>
      <c r="AY583" s="78" t="e">
        <f aca="false">VLOOKUP(F583,PTDS2!$A$1:$Q$13,12)</f>
        <v>#N/A</v>
      </c>
      <c r="AZ583" s="78" t="e">
        <f aca="false">VLOOKUP(F583,PTDS2!$A$1:$Q$13,13)</f>
        <v>#N/A</v>
      </c>
      <c r="BA583" s="78" t="e">
        <f aca="false">VLOOKUP(F583,PTDS2!$A$1:$Q$13,14)</f>
        <v>#N/A</v>
      </c>
      <c r="BB583" s="78" t="e">
        <f aca="false">VLOOKUP(F583,PTDS2!$A$1:$Q$13,15)</f>
        <v>#N/A</v>
      </c>
      <c r="BC583" s="78" t="e">
        <f aca="false">VLOOKUP(F583,PTDS2!$A$1:$Q$13,16)</f>
        <v>#N/A</v>
      </c>
      <c r="BD583" s="78" t="e">
        <f aca="false">VLOOKUP(F583,PTDS2!$A$1:$Q$13,17)</f>
        <v>#N/A</v>
      </c>
      <c r="BF583" s="78" t="e">
        <f aca="false">IF(AO583=0,"",AO583)</f>
        <v>#N/A</v>
      </c>
      <c r="BG583" s="78" t="e">
        <f aca="false">IF(AP583=0,"",AP583)</f>
        <v>#N/A</v>
      </c>
      <c r="BH583" s="78" t="e">
        <f aca="false">IF(AQ583=0,"",AQ583)</f>
        <v>#N/A</v>
      </c>
      <c r="BI583" s="78" t="e">
        <f aca="false">IF(AR583=0,"",AR583)</f>
        <v>#N/A</v>
      </c>
      <c r="BJ583" s="78" t="e">
        <f aca="false">IF(AS583=0,"",AS583)</f>
        <v>#N/A</v>
      </c>
      <c r="BK583" s="78" t="e">
        <f aca="false">IF(AT583=0,"",AT583)</f>
        <v>#N/A</v>
      </c>
      <c r="BL583" s="78" t="e">
        <f aca="false">IF(AU583=0,"",AU583)</f>
        <v>#N/A</v>
      </c>
      <c r="BM583" s="78" t="e">
        <f aca="false">IF(AV583=0,"",AV583)</f>
        <v>#N/A</v>
      </c>
      <c r="BN583" s="78" t="e">
        <f aca="false">IF(AW583=0,"",AW583)</f>
        <v>#N/A</v>
      </c>
      <c r="BO583" s="78" t="e">
        <f aca="false">IF(AX583=0,"",AX583)</f>
        <v>#N/A</v>
      </c>
      <c r="BP583" s="78" t="e">
        <f aca="false">IF(AY583=0,"",AY583)</f>
        <v>#N/A</v>
      </c>
      <c r="BQ583" s="78" t="e">
        <f aca="false">IF(AZ583=0,"",AZ583)</f>
        <v>#N/A</v>
      </c>
      <c r="BR583" s="78" t="e">
        <f aca="false">IF(BA583=0,"",BA583)</f>
        <v>#N/A</v>
      </c>
      <c r="BS583" s="78" t="e">
        <f aca="false">IF(BB583=0,"",BB583)</f>
        <v>#N/A</v>
      </c>
      <c r="BT583" s="78" t="e">
        <f aca="false">IF(BC583=0,"",BC583)</f>
        <v>#N/A</v>
      </c>
      <c r="BU583" s="78" t="e">
        <f aca="false">IF(BD583=0,"",BD583)</f>
        <v>#N/A</v>
      </c>
    </row>
    <row r="584" customFormat="false" ht="56.7" hidden="false" customHeight="true" outlineLevel="0" collapsed="false">
      <c r="A584" s="137"/>
      <c r="B584" s="138"/>
      <c r="C584" s="139"/>
      <c r="D584" s="139"/>
      <c r="E584" s="143"/>
      <c r="F584" s="120"/>
      <c r="G584" s="121"/>
      <c r="H584" s="140"/>
      <c r="I584" s="141"/>
      <c r="J584" s="116"/>
      <c r="K584" s="124" t="str">
        <f aca="false">IF(ISBLANK(I584),"",ROUND(IF(J584&lt;&gt;"€",IF(J584="$",I584*TRANSFERENCIAS!$E$29,I584*TRANSFERENCIAS!$H$29),I584),2))</f>
        <v/>
      </c>
      <c r="L584" s="142"/>
      <c r="M584" s="142"/>
      <c r="N584" s="142"/>
      <c r="O584" s="125"/>
      <c r="P584" s="126" t="str">
        <f aca="false">IF(ISNUMBER(X584),X584,"P")</f>
        <v>P</v>
      </c>
      <c r="Q584" s="127" t="str">
        <f aca="false">IF(ISNUMBER(L584),L584," --")</f>
        <v> --</v>
      </c>
      <c r="W584" s="129" t="n">
        <f aca="false">SUM(L584:N584)</f>
        <v>0</v>
      </c>
      <c r="X584" s="129" t="e">
        <f aca="false">IF(K584&gt;0,ABS(W584-K584),"")</f>
        <v>#VALUE!</v>
      </c>
      <c r="AF584" s="78" t="n">
        <f aca="false">+AF583+20</f>
        <v>11580</v>
      </c>
      <c r="AG584" s="78" t="n">
        <v>579</v>
      </c>
      <c r="AO584" s="78" t="e">
        <f aca="false">VLOOKUP(F584,PTDS2!$A$1:$Q$13,2)</f>
        <v>#N/A</v>
      </c>
      <c r="AP584" s="78" t="e">
        <f aca="false">VLOOKUP(F584,PTDS2!$A$1:$Q$13,3)</f>
        <v>#N/A</v>
      </c>
      <c r="AQ584" s="78" t="e">
        <f aca="false">VLOOKUP(F584,PTDS2!$A$1:$Q$13,4)</f>
        <v>#N/A</v>
      </c>
      <c r="AR584" s="78" t="e">
        <f aca="false">VLOOKUP(F584,PTDS2!$A$1:$Q$13,5)</f>
        <v>#N/A</v>
      </c>
      <c r="AS584" s="78" t="e">
        <f aca="false">VLOOKUP(F584,PTDS2!$A$1:$Q$13,6)</f>
        <v>#N/A</v>
      </c>
      <c r="AT584" s="78" t="e">
        <f aca="false">VLOOKUP(F584,PTDS2!$A$1:$Q$13,7)</f>
        <v>#N/A</v>
      </c>
      <c r="AU584" s="78" t="e">
        <f aca="false">VLOOKUP(F584,PTDS2!$A$1:$Q$13,8)</f>
        <v>#N/A</v>
      </c>
      <c r="AV584" s="78" t="e">
        <f aca="false">VLOOKUP(F584,PTDS2!$A$1:$Q$13,9)</f>
        <v>#N/A</v>
      </c>
      <c r="AW584" s="78" t="e">
        <f aca="false">VLOOKUP(F584,PTDS2!$A$1:$Q$13,10)</f>
        <v>#N/A</v>
      </c>
      <c r="AX584" s="78" t="e">
        <f aca="false">VLOOKUP(F584,PTDS2!$A$1:$Q$13,11)</f>
        <v>#N/A</v>
      </c>
      <c r="AY584" s="78" t="e">
        <f aca="false">VLOOKUP(F584,PTDS2!$A$1:$Q$13,12)</f>
        <v>#N/A</v>
      </c>
      <c r="AZ584" s="78" t="e">
        <f aca="false">VLOOKUP(F584,PTDS2!$A$1:$Q$13,13)</f>
        <v>#N/A</v>
      </c>
      <c r="BA584" s="78" t="e">
        <f aca="false">VLOOKUP(F584,PTDS2!$A$1:$Q$13,14)</f>
        <v>#N/A</v>
      </c>
      <c r="BB584" s="78" t="e">
        <f aca="false">VLOOKUP(F584,PTDS2!$A$1:$Q$13,15)</f>
        <v>#N/A</v>
      </c>
      <c r="BC584" s="78" t="e">
        <f aca="false">VLOOKUP(F584,PTDS2!$A$1:$Q$13,16)</f>
        <v>#N/A</v>
      </c>
      <c r="BD584" s="78" t="e">
        <f aca="false">VLOOKUP(F584,PTDS2!$A$1:$Q$13,17)</f>
        <v>#N/A</v>
      </c>
      <c r="BF584" s="78" t="e">
        <f aca="false">IF(AO584=0,"",AO584)</f>
        <v>#N/A</v>
      </c>
      <c r="BG584" s="78" t="e">
        <f aca="false">IF(AP584=0,"",AP584)</f>
        <v>#N/A</v>
      </c>
      <c r="BH584" s="78" t="e">
        <f aca="false">IF(AQ584=0,"",AQ584)</f>
        <v>#N/A</v>
      </c>
      <c r="BI584" s="78" t="e">
        <f aca="false">IF(AR584=0,"",AR584)</f>
        <v>#N/A</v>
      </c>
      <c r="BJ584" s="78" t="e">
        <f aca="false">IF(AS584=0,"",AS584)</f>
        <v>#N/A</v>
      </c>
      <c r="BK584" s="78" t="e">
        <f aca="false">IF(AT584=0,"",AT584)</f>
        <v>#N/A</v>
      </c>
      <c r="BL584" s="78" t="e">
        <f aca="false">IF(AU584=0,"",AU584)</f>
        <v>#N/A</v>
      </c>
      <c r="BM584" s="78" t="e">
        <f aca="false">IF(AV584=0,"",AV584)</f>
        <v>#N/A</v>
      </c>
      <c r="BN584" s="78" t="e">
        <f aca="false">IF(AW584=0,"",AW584)</f>
        <v>#N/A</v>
      </c>
      <c r="BO584" s="78" t="e">
        <f aca="false">IF(AX584=0,"",AX584)</f>
        <v>#N/A</v>
      </c>
      <c r="BP584" s="78" t="e">
        <f aca="false">IF(AY584=0,"",AY584)</f>
        <v>#N/A</v>
      </c>
      <c r="BQ584" s="78" t="e">
        <f aca="false">IF(AZ584=0,"",AZ584)</f>
        <v>#N/A</v>
      </c>
      <c r="BR584" s="78" t="e">
        <f aca="false">IF(BA584=0,"",BA584)</f>
        <v>#N/A</v>
      </c>
      <c r="BS584" s="78" t="e">
        <f aca="false">IF(BB584=0,"",BB584)</f>
        <v>#N/A</v>
      </c>
      <c r="BT584" s="78" t="e">
        <f aca="false">IF(BC584=0,"",BC584)</f>
        <v>#N/A</v>
      </c>
      <c r="BU584" s="78" t="e">
        <f aca="false">IF(BD584=0,"",BD584)</f>
        <v>#N/A</v>
      </c>
    </row>
    <row r="585" customFormat="false" ht="56.7" hidden="false" customHeight="true" outlineLevel="0" collapsed="false">
      <c r="A585" s="137"/>
      <c r="B585" s="138"/>
      <c r="C585" s="139"/>
      <c r="D585" s="139"/>
      <c r="E585" s="143"/>
      <c r="F585" s="120"/>
      <c r="G585" s="121"/>
      <c r="H585" s="140"/>
      <c r="I585" s="141"/>
      <c r="J585" s="116"/>
      <c r="K585" s="124" t="str">
        <f aca="false">IF(ISBLANK(I585),"",ROUND(IF(J585&lt;&gt;"€",IF(J585="$",I585*TRANSFERENCIAS!$E$29,I585*TRANSFERENCIAS!$H$29),I585),2))</f>
        <v/>
      </c>
      <c r="L585" s="142"/>
      <c r="M585" s="142"/>
      <c r="N585" s="142"/>
      <c r="O585" s="125"/>
      <c r="P585" s="126" t="str">
        <f aca="false">IF(ISNUMBER(X585),X585,"P")</f>
        <v>P</v>
      </c>
      <c r="Q585" s="127" t="str">
        <f aca="false">IF(ISNUMBER(L585),L585," --")</f>
        <v> --</v>
      </c>
      <c r="W585" s="129" t="n">
        <f aca="false">SUM(L585:N585)</f>
        <v>0</v>
      </c>
      <c r="X585" s="129" t="e">
        <f aca="false">IF(K585&gt;0,ABS(W585-K585),"")</f>
        <v>#VALUE!</v>
      </c>
      <c r="AF585" s="78" t="n">
        <f aca="false">+AF584+20</f>
        <v>11600</v>
      </c>
      <c r="AG585" s="78" t="n">
        <v>580</v>
      </c>
      <c r="AO585" s="78" t="e">
        <f aca="false">VLOOKUP(F585,PTDS2!$A$1:$Q$13,2)</f>
        <v>#N/A</v>
      </c>
      <c r="AP585" s="78" t="e">
        <f aca="false">VLOOKUP(F585,PTDS2!$A$1:$Q$13,3)</f>
        <v>#N/A</v>
      </c>
      <c r="AQ585" s="78" t="e">
        <f aca="false">VLOOKUP(F585,PTDS2!$A$1:$Q$13,4)</f>
        <v>#N/A</v>
      </c>
      <c r="AR585" s="78" t="e">
        <f aca="false">VLOOKUP(F585,PTDS2!$A$1:$Q$13,5)</f>
        <v>#N/A</v>
      </c>
      <c r="AS585" s="78" t="e">
        <f aca="false">VLOOKUP(F585,PTDS2!$A$1:$Q$13,6)</f>
        <v>#N/A</v>
      </c>
      <c r="AT585" s="78" t="e">
        <f aca="false">VLOOKUP(F585,PTDS2!$A$1:$Q$13,7)</f>
        <v>#N/A</v>
      </c>
      <c r="AU585" s="78" t="e">
        <f aca="false">VLOOKUP(F585,PTDS2!$A$1:$Q$13,8)</f>
        <v>#N/A</v>
      </c>
      <c r="AV585" s="78" t="e">
        <f aca="false">VLOOKUP(F585,PTDS2!$A$1:$Q$13,9)</f>
        <v>#N/A</v>
      </c>
      <c r="AW585" s="78" t="e">
        <f aca="false">VLOOKUP(F585,PTDS2!$A$1:$Q$13,10)</f>
        <v>#N/A</v>
      </c>
      <c r="AX585" s="78" t="e">
        <f aca="false">VLOOKUP(F585,PTDS2!$A$1:$Q$13,11)</f>
        <v>#N/A</v>
      </c>
      <c r="AY585" s="78" t="e">
        <f aca="false">VLOOKUP(F585,PTDS2!$A$1:$Q$13,12)</f>
        <v>#N/A</v>
      </c>
      <c r="AZ585" s="78" t="e">
        <f aca="false">VLOOKUP(F585,PTDS2!$A$1:$Q$13,13)</f>
        <v>#N/A</v>
      </c>
      <c r="BA585" s="78" t="e">
        <f aca="false">VLOOKUP(F585,PTDS2!$A$1:$Q$13,14)</f>
        <v>#N/A</v>
      </c>
      <c r="BB585" s="78" t="e">
        <f aca="false">VLOOKUP(F585,PTDS2!$A$1:$Q$13,15)</f>
        <v>#N/A</v>
      </c>
      <c r="BC585" s="78" t="e">
        <f aca="false">VLOOKUP(F585,PTDS2!$A$1:$Q$13,16)</f>
        <v>#N/A</v>
      </c>
      <c r="BD585" s="78" t="e">
        <f aca="false">VLOOKUP(F585,PTDS2!$A$1:$Q$13,17)</f>
        <v>#N/A</v>
      </c>
      <c r="BF585" s="78" t="e">
        <f aca="false">IF(AO585=0,"",AO585)</f>
        <v>#N/A</v>
      </c>
      <c r="BG585" s="78" t="e">
        <f aca="false">IF(AP585=0,"",AP585)</f>
        <v>#N/A</v>
      </c>
      <c r="BH585" s="78" t="e">
        <f aca="false">IF(AQ585=0,"",AQ585)</f>
        <v>#N/A</v>
      </c>
      <c r="BI585" s="78" t="e">
        <f aca="false">IF(AR585=0,"",AR585)</f>
        <v>#N/A</v>
      </c>
      <c r="BJ585" s="78" t="e">
        <f aca="false">IF(AS585=0,"",AS585)</f>
        <v>#N/A</v>
      </c>
      <c r="BK585" s="78" t="e">
        <f aca="false">IF(AT585=0,"",AT585)</f>
        <v>#N/A</v>
      </c>
      <c r="BL585" s="78" t="e">
        <f aca="false">IF(AU585=0,"",AU585)</f>
        <v>#N/A</v>
      </c>
      <c r="BM585" s="78" t="e">
        <f aca="false">IF(AV585=0,"",AV585)</f>
        <v>#N/A</v>
      </c>
      <c r="BN585" s="78" t="e">
        <f aca="false">IF(AW585=0,"",AW585)</f>
        <v>#N/A</v>
      </c>
      <c r="BO585" s="78" t="e">
        <f aca="false">IF(AX585=0,"",AX585)</f>
        <v>#N/A</v>
      </c>
      <c r="BP585" s="78" t="e">
        <f aca="false">IF(AY585=0,"",AY585)</f>
        <v>#N/A</v>
      </c>
      <c r="BQ585" s="78" t="e">
        <f aca="false">IF(AZ585=0,"",AZ585)</f>
        <v>#N/A</v>
      </c>
      <c r="BR585" s="78" t="e">
        <f aca="false">IF(BA585=0,"",BA585)</f>
        <v>#N/A</v>
      </c>
      <c r="BS585" s="78" t="e">
        <f aca="false">IF(BB585=0,"",BB585)</f>
        <v>#N/A</v>
      </c>
      <c r="BT585" s="78" t="e">
        <f aca="false">IF(BC585=0,"",BC585)</f>
        <v>#N/A</v>
      </c>
      <c r="BU585" s="78" t="e">
        <f aca="false">IF(BD585=0,"",BD585)</f>
        <v>#N/A</v>
      </c>
    </row>
    <row r="586" customFormat="false" ht="56.7" hidden="false" customHeight="true" outlineLevel="0" collapsed="false">
      <c r="A586" s="137"/>
      <c r="B586" s="138"/>
      <c r="C586" s="139"/>
      <c r="D586" s="139"/>
      <c r="E586" s="143"/>
      <c r="F586" s="120"/>
      <c r="G586" s="121"/>
      <c r="H586" s="140"/>
      <c r="I586" s="141"/>
      <c r="J586" s="116"/>
      <c r="K586" s="124" t="str">
        <f aca="false">IF(ISBLANK(I586),"",ROUND(IF(J586&lt;&gt;"€",IF(J586="$",I586*TRANSFERENCIAS!$E$29,I586*TRANSFERENCIAS!$H$29),I586),2))</f>
        <v/>
      </c>
      <c r="L586" s="142"/>
      <c r="M586" s="142"/>
      <c r="N586" s="142"/>
      <c r="O586" s="125"/>
      <c r="P586" s="126" t="str">
        <f aca="false">IF(ISNUMBER(X586),X586,"P")</f>
        <v>P</v>
      </c>
      <c r="Q586" s="127" t="str">
        <f aca="false">IF(ISNUMBER(L586),L586," --")</f>
        <v> --</v>
      </c>
      <c r="W586" s="129" t="n">
        <f aca="false">SUM(L586:N586)</f>
        <v>0</v>
      </c>
      <c r="X586" s="129" t="e">
        <f aca="false">IF(K586&gt;0,ABS(W586-K586),"")</f>
        <v>#VALUE!</v>
      </c>
      <c r="AF586" s="78" t="n">
        <f aca="false">+AF585+20</f>
        <v>11620</v>
      </c>
      <c r="AG586" s="78" t="n">
        <v>581</v>
      </c>
      <c r="AO586" s="78" t="e">
        <f aca="false">VLOOKUP(F586,PTDS2!$A$1:$Q$13,2)</f>
        <v>#N/A</v>
      </c>
      <c r="AP586" s="78" t="e">
        <f aca="false">VLOOKUP(F586,PTDS2!$A$1:$Q$13,3)</f>
        <v>#N/A</v>
      </c>
      <c r="AQ586" s="78" t="e">
        <f aca="false">VLOOKUP(F586,PTDS2!$A$1:$Q$13,4)</f>
        <v>#N/A</v>
      </c>
      <c r="AR586" s="78" t="e">
        <f aca="false">VLOOKUP(F586,PTDS2!$A$1:$Q$13,5)</f>
        <v>#N/A</v>
      </c>
      <c r="AS586" s="78" t="e">
        <f aca="false">VLOOKUP(F586,PTDS2!$A$1:$Q$13,6)</f>
        <v>#N/A</v>
      </c>
      <c r="AT586" s="78" t="e">
        <f aca="false">VLOOKUP(F586,PTDS2!$A$1:$Q$13,7)</f>
        <v>#N/A</v>
      </c>
      <c r="AU586" s="78" t="e">
        <f aca="false">VLOOKUP(F586,PTDS2!$A$1:$Q$13,8)</f>
        <v>#N/A</v>
      </c>
      <c r="AV586" s="78" t="e">
        <f aca="false">VLOOKUP(F586,PTDS2!$A$1:$Q$13,9)</f>
        <v>#N/A</v>
      </c>
      <c r="AW586" s="78" t="e">
        <f aca="false">VLOOKUP(F586,PTDS2!$A$1:$Q$13,10)</f>
        <v>#N/A</v>
      </c>
      <c r="AX586" s="78" t="e">
        <f aca="false">VLOOKUP(F586,PTDS2!$A$1:$Q$13,11)</f>
        <v>#N/A</v>
      </c>
      <c r="AY586" s="78" t="e">
        <f aca="false">VLOOKUP(F586,PTDS2!$A$1:$Q$13,12)</f>
        <v>#N/A</v>
      </c>
      <c r="AZ586" s="78" t="e">
        <f aca="false">VLOOKUP(F586,PTDS2!$A$1:$Q$13,13)</f>
        <v>#N/A</v>
      </c>
      <c r="BA586" s="78" t="e">
        <f aca="false">VLOOKUP(F586,PTDS2!$A$1:$Q$13,14)</f>
        <v>#N/A</v>
      </c>
      <c r="BB586" s="78" t="e">
        <f aca="false">VLOOKUP(F586,PTDS2!$A$1:$Q$13,15)</f>
        <v>#N/A</v>
      </c>
      <c r="BC586" s="78" t="e">
        <f aca="false">VLOOKUP(F586,PTDS2!$A$1:$Q$13,16)</f>
        <v>#N/A</v>
      </c>
      <c r="BD586" s="78" t="e">
        <f aca="false">VLOOKUP(F586,PTDS2!$A$1:$Q$13,17)</f>
        <v>#N/A</v>
      </c>
      <c r="BF586" s="78" t="e">
        <f aca="false">IF(AO586=0,"",AO586)</f>
        <v>#N/A</v>
      </c>
      <c r="BG586" s="78" t="e">
        <f aca="false">IF(AP586=0,"",AP586)</f>
        <v>#N/A</v>
      </c>
      <c r="BH586" s="78" t="e">
        <f aca="false">IF(AQ586=0,"",AQ586)</f>
        <v>#N/A</v>
      </c>
      <c r="BI586" s="78" t="e">
        <f aca="false">IF(AR586=0,"",AR586)</f>
        <v>#N/A</v>
      </c>
      <c r="BJ586" s="78" t="e">
        <f aca="false">IF(AS586=0,"",AS586)</f>
        <v>#N/A</v>
      </c>
      <c r="BK586" s="78" t="e">
        <f aca="false">IF(AT586=0,"",AT586)</f>
        <v>#N/A</v>
      </c>
      <c r="BL586" s="78" t="e">
        <f aca="false">IF(AU586=0,"",AU586)</f>
        <v>#N/A</v>
      </c>
      <c r="BM586" s="78" t="e">
        <f aca="false">IF(AV586=0,"",AV586)</f>
        <v>#N/A</v>
      </c>
      <c r="BN586" s="78" t="e">
        <f aca="false">IF(AW586=0,"",AW586)</f>
        <v>#N/A</v>
      </c>
      <c r="BO586" s="78" t="e">
        <f aca="false">IF(AX586=0,"",AX586)</f>
        <v>#N/A</v>
      </c>
      <c r="BP586" s="78" t="e">
        <f aca="false">IF(AY586=0,"",AY586)</f>
        <v>#N/A</v>
      </c>
      <c r="BQ586" s="78" t="e">
        <f aca="false">IF(AZ586=0,"",AZ586)</f>
        <v>#N/A</v>
      </c>
      <c r="BR586" s="78" t="e">
        <f aca="false">IF(BA586=0,"",BA586)</f>
        <v>#N/A</v>
      </c>
      <c r="BS586" s="78" t="e">
        <f aca="false">IF(BB586=0,"",BB586)</f>
        <v>#N/A</v>
      </c>
      <c r="BT586" s="78" t="e">
        <f aca="false">IF(BC586=0,"",BC586)</f>
        <v>#N/A</v>
      </c>
      <c r="BU586" s="78" t="e">
        <f aca="false">IF(BD586=0,"",BD586)</f>
        <v>#N/A</v>
      </c>
    </row>
    <row r="587" customFormat="false" ht="56.7" hidden="false" customHeight="true" outlineLevel="0" collapsed="false">
      <c r="A587" s="137"/>
      <c r="B587" s="138"/>
      <c r="C587" s="139"/>
      <c r="D587" s="139"/>
      <c r="E587" s="143"/>
      <c r="F587" s="120"/>
      <c r="G587" s="121"/>
      <c r="H587" s="140"/>
      <c r="I587" s="141"/>
      <c r="J587" s="116"/>
      <c r="K587" s="124" t="str">
        <f aca="false">IF(ISBLANK(I587),"",ROUND(IF(J587&lt;&gt;"€",IF(J587="$",I587*TRANSFERENCIAS!$E$29,I587*TRANSFERENCIAS!$H$29),I587),2))</f>
        <v/>
      </c>
      <c r="L587" s="142"/>
      <c r="M587" s="142"/>
      <c r="N587" s="142"/>
      <c r="O587" s="125"/>
      <c r="P587" s="126" t="str">
        <f aca="false">IF(ISNUMBER(X587),X587,"P")</f>
        <v>P</v>
      </c>
      <c r="Q587" s="127" t="str">
        <f aca="false">IF(ISNUMBER(L587),L587," --")</f>
        <v> --</v>
      </c>
      <c r="W587" s="129" t="n">
        <f aca="false">SUM(L587:N587)</f>
        <v>0</v>
      </c>
      <c r="X587" s="129" t="e">
        <f aca="false">IF(K587&gt;0,ABS(W587-K587),"")</f>
        <v>#VALUE!</v>
      </c>
      <c r="AF587" s="78" t="n">
        <f aca="false">+AF586+20</f>
        <v>11640</v>
      </c>
      <c r="AG587" s="78" t="n">
        <v>582</v>
      </c>
      <c r="AO587" s="78" t="e">
        <f aca="false">VLOOKUP(F587,PTDS2!$A$1:$Q$13,2)</f>
        <v>#N/A</v>
      </c>
      <c r="AP587" s="78" t="e">
        <f aca="false">VLOOKUP(F587,PTDS2!$A$1:$Q$13,3)</f>
        <v>#N/A</v>
      </c>
      <c r="AQ587" s="78" t="e">
        <f aca="false">VLOOKUP(F587,PTDS2!$A$1:$Q$13,4)</f>
        <v>#N/A</v>
      </c>
      <c r="AR587" s="78" t="e">
        <f aca="false">VLOOKUP(F587,PTDS2!$A$1:$Q$13,5)</f>
        <v>#N/A</v>
      </c>
      <c r="AS587" s="78" t="e">
        <f aca="false">VLOOKUP(F587,PTDS2!$A$1:$Q$13,6)</f>
        <v>#N/A</v>
      </c>
      <c r="AT587" s="78" t="e">
        <f aca="false">VLOOKUP(F587,PTDS2!$A$1:$Q$13,7)</f>
        <v>#N/A</v>
      </c>
      <c r="AU587" s="78" t="e">
        <f aca="false">VLOOKUP(F587,PTDS2!$A$1:$Q$13,8)</f>
        <v>#N/A</v>
      </c>
      <c r="AV587" s="78" t="e">
        <f aca="false">VLOOKUP(F587,PTDS2!$A$1:$Q$13,9)</f>
        <v>#N/A</v>
      </c>
      <c r="AW587" s="78" t="e">
        <f aca="false">VLOOKUP(F587,PTDS2!$A$1:$Q$13,10)</f>
        <v>#N/A</v>
      </c>
      <c r="AX587" s="78" t="e">
        <f aca="false">VLOOKUP(F587,PTDS2!$A$1:$Q$13,11)</f>
        <v>#N/A</v>
      </c>
      <c r="AY587" s="78" t="e">
        <f aca="false">VLOOKUP(F587,PTDS2!$A$1:$Q$13,12)</f>
        <v>#N/A</v>
      </c>
      <c r="AZ587" s="78" t="e">
        <f aca="false">VLOOKUP(F587,PTDS2!$A$1:$Q$13,13)</f>
        <v>#N/A</v>
      </c>
      <c r="BA587" s="78" t="e">
        <f aca="false">VLOOKUP(F587,PTDS2!$A$1:$Q$13,14)</f>
        <v>#N/A</v>
      </c>
      <c r="BB587" s="78" t="e">
        <f aca="false">VLOOKUP(F587,PTDS2!$A$1:$Q$13,15)</f>
        <v>#N/A</v>
      </c>
      <c r="BC587" s="78" t="e">
        <f aca="false">VLOOKUP(F587,PTDS2!$A$1:$Q$13,16)</f>
        <v>#N/A</v>
      </c>
      <c r="BD587" s="78" t="e">
        <f aca="false">VLOOKUP(F587,PTDS2!$A$1:$Q$13,17)</f>
        <v>#N/A</v>
      </c>
      <c r="BF587" s="78" t="e">
        <f aca="false">IF(AO587=0,"",AO587)</f>
        <v>#N/A</v>
      </c>
      <c r="BG587" s="78" t="e">
        <f aca="false">IF(AP587=0,"",AP587)</f>
        <v>#N/A</v>
      </c>
      <c r="BH587" s="78" t="e">
        <f aca="false">IF(AQ587=0,"",AQ587)</f>
        <v>#N/A</v>
      </c>
      <c r="BI587" s="78" t="e">
        <f aca="false">IF(AR587=0,"",AR587)</f>
        <v>#N/A</v>
      </c>
      <c r="BJ587" s="78" t="e">
        <f aca="false">IF(AS587=0,"",AS587)</f>
        <v>#N/A</v>
      </c>
      <c r="BK587" s="78" t="e">
        <f aca="false">IF(AT587=0,"",AT587)</f>
        <v>#N/A</v>
      </c>
      <c r="BL587" s="78" t="e">
        <f aca="false">IF(AU587=0,"",AU587)</f>
        <v>#N/A</v>
      </c>
      <c r="BM587" s="78" t="e">
        <f aca="false">IF(AV587=0,"",AV587)</f>
        <v>#N/A</v>
      </c>
      <c r="BN587" s="78" t="e">
        <f aca="false">IF(AW587=0,"",AW587)</f>
        <v>#N/A</v>
      </c>
      <c r="BO587" s="78" t="e">
        <f aca="false">IF(AX587=0,"",AX587)</f>
        <v>#N/A</v>
      </c>
      <c r="BP587" s="78" t="e">
        <f aca="false">IF(AY587=0,"",AY587)</f>
        <v>#N/A</v>
      </c>
      <c r="BQ587" s="78" t="e">
        <f aca="false">IF(AZ587=0,"",AZ587)</f>
        <v>#N/A</v>
      </c>
      <c r="BR587" s="78" t="e">
        <f aca="false">IF(BA587=0,"",BA587)</f>
        <v>#N/A</v>
      </c>
      <c r="BS587" s="78" t="e">
        <f aca="false">IF(BB587=0,"",BB587)</f>
        <v>#N/A</v>
      </c>
      <c r="BT587" s="78" t="e">
        <f aca="false">IF(BC587=0,"",BC587)</f>
        <v>#N/A</v>
      </c>
      <c r="BU587" s="78" t="e">
        <f aca="false">IF(BD587=0,"",BD587)</f>
        <v>#N/A</v>
      </c>
    </row>
    <row r="588" customFormat="false" ht="56.7" hidden="false" customHeight="true" outlineLevel="0" collapsed="false">
      <c r="A588" s="137"/>
      <c r="B588" s="138"/>
      <c r="C588" s="139"/>
      <c r="D588" s="139"/>
      <c r="E588" s="143"/>
      <c r="F588" s="120"/>
      <c r="G588" s="121"/>
      <c r="H588" s="140"/>
      <c r="I588" s="141"/>
      <c r="J588" s="116"/>
      <c r="K588" s="124" t="str">
        <f aca="false">IF(ISBLANK(I588),"",ROUND(IF(J588&lt;&gt;"€",IF(J588="$",I588*TRANSFERENCIAS!$E$29,I588*TRANSFERENCIAS!$H$29),I588),2))</f>
        <v/>
      </c>
      <c r="L588" s="142"/>
      <c r="M588" s="142"/>
      <c r="N588" s="142"/>
      <c r="O588" s="125"/>
      <c r="P588" s="126" t="str">
        <f aca="false">IF(ISNUMBER(X588),X588,"P")</f>
        <v>P</v>
      </c>
      <c r="Q588" s="127" t="str">
        <f aca="false">IF(ISNUMBER(L588),L588," --")</f>
        <v> --</v>
      </c>
      <c r="W588" s="129" t="n">
        <f aca="false">SUM(L588:N588)</f>
        <v>0</v>
      </c>
      <c r="X588" s="129" t="e">
        <f aca="false">IF(K588&gt;0,ABS(W588-K588),"")</f>
        <v>#VALUE!</v>
      </c>
      <c r="AF588" s="78" t="n">
        <f aca="false">+AF587+20</f>
        <v>11660</v>
      </c>
      <c r="AG588" s="78" t="n">
        <v>583</v>
      </c>
      <c r="AO588" s="78" t="e">
        <f aca="false">VLOOKUP(F588,PTDS2!$A$1:$Q$13,2)</f>
        <v>#N/A</v>
      </c>
      <c r="AP588" s="78" t="e">
        <f aca="false">VLOOKUP(F588,PTDS2!$A$1:$Q$13,3)</f>
        <v>#N/A</v>
      </c>
      <c r="AQ588" s="78" t="e">
        <f aca="false">VLOOKUP(F588,PTDS2!$A$1:$Q$13,4)</f>
        <v>#N/A</v>
      </c>
      <c r="AR588" s="78" t="e">
        <f aca="false">VLOOKUP(F588,PTDS2!$A$1:$Q$13,5)</f>
        <v>#N/A</v>
      </c>
      <c r="AS588" s="78" t="e">
        <f aca="false">VLOOKUP(F588,PTDS2!$A$1:$Q$13,6)</f>
        <v>#N/A</v>
      </c>
      <c r="AT588" s="78" t="e">
        <f aca="false">VLOOKUP(F588,PTDS2!$A$1:$Q$13,7)</f>
        <v>#N/A</v>
      </c>
      <c r="AU588" s="78" t="e">
        <f aca="false">VLOOKUP(F588,PTDS2!$A$1:$Q$13,8)</f>
        <v>#N/A</v>
      </c>
      <c r="AV588" s="78" t="e">
        <f aca="false">VLOOKUP(F588,PTDS2!$A$1:$Q$13,9)</f>
        <v>#N/A</v>
      </c>
      <c r="AW588" s="78" t="e">
        <f aca="false">VLOOKUP(F588,PTDS2!$A$1:$Q$13,10)</f>
        <v>#N/A</v>
      </c>
      <c r="AX588" s="78" t="e">
        <f aca="false">VLOOKUP(F588,PTDS2!$A$1:$Q$13,11)</f>
        <v>#N/A</v>
      </c>
      <c r="AY588" s="78" t="e">
        <f aca="false">VLOOKUP(F588,PTDS2!$A$1:$Q$13,12)</f>
        <v>#N/A</v>
      </c>
      <c r="AZ588" s="78" t="e">
        <f aca="false">VLOOKUP(F588,PTDS2!$A$1:$Q$13,13)</f>
        <v>#N/A</v>
      </c>
      <c r="BA588" s="78" t="e">
        <f aca="false">VLOOKUP(F588,PTDS2!$A$1:$Q$13,14)</f>
        <v>#N/A</v>
      </c>
      <c r="BB588" s="78" t="e">
        <f aca="false">VLOOKUP(F588,PTDS2!$A$1:$Q$13,15)</f>
        <v>#N/A</v>
      </c>
      <c r="BC588" s="78" t="e">
        <f aca="false">VLOOKUP(F588,PTDS2!$A$1:$Q$13,16)</f>
        <v>#N/A</v>
      </c>
      <c r="BD588" s="78" t="e">
        <f aca="false">VLOOKUP(F588,PTDS2!$A$1:$Q$13,17)</f>
        <v>#N/A</v>
      </c>
      <c r="BF588" s="78" t="e">
        <f aca="false">IF(AO588=0,"",AO588)</f>
        <v>#N/A</v>
      </c>
      <c r="BG588" s="78" t="e">
        <f aca="false">IF(AP588=0,"",AP588)</f>
        <v>#N/A</v>
      </c>
      <c r="BH588" s="78" t="e">
        <f aca="false">IF(AQ588=0,"",AQ588)</f>
        <v>#N/A</v>
      </c>
      <c r="BI588" s="78" t="e">
        <f aca="false">IF(AR588=0,"",AR588)</f>
        <v>#N/A</v>
      </c>
      <c r="BJ588" s="78" t="e">
        <f aca="false">IF(AS588=0,"",AS588)</f>
        <v>#N/A</v>
      </c>
      <c r="BK588" s="78" t="e">
        <f aca="false">IF(AT588=0,"",AT588)</f>
        <v>#N/A</v>
      </c>
      <c r="BL588" s="78" t="e">
        <f aca="false">IF(AU588=0,"",AU588)</f>
        <v>#N/A</v>
      </c>
      <c r="BM588" s="78" t="e">
        <f aca="false">IF(AV588=0,"",AV588)</f>
        <v>#N/A</v>
      </c>
      <c r="BN588" s="78" t="e">
        <f aca="false">IF(AW588=0,"",AW588)</f>
        <v>#N/A</v>
      </c>
      <c r="BO588" s="78" t="e">
        <f aca="false">IF(AX588=0,"",AX588)</f>
        <v>#N/A</v>
      </c>
      <c r="BP588" s="78" t="e">
        <f aca="false">IF(AY588=0,"",AY588)</f>
        <v>#N/A</v>
      </c>
      <c r="BQ588" s="78" t="e">
        <f aca="false">IF(AZ588=0,"",AZ588)</f>
        <v>#N/A</v>
      </c>
      <c r="BR588" s="78" t="e">
        <f aca="false">IF(BA588=0,"",BA588)</f>
        <v>#N/A</v>
      </c>
      <c r="BS588" s="78" t="e">
        <f aca="false">IF(BB588=0,"",BB588)</f>
        <v>#N/A</v>
      </c>
      <c r="BT588" s="78" t="e">
        <f aca="false">IF(BC588=0,"",BC588)</f>
        <v>#N/A</v>
      </c>
      <c r="BU588" s="78" t="e">
        <f aca="false">IF(BD588=0,"",BD588)</f>
        <v>#N/A</v>
      </c>
    </row>
    <row r="589" customFormat="false" ht="56.7" hidden="false" customHeight="true" outlineLevel="0" collapsed="false">
      <c r="A589" s="137"/>
      <c r="B589" s="138"/>
      <c r="C589" s="139"/>
      <c r="D589" s="139"/>
      <c r="E589" s="143"/>
      <c r="F589" s="120"/>
      <c r="G589" s="121"/>
      <c r="H589" s="140"/>
      <c r="I589" s="141"/>
      <c r="J589" s="116"/>
      <c r="K589" s="124" t="str">
        <f aca="false">IF(ISBLANK(I589),"",ROUND(IF(J589&lt;&gt;"€",IF(J589="$",I589*TRANSFERENCIAS!$E$29,I589*TRANSFERENCIAS!$H$29),I589),2))</f>
        <v/>
      </c>
      <c r="L589" s="142"/>
      <c r="M589" s="142"/>
      <c r="N589" s="142"/>
      <c r="O589" s="125"/>
      <c r="P589" s="126" t="str">
        <f aca="false">IF(ISNUMBER(X589),X589,"P")</f>
        <v>P</v>
      </c>
      <c r="Q589" s="127" t="str">
        <f aca="false">IF(ISNUMBER(L589),L589," --")</f>
        <v> --</v>
      </c>
      <c r="W589" s="129" t="n">
        <f aca="false">SUM(L589:N589)</f>
        <v>0</v>
      </c>
      <c r="X589" s="129" t="e">
        <f aca="false">IF(K589&gt;0,ABS(W589-K589),"")</f>
        <v>#VALUE!</v>
      </c>
      <c r="AF589" s="78" t="n">
        <f aca="false">+AF588+20</f>
        <v>11680</v>
      </c>
      <c r="AG589" s="78" t="n">
        <v>584</v>
      </c>
      <c r="AO589" s="78" t="e">
        <f aca="false">VLOOKUP(F589,PTDS2!$A$1:$Q$13,2)</f>
        <v>#N/A</v>
      </c>
      <c r="AP589" s="78" t="e">
        <f aca="false">VLOOKUP(F589,PTDS2!$A$1:$Q$13,3)</f>
        <v>#N/A</v>
      </c>
      <c r="AQ589" s="78" t="e">
        <f aca="false">VLOOKUP(F589,PTDS2!$A$1:$Q$13,4)</f>
        <v>#N/A</v>
      </c>
      <c r="AR589" s="78" t="e">
        <f aca="false">VLOOKUP(F589,PTDS2!$A$1:$Q$13,5)</f>
        <v>#N/A</v>
      </c>
      <c r="AS589" s="78" t="e">
        <f aca="false">VLOOKUP(F589,PTDS2!$A$1:$Q$13,6)</f>
        <v>#N/A</v>
      </c>
      <c r="AT589" s="78" t="e">
        <f aca="false">VLOOKUP(F589,PTDS2!$A$1:$Q$13,7)</f>
        <v>#N/A</v>
      </c>
      <c r="AU589" s="78" t="e">
        <f aca="false">VLOOKUP(F589,PTDS2!$A$1:$Q$13,8)</f>
        <v>#N/A</v>
      </c>
      <c r="AV589" s="78" t="e">
        <f aca="false">VLOOKUP(F589,PTDS2!$A$1:$Q$13,9)</f>
        <v>#N/A</v>
      </c>
      <c r="AW589" s="78" t="e">
        <f aca="false">VLOOKUP(F589,PTDS2!$A$1:$Q$13,10)</f>
        <v>#N/A</v>
      </c>
      <c r="AX589" s="78" t="e">
        <f aca="false">VLOOKUP(F589,PTDS2!$A$1:$Q$13,11)</f>
        <v>#N/A</v>
      </c>
      <c r="AY589" s="78" t="e">
        <f aca="false">VLOOKUP(F589,PTDS2!$A$1:$Q$13,12)</f>
        <v>#N/A</v>
      </c>
      <c r="AZ589" s="78" t="e">
        <f aca="false">VLOOKUP(F589,PTDS2!$A$1:$Q$13,13)</f>
        <v>#N/A</v>
      </c>
      <c r="BA589" s="78" t="e">
        <f aca="false">VLOOKUP(F589,PTDS2!$A$1:$Q$13,14)</f>
        <v>#N/A</v>
      </c>
      <c r="BB589" s="78" t="e">
        <f aca="false">VLOOKUP(F589,PTDS2!$A$1:$Q$13,15)</f>
        <v>#N/A</v>
      </c>
      <c r="BC589" s="78" t="e">
        <f aca="false">VLOOKUP(F589,PTDS2!$A$1:$Q$13,16)</f>
        <v>#N/A</v>
      </c>
      <c r="BD589" s="78" t="e">
        <f aca="false">VLOOKUP(F589,PTDS2!$A$1:$Q$13,17)</f>
        <v>#N/A</v>
      </c>
      <c r="BF589" s="78" t="e">
        <f aca="false">IF(AO589=0,"",AO589)</f>
        <v>#N/A</v>
      </c>
      <c r="BG589" s="78" t="e">
        <f aca="false">IF(AP589=0,"",AP589)</f>
        <v>#N/A</v>
      </c>
      <c r="BH589" s="78" t="e">
        <f aca="false">IF(AQ589=0,"",AQ589)</f>
        <v>#N/A</v>
      </c>
      <c r="BI589" s="78" t="e">
        <f aca="false">IF(AR589=0,"",AR589)</f>
        <v>#N/A</v>
      </c>
      <c r="BJ589" s="78" t="e">
        <f aca="false">IF(AS589=0,"",AS589)</f>
        <v>#N/A</v>
      </c>
      <c r="BK589" s="78" t="e">
        <f aca="false">IF(AT589=0,"",AT589)</f>
        <v>#N/A</v>
      </c>
      <c r="BL589" s="78" t="e">
        <f aca="false">IF(AU589=0,"",AU589)</f>
        <v>#N/A</v>
      </c>
      <c r="BM589" s="78" t="e">
        <f aca="false">IF(AV589=0,"",AV589)</f>
        <v>#N/A</v>
      </c>
      <c r="BN589" s="78" t="e">
        <f aca="false">IF(AW589=0,"",AW589)</f>
        <v>#N/A</v>
      </c>
      <c r="BO589" s="78" t="e">
        <f aca="false">IF(AX589=0,"",AX589)</f>
        <v>#N/A</v>
      </c>
      <c r="BP589" s="78" t="e">
        <f aca="false">IF(AY589=0,"",AY589)</f>
        <v>#N/A</v>
      </c>
      <c r="BQ589" s="78" t="e">
        <f aca="false">IF(AZ589=0,"",AZ589)</f>
        <v>#N/A</v>
      </c>
      <c r="BR589" s="78" t="e">
        <f aca="false">IF(BA589=0,"",BA589)</f>
        <v>#N/A</v>
      </c>
      <c r="BS589" s="78" t="e">
        <f aca="false">IF(BB589=0,"",BB589)</f>
        <v>#N/A</v>
      </c>
      <c r="BT589" s="78" t="e">
        <f aca="false">IF(BC589=0,"",BC589)</f>
        <v>#N/A</v>
      </c>
      <c r="BU589" s="78" t="e">
        <f aca="false">IF(BD589=0,"",BD589)</f>
        <v>#N/A</v>
      </c>
    </row>
    <row r="590" customFormat="false" ht="56.7" hidden="false" customHeight="true" outlineLevel="0" collapsed="false">
      <c r="A590" s="137"/>
      <c r="B590" s="138"/>
      <c r="C590" s="139"/>
      <c r="D590" s="139"/>
      <c r="E590" s="143"/>
      <c r="F590" s="120"/>
      <c r="G590" s="121"/>
      <c r="H590" s="140"/>
      <c r="I590" s="141"/>
      <c r="J590" s="116"/>
      <c r="K590" s="124" t="str">
        <f aca="false">IF(ISBLANK(I590),"",ROUND(IF(J590&lt;&gt;"€",IF(J590="$",I590*TRANSFERENCIAS!$E$29,I590*TRANSFERENCIAS!$H$29),I590),2))</f>
        <v/>
      </c>
      <c r="L590" s="142"/>
      <c r="M590" s="142"/>
      <c r="N590" s="142"/>
      <c r="O590" s="125"/>
      <c r="P590" s="126" t="str">
        <f aca="false">IF(ISNUMBER(X590),X590,"P")</f>
        <v>P</v>
      </c>
      <c r="Q590" s="127" t="str">
        <f aca="false">IF(ISNUMBER(L590),L590," --")</f>
        <v> --</v>
      </c>
      <c r="W590" s="129" t="n">
        <f aca="false">SUM(L590:N590)</f>
        <v>0</v>
      </c>
      <c r="X590" s="129" t="e">
        <f aca="false">IF(K590&gt;0,ABS(W590-K590),"")</f>
        <v>#VALUE!</v>
      </c>
      <c r="AF590" s="78" t="n">
        <f aca="false">+AF589+20</f>
        <v>11700</v>
      </c>
      <c r="AG590" s="78" t="n">
        <v>585</v>
      </c>
      <c r="AO590" s="78" t="e">
        <f aca="false">VLOOKUP(F590,PTDS2!$A$1:$Q$13,2)</f>
        <v>#N/A</v>
      </c>
      <c r="AP590" s="78" t="e">
        <f aca="false">VLOOKUP(F590,PTDS2!$A$1:$Q$13,3)</f>
        <v>#N/A</v>
      </c>
      <c r="AQ590" s="78" t="e">
        <f aca="false">VLOOKUP(F590,PTDS2!$A$1:$Q$13,4)</f>
        <v>#N/A</v>
      </c>
      <c r="AR590" s="78" t="e">
        <f aca="false">VLOOKUP(F590,PTDS2!$A$1:$Q$13,5)</f>
        <v>#N/A</v>
      </c>
      <c r="AS590" s="78" t="e">
        <f aca="false">VLOOKUP(F590,PTDS2!$A$1:$Q$13,6)</f>
        <v>#N/A</v>
      </c>
      <c r="AT590" s="78" t="e">
        <f aca="false">VLOOKUP(F590,PTDS2!$A$1:$Q$13,7)</f>
        <v>#N/A</v>
      </c>
      <c r="AU590" s="78" t="e">
        <f aca="false">VLOOKUP(F590,PTDS2!$A$1:$Q$13,8)</f>
        <v>#N/A</v>
      </c>
      <c r="AV590" s="78" t="e">
        <f aca="false">VLOOKUP(F590,PTDS2!$A$1:$Q$13,9)</f>
        <v>#N/A</v>
      </c>
      <c r="AW590" s="78" t="e">
        <f aca="false">VLOOKUP(F590,PTDS2!$A$1:$Q$13,10)</f>
        <v>#N/A</v>
      </c>
      <c r="AX590" s="78" t="e">
        <f aca="false">VLOOKUP(F590,PTDS2!$A$1:$Q$13,11)</f>
        <v>#N/A</v>
      </c>
      <c r="AY590" s="78" t="e">
        <f aca="false">VLOOKUP(F590,PTDS2!$A$1:$Q$13,12)</f>
        <v>#N/A</v>
      </c>
      <c r="AZ590" s="78" t="e">
        <f aca="false">VLOOKUP(F590,PTDS2!$A$1:$Q$13,13)</f>
        <v>#N/A</v>
      </c>
      <c r="BA590" s="78" t="e">
        <f aca="false">VLOOKUP(F590,PTDS2!$A$1:$Q$13,14)</f>
        <v>#N/A</v>
      </c>
      <c r="BB590" s="78" t="e">
        <f aca="false">VLOOKUP(F590,PTDS2!$A$1:$Q$13,15)</f>
        <v>#N/A</v>
      </c>
      <c r="BC590" s="78" t="e">
        <f aca="false">VLOOKUP(F590,PTDS2!$A$1:$Q$13,16)</f>
        <v>#N/A</v>
      </c>
      <c r="BD590" s="78" t="e">
        <f aca="false">VLOOKUP(F590,PTDS2!$A$1:$Q$13,17)</f>
        <v>#N/A</v>
      </c>
      <c r="BF590" s="78" t="e">
        <f aca="false">IF(AO590=0,"",AO590)</f>
        <v>#N/A</v>
      </c>
      <c r="BG590" s="78" t="e">
        <f aca="false">IF(AP590=0,"",AP590)</f>
        <v>#N/A</v>
      </c>
      <c r="BH590" s="78" t="e">
        <f aca="false">IF(AQ590=0,"",AQ590)</f>
        <v>#N/A</v>
      </c>
      <c r="BI590" s="78" t="e">
        <f aca="false">IF(AR590=0,"",AR590)</f>
        <v>#N/A</v>
      </c>
      <c r="BJ590" s="78" t="e">
        <f aca="false">IF(AS590=0,"",AS590)</f>
        <v>#N/A</v>
      </c>
      <c r="BK590" s="78" t="e">
        <f aca="false">IF(AT590=0,"",AT590)</f>
        <v>#N/A</v>
      </c>
      <c r="BL590" s="78" t="e">
        <f aca="false">IF(AU590=0,"",AU590)</f>
        <v>#N/A</v>
      </c>
      <c r="BM590" s="78" t="e">
        <f aca="false">IF(AV590=0,"",AV590)</f>
        <v>#N/A</v>
      </c>
      <c r="BN590" s="78" t="e">
        <f aca="false">IF(AW590=0,"",AW590)</f>
        <v>#N/A</v>
      </c>
      <c r="BO590" s="78" t="e">
        <f aca="false">IF(AX590=0,"",AX590)</f>
        <v>#N/A</v>
      </c>
      <c r="BP590" s="78" t="e">
        <f aca="false">IF(AY590=0,"",AY590)</f>
        <v>#N/A</v>
      </c>
      <c r="BQ590" s="78" t="e">
        <f aca="false">IF(AZ590=0,"",AZ590)</f>
        <v>#N/A</v>
      </c>
      <c r="BR590" s="78" t="e">
        <f aca="false">IF(BA590=0,"",BA590)</f>
        <v>#N/A</v>
      </c>
      <c r="BS590" s="78" t="e">
        <f aca="false">IF(BB590=0,"",BB590)</f>
        <v>#N/A</v>
      </c>
      <c r="BT590" s="78" t="e">
        <f aca="false">IF(BC590=0,"",BC590)</f>
        <v>#N/A</v>
      </c>
      <c r="BU590" s="78" t="e">
        <f aca="false">IF(BD590=0,"",BD590)</f>
        <v>#N/A</v>
      </c>
    </row>
    <row r="591" customFormat="false" ht="56.7" hidden="false" customHeight="true" outlineLevel="0" collapsed="false">
      <c r="A591" s="137"/>
      <c r="B591" s="138"/>
      <c r="C591" s="139"/>
      <c r="D591" s="139"/>
      <c r="E591" s="143"/>
      <c r="F591" s="120"/>
      <c r="G591" s="121"/>
      <c r="H591" s="140"/>
      <c r="I591" s="141"/>
      <c r="J591" s="116"/>
      <c r="K591" s="124" t="str">
        <f aca="false">IF(ISBLANK(I591),"",ROUND(IF(J591&lt;&gt;"€",IF(J591="$",I591*TRANSFERENCIAS!$E$29,I591*TRANSFERENCIAS!$H$29),I591),2))</f>
        <v/>
      </c>
      <c r="L591" s="142"/>
      <c r="M591" s="142"/>
      <c r="N591" s="142"/>
      <c r="O591" s="125"/>
      <c r="P591" s="126" t="str">
        <f aca="false">IF(ISNUMBER(X591),X591,"P")</f>
        <v>P</v>
      </c>
      <c r="Q591" s="127" t="str">
        <f aca="false">IF(ISNUMBER(L591),L591," --")</f>
        <v> --</v>
      </c>
      <c r="W591" s="129" t="n">
        <f aca="false">SUM(L591:N591)</f>
        <v>0</v>
      </c>
      <c r="X591" s="129" t="e">
        <f aca="false">IF(K591&gt;0,ABS(W591-K591),"")</f>
        <v>#VALUE!</v>
      </c>
      <c r="AF591" s="78" t="n">
        <f aca="false">+AF590+20</f>
        <v>11720</v>
      </c>
      <c r="AG591" s="78" t="n">
        <v>586</v>
      </c>
      <c r="AO591" s="78" t="e">
        <f aca="false">VLOOKUP(F591,PTDS2!$A$1:$Q$13,2)</f>
        <v>#N/A</v>
      </c>
      <c r="AP591" s="78" t="e">
        <f aca="false">VLOOKUP(F591,PTDS2!$A$1:$Q$13,3)</f>
        <v>#N/A</v>
      </c>
      <c r="AQ591" s="78" t="e">
        <f aca="false">VLOOKUP(F591,PTDS2!$A$1:$Q$13,4)</f>
        <v>#N/A</v>
      </c>
      <c r="AR591" s="78" t="e">
        <f aca="false">VLOOKUP(F591,PTDS2!$A$1:$Q$13,5)</f>
        <v>#N/A</v>
      </c>
      <c r="AS591" s="78" t="e">
        <f aca="false">VLOOKUP(F591,PTDS2!$A$1:$Q$13,6)</f>
        <v>#N/A</v>
      </c>
      <c r="AT591" s="78" t="e">
        <f aca="false">VLOOKUP(F591,PTDS2!$A$1:$Q$13,7)</f>
        <v>#N/A</v>
      </c>
      <c r="AU591" s="78" t="e">
        <f aca="false">VLOOKUP(F591,PTDS2!$A$1:$Q$13,8)</f>
        <v>#N/A</v>
      </c>
      <c r="AV591" s="78" t="e">
        <f aca="false">VLOOKUP(F591,PTDS2!$A$1:$Q$13,9)</f>
        <v>#N/A</v>
      </c>
      <c r="AW591" s="78" t="e">
        <f aca="false">VLOOKUP(F591,PTDS2!$A$1:$Q$13,10)</f>
        <v>#N/A</v>
      </c>
      <c r="AX591" s="78" t="e">
        <f aca="false">VLOOKUP(F591,PTDS2!$A$1:$Q$13,11)</f>
        <v>#N/A</v>
      </c>
      <c r="AY591" s="78" t="e">
        <f aca="false">VLOOKUP(F591,PTDS2!$A$1:$Q$13,12)</f>
        <v>#N/A</v>
      </c>
      <c r="AZ591" s="78" t="e">
        <f aca="false">VLOOKUP(F591,PTDS2!$A$1:$Q$13,13)</f>
        <v>#N/A</v>
      </c>
      <c r="BA591" s="78" t="e">
        <f aca="false">VLOOKUP(F591,PTDS2!$A$1:$Q$13,14)</f>
        <v>#N/A</v>
      </c>
      <c r="BB591" s="78" t="e">
        <f aca="false">VLOOKUP(F591,PTDS2!$A$1:$Q$13,15)</f>
        <v>#N/A</v>
      </c>
      <c r="BC591" s="78" t="e">
        <f aca="false">VLOOKUP(F591,PTDS2!$A$1:$Q$13,16)</f>
        <v>#N/A</v>
      </c>
      <c r="BD591" s="78" t="e">
        <f aca="false">VLOOKUP(F591,PTDS2!$A$1:$Q$13,17)</f>
        <v>#N/A</v>
      </c>
      <c r="BF591" s="78" t="e">
        <f aca="false">IF(AO591=0,"",AO591)</f>
        <v>#N/A</v>
      </c>
      <c r="BG591" s="78" t="e">
        <f aca="false">IF(AP591=0,"",AP591)</f>
        <v>#N/A</v>
      </c>
      <c r="BH591" s="78" t="e">
        <f aca="false">IF(AQ591=0,"",AQ591)</f>
        <v>#N/A</v>
      </c>
      <c r="BI591" s="78" t="e">
        <f aca="false">IF(AR591=0,"",AR591)</f>
        <v>#N/A</v>
      </c>
      <c r="BJ591" s="78" t="e">
        <f aca="false">IF(AS591=0,"",AS591)</f>
        <v>#N/A</v>
      </c>
      <c r="BK591" s="78" t="e">
        <f aca="false">IF(AT591=0,"",AT591)</f>
        <v>#N/A</v>
      </c>
      <c r="BL591" s="78" t="e">
        <f aca="false">IF(AU591=0,"",AU591)</f>
        <v>#N/A</v>
      </c>
      <c r="BM591" s="78" t="e">
        <f aca="false">IF(AV591=0,"",AV591)</f>
        <v>#N/A</v>
      </c>
      <c r="BN591" s="78" t="e">
        <f aca="false">IF(AW591=0,"",AW591)</f>
        <v>#N/A</v>
      </c>
      <c r="BO591" s="78" t="e">
        <f aca="false">IF(AX591=0,"",AX591)</f>
        <v>#N/A</v>
      </c>
      <c r="BP591" s="78" t="e">
        <f aca="false">IF(AY591=0,"",AY591)</f>
        <v>#N/A</v>
      </c>
      <c r="BQ591" s="78" t="e">
        <f aca="false">IF(AZ591=0,"",AZ591)</f>
        <v>#N/A</v>
      </c>
      <c r="BR591" s="78" t="e">
        <f aca="false">IF(BA591=0,"",BA591)</f>
        <v>#N/A</v>
      </c>
      <c r="BS591" s="78" t="e">
        <f aca="false">IF(BB591=0,"",BB591)</f>
        <v>#N/A</v>
      </c>
      <c r="BT591" s="78" t="e">
        <f aca="false">IF(BC591=0,"",BC591)</f>
        <v>#N/A</v>
      </c>
      <c r="BU591" s="78" t="e">
        <f aca="false">IF(BD591=0,"",BD591)</f>
        <v>#N/A</v>
      </c>
    </row>
    <row r="592" customFormat="false" ht="56.7" hidden="false" customHeight="true" outlineLevel="0" collapsed="false">
      <c r="A592" s="137"/>
      <c r="B592" s="138"/>
      <c r="C592" s="139"/>
      <c r="D592" s="139"/>
      <c r="E592" s="143"/>
      <c r="F592" s="120"/>
      <c r="G592" s="121"/>
      <c r="H592" s="140"/>
      <c r="I592" s="141"/>
      <c r="J592" s="116"/>
      <c r="K592" s="124" t="str">
        <f aca="false">IF(ISBLANK(I592),"",ROUND(IF(J592&lt;&gt;"€",IF(J592="$",I592*TRANSFERENCIAS!$E$29,I592*TRANSFERENCIAS!$H$29),I592),2))</f>
        <v/>
      </c>
      <c r="L592" s="142"/>
      <c r="M592" s="142"/>
      <c r="N592" s="142"/>
      <c r="O592" s="125"/>
      <c r="P592" s="126" t="str">
        <f aca="false">IF(ISNUMBER(X592),X592,"P")</f>
        <v>P</v>
      </c>
      <c r="Q592" s="127" t="str">
        <f aca="false">IF(ISNUMBER(L592),L592," --")</f>
        <v> --</v>
      </c>
      <c r="W592" s="129" t="n">
        <f aca="false">SUM(L592:N592)</f>
        <v>0</v>
      </c>
      <c r="X592" s="129" t="e">
        <f aca="false">IF(K592&gt;0,ABS(W592-K592),"")</f>
        <v>#VALUE!</v>
      </c>
      <c r="AF592" s="78" t="n">
        <f aca="false">+AF591+20</f>
        <v>11740</v>
      </c>
      <c r="AG592" s="78" t="n">
        <v>587</v>
      </c>
      <c r="AO592" s="78" t="e">
        <f aca="false">VLOOKUP(F592,PTDS2!$A$1:$Q$13,2)</f>
        <v>#N/A</v>
      </c>
      <c r="AP592" s="78" t="e">
        <f aca="false">VLOOKUP(F592,PTDS2!$A$1:$Q$13,3)</f>
        <v>#N/A</v>
      </c>
      <c r="AQ592" s="78" t="e">
        <f aca="false">VLOOKUP(F592,PTDS2!$A$1:$Q$13,4)</f>
        <v>#N/A</v>
      </c>
      <c r="AR592" s="78" t="e">
        <f aca="false">VLOOKUP(F592,PTDS2!$A$1:$Q$13,5)</f>
        <v>#N/A</v>
      </c>
      <c r="AS592" s="78" t="e">
        <f aca="false">VLOOKUP(F592,PTDS2!$A$1:$Q$13,6)</f>
        <v>#N/A</v>
      </c>
      <c r="AT592" s="78" t="e">
        <f aca="false">VLOOKUP(F592,PTDS2!$A$1:$Q$13,7)</f>
        <v>#N/A</v>
      </c>
      <c r="AU592" s="78" t="e">
        <f aca="false">VLOOKUP(F592,PTDS2!$A$1:$Q$13,8)</f>
        <v>#N/A</v>
      </c>
      <c r="AV592" s="78" t="e">
        <f aca="false">VLOOKUP(F592,PTDS2!$A$1:$Q$13,9)</f>
        <v>#N/A</v>
      </c>
      <c r="AW592" s="78" t="e">
        <f aca="false">VLOOKUP(F592,PTDS2!$A$1:$Q$13,10)</f>
        <v>#N/A</v>
      </c>
      <c r="AX592" s="78" t="e">
        <f aca="false">VLOOKUP(F592,PTDS2!$A$1:$Q$13,11)</f>
        <v>#N/A</v>
      </c>
      <c r="AY592" s="78" t="e">
        <f aca="false">VLOOKUP(F592,PTDS2!$A$1:$Q$13,12)</f>
        <v>#N/A</v>
      </c>
      <c r="AZ592" s="78" t="e">
        <f aca="false">VLOOKUP(F592,PTDS2!$A$1:$Q$13,13)</f>
        <v>#N/A</v>
      </c>
      <c r="BA592" s="78" t="e">
        <f aca="false">VLOOKUP(F592,PTDS2!$A$1:$Q$13,14)</f>
        <v>#N/A</v>
      </c>
      <c r="BB592" s="78" t="e">
        <f aca="false">VLOOKUP(F592,PTDS2!$A$1:$Q$13,15)</f>
        <v>#N/A</v>
      </c>
      <c r="BC592" s="78" t="e">
        <f aca="false">VLOOKUP(F592,PTDS2!$A$1:$Q$13,16)</f>
        <v>#N/A</v>
      </c>
      <c r="BD592" s="78" t="e">
        <f aca="false">VLOOKUP(F592,PTDS2!$A$1:$Q$13,17)</f>
        <v>#N/A</v>
      </c>
      <c r="BF592" s="78" t="e">
        <f aca="false">IF(AO592=0,"",AO592)</f>
        <v>#N/A</v>
      </c>
      <c r="BG592" s="78" t="e">
        <f aca="false">IF(AP592=0,"",AP592)</f>
        <v>#N/A</v>
      </c>
      <c r="BH592" s="78" t="e">
        <f aca="false">IF(AQ592=0,"",AQ592)</f>
        <v>#N/A</v>
      </c>
      <c r="BI592" s="78" t="e">
        <f aca="false">IF(AR592=0,"",AR592)</f>
        <v>#N/A</v>
      </c>
      <c r="BJ592" s="78" t="e">
        <f aca="false">IF(AS592=0,"",AS592)</f>
        <v>#N/A</v>
      </c>
      <c r="BK592" s="78" t="e">
        <f aca="false">IF(AT592=0,"",AT592)</f>
        <v>#N/A</v>
      </c>
      <c r="BL592" s="78" t="e">
        <f aca="false">IF(AU592=0,"",AU592)</f>
        <v>#N/A</v>
      </c>
      <c r="BM592" s="78" t="e">
        <f aca="false">IF(AV592=0,"",AV592)</f>
        <v>#N/A</v>
      </c>
      <c r="BN592" s="78" t="e">
        <f aca="false">IF(AW592=0,"",AW592)</f>
        <v>#N/A</v>
      </c>
      <c r="BO592" s="78" t="e">
        <f aca="false">IF(AX592=0,"",AX592)</f>
        <v>#N/A</v>
      </c>
      <c r="BP592" s="78" t="e">
        <f aca="false">IF(AY592=0,"",AY592)</f>
        <v>#N/A</v>
      </c>
      <c r="BQ592" s="78" t="e">
        <f aca="false">IF(AZ592=0,"",AZ592)</f>
        <v>#N/A</v>
      </c>
      <c r="BR592" s="78" t="e">
        <f aca="false">IF(BA592=0,"",BA592)</f>
        <v>#N/A</v>
      </c>
      <c r="BS592" s="78" t="e">
        <f aca="false">IF(BB592=0,"",BB592)</f>
        <v>#N/A</v>
      </c>
      <c r="BT592" s="78" t="e">
        <f aca="false">IF(BC592=0,"",BC592)</f>
        <v>#N/A</v>
      </c>
      <c r="BU592" s="78" t="e">
        <f aca="false">IF(BD592=0,"",BD592)</f>
        <v>#N/A</v>
      </c>
    </row>
    <row r="593" customFormat="false" ht="56.7" hidden="false" customHeight="true" outlineLevel="0" collapsed="false">
      <c r="A593" s="137"/>
      <c r="B593" s="138"/>
      <c r="C593" s="139"/>
      <c r="D593" s="139"/>
      <c r="E593" s="143"/>
      <c r="F593" s="120"/>
      <c r="G593" s="121"/>
      <c r="H593" s="140"/>
      <c r="I593" s="141"/>
      <c r="J593" s="116"/>
      <c r="K593" s="124" t="str">
        <f aca="false">IF(ISBLANK(I593),"",ROUND(IF(J593&lt;&gt;"€",IF(J593="$",I593*TRANSFERENCIAS!$E$29,I593*TRANSFERENCIAS!$H$29),I593),2))</f>
        <v/>
      </c>
      <c r="L593" s="142"/>
      <c r="M593" s="142"/>
      <c r="N593" s="142"/>
      <c r="O593" s="125"/>
      <c r="P593" s="126" t="str">
        <f aca="false">IF(ISNUMBER(X593),X593,"P")</f>
        <v>P</v>
      </c>
      <c r="Q593" s="127" t="str">
        <f aca="false">IF(ISNUMBER(L593),L593," --")</f>
        <v> --</v>
      </c>
      <c r="W593" s="129" t="n">
        <f aca="false">SUM(L593:N593)</f>
        <v>0</v>
      </c>
      <c r="X593" s="129" t="e">
        <f aca="false">IF(K593&gt;0,ABS(W593-K593),"")</f>
        <v>#VALUE!</v>
      </c>
      <c r="AF593" s="78" t="n">
        <f aca="false">+AF592+20</f>
        <v>11760</v>
      </c>
      <c r="AG593" s="78" t="n">
        <v>588</v>
      </c>
      <c r="AO593" s="78" t="e">
        <f aca="false">VLOOKUP(F593,PTDS2!$A$1:$Q$13,2)</f>
        <v>#N/A</v>
      </c>
      <c r="AP593" s="78" t="e">
        <f aca="false">VLOOKUP(F593,PTDS2!$A$1:$Q$13,3)</f>
        <v>#N/A</v>
      </c>
      <c r="AQ593" s="78" t="e">
        <f aca="false">VLOOKUP(F593,PTDS2!$A$1:$Q$13,4)</f>
        <v>#N/A</v>
      </c>
      <c r="AR593" s="78" t="e">
        <f aca="false">VLOOKUP(F593,PTDS2!$A$1:$Q$13,5)</f>
        <v>#N/A</v>
      </c>
      <c r="AS593" s="78" t="e">
        <f aca="false">VLOOKUP(F593,PTDS2!$A$1:$Q$13,6)</f>
        <v>#N/A</v>
      </c>
      <c r="AT593" s="78" t="e">
        <f aca="false">VLOOKUP(F593,PTDS2!$A$1:$Q$13,7)</f>
        <v>#N/A</v>
      </c>
      <c r="AU593" s="78" t="e">
        <f aca="false">VLOOKUP(F593,PTDS2!$A$1:$Q$13,8)</f>
        <v>#N/A</v>
      </c>
      <c r="AV593" s="78" t="e">
        <f aca="false">VLOOKUP(F593,PTDS2!$A$1:$Q$13,9)</f>
        <v>#N/A</v>
      </c>
      <c r="AW593" s="78" t="e">
        <f aca="false">VLOOKUP(F593,PTDS2!$A$1:$Q$13,10)</f>
        <v>#N/A</v>
      </c>
      <c r="AX593" s="78" t="e">
        <f aca="false">VLOOKUP(F593,PTDS2!$A$1:$Q$13,11)</f>
        <v>#N/A</v>
      </c>
      <c r="AY593" s="78" t="e">
        <f aca="false">VLOOKUP(F593,PTDS2!$A$1:$Q$13,12)</f>
        <v>#N/A</v>
      </c>
      <c r="AZ593" s="78" t="e">
        <f aca="false">VLOOKUP(F593,PTDS2!$A$1:$Q$13,13)</f>
        <v>#N/A</v>
      </c>
      <c r="BA593" s="78" t="e">
        <f aca="false">VLOOKUP(F593,PTDS2!$A$1:$Q$13,14)</f>
        <v>#N/A</v>
      </c>
      <c r="BB593" s="78" t="e">
        <f aca="false">VLOOKUP(F593,PTDS2!$A$1:$Q$13,15)</f>
        <v>#N/A</v>
      </c>
      <c r="BC593" s="78" t="e">
        <f aca="false">VLOOKUP(F593,PTDS2!$A$1:$Q$13,16)</f>
        <v>#N/A</v>
      </c>
      <c r="BD593" s="78" t="e">
        <f aca="false">VLOOKUP(F593,PTDS2!$A$1:$Q$13,17)</f>
        <v>#N/A</v>
      </c>
      <c r="BF593" s="78" t="e">
        <f aca="false">IF(AO593=0,"",AO593)</f>
        <v>#N/A</v>
      </c>
      <c r="BG593" s="78" t="e">
        <f aca="false">IF(AP593=0,"",AP593)</f>
        <v>#N/A</v>
      </c>
      <c r="BH593" s="78" t="e">
        <f aca="false">IF(AQ593=0,"",AQ593)</f>
        <v>#N/A</v>
      </c>
      <c r="BI593" s="78" t="e">
        <f aca="false">IF(AR593=0,"",AR593)</f>
        <v>#N/A</v>
      </c>
      <c r="BJ593" s="78" t="e">
        <f aca="false">IF(AS593=0,"",AS593)</f>
        <v>#N/A</v>
      </c>
      <c r="BK593" s="78" t="e">
        <f aca="false">IF(AT593=0,"",AT593)</f>
        <v>#N/A</v>
      </c>
      <c r="BL593" s="78" t="e">
        <f aca="false">IF(AU593=0,"",AU593)</f>
        <v>#N/A</v>
      </c>
      <c r="BM593" s="78" t="e">
        <f aca="false">IF(AV593=0,"",AV593)</f>
        <v>#N/A</v>
      </c>
      <c r="BN593" s="78" t="e">
        <f aca="false">IF(AW593=0,"",AW593)</f>
        <v>#N/A</v>
      </c>
      <c r="BO593" s="78" t="e">
        <f aca="false">IF(AX593=0,"",AX593)</f>
        <v>#N/A</v>
      </c>
      <c r="BP593" s="78" t="e">
        <f aca="false">IF(AY593=0,"",AY593)</f>
        <v>#N/A</v>
      </c>
      <c r="BQ593" s="78" t="e">
        <f aca="false">IF(AZ593=0,"",AZ593)</f>
        <v>#N/A</v>
      </c>
      <c r="BR593" s="78" t="e">
        <f aca="false">IF(BA593=0,"",BA593)</f>
        <v>#N/A</v>
      </c>
      <c r="BS593" s="78" t="e">
        <f aca="false">IF(BB593=0,"",BB593)</f>
        <v>#N/A</v>
      </c>
      <c r="BT593" s="78" t="e">
        <f aca="false">IF(BC593=0,"",BC593)</f>
        <v>#N/A</v>
      </c>
      <c r="BU593" s="78" t="e">
        <f aca="false">IF(BD593=0,"",BD593)</f>
        <v>#N/A</v>
      </c>
    </row>
    <row r="594" customFormat="false" ht="56.7" hidden="false" customHeight="true" outlineLevel="0" collapsed="false">
      <c r="A594" s="137"/>
      <c r="B594" s="138"/>
      <c r="C594" s="139"/>
      <c r="D594" s="139"/>
      <c r="E594" s="143"/>
      <c r="F594" s="120"/>
      <c r="G594" s="121"/>
      <c r="H594" s="140"/>
      <c r="I594" s="141"/>
      <c r="J594" s="116"/>
      <c r="K594" s="124" t="str">
        <f aca="false">IF(ISBLANK(I594),"",ROUND(IF(J594&lt;&gt;"€",IF(J594="$",I594*TRANSFERENCIAS!$E$29,I594*TRANSFERENCIAS!$H$29),I594),2))</f>
        <v/>
      </c>
      <c r="L594" s="142"/>
      <c r="M594" s="142"/>
      <c r="N594" s="142"/>
      <c r="O594" s="125"/>
      <c r="P594" s="126" t="str">
        <f aca="false">IF(ISNUMBER(X594),X594,"P")</f>
        <v>P</v>
      </c>
      <c r="Q594" s="127" t="str">
        <f aca="false">IF(ISNUMBER(L594),L594," --")</f>
        <v> --</v>
      </c>
      <c r="W594" s="129" t="n">
        <f aca="false">SUM(L594:N594)</f>
        <v>0</v>
      </c>
      <c r="X594" s="129" t="e">
        <f aca="false">IF(K594&gt;0,ABS(W594-K594),"")</f>
        <v>#VALUE!</v>
      </c>
      <c r="AF594" s="78" t="n">
        <f aca="false">+AF593+20</f>
        <v>11780</v>
      </c>
      <c r="AG594" s="78" t="n">
        <v>589</v>
      </c>
      <c r="AO594" s="78" t="e">
        <f aca="false">VLOOKUP(F594,PTDS2!$A$1:$Q$13,2)</f>
        <v>#N/A</v>
      </c>
      <c r="AP594" s="78" t="e">
        <f aca="false">VLOOKUP(F594,PTDS2!$A$1:$Q$13,3)</f>
        <v>#N/A</v>
      </c>
      <c r="AQ594" s="78" t="e">
        <f aca="false">VLOOKUP(F594,PTDS2!$A$1:$Q$13,4)</f>
        <v>#N/A</v>
      </c>
      <c r="AR594" s="78" t="e">
        <f aca="false">VLOOKUP(F594,PTDS2!$A$1:$Q$13,5)</f>
        <v>#N/A</v>
      </c>
      <c r="AS594" s="78" t="e">
        <f aca="false">VLOOKUP(F594,PTDS2!$A$1:$Q$13,6)</f>
        <v>#N/A</v>
      </c>
      <c r="AT594" s="78" t="e">
        <f aca="false">VLOOKUP(F594,PTDS2!$A$1:$Q$13,7)</f>
        <v>#N/A</v>
      </c>
      <c r="AU594" s="78" t="e">
        <f aca="false">VLOOKUP(F594,PTDS2!$A$1:$Q$13,8)</f>
        <v>#N/A</v>
      </c>
      <c r="AV594" s="78" t="e">
        <f aca="false">VLOOKUP(F594,PTDS2!$A$1:$Q$13,9)</f>
        <v>#N/A</v>
      </c>
      <c r="AW594" s="78" t="e">
        <f aca="false">VLOOKUP(F594,PTDS2!$A$1:$Q$13,10)</f>
        <v>#N/A</v>
      </c>
      <c r="AX594" s="78" t="e">
        <f aca="false">VLOOKUP(F594,PTDS2!$A$1:$Q$13,11)</f>
        <v>#N/A</v>
      </c>
      <c r="AY594" s="78" t="e">
        <f aca="false">VLOOKUP(F594,PTDS2!$A$1:$Q$13,12)</f>
        <v>#N/A</v>
      </c>
      <c r="AZ594" s="78" t="e">
        <f aca="false">VLOOKUP(F594,PTDS2!$A$1:$Q$13,13)</f>
        <v>#N/A</v>
      </c>
      <c r="BA594" s="78" t="e">
        <f aca="false">VLOOKUP(F594,PTDS2!$A$1:$Q$13,14)</f>
        <v>#N/A</v>
      </c>
      <c r="BB594" s="78" t="e">
        <f aca="false">VLOOKUP(F594,PTDS2!$A$1:$Q$13,15)</f>
        <v>#N/A</v>
      </c>
      <c r="BC594" s="78" t="e">
        <f aca="false">VLOOKUP(F594,PTDS2!$A$1:$Q$13,16)</f>
        <v>#N/A</v>
      </c>
      <c r="BD594" s="78" t="e">
        <f aca="false">VLOOKUP(F594,PTDS2!$A$1:$Q$13,17)</f>
        <v>#N/A</v>
      </c>
      <c r="BF594" s="78" t="e">
        <f aca="false">IF(AO594=0,"",AO594)</f>
        <v>#N/A</v>
      </c>
      <c r="BG594" s="78" t="e">
        <f aca="false">IF(AP594=0,"",AP594)</f>
        <v>#N/A</v>
      </c>
      <c r="BH594" s="78" t="e">
        <f aca="false">IF(AQ594=0,"",AQ594)</f>
        <v>#N/A</v>
      </c>
      <c r="BI594" s="78" t="e">
        <f aca="false">IF(AR594=0,"",AR594)</f>
        <v>#N/A</v>
      </c>
      <c r="BJ594" s="78" t="e">
        <f aca="false">IF(AS594=0,"",AS594)</f>
        <v>#N/A</v>
      </c>
      <c r="BK594" s="78" t="e">
        <f aca="false">IF(AT594=0,"",AT594)</f>
        <v>#N/A</v>
      </c>
      <c r="BL594" s="78" t="e">
        <f aca="false">IF(AU594=0,"",AU594)</f>
        <v>#N/A</v>
      </c>
      <c r="BM594" s="78" t="e">
        <f aca="false">IF(AV594=0,"",AV594)</f>
        <v>#N/A</v>
      </c>
      <c r="BN594" s="78" t="e">
        <f aca="false">IF(AW594=0,"",AW594)</f>
        <v>#N/A</v>
      </c>
      <c r="BO594" s="78" t="e">
        <f aca="false">IF(AX594=0,"",AX594)</f>
        <v>#N/A</v>
      </c>
      <c r="BP594" s="78" t="e">
        <f aca="false">IF(AY594=0,"",AY594)</f>
        <v>#N/A</v>
      </c>
      <c r="BQ594" s="78" t="e">
        <f aca="false">IF(AZ594=0,"",AZ594)</f>
        <v>#N/A</v>
      </c>
      <c r="BR594" s="78" t="e">
        <f aca="false">IF(BA594=0,"",BA594)</f>
        <v>#N/A</v>
      </c>
      <c r="BS594" s="78" t="e">
        <f aca="false">IF(BB594=0,"",BB594)</f>
        <v>#N/A</v>
      </c>
      <c r="BT594" s="78" t="e">
        <f aca="false">IF(BC594=0,"",BC594)</f>
        <v>#N/A</v>
      </c>
      <c r="BU594" s="78" t="e">
        <f aca="false">IF(BD594=0,"",BD594)</f>
        <v>#N/A</v>
      </c>
    </row>
    <row r="595" customFormat="false" ht="56.7" hidden="false" customHeight="true" outlineLevel="0" collapsed="false">
      <c r="A595" s="137"/>
      <c r="B595" s="138"/>
      <c r="C595" s="139"/>
      <c r="D595" s="139"/>
      <c r="E595" s="143"/>
      <c r="F595" s="120"/>
      <c r="G595" s="121"/>
      <c r="H595" s="140"/>
      <c r="I595" s="141"/>
      <c r="J595" s="116"/>
      <c r="K595" s="124" t="str">
        <f aca="false">IF(ISBLANK(I595),"",ROUND(IF(J595&lt;&gt;"€",IF(J595="$",I595*TRANSFERENCIAS!$E$29,I595*TRANSFERENCIAS!$H$29),I595),2))</f>
        <v/>
      </c>
      <c r="L595" s="142"/>
      <c r="M595" s="142"/>
      <c r="N595" s="142"/>
      <c r="O595" s="125"/>
      <c r="P595" s="126" t="str">
        <f aca="false">IF(ISNUMBER(X595),X595,"P")</f>
        <v>P</v>
      </c>
      <c r="Q595" s="127" t="str">
        <f aca="false">IF(ISNUMBER(L595),L595," --")</f>
        <v> --</v>
      </c>
      <c r="W595" s="129" t="n">
        <f aca="false">SUM(L595:N595)</f>
        <v>0</v>
      </c>
      <c r="X595" s="129" t="e">
        <f aca="false">IF(K595&gt;0,ABS(W595-K595),"")</f>
        <v>#VALUE!</v>
      </c>
      <c r="AF595" s="78" t="n">
        <f aca="false">+AF594+20</f>
        <v>11800</v>
      </c>
      <c r="AG595" s="78" t="n">
        <v>590</v>
      </c>
      <c r="AO595" s="78" t="e">
        <f aca="false">VLOOKUP(F595,PTDS2!$A$1:$Q$13,2)</f>
        <v>#N/A</v>
      </c>
      <c r="AP595" s="78" t="e">
        <f aca="false">VLOOKUP(F595,PTDS2!$A$1:$Q$13,3)</f>
        <v>#N/A</v>
      </c>
      <c r="AQ595" s="78" t="e">
        <f aca="false">VLOOKUP(F595,PTDS2!$A$1:$Q$13,4)</f>
        <v>#N/A</v>
      </c>
      <c r="AR595" s="78" t="e">
        <f aca="false">VLOOKUP(F595,PTDS2!$A$1:$Q$13,5)</f>
        <v>#N/A</v>
      </c>
      <c r="AS595" s="78" t="e">
        <f aca="false">VLOOKUP(F595,PTDS2!$A$1:$Q$13,6)</f>
        <v>#N/A</v>
      </c>
      <c r="AT595" s="78" t="e">
        <f aca="false">VLOOKUP(F595,PTDS2!$A$1:$Q$13,7)</f>
        <v>#N/A</v>
      </c>
      <c r="AU595" s="78" t="e">
        <f aca="false">VLOOKUP(F595,PTDS2!$A$1:$Q$13,8)</f>
        <v>#N/A</v>
      </c>
      <c r="AV595" s="78" t="e">
        <f aca="false">VLOOKUP(F595,PTDS2!$A$1:$Q$13,9)</f>
        <v>#N/A</v>
      </c>
      <c r="AW595" s="78" t="e">
        <f aca="false">VLOOKUP(F595,PTDS2!$A$1:$Q$13,10)</f>
        <v>#N/A</v>
      </c>
      <c r="AX595" s="78" t="e">
        <f aca="false">VLOOKUP(F595,PTDS2!$A$1:$Q$13,11)</f>
        <v>#N/A</v>
      </c>
      <c r="AY595" s="78" t="e">
        <f aca="false">VLOOKUP(F595,PTDS2!$A$1:$Q$13,12)</f>
        <v>#N/A</v>
      </c>
      <c r="AZ595" s="78" t="e">
        <f aca="false">VLOOKUP(F595,PTDS2!$A$1:$Q$13,13)</f>
        <v>#N/A</v>
      </c>
      <c r="BA595" s="78" t="e">
        <f aca="false">VLOOKUP(F595,PTDS2!$A$1:$Q$13,14)</f>
        <v>#N/A</v>
      </c>
      <c r="BB595" s="78" t="e">
        <f aca="false">VLOOKUP(F595,PTDS2!$A$1:$Q$13,15)</f>
        <v>#N/A</v>
      </c>
      <c r="BC595" s="78" t="e">
        <f aca="false">VLOOKUP(F595,PTDS2!$A$1:$Q$13,16)</f>
        <v>#N/A</v>
      </c>
      <c r="BD595" s="78" t="e">
        <f aca="false">VLOOKUP(F595,PTDS2!$A$1:$Q$13,17)</f>
        <v>#N/A</v>
      </c>
      <c r="BF595" s="78" t="e">
        <f aca="false">IF(AO595=0,"",AO595)</f>
        <v>#N/A</v>
      </c>
      <c r="BG595" s="78" t="e">
        <f aca="false">IF(AP595=0,"",AP595)</f>
        <v>#N/A</v>
      </c>
      <c r="BH595" s="78" t="e">
        <f aca="false">IF(AQ595=0,"",AQ595)</f>
        <v>#N/A</v>
      </c>
      <c r="BI595" s="78" t="e">
        <f aca="false">IF(AR595=0,"",AR595)</f>
        <v>#N/A</v>
      </c>
      <c r="BJ595" s="78" t="e">
        <f aca="false">IF(AS595=0,"",AS595)</f>
        <v>#N/A</v>
      </c>
      <c r="BK595" s="78" t="e">
        <f aca="false">IF(AT595=0,"",AT595)</f>
        <v>#N/A</v>
      </c>
      <c r="BL595" s="78" t="e">
        <f aca="false">IF(AU595=0,"",AU595)</f>
        <v>#N/A</v>
      </c>
      <c r="BM595" s="78" t="e">
        <f aca="false">IF(AV595=0,"",AV595)</f>
        <v>#N/A</v>
      </c>
      <c r="BN595" s="78" t="e">
        <f aca="false">IF(AW595=0,"",AW595)</f>
        <v>#N/A</v>
      </c>
      <c r="BO595" s="78" t="e">
        <f aca="false">IF(AX595=0,"",AX595)</f>
        <v>#N/A</v>
      </c>
      <c r="BP595" s="78" t="e">
        <f aca="false">IF(AY595=0,"",AY595)</f>
        <v>#N/A</v>
      </c>
      <c r="BQ595" s="78" t="e">
        <f aca="false">IF(AZ595=0,"",AZ595)</f>
        <v>#N/A</v>
      </c>
      <c r="BR595" s="78" t="e">
        <f aca="false">IF(BA595=0,"",BA595)</f>
        <v>#N/A</v>
      </c>
      <c r="BS595" s="78" t="e">
        <f aca="false">IF(BB595=0,"",BB595)</f>
        <v>#N/A</v>
      </c>
      <c r="BT595" s="78" t="e">
        <f aca="false">IF(BC595=0,"",BC595)</f>
        <v>#N/A</v>
      </c>
      <c r="BU595" s="78" t="e">
        <f aca="false">IF(BD595=0,"",BD595)</f>
        <v>#N/A</v>
      </c>
    </row>
    <row r="596" customFormat="false" ht="56.7" hidden="false" customHeight="true" outlineLevel="0" collapsed="false">
      <c r="A596" s="137"/>
      <c r="B596" s="138"/>
      <c r="C596" s="139"/>
      <c r="D596" s="139"/>
      <c r="E596" s="143"/>
      <c r="F596" s="120"/>
      <c r="G596" s="121"/>
      <c r="H596" s="140"/>
      <c r="I596" s="141"/>
      <c r="J596" s="116"/>
      <c r="K596" s="124" t="str">
        <f aca="false">IF(ISBLANK(I596),"",ROUND(IF(J596&lt;&gt;"€",IF(J596="$",I596*TRANSFERENCIAS!$E$29,I596*TRANSFERENCIAS!$H$29),I596),2))</f>
        <v/>
      </c>
      <c r="L596" s="142"/>
      <c r="M596" s="142"/>
      <c r="N596" s="142"/>
      <c r="O596" s="125"/>
      <c r="P596" s="126" t="str">
        <f aca="false">IF(ISNUMBER(X596),X596,"P")</f>
        <v>P</v>
      </c>
      <c r="Q596" s="127" t="str">
        <f aca="false">IF(ISNUMBER(L596),L596," --")</f>
        <v> --</v>
      </c>
      <c r="W596" s="129" t="n">
        <f aca="false">SUM(L596:N596)</f>
        <v>0</v>
      </c>
      <c r="X596" s="129" t="e">
        <f aca="false">IF(K596&gt;0,ABS(W596-K596),"")</f>
        <v>#VALUE!</v>
      </c>
      <c r="AF596" s="78" t="n">
        <f aca="false">+AF595+20</f>
        <v>11820</v>
      </c>
      <c r="AG596" s="78" t="n">
        <v>591</v>
      </c>
      <c r="AO596" s="78" t="e">
        <f aca="false">VLOOKUP(F596,PTDS2!$A$1:$Q$13,2)</f>
        <v>#N/A</v>
      </c>
      <c r="AP596" s="78" t="e">
        <f aca="false">VLOOKUP(F596,PTDS2!$A$1:$Q$13,3)</f>
        <v>#N/A</v>
      </c>
      <c r="AQ596" s="78" t="e">
        <f aca="false">VLOOKUP(F596,PTDS2!$A$1:$Q$13,4)</f>
        <v>#N/A</v>
      </c>
      <c r="AR596" s="78" t="e">
        <f aca="false">VLOOKUP(F596,PTDS2!$A$1:$Q$13,5)</f>
        <v>#N/A</v>
      </c>
      <c r="AS596" s="78" t="e">
        <f aca="false">VLOOKUP(F596,PTDS2!$A$1:$Q$13,6)</f>
        <v>#N/A</v>
      </c>
      <c r="AT596" s="78" t="e">
        <f aca="false">VLOOKUP(F596,PTDS2!$A$1:$Q$13,7)</f>
        <v>#N/A</v>
      </c>
      <c r="AU596" s="78" t="e">
        <f aca="false">VLOOKUP(F596,PTDS2!$A$1:$Q$13,8)</f>
        <v>#N/A</v>
      </c>
      <c r="AV596" s="78" t="e">
        <f aca="false">VLOOKUP(F596,PTDS2!$A$1:$Q$13,9)</f>
        <v>#N/A</v>
      </c>
      <c r="AW596" s="78" t="e">
        <f aca="false">VLOOKUP(F596,PTDS2!$A$1:$Q$13,10)</f>
        <v>#N/A</v>
      </c>
      <c r="AX596" s="78" t="e">
        <f aca="false">VLOOKUP(F596,PTDS2!$A$1:$Q$13,11)</f>
        <v>#N/A</v>
      </c>
      <c r="AY596" s="78" t="e">
        <f aca="false">VLOOKUP(F596,PTDS2!$A$1:$Q$13,12)</f>
        <v>#N/A</v>
      </c>
      <c r="AZ596" s="78" t="e">
        <f aca="false">VLOOKUP(F596,PTDS2!$A$1:$Q$13,13)</f>
        <v>#N/A</v>
      </c>
      <c r="BA596" s="78" t="e">
        <f aca="false">VLOOKUP(F596,PTDS2!$A$1:$Q$13,14)</f>
        <v>#N/A</v>
      </c>
      <c r="BB596" s="78" t="e">
        <f aca="false">VLOOKUP(F596,PTDS2!$A$1:$Q$13,15)</f>
        <v>#N/A</v>
      </c>
      <c r="BC596" s="78" t="e">
        <f aca="false">VLOOKUP(F596,PTDS2!$A$1:$Q$13,16)</f>
        <v>#N/A</v>
      </c>
      <c r="BD596" s="78" t="e">
        <f aca="false">VLOOKUP(F596,PTDS2!$A$1:$Q$13,17)</f>
        <v>#N/A</v>
      </c>
      <c r="BF596" s="78" t="e">
        <f aca="false">IF(AO596=0,"",AO596)</f>
        <v>#N/A</v>
      </c>
      <c r="BG596" s="78" t="e">
        <f aca="false">IF(AP596=0,"",AP596)</f>
        <v>#N/A</v>
      </c>
      <c r="BH596" s="78" t="e">
        <f aca="false">IF(AQ596=0,"",AQ596)</f>
        <v>#N/A</v>
      </c>
      <c r="BI596" s="78" t="e">
        <f aca="false">IF(AR596=0,"",AR596)</f>
        <v>#N/A</v>
      </c>
      <c r="BJ596" s="78" t="e">
        <f aca="false">IF(AS596=0,"",AS596)</f>
        <v>#N/A</v>
      </c>
      <c r="BK596" s="78" t="e">
        <f aca="false">IF(AT596=0,"",AT596)</f>
        <v>#N/A</v>
      </c>
      <c r="BL596" s="78" t="e">
        <f aca="false">IF(AU596=0,"",AU596)</f>
        <v>#N/A</v>
      </c>
      <c r="BM596" s="78" t="e">
        <f aca="false">IF(AV596=0,"",AV596)</f>
        <v>#N/A</v>
      </c>
      <c r="BN596" s="78" t="e">
        <f aca="false">IF(AW596=0,"",AW596)</f>
        <v>#N/A</v>
      </c>
      <c r="BO596" s="78" t="e">
        <f aca="false">IF(AX596=0,"",AX596)</f>
        <v>#N/A</v>
      </c>
      <c r="BP596" s="78" t="e">
        <f aca="false">IF(AY596=0,"",AY596)</f>
        <v>#N/A</v>
      </c>
      <c r="BQ596" s="78" t="e">
        <f aca="false">IF(AZ596=0,"",AZ596)</f>
        <v>#N/A</v>
      </c>
      <c r="BR596" s="78" t="e">
        <f aca="false">IF(BA596=0,"",BA596)</f>
        <v>#N/A</v>
      </c>
      <c r="BS596" s="78" t="e">
        <f aca="false">IF(BB596=0,"",BB596)</f>
        <v>#N/A</v>
      </c>
      <c r="BT596" s="78" t="e">
        <f aca="false">IF(BC596=0,"",BC596)</f>
        <v>#N/A</v>
      </c>
      <c r="BU596" s="78" t="e">
        <f aca="false">IF(BD596=0,"",BD596)</f>
        <v>#N/A</v>
      </c>
    </row>
    <row r="597" customFormat="false" ht="56.7" hidden="false" customHeight="true" outlineLevel="0" collapsed="false">
      <c r="A597" s="137"/>
      <c r="B597" s="138"/>
      <c r="C597" s="139"/>
      <c r="D597" s="139"/>
      <c r="E597" s="143"/>
      <c r="F597" s="120"/>
      <c r="G597" s="121"/>
      <c r="H597" s="140"/>
      <c r="I597" s="141"/>
      <c r="J597" s="116"/>
      <c r="K597" s="124" t="str">
        <f aca="false">IF(ISBLANK(I597),"",ROUND(IF(J597&lt;&gt;"€",IF(J597="$",I597*TRANSFERENCIAS!$E$29,I597*TRANSFERENCIAS!$H$29),I597),2))</f>
        <v/>
      </c>
      <c r="L597" s="142"/>
      <c r="M597" s="142"/>
      <c r="N597" s="142"/>
      <c r="O597" s="125"/>
      <c r="P597" s="126" t="str">
        <f aca="false">IF(ISNUMBER(X597),X597,"P")</f>
        <v>P</v>
      </c>
      <c r="Q597" s="127" t="str">
        <f aca="false">IF(ISNUMBER(L597),L597," --")</f>
        <v> --</v>
      </c>
      <c r="W597" s="129" t="n">
        <f aca="false">SUM(L597:N597)</f>
        <v>0</v>
      </c>
      <c r="X597" s="129" t="e">
        <f aca="false">IF(K597&gt;0,ABS(W597-K597),"")</f>
        <v>#VALUE!</v>
      </c>
      <c r="AF597" s="78" t="n">
        <f aca="false">+AF596+20</f>
        <v>11840</v>
      </c>
      <c r="AG597" s="78" t="n">
        <v>592</v>
      </c>
      <c r="AO597" s="78" t="e">
        <f aca="false">VLOOKUP(F597,PTDS2!$A$1:$Q$13,2)</f>
        <v>#N/A</v>
      </c>
      <c r="AP597" s="78" t="e">
        <f aca="false">VLOOKUP(F597,PTDS2!$A$1:$Q$13,3)</f>
        <v>#N/A</v>
      </c>
      <c r="AQ597" s="78" t="e">
        <f aca="false">VLOOKUP(F597,PTDS2!$A$1:$Q$13,4)</f>
        <v>#N/A</v>
      </c>
      <c r="AR597" s="78" t="e">
        <f aca="false">VLOOKUP(F597,PTDS2!$A$1:$Q$13,5)</f>
        <v>#N/A</v>
      </c>
      <c r="AS597" s="78" t="e">
        <f aca="false">VLOOKUP(F597,PTDS2!$A$1:$Q$13,6)</f>
        <v>#N/A</v>
      </c>
      <c r="AT597" s="78" t="e">
        <f aca="false">VLOOKUP(F597,PTDS2!$A$1:$Q$13,7)</f>
        <v>#N/A</v>
      </c>
      <c r="AU597" s="78" t="e">
        <f aca="false">VLOOKUP(F597,PTDS2!$A$1:$Q$13,8)</f>
        <v>#N/A</v>
      </c>
      <c r="AV597" s="78" t="e">
        <f aca="false">VLOOKUP(F597,PTDS2!$A$1:$Q$13,9)</f>
        <v>#N/A</v>
      </c>
      <c r="AW597" s="78" t="e">
        <f aca="false">VLOOKUP(F597,PTDS2!$A$1:$Q$13,10)</f>
        <v>#N/A</v>
      </c>
      <c r="AX597" s="78" t="e">
        <f aca="false">VLOOKUP(F597,PTDS2!$A$1:$Q$13,11)</f>
        <v>#N/A</v>
      </c>
      <c r="AY597" s="78" t="e">
        <f aca="false">VLOOKUP(F597,PTDS2!$A$1:$Q$13,12)</f>
        <v>#N/A</v>
      </c>
      <c r="AZ597" s="78" t="e">
        <f aca="false">VLOOKUP(F597,PTDS2!$A$1:$Q$13,13)</f>
        <v>#N/A</v>
      </c>
      <c r="BA597" s="78" t="e">
        <f aca="false">VLOOKUP(F597,PTDS2!$A$1:$Q$13,14)</f>
        <v>#N/A</v>
      </c>
      <c r="BB597" s="78" t="e">
        <f aca="false">VLOOKUP(F597,PTDS2!$A$1:$Q$13,15)</f>
        <v>#N/A</v>
      </c>
      <c r="BC597" s="78" t="e">
        <f aca="false">VLOOKUP(F597,PTDS2!$A$1:$Q$13,16)</f>
        <v>#N/A</v>
      </c>
      <c r="BD597" s="78" t="e">
        <f aca="false">VLOOKUP(F597,PTDS2!$A$1:$Q$13,17)</f>
        <v>#N/A</v>
      </c>
      <c r="BF597" s="78" t="e">
        <f aca="false">IF(AO597=0,"",AO597)</f>
        <v>#N/A</v>
      </c>
      <c r="BG597" s="78" t="e">
        <f aca="false">IF(AP597=0,"",AP597)</f>
        <v>#N/A</v>
      </c>
      <c r="BH597" s="78" t="e">
        <f aca="false">IF(AQ597=0,"",AQ597)</f>
        <v>#N/A</v>
      </c>
      <c r="BI597" s="78" t="e">
        <f aca="false">IF(AR597=0,"",AR597)</f>
        <v>#N/A</v>
      </c>
      <c r="BJ597" s="78" t="e">
        <f aca="false">IF(AS597=0,"",AS597)</f>
        <v>#N/A</v>
      </c>
      <c r="BK597" s="78" t="e">
        <f aca="false">IF(AT597=0,"",AT597)</f>
        <v>#N/A</v>
      </c>
      <c r="BL597" s="78" t="e">
        <f aca="false">IF(AU597=0,"",AU597)</f>
        <v>#N/A</v>
      </c>
      <c r="BM597" s="78" t="e">
        <f aca="false">IF(AV597=0,"",AV597)</f>
        <v>#N/A</v>
      </c>
      <c r="BN597" s="78" t="e">
        <f aca="false">IF(AW597=0,"",AW597)</f>
        <v>#N/A</v>
      </c>
      <c r="BO597" s="78" t="e">
        <f aca="false">IF(AX597=0,"",AX597)</f>
        <v>#N/A</v>
      </c>
      <c r="BP597" s="78" t="e">
        <f aca="false">IF(AY597=0,"",AY597)</f>
        <v>#N/A</v>
      </c>
      <c r="BQ597" s="78" t="e">
        <f aca="false">IF(AZ597=0,"",AZ597)</f>
        <v>#N/A</v>
      </c>
      <c r="BR597" s="78" t="e">
        <f aca="false">IF(BA597=0,"",BA597)</f>
        <v>#N/A</v>
      </c>
      <c r="BS597" s="78" t="e">
        <f aca="false">IF(BB597=0,"",BB597)</f>
        <v>#N/A</v>
      </c>
      <c r="BT597" s="78" t="e">
        <f aca="false">IF(BC597=0,"",BC597)</f>
        <v>#N/A</v>
      </c>
      <c r="BU597" s="78" t="e">
        <f aca="false">IF(BD597=0,"",BD597)</f>
        <v>#N/A</v>
      </c>
    </row>
    <row r="598" customFormat="false" ht="56.7" hidden="false" customHeight="true" outlineLevel="0" collapsed="false">
      <c r="A598" s="137"/>
      <c r="B598" s="138"/>
      <c r="C598" s="139"/>
      <c r="D598" s="139"/>
      <c r="E598" s="143"/>
      <c r="F598" s="120"/>
      <c r="G598" s="121"/>
      <c r="H598" s="140"/>
      <c r="I598" s="141"/>
      <c r="J598" s="116"/>
      <c r="K598" s="124" t="str">
        <f aca="false">IF(ISBLANK(I598),"",ROUND(IF(J598&lt;&gt;"€",IF(J598="$",I598*TRANSFERENCIAS!$E$29,I598*TRANSFERENCIAS!$H$29),I598),2))</f>
        <v/>
      </c>
      <c r="L598" s="142"/>
      <c r="M598" s="142"/>
      <c r="N598" s="142"/>
      <c r="O598" s="125"/>
      <c r="P598" s="126" t="str">
        <f aca="false">IF(ISNUMBER(X598),X598,"P")</f>
        <v>P</v>
      </c>
      <c r="Q598" s="127" t="str">
        <f aca="false">IF(ISNUMBER(L598),L598," --")</f>
        <v> --</v>
      </c>
      <c r="W598" s="129" t="n">
        <f aca="false">SUM(L598:N598)</f>
        <v>0</v>
      </c>
      <c r="X598" s="129" t="e">
        <f aca="false">IF(K598&gt;0,ABS(W598-K598),"")</f>
        <v>#VALUE!</v>
      </c>
      <c r="AF598" s="78" t="n">
        <f aca="false">+AF597+20</f>
        <v>11860</v>
      </c>
      <c r="AG598" s="78" t="n">
        <v>593</v>
      </c>
      <c r="AO598" s="78" t="e">
        <f aca="false">VLOOKUP(F598,PTDS2!$A$1:$Q$13,2)</f>
        <v>#N/A</v>
      </c>
      <c r="AP598" s="78" t="e">
        <f aca="false">VLOOKUP(F598,PTDS2!$A$1:$Q$13,3)</f>
        <v>#N/A</v>
      </c>
      <c r="AQ598" s="78" t="e">
        <f aca="false">VLOOKUP(F598,PTDS2!$A$1:$Q$13,4)</f>
        <v>#N/A</v>
      </c>
      <c r="AR598" s="78" t="e">
        <f aca="false">VLOOKUP(F598,PTDS2!$A$1:$Q$13,5)</f>
        <v>#N/A</v>
      </c>
      <c r="AS598" s="78" t="e">
        <f aca="false">VLOOKUP(F598,PTDS2!$A$1:$Q$13,6)</f>
        <v>#N/A</v>
      </c>
      <c r="AT598" s="78" t="e">
        <f aca="false">VLOOKUP(F598,PTDS2!$A$1:$Q$13,7)</f>
        <v>#N/A</v>
      </c>
      <c r="AU598" s="78" t="e">
        <f aca="false">VLOOKUP(F598,PTDS2!$A$1:$Q$13,8)</f>
        <v>#N/A</v>
      </c>
      <c r="AV598" s="78" t="e">
        <f aca="false">VLOOKUP(F598,PTDS2!$A$1:$Q$13,9)</f>
        <v>#N/A</v>
      </c>
      <c r="AW598" s="78" t="e">
        <f aca="false">VLOOKUP(F598,PTDS2!$A$1:$Q$13,10)</f>
        <v>#N/A</v>
      </c>
      <c r="AX598" s="78" t="e">
        <f aca="false">VLOOKUP(F598,PTDS2!$A$1:$Q$13,11)</f>
        <v>#N/A</v>
      </c>
      <c r="AY598" s="78" t="e">
        <f aca="false">VLOOKUP(F598,PTDS2!$A$1:$Q$13,12)</f>
        <v>#N/A</v>
      </c>
      <c r="AZ598" s="78" t="e">
        <f aca="false">VLOOKUP(F598,PTDS2!$A$1:$Q$13,13)</f>
        <v>#N/A</v>
      </c>
      <c r="BA598" s="78" t="e">
        <f aca="false">VLOOKUP(F598,PTDS2!$A$1:$Q$13,14)</f>
        <v>#N/A</v>
      </c>
      <c r="BB598" s="78" t="e">
        <f aca="false">VLOOKUP(F598,PTDS2!$A$1:$Q$13,15)</f>
        <v>#N/A</v>
      </c>
      <c r="BC598" s="78" t="e">
        <f aca="false">VLOOKUP(F598,PTDS2!$A$1:$Q$13,16)</f>
        <v>#N/A</v>
      </c>
      <c r="BD598" s="78" t="e">
        <f aca="false">VLOOKUP(F598,PTDS2!$A$1:$Q$13,17)</f>
        <v>#N/A</v>
      </c>
      <c r="BF598" s="78" t="e">
        <f aca="false">IF(AO598=0,"",AO598)</f>
        <v>#N/A</v>
      </c>
      <c r="BG598" s="78" t="e">
        <f aca="false">IF(AP598=0,"",AP598)</f>
        <v>#N/A</v>
      </c>
      <c r="BH598" s="78" t="e">
        <f aca="false">IF(AQ598=0,"",AQ598)</f>
        <v>#N/A</v>
      </c>
      <c r="BI598" s="78" t="e">
        <f aca="false">IF(AR598=0,"",AR598)</f>
        <v>#N/A</v>
      </c>
      <c r="BJ598" s="78" t="e">
        <f aca="false">IF(AS598=0,"",AS598)</f>
        <v>#N/A</v>
      </c>
      <c r="BK598" s="78" t="e">
        <f aca="false">IF(AT598=0,"",AT598)</f>
        <v>#N/A</v>
      </c>
      <c r="BL598" s="78" t="e">
        <f aca="false">IF(AU598=0,"",AU598)</f>
        <v>#N/A</v>
      </c>
      <c r="BM598" s="78" t="e">
        <f aca="false">IF(AV598=0,"",AV598)</f>
        <v>#N/A</v>
      </c>
      <c r="BN598" s="78" t="e">
        <f aca="false">IF(AW598=0,"",AW598)</f>
        <v>#N/A</v>
      </c>
      <c r="BO598" s="78" t="e">
        <f aca="false">IF(AX598=0,"",AX598)</f>
        <v>#N/A</v>
      </c>
      <c r="BP598" s="78" t="e">
        <f aca="false">IF(AY598=0,"",AY598)</f>
        <v>#N/A</v>
      </c>
      <c r="BQ598" s="78" t="e">
        <f aca="false">IF(AZ598=0,"",AZ598)</f>
        <v>#N/A</v>
      </c>
      <c r="BR598" s="78" t="e">
        <f aca="false">IF(BA598=0,"",BA598)</f>
        <v>#N/A</v>
      </c>
      <c r="BS598" s="78" t="e">
        <f aca="false">IF(BB598=0,"",BB598)</f>
        <v>#N/A</v>
      </c>
      <c r="BT598" s="78" t="e">
        <f aca="false">IF(BC598=0,"",BC598)</f>
        <v>#N/A</v>
      </c>
      <c r="BU598" s="78" t="e">
        <f aca="false">IF(BD598=0,"",BD598)</f>
        <v>#N/A</v>
      </c>
    </row>
    <row r="599" customFormat="false" ht="56.7" hidden="false" customHeight="true" outlineLevel="0" collapsed="false">
      <c r="A599" s="137"/>
      <c r="B599" s="138"/>
      <c r="C599" s="139"/>
      <c r="D599" s="139"/>
      <c r="E599" s="143"/>
      <c r="F599" s="120"/>
      <c r="G599" s="121"/>
      <c r="H599" s="140"/>
      <c r="I599" s="141"/>
      <c r="J599" s="116"/>
      <c r="K599" s="124" t="str">
        <f aca="false">IF(ISBLANK(I599),"",ROUND(IF(J599&lt;&gt;"€",IF(J599="$",I599*TRANSFERENCIAS!$E$29,I599*TRANSFERENCIAS!$H$29),I599),2))</f>
        <v/>
      </c>
      <c r="L599" s="142"/>
      <c r="M599" s="142"/>
      <c r="N599" s="142"/>
      <c r="O599" s="125"/>
      <c r="P599" s="126" t="str">
        <f aca="false">IF(ISNUMBER(X599),X599,"P")</f>
        <v>P</v>
      </c>
      <c r="Q599" s="127" t="str">
        <f aca="false">IF(ISNUMBER(L599),L599," --")</f>
        <v> --</v>
      </c>
      <c r="W599" s="129" t="n">
        <f aca="false">SUM(L599:N599)</f>
        <v>0</v>
      </c>
      <c r="X599" s="129" t="e">
        <f aca="false">IF(K599&gt;0,ABS(W599-K599),"")</f>
        <v>#VALUE!</v>
      </c>
      <c r="AF599" s="78" t="n">
        <f aca="false">+AF598+20</f>
        <v>11880</v>
      </c>
      <c r="AG599" s="78" t="n">
        <v>594</v>
      </c>
      <c r="AO599" s="78" t="e">
        <f aca="false">VLOOKUP(F599,PTDS2!$A$1:$Q$13,2)</f>
        <v>#N/A</v>
      </c>
      <c r="AP599" s="78" t="e">
        <f aca="false">VLOOKUP(F599,PTDS2!$A$1:$Q$13,3)</f>
        <v>#N/A</v>
      </c>
      <c r="AQ599" s="78" t="e">
        <f aca="false">VLOOKUP(F599,PTDS2!$A$1:$Q$13,4)</f>
        <v>#N/A</v>
      </c>
      <c r="AR599" s="78" t="e">
        <f aca="false">VLOOKUP(F599,PTDS2!$A$1:$Q$13,5)</f>
        <v>#N/A</v>
      </c>
      <c r="AS599" s="78" t="e">
        <f aca="false">VLOOKUP(F599,PTDS2!$A$1:$Q$13,6)</f>
        <v>#N/A</v>
      </c>
      <c r="AT599" s="78" t="e">
        <f aca="false">VLOOKUP(F599,PTDS2!$A$1:$Q$13,7)</f>
        <v>#N/A</v>
      </c>
      <c r="AU599" s="78" t="e">
        <f aca="false">VLOOKUP(F599,PTDS2!$A$1:$Q$13,8)</f>
        <v>#N/A</v>
      </c>
      <c r="AV599" s="78" t="e">
        <f aca="false">VLOOKUP(F599,PTDS2!$A$1:$Q$13,9)</f>
        <v>#N/A</v>
      </c>
      <c r="AW599" s="78" t="e">
        <f aca="false">VLOOKUP(F599,PTDS2!$A$1:$Q$13,10)</f>
        <v>#N/A</v>
      </c>
      <c r="AX599" s="78" t="e">
        <f aca="false">VLOOKUP(F599,PTDS2!$A$1:$Q$13,11)</f>
        <v>#N/A</v>
      </c>
      <c r="AY599" s="78" t="e">
        <f aca="false">VLOOKUP(F599,PTDS2!$A$1:$Q$13,12)</f>
        <v>#N/A</v>
      </c>
      <c r="AZ599" s="78" t="e">
        <f aca="false">VLOOKUP(F599,PTDS2!$A$1:$Q$13,13)</f>
        <v>#N/A</v>
      </c>
      <c r="BA599" s="78" t="e">
        <f aca="false">VLOOKUP(F599,PTDS2!$A$1:$Q$13,14)</f>
        <v>#N/A</v>
      </c>
      <c r="BB599" s="78" t="e">
        <f aca="false">VLOOKUP(F599,PTDS2!$A$1:$Q$13,15)</f>
        <v>#N/A</v>
      </c>
      <c r="BC599" s="78" t="e">
        <f aca="false">VLOOKUP(F599,PTDS2!$A$1:$Q$13,16)</f>
        <v>#N/A</v>
      </c>
      <c r="BD599" s="78" t="e">
        <f aca="false">VLOOKUP(F599,PTDS2!$A$1:$Q$13,17)</f>
        <v>#N/A</v>
      </c>
      <c r="BF599" s="78" t="e">
        <f aca="false">IF(AO599=0,"",AO599)</f>
        <v>#N/A</v>
      </c>
      <c r="BG599" s="78" t="e">
        <f aca="false">IF(AP599=0,"",AP599)</f>
        <v>#N/A</v>
      </c>
      <c r="BH599" s="78" t="e">
        <f aca="false">IF(AQ599=0,"",AQ599)</f>
        <v>#N/A</v>
      </c>
      <c r="BI599" s="78" t="e">
        <f aca="false">IF(AR599=0,"",AR599)</f>
        <v>#N/A</v>
      </c>
      <c r="BJ599" s="78" t="e">
        <f aca="false">IF(AS599=0,"",AS599)</f>
        <v>#N/A</v>
      </c>
      <c r="BK599" s="78" t="e">
        <f aca="false">IF(AT599=0,"",AT599)</f>
        <v>#N/A</v>
      </c>
      <c r="BL599" s="78" t="e">
        <f aca="false">IF(AU599=0,"",AU599)</f>
        <v>#N/A</v>
      </c>
      <c r="BM599" s="78" t="e">
        <f aca="false">IF(AV599=0,"",AV599)</f>
        <v>#N/A</v>
      </c>
      <c r="BN599" s="78" t="e">
        <f aca="false">IF(AW599=0,"",AW599)</f>
        <v>#N/A</v>
      </c>
      <c r="BO599" s="78" t="e">
        <f aca="false">IF(AX599=0,"",AX599)</f>
        <v>#N/A</v>
      </c>
      <c r="BP599" s="78" t="e">
        <f aca="false">IF(AY599=0,"",AY599)</f>
        <v>#N/A</v>
      </c>
      <c r="BQ599" s="78" t="e">
        <f aca="false">IF(AZ599=0,"",AZ599)</f>
        <v>#N/A</v>
      </c>
      <c r="BR599" s="78" t="e">
        <f aca="false">IF(BA599=0,"",BA599)</f>
        <v>#N/A</v>
      </c>
      <c r="BS599" s="78" t="e">
        <f aca="false">IF(BB599=0,"",BB599)</f>
        <v>#N/A</v>
      </c>
      <c r="BT599" s="78" t="e">
        <f aca="false">IF(BC599=0,"",BC599)</f>
        <v>#N/A</v>
      </c>
      <c r="BU599" s="78" t="e">
        <f aca="false">IF(BD599=0,"",BD599)</f>
        <v>#N/A</v>
      </c>
    </row>
    <row r="600" customFormat="false" ht="56.7" hidden="false" customHeight="true" outlineLevel="0" collapsed="false">
      <c r="A600" s="137"/>
      <c r="B600" s="138"/>
      <c r="C600" s="139"/>
      <c r="D600" s="139"/>
      <c r="E600" s="143"/>
      <c r="F600" s="120"/>
      <c r="G600" s="121"/>
      <c r="H600" s="140"/>
      <c r="I600" s="141"/>
      <c r="J600" s="116"/>
      <c r="K600" s="124" t="str">
        <f aca="false">IF(ISBLANK(I600),"",ROUND(IF(J600&lt;&gt;"€",IF(J600="$",I600*TRANSFERENCIAS!$E$29,I600*TRANSFERENCIAS!$H$29),I600),2))</f>
        <v/>
      </c>
      <c r="L600" s="142"/>
      <c r="M600" s="142"/>
      <c r="N600" s="142"/>
      <c r="O600" s="125"/>
      <c r="P600" s="126" t="str">
        <f aca="false">IF(ISNUMBER(X600),X600,"P")</f>
        <v>P</v>
      </c>
      <c r="Q600" s="127" t="str">
        <f aca="false">IF(ISNUMBER(L600),L600," --")</f>
        <v> --</v>
      </c>
      <c r="W600" s="129" t="n">
        <f aca="false">SUM(L600:N600)</f>
        <v>0</v>
      </c>
      <c r="X600" s="129" t="e">
        <f aca="false">IF(K600&gt;0,ABS(W600-K600),"")</f>
        <v>#VALUE!</v>
      </c>
      <c r="AF600" s="78" t="n">
        <f aca="false">+AF599+20</f>
        <v>11900</v>
      </c>
      <c r="AG600" s="78" t="n">
        <v>595</v>
      </c>
      <c r="AO600" s="78" t="e">
        <f aca="false">VLOOKUP(F600,PTDS2!$A$1:$Q$13,2)</f>
        <v>#N/A</v>
      </c>
      <c r="AP600" s="78" t="e">
        <f aca="false">VLOOKUP(F600,PTDS2!$A$1:$Q$13,3)</f>
        <v>#N/A</v>
      </c>
      <c r="AQ600" s="78" t="e">
        <f aca="false">VLOOKUP(F600,PTDS2!$A$1:$Q$13,4)</f>
        <v>#N/A</v>
      </c>
      <c r="AR600" s="78" t="e">
        <f aca="false">VLOOKUP(F600,PTDS2!$A$1:$Q$13,5)</f>
        <v>#N/A</v>
      </c>
      <c r="AS600" s="78" t="e">
        <f aca="false">VLOOKUP(F600,PTDS2!$A$1:$Q$13,6)</f>
        <v>#N/A</v>
      </c>
      <c r="AT600" s="78" t="e">
        <f aca="false">VLOOKUP(F600,PTDS2!$A$1:$Q$13,7)</f>
        <v>#N/A</v>
      </c>
      <c r="AU600" s="78" t="e">
        <f aca="false">VLOOKUP(F600,PTDS2!$A$1:$Q$13,8)</f>
        <v>#N/A</v>
      </c>
      <c r="AV600" s="78" t="e">
        <f aca="false">VLOOKUP(F600,PTDS2!$A$1:$Q$13,9)</f>
        <v>#N/A</v>
      </c>
      <c r="AW600" s="78" t="e">
        <f aca="false">VLOOKUP(F600,PTDS2!$A$1:$Q$13,10)</f>
        <v>#N/A</v>
      </c>
      <c r="AX600" s="78" t="e">
        <f aca="false">VLOOKUP(F600,PTDS2!$A$1:$Q$13,11)</f>
        <v>#N/A</v>
      </c>
      <c r="AY600" s="78" t="e">
        <f aca="false">VLOOKUP(F600,PTDS2!$A$1:$Q$13,12)</f>
        <v>#N/A</v>
      </c>
      <c r="AZ600" s="78" t="e">
        <f aca="false">VLOOKUP(F600,PTDS2!$A$1:$Q$13,13)</f>
        <v>#N/A</v>
      </c>
      <c r="BA600" s="78" t="e">
        <f aca="false">VLOOKUP(F600,PTDS2!$A$1:$Q$13,14)</f>
        <v>#N/A</v>
      </c>
      <c r="BB600" s="78" t="e">
        <f aca="false">VLOOKUP(F600,PTDS2!$A$1:$Q$13,15)</f>
        <v>#N/A</v>
      </c>
      <c r="BC600" s="78" t="e">
        <f aca="false">VLOOKUP(F600,PTDS2!$A$1:$Q$13,16)</f>
        <v>#N/A</v>
      </c>
      <c r="BD600" s="78" t="e">
        <f aca="false">VLOOKUP(F600,PTDS2!$A$1:$Q$13,17)</f>
        <v>#N/A</v>
      </c>
      <c r="BF600" s="78" t="e">
        <f aca="false">IF(AO600=0,"",AO600)</f>
        <v>#N/A</v>
      </c>
      <c r="BG600" s="78" t="e">
        <f aca="false">IF(AP600=0,"",AP600)</f>
        <v>#N/A</v>
      </c>
      <c r="BH600" s="78" t="e">
        <f aca="false">IF(AQ600=0,"",AQ600)</f>
        <v>#N/A</v>
      </c>
      <c r="BI600" s="78" t="e">
        <f aca="false">IF(AR600=0,"",AR600)</f>
        <v>#N/A</v>
      </c>
      <c r="BJ600" s="78" t="e">
        <f aca="false">IF(AS600=0,"",AS600)</f>
        <v>#N/A</v>
      </c>
      <c r="BK600" s="78" t="e">
        <f aca="false">IF(AT600=0,"",AT600)</f>
        <v>#N/A</v>
      </c>
      <c r="BL600" s="78" t="e">
        <f aca="false">IF(AU600=0,"",AU600)</f>
        <v>#N/A</v>
      </c>
      <c r="BM600" s="78" t="e">
        <f aca="false">IF(AV600=0,"",AV600)</f>
        <v>#N/A</v>
      </c>
      <c r="BN600" s="78" t="e">
        <f aca="false">IF(AW600=0,"",AW600)</f>
        <v>#N/A</v>
      </c>
      <c r="BO600" s="78" t="e">
        <f aca="false">IF(AX600=0,"",AX600)</f>
        <v>#N/A</v>
      </c>
      <c r="BP600" s="78" t="e">
        <f aca="false">IF(AY600=0,"",AY600)</f>
        <v>#N/A</v>
      </c>
      <c r="BQ600" s="78" t="e">
        <f aca="false">IF(AZ600=0,"",AZ600)</f>
        <v>#N/A</v>
      </c>
      <c r="BR600" s="78" t="e">
        <f aca="false">IF(BA600=0,"",BA600)</f>
        <v>#N/A</v>
      </c>
      <c r="BS600" s="78" t="e">
        <f aca="false">IF(BB600=0,"",BB600)</f>
        <v>#N/A</v>
      </c>
      <c r="BT600" s="78" t="e">
        <f aca="false">IF(BC600=0,"",BC600)</f>
        <v>#N/A</v>
      </c>
      <c r="BU600" s="78" t="e">
        <f aca="false">IF(BD600=0,"",BD600)</f>
        <v>#N/A</v>
      </c>
    </row>
    <row r="601" customFormat="false" ht="56.7" hidden="false" customHeight="true" outlineLevel="0" collapsed="false">
      <c r="A601" s="137"/>
      <c r="B601" s="138"/>
      <c r="C601" s="139"/>
      <c r="D601" s="139"/>
      <c r="E601" s="143"/>
      <c r="F601" s="120"/>
      <c r="G601" s="121"/>
      <c r="H601" s="140"/>
      <c r="I601" s="141"/>
      <c r="J601" s="116"/>
      <c r="K601" s="124" t="str">
        <f aca="false">IF(ISBLANK(I601),"",ROUND(IF(J601&lt;&gt;"€",IF(J601="$",I601*TRANSFERENCIAS!$E$29,I601*TRANSFERENCIAS!$H$29),I601),2))</f>
        <v/>
      </c>
      <c r="L601" s="142"/>
      <c r="M601" s="142"/>
      <c r="N601" s="142"/>
      <c r="O601" s="125"/>
      <c r="P601" s="126" t="str">
        <f aca="false">IF(ISNUMBER(X601),X601,"P")</f>
        <v>P</v>
      </c>
      <c r="Q601" s="127" t="str">
        <f aca="false">IF(ISNUMBER(L601),L601," --")</f>
        <v> --</v>
      </c>
      <c r="W601" s="129" t="n">
        <f aca="false">SUM(L601:N601)</f>
        <v>0</v>
      </c>
      <c r="X601" s="129" t="e">
        <f aca="false">IF(K601&gt;0,ABS(W601-K601),"")</f>
        <v>#VALUE!</v>
      </c>
      <c r="AF601" s="78" t="n">
        <f aca="false">+AF600+20</f>
        <v>11920</v>
      </c>
      <c r="AG601" s="78" t="n">
        <v>596</v>
      </c>
      <c r="AO601" s="78" t="e">
        <f aca="false">VLOOKUP(F601,PTDS2!$A$1:$Q$13,2)</f>
        <v>#N/A</v>
      </c>
      <c r="AP601" s="78" t="e">
        <f aca="false">VLOOKUP(F601,PTDS2!$A$1:$Q$13,3)</f>
        <v>#N/A</v>
      </c>
      <c r="AQ601" s="78" t="e">
        <f aca="false">VLOOKUP(F601,PTDS2!$A$1:$Q$13,4)</f>
        <v>#N/A</v>
      </c>
      <c r="AR601" s="78" t="e">
        <f aca="false">VLOOKUP(F601,PTDS2!$A$1:$Q$13,5)</f>
        <v>#N/A</v>
      </c>
      <c r="AS601" s="78" t="e">
        <f aca="false">VLOOKUP(F601,PTDS2!$A$1:$Q$13,6)</f>
        <v>#N/A</v>
      </c>
      <c r="AT601" s="78" t="e">
        <f aca="false">VLOOKUP(F601,PTDS2!$A$1:$Q$13,7)</f>
        <v>#N/A</v>
      </c>
      <c r="AU601" s="78" t="e">
        <f aca="false">VLOOKUP(F601,PTDS2!$A$1:$Q$13,8)</f>
        <v>#N/A</v>
      </c>
      <c r="AV601" s="78" t="e">
        <f aca="false">VLOOKUP(F601,PTDS2!$A$1:$Q$13,9)</f>
        <v>#N/A</v>
      </c>
      <c r="AW601" s="78" t="e">
        <f aca="false">VLOOKUP(F601,PTDS2!$A$1:$Q$13,10)</f>
        <v>#N/A</v>
      </c>
      <c r="AX601" s="78" t="e">
        <f aca="false">VLOOKUP(F601,PTDS2!$A$1:$Q$13,11)</f>
        <v>#N/A</v>
      </c>
      <c r="AY601" s="78" t="e">
        <f aca="false">VLOOKUP(F601,PTDS2!$A$1:$Q$13,12)</f>
        <v>#N/A</v>
      </c>
      <c r="AZ601" s="78" t="e">
        <f aca="false">VLOOKUP(F601,PTDS2!$A$1:$Q$13,13)</f>
        <v>#N/A</v>
      </c>
      <c r="BA601" s="78" t="e">
        <f aca="false">VLOOKUP(F601,PTDS2!$A$1:$Q$13,14)</f>
        <v>#N/A</v>
      </c>
      <c r="BB601" s="78" t="e">
        <f aca="false">VLOOKUP(F601,PTDS2!$A$1:$Q$13,15)</f>
        <v>#N/A</v>
      </c>
      <c r="BC601" s="78" t="e">
        <f aca="false">VLOOKUP(F601,PTDS2!$A$1:$Q$13,16)</f>
        <v>#N/A</v>
      </c>
      <c r="BD601" s="78" t="e">
        <f aca="false">VLOOKUP(F601,PTDS2!$A$1:$Q$13,17)</f>
        <v>#N/A</v>
      </c>
      <c r="BF601" s="78" t="e">
        <f aca="false">IF(AO601=0,"",AO601)</f>
        <v>#N/A</v>
      </c>
      <c r="BG601" s="78" t="e">
        <f aca="false">IF(AP601=0,"",AP601)</f>
        <v>#N/A</v>
      </c>
      <c r="BH601" s="78" t="e">
        <f aca="false">IF(AQ601=0,"",AQ601)</f>
        <v>#N/A</v>
      </c>
      <c r="BI601" s="78" t="e">
        <f aca="false">IF(AR601=0,"",AR601)</f>
        <v>#N/A</v>
      </c>
      <c r="BJ601" s="78" t="e">
        <f aca="false">IF(AS601=0,"",AS601)</f>
        <v>#N/A</v>
      </c>
      <c r="BK601" s="78" t="e">
        <f aca="false">IF(AT601=0,"",AT601)</f>
        <v>#N/A</v>
      </c>
      <c r="BL601" s="78" t="e">
        <f aca="false">IF(AU601=0,"",AU601)</f>
        <v>#N/A</v>
      </c>
      <c r="BM601" s="78" t="e">
        <f aca="false">IF(AV601=0,"",AV601)</f>
        <v>#N/A</v>
      </c>
      <c r="BN601" s="78" t="e">
        <f aca="false">IF(AW601=0,"",AW601)</f>
        <v>#N/A</v>
      </c>
      <c r="BO601" s="78" t="e">
        <f aca="false">IF(AX601=0,"",AX601)</f>
        <v>#N/A</v>
      </c>
      <c r="BP601" s="78" t="e">
        <f aca="false">IF(AY601=0,"",AY601)</f>
        <v>#N/A</v>
      </c>
      <c r="BQ601" s="78" t="e">
        <f aca="false">IF(AZ601=0,"",AZ601)</f>
        <v>#N/A</v>
      </c>
      <c r="BR601" s="78" t="e">
        <f aca="false">IF(BA601=0,"",BA601)</f>
        <v>#N/A</v>
      </c>
      <c r="BS601" s="78" t="e">
        <f aca="false">IF(BB601=0,"",BB601)</f>
        <v>#N/A</v>
      </c>
      <c r="BT601" s="78" t="e">
        <f aca="false">IF(BC601=0,"",BC601)</f>
        <v>#N/A</v>
      </c>
      <c r="BU601" s="78" t="e">
        <f aca="false">IF(BD601=0,"",BD601)</f>
        <v>#N/A</v>
      </c>
    </row>
    <row r="602" customFormat="false" ht="56.7" hidden="false" customHeight="true" outlineLevel="0" collapsed="false">
      <c r="A602" s="137"/>
      <c r="B602" s="138"/>
      <c r="C602" s="139"/>
      <c r="D602" s="139"/>
      <c r="E602" s="143"/>
      <c r="F602" s="120"/>
      <c r="G602" s="121"/>
      <c r="H602" s="140"/>
      <c r="I602" s="141"/>
      <c r="J602" s="116"/>
      <c r="K602" s="124" t="str">
        <f aca="false">IF(ISBLANK(I602),"",ROUND(IF(J602&lt;&gt;"€",IF(J602="$",I602*TRANSFERENCIAS!$E$29,I602*TRANSFERENCIAS!$H$29),I602),2))</f>
        <v/>
      </c>
      <c r="L602" s="142"/>
      <c r="M602" s="142"/>
      <c r="N602" s="142"/>
      <c r="O602" s="125"/>
      <c r="P602" s="126" t="str">
        <f aca="false">IF(ISNUMBER(X602),X602,"P")</f>
        <v>P</v>
      </c>
      <c r="Q602" s="127" t="str">
        <f aca="false">IF(ISNUMBER(L602),L602," --")</f>
        <v> --</v>
      </c>
      <c r="W602" s="129" t="n">
        <f aca="false">SUM(L602:N602)</f>
        <v>0</v>
      </c>
      <c r="X602" s="129" t="e">
        <f aca="false">IF(K602&gt;0,ABS(W602-K602),"")</f>
        <v>#VALUE!</v>
      </c>
      <c r="AF602" s="78" t="n">
        <f aca="false">+AF601+20</f>
        <v>11940</v>
      </c>
      <c r="AG602" s="78" t="n">
        <v>597</v>
      </c>
      <c r="AO602" s="78" t="e">
        <f aca="false">VLOOKUP(F602,PTDS2!$A$1:$Q$13,2)</f>
        <v>#N/A</v>
      </c>
      <c r="AP602" s="78" t="e">
        <f aca="false">VLOOKUP(F602,PTDS2!$A$1:$Q$13,3)</f>
        <v>#N/A</v>
      </c>
      <c r="AQ602" s="78" t="e">
        <f aca="false">VLOOKUP(F602,PTDS2!$A$1:$Q$13,4)</f>
        <v>#N/A</v>
      </c>
      <c r="AR602" s="78" t="e">
        <f aca="false">VLOOKUP(F602,PTDS2!$A$1:$Q$13,5)</f>
        <v>#N/A</v>
      </c>
      <c r="AS602" s="78" t="e">
        <f aca="false">VLOOKUP(F602,PTDS2!$A$1:$Q$13,6)</f>
        <v>#N/A</v>
      </c>
      <c r="AT602" s="78" t="e">
        <f aca="false">VLOOKUP(F602,PTDS2!$A$1:$Q$13,7)</f>
        <v>#N/A</v>
      </c>
      <c r="AU602" s="78" t="e">
        <f aca="false">VLOOKUP(F602,PTDS2!$A$1:$Q$13,8)</f>
        <v>#N/A</v>
      </c>
      <c r="AV602" s="78" t="e">
        <f aca="false">VLOOKUP(F602,PTDS2!$A$1:$Q$13,9)</f>
        <v>#N/A</v>
      </c>
      <c r="AW602" s="78" t="e">
        <f aca="false">VLOOKUP(F602,PTDS2!$A$1:$Q$13,10)</f>
        <v>#N/A</v>
      </c>
      <c r="AX602" s="78" t="e">
        <f aca="false">VLOOKUP(F602,PTDS2!$A$1:$Q$13,11)</f>
        <v>#N/A</v>
      </c>
      <c r="AY602" s="78" t="e">
        <f aca="false">VLOOKUP(F602,PTDS2!$A$1:$Q$13,12)</f>
        <v>#N/A</v>
      </c>
      <c r="AZ602" s="78" t="e">
        <f aca="false">VLOOKUP(F602,PTDS2!$A$1:$Q$13,13)</f>
        <v>#N/A</v>
      </c>
      <c r="BA602" s="78" t="e">
        <f aca="false">VLOOKUP(F602,PTDS2!$A$1:$Q$13,14)</f>
        <v>#N/A</v>
      </c>
      <c r="BB602" s="78" t="e">
        <f aca="false">VLOOKUP(F602,PTDS2!$A$1:$Q$13,15)</f>
        <v>#N/A</v>
      </c>
      <c r="BC602" s="78" t="e">
        <f aca="false">VLOOKUP(F602,PTDS2!$A$1:$Q$13,16)</f>
        <v>#N/A</v>
      </c>
      <c r="BD602" s="78" t="e">
        <f aca="false">VLOOKUP(F602,PTDS2!$A$1:$Q$13,17)</f>
        <v>#N/A</v>
      </c>
      <c r="BF602" s="78" t="e">
        <f aca="false">IF(AO602=0,"",AO602)</f>
        <v>#N/A</v>
      </c>
      <c r="BG602" s="78" t="e">
        <f aca="false">IF(AP602=0,"",AP602)</f>
        <v>#N/A</v>
      </c>
      <c r="BH602" s="78" t="e">
        <f aca="false">IF(AQ602=0,"",AQ602)</f>
        <v>#N/A</v>
      </c>
      <c r="BI602" s="78" t="e">
        <f aca="false">IF(AR602=0,"",AR602)</f>
        <v>#N/A</v>
      </c>
      <c r="BJ602" s="78" t="e">
        <f aca="false">IF(AS602=0,"",AS602)</f>
        <v>#N/A</v>
      </c>
      <c r="BK602" s="78" t="e">
        <f aca="false">IF(AT602=0,"",AT602)</f>
        <v>#N/A</v>
      </c>
      <c r="BL602" s="78" t="e">
        <f aca="false">IF(AU602=0,"",AU602)</f>
        <v>#N/A</v>
      </c>
      <c r="BM602" s="78" t="e">
        <f aca="false">IF(AV602=0,"",AV602)</f>
        <v>#N/A</v>
      </c>
      <c r="BN602" s="78" t="e">
        <f aca="false">IF(AW602=0,"",AW602)</f>
        <v>#N/A</v>
      </c>
      <c r="BO602" s="78" t="e">
        <f aca="false">IF(AX602=0,"",AX602)</f>
        <v>#N/A</v>
      </c>
      <c r="BP602" s="78" t="e">
        <f aca="false">IF(AY602=0,"",AY602)</f>
        <v>#N/A</v>
      </c>
      <c r="BQ602" s="78" t="e">
        <f aca="false">IF(AZ602=0,"",AZ602)</f>
        <v>#N/A</v>
      </c>
      <c r="BR602" s="78" t="e">
        <f aca="false">IF(BA602=0,"",BA602)</f>
        <v>#N/A</v>
      </c>
      <c r="BS602" s="78" t="e">
        <f aca="false">IF(BB602=0,"",BB602)</f>
        <v>#N/A</v>
      </c>
      <c r="BT602" s="78" t="e">
        <f aca="false">IF(BC602=0,"",BC602)</f>
        <v>#N/A</v>
      </c>
      <c r="BU602" s="78" t="e">
        <f aca="false">IF(BD602=0,"",BD602)</f>
        <v>#N/A</v>
      </c>
    </row>
    <row r="603" customFormat="false" ht="56.7" hidden="false" customHeight="true" outlineLevel="0" collapsed="false">
      <c r="A603" s="137"/>
      <c r="B603" s="138"/>
      <c r="C603" s="139"/>
      <c r="D603" s="139"/>
      <c r="E603" s="143"/>
      <c r="F603" s="120"/>
      <c r="G603" s="121"/>
      <c r="H603" s="140"/>
      <c r="I603" s="141"/>
      <c r="J603" s="116"/>
      <c r="K603" s="124" t="str">
        <f aca="false">IF(ISBLANK(I603),"",ROUND(IF(J603&lt;&gt;"€",IF(J603="$",I603*TRANSFERENCIAS!$E$29,I603*TRANSFERENCIAS!$H$29),I603),2))</f>
        <v/>
      </c>
      <c r="L603" s="142"/>
      <c r="M603" s="142"/>
      <c r="N603" s="142"/>
      <c r="O603" s="125"/>
      <c r="P603" s="126" t="str">
        <f aca="false">IF(ISNUMBER(X603),X603,"P")</f>
        <v>P</v>
      </c>
      <c r="Q603" s="127" t="str">
        <f aca="false">IF(ISNUMBER(L603),L603," --")</f>
        <v> --</v>
      </c>
      <c r="W603" s="129" t="n">
        <f aca="false">SUM(L603:N603)</f>
        <v>0</v>
      </c>
      <c r="X603" s="129" t="e">
        <f aca="false">IF(K603&gt;0,ABS(W603-K603),"")</f>
        <v>#VALUE!</v>
      </c>
      <c r="AF603" s="78" t="n">
        <f aca="false">+AF602+20</f>
        <v>11960</v>
      </c>
      <c r="AG603" s="78" t="n">
        <v>598</v>
      </c>
      <c r="AO603" s="78" t="e">
        <f aca="false">VLOOKUP(F603,PTDS2!$A$1:$Q$13,2)</f>
        <v>#N/A</v>
      </c>
      <c r="AP603" s="78" t="e">
        <f aca="false">VLOOKUP(F603,PTDS2!$A$1:$Q$13,3)</f>
        <v>#N/A</v>
      </c>
      <c r="AQ603" s="78" t="e">
        <f aca="false">VLOOKUP(F603,PTDS2!$A$1:$Q$13,4)</f>
        <v>#N/A</v>
      </c>
      <c r="AR603" s="78" t="e">
        <f aca="false">VLOOKUP(F603,PTDS2!$A$1:$Q$13,5)</f>
        <v>#N/A</v>
      </c>
      <c r="AS603" s="78" t="e">
        <f aca="false">VLOOKUP(F603,PTDS2!$A$1:$Q$13,6)</f>
        <v>#N/A</v>
      </c>
      <c r="AT603" s="78" t="e">
        <f aca="false">VLOOKUP(F603,PTDS2!$A$1:$Q$13,7)</f>
        <v>#N/A</v>
      </c>
      <c r="AU603" s="78" t="e">
        <f aca="false">VLOOKUP(F603,PTDS2!$A$1:$Q$13,8)</f>
        <v>#N/A</v>
      </c>
      <c r="AV603" s="78" t="e">
        <f aca="false">VLOOKUP(F603,PTDS2!$A$1:$Q$13,9)</f>
        <v>#N/A</v>
      </c>
      <c r="AW603" s="78" t="e">
        <f aca="false">VLOOKUP(F603,PTDS2!$A$1:$Q$13,10)</f>
        <v>#N/A</v>
      </c>
      <c r="AX603" s="78" t="e">
        <f aca="false">VLOOKUP(F603,PTDS2!$A$1:$Q$13,11)</f>
        <v>#N/A</v>
      </c>
      <c r="AY603" s="78" t="e">
        <f aca="false">VLOOKUP(F603,PTDS2!$A$1:$Q$13,12)</f>
        <v>#N/A</v>
      </c>
      <c r="AZ603" s="78" t="e">
        <f aca="false">VLOOKUP(F603,PTDS2!$A$1:$Q$13,13)</f>
        <v>#N/A</v>
      </c>
      <c r="BA603" s="78" t="e">
        <f aca="false">VLOOKUP(F603,PTDS2!$A$1:$Q$13,14)</f>
        <v>#N/A</v>
      </c>
      <c r="BB603" s="78" t="e">
        <f aca="false">VLOOKUP(F603,PTDS2!$A$1:$Q$13,15)</f>
        <v>#N/A</v>
      </c>
      <c r="BC603" s="78" t="e">
        <f aca="false">VLOOKUP(F603,PTDS2!$A$1:$Q$13,16)</f>
        <v>#N/A</v>
      </c>
      <c r="BD603" s="78" t="e">
        <f aca="false">VLOOKUP(F603,PTDS2!$A$1:$Q$13,17)</f>
        <v>#N/A</v>
      </c>
      <c r="BF603" s="78" t="e">
        <f aca="false">IF(AO603=0,"",AO603)</f>
        <v>#N/A</v>
      </c>
      <c r="BG603" s="78" t="e">
        <f aca="false">IF(AP603=0,"",AP603)</f>
        <v>#N/A</v>
      </c>
      <c r="BH603" s="78" t="e">
        <f aca="false">IF(AQ603=0,"",AQ603)</f>
        <v>#N/A</v>
      </c>
      <c r="BI603" s="78" t="e">
        <f aca="false">IF(AR603=0,"",AR603)</f>
        <v>#N/A</v>
      </c>
      <c r="BJ603" s="78" t="e">
        <f aca="false">IF(AS603=0,"",AS603)</f>
        <v>#N/A</v>
      </c>
      <c r="BK603" s="78" t="e">
        <f aca="false">IF(AT603=0,"",AT603)</f>
        <v>#N/A</v>
      </c>
      <c r="BL603" s="78" t="e">
        <f aca="false">IF(AU603=0,"",AU603)</f>
        <v>#N/A</v>
      </c>
      <c r="BM603" s="78" t="e">
        <f aca="false">IF(AV603=0,"",AV603)</f>
        <v>#N/A</v>
      </c>
      <c r="BN603" s="78" t="e">
        <f aca="false">IF(AW603=0,"",AW603)</f>
        <v>#N/A</v>
      </c>
      <c r="BO603" s="78" t="e">
        <f aca="false">IF(AX603=0,"",AX603)</f>
        <v>#N/A</v>
      </c>
      <c r="BP603" s="78" t="e">
        <f aca="false">IF(AY603=0,"",AY603)</f>
        <v>#N/A</v>
      </c>
      <c r="BQ603" s="78" t="e">
        <f aca="false">IF(AZ603=0,"",AZ603)</f>
        <v>#N/A</v>
      </c>
      <c r="BR603" s="78" t="e">
        <f aca="false">IF(BA603=0,"",BA603)</f>
        <v>#N/A</v>
      </c>
      <c r="BS603" s="78" t="e">
        <f aca="false">IF(BB603=0,"",BB603)</f>
        <v>#N/A</v>
      </c>
      <c r="BT603" s="78" t="e">
        <f aca="false">IF(BC603=0,"",BC603)</f>
        <v>#N/A</v>
      </c>
      <c r="BU603" s="78" t="e">
        <f aca="false">IF(BD603=0,"",BD603)</f>
        <v>#N/A</v>
      </c>
    </row>
    <row r="604" customFormat="false" ht="56.7" hidden="false" customHeight="true" outlineLevel="0" collapsed="false">
      <c r="A604" s="137"/>
      <c r="B604" s="138"/>
      <c r="C604" s="139"/>
      <c r="D604" s="139"/>
      <c r="E604" s="143"/>
      <c r="F604" s="120"/>
      <c r="G604" s="121"/>
      <c r="H604" s="140"/>
      <c r="I604" s="141"/>
      <c r="J604" s="116"/>
      <c r="K604" s="124" t="str">
        <f aca="false">IF(ISBLANK(I604),"",ROUND(IF(J604&lt;&gt;"€",IF(J604="$",I604*TRANSFERENCIAS!$E$29,I604*TRANSFERENCIAS!$H$29),I604),2))</f>
        <v/>
      </c>
      <c r="L604" s="142"/>
      <c r="M604" s="142"/>
      <c r="N604" s="142"/>
      <c r="O604" s="125"/>
      <c r="P604" s="126" t="str">
        <f aca="false">IF(ISNUMBER(X604),X604,"P")</f>
        <v>P</v>
      </c>
      <c r="Q604" s="127" t="str">
        <f aca="false">IF(ISNUMBER(L604),L604," --")</f>
        <v> --</v>
      </c>
      <c r="W604" s="129" t="n">
        <f aca="false">SUM(L604:N604)</f>
        <v>0</v>
      </c>
      <c r="X604" s="129" t="e">
        <f aca="false">IF(K604&gt;0,ABS(W604-K604),"")</f>
        <v>#VALUE!</v>
      </c>
      <c r="AF604" s="78" t="n">
        <f aca="false">+AF603+20</f>
        <v>11980</v>
      </c>
      <c r="AG604" s="78" t="n">
        <v>599</v>
      </c>
      <c r="AO604" s="78" t="e">
        <f aca="false">VLOOKUP(F604,PTDS2!$A$1:$Q$13,2)</f>
        <v>#N/A</v>
      </c>
      <c r="AP604" s="78" t="e">
        <f aca="false">VLOOKUP(F604,PTDS2!$A$1:$Q$13,3)</f>
        <v>#N/A</v>
      </c>
      <c r="AQ604" s="78" t="e">
        <f aca="false">VLOOKUP(F604,PTDS2!$A$1:$Q$13,4)</f>
        <v>#N/A</v>
      </c>
      <c r="AR604" s="78" t="e">
        <f aca="false">VLOOKUP(F604,PTDS2!$A$1:$Q$13,5)</f>
        <v>#N/A</v>
      </c>
      <c r="AS604" s="78" t="e">
        <f aca="false">VLOOKUP(F604,PTDS2!$A$1:$Q$13,6)</f>
        <v>#N/A</v>
      </c>
      <c r="AT604" s="78" t="e">
        <f aca="false">VLOOKUP(F604,PTDS2!$A$1:$Q$13,7)</f>
        <v>#N/A</v>
      </c>
      <c r="AU604" s="78" t="e">
        <f aca="false">VLOOKUP(F604,PTDS2!$A$1:$Q$13,8)</f>
        <v>#N/A</v>
      </c>
      <c r="AV604" s="78" t="e">
        <f aca="false">VLOOKUP(F604,PTDS2!$A$1:$Q$13,9)</f>
        <v>#N/A</v>
      </c>
      <c r="AW604" s="78" t="e">
        <f aca="false">VLOOKUP(F604,PTDS2!$A$1:$Q$13,10)</f>
        <v>#N/A</v>
      </c>
      <c r="AX604" s="78" t="e">
        <f aca="false">VLOOKUP(F604,PTDS2!$A$1:$Q$13,11)</f>
        <v>#N/A</v>
      </c>
      <c r="AY604" s="78" t="e">
        <f aca="false">VLOOKUP(F604,PTDS2!$A$1:$Q$13,12)</f>
        <v>#N/A</v>
      </c>
      <c r="AZ604" s="78" t="e">
        <f aca="false">VLOOKUP(F604,PTDS2!$A$1:$Q$13,13)</f>
        <v>#N/A</v>
      </c>
      <c r="BA604" s="78" t="e">
        <f aca="false">VLOOKUP(F604,PTDS2!$A$1:$Q$13,14)</f>
        <v>#N/A</v>
      </c>
      <c r="BB604" s="78" t="e">
        <f aca="false">VLOOKUP(F604,PTDS2!$A$1:$Q$13,15)</f>
        <v>#N/A</v>
      </c>
      <c r="BC604" s="78" t="e">
        <f aca="false">VLOOKUP(F604,PTDS2!$A$1:$Q$13,16)</f>
        <v>#N/A</v>
      </c>
      <c r="BD604" s="78" t="e">
        <f aca="false">VLOOKUP(F604,PTDS2!$A$1:$Q$13,17)</f>
        <v>#N/A</v>
      </c>
      <c r="BF604" s="78" t="e">
        <f aca="false">IF(AO604=0,"",AO604)</f>
        <v>#N/A</v>
      </c>
      <c r="BG604" s="78" t="e">
        <f aca="false">IF(AP604=0,"",AP604)</f>
        <v>#N/A</v>
      </c>
      <c r="BH604" s="78" t="e">
        <f aca="false">IF(AQ604=0,"",AQ604)</f>
        <v>#N/A</v>
      </c>
      <c r="BI604" s="78" t="e">
        <f aca="false">IF(AR604=0,"",AR604)</f>
        <v>#N/A</v>
      </c>
      <c r="BJ604" s="78" t="e">
        <f aca="false">IF(AS604=0,"",AS604)</f>
        <v>#N/A</v>
      </c>
      <c r="BK604" s="78" t="e">
        <f aca="false">IF(AT604=0,"",AT604)</f>
        <v>#N/A</v>
      </c>
      <c r="BL604" s="78" t="e">
        <f aca="false">IF(AU604=0,"",AU604)</f>
        <v>#N/A</v>
      </c>
      <c r="BM604" s="78" t="e">
        <f aca="false">IF(AV604=0,"",AV604)</f>
        <v>#N/A</v>
      </c>
      <c r="BN604" s="78" t="e">
        <f aca="false">IF(AW604=0,"",AW604)</f>
        <v>#N/A</v>
      </c>
      <c r="BO604" s="78" t="e">
        <f aca="false">IF(AX604=0,"",AX604)</f>
        <v>#N/A</v>
      </c>
      <c r="BP604" s="78" t="e">
        <f aca="false">IF(AY604=0,"",AY604)</f>
        <v>#N/A</v>
      </c>
      <c r="BQ604" s="78" t="e">
        <f aca="false">IF(AZ604=0,"",AZ604)</f>
        <v>#N/A</v>
      </c>
      <c r="BR604" s="78" t="e">
        <f aca="false">IF(BA604=0,"",BA604)</f>
        <v>#N/A</v>
      </c>
      <c r="BS604" s="78" t="e">
        <f aca="false">IF(BB604=0,"",BB604)</f>
        <v>#N/A</v>
      </c>
      <c r="BT604" s="78" t="e">
        <f aca="false">IF(BC604=0,"",BC604)</f>
        <v>#N/A</v>
      </c>
      <c r="BU604" s="78" t="e">
        <f aca="false">IF(BD604=0,"",BD604)</f>
        <v>#N/A</v>
      </c>
    </row>
    <row r="605" customFormat="false" ht="56.7" hidden="false" customHeight="true" outlineLevel="0" collapsed="false">
      <c r="A605" s="137"/>
      <c r="B605" s="138"/>
      <c r="C605" s="139"/>
      <c r="D605" s="139"/>
      <c r="E605" s="143"/>
      <c r="F605" s="120"/>
      <c r="G605" s="121"/>
      <c r="H605" s="140"/>
      <c r="I605" s="141"/>
      <c r="J605" s="116"/>
      <c r="K605" s="124" t="str">
        <f aca="false">IF(ISBLANK(I605),"",ROUND(IF(J605&lt;&gt;"€",IF(J605="$",I605*TRANSFERENCIAS!$E$29,I605*TRANSFERENCIAS!$H$29),I605),2))</f>
        <v/>
      </c>
      <c r="L605" s="142"/>
      <c r="M605" s="142"/>
      <c r="N605" s="142"/>
      <c r="O605" s="125"/>
      <c r="P605" s="126" t="str">
        <f aca="false">IF(ISNUMBER(X605),X605,"P")</f>
        <v>P</v>
      </c>
      <c r="Q605" s="127" t="str">
        <f aca="false">IF(ISNUMBER(L605),L605," --")</f>
        <v> --</v>
      </c>
      <c r="W605" s="129" t="n">
        <f aca="false">SUM(L605:N605)</f>
        <v>0</v>
      </c>
      <c r="X605" s="129" t="e">
        <f aca="false">IF(K605&gt;0,ABS(W605-K605),"")</f>
        <v>#VALUE!</v>
      </c>
      <c r="AF605" s="78" t="n">
        <f aca="false">+AF604+20</f>
        <v>12000</v>
      </c>
      <c r="AG605" s="78" t="n">
        <v>600</v>
      </c>
      <c r="AO605" s="78" t="e">
        <f aca="false">VLOOKUP(F605,PTDS2!$A$1:$Q$13,2)</f>
        <v>#N/A</v>
      </c>
      <c r="AP605" s="78" t="e">
        <f aca="false">VLOOKUP(F605,PTDS2!$A$1:$Q$13,3)</f>
        <v>#N/A</v>
      </c>
      <c r="AQ605" s="78" t="e">
        <f aca="false">VLOOKUP(F605,PTDS2!$A$1:$Q$13,4)</f>
        <v>#N/A</v>
      </c>
      <c r="AR605" s="78" t="e">
        <f aca="false">VLOOKUP(F605,PTDS2!$A$1:$Q$13,5)</f>
        <v>#N/A</v>
      </c>
      <c r="AS605" s="78" t="e">
        <f aca="false">VLOOKUP(F605,PTDS2!$A$1:$Q$13,6)</f>
        <v>#N/A</v>
      </c>
      <c r="AT605" s="78" t="e">
        <f aca="false">VLOOKUP(F605,PTDS2!$A$1:$Q$13,7)</f>
        <v>#N/A</v>
      </c>
      <c r="AU605" s="78" t="e">
        <f aca="false">VLOOKUP(F605,PTDS2!$A$1:$Q$13,8)</f>
        <v>#N/A</v>
      </c>
      <c r="AV605" s="78" t="e">
        <f aca="false">VLOOKUP(F605,PTDS2!$A$1:$Q$13,9)</f>
        <v>#N/A</v>
      </c>
      <c r="AW605" s="78" t="e">
        <f aca="false">VLOOKUP(F605,PTDS2!$A$1:$Q$13,10)</f>
        <v>#N/A</v>
      </c>
      <c r="AX605" s="78" t="e">
        <f aca="false">VLOOKUP(F605,PTDS2!$A$1:$Q$13,11)</f>
        <v>#N/A</v>
      </c>
      <c r="AY605" s="78" t="e">
        <f aca="false">VLOOKUP(F605,PTDS2!$A$1:$Q$13,12)</f>
        <v>#N/A</v>
      </c>
      <c r="AZ605" s="78" t="e">
        <f aca="false">VLOOKUP(F605,PTDS2!$A$1:$Q$13,13)</f>
        <v>#N/A</v>
      </c>
      <c r="BA605" s="78" t="e">
        <f aca="false">VLOOKUP(F605,PTDS2!$A$1:$Q$13,14)</f>
        <v>#N/A</v>
      </c>
      <c r="BB605" s="78" t="e">
        <f aca="false">VLOOKUP(F605,PTDS2!$A$1:$Q$13,15)</f>
        <v>#N/A</v>
      </c>
      <c r="BC605" s="78" t="e">
        <f aca="false">VLOOKUP(F605,PTDS2!$A$1:$Q$13,16)</f>
        <v>#N/A</v>
      </c>
      <c r="BD605" s="78" t="e">
        <f aca="false">VLOOKUP(F605,PTDS2!$A$1:$Q$13,17)</f>
        <v>#N/A</v>
      </c>
      <c r="BF605" s="78" t="e">
        <f aca="false">IF(AO605=0,"",AO605)</f>
        <v>#N/A</v>
      </c>
      <c r="BG605" s="78" t="e">
        <f aca="false">IF(AP605=0,"",AP605)</f>
        <v>#N/A</v>
      </c>
      <c r="BH605" s="78" t="e">
        <f aca="false">IF(AQ605=0,"",AQ605)</f>
        <v>#N/A</v>
      </c>
      <c r="BI605" s="78" t="e">
        <f aca="false">IF(AR605=0,"",AR605)</f>
        <v>#N/A</v>
      </c>
      <c r="BJ605" s="78" t="e">
        <f aca="false">IF(AS605=0,"",AS605)</f>
        <v>#N/A</v>
      </c>
      <c r="BK605" s="78" t="e">
        <f aca="false">IF(AT605=0,"",AT605)</f>
        <v>#N/A</v>
      </c>
      <c r="BL605" s="78" t="e">
        <f aca="false">IF(AU605=0,"",AU605)</f>
        <v>#N/A</v>
      </c>
      <c r="BM605" s="78" t="e">
        <f aca="false">IF(AV605=0,"",AV605)</f>
        <v>#N/A</v>
      </c>
      <c r="BN605" s="78" t="e">
        <f aca="false">IF(AW605=0,"",AW605)</f>
        <v>#N/A</v>
      </c>
      <c r="BO605" s="78" t="e">
        <f aca="false">IF(AX605=0,"",AX605)</f>
        <v>#N/A</v>
      </c>
      <c r="BP605" s="78" t="e">
        <f aca="false">IF(AY605=0,"",AY605)</f>
        <v>#N/A</v>
      </c>
      <c r="BQ605" s="78" t="e">
        <f aca="false">IF(AZ605=0,"",AZ605)</f>
        <v>#N/A</v>
      </c>
      <c r="BR605" s="78" t="e">
        <f aca="false">IF(BA605=0,"",BA605)</f>
        <v>#N/A</v>
      </c>
      <c r="BS605" s="78" t="e">
        <f aca="false">IF(BB605=0,"",BB605)</f>
        <v>#N/A</v>
      </c>
      <c r="BT605" s="78" t="e">
        <f aca="false">IF(BC605=0,"",BC605)</f>
        <v>#N/A</v>
      </c>
      <c r="BU605" s="78" t="e">
        <f aca="false">IF(BD605=0,"",BD605)</f>
        <v>#N/A</v>
      </c>
    </row>
    <row r="606" customFormat="false" ht="56.7" hidden="false" customHeight="true" outlineLevel="0" collapsed="false">
      <c r="A606" s="137"/>
      <c r="B606" s="138"/>
      <c r="C606" s="139"/>
      <c r="D606" s="139"/>
      <c r="E606" s="143"/>
      <c r="F606" s="120"/>
      <c r="G606" s="121"/>
      <c r="H606" s="140"/>
      <c r="I606" s="141"/>
      <c r="J606" s="116"/>
      <c r="K606" s="124" t="str">
        <f aca="false">IF(ISBLANK(I606),"",ROUND(IF(J606&lt;&gt;"€",IF(J606="$",I606*TRANSFERENCIAS!$E$29,I606*TRANSFERENCIAS!$H$29),I606),2))</f>
        <v/>
      </c>
      <c r="L606" s="142"/>
      <c r="M606" s="142"/>
      <c r="N606" s="142"/>
      <c r="O606" s="125"/>
      <c r="P606" s="126" t="str">
        <f aca="false">IF(ISNUMBER(X606),X606,"P")</f>
        <v>P</v>
      </c>
      <c r="Q606" s="127" t="str">
        <f aca="false">IF(ISNUMBER(L606),L606," --")</f>
        <v> --</v>
      </c>
      <c r="W606" s="129" t="n">
        <f aca="false">SUM(L606:N606)</f>
        <v>0</v>
      </c>
      <c r="X606" s="129" t="e">
        <f aca="false">IF(K606&gt;0,ABS(W606-K606),"")</f>
        <v>#VALUE!</v>
      </c>
      <c r="AF606" s="78" t="n">
        <f aca="false">+AF605+20</f>
        <v>12020</v>
      </c>
      <c r="AG606" s="78" t="n">
        <v>601</v>
      </c>
      <c r="AO606" s="78" t="e">
        <f aca="false">VLOOKUP(F606,PTDS2!$A$1:$Q$13,2)</f>
        <v>#N/A</v>
      </c>
      <c r="AP606" s="78" t="e">
        <f aca="false">VLOOKUP(F606,PTDS2!$A$1:$Q$13,3)</f>
        <v>#N/A</v>
      </c>
      <c r="AQ606" s="78" t="e">
        <f aca="false">VLOOKUP(F606,PTDS2!$A$1:$Q$13,4)</f>
        <v>#N/A</v>
      </c>
      <c r="AR606" s="78" t="e">
        <f aca="false">VLOOKUP(F606,PTDS2!$A$1:$Q$13,5)</f>
        <v>#N/A</v>
      </c>
      <c r="AS606" s="78" t="e">
        <f aca="false">VLOOKUP(F606,PTDS2!$A$1:$Q$13,6)</f>
        <v>#N/A</v>
      </c>
      <c r="AT606" s="78" t="e">
        <f aca="false">VLOOKUP(F606,PTDS2!$A$1:$Q$13,7)</f>
        <v>#N/A</v>
      </c>
      <c r="AU606" s="78" t="e">
        <f aca="false">VLOOKUP(F606,PTDS2!$A$1:$Q$13,8)</f>
        <v>#N/A</v>
      </c>
      <c r="AV606" s="78" t="e">
        <f aca="false">VLOOKUP(F606,PTDS2!$A$1:$Q$13,9)</f>
        <v>#N/A</v>
      </c>
      <c r="AW606" s="78" t="e">
        <f aca="false">VLOOKUP(F606,PTDS2!$A$1:$Q$13,10)</f>
        <v>#N/A</v>
      </c>
      <c r="AX606" s="78" t="e">
        <f aca="false">VLOOKUP(F606,PTDS2!$A$1:$Q$13,11)</f>
        <v>#N/A</v>
      </c>
      <c r="AY606" s="78" t="e">
        <f aca="false">VLOOKUP(F606,PTDS2!$A$1:$Q$13,12)</f>
        <v>#N/A</v>
      </c>
      <c r="AZ606" s="78" t="e">
        <f aca="false">VLOOKUP(F606,PTDS2!$A$1:$Q$13,13)</f>
        <v>#N/A</v>
      </c>
      <c r="BA606" s="78" t="e">
        <f aca="false">VLOOKUP(F606,PTDS2!$A$1:$Q$13,14)</f>
        <v>#N/A</v>
      </c>
      <c r="BB606" s="78" t="e">
        <f aca="false">VLOOKUP(F606,PTDS2!$A$1:$Q$13,15)</f>
        <v>#N/A</v>
      </c>
      <c r="BC606" s="78" t="e">
        <f aca="false">VLOOKUP(F606,PTDS2!$A$1:$Q$13,16)</f>
        <v>#N/A</v>
      </c>
      <c r="BD606" s="78" t="e">
        <f aca="false">VLOOKUP(F606,PTDS2!$A$1:$Q$13,17)</f>
        <v>#N/A</v>
      </c>
      <c r="BF606" s="78" t="e">
        <f aca="false">IF(AO606=0,"",AO606)</f>
        <v>#N/A</v>
      </c>
      <c r="BG606" s="78" t="e">
        <f aca="false">IF(AP606=0,"",AP606)</f>
        <v>#N/A</v>
      </c>
      <c r="BH606" s="78" t="e">
        <f aca="false">IF(AQ606=0,"",AQ606)</f>
        <v>#N/A</v>
      </c>
      <c r="BI606" s="78" t="e">
        <f aca="false">IF(AR606=0,"",AR606)</f>
        <v>#N/A</v>
      </c>
      <c r="BJ606" s="78" t="e">
        <f aca="false">IF(AS606=0,"",AS606)</f>
        <v>#N/A</v>
      </c>
      <c r="BK606" s="78" t="e">
        <f aca="false">IF(AT606=0,"",AT606)</f>
        <v>#N/A</v>
      </c>
      <c r="BL606" s="78" t="e">
        <f aca="false">IF(AU606=0,"",AU606)</f>
        <v>#N/A</v>
      </c>
      <c r="BM606" s="78" t="e">
        <f aca="false">IF(AV606=0,"",AV606)</f>
        <v>#N/A</v>
      </c>
      <c r="BN606" s="78" t="e">
        <f aca="false">IF(AW606=0,"",AW606)</f>
        <v>#N/A</v>
      </c>
      <c r="BO606" s="78" t="e">
        <f aca="false">IF(AX606=0,"",AX606)</f>
        <v>#N/A</v>
      </c>
      <c r="BP606" s="78" t="e">
        <f aca="false">IF(AY606=0,"",AY606)</f>
        <v>#N/A</v>
      </c>
      <c r="BQ606" s="78" t="e">
        <f aca="false">IF(AZ606=0,"",AZ606)</f>
        <v>#N/A</v>
      </c>
      <c r="BR606" s="78" t="e">
        <f aca="false">IF(BA606=0,"",BA606)</f>
        <v>#N/A</v>
      </c>
      <c r="BS606" s="78" t="e">
        <f aca="false">IF(BB606=0,"",BB606)</f>
        <v>#N/A</v>
      </c>
      <c r="BT606" s="78" t="e">
        <f aca="false">IF(BC606=0,"",BC606)</f>
        <v>#N/A</v>
      </c>
      <c r="BU606" s="78" t="e">
        <f aca="false">IF(BD606=0,"",BD606)</f>
        <v>#N/A</v>
      </c>
    </row>
    <row r="607" customFormat="false" ht="56.7" hidden="false" customHeight="true" outlineLevel="0" collapsed="false">
      <c r="A607" s="137"/>
      <c r="B607" s="138"/>
      <c r="C607" s="139"/>
      <c r="D607" s="139"/>
      <c r="E607" s="143"/>
      <c r="F607" s="120"/>
      <c r="G607" s="121"/>
      <c r="H607" s="140"/>
      <c r="I607" s="141"/>
      <c r="J607" s="116"/>
      <c r="K607" s="124" t="str">
        <f aca="false">IF(ISBLANK(I607),"",ROUND(IF(J607&lt;&gt;"€",IF(J607="$",I607*TRANSFERENCIAS!$E$29,I607*TRANSFERENCIAS!$H$29),I607),2))</f>
        <v/>
      </c>
      <c r="L607" s="142"/>
      <c r="M607" s="142"/>
      <c r="N607" s="142"/>
      <c r="O607" s="125"/>
      <c r="P607" s="126" t="str">
        <f aca="false">IF(ISNUMBER(X607),X607,"P")</f>
        <v>P</v>
      </c>
      <c r="Q607" s="127" t="str">
        <f aca="false">IF(ISNUMBER(L607),L607," --")</f>
        <v> --</v>
      </c>
      <c r="W607" s="129" t="n">
        <f aca="false">SUM(L607:N607)</f>
        <v>0</v>
      </c>
      <c r="X607" s="129" t="e">
        <f aca="false">IF(K607&gt;0,ABS(W607-K607),"")</f>
        <v>#VALUE!</v>
      </c>
      <c r="AF607" s="78" t="n">
        <f aca="false">+AF606+20</f>
        <v>12040</v>
      </c>
      <c r="AG607" s="78" t="n">
        <v>602</v>
      </c>
      <c r="AO607" s="78" t="e">
        <f aca="false">VLOOKUP(F607,PTDS2!$A$1:$Q$13,2)</f>
        <v>#N/A</v>
      </c>
      <c r="AP607" s="78" t="e">
        <f aca="false">VLOOKUP(F607,PTDS2!$A$1:$Q$13,3)</f>
        <v>#N/A</v>
      </c>
      <c r="AQ607" s="78" t="e">
        <f aca="false">VLOOKUP(F607,PTDS2!$A$1:$Q$13,4)</f>
        <v>#N/A</v>
      </c>
      <c r="AR607" s="78" t="e">
        <f aca="false">VLOOKUP(F607,PTDS2!$A$1:$Q$13,5)</f>
        <v>#N/A</v>
      </c>
      <c r="AS607" s="78" t="e">
        <f aca="false">VLOOKUP(F607,PTDS2!$A$1:$Q$13,6)</f>
        <v>#N/A</v>
      </c>
      <c r="AT607" s="78" t="e">
        <f aca="false">VLOOKUP(F607,PTDS2!$A$1:$Q$13,7)</f>
        <v>#N/A</v>
      </c>
      <c r="AU607" s="78" t="e">
        <f aca="false">VLOOKUP(F607,PTDS2!$A$1:$Q$13,8)</f>
        <v>#N/A</v>
      </c>
      <c r="AV607" s="78" t="e">
        <f aca="false">VLOOKUP(F607,PTDS2!$A$1:$Q$13,9)</f>
        <v>#N/A</v>
      </c>
      <c r="AW607" s="78" t="e">
        <f aca="false">VLOOKUP(F607,PTDS2!$A$1:$Q$13,10)</f>
        <v>#N/A</v>
      </c>
      <c r="AX607" s="78" t="e">
        <f aca="false">VLOOKUP(F607,PTDS2!$A$1:$Q$13,11)</f>
        <v>#N/A</v>
      </c>
      <c r="AY607" s="78" t="e">
        <f aca="false">VLOOKUP(F607,PTDS2!$A$1:$Q$13,12)</f>
        <v>#N/A</v>
      </c>
      <c r="AZ607" s="78" t="e">
        <f aca="false">VLOOKUP(F607,PTDS2!$A$1:$Q$13,13)</f>
        <v>#N/A</v>
      </c>
      <c r="BA607" s="78" t="e">
        <f aca="false">VLOOKUP(F607,PTDS2!$A$1:$Q$13,14)</f>
        <v>#N/A</v>
      </c>
      <c r="BB607" s="78" t="e">
        <f aca="false">VLOOKUP(F607,PTDS2!$A$1:$Q$13,15)</f>
        <v>#N/A</v>
      </c>
      <c r="BC607" s="78" t="e">
        <f aca="false">VLOOKUP(F607,PTDS2!$A$1:$Q$13,16)</f>
        <v>#N/A</v>
      </c>
      <c r="BD607" s="78" t="e">
        <f aca="false">VLOOKUP(F607,PTDS2!$A$1:$Q$13,17)</f>
        <v>#N/A</v>
      </c>
      <c r="BF607" s="78" t="e">
        <f aca="false">IF(AO607=0,"",AO607)</f>
        <v>#N/A</v>
      </c>
      <c r="BG607" s="78" t="e">
        <f aca="false">IF(AP607=0,"",AP607)</f>
        <v>#N/A</v>
      </c>
      <c r="BH607" s="78" t="e">
        <f aca="false">IF(AQ607=0,"",AQ607)</f>
        <v>#N/A</v>
      </c>
      <c r="BI607" s="78" t="e">
        <f aca="false">IF(AR607=0,"",AR607)</f>
        <v>#N/A</v>
      </c>
      <c r="BJ607" s="78" t="e">
        <f aca="false">IF(AS607=0,"",AS607)</f>
        <v>#N/A</v>
      </c>
      <c r="BK607" s="78" t="e">
        <f aca="false">IF(AT607=0,"",AT607)</f>
        <v>#N/A</v>
      </c>
      <c r="BL607" s="78" t="e">
        <f aca="false">IF(AU607=0,"",AU607)</f>
        <v>#N/A</v>
      </c>
      <c r="BM607" s="78" t="e">
        <f aca="false">IF(AV607=0,"",AV607)</f>
        <v>#N/A</v>
      </c>
      <c r="BN607" s="78" t="e">
        <f aca="false">IF(AW607=0,"",AW607)</f>
        <v>#N/A</v>
      </c>
      <c r="BO607" s="78" t="e">
        <f aca="false">IF(AX607=0,"",AX607)</f>
        <v>#N/A</v>
      </c>
      <c r="BP607" s="78" t="e">
        <f aca="false">IF(AY607=0,"",AY607)</f>
        <v>#N/A</v>
      </c>
      <c r="BQ607" s="78" t="e">
        <f aca="false">IF(AZ607=0,"",AZ607)</f>
        <v>#N/A</v>
      </c>
      <c r="BR607" s="78" t="e">
        <f aca="false">IF(BA607=0,"",BA607)</f>
        <v>#N/A</v>
      </c>
      <c r="BS607" s="78" t="e">
        <f aca="false">IF(BB607=0,"",BB607)</f>
        <v>#N/A</v>
      </c>
      <c r="BT607" s="78" t="e">
        <f aca="false">IF(BC607=0,"",BC607)</f>
        <v>#N/A</v>
      </c>
      <c r="BU607" s="78" t="e">
        <f aca="false">IF(BD607=0,"",BD607)</f>
        <v>#N/A</v>
      </c>
    </row>
    <row r="608" customFormat="false" ht="56.7" hidden="false" customHeight="true" outlineLevel="0" collapsed="false">
      <c r="A608" s="137"/>
      <c r="B608" s="138"/>
      <c r="C608" s="139"/>
      <c r="D608" s="139"/>
      <c r="E608" s="143"/>
      <c r="F608" s="120"/>
      <c r="G608" s="121"/>
      <c r="H608" s="140"/>
      <c r="I608" s="141"/>
      <c r="J608" s="116"/>
      <c r="K608" s="124" t="str">
        <f aca="false">IF(ISBLANK(I608),"",ROUND(IF(J608&lt;&gt;"€",IF(J608="$",I608*TRANSFERENCIAS!$E$29,I608*TRANSFERENCIAS!$H$29),I608),2))</f>
        <v/>
      </c>
      <c r="L608" s="142"/>
      <c r="M608" s="142"/>
      <c r="N608" s="142"/>
      <c r="O608" s="125"/>
      <c r="P608" s="126" t="str">
        <f aca="false">IF(ISNUMBER(X608),X608,"P")</f>
        <v>P</v>
      </c>
      <c r="Q608" s="127" t="str">
        <f aca="false">IF(ISNUMBER(L608),L608," --")</f>
        <v> --</v>
      </c>
      <c r="W608" s="129" t="n">
        <f aca="false">SUM(L608:N608)</f>
        <v>0</v>
      </c>
      <c r="X608" s="129" t="e">
        <f aca="false">IF(K608&gt;0,ABS(W608-K608),"")</f>
        <v>#VALUE!</v>
      </c>
      <c r="AF608" s="78" t="n">
        <f aca="false">+AF607+20</f>
        <v>12060</v>
      </c>
      <c r="AG608" s="78" t="n">
        <v>603</v>
      </c>
      <c r="AO608" s="78" t="e">
        <f aca="false">VLOOKUP(F608,PTDS2!$A$1:$Q$13,2)</f>
        <v>#N/A</v>
      </c>
      <c r="AP608" s="78" t="e">
        <f aca="false">VLOOKUP(F608,PTDS2!$A$1:$Q$13,3)</f>
        <v>#N/A</v>
      </c>
      <c r="AQ608" s="78" t="e">
        <f aca="false">VLOOKUP(F608,PTDS2!$A$1:$Q$13,4)</f>
        <v>#N/A</v>
      </c>
      <c r="AR608" s="78" t="e">
        <f aca="false">VLOOKUP(F608,PTDS2!$A$1:$Q$13,5)</f>
        <v>#N/A</v>
      </c>
      <c r="AS608" s="78" t="e">
        <f aca="false">VLOOKUP(F608,PTDS2!$A$1:$Q$13,6)</f>
        <v>#N/A</v>
      </c>
      <c r="AT608" s="78" t="e">
        <f aca="false">VLOOKUP(F608,PTDS2!$A$1:$Q$13,7)</f>
        <v>#N/A</v>
      </c>
      <c r="AU608" s="78" t="e">
        <f aca="false">VLOOKUP(F608,PTDS2!$A$1:$Q$13,8)</f>
        <v>#N/A</v>
      </c>
      <c r="AV608" s="78" t="e">
        <f aca="false">VLOOKUP(F608,PTDS2!$A$1:$Q$13,9)</f>
        <v>#N/A</v>
      </c>
      <c r="AW608" s="78" t="e">
        <f aca="false">VLOOKUP(F608,PTDS2!$A$1:$Q$13,10)</f>
        <v>#N/A</v>
      </c>
      <c r="AX608" s="78" t="e">
        <f aca="false">VLOOKUP(F608,PTDS2!$A$1:$Q$13,11)</f>
        <v>#N/A</v>
      </c>
      <c r="AY608" s="78" t="e">
        <f aca="false">VLOOKUP(F608,PTDS2!$A$1:$Q$13,12)</f>
        <v>#N/A</v>
      </c>
      <c r="AZ608" s="78" t="e">
        <f aca="false">VLOOKUP(F608,PTDS2!$A$1:$Q$13,13)</f>
        <v>#N/A</v>
      </c>
      <c r="BA608" s="78" t="e">
        <f aca="false">VLOOKUP(F608,PTDS2!$A$1:$Q$13,14)</f>
        <v>#N/A</v>
      </c>
      <c r="BB608" s="78" t="e">
        <f aca="false">VLOOKUP(F608,PTDS2!$A$1:$Q$13,15)</f>
        <v>#N/A</v>
      </c>
      <c r="BC608" s="78" t="e">
        <f aca="false">VLOOKUP(F608,PTDS2!$A$1:$Q$13,16)</f>
        <v>#N/A</v>
      </c>
      <c r="BD608" s="78" t="e">
        <f aca="false">VLOOKUP(F608,PTDS2!$A$1:$Q$13,17)</f>
        <v>#N/A</v>
      </c>
      <c r="BF608" s="78" t="e">
        <f aca="false">IF(AO608=0,"",AO608)</f>
        <v>#N/A</v>
      </c>
      <c r="BG608" s="78" t="e">
        <f aca="false">IF(AP608=0,"",AP608)</f>
        <v>#N/A</v>
      </c>
      <c r="BH608" s="78" t="e">
        <f aca="false">IF(AQ608=0,"",AQ608)</f>
        <v>#N/A</v>
      </c>
      <c r="BI608" s="78" t="e">
        <f aca="false">IF(AR608=0,"",AR608)</f>
        <v>#N/A</v>
      </c>
      <c r="BJ608" s="78" t="e">
        <f aca="false">IF(AS608=0,"",AS608)</f>
        <v>#N/A</v>
      </c>
      <c r="BK608" s="78" t="e">
        <f aca="false">IF(AT608=0,"",AT608)</f>
        <v>#N/A</v>
      </c>
      <c r="BL608" s="78" t="e">
        <f aca="false">IF(AU608=0,"",AU608)</f>
        <v>#N/A</v>
      </c>
      <c r="BM608" s="78" t="e">
        <f aca="false">IF(AV608=0,"",AV608)</f>
        <v>#N/A</v>
      </c>
      <c r="BN608" s="78" t="e">
        <f aca="false">IF(AW608=0,"",AW608)</f>
        <v>#N/A</v>
      </c>
      <c r="BO608" s="78" t="e">
        <f aca="false">IF(AX608=0,"",AX608)</f>
        <v>#N/A</v>
      </c>
      <c r="BP608" s="78" t="e">
        <f aca="false">IF(AY608=0,"",AY608)</f>
        <v>#N/A</v>
      </c>
      <c r="BQ608" s="78" t="e">
        <f aca="false">IF(AZ608=0,"",AZ608)</f>
        <v>#N/A</v>
      </c>
      <c r="BR608" s="78" t="e">
        <f aca="false">IF(BA608=0,"",BA608)</f>
        <v>#N/A</v>
      </c>
      <c r="BS608" s="78" t="e">
        <f aca="false">IF(BB608=0,"",BB608)</f>
        <v>#N/A</v>
      </c>
      <c r="BT608" s="78" t="e">
        <f aca="false">IF(BC608=0,"",BC608)</f>
        <v>#N/A</v>
      </c>
      <c r="BU608" s="78" t="e">
        <f aca="false">IF(BD608=0,"",BD608)</f>
        <v>#N/A</v>
      </c>
    </row>
    <row r="609" customFormat="false" ht="56.7" hidden="false" customHeight="true" outlineLevel="0" collapsed="false">
      <c r="A609" s="137"/>
      <c r="B609" s="138"/>
      <c r="C609" s="139"/>
      <c r="D609" s="139"/>
      <c r="E609" s="143"/>
      <c r="F609" s="120"/>
      <c r="G609" s="121"/>
      <c r="H609" s="140"/>
      <c r="I609" s="141"/>
      <c r="J609" s="116"/>
      <c r="K609" s="124" t="str">
        <f aca="false">IF(ISBLANK(I609),"",ROUND(IF(J609&lt;&gt;"€",IF(J609="$",I609*TRANSFERENCIAS!$E$29,I609*TRANSFERENCIAS!$H$29),I609),2))</f>
        <v/>
      </c>
      <c r="L609" s="142"/>
      <c r="M609" s="142"/>
      <c r="N609" s="142"/>
      <c r="O609" s="125"/>
      <c r="P609" s="126" t="str">
        <f aca="false">IF(ISNUMBER(X609),X609,"P")</f>
        <v>P</v>
      </c>
      <c r="Q609" s="127" t="str">
        <f aca="false">IF(ISNUMBER(L609),L609," --")</f>
        <v> --</v>
      </c>
      <c r="W609" s="129" t="n">
        <f aca="false">SUM(L609:N609)</f>
        <v>0</v>
      </c>
      <c r="X609" s="129" t="e">
        <f aca="false">IF(K609&gt;0,ABS(W609-K609),"")</f>
        <v>#VALUE!</v>
      </c>
      <c r="AF609" s="78" t="n">
        <f aca="false">+AF608+20</f>
        <v>12080</v>
      </c>
      <c r="AG609" s="78" t="n">
        <v>604</v>
      </c>
      <c r="AO609" s="78" t="e">
        <f aca="false">VLOOKUP(F609,PTDS2!$A$1:$Q$13,2)</f>
        <v>#N/A</v>
      </c>
      <c r="AP609" s="78" t="e">
        <f aca="false">VLOOKUP(F609,PTDS2!$A$1:$Q$13,3)</f>
        <v>#N/A</v>
      </c>
      <c r="AQ609" s="78" t="e">
        <f aca="false">VLOOKUP(F609,PTDS2!$A$1:$Q$13,4)</f>
        <v>#N/A</v>
      </c>
      <c r="AR609" s="78" t="e">
        <f aca="false">VLOOKUP(F609,PTDS2!$A$1:$Q$13,5)</f>
        <v>#N/A</v>
      </c>
      <c r="AS609" s="78" t="e">
        <f aca="false">VLOOKUP(F609,PTDS2!$A$1:$Q$13,6)</f>
        <v>#N/A</v>
      </c>
      <c r="AT609" s="78" t="e">
        <f aca="false">VLOOKUP(F609,PTDS2!$A$1:$Q$13,7)</f>
        <v>#N/A</v>
      </c>
      <c r="AU609" s="78" t="e">
        <f aca="false">VLOOKUP(F609,PTDS2!$A$1:$Q$13,8)</f>
        <v>#N/A</v>
      </c>
      <c r="AV609" s="78" t="e">
        <f aca="false">VLOOKUP(F609,PTDS2!$A$1:$Q$13,9)</f>
        <v>#N/A</v>
      </c>
      <c r="AW609" s="78" t="e">
        <f aca="false">VLOOKUP(F609,PTDS2!$A$1:$Q$13,10)</f>
        <v>#N/A</v>
      </c>
      <c r="AX609" s="78" t="e">
        <f aca="false">VLOOKUP(F609,PTDS2!$A$1:$Q$13,11)</f>
        <v>#N/A</v>
      </c>
      <c r="AY609" s="78" t="e">
        <f aca="false">VLOOKUP(F609,PTDS2!$A$1:$Q$13,12)</f>
        <v>#N/A</v>
      </c>
      <c r="AZ609" s="78" t="e">
        <f aca="false">VLOOKUP(F609,PTDS2!$A$1:$Q$13,13)</f>
        <v>#N/A</v>
      </c>
      <c r="BA609" s="78" t="e">
        <f aca="false">VLOOKUP(F609,PTDS2!$A$1:$Q$13,14)</f>
        <v>#N/A</v>
      </c>
      <c r="BB609" s="78" t="e">
        <f aca="false">VLOOKUP(F609,PTDS2!$A$1:$Q$13,15)</f>
        <v>#N/A</v>
      </c>
      <c r="BC609" s="78" t="e">
        <f aca="false">VLOOKUP(F609,PTDS2!$A$1:$Q$13,16)</f>
        <v>#N/A</v>
      </c>
      <c r="BD609" s="78" t="e">
        <f aca="false">VLOOKUP(F609,PTDS2!$A$1:$Q$13,17)</f>
        <v>#N/A</v>
      </c>
      <c r="BF609" s="78" t="e">
        <f aca="false">IF(AO609=0,"",AO609)</f>
        <v>#N/A</v>
      </c>
      <c r="BG609" s="78" t="e">
        <f aca="false">IF(AP609=0,"",AP609)</f>
        <v>#N/A</v>
      </c>
      <c r="BH609" s="78" t="e">
        <f aca="false">IF(AQ609=0,"",AQ609)</f>
        <v>#N/A</v>
      </c>
      <c r="BI609" s="78" t="e">
        <f aca="false">IF(AR609=0,"",AR609)</f>
        <v>#N/A</v>
      </c>
      <c r="BJ609" s="78" t="e">
        <f aca="false">IF(AS609=0,"",AS609)</f>
        <v>#N/A</v>
      </c>
      <c r="BK609" s="78" t="e">
        <f aca="false">IF(AT609=0,"",AT609)</f>
        <v>#N/A</v>
      </c>
      <c r="BL609" s="78" t="e">
        <f aca="false">IF(AU609=0,"",AU609)</f>
        <v>#N/A</v>
      </c>
      <c r="BM609" s="78" t="e">
        <f aca="false">IF(AV609=0,"",AV609)</f>
        <v>#N/A</v>
      </c>
      <c r="BN609" s="78" t="e">
        <f aca="false">IF(AW609=0,"",AW609)</f>
        <v>#N/A</v>
      </c>
      <c r="BO609" s="78" t="e">
        <f aca="false">IF(AX609=0,"",AX609)</f>
        <v>#N/A</v>
      </c>
      <c r="BP609" s="78" t="e">
        <f aca="false">IF(AY609=0,"",AY609)</f>
        <v>#N/A</v>
      </c>
      <c r="BQ609" s="78" t="e">
        <f aca="false">IF(AZ609=0,"",AZ609)</f>
        <v>#N/A</v>
      </c>
      <c r="BR609" s="78" t="e">
        <f aca="false">IF(BA609=0,"",BA609)</f>
        <v>#N/A</v>
      </c>
      <c r="BS609" s="78" t="e">
        <f aca="false">IF(BB609=0,"",BB609)</f>
        <v>#N/A</v>
      </c>
      <c r="BT609" s="78" t="e">
        <f aca="false">IF(BC609=0,"",BC609)</f>
        <v>#N/A</v>
      </c>
      <c r="BU609" s="78" t="e">
        <f aca="false">IF(BD609=0,"",BD609)</f>
        <v>#N/A</v>
      </c>
    </row>
    <row r="610" customFormat="false" ht="56.7" hidden="false" customHeight="true" outlineLevel="0" collapsed="false">
      <c r="A610" s="137"/>
      <c r="B610" s="138"/>
      <c r="C610" s="139"/>
      <c r="D610" s="139"/>
      <c r="E610" s="143"/>
      <c r="F610" s="120"/>
      <c r="G610" s="121"/>
      <c r="H610" s="140"/>
      <c r="I610" s="141"/>
      <c r="J610" s="116"/>
      <c r="K610" s="124" t="str">
        <f aca="false">IF(ISBLANK(I610),"",ROUND(IF(J610&lt;&gt;"€",IF(J610="$",I610*TRANSFERENCIAS!$E$29,I610*TRANSFERENCIAS!$H$29),I610),2))</f>
        <v/>
      </c>
      <c r="L610" s="142"/>
      <c r="M610" s="142"/>
      <c r="N610" s="142"/>
      <c r="O610" s="125"/>
      <c r="P610" s="126" t="str">
        <f aca="false">IF(ISNUMBER(X610),X610,"P")</f>
        <v>P</v>
      </c>
      <c r="Q610" s="127" t="str">
        <f aca="false">IF(ISNUMBER(L610),L610," --")</f>
        <v> --</v>
      </c>
      <c r="W610" s="129" t="n">
        <f aca="false">SUM(L610:N610)</f>
        <v>0</v>
      </c>
      <c r="X610" s="129" t="e">
        <f aca="false">IF(K610&gt;0,ABS(W610-K610),"")</f>
        <v>#VALUE!</v>
      </c>
      <c r="AF610" s="78" t="n">
        <f aca="false">+AF609+20</f>
        <v>12100</v>
      </c>
      <c r="AG610" s="78" t="n">
        <v>605</v>
      </c>
      <c r="AO610" s="78" t="e">
        <f aca="false">VLOOKUP(F610,PTDS2!$A$1:$Q$13,2)</f>
        <v>#N/A</v>
      </c>
      <c r="AP610" s="78" t="e">
        <f aca="false">VLOOKUP(F610,PTDS2!$A$1:$Q$13,3)</f>
        <v>#N/A</v>
      </c>
      <c r="AQ610" s="78" t="e">
        <f aca="false">VLOOKUP(F610,PTDS2!$A$1:$Q$13,4)</f>
        <v>#N/A</v>
      </c>
      <c r="AR610" s="78" t="e">
        <f aca="false">VLOOKUP(F610,PTDS2!$A$1:$Q$13,5)</f>
        <v>#N/A</v>
      </c>
      <c r="AS610" s="78" t="e">
        <f aca="false">VLOOKUP(F610,PTDS2!$A$1:$Q$13,6)</f>
        <v>#N/A</v>
      </c>
      <c r="AT610" s="78" t="e">
        <f aca="false">VLOOKUP(F610,PTDS2!$A$1:$Q$13,7)</f>
        <v>#N/A</v>
      </c>
      <c r="AU610" s="78" t="e">
        <f aca="false">VLOOKUP(F610,PTDS2!$A$1:$Q$13,8)</f>
        <v>#N/A</v>
      </c>
      <c r="AV610" s="78" t="e">
        <f aca="false">VLOOKUP(F610,PTDS2!$A$1:$Q$13,9)</f>
        <v>#N/A</v>
      </c>
      <c r="AW610" s="78" t="e">
        <f aca="false">VLOOKUP(F610,PTDS2!$A$1:$Q$13,10)</f>
        <v>#N/A</v>
      </c>
      <c r="AX610" s="78" t="e">
        <f aca="false">VLOOKUP(F610,PTDS2!$A$1:$Q$13,11)</f>
        <v>#N/A</v>
      </c>
      <c r="AY610" s="78" t="e">
        <f aca="false">VLOOKUP(F610,PTDS2!$A$1:$Q$13,12)</f>
        <v>#N/A</v>
      </c>
      <c r="AZ610" s="78" t="e">
        <f aca="false">VLOOKUP(F610,PTDS2!$A$1:$Q$13,13)</f>
        <v>#N/A</v>
      </c>
      <c r="BA610" s="78" t="e">
        <f aca="false">VLOOKUP(F610,PTDS2!$A$1:$Q$13,14)</f>
        <v>#N/A</v>
      </c>
      <c r="BB610" s="78" t="e">
        <f aca="false">VLOOKUP(F610,PTDS2!$A$1:$Q$13,15)</f>
        <v>#N/A</v>
      </c>
      <c r="BC610" s="78" t="e">
        <f aca="false">VLOOKUP(F610,PTDS2!$A$1:$Q$13,16)</f>
        <v>#N/A</v>
      </c>
      <c r="BD610" s="78" t="e">
        <f aca="false">VLOOKUP(F610,PTDS2!$A$1:$Q$13,17)</f>
        <v>#N/A</v>
      </c>
      <c r="BF610" s="78" t="e">
        <f aca="false">IF(AO610=0,"",AO610)</f>
        <v>#N/A</v>
      </c>
      <c r="BG610" s="78" t="e">
        <f aca="false">IF(AP610=0,"",AP610)</f>
        <v>#N/A</v>
      </c>
      <c r="BH610" s="78" t="e">
        <f aca="false">IF(AQ610=0,"",AQ610)</f>
        <v>#N/A</v>
      </c>
      <c r="BI610" s="78" t="e">
        <f aca="false">IF(AR610=0,"",AR610)</f>
        <v>#N/A</v>
      </c>
      <c r="BJ610" s="78" t="e">
        <f aca="false">IF(AS610=0,"",AS610)</f>
        <v>#N/A</v>
      </c>
      <c r="BK610" s="78" t="e">
        <f aca="false">IF(AT610=0,"",AT610)</f>
        <v>#N/A</v>
      </c>
      <c r="BL610" s="78" t="e">
        <f aca="false">IF(AU610=0,"",AU610)</f>
        <v>#N/A</v>
      </c>
      <c r="BM610" s="78" t="e">
        <f aca="false">IF(AV610=0,"",AV610)</f>
        <v>#N/A</v>
      </c>
      <c r="BN610" s="78" t="e">
        <f aca="false">IF(AW610=0,"",AW610)</f>
        <v>#N/A</v>
      </c>
      <c r="BO610" s="78" t="e">
        <f aca="false">IF(AX610=0,"",AX610)</f>
        <v>#N/A</v>
      </c>
      <c r="BP610" s="78" t="e">
        <f aca="false">IF(AY610=0,"",AY610)</f>
        <v>#N/A</v>
      </c>
      <c r="BQ610" s="78" t="e">
        <f aca="false">IF(AZ610=0,"",AZ610)</f>
        <v>#N/A</v>
      </c>
      <c r="BR610" s="78" t="e">
        <f aca="false">IF(BA610=0,"",BA610)</f>
        <v>#N/A</v>
      </c>
      <c r="BS610" s="78" t="e">
        <f aca="false">IF(BB610=0,"",BB610)</f>
        <v>#N/A</v>
      </c>
      <c r="BT610" s="78" t="e">
        <f aca="false">IF(BC610=0,"",BC610)</f>
        <v>#N/A</v>
      </c>
      <c r="BU610" s="78" t="e">
        <f aca="false">IF(BD610=0,"",BD610)</f>
        <v>#N/A</v>
      </c>
    </row>
    <row r="611" customFormat="false" ht="56.7" hidden="false" customHeight="true" outlineLevel="0" collapsed="false">
      <c r="A611" s="137"/>
      <c r="B611" s="138"/>
      <c r="C611" s="139"/>
      <c r="D611" s="139"/>
      <c r="E611" s="143"/>
      <c r="F611" s="120"/>
      <c r="G611" s="121"/>
      <c r="H611" s="140"/>
      <c r="I611" s="141"/>
      <c r="J611" s="116"/>
      <c r="K611" s="124" t="str">
        <f aca="false">IF(ISBLANK(I611),"",ROUND(IF(J611&lt;&gt;"€",IF(J611="$",I611*TRANSFERENCIAS!$E$29,I611*TRANSFERENCIAS!$H$29),I611),2))</f>
        <v/>
      </c>
      <c r="L611" s="142"/>
      <c r="M611" s="142"/>
      <c r="N611" s="142"/>
      <c r="O611" s="125"/>
      <c r="P611" s="126" t="str">
        <f aca="false">IF(ISNUMBER(X611),X611,"P")</f>
        <v>P</v>
      </c>
      <c r="Q611" s="127" t="str">
        <f aca="false">IF(ISNUMBER(L611),L611," --")</f>
        <v> --</v>
      </c>
      <c r="W611" s="129" t="n">
        <f aca="false">SUM(L611:N611)</f>
        <v>0</v>
      </c>
      <c r="X611" s="129" t="e">
        <f aca="false">IF(K611&gt;0,ABS(W611-K611),"")</f>
        <v>#VALUE!</v>
      </c>
      <c r="AF611" s="78" t="n">
        <f aca="false">+AF610+20</f>
        <v>12120</v>
      </c>
      <c r="AG611" s="78" t="n">
        <v>606</v>
      </c>
      <c r="AO611" s="78" t="e">
        <f aca="false">VLOOKUP(F611,PTDS2!$A$1:$Q$13,2)</f>
        <v>#N/A</v>
      </c>
      <c r="AP611" s="78" t="e">
        <f aca="false">VLOOKUP(F611,PTDS2!$A$1:$Q$13,3)</f>
        <v>#N/A</v>
      </c>
      <c r="AQ611" s="78" t="e">
        <f aca="false">VLOOKUP(F611,PTDS2!$A$1:$Q$13,4)</f>
        <v>#N/A</v>
      </c>
      <c r="AR611" s="78" t="e">
        <f aca="false">VLOOKUP(F611,PTDS2!$A$1:$Q$13,5)</f>
        <v>#N/A</v>
      </c>
      <c r="AS611" s="78" t="e">
        <f aca="false">VLOOKUP(F611,PTDS2!$A$1:$Q$13,6)</f>
        <v>#N/A</v>
      </c>
      <c r="AT611" s="78" t="e">
        <f aca="false">VLOOKUP(F611,PTDS2!$A$1:$Q$13,7)</f>
        <v>#N/A</v>
      </c>
      <c r="AU611" s="78" t="e">
        <f aca="false">VLOOKUP(F611,PTDS2!$A$1:$Q$13,8)</f>
        <v>#N/A</v>
      </c>
      <c r="AV611" s="78" t="e">
        <f aca="false">VLOOKUP(F611,PTDS2!$A$1:$Q$13,9)</f>
        <v>#N/A</v>
      </c>
      <c r="AW611" s="78" t="e">
        <f aca="false">VLOOKUP(F611,PTDS2!$A$1:$Q$13,10)</f>
        <v>#N/A</v>
      </c>
      <c r="AX611" s="78" t="e">
        <f aca="false">VLOOKUP(F611,PTDS2!$A$1:$Q$13,11)</f>
        <v>#N/A</v>
      </c>
      <c r="AY611" s="78" t="e">
        <f aca="false">VLOOKUP(F611,PTDS2!$A$1:$Q$13,12)</f>
        <v>#N/A</v>
      </c>
      <c r="AZ611" s="78" t="e">
        <f aca="false">VLOOKUP(F611,PTDS2!$A$1:$Q$13,13)</f>
        <v>#N/A</v>
      </c>
      <c r="BA611" s="78" t="e">
        <f aca="false">VLOOKUP(F611,PTDS2!$A$1:$Q$13,14)</f>
        <v>#N/A</v>
      </c>
      <c r="BB611" s="78" t="e">
        <f aca="false">VLOOKUP(F611,PTDS2!$A$1:$Q$13,15)</f>
        <v>#N/A</v>
      </c>
      <c r="BC611" s="78" t="e">
        <f aca="false">VLOOKUP(F611,PTDS2!$A$1:$Q$13,16)</f>
        <v>#N/A</v>
      </c>
      <c r="BD611" s="78" t="e">
        <f aca="false">VLOOKUP(F611,PTDS2!$A$1:$Q$13,17)</f>
        <v>#N/A</v>
      </c>
      <c r="BF611" s="78" t="e">
        <f aca="false">IF(AO611=0,"",AO611)</f>
        <v>#N/A</v>
      </c>
      <c r="BG611" s="78" t="e">
        <f aca="false">IF(AP611=0,"",AP611)</f>
        <v>#N/A</v>
      </c>
      <c r="BH611" s="78" t="e">
        <f aca="false">IF(AQ611=0,"",AQ611)</f>
        <v>#N/A</v>
      </c>
      <c r="BI611" s="78" t="e">
        <f aca="false">IF(AR611=0,"",AR611)</f>
        <v>#N/A</v>
      </c>
      <c r="BJ611" s="78" t="e">
        <f aca="false">IF(AS611=0,"",AS611)</f>
        <v>#N/A</v>
      </c>
      <c r="BK611" s="78" t="e">
        <f aca="false">IF(AT611=0,"",AT611)</f>
        <v>#N/A</v>
      </c>
      <c r="BL611" s="78" t="e">
        <f aca="false">IF(AU611=0,"",AU611)</f>
        <v>#N/A</v>
      </c>
      <c r="BM611" s="78" t="e">
        <f aca="false">IF(AV611=0,"",AV611)</f>
        <v>#N/A</v>
      </c>
      <c r="BN611" s="78" t="e">
        <f aca="false">IF(AW611=0,"",AW611)</f>
        <v>#N/A</v>
      </c>
      <c r="BO611" s="78" t="e">
        <f aca="false">IF(AX611=0,"",AX611)</f>
        <v>#N/A</v>
      </c>
      <c r="BP611" s="78" t="e">
        <f aca="false">IF(AY611=0,"",AY611)</f>
        <v>#N/A</v>
      </c>
      <c r="BQ611" s="78" t="e">
        <f aca="false">IF(AZ611=0,"",AZ611)</f>
        <v>#N/A</v>
      </c>
      <c r="BR611" s="78" t="e">
        <f aca="false">IF(BA611=0,"",BA611)</f>
        <v>#N/A</v>
      </c>
      <c r="BS611" s="78" t="e">
        <f aca="false">IF(BB611=0,"",BB611)</f>
        <v>#N/A</v>
      </c>
      <c r="BT611" s="78" t="e">
        <f aca="false">IF(BC611=0,"",BC611)</f>
        <v>#N/A</v>
      </c>
      <c r="BU611" s="78" t="e">
        <f aca="false">IF(BD611=0,"",BD611)</f>
        <v>#N/A</v>
      </c>
    </row>
    <row r="612" customFormat="false" ht="56.7" hidden="false" customHeight="true" outlineLevel="0" collapsed="false">
      <c r="A612" s="137"/>
      <c r="B612" s="138"/>
      <c r="C612" s="139"/>
      <c r="D612" s="139"/>
      <c r="E612" s="143"/>
      <c r="F612" s="120"/>
      <c r="G612" s="121"/>
      <c r="H612" s="140"/>
      <c r="I612" s="141"/>
      <c r="J612" s="116"/>
      <c r="K612" s="124" t="str">
        <f aca="false">IF(ISBLANK(I612),"",ROUND(IF(J612&lt;&gt;"€",IF(J612="$",I612*TRANSFERENCIAS!$E$29,I612*TRANSFERENCIAS!$H$29),I612),2))</f>
        <v/>
      </c>
      <c r="L612" s="142"/>
      <c r="M612" s="142"/>
      <c r="N612" s="142"/>
      <c r="O612" s="125"/>
      <c r="P612" s="126" t="str">
        <f aca="false">IF(ISNUMBER(X612),X612,"P")</f>
        <v>P</v>
      </c>
      <c r="Q612" s="127" t="str">
        <f aca="false">IF(ISNUMBER(L612),L612," --")</f>
        <v> --</v>
      </c>
      <c r="W612" s="129" t="n">
        <f aca="false">SUM(L612:N612)</f>
        <v>0</v>
      </c>
      <c r="X612" s="129" t="e">
        <f aca="false">IF(K612&gt;0,ABS(W612-K612),"")</f>
        <v>#VALUE!</v>
      </c>
      <c r="AF612" s="78" t="n">
        <f aca="false">+AF611+20</f>
        <v>12140</v>
      </c>
      <c r="AG612" s="78" t="n">
        <v>607</v>
      </c>
      <c r="AO612" s="78" t="e">
        <f aca="false">VLOOKUP(F612,PTDS2!$A$1:$Q$13,2)</f>
        <v>#N/A</v>
      </c>
      <c r="AP612" s="78" t="e">
        <f aca="false">VLOOKUP(F612,PTDS2!$A$1:$Q$13,3)</f>
        <v>#N/A</v>
      </c>
      <c r="AQ612" s="78" t="e">
        <f aca="false">VLOOKUP(F612,PTDS2!$A$1:$Q$13,4)</f>
        <v>#N/A</v>
      </c>
      <c r="AR612" s="78" t="e">
        <f aca="false">VLOOKUP(F612,PTDS2!$A$1:$Q$13,5)</f>
        <v>#N/A</v>
      </c>
      <c r="AS612" s="78" t="e">
        <f aca="false">VLOOKUP(F612,PTDS2!$A$1:$Q$13,6)</f>
        <v>#N/A</v>
      </c>
      <c r="AT612" s="78" t="e">
        <f aca="false">VLOOKUP(F612,PTDS2!$A$1:$Q$13,7)</f>
        <v>#N/A</v>
      </c>
      <c r="AU612" s="78" t="e">
        <f aca="false">VLOOKUP(F612,PTDS2!$A$1:$Q$13,8)</f>
        <v>#N/A</v>
      </c>
      <c r="AV612" s="78" t="e">
        <f aca="false">VLOOKUP(F612,PTDS2!$A$1:$Q$13,9)</f>
        <v>#N/A</v>
      </c>
      <c r="AW612" s="78" t="e">
        <f aca="false">VLOOKUP(F612,PTDS2!$A$1:$Q$13,10)</f>
        <v>#N/A</v>
      </c>
      <c r="AX612" s="78" t="e">
        <f aca="false">VLOOKUP(F612,PTDS2!$A$1:$Q$13,11)</f>
        <v>#N/A</v>
      </c>
      <c r="AY612" s="78" t="e">
        <f aca="false">VLOOKUP(F612,PTDS2!$A$1:$Q$13,12)</f>
        <v>#N/A</v>
      </c>
      <c r="AZ612" s="78" t="e">
        <f aca="false">VLOOKUP(F612,PTDS2!$A$1:$Q$13,13)</f>
        <v>#N/A</v>
      </c>
      <c r="BA612" s="78" t="e">
        <f aca="false">VLOOKUP(F612,PTDS2!$A$1:$Q$13,14)</f>
        <v>#N/A</v>
      </c>
      <c r="BB612" s="78" t="e">
        <f aca="false">VLOOKUP(F612,PTDS2!$A$1:$Q$13,15)</f>
        <v>#N/A</v>
      </c>
      <c r="BC612" s="78" t="e">
        <f aca="false">VLOOKUP(F612,PTDS2!$A$1:$Q$13,16)</f>
        <v>#N/A</v>
      </c>
      <c r="BD612" s="78" t="e">
        <f aca="false">VLOOKUP(F612,PTDS2!$A$1:$Q$13,17)</f>
        <v>#N/A</v>
      </c>
      <c r="BF612" s="78" t="e">
        <f aca="false">IF(AO612=0,"",AO612)</f>
        <v>#N/A</v>
      </c>
      <c r="BG612" s="78" t="e">
        <f aca="false">IF(AP612=0,"",AP612)</f>
        <v>#N/A</v>
      </c>
      <c r="BH612" s="78" t="e">
        <f aca="false">IF(AQ612=0,"",AQ612)</f>
        <v>#N/A</v>
      </c>
      <c r="BI612" s="78" t="e">
        <f aca="false">IF(AR612=0,"",AR612)</f>
        <v>#N/A</v>
      </c>
      <c r="BJ612" s="78" t="e">
        <f aca="false">IF(AS612=0,"",AS612)</f>
        <v>#N/A</v>
      </c>
      <c r="BK612" s="78" t="e">
        <f aca="false">IF(AT612=0,"",AT612)</f>
        <v>#N/A</v>
      </c>
      <c r="BL612" s="78" t="e">
        <f aca="false">IF(AU612=0,"",AU612)</f>
        <v>#N/A</v>
      </c>
      <c r="BM612" s="78" t="e">
        <f aca="false">IF(AV612=0,"",AV612)</f>
        <v>#N/A</v>
      </c>
      <c r="BN612" s="78" t="e">
        <f aca="false">IF(AW612=0,"",AW612)</f>
        <v>#N/A</v>
      </c>
      <c r="BO612" s="78" t="e">
        <f aca="false">IF(AX612=0,"",AX612)</f>
        <v>#N/A</v>
      </c>
      <c r="BP612" s="78" t="e">
        <f aca="false">IF(AY612=0,"",AY612)</f>
        <v>#N/A</v>
      </c>
      <c r="BQ612" s="78" t="e">
        <f aca="false">IF(AZ612=0,"",AZ612)</f>
        <v>#N/A</v>
      </c>
      <c r="BR612" s="78" t="e">
        <f aca="false">IF(BA612=0,"",BA612)</f>
        <v>#N/A</v>
      </c>
      <c r="BS612" s="78" t="e">
        <f aca="false">IF(BB612=0,"",BB612)</f>
        <v>#N/A</v>
      </c>
      <c r="BT612" s="78" t="e">
        <f aca="false">IF(BC612=0,"",BC612)</f>
        <v>#N/A</v>
      </c>
      <c r="BU612" s="78" t="e">
        <f aca="false">IF(BD612=0,"",BD612)</f>
        <v>#N/A</v>
      </c>
    </row>
    <row r="613" customFormat="false" ht="56.7" hidden="false" customHeight="true" outlineLevel="0" collapsed="false">
      <c r="A613" s="137"/>
      <c r="B613" s="138"/>
      <c r="C613" s="139"/>
      <c r="D613" s="139"/>
      <c r="E613" s="143"/>
      <c r="F613" s="120"/>
      <c r="G613" s="121"/>
      <c r="H613" s="140"/>
      <c r="I613" s="141"/>
      <c r="J613" s="116"/>
      <c r="K613" s="124" t="str">
        <f aca="false">IF(ISBLANK(I613),"",ROUND(IF(J613&lt;&gt;"€",IF(J613="$",I613*TRANSFERENCIAS!$E$29,I613*TRANSFERENCIAS!$H$29),I613),2))</f>
        <v/>
      </c>
      <c r="L613" s="142"/>
      <c r="M613" s="142"/>
      <c r="N613" s="142"/>
      <c r="O613" s="125"/>
      <c r="P613" s="126" t="str">
        <f aca="false">IF(ISNUMBER(X613),X613,"P")</f>
        <v>P</v>
      </c>
      <c r="Q613" s="127" t="str">
        <f aca="false">IF(ISNUMBER(L613),L613," --")</f>
        <v> --</v>
      </c>
      <c r="W613" s="129" t="n">
        <f aca="false">SUM(L613:N613)</f>
        <v>0</v>
      </c>
      <c r="X613" s="129" t="e">
        <f aca="false">IF(K613&gt;0,ABS(W613-K613),"")</f>
        <v>#VALUE!</v>
      </c>
      <c r="AF613" s="78" t="n">
        <f aca="false">+AF612+20</f>
        <v>12160</v>
      </c>
      <c r="AG613" s="78" t="n">
        <v>608</v>
      </c>
      <c r="AO613" s="78" t="e">
        <f aca="false">VLOOKUP(F613,PTDS2!$A$1:$Q$13,2)</f>
        <v>#N/A</v>
      </c>
      <c r="AP613" s="78" t="e">
        <f aca="false">VLOOKUP(F613,PTDS2!$A$1:$Q$13,3)</f>
        <v>#N/A</v>
      </c>
      <c r="AQ613" s="78" t="e">
        <f aca="false">VLOOKUP(F613,PTDS2!$A$1:$Q$13,4)</f>
        <v>#N/A</v>
      </c>
      <c r="AR613" s="78" t="e">
        <f aca="false">VLOOKUP(F613,PTDS2!$A$1:$Q$13,5)</f>
        <v>#N/A</v>
      </c>
      <c r="AS613" s="78" t="e">
        <f aca="false">VLOOKUP(F613,PTDS2!$A$1:$Q$13,6)</f>
        <v>#N/A</v>
      </c>
      <c r="AT613" s="78" t="e">
        <f aca="false">VLOOKUP(F613,PTDS2!$A$1:$Q$13,7)</f>
        <v>#N/A</v>
      </c>
      <c r="AU613" s="78" t="e">
        <f aca="false">VLOOKUP(F613,PTDS2!$A$1:$Q$13,8)</f>
        <v>#N/A</v>
      </c>
      <c r="AV613" s="78" t="e">
        <f aca="false">VLOOKUP(F613,PTDS2!$A$1:$Q$13,9)</f>
        <v>#N/A</v>
      </c>
      <c r="AW613" s="78" t="e">
        <f aca="false">VLOOKUP(F613,PTDS2!$A$1:$Q$13,10)</f>
        <v>#N/A</v>
      </c>
      <c r="AX613" s="78" t="e">
        <f aca="false">VLOOKUP(F613,PTDS2!$A$1:$Q$13,11)</f>
        <v>#N/A</v>
      </c>
      <c r="AY613" s="78" t="e">
        <f aca="false">VLOOKUP(F613,PTDS2!$A$1:$Q$13,12)</f>
        <v>#N/A</v>
      </c>
      <c r="AZ613" s="78" t="e">
        <f aca="false">VLOOKUP(F613,PTDS2!$A$1:$Q$13,13)</f>
        <v>#N/A</v>
      </c>
      <c r="BA613" s="78" t="e">
        <f aca="false">VLOOKUP(F613,PTDS2!$A$1:$Q$13,14)</f>
        <v>#N/A</v>
      </c>
      <c r="BB613" s="78" t="e">
        <f aca="false">VLOOKUP(F613,PTDS2!$A$1:$Q$13,15)</f>
        <v>#N/A</v>
      </c>
      <c r="BC613" s="78" t="e">
        <f aca="false">VLOOKUP(F613,PTDS2!$A$1:$Q$13,16)</f>
        <v>#N/A</v>
      </c>
      <c r="BD613" s="78" t="e">
        <f aca="false">VLOOKUP(F613,PTDS2!$A$1:$Q$13,17)</f>
        <v>#N/A</v>
      </c>
      <c r="BF613" s="78" t="e">
        <f aca="false">IF(AO613=0,"",AO613)</f>
        <v>#N/A</v>
      </c>
      <c r="BG613" s="78" t="e">
        <f aca="false">IF(AP613=0,"",AP613)</f>
        <v>#N/A</v>
      </c>
      <c r="BH613" s="78" t="e">
        <f aca="false">IF(AQ613=0,"",AQ613)</f>
        <v>#N/A</v>
      </c>
      <c r="BI613" s="78" t="e">
        <f aca="false">IF(AR613=0,"",AR613)</f>
        <v>#N/A</v>
      </c>
      <c r="BJ613" s="78" t="e">
        <f aca="false">IF(AS613=0,"",AS613)</f>
        <v>#N/A</v>
      </c>
      <c r="BK613" s="78" t="e">
        <f aca="false">IF(AT613=0,"",AT613)</f>
        <v>#N/A</v>
      </c>
      <c r="BL613" s="78" t="e">
        <f aca="false">IF(AU613=0,"",AU613)</f>
        <v>#N/A</v>
      </c>
      <c r="BM613" s="78" t="e">
        <f aca="false">IF(AV613=0,"",AV613)</f>
        <v>#N/A</v>
      </c>
      <c r="BN613" s="78" t="e">
        <f aca="false">IF(AW613=0,"",AW613)</f>
        <v>#N/A</v>
      </c>
      <c r="BO613" s="78" t="e">
        <f aca="false">IF(AX613=0,"",AX613)</f>
        <v>#N/A</v>
      </c>
      <c r="BP613" s="78" t="e">
        <f aca="false">IF(AY613=0,"",AY613)</f>
        <v>#N/A</v>
      </c>
      <c r="BQ613" s="78" t="e">
        <f aca="false">IF(AZ613=0,"",AZ613)</f>
        <v>#N/A</v>
      </c>
      <c r="BR613" s="78" t="e">
        <f aca="false">IF(BA613=0,"",BA613)</f>
        <v>#N/A</v>
      </c>
      <c r="BS613" s="78" t="e">
        <f aca="false">IF(BB613=0,"",BB613)</f>
        <v>#N/A</v>
      </c>
      <c r="BT613" s="78" t="e">
        <f aca="false">IF(BC613=0,"",BC613)</f>
        <v>#N/A</v>
      </c>
      <c r="BU613" s="78" t="e">
        <f aca="false">IF(BD613=0,"",BD613)</f>
        <v>#N/A</v>
      </c>
    </row>
    <row r="614" customFormat="false" ht="56.7" hidden="false" customHeight="true" outlineLevel="0" collapsed="false">
      <c r="A614" s="137"/>
      <c r="B614" s="138"/>
      <c r="C614" s="139"/>
      <c r="D614" s="139"/>
      <c r="E614" s="143"/>
      <c r="F614" s="120"/>
      <c r="G614" s="121"/>
      <c r="H614" s="140"/>
      <c r="I614" s="141"/>
      <c r="J614" s="116"/>
      <c r="K614" s="124" t="str">
        <f aca="false">IF(ISBLANK(I614),"",ROUND(IF(J614&lt;&gt;"€",IF(J614="$",I614*TRANSFERENCIAS!$E$29,I614*TRANSFERENCIAS!$H$29),I614),2))</f>
        <v/>
      </c>
      <c r="L614" s="142"/>
      <c r="M614" s="142"/>
      <c r="N614" s="142"/>
      <c r="O614" s="125"/>
      <c r="P614" s="126" t="str">
        <f aca="false">IF(ISNUMBER(X614),X614,"P")</f>
        <v>P</v>
      </c>
      <c r="Q614" s="127" t="str">
        <f aca="false">IF(ISNUMBER(L614),L614," --")</f>
        <v> --</v>
      </c>
      <c r="W614" s="129" t="n">
        <f aca="false">SUM(L614:N614)</f>
        <v>0</v>
      </c>
      <c r="X614" s="129" t="e">
        <f aca="false">IF(K614&gt;0,ABS(W614-K614),"")</f>
        <v>#VALUE!</v>
      </c>
      <c r="AF614" s="78" t="n">
        <f aca="false">+AF613+20</f>
        <v>12180</v>
      </c>
      <c r="AG614" s="78" t="n">
        <v>609</v>
      </c>
      <c r="AO614" s="78" t="e">
        <f aca="false">VLOOKUP(F614,PTDS2!$A$1:$Q$13,2)</f>
        <v>#N/A</v>
      </c>
      <c r="AP614" s="78" t="e">
        <f aca="false">VLOOKUP(F614,PTDS2!$A$1:$Q$13,3)</f>
        <v>#N/A</v>
      </c>
      <c r="AQ614" s="78" t="e">
        <f aca="false">VLOOKUP(F614,PTDS2!$A$1:$Q$13,4)</f>
        <v>#N/A</v>
      </c>
      <c r="AR614" s="78" t="e">
        <f aca="false">VLOOKUP(F614,PTDS2!$A$1:$Q$13,5)</f>
        <v>#N/A</v>
      </c>
      <c r="AS614" s="78" t="e">
        <f aca="false">VLOOKUP(F614,PTDS2!$A$1:$Q$13,6)</f>
        <v>#N/A</v>
      </c>
      <c r="AT614" s="78" t="e">
        <f aca="false">VLOOKUP(F614,PTDS2!$A$1:$Q$13,7)</f>
        <v>#N/A</v>
      </c>
      <c r="AU614" s="78" t="e">
        <f aca="false">VLOOKUP(F614,PTDS2!$A$1:$Q$13,8)</f>
        <v>#N/A</v>
      </c>
      <c r="AV614" s="78" t="e">
        <f aca="false">VLOOKUP(F614,PTDS2!$A$1:$Q$13,9)</f>
        <v>#N/A</v>
      </c>
      <c r="AW614" s="78" t="e">
        <f aca="false">VLOOKUP(F614,PTDS2!$A$1:$Q$13,10)</f>
        <v>#N/A</v>
      </c>
      <c r="AX614" s="78" t="e">
        <f aca="false">VLOOKUP(F614,PTDS2!$A$1:$Q$13,11)</f>
        <v>#N/A</v>
      </c>
      <c r="AY614" s="78" t="e">
        <f aca="false">VLOOKUP(F614,PTDS2!$A$1:$Q$13,12)</f>
        <v>#N/A</v>
      </c>
      <c r="AZ614" s="78" t="e">
        <f aca="false">VLOOKUP(F614,PTDS2!$A$1:$Q$13,13)</f>
        <v>#N/A</v>
      </c>
      <c r="BA614" s="78" t="e">
        <f aca="false">VLOOKUP(F614,PTDS2!$A$1:$Q$13,14)</f>
        <v>#N/A</v>
      </c>
      <c r="BB614" s="78" t="e">
        <f aca="false">VLOOKUP(F614,PTDS2!$A$1:$Q$13,15)</f>
        <v>#N/A</v>
      </c>
      <c r="BC614" s="78" t="e">
        <f aca="false">VLOOKUP(F614,PTDS2!$A$1:$Q$13,16)</f>
        <v>#N/A</v>
      </c>
      <c r="BD614" s="78" t="e">
        <f aca="false">VLOOKUP(F614,PTDS2!$A$1:$Q$13,17)</f>
        <v>#N/A</v>
      </c>
      <c r="BF614" s="78" t="e">
        <f aca="false">IF(AO614=0,"",AO614)</f>
        <v>#N/A</v>
      </c>
      <c r="BG614" s="78" t="e">
        <f aca="false">IF(AP614=0,"",AP614)</f>
        <v>#N/A</v>
      </c>
      <c r="BH614" s="78" t="e">
        <f aca="false">IF(AQ614=0,"",AQ614)</f>
        <v>#N/A</v>
      </c>
      <c r="BI614" s="78" t="e">
        <f aca="false">IF(AR614=0,"",AR614)</f>
        <v>#N/A</v>
      </c>
      <c r="BJ614" s="78" t="e">
        <f aca="false">IF(AS614=0,"",AS614)</f>
        <v>#N/A</v>
      </c>
      <c r="BK614" s="78" t="e">
        <f aca="false">IF(AT614=0,"",AT614)</f>
        <v>#N/A</v>
      </c>
      <c r="BL614" s="78" t="e">
        <f aca="false">IF(AU614=0,"",AU614)</f>
        <v>#N/A</v>
      </c>
      <c r="BM614" s="78" t="e">
        <f aca="false">IF(AV614=0,"",AV614)</f>
        <v>#N/A</v>
      </c>
      <c r="BN614" s="78" t="e">
        <f aca="false">IF(AW614=0,"",AW614)</f>
        <v>#N/A</v>
      </c>
      <c r="BO614" s="78" t="e">
        <f aca="false">IF(AX614=0,"",AX614)</f>
        <v>#N/A</v>
      </c>
      <c r="BP614" s="78" t="e">
        <f aca="false">IF(AY614=0,"",AY614)</f>
        <v>#N/A</v>
      </c>
      <c r="BQ614" s="78" t="e">
        <f aca="false">IF(AZ614=0,"",AZ614)</f>
        <v>#N/A</v>
      </c>
      <c r="BR614" s="78" t="e">
        <f aca="false">IF(BA614=0,"",BA614)</f>
        <v>#N/A</v>
      </c>
      <c r="BS614" s="78" t="e">
        <f aca="false">IF(BB614=0,"",BB614)</f>
        <v>#N/A</v>
      </c>
      <c r="BT614" s="78" t="e">
        <f aca="false">IF(BC614=0,"",BC614)</f>
        <v>#N/A</v>
      </c>
      <c r="BU614" s="78" t="e">
        <f aca="false">IF(BD614=0,"",BD614)</f>
        <v>#N/A</v>
      </c>
    </row>
    <row r="615" customFormat="false" ht="56.7" hidden="false" customHeight="true" outlineLevel="0" collapsed="false">
      <c r="A615" s="137"/>
      <c r="B615" s="138"/>
      <c r="C615" s="139"/>
      <c r="D615" s="139"/>
      <c r="E615" s="143"/>
      <c r="F615" s="120"/>
      <c r="G615" s="121"/>
      <c r="H615" s="140"/>
      <c r="I615" s="141"/>
      <c r="J615" s="116"/>
      <c r="K615" s="124" t="str">
        <f aca="false">IF(ISBLANK(I615),"",ROUND(IF(J615&lt;&gt;"€",IF(J615="$",I615*TRANSFERENCIAS!$E$29,I615*TRANSFERENCIAS!$H$29),I615),2))</f>
        <v/>
      </c>
      <c r="L615" s="142"/>
      <c r="M615" s="142"/>
      <c r="N615" s="142"/>
      <c r="O615" s="125"/>
      <c r="P615" s="126" t="str">
        <f aca="false">IF(ISNUMBER(X615),X615,"P")</f>
        <v>P</v>
      </c>
      <c r="Q615" s="127" t="str">
        <f aca="false">IF(ISNUMBER(L615),L615," --")</f>
        <v> --</v>
      </c>
      <c r="W615" s="129" t="n">
        <f aca="false">SUM(L615:N615)</f>
        <v>0</v>
      </c>
      <c r="X615" s="129" t="e">
        <f aca="false">IF(K615&gt;0,ABS(W615-K615),"")</f>
        <v>#VALUE!</v>
      </c>
      <c r="AF615" s="78" t="n">
        <f aca="false">+AF614+20</f>
        <v>12200</v>
      </c>
      <c r="AG615" s="78" t="n">
        <v>610</v>
      </c>
      <c r="AO615" s="78" t="e">
        <f aca="false">VLOOKUP(F615,PTDS2!$A$1:$Q$13,2)</f>
        <v>#N/A</v>
      </c>
      <c r="AP615" s="78" t="e">
        <f aca="false">VLOOKUP(F615,PTDS2!$A$1:$Q$13,3)</f>
        <v>#N/A</v>
      </c>
      <c r="AQ615" s="78" t="e">
        <f aca="false">VLOOKUP(F615,PTDS2!$A$1:$Q$13,4)</f>
        <v>#N/A</v>
      </c>
      <c r="AR615" s="78" t="e">
        <f aca="false">VLOOKUP(F615,PTDS2!$A$1:$Q$13,5)</f>
        <v>#N/A</v>
      </c>
      <c r="AS615" s="78" t="e">
        <f aca="false">VLOOKUP(F615,PTDS2!$A$1:$Q$13,6)</f>
        <v>#N/A</v>
      </c>
      <c r="AT615" s="78" t="e">
        <f aca="false">VLOOKUP(F615,PTDS2!$A$1:$Q$13,7)</f>
        <v>#N/A</v>
      </c>
      <c r="AU615" s="78" t="e">
        <f aca="false">VLOOKUP(F615,PTDS2!$A$1:$Q$13,8)</f>
        <v>#N/A</v>
      </c>
      <c r="AV615" s="78" t="e">
        <f aca="false">VLOOKUP(F615,PTDS2!$A$1:$Q$13,9)</f>
        <v>#N/A</v>
      </c>
      <c r="AW615" s="78" t="e">
        <f aca="false">VLOOKUP(F615,PTDS2!$A$1:$Q$13,10)</f>
        <v>#N/A</v>
      </c>
      <c r="AX615" s="78" t="e">
        <f aca="false">VLOOKUP(F615,PTDS2!$A$1:$Q$13,11)</f>
        <v>#N/A</v>
      </c>
      <c r="AY615" s="78" t="e">
        <f aca="false">VLOOKUP(F615,PTDS2!$A$1:$Q$13,12)</f>
        <v>#N/A</v>
      </c>
      <c r="AZ615" s="78" t="e">
        <f aca="false">VLOOKUP(F615,PTDS2!$A$1:$Q$13,13)</f>
        <v>#N/A</v>
      </c>
      <c r="BA615" s="78" t="e">
        <f aca="false">VLOOKUP(F615,PTDS2!$A$1:$Q$13,14)</f>
        <v>#N/A</v>
      </c>
      <c r="BB615" s="78" t="e">
        <f aca="false">VLOOKUP(F615,PTDS2!$A$1:$Q$13,15)</f>
        <v>#N/A</v>
      </c>
      <c r="BC615" s="78" t="e">
        <f aca="false">VLOOKUP(F615,PTDS2!$A$1:$Q$13,16)</f>
        <v>#N/A</v>
      </c>
      <c r="BD615" s="78" t="e">
        <f aca="false">VLOOKUP(F615,PTDS2!$A$1:$Q$13,17)</f>
        <v>#N/A</v>
      </c>
      <c r="BF615" s="78" t="e">
        <f aca="false">IF(AO615=0,"",AO615)</f>
        <v>#N/A</v>
      </c>
      <c r="BG615" s="78" t="e">
        <f aca="false">IF(AP615=0,"",AP615)</f>
        <v>#N/A</v>
      </c>
      <c r="BH615" s="78" t="e">
        <f aca="false">IF(AQ615=0,"",AQ615)</f>
        <v>#N/A</v>
      </c>
      <c r="BI615" s="78" t="e">
        <f aca="false">IF(AR615=0,"",AR615)</f>
        <v>#N/A</v>
      </c>
      <c r="BJ615" s="78" t="e">
        <f aca="false">IF(AS615=0,"",AS615)</f>
        <v>#N/A</v>
      </c>
      <c r="BK615" s="78" t="e">
        <f aca="false">IF(AT615=0,"",AT615)</f>
        <v>#N/A</v>
      </c>
      <c r="BL615" s="78" t="e">
        <f aca="false">IF(AU615=0,"",AU615)</f>
        <v>#N/A</v>
      </c>
      <c r="BM615" s="78" t="e">
        <f aca="false">IF(AV615=0,"",AV615)</f>
        <v>#N/A</v>
      </c>
      <c r="BN615" s="78" t="e">
        <f aca="false">IF(AW615=0,"",AW615)</f>
        <v>#N/A</v>
      </c>
      <c r="BO615" s="78" t="e">
        <f aca="false">IF(AX615=0,"",AX615)</f>
        <v>#N/A</v>
      </c>
      <c r="BP615" s="78" t="e">
        <f aca="false">IF(AY615=0,"",AY615)</f>
        <v>#N/A</v>
      </c>
      <c r="BQ615" s="78" t="e">
        <f aca="false">IF(AZ615=0,"",AZ615)</f>
        <v>#N/A</v>
      </c>
      <c r="BR615" s="78" t="e">
        <f aca="false">IF(BA615=0,"",BA615)</f>
        <v>#N/A</v>
      </c>
      <c r="BS615" s="78" t="e">
        <f aca="false">IF(BB615=0,"",BB615)</f>
        <v>#N/A</v>
      </c>
      <c r="BT615" s="78" t="e">
        <f aca="false">IF(BC615=0,"",BC615)</f>
        <v>#N/A</v>
      </c>
      <c r="BU615" s="78" t="e">
        <f aca="false">IF(BD615=0,"",BD615)</f>
        <v>#N/A</v>
      </c>
    </row>
    <row r="616" customFormat="false" ht="56.7" hidden="false" customHeight="true" outlineLevel="0" collapsed="false">
      <c r="A616" s="137"/>
      <c r="B616" s="138"/>
      <c r="C616" s="139"/>
      <c r="D616" s="139"/>
      <c r="E616" s="143"/>
      <c r="F616" s="120"/>
      <c r="G616" s="121"/>
      <c r="H616" s="140"/>
      <c r="I616" s="141"/>
      <c r="J616" s="116"/>
      <c r="K616" s="124" t="str">
        <f aca="false">IF(ISBLANK(I616),"",ROUND(IF(J616&lt;&gt;"€",IF(J616="$",I616*TRANSFERENCIAS!$E$29,I616*TRANSFERENCIAS!$H$29),I616),2))</f>
        <v/>
      </c>
      <c r="L616" s="142"/>
      <c r="M616" s="142"/>
      <c r="N616" s="142"/>
      <c r="O616" s="125"/>
      <c r="P616" s="126" t="str">
        <f aca="false">IF(ISNUMBER(X616),X616,"P")</f>
        <v>P</v>
      </c>
      <c r="Q616" s="127" t="str">
        <f aca="false">IF(ISNUMBER(L616),L616," --")</f>
        <v> --</v>
      </c>
      <c r="W616" s="129" t="n">
        <f aca="false">SUM(L616:N616)</f>
        <v>0</v>
      </c>
      <c r="X616" s="129" t="e">
        <f aca="false">IF(K616&gt;0,ABS(W616-K616),"")</f>
        <v>#VALUE!</v>
      </c>
      <c r="AF616" s="78" t="n">
        <f aca="false">+AF615+20</f>
        <v>12220</v>
      </c>
      <c r="AG616" s="78" t="n">
        <v>611</v>
      </c>
      <c r="AO616" s="78" t="e">
        <f aca="false">VLOOKUP(F616,PTDS2!$A$1:$Q$13,2)</f>
        <v>#N/A</v>
      </c>
      <c r="AP616" s="78" t="e">
        <f aca="false">VLOOKUP(F616,PTDS2!$A$1:$Q$13,3)</f>
        <v>#N/A</v>
      </c>
      <c r="AQ616" s="78" t="e">
        <f aca="false">VLOOKUP(F616,PTDS2!$A$1:$Q$13,4)</f>
        <v>#N/A</v>
      </c>
      <c r="AR616" s="78" t="e">
        <f aca="false">VLOOKUP(F616,PTDS2!$A$1:$Q$13,5)</f>
        <v>#N/A</v>
      </c>
      <c r="AS616" s="78" t="e">
        <f aca="false">VLOOKUP(F616,PTDS2!$A$1:$Q$13,6)</f>
        <v>#N/A</v>
      </c>
      <c r="AT616" s="78" t="e">
        <f aca="false">VLOOKUP(F616,PTDS2!$A$1:$Q$13,7)</f>
        <v>#N/A</v>
      </c>
      <c r="AU616" s="78" t="e">
        <f aca="false">VLOOKUP(F616,PTDS2!$A$1:$Q$13,8)</f>
        <v>#N/A</v>
      </c>
      <c r="AV616" s="78" t="e">
        <f aca="false">VLOOKUP(F616,PTDS2!$A$1:$Q$13,9)</f>
        <v>#N/A</v>
      </c>
      <c r="AW616" s="78" t="e">
        <f aca="false">VLOOKUP(F616,PTDS2!$A$1:$Q$13,10)</f>
        <v>#N/A</v>
      </c>
      <c r="AX616" s="78" t="e">
        <f aca="false">VLOOKUP(F616,PTDS2!$A$1:$Q$13,11)</f>
        <v>#N/A</v>
      </c>
      <c r="AY616" s="78" t="e">
        <f aca="false">VLOOKUP(F616,PTDS2!$A$1:$Q$13,12)</f>
        <v>#N/A</v>
      </c>
      <c r="AZ616" s="78" t="e">
        <f aca="false">VLOOKUP(F616,PTDS2!$A$1:$Q$13,13)</f>
        <v>#N/A</v>
      </c>
      <c r="BA616" s="78" t="e">
        <f aca="false">VLOOKUP(F616,PTDS2!$A$1:$Q$13,14)</f>
        <v>#N/A</v>
      </c>
      <c r="BB616" s="78" t="e">
        <f aca="false">VLOOKUP(F616,PTDS2!$A$1:$Q$13,15)</f>
        <v>#N/A</v>
      </c>
      <c r="BC616" s="78" t="e">
        <f aca="false">VLOOKUP(F616,PTDS2!$A$1:$Q$13,16)</f>
        <v>#N/A</v>
      </c>
      <c r="BD616" s="78" t="e">
        <f aca="false">VLOOKUP(F616,PTDS2!$A$1:$Q$13,17)</f>
        <v>#N/A</v>
      </c>
      <c r="BF616" s="78" t="e">
        <f aca="false">IF(AO616=0,"",AO616)</f>
        <v>#N/A</v>
      </c>
      <c r="BG616" s="78" t="e">
        <f aca="false">IF(AP616=0,"",AP616)</f>
        <v>#N/A</v>
      </c>
      <c r="BH616" s="78" t="e">
        <f aca="false">IF(AQ616=0,"",AQ616)</f>
        <v>#N/A</v>
      </c>
      <c r="BI616" s="78" t="e">
        <f aca="false">IF(AR616=0,"",AR616)</f>
        <v>#N/A</v>
      </c>
      <c r="BJ616" s="78" t="e">
        <f aca="false">IF(AS616=0,"",AS616)</f>
        <v>#N/A</v>
      </c>
      <c r="BK616" s="78" t="e">
        <f aca="false">IF(AT616=0,"",AT616)</f>
        <v>#N/A</v>
      </c>
      <c r="BL616" s="78" t="e">
        <f aca="false">IF(AU616=0,"",AU616)</f>
        <v>#N/A</v>
      </c>
      <c r="BM616" s="78" t="e">
        <f aca="false">IF(AV616=0,"",AV616)</f>
        <v>#N/A</v>
      </c>
      <c r="BN616" s="78" t="e">
        <f aca="false">IF(AW616=0,"",AW616)</f>
        <v>#N/A</v>
      </c>
      <c r="BO616" s="78" t="e">
        <f aca="false">IF(AX616=0,"",AX616)</f>
        <v>#N/A</v>
      </c>
      <c r="BP616" s="78" t="e">
        <f aca="false">IF(AY616=0,"",AY616)</f>
        <v>#N/A</v>
      </c>
      <c r="BQ616" s="78" t="e">
        <f aca="false">IF(AZ616=0,"",AZ616)</f>
        <v>#N/A</v>
      </c>
      <c r="BR616" s="78" t="e">
        <f aca="false">IF(BA616=0,"",BA616)</f>
        <v>#N/A</v>
      </c>
      <c r="BS616" s="78" t="e">
        <f aca="false">IF(BB616=0,"",BB616)</f>
        <v>#N/A</v>
      </c>
      <c r="BT616" s="78" t="e">
        <f aca="false">IF(BC616=0,"",BC616)</f>
        <v>#N/A</v>
      </c>
      <c r="BU616" s="78" t="e">
        <f aca="false">IF(BD616=0,"",BD616)</f>
        <v>#N/A</v>
      </c>
    </row>
    <row r="617" customFormat="false" ht="56.7" hidden="false" customHeight="true" outlineLevel="0" collapsed="false">
      <c r="A617" s="137"/>
      <c r="B617" s="138"/>
      <c r="C617" s="139"/>
      <c r="D617" s="139"/>
      <c r="E617" s="143"/>
      <c r="F617" s="120"/>
      <c r="G617" s="121"/>
      <c r="H617" s="140"/>
      <c r="I617" s="141"/>
      <c r="J617" s="116"/>
      <c r="K617" s="124" t="str">
        <f aca="false">IF(ISBLANK(I617),"",ROUND(IF(J617&lt;&gt;"€",IF(J617="$",I617*TRANSFERENCIAS!$E$29,I617*TRANSFERENCIAS!$H$29),I617),2))</f>
        <v/>
      </c>
      <c r="L617" s="142"/>
      <c r="M617" s="142"/>
      <c r="N617" s="142"/>
      <c r="O617" s="125"/>
      <c r="P617" s="126" t="str">
        <f aca="false">IF(ISNUMBER(X617),X617,"P")</f>
        <v>P</v>
      </c>
      <c r="Q617" s="127" t="str">
        <f aca="false">IF(ISNUMBER(L617),L617," --")</f>
        <v> --</v>
      </c>
      <c r="W617" s="129" t="n">
        <f aca="false">SUM(L617:N617)</f>
        <v>0</v>
      </c>
      <c r="X617" s="129" t="e">
        <f aca="false">IF(K617&gt;0,ABS(W617-K617),"")</f>
        <v>#VALUE!</v>
      </c>
      <c r="AF617" s="78" t="n">
        <f aca="false">+AF616+20</f>
        <v>12240</v>
      </c>
      <c r="AG617" s="78" t="n">
        <v>612</v>
      </c>
      <c r="AO617" s="78" t="e">
        <f aca="false">VLOOKUP(F617,PTDS2!$A$1:$Q$13,2)</f>
        <v>#N/A</v>
      </c>
      <c r="AP617" s="78" t="e">
        <f aca="false">VLOOKUP(F617,PTDS2!$A$1:$Q$13,3)</f>
        <v>#N/A</v>
      </c>
      <c r="AQ617" s="78" t="e">
        <f aca="false">VLOOKUP(F617,PTDS2!$A$1:$Q$13,4)</f>
        <v>#N/A</v>
      </c>
      <c r="AR617" s="78" t="e">
        <f aca="false">VLOOKUP(F617,PTDS2!$A$1:$Q$13,5)</f>
        <v>#N/A</v>
      </c>
      <c r="AS617" s="78" t="e">
        <f aca="false">VLOOKUP(F617,PTDS2!$A$1:$Q$13,6)</f>
        <v>#N/A</v>
      </c>
      <c r="AT617" s="78" t="e">
        <f aca="false">VLOOKUP(F617,PTDS2!$A$1:$Q$13,7)</f>
        <v>#N/A</v>
      </c>
      <c r="AU617" s="78" t="e">
        <f aca="false">VLOOKUP(F617,PTDS2!$A$1:$Q$13,8)</f>
        <v>#N/A</v>
      </c>
      <c r="AV617" s="78" t="e">
        <f aca="false">VLOOKUP(F617,PTDS2!$A$1:$Q$13,9)</f>
        <v>#N/A</v>
      </c>
      <c r="AW617" s="78" t="e">
        <f aca="false">VLOOKUP(F617,PTDS2!$A$1:$Q$13,10)</f>
        <v>#N/A</v>
      </c>
      <c r="AX617" s="78" t="e">
        <f aca="false">VLOOKUP(F617,PTDS2!$A$1:$Q$13,11)</f>
        <v>#N/A</v>
      </c>
      <c r="AY617" s="78" t="e">
        <f aca="false">VLOOKUP(F617,PTDS2!$A$1:$Q$13,12)</f>
        <v>#N/A</v>
      </c>
      <c r="AZ617" s="78" t="e">
        <f aca="false">VLOOKUP(F617,PTDS2!$A$1:$Q$13,13)</f>
        <v>#N/A</v>
      </c>
      <c r="BA617" s="78" t="e">
        <f aca="false">VLOOKUP(F617,PTDS2!$A$1:$Q$13,14)</f>
        <v>#N/A</v>
      </c>
      <c r="BB617" s="78" t="e">
        <f aca="false">VLOOKUP(F617,PTDS2!$A$1:$Q$13,15)</f>
        <v>#N/A</v>
      </c>
      <c r="BC617" s="78" t="e">
        <f aca="false">VLOOKUP(F617,PTDS2!$A$1:$Q$13,16)</f>
        <v>#N/A</v>
      </c>
      <c r="BD617" s="78" t="e">
        <f aca="false">VLOOKUP(F617,PTDS2!$A$1:$Q$13,17)</f>
        <v>#N/A</v>
      </c>
      <c r="BF617" s="78" t="e">
        <f aca="false">IF(AO617=0,"",AO617)</f>
        <v>#N/A</v>
      </c>
      <c r="BG617" s="78" t="e">
        <f aca="false">IF(AP617=0,"",AP617)</f>
        <v>#N/A</v>
      </c>
      <c r="BH617" s="78" t="e">
        <f aca="false">IF(AQ617=0,"",AQ617)</f>
        <v>#N/A</v>
      </c>
      <c r="BI617" s="78" t="e">
        <f aca="false">IF(AR617=0,"",AR617)</f>
        <v>#N/A</v>
      </c>
      <c r="BJ617" s="78" t="e">
        <f aca="false">IF(AS617=0,"",AS617)</f>
        <v>#N/A</v>
      </c>
      <c r="BK617" s="78" t="e">
        <f aca="false">IF(AT617=0,"",AT617)</f>
        <v>#N/A</v>
      </c>
      <c r="BL617" s="78" t="e">
        <f aca="false">IF(AU617=0,"",AU617)</f>
        <v>#N/A</v>
      </c>
      <c r="BM617" s="78" t="e">
        <f aca="false">IF(AV617=0,"",AV617)</f>
        <v>#N/A</v>
      </c>
      <c r="BN617" s="78" t="e">
        <f aca="false">IF(AW617=0,"",AW617)</f>
        <v>#N/A</v>
      </c>
      <c r="BO617" s="78" t="e">
        <f aca="false">IF(AX617=0,"",AX617)</f>
        <v>#N/A</v>
      </c>
      <c r="BP617" s="78" t="e">
        <f aca="false">IF(AY617=0,"",AY617)</f>
        <v>#N/A</v>
      </c>
      <c r="BQ617" s="78" t="e">
        <f aca="false">IF(AZ617=0,"",AZ617)</f>
        <v>#N/A</v>
      </c>
      <c r="BR617" s="78" t="e">
        <f aca="false">IF(BA617=0,"",BA617)</f>
        <v>#N/A</v>
      </c>
      <c r="BS617" s="78" t="e">
        <f aca="false">IF(BB617=0,"",BB617)</f>
        <v>#N/A</v>
      </c>
      <c r="BT617" s="78" t="e">
        <f aca="false">IF(BC617=0,"",BC617)</f>
        <v>#N/A</v>
      </c>
      <c r="BU617" s="78" t="e">
        <f aca="false">IF(BD617=0,"",BD617)</f>
        <v>#N/A</v>
      </c>
    </row>
    <row r="618" customFormat="false" ht="56.7" hidden="false" customHeight="true" outlineLevel="0" collapsed="false">
      <c r="A618" s="137"/>
      <c r="B618" s="138"/>
      <c r="C618" s="139"/>
      <c r="D618" s="139"/>
      <c r="E618" s="143"/>
      <c r="F618" s="120"/>
      <c r="G618" s="121"/>
      <c r="H618" s="140"/>
      <c r="I618" s="141"/>
      <c r="J618" s="116"/>
      <c r="K618" s="124" t="str">
        <f aca="false">IF(ISBLANK(I618),"",ROUND(IF(J618&lt;&gt;"€",IF(J618="$",I618*TRANSFERENCIAS!$E$29,I618*TRANSFERENCIAS!$H$29),I618),2))</f>
        <v/>
      </c>
      <c r="L618" s="142"/>
      <c r="M618" s="142"/>
      <c r="N618" s="142"/>
      <c r="O618" s="125"/>
      <c r="P618" s="126" t="str">
        <f aca="false">IF(ISNUMBER(X618),X618,"P")</f>
        <v>P</v>
      </c>
      <c r="Q618" s="127" t="str">
        <f aca="false">IF(ISNUMBER(L618),L618," --")</f>
        <v> --</v>
      </c>
      <c r="W618" s="129" t="n">
        <f aca="false">SUM(L618:N618)</f>
        <v>0</v>
      </c>
      <c r="X618" s="129" t="e">
        <f aca="false">IF(K618&gt;0,ABS(W618-K618),"")</f>
        <v>#VALUE!</v>
      </c>
      <c r="AF618" s="78" t="n">
        <f aca="false">+AF617+20</f>
        <v>12260</v>
      </c>
      <c r="AG618" s="78" t="n">
        <v>613</v>
      </c>
      <c r="AO618" s="78" t="e">
        <f aca="false">VLOOKUP(F618,PTDS2!$A$1:$Q$13,2)</f>
        <v>#N/A</v>
      </c>
      <c r="AP618" s="78" t="e">
        <f aca="false">VLOOKUP(F618,PTDS2!$A$1:$Q$13,3)</f>
        <v>#N/A</v>
      </c>
      <c r="AQ618" s="78" t="e">
        <f aca="false">VLOOKUP(F618,PTDS2!$A$1:$Q$13,4)</f>
        <v>#N/A</v>
      </c>
      <c r="AR618" s="78" t="e">
        <f aca="false">VLOOKUP(F618,PTDS2!$A$1:$Q$13,5)</f>
        <v>#N/A</v>
      </c>
      <c r="AS618" s="78" t="e">
        <f aca="false">VLOOKUP(F618,PTDS2!$A$1:$Q$13,6)</f>
        <v>#N/A</v>
      </c>
      <c r="AT618" s="78" t="e">
        <f aca="false">VLOOKUP(F618,PTDS2!$A$1:$Q$13,7)</f>
        <v>#N/A</v>
      </c>
      <c r="AU618" s="78" t="e">
        <f aca="false">VLOOKUP(F618,PTDS2!$A$1:$Q$13,8)</f>
        <v>#N/A</v>
      </c>
      <c r="AV618" s="78" t="e">
        <f aca="false">VLOOKUP(F618,PTDS2!$A$1:$Q$13,9)</f>
        <v>#N/A</v>
      </c>
      <c r="AW618" s="78" t="e">
        <f aca="false">VLOOKUP(F618,PTDS2!$A$1:$Q$13,10)</f>
        <v>#N/A</v>
      </c>
      <c r="AX618" s="78" t="e">
        <f aca="false">VLOOKUP(F618,PTDS2!$A$1:$Q$13,11)</f>
        <v>#N/A</v>
      </c>
      <c r="AY618" s="78" t="e">
        <f aca="false">VLOOKUP(F618,PTDS2!$A$1:$Q$13,12)</f>
        <v>#N/A</v>
      </c>
      <c r="AZ618" s="78" t="e">
        <f aca="false">VLOOKUP(F618,PTDS2!$A$1:$Q$13,13)</f>
        <v>#N/A</v>
      </c>
      <c r="BA618" s="78" t="e">
        <f aca="false">VLOOKUP(F618,PTDS2!$A$1:$Q$13,14)</f>
        <v>#N/A</v>
      </c>
      <c r="BB618" s="78" t="e">
        <f aca="false">VLOOKUP(F618,PTDS2!$A$1:$Q$13,15)</f>
        <v>#N/A</v>
      </c>
      <c r="BC618" s="78" t="e">
        <f aca="false">VLOOKUP(F618,PTDS2!$A$1:$Q$13,16)</f>
        <v>#N/A</v>
      </c>
      <c r="BD618" s="78" t="e">
        <f aca="false">VLOOKUP(F618,PTDS2!$A$1:$Q$13,17)</f>
        <v>#N/A</v>
      </c>
      <c r="BF618" s="78" t="e">
        <f aca="false">IF(AO618=0,"",AO618)</f>
        <v>#N/A</v>
      </c>
      <c r="BG618" s="78" t="e">
        <f aca="false">IF(AP618=0,"",AP618)</f>
        <v>#N/A</v>
      </c>
      <c r="BH618" s="78" t="e">
        <f aca="false">IF(AQ618=0,"",AQ618)</f>
        <v>#N/A</v>
      </c>
      <c r="BI618" s="78" t="e">
        <f aca="false">IF(AR618=0,"",AR618)</f>
        <v>#N/A</v>
      </c>
      <c r="BJ618" s="78" t="e">
        <f aca="false">IF(AS618=0,"",AS618)</f>
        <v>#N/A</v>
      </c>
      <c r="BK618" s="78" t="e">
        <f aca="false">IF(AT618=0,"",AT618)</f>
        <v>#N/A</v>
      </c>
      <c r="BL618" s="78" t="e">
        <f aca="false">IF(AU618=0,"",AU618)</f>
        <v>#N/A</v>
      </c>
      <c r="BM618" s="78" t="e">
        <f aca="false">IF(AV618=0,"",AV618)</f>
        <v>#N/A</v>
      </c>
      <c r="BN618" s="78" t="e">
        <f aca="false">IF(AW618=0,"",AW618)</f>
        <v>#N/A</v>
      </c>
      <c r="BO618" s="78" t="e">
        <f aca="false">IF(AX618=0,"",AX618)</f>
        <v>#N/A</v>
      </c>
      <c r="BP618" s="78" t="e">
        <f aca="false">IF(AY618=0,"",AY618)</f>
        <v>#N/A</v>
      </c>
      <c r="BQ618" s="78" t="e">
        <f aca="false">IF(AZ618=0,"",AZ618)</f>
        <v>#N/A</v>
      </c>
      <c r="BR618" s="78" t="e">
        <f aca="false">IF(BA618=0,"",BA618)</f>
        <v>#N/A</v>
      </c>
      <c r="BS618" s="78" t="e">
        <f aca="false">IF(BB618=0,"",BB618)</f>
        <v>#N/A</v>
      </c>
      <c r="BT618" s="78" t="e">
        <f aca="false">IF(BC618=0,"",BC618)</f>
        <v>#N/A</v>
      </c>
      <c r="BU618" s="78" t="e">
        <f aca="false">IF(BD618=0,"",BD618)</f>
        <v>#N/A</v>
      </c>
    </row>
    <row r="619" customFormat="false" ht="56.7" hidden="false" customHeight="true" outlineLevel="0" collapsed="false">
      <c r="A619" s="137"/>
      <c r="B619" s="138"/>
      <c r="C619" s="139"/>
      <c r="D619" s="139"/>
      <c r="E619" s="143"/>
      <c r="F619" s="120"/>
      <c r="G619" s="121"/>
      <c r="H619" s="140"/>
      <c r="I619" s="141"/>
      <c r="J619" s="116"/>
      <c r="K619" s="124" t="str">
        <f aca="false">IF(ISBLANK(I619),"",ROUND(IF(J619&lt;&gt;"€",IF(J619="$",I619*TRANSFERENCIAS!$E$29,I619*TRANSFERENCIAS!$H$29),I619),2))</f>
        <v/>
      </c>
      <c r="L619" s="142"/>
      <c r="M619" s="142"/>
      <c r="N619" s="142"/>
      <c r="O619" s="125"/>
      <c r="P619" s="126" t="str">
        <f aca="false">IF(ISNUMBER(X619),X619,"P")</f>
        <v>P</v>
      </c>
      <c r="Q619" s="127" t="str">
        <f aca="false">IF(ISNUMBER(L619),L619," --")</f>
        <v> --</v>
      </c>
      <c r="W619" s="129" t="n">
        <f aca="false">SUM(L619:N619)</f>
        <v>0</v>
      </c>
      <c r="X619" s="129" t="e">
        <f aca="false">IF(K619&gt;0,ABS(W619-K619),"")</f>
        <v>#VALUE!</v>
      </c>
      <c r="AF619" s="78" t="n">
        <f aca="false">+AF618+20</f>
        <v>12280</v>
      </c>
      <c r="AG619" s="78" t="n">
        <v>614</v>
      </c>
      <c r="AO619" s="78" t="e">
        <f aca="false">VLOOKUP(F619,PTDS2!$A$1:$Q$13,2)</f>
        <v>#N/A</v>
      </c>
      <c r="AP619" s="78" t="e">
        <f aca="false">VLOOKUP(F619,PTDS2!$A$1:$Q$13,3)</f>
        <v>#N/A</v>
      </c>
      <c r="AQ619" s="78" t="e">
        <f aca="false">VLOOKUP(F619,PTDS2!$A$1:$Q$13,4)</f>
        <v>#N/A</v>
      </c>
      <c r="AR619" s="78" t="e">
        <f aca="false">VLOOKUP(F619,PTDS2!$A$1:$Q$13,5)</f>
        <v>#N/A</v>
      </c>
      <c r="AS619" s="78" t="e">
        <f aca="false">VLOOKUP(F619,PTDS2!$A$1:$Q$13,6)</f>
        <v>#N/A</v>
      </c>
      <c r="AT619" s="78" t="e">
        <f aca="false">VLOOKUP(F619,PTDS2!$A$1:$Q$13,7)</f>
        <v>#N/A</v>
      </c>
      <c r="AU619" s="78" t="e">
        <f aca="false">VLOOKUP(F619,PTDS2!$A$1:$Q$13,8)</f>
        <v>#N/A</v>
      </c>
      <c r="AV619" s="78" t="e">
        <f aca="false">VLOOKUP(F619,PTDS2!$A$1:$Q$13,9)</f>
        <v>#N/A</v>
      </c>
      <c r="AW619" s="78" t="e">
        <f aca="false">VLOOKUP(F619,PTDS2!$A$1:$Q$13,10)</f>
        <v>#N/A</v>
      </c>
      <c r="AX619" s="78" t="e">
        <f aca="false">VLOOKUP(F619,PTDS2!$A$1:$Q$13,11)</f>
        <v>#N/A</v>
      </c>
      <c r="AY619" s="78" t="e">
        <f aca="false">VLOOKUP(F619,PTDS2!$A$1:$Q$13,12)</f>
        <v>#N/A</v>
      </c>
      <c r="AZ619" s="78" t="e">
        <f aca="false">VLOOKUP(F619,PTDS2!$A$1:$Q$13,13)</f>
        <v>#N/A</v>
      </c>
      <c r="BA619" s="78" t="e">
        <f aca="false">VLOOKUP(F619,PTDS2!$A$1:$Q$13,14)</f>
        <v>#N/A</v>
      </c>
      <c r="BB619" s="78" t="e">
        <f aca="false">VLOOKUP(F619,PTDS2!$A$1:$Q$13,15)</f>
        <v>#N/A</v>
      </c>
      <c r="BC619" s="78" t="e">
        <f aca="false">VLOOKUP(F619,PTDS2!$A$1:$Q$13,16)</f>
        <v>#N/A</v>
      </c>
      <c r="BD619" s="78" t="e">
        <f aca="false">VLOOKUP(F619,PTDS2!$A$1:$Q$13,17)</f>
        <v>#N/A</v>
      </c>
      <c r="BF619" s="78" t="e">
        <f aca="false">IF(AO619=0,"",AO619)</f>
        <v>#N/A</v>
      </c>
      <c r="BG619" s="78" t="e">
        <f aca="false">IF(AP619=0,"",AP619)</f>
        <v>#N/A</v>
      </c>
      <c r="BH619" s="78" t="e">
        <f aca="false">IF(AQ619=0,"",AQ619)</f>
        <v>#N/A</v>
      </c>
      <c r="BI619" s="78" t="e">
        <f aca="false">IF(AR619=0,"",AR619)</f>
        <v>#N/A</v>
      </c>
      <c r="BJ619" s="78" t="e">
        <f aca="false">IF(AS619=0,"",AS619)</f>
        <v>#N/A</v>
      </c>
      <c r="BK619" s="78" t="e">
        <f aca="false">IF(AT619=0,"",AT619)</f>
        <v>#N/A</v>
      </c>
      <c r="BL619" s="78" t="e">
        <f aca="false">IF(AU619=0,"",AU619)</f>
        <v>#N/A</v>
      </c>
      <c r="BM619" s="78" t="e">
        <f aca="false">IF(AV619=0,"",AV619)</f>
        <v>#N/A</v>
      </c>
      <c r="BN619" s="78" t="e">
        <f aca="false">IF(AW619=0,"",AW619)</f>
        <v>#N/A</v>
      </c>
      <c r="BO619" s="78" t="e">
        <f aca="false">IF(AX619=0,"",AX619)</f>
        <v>#N/A</v>
      </c>
      <c r="BP619" s="78" t="e">
        <f aca="false">IF(AY619=0,"",AY619)</f>
        <v>#N/A</v>
      </c>
      <c r="BQ619" s="78" t="e">
        <f aca="false">IF(AZ619=0,"",AZ619)</f>
        <v>#N/A</v>
      </c>
      <c r="BR619" s="78" t="e">
        <f aca="false">IF(BA619=0,"",BA619)</f>
        <v>#N/A</v>
      </c>
      <c r="BS619" s="78" t="e">
        <f aca="false">IF(BB619=0,"",BB619)</f>
        <v>#N/A</v>
      </c>
      <c r="BT619" s="78" t="e">
        <f aca="false">IF(BC619=0,"",BC619)</f>
        <v>#N/A</v>
      </c>
      <c r="BU619" s="78" t="e">
        <f aca="false">IF(BD619=0,"",BD619)</f>
        <v>#N/A</v>
      </c>
    </row>
    <row r="620" customFormat="false" ht="56.7" hidden="false" customHeight="true" outlineLevel="0" collapsed="false">
      <c r="A620" s="137"/>
      <c r="B620" s="138"/>
      <c r="C620" s="139"/>
      <c r="D620" s="139"/>
      <c r="E620" s="143"/>
      <c r="F620" s="120"/>
      <c r="G620" s="121"/>
      <c r="H620" s="140"/>
      <c r="I620" s="141"/>
      <c r="J620" s="116"/>
      <c r="K620" s="124" t="str">
        <f aca="false">IF(ISBLANK(I620),"",ROUND(IF(J620&lt;&gt;"€",IF(J620="$",I620*TRANSFERENCIAS!$E$29,I620*TRANSFERENCIAS!$H$29),I620),2))</f>
        <v/>
      </c>
      <c r="L620" s="142"/>
      <c r="M620" s="142"/>
      <c r="N620" s="142"/>
      <c r="O620" s="125"/>
      <c r="P620" s="126" t="str">
        <f aca="false">IF(ISNUMBER(X620),X620,"P")</f>
        <v>P</v>
      </c>
      <c r="Q620" s="127" t="str">
        <f aca="false">IF(ISNUMBER(L620),L620," --")</f>
        <v> --</v>
      </c>
      <c r="W620" s="129" t="n">
        <f aca="false">SUM(L620:N620)</f>
        <v>0</v>
      </c>
      <c r="X620" s="129" t="e">
        <f aca="false">IF(K620&gt;0,ABS(W620-K620),"")</f>
        <v>#VALUE!</v>
      </c>
      <c r="AF620" s="78" t="n">
        <f aca="false">+AF619+20</f>
        <v>12300</v>
      </c>
      <c r="AG620" s="78" t="n">
        <v>615</v>
      </c>
      <c r="AO620" s="78" t="e">
        <f aca="false">VLOOKUP(F620,PTDS2!$A$1:$Q$13,2)</f>
        <v>#N/A</v>
      </c>
      <c r="AP620" s="78" t="e">
        <f aca="false">VLOOKUP(F620,PTDS2!$A$1:$Q$13,3)</f>
        <v>#N/A</v>
      </c>
      <c r="AQ620" s="78" t="e">
        <f aca="false">VLOOKUP(F620,PTDS2!$A$1:$Q$13,4)</f>
        <v>#N/A</v>
      </c>
      <c r="AR620" s="78" t="e">
        <f aca="false">VLOOKUP(F620,PTDS2!$A$1:$Q$13,5)</f>
        <v>#N/A</v>
      </c>
      <c r="AS620" s="78" t="e">
        <f aca="false">VLOOKUP(F620,PTDS2!$A$1:$Q$13,6)</f>
        <v>#N/A</v>
      </c>
      <c r="AT620" s="78" t="e">
        <f aca="false">VLOOKUP(F620,PTDS2!$A$1:$Q$13,7)</f>
        <v>#N/A</v>
      </c>
      <c r="AU620" s="78" t="e">
        <f aca="false">VLOOKUP(F620,PTDS2!$A$1:$Q$13,8)</f>
        <v>#N/A</v>
      </c>
      <c r="AV620" s="78" t="e">
        <f aca="false">VLOOKUP(F620,PTDS2!$A$1:$Q$13,9)</f>
        <v>#N/A</v>
      </c>
      <c r="AW620" s="78" t="e">
        <f aca="false">VLOOKUP(F620,PTDS2!$A$1:$Q$13,10)</f>
        <v>#N/A</v>
      </c>
      <c r="AX620" s="78" t="e">
        <f aca="false">VLOOKUP(F620,PTDS2!$A$1:$Q$13,11)</f>
        <v>#N/A</v>
      </c>
      <c r="AY620" s="78" t="e">
        <f aca="false">VLOOKUP(F620,PTDS2!$A$1:$Q$13,12)</f>
        <v>#N/A</v>
      </c>
      <c r="AZ620" s="78" t="e">
        <f aca="false">VLOOKUP(F620,PTDS2!$A$1:$Q$13,13)</f>
        <v>#N/A</v>
      </c>
      <c r="BA620" s="78" t="e">
        <f aca="false">VLOOKUP(F620,PTDS2!$A$1:$Q$13,14)</f>
        <v>#N/A</v>
      </c>
      <c r="BB620" s="78" t="e">
        <f aca="false">VLOOKUP(F620,PTDS2!$A$1:$Q$13,15)</f>
        <v>#N/A</v>
      </c>
      <c r="BC620" s="78" t="e">
        <f aca="false">VLOOKUP(F620,PTDS2!$A$1:$Q$13,16)</f>
        <v>#N/A</v>
      </c>
      <c r="BD620" s="78" t="e">
        <f aca="false">VLOOKUP(F620,PTDS2!$A$1:$Q$13,17)</f>
        <v>#N/A</v>
      </c>
      <c r="BF620" s="78" t="e">
        <f aca="false">IF(AO620=0,"",AO620)</f>
        <v>#N/A</v>
      </c>
      <c r="BG620" s="78" t="e">
        <f aca="false">IF(AP620=0,"",AP620)</f>
        <v>#N/A</v>
      </c>
      <c r="BH620" s="78" t="e">
        <f aca="false">IF(AQ620=0,"",AQ620)</f>
        <v>#N/A</v>
      </c>
      <c r="BI620" s="78" t="e">
        <f aca="false">IF(AR620=0,"",AR620)</f>
        <v>#N/A</v>
      </c>
      <c r="BJ620" s="78" t="e">
        <f aca="false">IF(AS620=0,"",AS620)</f>
        <v>#N/A</v>
      </c>
      <c r="BK620" s="78" t="e">
        <f aca="false">IF(AT620=0,"",AT620)</f>
        <v>#N/A</v>
      </c>
      <c r="BL620" s="78" t="e">
        <f aca="false">IF(AU620=0,"",AU620)</f>
        <v>#N/A</v>
      </c>
      <c r="BM620" s="78" t="e">
        <f aca="false">IF(AV620=0,"",AV620)</f>
        <v>#N/A</v>
      </c>
      <c r="BN620" s="78" t="e">
        <f aca="false">IF(AW620=0,"",AW620)</f>
        <v>#N/A</v>
      </c>
      <c r="BO620" s="78" t="e">
        <f aca="false">IF(AX620=0,"",AX620)</f>
        <v>#N/A</v>
      </c>
      <c r="BP620" s="78" t="e">
        <f aca="false">IF(AY620=0,"",AY620)</f>
        <v>#N/A</v>
      </c>
      <c r="BQ620" s="78" t="e">
        <f aca="false">IF(AZ620=0,"",AZ620)</f>
        <v>#N/A</v>
      </c>
      <c r="BR620" s="78" t="e">
        <f aca="false">IF(BA620=0,"",BA620)</f>
        <v>#N/A</v>
      </c>
      <c r="BS620" s="78" t="e">
        <f aca="false">IF(BB620=0,"",BB620)</f>
        <v>#N/A</v>
      </c>
      <c r="BT620" s="78" t="e">
        <f aca="false">IF(BC620=0,"",BC620)</f>
        <v>#N/A</v>
      </c>
      <c r="BU620" s="78" t="e">
        <f aca="false">IF(BD620=0,"",BD620)</f>
        <v>#N/A</v>
      </c>
    </row>
    <row r="621" customFormat="false" ht="56.7" hidden="false" customHeight="true" outlineLevel="0" collapsed="false">
      <c r="A621" s="137"/>
      <c r="B621" s="138"/>
      <c r="C621" s="139"/>
      <c r="D621" s="139"/>
      <c r="E621" s="143"/>
      <c r="F621" s="120"/>
      <c r="G621" s="121"/>
      <c r="H621" s="140"/>
      <c r="I621" s="141"/>
      <c r="J621" s="116"/>
      <c r="K621" s="124" t="str">
        <f aca="false">IF(ISBLANK(I621),"",ROUND(IF(J621&lt;&gt;"€",IF(J621="$",I621*TRANSFERENCIAS!$E$29,I621*TRANSFERENCIAS!$H$29),I621),2))</f>
        <v/>
      </c>
      <c r="L621" s="142"/>
      <c r="M621" s="142"/>
      <c r="N621" s="142"/>
      <c r="O621" s="125"/>
      <c r="P621" s="126" t="str">
        <f aca="false">IF(ISNUMBER(X621),X621,"P")</f>
        <v>P</v>
      </c>
      <c r="Q621" s="127" t="str">
        <f aca="false">IF(ISNUMBER(L621),L621," --")</f>
        <v> --</v>
      </c>
      <c r="W621" s="129" t="n">
        <f aca="false">SUM(L621:N621)</f>
        <v>0</v>
      </c>
      <c r="X621" s="129" t="e">
        <f aca="false">IF(K621&gt;0,ABS(W621-K621),"")</f>
        <v>#VALUE!</v>
      </c>
      <c r="AF621" s="78" t="n">
        <f aca="false">+AF620+20</f>
        <v>12320</v>
      </c>
      <c r="AG621" s="78" t="n">
        <v>616</v>
      </c>
      <c r="AO621" s="78" t="e">
        <f aca="false">VLOOKUP(F621,PTDS2!$A$1:$Q$13,2)</f>
        <v>#N/A</v>
      </c>
      <c r="AP621" s="78" t="e">
        <f aca="false">VLOOKUP(F621,PTDS2!$A$1:$Q$13,3)</f>
        <v>#N/A</v>
      </c>
      <c r="AQ621" s="78" t="e">
        <f aca="false">VLOOKUP(F621,PTDS2!$A$1:$Q$13,4)</f>
        <v>#N/A</v>
      </c>
      <c r="AR621" s="78" t="e">
        <f aca="false">VLOOKUP(F621,PTDS2!$A$1:$Q$13,5)</f>
        <v>#N/A</v>
      </c>
      <c r="AS621" s="78" t="e">
        <f aca="false">VLOOKUP(F621,PTDS2!$A$1:$Q$13,6)</f>
        <v>#N/A</v>
      </c>
      <c r="AT621" s="78" t="e">
        <f aca="false">VLOOKUP(F621,PTDS2!$A$1:$Q$13,7)</f>
        <v>#N/A</v>
      </c>
      <c r="AU621" s="78" t="e">
        <f aca="false">VLOOKUP(F621,PTDS2!$A$1:$Q$13,8)</f>
        <v>#N/A</v>
      </c>
      <c r="AV621" s="78" t="e">
        <f aca="false">VLOOKUP(F621,PTDS2!$A$1:$Q$13,9)</f>
        <v>#N/A</v>
      </c>
      <c r="AW621" s="78" t="e">
        <f aca="false">VLOOKUP(F621,PTDS2!$A$1:$Q$13,10)</f>
        <v>#N/A</v>
      </c>
      <c r="AX621" s="78" t="e">
        <f aca="false">VLOOKUP(F621,PTDS2!$A$1:$Q$13,11)</f>
        <v>#N/A</v>
      </c>
      <c r="AY621" s="78" t="e">
        <f aca="false">VLOOKUP(F621,PTDS2!$A$1:$Q$13,12)</f>
        <v>#N/A</v>
      </c>
      <c r="AZ621" s="78" t="e">
        <f aca="false">VLOOKUP(F621,PTDS2!$A$1:$Q$13,13)</f>
        <v>#N/A</v>
      </c>
      <c r="BA621" s="78" t="e">
        <f aca="false">VLOOKUP(F621,PTDS2!$A$1:$Q$13,14)</f>
        <v>#N/A</v>
      </c>
      <c r="BB621" s="78" t="e">
        <f aca="false">VLOOKUP(F621,PTDS2!$A$1:$Q$13,15)</f>
        <v>#N/A</v>
      </c>
      <c r="BC621" s="78" t="e">
        <f aca="false">VLOOKUP(F621,PTDS2!$A$1:$Q$13,16)</f>
        <v>#N/A</v>
      </c>
      <c r="BD621" s="78" t="e">
        <f aca="false">VLOOKUP(F621,PTDS2!$A$1:$Q$13,17)</f>
        <v>#N/A</v>
      </c>
      <c r="BF621" s="78" t="e">
        <f aca="false">IF(AO621=0,"",AO621)</f>
        <v>#N/A</v>
      </c>
      <c r="BG621" s="78" t="e">
        <f aca="false">IF(AP621=0,"",AP621)</f>
        <v>#N/A</v>
      </c>
      <c r="BH621" s="78" t="e">
        <f aca="false">IF(AQ621=0,"",AQ621)</f>
        <v>#N/A</v>
      </c>
      <c r="BI621" s="78" t="e">
        <f aca="false">IF(AR621=0,"",AR621)</f>
        <v>#N/A</v>
      </c>
      <c r="BJ621" s="78" t="e">
        <f aca="false">IF(AS621=0,"",AS621)</f>
        <v>#N/A</v>
      </c>
      <c r="BK621" s="78" t="e">
        <f aca="false">IF(AT621=0,"",AT621)</f>
        <v>#N/A</v>
      </c>
      <c r="BL621" s="78" t="e">
        <f aca="false">IF(AU621=0,"",AU621)</f>
        <v>#N/A</v>
      </c>
      <c r="BM621" s="78" t="e">
        <f aca="false">IF(AV621=0,"",AV621)</f>
        <v>#N/A</v>
      </c>
      <c r="BN621" s="78" t="e">
        <f aca="false">IF(AW621=0,"",AW621)</f>
        <v>#N/A</v>
      </c>
      <c r="BO621" s="78" t="e">
        <f aca="false">IF(AX621=0,"",AX621)</f>
        <v>#N/A</v>
      </c>
      <c r="BP621" s="78" t="e">
        <f aca="false">IF(AY621=0,"",AY621)</f>
        <v>#N/A</v>
      </c>
      <c r="BQ621" s="78" t="e">
        <f aca="false">IF(AZ621=0,"",AZ621)</f>
        <v>#N/A</v>
      </c>
      <c r="BR621" s="78" t="e">
        <f aca="false">IF(BA621=0,"",BA621)</f>
        <v>#N/A</v>
      </c>
      <c r="BS621" s="78" t="e">
        <f aca="false">IF(BB621=0,"",BB621)</f>
        <v>#N/A</v>
      </c>
      <c r="BT621" s="78" t="e">
        <f aca="false">IF(BC621=0,"",BC621)</f>
        <v>#N/A</v>
      </c>
      <c r="BU621" s="78" t="e">
        <f aca="false">IF(BD621=0,"",BD621)</f>
        <v>#N/A</v>
      </c>
    </row>
    <row r="622" customFormat="false" ht="56.7" hidden="false" customHeight="true" outlineLevel="0" collapsed="false">
      <c r="A622" s="137"/>
      <c r="B622" s="138"/>
      <c r="C622" s="139"/>
      <c r="D622" s="139"/>
      <c r="E622" s="143"/>
      <c r="F622" s="120"/>
      <c r="G622" s="121"/>
      <c r="H622" s="140"/>
      <c r="I622" s="141"/>
      <c r="J622" s="116"/>
      <c r="K622" s="124" t="str">
        <f aca="false">IF(ISBLANK(I622),"",ROUND(IF(J622&lt;&gt;"€",IF(J622="$",I622*TRANSFERENCIAS!$E$29,I622*TRANSFERENCIAS!$H$29),I622),2))</f>
        <v/>
      </c>
      <c r="L622" s="142"/>
      <c r="M622" s="142"/>
      <c r="N622" s="142"/>
      <c r="O622" s="125"/>
      <c r="P622" s="126" t="str">
        <f aca="false">IF(ISNUMBER(X622),X622,"P")</f>
        <v>P</v>
      </c>
      <c r="Q622" s="127" t="str">
        <f aca="false">IF(ISNUMBER(L622),L622," --")</f>
        <v> --</v>
      </c>
      <c r="W622" s="129" t="n">
        <f aca="false">SUM(L622:N622)</f>
        <v>0</v>
      </c>
      <c r="X622" s="129" t="e">
        <f aca="false">IF(K622&gt;0,ABS(W622-K622),"")</f>
        <v>#VALUE!</v>
      </c>
      <c r="AF622" s="78" t="n">
        <f aca="false">+AF621+20</f>
        <v>12340</v>
      </c>
      <c r="AG622" s="78" t="n">
        <v>617</v>
      </c>
      <c r="AO622" s="78" t="e">
        <f aca="false">VLOOKUP(F622,PTDS2!$A$1:$Q$13,2)</f>
        <v>#N/A</v>
      </c>
      <c r="AP622" s="78" t="e">
        <f aca="false">VLOOKUP(F622,PTDS2!$A$1:$Q$13,3)</f>
        <v>#N/A</v>
      </c>
      <c r="AQ622" s="78" t="e">
        <f aca="false">VLOOKUP(F622,PTDS2!$A$1:$Q$13,4)</f>
        <v>#N/A</v>
      </c>
      <c r="AR622" s="78" t="e">
        <f aca="false">VLOOKUP(F622,PTDS2!$A$1:$Q$13,5)</f>
        <v>#N/A</v>
      </c>
      <c r="AS622" s="78" t="e">
        <f aca="false">VLOOKUP(F622,PTDS2!$A$1:$Q$13,6)</f>
        <v>#N/A</v>
      </c>
      <c r="AT622" s="78" t="e">
        <f aca="false">VLOOKUP(F622,PTDS2!$A$1:$Q$13,7)</f>
        <v>#N/A</v>
      </c>
      <c r="AU622" s="78" t="e">
        <f aca="false">VLOOKUP(F622,PTDS2!$A$1:$Q$13,8)</f>
        <v>#N/A</v>
      </c>
      <c r="AV622" s="78" t="e">
        <f aca="false">VLOOKUP(F622,PTDS2!$A$1:$Q$13,9)</f>
        <v>#N/A</v>
      </c>
      <c r="AW622" s="78" t="e">
        <f aca="false">VLOOKUP(F622,PTDS2!$A$1:$Q$13,10)</f>
        <v>#N/A</v>
      </c>
      <c r="AX622" s="78" t="e">
        <f aca="false">VLOOKUP(F622,PTDS2!$A$1:$Q$13,11)</f>
        <v>#N/A</v>
      </c>
      <c r="AY622" s="78" t="e">
        <f aca="false">VLOOKUP(F622,PTDS2!$A$1:$Q$13,12)</f>
        <v>#N/A</v>
      </c>
      <c r="AZ622" s="78" t="e">
        <f aca="false">VLOOKUP(F622,PTDS2!$A$1:$Q$13,13)</f>
        <v>#N/A</v>
      </c>
      <c r="BA622" s="78" t="e">
        <f aca="false">VLOOKUP(F622,PTDS2!$A$1:$Q$13,14)</f>
        <v>#N/A</v>
      </c>
      <c r="BB622" s="78" t="e">
        <f aca="false">VLOOKUP(F622,PTDS2!$A$1:$Q$13,15)</f>
        <v>#N/A</v>
      </c>
      <c r="BC622" s="78" t="e">
        <f aca="false">VLOOKUP(F622,PTDS2!$A$1:$Q$13,16)</f>
        <v>#N/A</v>
      </c>
      <c r="BD622" s="78" t="e">
        <f aca="false">VLOOKUP(F622,PTDS2!$A$1:$Q$13,17)</f>
        <v>#N/A</v>
      </c>
      <c r="BF622" s="78" t="e">
        <f aca="false">IF(AO622=0,"",AO622)</f>
        <v>#N/A</v>
      </c>
      <c r="BG622" s="78" t="e">
        <f aca="false">IF(AP622=0,"",AP622)</f>
        <v>#N/A</v>
      </c>
      <c r="BH622" s="78" t="e">
        <f aca="false">IF(AQ622=0,"",AQ622)</f>
        <v>#N/A</v>
      </c>
      <c r="BI622" s="78" t="e">
        <f aca="false">IF(AR622=0,"",AR622)</f>
        <v>#N/A</v>
      </c>
      <c r="BJ622" s="78" t="e">
        <f aca="false">IF(AS622=0,"",AS622)</f>
        <v>#N/A</v>
      </c>
      <c r="BK622" s="78" t="e">
        <f aca="false">IF(AT622=0,"",AT622)</f>
        <v>#N/A</v>
      </c>
      <c r="BL622" s="78" t="e">
        <f aca="false">IF(AU622=0,"",AU622)</f>
        <v>#N/A</v>
      </c>
      <c r="BM622" s="78" t="e">
        <f aca="false">IF(AV622=0,"",AV622)</f>
        <v>#N/A</v>
      </c>
      <c r="BN622" s="78" t="e">
        <f aca="false">IF(AW622=0,"",AW622)</f>
        <v>#N/A</v>
      </c>
      <c r="BO622" s="78" t="e">
        <f aca="false">IF(AX622=0,"",AX622)</f>
        <v>#N/A</v>
      </c>
      <c r="BP622" s="78" t="e">
        <f aca="false">IF(AY622=0,"",AY622)</f>
        <v>#N/A</v>
      </c>
      <c r="BQ622" s="78" t="e">
        <f aca="false">IF(AZ622=0,"",AZ622)</f>
        <v>#N/A</v>
      </c>
      <c r="BR622" s="78" t="e">
        <f aca="false">IF(BA622=0,"",BA622)</f>
        <v>#N/A</v>
      </c>
      <c r="BS622" s="78" t="e">
        <f aca="false">IF(BB622=0,"",BB622)</f>
        <v>#N/A</v>
      </c>
      <c r="BT622" s="78" t="e">
        <f aca="false">IF(BC622=0,"",BC622)</f>
        <v>#N/A</v>
      </c>
      <c r="BU622" s="78" t="e">
        <f aca="false">IF(BD622=0,"",BD622)</f>
        <v>#N/A</v>
      </c>
    </row>
    <row r="623" customFormat="false" ht="56.7" hidden="false" customHeight="true" outlineLevel="0" collapsed="false">
      <c r="A623" s="137"/>
      <c r="B623" s="138"/>
      <c r="C623" s="139"/>
      <c r="D623" s="139"/>
      <c r="E623" s="143"/>
      <c r="F623" s="120"/>
      <c r="G623" s="121"/>
      <c r="H623" s="140"/>
      <c r="I623" s="141"/>
      <c r="J623" s="116"/>
      <c r="K623" s="124" t="str">
        <f aca="false">IF(ISBLANK(I623),"",ROUND(IF(J623&lt;&gt;"€",IF(J623="$",I623*TRANSFERENCIAS!$E$29,I623*TRANSFERENCIAS!$H$29),I623),2))</f>
        <v/>
      </c>
      <c r="L623" s="142"/>
      <c r="M623" s="142"/>
      <c r="N623" s="142"/>
      <c r="O623" s="125"/>
      <c r="P623" s="126" t="str">
        <f aca="false">IF(ISNUMBER(X623),X623,"P")</f>
        <v>P</v>
      </c>
      <c r="Q623" s="127" t="str">
        <f aca="false">IF(ISNUMBER(L623),L623," --")</f>
        <v> --</v>
      </c>
      <c r="W623" s="129" t="n">
        <f aca="false">SUM(L623:N623)</f>
        <v>0</v>
      </c>
      <c r="X623" s="129" t="e">
        <f aca="false">IF(K623&gt;0,ABS(W623-K623),"")</f>
        <v>#VALUE!</v>
      </c>
      <c r="AF623" s="78" t="n">
        <f aca="false">+AF622+20</f>
        <v>12360</v>
      </c>
      <c r="AG623" s="78" t="n">
        <v>618</v>
      </c>
      <c r="AO623" s="78" t="e">
        <f aca="false">VLOOKUP(F623,PTDS2!$A$1:$Q$13,2)</f>
        <v>#N/A</v>
      </c>
      <c r="AP623" s="78" t="e">
        <f aca="false">VLOOKUP(F623,PTDS2!$A$1:$Q$13,3)</f>
        <v>#N/A</v>
      </c>
      <c r="AQ623" s="78" t="e">
        <f aca="false">VLOOKUP(F623,PTDS2!$A$1:$Q$13,4)</f>
        <v>#N/A</v>
      </c>
      <c r="AR623" s="78" t="e">
        <f aca="false">VLOOKUP(F623,PTDS2!$A$1:$Q$13,5)</f>
        <v>#N/A</v>
      </c>
      <c r="AS623" s="78" t="e">
        <f aca="false">VLOOKUP(F623,PTDS2!$A$1:$Q$13,6)</f>
        <v>#N/A</v>
      </c>
      <c r="AT623" s="78" t="e">
        <f aca="false">VLOOKUP(F623,PTDS2!$A$1:$Q$13,7)</f>
        <v>#N/A</v>
      </c>
      <c r="AU623" s="78" t="e">
        <f aca="false">VLOOKUP(F623,PTDS2!$A$1:$Q$13,8)</f>
        <v>#N/A</v>
      </c>
      <c r="AV623" s="78" t="e">
        <f aca="false">VLOOKUP(F623,PTDS2!$A$1:$Q$13,9)</f>
        <v>#N/A</v>
      </c>
      <c r="AW623" s="78" t="e">
        <f aca="false">VLOOKUP(F623,PTDS2!$A$1:$Q$13,10)</f>
        <v>#N/A</v>
      </c>
      <c r="AX623" s="78" t="e">
        <f aca="false">VLOOKUP(F623,PTDS2!$A$1:$Q$13,11)</f>
        <v>#N/A</v>
      </c>
      <c r="AY623" s="78" t="e">
        <f aca="false">VLOOKUP(F623,PTDS2!$A$1:$Q$13,12)</f>
        <v>#N/A</v>
      </c>
      <c r="AZ623" s="78" t="e">
        <f aca="false">VLOOKUP(F623,PTDS2!$A$1:$Q$13,13)</f>
        <v>#N/A</v>
      </c>
      <c r="BA623" s="78" t="e">
        <f aca="false">VLOOKUP(F623,PTDS2!$A$1:$Q$13,14)</f>
        <v>#N/A</v>
      </c>
      <c r="BB623" s="78" t="e">
        <f aca="false">VLOOKUP(F623,PTDS2!$A$1:$Q$13,15)</f>
        <v>#N/A</v>
      </c>
      <c r="BC623" s="78" t="e">
        <f aca="false">VLOOKUP(F623,PTDS2!$A$1:$Q$13,16)</f>
        <v>#N/A</v>
      </c>
      <c r="BD623" s="78" t="e">
        <f aca="false">VLOOKUP(F623,PTDS2!$A$1:$Q$13,17)</f>
        <v>#N/A</v>
      </c>
      <c r="BF623" s="78" t="e">
        <f aca="false">IF(AO623=0,"",AO623)</f>
        <v>#N/A</v>
      </c>
      <c r="BG623" s="78" t="e">
        <f aca="false">IF(AP623=0,"",AP623)</f>
        <v>#N/A</v>
      </c>
      <c r="BH623" s="78" t="e">
        <f aca="false">IF(AQ623=0,"",AQ623)</f>
        <v>#N/A</v>
      </c>
      <c r="BI623" s="78" t="e">
        <f aca="false">IF(AR623=0,"",AR623)</f>
        <v>#N/A</v>
      </c>
      <c r="BJ623" s="78" t="e">
        <f aca="false">IF(AS623=0,"",AS623)</f>
        <v>#N/A</v>
      </c>
      <c r="BK623" s="78" t="e">
        <f aca="false">IF(AT623=0,"",AT623)</f>
        <v>#N/A</v>
      </c>
      <c r="BL623" s="78" t="e">
        <f aca="false">IF(AU623=0,"",AU623)</f>
        <v>#N/A</v>
      </c>
      <c r="BM623" s="78" t="e">
        <f aca="false">IF(AV623=0,"",AV623)</f>
        <v>#N/A</v>
      </c>
      <c r="BN623" s="78" t="e">
        <f aca="false">IF(AW623=0,"",AW623)</f>
        <v>#N/A</v>
      </c>
      <c r="BO623" s="78" t="e">
        <f aca="false">IF(AX623=0,"",AX623)</f>
        <v>#N/A</v>
      </c>
      <c r="BP623" s="78" t="e">
        <f aca="false">IF(AY623=0,"",AY623)</f>
        <v>#N/A</v>
      </c>
      <c r="BQ623" s="78" t="e">
        <f aca="false">IF(AZ623=0,"",AZ623)</f>
        <v>#N/A</v>
      </c>
      <c r="BR623" s="78" t="e">
        <f aca="false">IF(BA623=0,"",BA623)</f>
        <v>#N/A</v>
      </c>
      <c r="BS623" s="78" t="e">
        <f aca="false">IF(BB623=0,"",BB623)</f>
        <v>#N/A</v>
      </c>
      <c r="BT623" s="78" t="e">
        <f aca="false">IF(BC623=0,"",BC623)</f>
        <v>#N/A</v>
      </c>
      <c r="BU623" s="78" t="e">
        <f aca="false">IF(BD623=0,"",BD623)</f>
        <v>#N/A</v>
      </c>
    </row>
    <row r="624" customFormat="false" ht="56.7" hidden="false" customHeight="true" outlineLevel="0" collapsed="false">
      <c r="A624" s="137"/>
      <c r="B624" s="138"/>
      <c r="C624" s="139"/>
      <c r="D624" s="139"/>
      <c r="E624" s="143"/>
      <c r="F624" s="120"/>
      <c r="G624" s="121"/>
      <c r="H624" s="140"/>
      <c r="I624" s="141"/>
      <c r="J624" s="116"/>
      <c r="K624" s="124" t="str">
        <f aca="false">IF(ISBLANK(I624),"",ROUND(IF(J624&lt;&gt;"€",IF(J624="$",I624*TRANSFERENCIAS!$E$29,I624*TRANSFERENCIAS!$H$29),I624),2))</f>
        <v/>
      </c>
      <c r="L624" s="142"/>
      <c r="M624" s="142"/>
      <c r="N624" s="142"/>
      <c r="O624" s="125"/>
      <c r="P624" s="126" t="str">
        <f aca="false">IF(ISNUMBER(X624),X624,"P")</f>
        <v>P</v>
      </c>
      <c r="Q624" s="127" t="str">
        <f aca="false">IF(ISNUMBER(L624),L624," --")</f>
        <v> --</v>
      </c>
      <c r="W624" s="129" t="n">
        <f aca="false">SUM(L624:N624)</f>
        <v>0</v>
      </c>
      <c r="X624" s="129" t="e">
        <f aca="false">IF(K624&gt;0,ABS(W624-K624),"")</f>
        <v>#VALUE!</v>
      </c>
      <c r="AF624" s="78" t="n">
        <f aca="false">+AF623+20</f>
        <v>12380</v>
      </c>
      <c r="AG624" s="78" t="n">
        <v>619</v>
      </c>
      <c r="AO624" s="78" t="e">
        <f aca="false">VLOOKUP(F624,PTDS2!$A$1:$Q$13,2)</f>
        <v>#N/A</v>
      </c>
      <c r="AP624" s="78" t="e">
        <f aca="false">VLOOKUP(F624,PTDS2!$A$1:$Q$13,3)</f>
        <v>#N/A</v>
      </c>
      <c r="AQ624" s="78" t="e">
        <f aca="false">VLOOKUP(F624,PTDS2!$A$1:$Q$13,4)</f>
        <v>#N/A</v>
      </c>
      <c r="AR624" s="78" t="e">
        <f aca="false">VLOOKUP(F624,PTDS2!$A$1:$Q$13,5)</f>
        <v>#N/A</v>
      </c>
      <c r="AS624" s="78" t="e">
        <f aca="false">VLOOKUP(F624,PTDS2!$A$1:$Q$13,6)</f>
        <v>#N/A</v>
      </c>
      <c r="AT624" s="78" t="e">
        <f aca="false">VLOOKUP(F624,PTDS2!$A$1:$Q$13,7)</f>
        <v>#N/A</v>
      </c>
      <c r="AU624" s="78" t="e">
        <f aca="false">VLOOKUP(F624,PTDS2!$A$1:$Q$13,8)</f>
        <v>#N/A</v>
      </c>
      <c r="AV624" s="78" t="e">
        <f aca="false">VLOOKUP(F624,PTDS2!$A$1:$Q$13,9)</f>
        <v>#N/A</v>
      </c>
      <c r="AW624" s="78" t="e">
        <f aca="false">VLOOKUP(F624,PTDS2!$A$1:$Q$13,10)</f>
        <v>#N/A</v>
      </c>
      <c r="AX624" s="78" t="e">
        <f aca="false">VLOOKUP(F624,PTDS2!$A$1:$Q$13,11)</f>
        <v>#N/A</v>
      </c>
      <c r="AY624" s="78" t="e">
        <f aca="false">VLOOKUP(F624,PTDS2!$A$1:$Q$13,12)</f>
        <v>#N/A</v>
      </c>
      <c r="AZ624" s="78" t="e">
        <f aca="false">VLOOKUP(F624,PTDS2!$A$1:$Q$13,13)</f>
        <v>#N/A</v>
      </c>
      <c r="BA624" s="78" t="e">
        <f aca="false">VLOOKUP(F624,PTDS2!$A$1:$Q$13,14)</f>
        <v>#N/A</v>
      </c>
      <c r="BB624" s="78" t="e">
        <f aca="false">VLOOKUP(F624,PTDS2!$A$1:$Q$13,15)</f>
        <v>#N/A</v>
      </c>
      <c r="BC624" s="78" t="e">
        <f aca="false">VLOOKUP(F624,PTDS2!$A$1:$Q$13,16)</f>
        <v>#N/A</v>
      </c>
      <c r="BD624" s="78" t="e">
        <f aca="false">VLOOKUP(F624,PTDS2!$A$1:$Q$13,17)</f>
        <v>#N/A</v>
      </c>
      <c r="BF624" s="78" t="e">
        <f aca="false">IF(AO624=0,"",AO624)</f>
        <v>#N/A</v>
      </c>
      <c r="BG624" s="78" t="e">
        <f aca="false">IF(AP624=0,"",AP624)</f>
        <v>#N/A</v>
      </c>
      <c r="BH624" s="78" t="e">
        <f aca="false">IF(AQ624=0,"",AQ624)</f>
        <v>#N/A</v>
      </c>
      <c r="BI624" s="78" t="e">
        <f aca="false">IF(AR624=0,"",AR624)</f>
        <v>#N/A</v>
      </c>
      <c r="BJ624" s="78" t="e">
        <f aca="false">IF(AS624=0,"",AS624)</f>
        <v>#N/A</v>
      </c>
      <c r="BK624" s="78" t="e">
        <f aca="false">IF(AT624=0,"",AT624)</f>
        <v>#N/A</v>
      </c>
      <c r="BL624" s="78" t="e">
        <f aca="false">IF(AU624=0,"",AU624)</f>
        <v>#N/A</v>
      </c>
      <c r="BM624" s="78" t="e">
        <f aca="false">IF(AV624=0,"",AV624)</f>
        <v>#N/A</v>
      </c>
      <c r="BN624" s="78" t="e">
        <f aca="false">IF(AW624=0,"",AW624)</f>
        <v>#N/A</v>
      </c>
      <c r="BO624" s="78" t="e">
        <f aca="false">IF(AX624=0,"",AX624)</f>
        <v>#N/A</v>
      </c>
      <c r="BP624" s="78" t="e">
        <f aca="false">IF(AY624=0,"",AY624)</f>
        <v>#N/A</v>
      </c>
      <c r="BQ624" s="78" t="e">
        <f aca="false">IF(AZ624=0,"",AZ624)</f>
        <v>#N/A</v>
      </c>
      <c r="BR624" s="78" t="e">
        <f aca="false">IF(BA624=0,"",BA624)</f>
        <v>#N/A</v>
      </c>
      <c r="BS624" s="78" t="e">
        <f aca="false">IF(BB624=0,"",BB624)</f>
        <v>#N/A</v>
      </c>
      <c r="BT624" s="78" t="e">
        <f aca="false">IF(BC624=0,"",BC624)</f>
        <v>#N/A</v>
      </c>
      <c r="BU624" s="78" t="e">
        <f aca="false">IF(BD624=0,"",BD624)</f>
        <v>#N/A</v>
      </c>
    </row>
    <row r="625" customFormat="false" ht="56.7" hidden="false" customHeight="true" outlineLevel="0" collapsed="false">
      <c r="A625" s="137"/>
      <c r="B625" s="138"/>
      <c r="C625" s="139"/>
      <c r="D625" s="139"/>
      <c r="E625" s="143"/>
      <c r="F625" s="120"/>
      <c r="G625" s="121"/>
      <c r="H625" s="140"/>
      <c r="I625" s="141"/>
      <c r="J625" s="116"/>
      <c r="K625" s="124" t="str">
        <f aca="false">IF(ISBLANK(I625),"",ROUND(IF(J625&lt;&gt;"€",IF(J625="$",I625*TRANSFERENCIAS!$E$29,I625*TRANSFERENCIAS!$H$29),I625),2))</f>
        <v/>
      </c>
      <c r="L625" s="142"/>
      <c r="M625" s="142"/>
      <c r="N625" s="142"/>
      <c r="O625" s="125"/>
      <c r="P625" s="126" t="str">
        <f aca="false">IF(ISNUMBER(X625),X625,"P")</f>
        <v>P</v>
      </c>
      <c r="Q625" s="127" t="str">
        <f aca="false">IF(ISNUMBER(L625),L625," --")</f>
        <v> --</v>
      </c>
      <c r="W625" s="129" t="n">
        <f aca="false">SUM(L625:N625)</f>
        <v>0</v>
      </c>
      <c r="X625" s="129" t="e">
        <f aca="false">IF(K625&gt;0,ABS(W625-K625),"")</f>
        <v>#VALUE!</v>
      </c>
      <c r="AF625" s="78" t="n">
        <f aca="false">+AF624+20</f>
        <v>12400</v>
      </c>
      <c r="AG625" s="78" t="n">
        <v>620</v>
      </c>
      <c r="AO625" s="78" t="e">
        <f aca="false">VLOOKUP(F625,PTDS2!$A$1:$Q$13,2)</f>
        <v>#N/A</v>
      </c>
      <c r="AP625" s="78" t="e">
        <f aca="false">VLOOKUP(F625,PTDS2!$A$1:$Q$13,3)</f>
        <v>#N/A</v>
      </c>
      <c r="AQ625" s="78" t="e">
        <f aca="false">VLOOKUP(F625,PTDS2!$A$1:$Q$13,4)</f>
        <v>#N/A</v>
      </c>
      <c r="AR625" s="78" t="e">
        <f aca="false">VLOOKUP(F625,PTDS2!$A$1:$Q$13,5)</f>
        <v>#N/A</v>
      </c>
      <c r="AS625" s="78" t="e">
        <f aca="false">VLOOKUP(F625,PTDS2!$A$1:$Q$13,6)</f>
        <v>#N/A</v>
      </c>
      <c r="AT625" s="78" t="e">
        <f aca="false">VLOOKUP(F625,PTDS2!$A$1:$Q$13,7)</f>
        <v>#N/A</v>
      </c>
      <c r="AU625" s="78" t="e">
        <f aca="false">VLOOKUP(F625,PTDS2!$A$1:$Q$13,8)</f>
        <v>#N/A</v>
      </c>
      <c r="AV625" s="78" t="e">
        <f aca="false">VLOOKUP(F625,PTDS2!$A$1:$Q$13,9)</f>
        <v>#N/A</v>
      </c>
      <c r="AW625" s="78" t="e">
        <f aca="false">VLOOKUP(F625,PTDS2!$A$1:$Q$13,10)</f>
        <v>#N/A</v>
      </c>
      <c r="AX625" s="78" t="e">
        <f aca="false">VLOOKUP(F625,PTDS2!$A$1:$Q$13,11)</f>
        <v>#N/A</v>
      </c>
      <c r="AY625" s="78" t="e">
        <f aca="false">VLOOKUP(F625,PTDS2!$A$1:$Q$13,12)</f>
        <v>#N/A</v>
      </c>
      <c r="AZ625" s="78" t="e">
        <f aca="false">VLOOKUP(F625,PTDS2!$A$1:$Q$13,13)</f>
        <v>#N/A</v>
      </c>
      <c r="BA625" s="78" t="e">
        <f aca="false">VLOOKUP(F625,PTDS2!$A$1:$Q$13,14)</f>
        <v>#N/A</v>
      </c>
      <c r="BB625" s="78" t="e">
        <f aca="false">VLOOKUP(F625,PTDS2!$A$1:$Q$13,15)</f>
        <v>#N/A</v>
      </c>
      <c r="BC625" s="78" t="e">
        <f aca="false">VLOOKUP(F625,PTDS2!$A$1:$Q$13,16)</f>
        <v>#N/A</v>
      </c>
      <c r="BD625" s="78" t="e">
        <f aca="false">VLOOKUP(F625,PTDS2!$A$1:$Q$13,17)</f>
        <v>#N/A</v>
      </c>
      <c r="BF625" s="78" t="e">
        <f aca="false">IF(AO625=0,"",AO625)</f>
        <v>#N/A</v>
      </c>
      <c r="BG625" s="78" t="e">
        <f aca="false">IF(AP625=0,"",AP625)</f>
        <v>#N/A</v>
      </c>
      <c r="BH625" s="78" t="e">
        <f aca="false">IF(AQ625=0,"",AQ625)</f>
        <v>#N/A</v>
      </c>
      <c r="BI625" s="78" t="e">
        <f aca="false">IF(AR625=0,"",AR625)</f>
        <v>#N/A</v>
      </c>
      <c r="BJ625" s="78" t="e">
        <f aca="false">IF(AS625=0,"",AS625)</f>
        <v>#N/A</v>
      </c>
      <c r="BK625" s="78" t="e">
        <f aca="false">IF(AT625=0,"",AT625)</f>
        <v>#N/A</v>
      </c>
      <c r="BL625" s="78" t="e">
        <f aca="false">IF(AU625=0,"",AU625)</f>
        <v>#N/A</v>
      </c>
      <c r="BM625" s="78" t="e">
        <f aca="false">IF(AV625=0,"",AV625)</f>
        <v>#N/A</v>
      </c>
      <c r="BN625" s="78" t="e">
        <f aca="false">IF(AW625=0,"",AW625)</f>
        <v>#N/A</v>
      </c>
      <c r="BO625" s="78" t="e">
        <f aca="false">IF(AX625=0,"",AX625)</f>
        <v>#N/A</v>
      </c>
      <c r="BP625" s="78" t="e">
        <f aca="false">IF(AY625=0,"",AY625)</f>
        <v>#N/A</v>
      </c>
      <c r="BQ625" s="78" t="e">
        <f aca="false">IF(AZ625=0,"",AZ625)</f>
        <v>#N/A</v>
      </c>
      <c r="BR625" s="78" t="e">
        <f aca="false">IF(BA625=0,"",BA625)</f>
        <v>#N/A</v>
      </c>
      <c r="BS625" s="78" t="e">
        <f aca="false">IF(BB625=0,"",BB625)</f>
        <v>#N/A</v>
      </c>
      <c r="BT625" s="78" t="e">
        <f aca="false">IF(BC625=0,"",BC625)</f>
        <v>#N/A</v>
      </c>
      <c r="BU625" s="78" t="e">
        <f aca="false">IF(BD625=0,"",BD625)</f>
        <v>#N/A</v>
      </c>
    </row>
    <row r="626" customFormat="false" ht="56.7" hidden="false" customHeight="true" outlineLevel="0" collapsed="false">
      <c r="A626" s="137"/>
      <c r="B626" s="138"/>
      <c r="C626" s="139"/>
      <c r="D626" s="139"/>
      <c r="E626" s="143"/>
      <c r="F626" s="120"/>
      <c r="G626" s="121"/>
      <c r="H626" s="140"/>
      <c r="I626" s="141"/>
      <c r="J626" s="116"/>
      <c r="K626" s="124" t="str">
        <f aca="false">IF(ISBLANK(I626),"",ROUND(IF(J626&lt;&gt;"€",IF(J626="$",I626*TRANSFERENCIAS!$E$29,I626*TRANSFERENCIAS!$H$29),I626),2))</f>
        <v/>
      </c>
      <c r="L626" s="142"/>
      <c r="M626" s="142"/>
      <c r="N626" s="142"/>
      <c r="O626" s="125"/>
      <c r="P626" s="126" t="str">
        <f aca="false">IF(ISNUMBER(X626),X626,"P")</f>
        <v>P</v>
      </c>
      <c r="Q626" s="127" t="str">
        <f aca="false">IF(ISNUMBER(L626),L626," --")</f>
        <v> --</v>
      </c>
      <c r="W626" s="129" t="n">
        <f aca="false">SUM(L626:N626)</f>
        <v>0</v>
      </c>
      <c r="X626" s="129" t="e">
        <f aca="false">IF(K626&gt;0,ABS(W626-K626),"")</f>
        <v>#VALUE!</v>
      </c>
      <c r="AF626" s="78" t="n">
        <f aca="false">+AF625+20</f>
        <v>12420</v>
      </c>
      <c r="AG626" s="78" t="n">
        <v>621</v>
      </c>
      <c r="AO626" s="78" t="e">
        <f aca="false">VLOOKUP(F626,PTDS2!$A$1:$Q$13,2)</f>
        <v>#N/A</v>
      </c>
      <c r="AP626" s="78" t="e">
        <f aca="false">VLOOKUP(F626,PTDS2!$A$1:$Q$13,3)</f>
        <v>#N/A</v>
      </c>
      <c r="AQ626" s="78" t="e">
        <f aca="false">VLOOKUP(F626,PTDS2!$A$1:$Q$13,4)</f>
        <v>#N/A</v>
      </c>
      <c r="AR626" s="78" t="e">
        <f aca="false">VLOOKUP(F626,PTDS2!$A$1:$Q$13,5)</f>
        <v>#N/A</v>
      </c>
      <c r="AS626" s="78" t="e">
        <f aca="false">VLOOKUP(F626,PTDS2!$A$1:$Q$13,6)</f>
        <v>#N/A</v>
      </c>
      <c r="AT626" s="78" t="e">
        <f aca="false">VLOOKUP(F626,PTDS2!$A$1:$Q$13,7)</f>
        <v>#N/A</v>
      </c>
      <c r="AU626" s="78" t="e">
        <f aca="false">VLOOKUP(F626,PTDS2!$A$1:$Q$13,8)</f>
        <v>#N/A</v>
      </c>
      <c r="AV626" s="78" t="e">
        <f aca="false">VLOOKUP(F626,PTDS2!$A$1:$Q$13,9)</f>
        <v>#N/A</v>
      </c>
      <c r="AW626" s="78" t="e">
        <f aca="false">VLOOKUP(F626,PTDS2!$A$1:$Q$13,10)</f>
        <v>#N/A</v>
      </c>
      <c r="AX626" s="78" t="e">
        <f aca="false">VLOOKUP(F626,PTDS2!$A$1:$Q$13,11)</f>
        <v>#N/A</v>
      </c>
      <c r="AY626" s="78" t="e">
        <f aca="false">VLOOKUP(F626,PTDS2!$A$1:$Q$13,12)</f>
        <v>#N/A</v>
      </c>
      <c r="AZ626" s="78" t="e">
        <f aca="false">VLOOKUP(F626,PTDS2!$A$1:$Q$13,13)</f>
        <v>#N/A</v>
      </c>
      <c r="BA626" s="78" t="e">
        <f aca="false">VLOOKUP(F626,PTDS2!$A$1:$Q$13,14)</f>
        <v>#N/A</v>
      </c>
      <c r="BB626" s="78" t="e">
        <f aca="false">VLOOKUP(F626,PTDS2!$A$1:$Q$13,15)</f>
        <v>#N/A</v>
      </c>
      <c r="BC626" s="78" t="e">
        <f aca="false">VLOOKUP(F626,PTDS2!$A$1:$Q$13,16)</f>
        <v>#N/A</v>
      </c>
      <c r="BD626" s="78" t="e">
        <f aca="false">VLOOKUP(F626,PTDS2!$A$1:$Q$13,17)</f>
        <v>#N/A</v>
      </c>
      <c r="BF626" s="78" t="e">
        <f aca="false">IF(AO626=0,"",AO626)</f>
        <v>#N/A</v>
      </c>
      <c r="BG626" s="78" t="e">
        <f aca="false">IF(AP626=0,"",AP626)</f>
        <v>#N/A</v>
      </c>
      <c r="BH626" s="78" t="e">
        <f aca="false">IF(AQ626=0,"",AQ626)</f>
        <v>#N/A</v>
      </c>
      <c r="BI626" s="78" t="e">
        <f aca="false">IF(AR626=0,"",AR626)</f>
        <v>#N/A</v>
      </c>
      <c r="BJ626" s="78" t="e">
        <f aca="false">IF(AS626=0,"",AS626)</f>
        <v>#N/A</v>
      </c>
      <c r="BK626" s="78" t="e">
        <f aca="false">IF(AT626=0,"",AT626)</f>
        <v>#N/A</v>
      </c>
      <c r="BL626" s="78" t="e">
        <f aca="false">IF(AU626=0,"",AU626)</f>
        <v>#N/A</v>
      </c>
      <c r="BM626" s="78" t="e">
        <f aca="false">IF(AV626=0,"",AV626)</f>
        <v>#N/A</v>
      </c>
      <c r="BN626" s="78" t="e">
        <f aca="false">IF(AW626=0,"",AW626)</f>
        <v>#N/A</v>
      </c>
      <c r="BO626" s="78" t="e">
        <f aca="false">IF(AX626=0,"",AX626)</f>
        <v>#N/A</v>
      </c>
      <c r="BP626" s="78" t="e">
        <f aca="false">IF(AY626=0,"",AY626)</f>
        <v>#N/A</v>
      </c>
      <c r="BQ626" s="78" t="e">
        <f aca="false">IF(AZ626=0,"",AZ626)</f>
        <v>#N/A</v>
      </c>
      <c r="BR626" s="78" t="e">
        <f aca="false">IF(BA626=0,"",BA626)</f>
        <v>#N/A</v>
      </c>
      <c r="BS626" s="78" t="e">
        <f aca="false">IF(BB626=0,"",BB626)</f>
        <v>#N/A</v>
      </c>
      <c r="BT626" s="78" t="e">
        <f aca="false">IF(BC626=0,"",BC626)</f>
        <v>#N/A</v>
      </c>
      <c r="BU626" s="78" t="e">
        <f aca="false">IF(BD626=0,"",BD626)</f>
        <v>#N/A</v>
      </c>
    </row>
    <row r="627" customFormat="false" ht="56.7" hidden="false" customHeight="true" outlineLevel="0" collapsed="false">
      <c r="A627" s="137"/>
      <c r="B627" s="138"/>
      <c r="C627" s="139"/>
      <c r="D627" s="139"/>
      <c r="E627" s="143"/>
      <c r="F627" s="120"/>
      <c r="G627" s="121"/>
      <c r="H627" s="140"/>
      <c r="I627" s="141"/>
      <c r="J627" s="116"/>
      <c r="K627" s="124" t="str">
        <f aca="false">IF(ISBLANK(I627),"",ROUND(IF(J627&lt;&gt;"€",IF(J627="$",I627*TRANSFERENCIAS!$E$29,I627*TRANSFERENCIAS!$H$29),I627),2))</f>
        <v/>
      </c>
      <c r="L627" s="142"/>
      <c r="M627" s="142"/>
      <c r="N627" s="142"/>
      <c r="O627" s="125"/>
      <c r="P627" s="126" t="str">
        <f aca="false">IF(ISNUMBER(X627),X627,"P")</f>
        <v>P</v>
      </c>
      <c r="Q627" s="127" t="str">
        <f aca="false">IF(ISNUMBER(L627),L627," --")</f>
        <v> --</v>
      </c>
      <c r="W627" s="129" t="n">
        <f aca="false">SUM(L627:N627)</f>
        <v>0</v>
      </c>
      <c r="X627" s="129" t="e">
        <f aca="false">IF(K627&gt;0,ABS(W627-K627),"")</f>
        <v>#VALUE!</v>
      </c>
      <c r="AF627" s="78" t="n">
        <f aca="false">+AF626+20</f>
        <v>12440</v>
      </c>
      <c r="AG627" s="78" t="n">
        <v>622</v>
      </c>
      <c r="AO627" s="78" t="e">
        <f aca="false">VLOOKUP(F627,PTDS2!$A$1:$Q$13,2)</f>
        <v>#N/A</v>
      </c>
      <c r="AP627" s="78" t="e">
        <f aca="false">VLOOKUP(F627,PTDS2!$A$1:$Q$13,3)</f>
        <v>#N/A</v>
      </c>
      <c r="AQ627" s="78" t="e">
        <f aca="false">VLOOKUP(F627,PTDS2!$A$1:$Q$13,4)</f>
        <v>#N/A</v>
      </c>
      <c r="AR627" s="78" t="e">
        <f aca="false">VLOOKUP(F627,PTDS2!$A$1:$Q$13,5)</f>
        <v>#N/A</v>
      </c>
      <c r="AS627" s="78" t="e">
        <f aca="false">VLOOKUP(F627,PTDS2!$A$1:$Q$13,6)</f>
        <v>#N/A</v>
      </c>
      <c r="AT627" s="78" t="e">
        <f aca="false">VLOOKUP(F627,PTDS2!$A$1:$Q$13,7)</f>
        <v>#N/A</v>
      </c>
      <c r="AU627" s="78" t="e">
        <f aca="false">VLOOKUP(F627,PTDS2!$A$1:$Q$13,8)</f>
        <v>#N/A</v>
      </c>
      <c r="AV627" s="78" t="e">
        <f aca="false">VLOOKUP(F627,PTDS2!$A$1:$Q$13,9)</f>
        <v>#N/A</v>
      </c>
      <c r="AW627" s="78" t="e">
        <f aca="false">VLOOKUP(F627,PTDS2!$A$1:$Q$13,10)</f>
        <v>#N/A</v>
      </c>
      <c r="AX627" s="78" t="e">
        <f aca="false">VLOOKUP(F627,PTDS2!$A$1:$Q$13,11)</f>
        <v>#N/A</v>
      </c>
      <c r="AY627" s="78" t="e">
        <f aca="false">VLOOKUP(F627,PTDS2!$A$1:$Q$13,12)</f>
        <v>#N/A</v>
      </c>
      <c r="AZ627" s="78" t="e">
        <f aca="false">VLOOKUP(F627,PTDS2!$A$1:$Q$13,13)</f>
        <v>#N/A</v>
      </c>
      <c r="BA627" s="78" t="e">
        <f aca="false">VLOOKUP(F627,PTDS2!$A$1:$Q$13,14)</f>
        <v>#N/A</v>
      </c>
      <c r="BB627" s="78" t="e">
        <f aca="false">VLOOKUP(F627,PTDS2!$A$1:$Q$13,15)</f>
        <v>#N/A</v>
      </c>
      <c r="BC627" s="78" t="e">
        <f aca="false">VLOOKUP(F627,PTDS2!$A$1:$Q$13,16)</f>
        <v>#N/A</v>
      </c>
      <c r="BD627" s="78" t="e">
        <f aca="false">VLOOKUP(F627,PTDS2!$A$1:$Q$13,17)</f>
        <v>#N/A</v>
      </c>
      <c r="BF627" s="78" t="e">
        <f aca="false">IF(AO627=0,"",AO627)</f>
        <v>#N/A</v>
      </c>
      <c r="BG627" s="78" t="e">
        <f aca="false">IF(AP627=0,"",AP627)</f>
        <v>#N/A</v>
      </c>
      <c r="BH627" s="78" t="e">
        <f aca="false">IF(AQ627=0,"",AQ627)</f>
        <v>#N/A</v>
      </c>
      <c r="BI627" s="78" t="e">
        <f aca="false">IF(AR627=0,"",AR627)</f>
        <v>#N/A</v>
      </c>
      <c r="BJ627" s="78" t="e">
        <f aca="false">IF(AS627=0,"",AS627)</f>
        <v>#N/A</v>
      </c>
      <c r="BK627" s="78" t="e">
        <f aca="false">IF(AT627=0,"",AT627)</f>
        <v>#N/A</v>
      </c>
      <c r="BL627" s="78" t="e">
        <f aca="false">IF(AU627=0,"",AU627)</f>
        <v>#N/A</v>
      </c>
      <c r="BM627" s="78" t="e">
        <f aca="false">IF(AV627=0,"",AV627)</f>
        <v>#N/A</v>
      </c>
      <c r="BN627" s="78" t="e">
        <f aca="false">IF(AW627=0,"",AW627)</f>
        <v>#N/A</v>
      </c>
      <c r="BO627" s="78" t="e">
        <f aca="false">IF(AX627=0,"",AX627)</f>
        <v>#N/A</v>
      </c>
      <c r="BP627" s="78" t="e">
        <f aca="false">IF(AY627=0,"",AY627)</f>
        <v>#N/A</v>
      </c>
      <c r="BQ627" s="78" t="e">
        <f aca="false">IF(AZ627=0,"",AZ627)</f>
        <v>#N/A</v>
      </c>
      <c r="BR627" s="78" t="e">
        <f aca="false">IF(BA627=0,"",BA627)</f>
        <v>#N/A</v>
      </c>
      <c r="BS627" s="78" t="e">
        <f aca="false">IF(BB627=0,"",BB627)</f>
        <v>#N/A</v>
      </c>
      <c r="BT627" s="78" t="e">
        <f aca="false">IF(BC627=0,"",BC627)</f>
        <v>#N/A</v>
      </c>
      <c r="BU627" s="78" t="e">
        <f aca="false">IF(BD627=0,"",BD627)</f>
        <v>#N/A</v>
      </c>
    </row>
    <row r="628" customFormat="false" ht="56.7" hidden="false" customHeight="true" outlineLevel="0" collapsed="false">
      <c r="A628" s="137"/>
      <c r="B628" s="138"/>
      <c r="C628" s="139"/>
      <c r="D628" s="139"/>
      <c r="E628" s="143"/>
      <c r="F628" s="120"/>
      <c r="G628" s="121"/>
      <c r="H628" s="140"/>
      <c r="I628" s="141"/>
      <c r="J628" s="116"/>
      <c r="K628" s="124" t="str">
        <f aca="false">IF(ISBLANK(I628),"",ROUND(IF(J628&lt;&gt;"€",IF(J628="$",I628*TRANSFERENCIAS!$E$29,I628*TRANSFERENCIAS!$H$29),I628),2))</f>
        <v/>
      </c>
      <c r="L628" s="142"/>
      <c r="M628" s="142"/>
      <c r="N628" s="142"/>
      <c r="O628" s="125"/>
      <c r="P628" s="126" t="str">
        <f aca="false">IF(ISNUMBER(X628),X628,"P")</f>
        <v>P</v>
      </c>
      <c r="Q628" s="127" t="str">
        <f aca="false">IF(ISNUMBER(L628),L628," --")</f>
        <v> --</v>
      </c>
      <c r="W628" s="129" t="n">
        <f aca="false">SUM(L628:N628)</f>
        <v>0</v>
      </c>
      <c r="X628" s="129" t="e">
        <f aca="false">IF(K628&gt;0,ABS(W628-K628),"")</f>
        <v>#VALUE!</v>
      </c>
      <c r="AF628" s="78" t="n">
        <f aca="false">+AF627+20</f>
        <v>12460</v>
      </c>
      <c r="AG628" s="78" t="n">
        <v>623</v>
      </c>
      <c r="AO628" s="78" t="e">
        <f aca="false">VLOOKUP(F628,PTDS2!$A$1:$Q$13,2)</f>
        <v>#N/A</v>
      </c>
      <c r="AP628" s="78" t="e">
        <f aca="false">VLOOKUP(F628,PTDS2!$A$1:$Q$13,3)</f>
        <v>#N/A</v>
      </c>
      <c r="AQ628" s="78" t="e">
        <f aca="false">VLOOKUP(F628,PTDS2!$A$1:$Q$13,4)</f>
        <v>#N/A</v>
      </c>
      <c r="AR628" s="78" t="e">
        <f aca="false">VLOOKUP(F628,PTDS2!$A$1:$Q$13,5)</f>
        <v>#N/A</v>
      </c>
      <c r="AS628" s="78" t="e">
        <f aca="false">VLOOKUP(F628,PTDS2!$A$1:$Q$13,6)</f>
        <v>#N/A</v>
      </c>
      <c r="AT628" s="78" t="e">
        <f aca="false">VLOOKUP(F628,PTDS2!$A$1:$Q$13,7)</f>
        <v>#N/A</v>
      </c>
      <c r="AU628" s="78" t="e">
        <f aca="false">VLOOKUP(F628,PTDS2!$A$1:$Q$13,8)</f>
        <v>#N/A</v>
      </c>
      <c r="AV628" s="78" t="e">
        <f aca="false">VLOOKUP(F628,PTDS2!$A$1:$Q$13,9)</f>
        <v>#N/A</v>
      </c>
      <c r="AW628" s="78" t="e">
        <f aca="false">VLOOKUP(F628,PTDS2!$A$1:$Q$13,10)</f>
        <v>#N/A</v>
      </c>
      <c r="AX628" s="78" t="e">
        <f aca="false">VLOOKUP(F628,PTDS2!$A$1:$Q$13,11)</f>
        <v>#N/A</v>
      </c>
      <c r="AY628" s="78" t="e">
        <f aca="false">VLOOKUP(F628,PTDS2!$A$1:$Q$13,12)</f>
        <v>#N/A</v>
      </c>
      <c r="AZ628" s="78" t="e">
        <f aca="false">VLOOKUP(F628,PTDS2!$A$1:$Q$13,13)</f>
        <v>#N/A</v>
      </c>
      <c r="BA628" s="78" t="e">
        <f aca="false">VLOOKUP(F628,PTDS2!$A$1:$Q$13,14)</f>
        <v>#N/A</v>
      </c>
      <c r="BB628" s="78" t="e">
        <f aca="false">VLOOKUP(F628,PTDS2!$A$1:$Q$13,15)</f>
        <v>#N/A</v>
      </c>
      <c r="BC628" s="78" t="e">
        <f aca="false">VLOOKUP(F628,PTDS2!$A$1:$Q$13,16)</f>
        <v>#N/A</v>
      </c>
      <c r="BD628" s="78" t="e">
        <f aca="false">VLOOKUP(F628,PTDS2!$A$1:$Q$13,17)</f>
        <v>#N/A</v>
      </c>
      <c r="BF628" s="78" t="e">
        <f aca="false">IF(AO628=0,"",AO628)</f>
        <v>#N/A</v>
      </c>
      <c r="BG628" s="78" t="e">
        <f aca="false">IF(AP628=0,"",AP628)</f>
        <v>#N/A</v>
      </c>
      <c r="BH628" s="78" t="e">
        <f aca="false">IF(AQ628=0,"",AQ628)</f>
        <v>#N/A</v>
      </c>
      <c r="BI628" s="78" t="e">
        <f aca="false">IF(AR628=0,"",AR628)</f>
        <v>#N/A</v>
      </c>
      <c r="BJ628" s="78" t="e">
        <f aca="false">IF(AS628=0,"",AS628)</f>
        <v>#N/A</v>
      </c>
      <c r="BK628" s="78" t="e">
        <f aca="false">IF(AT628=0,"",AT628)</f>
        <v>#N/A</v>
      </c>
      <c r="BL628" s="78" t="e">
        <f aca="false">IF(AU628=0,"",AU628)</f>
        <v>#N/A</v>
      </c>
      <c r="BM628" s="78" t="e">
        <f aca="false">IF(AV628=0,"",AV628)</f>
        <v>#N/A</v>
      </c>
      <c r="BN628" s="78" t="e">
        <f aca="false">IF(AW628=0,"",AW628)</f>
        <v>#N/A</v>
      </c>
      <c r="BO628" s="78" t="e">
        <f aca="false">IF(AX628=0,"",AX628)</f>
        <v>#N/A</v>
      </c>
      <c r="BP628" s="78" t="e">
        <f aca="false">IF(AY628=0,"",AY628)</f>
        <v>#N/A</v>
      </c>
      <c r="BQ628" s="78" t="e">
        <f aca="false">IF(AZ628=0,"",AZ628)</f>
        <v>#N/A</v>
      </c>
      <c r="BR628" s="78" t="e">
        <f aca="false">IF(BA628=0,"",BA628)</f>
        <v>#N/A</v>
      </c>
      <c r="BS628" s="78" t="e">
        <f aca="false">IF(BB628=0,"",BB628)</f>
        <v>#N/A</v>
      </c>
      <c r="BT628" s="78" t="e">
        <f aca="false">IF(BC628=0,"",BC628)</f>
        <v>#N/A</v>
      </c>
      <c r="BU628" s="78" t="e">
        <f aca="false">IF(BD628=0,"",BD628)</f>
        <v>#N/A</v>
      </c>
    </row>
    <row r="629" customFormat="false" ht="56.7" hidden="false" customHeight="true" outlineLevel="0" collapsed="false">
      <c r="A629" s="137"/>
      <c r="B629" s="138"/>
      <c r="C629" s="139"/>
      <c r="D629" s="139"/>
      <c r="E629" s="143"/>
      <c r="F629" s="120"/>
      <c r="G629" s="121"/>
      <c r="H629" s="140"/>
      <c r="I629" s="141"/>
      <c r="J629" s="116"/>
      <c r="K629" s="124" t="str">
        <f aca="false">IF(ISBLANK(I629),"",ROUND(IF(J629&lt;&gt;"€",IF(J629="$",I629*TRANSFERENCIAS!$E$29,I629*TRANSFERENCIAS!$H$29),I629),2))</f>
        <v/>
      </c>
      <c r="L629" s="142"/>
      <c r="M629" s="142"/>
      <c r="N629" s="142"/>
      <c r="O629" s="125"/>
      <c r="P629" s="126" t="str">
        <f aca="false">IF(ISNUMBER(X629),X629,"P")</f>
        <v>P</v>
      </c>
      <c r="Q629" s="127" t="str">
        <f aca="false">IF(ISNUMBER(L629),L629," --")</f>
        <v> --</v>
      </c>
      <c r="W629" s="129" t="n">
        <f aca="false">SUM(L629:N629)</f>
        <v>0</v>
      </c>
      <c r="X629" s="129" t="e">
        <f aca="false">IF(K629&gt;0,ABS(W629-K629),"")</f>
        <v>#VALUE!</v>
      </c>
      <c r="AF629" s="78" t="n">
        <f aca="false">+AF628+20</f>
        <v>12480</v>
      </c>
      <c r="AG629" s="78" t="n">
        <v>624</v>
      </c>
      <c r="AO629" s="78" t="e">
        <f aca="false">VLOOKUP(F629,PTDS2!$A$1:$Q$13,2)</f>
        <v>#N/A</v>
      </c>
      <c r="AP629" s="78" t="e">
        <f aca="false">VLOOKUP(F629,PTDS2!$A$1:$Q$13,3)</f>
        <v>#N/A</v>
      </c>
      <c r="AQ629" s="78" t="e">
        <f aca="false">VLOOKUP(F629,PTDS2!$A$1:$Q$13,4)</f>
        <v>#N/A</v>
      </c>
      <c r="AR629" s="78" t="e">
        <f aca="false">VLOOKUP(F629,PTDS2!$A$1:$Q$13,5)</f>
        <v>#N/A</v>
      </c>
      <c r="AS629" s="78" t="e">
        <f aca="false">VLOOKUP(F629,PTDS2!$A$1:$Q$13,6)</f>
        <v>#N/A</v>
      </c>
      <c r="AT629" s="78" t="e">
        <f aca="false">VLOOKUP(F629,PTDS2!$A$1:$Q$13,7)</f>
        <v>#N/A</v>
      </c>
      <c r="AU629" s="78" t="e">
        <f aca="false">VLOOKUP(F629,PTDS2!$A$1:$Q$13,8)</f>
        <v>#N/A</v>
      </c>
      <c r="AV629" s="78" t="e">
        <f aca="false">VLOOKUP(F629,PTDS2!$A$1:$Q$13,9)</f>
        <v>#N/A</v>
      </c>
      <c r="AW629" s="78" t="e">
        <f aca="false">VLOOKUP(F629,PTDS2!$A$1:$Q$13,10)</f>
        <v>#N/A</v>
      </c>
      <c r="AX629" s="78" t="e">
        <f aca="false">VLOOKUP(F629,PTDS2!$A$1:$Q$13,11)</f>
        <v>#N/A</v>
      </c>
      <c r="AY629" s="78" t="e">
        <f aca="false">VLOOKUP(F629,PTDS2!$A$1:$Q$13,12)</f>
        <v>#N/A</v>
      </c>
      <c r="AZ629" s="78" t="e">
        <f aca="false">VLOOKUP(F629,PTDS2!$A$1:$Q$13,13)</f>
        <v>#N/A</v>
      </c>
      <c r="BA629" s="78" t="e">
        <f aca="false">VLOOKUP(F629,PTDS2!$A$1:$Q$13,14)</f>
        <v>#N/A</v>
      </c>
      <c r="BB629" s="78" t="e">
        <f aca="false">VLOOKUP(F629,PTDS2!$A$1:$Q$13,15)</f>
        <v>#N/A</v>
      </c>
      <c r="BC629" s="78" t="e">
        <f aca="false">VLOOKUP(F629,PTDS2!$A$1:$Q$13,16)</f>
        <v>#N/A</v>
      </c>
      <c r="BD629" s="78" t="e">
        <f aca="false">VLOOKUP(F629,PTDS2!$A$1:$Q$13,17)</f>
        <v>#N/A</v>
      </c>
      <c r="BF629" s="78" t="e">
        <f aca="false">IF(AO629=0,"",AO629)</f>
        <v>#N/A</v>
      </c>
      <c r="BG629" s="78" t="e">
        <f aca="false">IF(AP629=0,"",AP629)</f>
        <v>#N/A</v>
      </c>
      <c r="BH629" s="78" t="e">
        <f aca="false">IF(AQ629=0,"",AQ629)</f>
        <v>#N/A</v>
      </c>
      <c r="BI629" s="78" t="e">
        <f aca="false">IF(AR629=0,"",AR629)</f>
        <v>#N/A</v>
      </c>
      <c r="BJ629" s="78" t="e">
        <f aca="false">IF(AS629=0,"",AS629)</f>
        <v>#N/A</v>
      </c>
      <c r="BK629" s="78" t="e">
        <f aca="false">IF(AT629=0,"",AT629)</f>
        <v>#N/A</v>
      </c>
      <c r="BL629" s="78" t="e">
        <f aca="false">IF(AU629=0,"",AU629)</f>
        <v>#N/A</v>
      </c>
      <c r="BM629" s="78" t="e">
        <f aca="false">IF(AV629=0,"",AV629)</f>
        <v>#N/A</v>
      </c>
      <c r="BN629" s="78" t="e">
        <f aca="false">IF(AW629=0,"",AW629)</f>
        <v>#N/A</v>
      </c>
      <c r="BO629" s="78" t="e">
        <f aca="false">IF(AX629=0,"",AX629)</f>
        <v>#N/A</v>
      </c>
      <c r="BP629" s="78" t="e">
        <f aca="false">IF(AY629=0,"",AY629)</f>
        <v>#N/A</v>
      </c>
      <c r="BQ629" s="78" t="e">
        <f aca="false">IF(AZ629=0,"",AZ629)</f>
        <v>#N/A</v>
      </c>
      <c r="BR629" s="78" t="e">
        <f aca="false">IF(BA629=0,"",BA629)</f>
        <v>#N/A</v>
      </c>
      <c r="BS629" s="78" t="e">
        <f aca="false">IF(BB629=0,"",BB629)</f>
        <v>#N/A</v>
      </c>
      <c r="BT629" s="78" t="e">
        <f aca="false">IF(BC629=0,"",BC629)</f>
        <v>#N/A</v>
      </c>
      <c r="BU629" s="78" t="e">
        <f aca="false">IF(BD629=0,"",BD629)</f>
        <v>#N/A</v>
      </c>
    </row>
    <row r="630" customFormat="false" ht="56.7" hidden="false" customHeight="true" outlineLevel="0" collapsed="false">
      <c r="A630" s="137"/>
      <c r="B630" s="138"/>
      <c r="C630" s="139"/>
      <c r="D630" s="139"/>
      <c r="E630" s="143"/>
      <c r="F630" s="120"/>
      <c r="G630" s="121"/>
      <c r="H630" s="140"/>
      <c r="I630" s="141"/>
      <c r="J630" s="116"/>
      <c r="K630" s="124" t="str">
        <f aca="false">IF(ISBLANK(I630),"",ROUND(IF(J630&lt;&gt;"€",IF(J630="$",I630*TRANSFERENCIAS!$E$29,I630*TRANSFERENCIAS!$H$29),I630),2))</f>
        <v/>
      </c>
      <c r="L630" s="142"/>
      <c r="M630" s="142"/>
      <c r="N630" s="142"/>
      <c r="O630" s="125"/>
      <c r="P630" s="126" t="str">
        <f aca="false">IF(ISNUMBER(X630),X630,"P")</f>
        <v>P</v>
      </c>
      <c r="Q630" s="127" t="str">
        <f aca="false">IF(ISNUMBER(L630),L630," --")</f>
        <v> --</v>
      </c>
      <c r="W630" s="129" t="n">
        <f aca="false">SUM(L630:N630)</f>
        <v>0</v>
      </c>
      <c r="X630" s="129" t="e">
        <f aca="false">IF(K630&gt;0,ABS(W630-K630),"")</f>
        <v>#VALUE!</v>
      </c>
      <c r="AF630" s="78" t="n">
        <f aca="false">+AF629+20</f>
        <v>12500</v>
      </c>
      <c r="AG630" s="78" t="n">
        <v>625</v>
      </c>
      <c r="AO630" s="78" t="e">
        <f aca="false">VLOOKUP(F630,PTDS2!$A$1:$Q$13,2)</f>
        <v>#N/A</v>
      </c>
      <c r="AP630" s="78" t="e">
        <f aca="false">VLOOKUP(F630,PTDS2!$A$1:$Q$13,3)</f>
        <v>#N/A</v>
      </c>
      <c r="AQ630" s="78" t="e">
        <f aca="false">VLOOKUP(F630,PTDS2!$A$1:$Q$13,4)</f>
        <v>#N/A</v>
      </c>
      <c r="AR630" s="78" t="e">
        <f aca="false">VLOOKUP(F630,PTDS2!$A$1:$Q$13,5)</f>
        <v>#N/A</v>
      </c>
      <c r="AS630" s="78" t="e">
        <f aca="false">VLOOKUP(F630,PTDS2!$A$1:$Q$13,6)</f>
        <v>#N/A</v>
      </c>
      <c r="AT630" s="78" t="e">
        <f aca="false">VLOOKUP(F630,PTDS2!$A$1:$Q$13,7)</f>
        <v>#N/A</v>
      </c>
      <c r="AU630" s="78" t="e">
        <f aca="false">VLOOKUP(F630,PTDS2!$A$1:$Q$13,8)</f>
        <v>#N/A</v>
      </c>
      <c r="AV630" s="78" t="e">
        <f aca="false">VLOOKUP(F630,PTDS2!$A$1:$Q$13,9)</f>
        <v>#N/A</v>
      </c>
      <c r="AW630" s="78" t="e">
        <f aca="false">VLOOKUP(F630,PTDS2!$A$1:$Q$13,10)</f>
        <v>#N/A</v>
      </c>
      <c r="AX630" s="78" t="e">
        <f aca="false">VLOOKUP(F630,PTDS2!$A$1:$Q$13,11)</f>
        <v>#N/A</v>
      </c>
      <c r="AY630" s="78" t="e">
        <f aca="false">VLOOKUP(F630,PTDS2!$A$1:$Q$13,12)</f>
        <v>#N/A</v>
      </c>
      <c r="AZ630" s="78" t="e">
        <f aca="false">VLOOKUP(F630,PTDS2!$A$1:$Q$13,13)</f>
        <v>#N/A</v>
      </c>
      <c r="BA630" s="78" t="e">
        <f aca="false">VLOOKUP(F630,PTDS2!$A$1:$Q$13,14)</f>
        <v>#N/A</v>
      </c>
      <c r="BB630" s="78" t="e">
        <f aca="false">VLOOKUP(F630,PTDS2!$A$1:$Q$13,15)</f>
        <v>#N/A</v>
      </c>
      <c r="BC630" s="78" t="e">
        <f aca="false">VLOOKUP(F630,PTDS2!$A$1:$Q$13,16)</f>
        <v>#N/A</v>
      </c>
      <c r="BD630" s="78" t="e">
        <f aca="false">VLOOKUP(F630,PTDS2!$A$1:$Q$13,17)</f>
        <v>#N/A</v>
      </c>
      <c r="BF630" s="78" t="e">
        <f aca="false">IF(AO630=0,"",AO630)</f>
        <v>#N/A</v>
      </c>
      <c r="BG630" s="78" t="e">
        <f aca="false">IF(AP630=0,"",AP630)</f>
        <v>#N/A</v>
      </c>
      <c r="BH630" s="78" t="e">
        <f aca="false">IF(AQ630=0,"",AQ630)</f>
        <v>#N/A</v>
      </c>
      <c r="BI630" s="78" t="e">
        <f aca="false">IF(AR630=0,"",AR630)</f>
        <v>#N/A</v>
      </c>
      <c r="BJ630" s="78" t="e">
        <f aca="false">IF(AS630=0,"",AS630)</f>
        <v>#N/A</v>
      </c>
      <c r="BK630" s="78" t="e">
        <f aca="false">IF(AT630=0,"",AT630)</f>
        <v>#N/A</v>
      </c>
      <c r="BL630" s="78" t="e">
        <f aca="false">IF(AU630=0,"",AU630)</f>
        <v>#N/A</v>
      </c>
      <c r="BM630" s="78" t="e">
        <f aca="false">IF(AV630=0,"",AV630)</f>
        <v>#N/A</v>
      </c>
      <c r="BN630" s="78" t="e">
        <f aca="false">IF(AW630=0,"",AW630)</f>
        <v>#N/A</v>
      </c>
      <c r="BO630" s="78" t="e">
        <f aca="false">IF(AX630=0,"",AX630)</f>
        <v>#N/A</v>
      </c>
      <c r="BP630" s="78" t="e">
        <f aca="false">IF(AY630=0,"",AY630)</f>
        <v>#N/A</v>
      </c>
      <c r="BQ630" s="78" t="e">
        <f aca="false">IF(AZ630=0,"",AZ630)</f>
        <v>#N/A</v>
      </c>
      <c r="BR630" s="78" t="e">
        <f aca="false">IF(BA630=0,"",BA630)</f>
        <v>#N/A</v>
      </c>
      <c r="BS630" s="78" t="e">
        <f aca="false">IF(BB630=0,"",BB630)</f>
        <v>#N/A</v>
      </c>
      <c r="BT630" s="78" t="e">
        <f aca="false">IF(BC630=0,"",BC630)</f>
        <v>#N/A</v>
      </c>
      <c r="BU630" s="78" t="e">
        <f aca="false">IF(BD630=0,"",BD630)</f>
        <v>#N/A</v>
      </c>
    </row>
    <row r="631" customFormat="false" ht="56.7" hidden="false" customHeight="true" outlineLevel="0" collapsed="false">
      <c r="A631" s="137"/>
      <c r="B631" s="138"/>
      <c r="C631" s="139"/>
      <c r="D631" s="139"/>
      <c r="E631" s="143"/>
      <c r="F631" s="120"/>
      <c r="G631" s="121"/>
      <c r="H631" s="140"/>
      <c r="I631" s="141"/>
      <c r="J631" s="116"/>
      <c r="K631" s="124" t="str">
        <f aca="false">IF(ISBLANK(I631),"",ROUND(IF(J631&lt;&gt;"€",IF(J631="$",I631*TRANSFERENCIAS!$E$29,I631*TRANSFERENCIAS!$H$29),I631),2))</f>
        <v/>
      </c>
      <c r="L631" s="142"/>
      <c r="M631" s="142"/>
      <c r="N631" s="142"/>
      <c r="O631" s="125"/>
      <c r="P631" s="126" t="str">
        <f aca="false">IF(ISNUMBER(X631),X631,"P")</f>
        <v>P</v>
      </c>
      <c r="Q631" s="127" t="str">
        <f aca="false">IF(ISNUMBER(L631),L631," --")</f>
        <v> --</v>
      </c>
      <c r="W631" s="129" t="n">
        <f aca="false">SUM(L631:N631)</f>
        <v>0</v>
      </c>
      <c r="X631" s="129" t="e">
        <f aca="false">IF(K631&gt;0,ABS(W631-K631),"")</f>
        <v>#VALUE!</v>
      </c>
      <c r="AF631" s="78" t="n">
        <f aca="false">+AF630+20</f>
        <v>12520</v>
      </c>
      <c r="AG631" s="78" t="n">
        <v>626</v>
      </c>
      <c r="AO631" s="78" t="e">
        <f aca="false">VLOOKUP(F631,PTDS2!$A$1:$Q$13,2)</f>
        <v>#N/A</v>
      </c>
      <c r="AP631" s="78" t="e">
        <f aca="false">VLOOKUP(F631,PTDS2!$A$1:$Q$13,3)</f>
        <v>#N/A</v>
      </c>
      <c r="AQ631" s="78" t="e">
        <f aca="false">VLOOKUP(F631,PTDS2!$A$1:$Q$13,4)</f>
        <v>#N/A</v>
      </c>
      <c r="AR631" s="78" t="e">
        <f aca="false">VLOOKUP(F631,PTDS2!$A$1:$Q$13,5)</f>
        <v>#N/A</v>
      </c>
      <c r="AS631" s="78" t="e">
        <f aca="false">VLOOKUP(F631,PTDS2!$A$1:$Q$13,6)</f>
        <v>#N/A</v>
      </c>
      <c r="AT631" s="78" t="e">
        <f aca="false">VLOOKUP(F631,PTDS2!$A$1:$Q$13,7)</f>
        <v>#N/A</v>
      </c>
      <c r="AU631" s="78" t="e">
        <f aca="false">VLOOKUP(F631,PTDS2!$A$1:$Q$13,8)</f>
        <v>#N/A</v>
      </c>
      <c r="AV631" s="78" t="e">
        <f aca="false">VLOOKUP(F631,PTDS2!$A$1:$Q$13,9)</f>
        <v>#N/A</v>
      </c>
      <c r="AW631" s="78" t="e">
        <f aca="false">VLOOKUP(F631,PTDS2!$A$1:$Q$13,10)</f>
        <v>#N/A</v>
      </c>
      <c r="AX631" s="78" t="e">
        <f aca="false">VLOOKUP(F631,PTDS2!$A$1:$Q$13,11)</f>
        <v>#N/A</v>
      </c>
      <c r="AY631" s="78" t="e">
        <f aca="false">VLOOKUP(F631,PTDS2!$A$1:$Q$13,12)</f>
        <v>#N/A</v>
      </c>
      <c r="AZ631" s="78" t="e">
        <f aca="false">VLOOKUP(F631,PTDS2!$A$1:$Q$13,13)</f>
        <v>#N/A</v>
      </c>
      <c r="BA631" s="78" t="e">
        <f aca="false">VLOOKUP(F631,PTDS2!$A$1:$Q$13,14)</f>
        <v>#N/A</v>
      </c>
      <c r="BB631" s="78" t="e">
        <f aca="false">VLOOKUP(F631,PTDS2!$A$1:$Q$13,15)</f>
        <v>#N/A</v>
      </c>
      <c r="BC631" s="78" t="e">
        <f aca="false">VLOOKUP(F631,PTDS2!$A$1:$Q$13,16)</f>
        <v>#N/A</v>
      </c>
      <c r="BD631" s="78" t="e">
        <f aca="false">VLOOKUP(F631,PTDS2!$A$1:$Q$13,17)</f>
        <v>#N/A</v>
      </c>
      <c r="BF631" s="78" t="e">
        <f aca="false">IF(AO631=0,"",AO631)</f>
        <v>#N/A</v>
      </c>
      <c r="BG631" s="78" t="e">
        <f aca="false">IF(AP631=0,"",AP631)</f>
        <v>#N/A</v>
      </c>
      <c r="BH631" s="78" t="e">
        <f aca="false">IF(AQ631=0,"",AQ631)</f>
        <v>#N/A</v>
      </c>
      <c r="BI631" s="78" t="e">
        <f aca="false">IF(AR631=0,"",AR631)</f>
        <v>#N/A</v>
      </c>
      <c r="BJ631" s="78" t="e">
        <f aca="false">IF(AS631=0,"",AS631)</f>
        <v>#N/A</v>
      </c>
      <c r="BK631" s="78" t="e">
        <f aca="false">IF(AT631=0,"",AT631)</f>
        <v>#N/A</v>
      </c>
      <c r="BL631" s="78" t="e">
        <f aca="false">IF(AU631=0,"",AU631)</f>
        <v>#N/A</v>
      </c>
      <c r="BM631" s="78" t="e">
        <f aca="false">IF(AV631=0,"",AV631)</f>
        <v>#N/A</v>
      </c>
      <c r="BN631" s="78" t="e">
        <f aca="false">IF(AW631=0,"",AW631)</f>
        <v>#N/A</v>
      </c>
      <c r="BO631" s="78" t="e">
        <f aca="false">IF(AX631=0,"",AX631)</f>
        <v>#N/A</v>
      </c>
      <c r="BP631" s="78" t="e">
        <f aca="false">IF(AY631=0,"",AY631)</f>
        <v>#N/A</v>
      </c>
      <c r="BQ631" s="78" t="e">
        <f aca="false">IF(AZ631=0,"",AZ631)</f>
        <v>#N/A</v>
      </c>
      <c r="BR631" s="78" t="e">
        <f aca="false">IF(BA631=0,"",BA631)</f>
        <v>#N/A</v>
      </c>
      <c r="BS631" s="78" t="e">
        <f aca="false">IF(BB631=0,"",BB631)</f>
        <v>#N/A</v>
      </c>
      <c r="BT631" s="78" t="e">
        <f aca="false">IF(BC631=0,"",BC631)</f>
        <v>#N/A</v>
      </c>
      <c r="BU631" s="78" t="e">
        <f aca="false">IF(BD631=0,"",BD631)</f>
        <v>#N/A</v>
      </c>
    </row>
    <row r="632" customFormat="false" ht="56.7" hidden="false" customHeight="true" outlineLevel="0" collapsed="false">
      <c r="A632" s="137"/>
      <c r="B632" s="138"/>
      <c r="C632" s="139"/>
      <c r="D632" s="139"/>
      <c r="E632" s="143"/>
      <c r="F632" s="120"/>
      <c r="G632" s="121"/>
      <c r="H632" s="140"/>
      <c r="I632" s="141"/>
      <c r="J632" s="116"/>
      <c r="K632" s="124" t="str">
        <f aca="false">IF(ISBLANK(I632),"",ROUND(IF(J632&lt;&gt;"€",IF(J632="$",I632*TRANSFERENCIAS!$E$29,I632*TRANSFERENCIAS!$H$29),I632),2))</f>
        <v/>
      </c>
      <c r="L632" s="142"/>
      <c r="M632" s="142"/>
      <c r="N632" s="142"/>
      <c r="O632" s="125"/>
      <c r="P632" s="126" t="str">
        <f aca="false">IF(ISNUMBER(X632),X632,"P")</f>
        <v>P</v>
      </c>
      <c r="Q632" s="127" t="str">
        <f aca="false">IF(ISNUMBER(L632),L632," --")</f>
        <v> --</v>
      </c>
      <c r="W632" s="129" t="n">
        <f aca="false">SUM(L632:N632)</f>
        <v>0</v>
      </c>
      <c r="X632" s="129" t="e">
        <f aca="false">IF(K632&gt;0,ABS(W632-K632),"")</f>
        <v>#VALUE!</v>
      </c>
      <c r="AF632" s="78" t="n">
        <f aca="false">+AF631+20</f>
        <v>12540</v>
      </c>
      <c r="AG632" s="78" t="n">
        <v>627</v>
      </c>
      <c r="AO632" s="78" t="e">
        <f aca="false">VLOOKUP(F632,PTDS2!$A$1:$Q$13,2)</f>
        <v>#N/A</v>
      </c>
      <c r="AP632" s="78" t="e">
        <f aca="false">VLOOKUP(F632,PTDS2!$A$1:$Q$13,3)</f>
        <v>#N/A</v>
      </c>
      <c r="AQ632" s="78" t="e">
        <f aca="false">VLOOKUP(F632,PTDS2!$A$1:$Q$13,4)</f>
        <v>#N/A</v>
      </c>
      <c r="AR632" s="78" t="e">
        <f aca="false">VLOOKUP(F632,PTDS2!$A$1:$Q$13,5)</f>
        <v>#N/A</v>
      </c>
      <c r="AS632" s="78" t="e">
        <f aca="false">VLOOKUP(F632,PTDS2!$A$1:$Q$13,6)</f>
        <v>#N/A</v>
      </c>
      <c r="AT632" s="78" t="e">
        <f aca="false">VLOOKUP(F632,PTDS2!$A$1:$Q$13,7)</f>
        <v>#N/A</v>
      </c>
      <c r="AU632" s="78" t="e">
        <f aca="false">VLOOKUP(F632,PTDS2!$A$1:$Q$13,8)</f>
        <v>#N/A</v>
      </c>
      <c r="AV632" s="78" t="e">
        <f aca="false">VLOOKUP(F632,PTDS2!$A$1:$Q$13,9)</f>
        <v>#N/A</v>
      </c>
      <c r="AW632" s="78" t="e">
        <f aca="false">VLOOKUP(F632,PTDS2!$A$1:$Q$13,10)</f>
        <v>#N/A</v>
      </c>
      <c r="AX632" s="78" t="e">
        <f aca="false">VLOOKUP(F632,PTDS2!$A$1:$Q$13,11)</f>
        <v>#N/A</v>
      </c>
      <c r="AY632" s="78" t="e">
        <f aca="false">VLOOKUP(F632,PTDS2!$A$1:$Q$13,12)</f>
        <v>#N/A</v>
      </c>
      <c r="AZ632" s="78" t="e">
        <f aca="false">VLOOKUP(F632,PTDS2!$A$1:$Q$13,13)</f>
        <v>#N/A</v>
      </c>
      <c r="BA632" s="78" t="e">
        <f aca="false">VLOOKUP(F632,PTDS2!$A$1:$Q$13,14)</f>
        <v>#N/A</v>
      </c>
      <c r="BB632" s="78" t="e">
        <f aca="false">VLOOKUP(F632,PTDS2!$A$1:$Q$13,15)</f>
        <v>#N/A</v>
      </c>
      <c r="BC632" s="78" t="e">
        <f aca="false">VLOOKUP(F632,PTDS2!$A$1:$Q$13,16)</f>
        <v>#N/A</v>
      </c>
      <c r="BD632" s="78" t="e">
        <f aca="false">VLOOKUP(F632,PTDS2!$A$1:$Q$13,17)</f>
        <v>#N/A</v>
      </c>
      <c r="BF632" s="78" t="e">
        <f aca="false">IF(AO632=0,"",AO632)</f>
        <v>#N/A</v>
      </c>
      <c r="BG632" s="78" t="e">
        <f aca="false">IF(AP632=0,"",AP632)</f>
        <v>#N/A</v>
      </c>
      <c r="BH632" s="78" t="e">
        <f aca="false">IF(AQ632=0,"",AQ632)</f>
        <v>#N/A</v>
      </c>
      <c r="BI632" s="78" t="e">
        <f aca="false">IF(AR632=0,"",AR632)</f>
        <v>#N/A</v>
      </c>
      <c r="BJ632" s="78" t="e">
        <f aca="false">IF(AS632=0,"",AS632)</f>
        <v>#N/A</v>
      </c>
      <c r="BK632" s="78" t="e">
        <f aca="false">IF(AT632=0,"",AT632)</f>
        <v>#N/A</v>
      </c>
      <c r="BL632" s="78" t="e">
        <f aca="false">IF(AU632=0,"",AU632)</f>
        <v>#N/A</v>
      </c>
      <c r="BM632" s="78" t="e">
        <f aca="false">IF(AV632=0,"",AV632)</f>
        <v>#N/A</v>
      </c>
      <c r="BN632" s="78" t="e">
        <f aca="false">IF(AW632=0,"",AW632)</f>
        <v>#N/A</v>
      </c>
      <c r="BO632" s="78" t="e">
        <f aca="false">IF(AX632=0,"",AX632)</f>
        <v>#N/A</v>
      </c>
      <c r="BP632" s="78" t="e">
        <f aca="false">IF(AY632=0,"",AY632)</f>
        <v>#N/A</v>
      </c>
      <c r="BQ632" s="78" t="e">
        <f aca="false">IF(AZ632=0,"",AZ632)</f>
        <v>#N/A</v>
      </c>
      <c r="BR632" s="78" t="e">
        <f aca="false">IF(BA632=0,"",BA632)</f>
        <v>#N/A</v>
      </c>
      <c r="BS632" s="78" t="e">
        <f aca="false">IF(BB632=0,"",BB632)</f>
        <v>#N/A</v>
      </c>
      <c r="BT632" s="78" t="e">
        <f aca="false">IF(BC632=0,"",BC632)</f>
        <v>#N/A</v>
      </c>
      <c r="BU632" s="78" t="e">
        <f aca="false">IF(BD632=0,"",BD632)</f>
        <v>#N/A</v>
      </c>
    </row>
    <row r="633" customFormat="false" ht="56.7" hidden="false" customHeight="true" outlineLevel="0" collapsed="false">
      <c r="A633" s="137"/>
      <c r="B633" s="138"/>
      <c r="C633" s="139"/>
      <c r="D633" s="139"/>
      <c r="E633" s="143"/>
      <c r="F633" s="120"/>
      <c r="G633" s="121"/>
      <c r="H633" s="140"/>
      <c r="I633" s="141"/>
      <c r="J633" s="116"/>
      <c r="K633" s="124" t="str">
        <f aca="false">IF(ISBLANK(I633),"",ROUND(IF(J633&lt;&gt;"€",IF(J633="$",I633*TRANSFERENCIAS!$E$29,I633*TRANSFERENCIAS!$H$29),I633),2))</f>
        <v/>
      </c>
      <c r="L633" s="142"/>
      <c r="M633" s="142"/>
      <c r="N633" s="142"/>
      <c r="O633" s="125"/>
      <c r="P633" s="126" t="str">
        <f aca="false">IF(ISNUMBER(X633),X633,"P")</f>
        <v>P</v>
      </c>
      <c r="Q633" s="127" t="str">
        <f aca="false">IF(ISNUMBER(L633),L633," --")</f>
        <v> --</v>
      </c>
      <c r="W633" s="129" t="n">
        <f aca="false">SUM(L633:N633)</f>
        <v>0</v>
      </c>
      <c r="X633" s="129" t="e">
        <f aca="false">IF(K633&gt;0,ABS(W633-K633),"")</f>
        <v>#VALUE!</v>
      </c>
      <c r="AF633" s="78" t="n">
        <f aca="false">+AF632+20</f>
        <v>12560</v>
      </c>
      <c r="AG633" s="78" t="n">
        <v>628</v>
      </c>
      <c r="AO633" s="78" t="e">
        <f aca="false">VLOOKUP(F633,PTDS2!$A$1:$Q$13,2)</f>
        <v>#N/A</v>
      </c>
      <c r="AP633" s="78" t="e">
        <f aca="false">VLOOKUP(F633,PTDS2!$A$1:$Q$13,3)</f>
        <v>#N/A</v>
      </c>
      <c r="AQ633" s="78" t="e">
        <f aca="false">VLOOKUP(F633,PTDS2!$A$1:$Q$13,4)</f>
        <v>#N/A</v>
      </c>
      <c r="AR633" s="78" t="e">
        <f aca="false">VLOOKUP(F633,PTDS2!$A$1:$Q$13,5)</f>
        <v>#N/A</v>
      </c>
      <c r="AS633" s="78" t="e">
        <f aca="false">VLOOKUP(F633,PTDS2!$A$1:$Q$13,6)</f>
        <v>#N/A</v>
      </c>
      <c r="AT633" s="78" t="e">
        <f aca="false">VLOOKUP(F633,PTDS2!$A$1:$Q$13,7)</f>
        <v>#N/A</v>
      </c>
      <c r="AU633" s="78" t="e">
        <f aca="false">VLOOKUP(F633,PTDS2!$A$1:$Q$13,8)</f>
        <v>#N/A</v>
      </c>
      <c r="AV633" s="78" t="e">
        <f aca="false">VLOOKUP(F633,PTDS2!$A$1:$Q$13,9)</f>
        <v>#N/A</v>
      </c>
      <c r="AW633" s="78" t="e">
        <f aca="false">VLOOKUP(F633,PTDS2!$A$1:$Q$13,10)</f>
        <v>#N/A</v>
      </c>
      <c r="AX633" s="78" t="e">
        <f aca="false">VLOOKUP(F633,PTDS2!$A$1:$Q$13,11)</f>
        <v>#N/A</v>
      </c>
      <c r="AY633" s="78" t="e">
        <f aca="false">VLOOKUP(F633,PTDS2!$A$1:$Q$13,12)</f>
        <v>#N/A</v>
      </c>
      <c r="AZ633" s="78" t="e">
        <f aca="false">VLOOKUP(F633,PTDS2!$A$1:$Q$13,13)</f>
        <v>#N/A</v>
      </c>
      <c r="BA633" s="78" t="e">
        <f aca="false">VLOOKUP(F633,PTDS2!$A$1:$Q$13,14)</f>
        <v>#N/A</v>
      </c>
      <c r="BB633" s="78" t="e">
        <f aca="false">VLOOKUP(F633,PTDS2!$A$1:$Q$13,15)</f>
        <v>#N/A</v>
      </c>
      <c r="BC633" s="78" t="e">
        <f aca="false">VLOOKUP(F633,PTDS2!$A$1:$Q$13,16)</f>
        <v>#N/A</v>
      </c>
      <c r="BD633" s="78" t="e">
        <f aca="false">VLOOKUP(F633,PTDS2!$A$1:$Q$13,17)</f>
        <v>#N/A</v>
      </c>
      <c r="BF633" s="78" t="e">
        <f aca="false">IF(AO633=0,"",AO633)</f>
        <v>#N/A</v>
      </c>
      <c r="BG633" s="78" t="e">
        <f aca="false">IF(AP633=0,"",AP633)</f>
        <v>#N/A</v>
      </c>
      <c r="BH633" s="78" t="e">
        <f aca="false">IF(AQ633=0,"",AQ633)</f>
        <v>#N/A</v>
      </c>
      <c r="BI633" s="78" t="e">
        <f aca="false">IF(AR633=0,"",AR633)</f>
        <v>#N/A</v>
      </c>
      <c r="BJ633" s="78" t="e">
        <f aca="false">IF(AS633=0,"",AS633)</f>
        <v>#N/A</v>
      </c>
      <c r="BK633" s="78" t="e">
        <f aca="false">IF(AT633=0,"",AT633)</f>
        <v>#N/A</v>
      </c>
      <c r="BL633" s="78" t="e">
        <f aca="false">IF(AU633=0,"",AU633)</f>
        <v>#N/A</v>
      </c>
      <c r="BM633" s="78" t="e">
        <f aca="false">IF(AV633=0,"",AV633)</f>
        <v>#N/A</v>
      </c>
      <c r="BN633" s="78" t="e">
        <f aca="false">IF(AW633=0,"",AW633)</f>
        <v>#N/A</v>
      </c>
      <c r="BO633" s="78" t="e">
        <f aca="false">IF(AX633=0,"",AX633)</f>
        <v>#N/A</v>
      </c>
      <c r="BP633" s="78" t="e">
        <f aca="false">IF(AY633=0,"",AY633)</f>
        <v>#N/A</v>
      </c>
      <c r="BQ633" s="78" t="e">
        <f aca="false">IF(AZ633=0,"",AZ633)</f>
        <v>#N/A</v>
      </c>
      <c r="BR633" s="78" t="e">
        <f aca="false">IF(BA633=0,"",BA633)</f>
        <v>#N/A</v>
      </c>
      <c r="BS633" s="78" t="e">
        <f aca="false">IF(BB633=0,"",BB633)</f>
        <v>#N/A</v>
      </c>
      <c r="BT633" s="78" t="e">
        <f aca="false">IF(BC633=0,"",BC633)</f>
        <v>#N/A</v>
      </c>
      <c r="BU633" s="78" t="e">
        <f aca="false">IF(BD633=0,"",BD633)</f>
        <v>#N/A</v>
      </c>
    </row>
    <row r="634" customFormat="false" ht="56.7" hidden="false" customHeight="true" outlineLevel="0" collapsed="false">
      <c r="A634" s="137"/>
      <c r="B634" s="138"/>
      <c r="C634" s="139"/>
      <c r="D634" s="139"/>
      <c r="E634" s="143"/>
      <c r="F634" s="120"/>
      <c r="G634" s="121"/>
      <c r="H634" s="140"/>
      <c r="I634" s="141"/>
      <c r="J634" s="116"/>
      <c r="K634" s="124" t="str">
        <f aca="false">IF(ISBLANK(I634),"",ROUND(IF(J634&lt;&gt;"€",IF(J634="$",I634*TRANSFERENCIAS!$E$29,I634*TRANSFERENCIAS!$H$29),I634),2))</f>
        <v/>
      </c>
      <c r="L634" s="142"/>
      <c r="M634" s="142"/>
      <c r="N634" s="142"/>
      <c r="O634" s="125"/>
      <c r="P634" s="126" t="str">
        <f aca="false">IF(ISNUMBER(X634),X634,"P")</f>
        <v>P</v>
      </c>
      <c r="Q634" s="127" t="str">
        <f aca="false">IF(ISNUMBER(L634),L634," --")</f>
        <v> --</v>
      </c>
      <c r="W634" s="129" t="n">
        <f aca="false">SUM(L634:N634)</f>
        <v>0</v>
      </c>
      <c r="X634" s="129" t="e">
        <f aca="false">IF(K634&gt;0,ABS(W634-K634),"")</f>
        <v>#VALUE!</v>
      </c>
      <c r="AF634" s="78" t="n">
        <f aca="false">+AF633+20</f>
        <v>12580</v>
      </c>
      <c r="AG634" s="78" t="n">
        <v>629</v>
      </c>
      <c r="AO634" s="78" t="e">
        <f aca="false">VLOOKUP(F634,PTDS2!$A$1:$Q$13,2)</f>
        <v>#N/A</v>
      </c>
      <c r="AP634" s="78" t="e">
        <f aca="false">VLOOKUP(F634,PTDS2!$A$1:$Q$13,3)</f>
        <v>#N/A</v>
      </c>
      <c r="AQ634" s="78" t="e">
        <f aca="false">VLOOKUP(F634,PTDS2!$A$1:$Q$13,4)</f>
        <v>#N/A</v>
      </c>
      <c r="AR634" s="78" t="e">
        <f aca="false">VLOOKUP(F634,PTDS2!$A$1:$Q$13,5)</f>
        <v>#N/A</v>
      </c>
      <c r="AS634" s="78" t="e">
        <f aca="false">VLOOKUP(F634,PTDS2!$A$1:$Q$13,6)</f>
        <v>#N/A</v>
      </c>
      <c r="AT634" s="78" t="e">
        <f aca="false">VLOOKUP(F634,PTDS2!$A$1:$Q$13,7)</f>
        <v>#N/A</v>
      </c>
      <c r="AU634" s="78" t="e">
        <f aca="false">VLOOKUP(F634,PTDS2!$A$1:$Q$13,8)</f>
        <v>#N/A</v>
      </c>
      <c r="AV634" s="78" t="e">
        <f aca="false">VLOOKUP(F634,PTDS2!$A$1:$Q$13,9)</f>
        <v>#N/A</v>
      </c>
      <c r="AW634" s="78" t="e">
        <f aca="false">VLOOKUP(F634,PTDS2!$A$1:$Q$13,10)</f>
        <v>#N/A</v>
      </c>
      <c r="AX634" s="78" t="e">
        <f aca="false">VLOOKUP(F634,PTDS2!$A$1:$Q$13,11)</f>
        <v>#N/A</v>
      </c>
      <c r="AY634" s="78" t="e">
        <f aca="false">VLOOKUP(F634,PTDS2!$A$1:$Q$13,12)</f>
        <v>#N/A</v>
      </c>
      <c r="AZ634" s="78" t="e">
        <f aca="false">VLOOKUP(F634,PTDS2!$A$1:$Q$13,13)</f>
        <v>#N/A</v>
      </c>
      <c r="BA634" s="78" t="e">
        <f aca="false">VLOOKUP(F634,PTDS2!$A$1:$Q$13,14)</f>
        <v>#N/A</v>
      </c>
      <c r="BB634" s="78" t="e">
        <f aca="false">VLOOKUP(F634,PTDS2!$A$1:$Q$13,15)</f>
        <v>#N/A</v>
      </c>
      <c r="BC634" s="78" t="e">
        <f aca="false">VLOOKUP(F634,PTDS2!$A$1:$Q$13,16)</f>
        <v>#N/A</v>
      </c>
      <c r="BD634" s="78" t="e">
        <f aca="false">VLOOKUP(F634,PTDS2!$A$1:$Q$13,17)</f>
        <v>#N/A</v>
      </c>
      <c r="BF634" s="78" t="e">
        <f aca="false">IF(AO634=0,"",AO634)</f>
        <v>#N/A</v>
      </c>
      <c r="BG634" s="78" t="e">
        <f aca="false">IF(AP634=0,"",AP634)</f>
        <v>#N/A</v>
      </c>
      <c r="BH634" s="78" t="e">
        <f aca="false">IF(AQ634=0,"",AQ634)</f>
        <v>#N/A</v>
      </c>
      <c r="BI634" s="78" t="e">
        <f aca="false">IF(AR634=0,"",AR634)</f>
        <v>#N/A</v>
      </c>
      <c r="BJ634" s="78" t="e">
        <f aca="false">IF(AS634=0,"",AS634)</f>
        <v>#N/A</v>
      </c>
      <c r="BK634" s="78" t="e">
        <f aca="false">IF(AT634=0,"",AT634)</f>
        <v>#N/A</v>
      </c>
      <c r="BL634" s="78" t="e">
        <f aca="false">IF(AU634=0,"",AU634)</f>
        <v>#N/A</v>
      </c>
      <c r="BM634" s="78" t="e">
        <f aca="false">IF(AV634=0,"",AV634)</f>
        <v>#N/A</v>
      </c>
      <c r="BN634" s="78" t="e">
        <f aca="false">IF(AW634=0,"",AW634)</f>
        <v>#N/A</v>
      </c>
      <c r="BO634" s="78" t="e">
        <f aca="false">IF(AX634=0,"",AX634)</f>
        <v>#N/A</v>
      </c>
      <c r="BP634" s="78" t="e">
        <f aca="false">IF(AY634=0,"",AY634)</f>
        <v>#N/A</v>
      </c>
      <c r="BQ634" s="78" t="e">
        <f aca="false">IF(AZ634=0,"",AZ634)</f>
        <v>#N/A</v>
      </c>
      <c r="BR634" s="78" t="e">
        <f aca="false">IF(BA634=0,"",BA634)</f>
        <v>#N/A</v>
      </c>
      <c r="BS634" s="78" t="e">
        <f aca="false">IF(BB634=0,"",BB634)</f>
        <v>#N/A</v>
      </c>
      <c r="BT634" s="78" t="e">
        <f aca="false">IF(BC634=0,"",BC634)</f>
        <v>#N/A</v>
      </c>
      <c r="BU634" s="78" t="e">
        <f aca="false">IF(BD634=0,"",BD634)</f>
        <v>#N/A</v>
      </c>
    </row>
    <row r="635" customFormat="false" ht="56.7" hidden="false" customHeight="true" outlineLevel="0" collapsed="false">
      <c r="A635" s="137"/>
      <c r="B635" s="138"/>
      <c r="C635" s="139"/>
      <c r="D635" s="139"/>
      <c r="E635" s="143"/>
      <c r="F635" s="120"/>
      <c r="G635" s="121"/>
      <c r="H635" s="140"/>
      <c r="I635" s="141"/>
      <c r="J635" s="116"/>
      <c r="K635" s="124" t="str">
        <f aca="false">IF(ISBLANK(I635),"",ROUND(IF(J635&lt;&gt;"€",IF(J635="$",I635*TRANSFERENCIAS!$E$29,I635*TRANSFERENCIAS!$H$29),I635),2))</f>
        <v/>
      </c>
      <c r="L635" s="142"/>
      <c r="M635" s="142"/>
      <c r="N635" s="142"/>
      <c r="O635" s="125"/>
      <c r="P635" s="126" t="str">
        <f aca="false">IF(ISNUMBER(X635),X635,"P")</f>
        <v>P</v>
      </c>
      <c r="Q635" s="127" t="str">
        <f aca="false">IF(ISNUMBER(L635),L635," --")</f>
        <v> --</v>
      </c>
      <c r="W635" s="129" t="n">
        <f aca="false">SUM(L635:N635)</f>
        <v>0</v>
      </c>
      <c r="X635" s="129" t="e">
        <f aca="false">IF(K635&gt;0,ABS(W635-K635),"")</f>
        <v>#VALUE!</v>
      </c>
      <c r="AF635" s="78" t="n">
        <f aca="false">+AF634+20</f>
        <v>12600</v>
      </c>
      <c r="AG635" s="78" t="n">
        <v>630</v>
      </c>
      <c r="AO635" s="78" t="e">
        <f aca="false">VLOOKUP(F635,PTDS2!$A$1:$Q$13,2)</f>
        <v>#N/A</v>
      </c>
      <c r="AP635" s="78" t="e">
        <f aca="false">VLOOKUP(F635,PTDS2!$A$1:$Q$13,3)</f>
        <v>#N/A</v>
      </c>
      <c r="AQ635" s="78" t="e">
        <f aca="false">VLOOKUP(F635,PTDS2!$A$1:$Q$13,4)</f>
        <v>#N/A</v>
      </c>
      <c r="AR635" s="78" t="e">
        <f aca="false">VLOOKUP(F635,PTDS2!$A$1:$Q$13,5)</f>
        <v>#N/A</v>
      </c>
      <c r="AS635" s="78" t="e">
        <f aca="false">VLOOKUP(F635,PTDS2!$A$1:$Q$13,6)</f>
        <v>#N/A</v>
      </c>
      <c r="AT635" s="78" t="e">
        <f aca="false">VLOOKUP(F635,PTDS2!$A$1:$Q$13,7)</f>
        <v>#N/A</v>
      </c>
      <c r="AU635" s="78" t="e">
        <f aca="false">VLOOKUP(F635,PTDS2!$A$1:$Q$13,8)</f>
        <v>#N/A</v>
      </c>
      <c r="AV635" s="78" t="e">
        <f aca="false">VLOOKUP(F635,PTDS2!$A$1:$Q$13,9)</f>
        <v>#N/A</v>
      </c>
      <c r="AW635" s="78" t="e">
        <f aca="false">VLOOKUP(F635,PTDS2!$A$1:$Q$13,10)</f>
        <v>#N/A</v>
      </c>
      <c r="AX635" s="78" t="e">
        <f aca="false">VLOOKUP(F635,PTDS2!$A$1:$Q$13,11)</f>
        <v>#N/A</v>
      </c>
      <c r="AY635" s="78" t="e">
        <f aca="false">VLOOKUP(F635,PTDS2!$A$1:$Q$13,12)</f>
        <v>#N/A</v>
      </c>
      <c r="AZ635" s="78" t="e">
        <f aca="false">VLOOKUP(F635,PTDS2!$A$1:$Q$13,13)</f>
        <v>#N/A</v>
      </c>
      <c r="BA635" s="78" t="e">
        <f aca="false">VLOOKUP(F635,PTDS2!$A$1:$Q$13,14)</f>
        <v>#N/A</v>
      </c>
      <c r="BB635" s="78" t="e">
        <f aca="false">VLOOKUP(F635,PTDS2!$A$1:$Q$13,15)</f>
        <v>#N/A</v>
      </c>
      <c r="BC635" s="78" t="e">
        <f aca="false">VLOOKUP(F635,PTDS2!$A$1:$Q$13,16)</f>
        <v>#N/A</v>
      </c>
      <c r="BD635" s="78" t="e">
        <f aca="false">VLOOKUP(F635,PTDS2!$A$1:$Q$13,17)</f>
        <v>#N/A</v>
      </c>
      <c r="BF635" s="78" t="e">
        <f aca="false">IF(AO635=0,"",AO635)</f>
        <v>#N/A</v>
      </c>
      <c r="BG635" s="78" t="e">
        <f aca="false">IF(AP635=0,"",AP635)</f>
        <v>#N/A</v>
      </c>
      <c r="BH635" s="78" t="e">
        <f aca="false">IF(AQ635=0,"",AQ635)</f>
        <v>#N/A</v>
      </c>
      <c r="BI635" s="78" t="e">
        <f aca="false">IF(AR635=0,"",AR635)</f>
        <v>#N/A</v>
      </c>
      <c r="BJ635" s="78" t="e">
        <f aca="false">IF(AS635=0,"",AS635)</f>
        <v>#N/A</v>
      </c>
      <c r="BK635" s="78" t="e">
        <f aca="false">IF(AT635=0,"",AT635)</f>
        <v>#N/A</v>
      </c>
      <c r="BL635" s="78" t="e">
        <f aca="false">IF(AU635=0,"",AU635)</f>
        <v>#N/A</v>
      </c>
      <c r="BM635" s="78" t="e">
        <f aca="false">IF(AV635=0,"",AV635)</f>
        <v>#N/A</v>
      </c>
      <c r="BN635" s="78" t="e">
        <f aca="false">IF(AW635=0,"",AW635)</f>
        <v>#N/A</v>
      </c>
      <c r="BO635" s="78" t="e">
        <f aca="false">IF(AX635=0,"",AX635)</f>
        <v>#N/A</v>
      </c>
      <c r="BP635" s="78" t="e">
        <f aca="false">IF(AY635=0,"",AY635)</f>
        <v>#N/A</v>
      </c>
      <c r="BQ635" s="78" t="e">
        <f aca="false">IF(AZ635=0,"",AZ635)</f>
        <v>#N/A</v>
      </c>
      <c r="BR635" s="78" t="e">
        <f aca="false">IF(BA635=0,"",BA635)</f>
        <v>#N/A</v>
      </c>
      <c r="BS635" s="78" t="e">
        <f aca="false">IF(BB635=0,"",BB635)</f>
        <v>#N/A</v>
      </c>
      <c r="BT635" s="78" t="e">
        <f aca="false">IF(BC635=0,"",BC635)</f>
        <v>#N/A</v>
      </c>
      <c r="BU635" s="78" t="e">
        <f aca="false">IF(BD635=0,"",BD635)</f>
        <v>#N/A</v>
      </c>
    </row>
    <row r="636" customFormat="false" ht="56.7" hidden="false" customHeight="true" outlineLevel="0" collapsed="false">
      <c r="A636" s="137"/>
      <c r="B636" s="138"/>
      <c r="C636" s="139"/>
      <c r="D636" s="139"/>
      <c r="E636" s="143"/>
      <c r="F636" s="120"/>
      <c r="G636" s="121"/>
      <c r="H636" s="140"/>
      <c r="I636" s="141"/>
      <c r="J636" s="116"/>
      <c r="K636" s="124" t="str">
        <f aca="false">IF(ISBLANK(I636),"",ROUND(IF(J636&lt;&gt;"€",IF(J636="$",I636*TRANSFERENCIAS!$E$29,I636*TRANSFERENCIAS!$H$29),I636),2))</f>
        <v/>
      </c>
      <c r="L636" s="142"/>
      <c r="M636" s="142"/>
      <c r="N636" s="142"/>
      <c r="O636" s="125"/>
      <c r="P636" s="126" t="str">
        <f aca="false">IF(ISNUMBER(X636),X636,"P")</f>
        <v>P</v>
      </c>
      <c r="Q636" s="127" t="str">
        <f aca="false">IF(ISNUMBER(L636),L636," --")</f>
        <v> --</v>
      </c>
      <c r="W636" s="129" t="n">
        <f aca="false">SUM(L636:N636)</f>
        <v>0</v>
      </c>
      <c r="X636" s="129" t="e">
        <f aca="false">IF(K636&gt;0,ABS(W636-K636),"")</f>
        <v>#VALUE!</v>
      </c>
      <c r="AF636" s="78" t="n">
        <f aca="false">+AF635+20</f>
        <v>12620</v>
      </c>
      <c r="AG636" s="78" t="n">
        <v>631</v>
      </c>
      <c r="AO636" s="78" t="e">
        <f aca="false">VLOOKUP(F636,PTDS2!$A$1:$Q$13,2)</f>
        <v>#N/A</v>
      </c>
      <c r="AP636" s="78" t="e">
        <f aca="false">VLOOKUP(F636,PTDS2!$A$1:$Q$13,3)</f>
        <v>#N/A</v>
      </c>
      <c r="AQ636" s="78" t="e">
        <f aca="false">VLOOKUP(F636,PTDS2!$A$1:$Q$13,4)</f>
        <v>#N/A</v>
      </c>
      <c r="AR636" s="78" t="e">
        <f aca="false">VLOOKUP(F636,PTDS2!$A$1:$Q$13,5)</f>
        <v>#N/A</v>
      </c>
      <c r="AS636" s="78" t="e">
        <f aca="false">VLOOKUP(F636,PTDS2!$A$1:$Q$13,6)</f>
        <v>#N/A</v>
      </c>
      <c r="AT636" s="78" t="e">
        <f aca="false">VLOOKUP(F636,PTDS2!$A$1:$Q$13,7)</f>
        <v>#N/A</v>
      </c>
      <c r="AU636" s="78" t="e">
        <f aca="false">VLOOKUP(F636,PTDS2!$A$1:$Q$13,8)</f>
        <v>#N/A</v>
      </c>
      <c r="AV636" s="78" t="e">
        <f aca="false">VLOOKUP(F636,PTDS2!$A$1:$Q$13,9)</f>
        <v>#N/A</v>
      </c>
      <c r="AW636" s="78" t="e">
        <f aca="false">VLOOKUP(F636,PTDS2!$A$1:$Q$13,10)</f>
        <v>#N/A</v>
      </c>
      <c r="AX636" s="78" t="e">
        <f aca="false">VLOOKUP(F636,PTDS2!$A$1:$Q$13,11)</f>
        <v>#N/A</v>
      </c>
      <c r="AY636" s="78" t="e">
        <f aca="false">VLOOKUP(F636,PTDS2!$A$1:$Q$13,12)</f>
        <v>#N/A</v>
      </c>
      <c r="AZ636" s="78" t="e">
        <f aca="false">VLOOKUP(F636,PTDS2!$A$1:$Q$13,13)</f>
        <v>#N/A</v>
      </c>
      <c r="BA636" s="78" t="e">
        <f aca="false">VLOOKUP(F636,PTDS2!$A$1:$Q$13,14)</f>
        <v>#N/A</v>
      </c>
      <c r="BB636" s="78" t="e">
        <f aca="false">VLOOKUP(F636,PTDS2!$A$1:$Q$13,15)</f>
        <v>#N/A</v>
      </c>
      <c r="BC636" s="78" t="e">
        <f aca="false">VLOOKUP(F636,PTDS2!$A$1:$Q$13,16)</f>
        <v>#N/A</v>
      </c>
      <c r="BD636" s="78" t="e">
        <f aca="false">VLOOKUP(F636,PTDS2!$A$1:$Q$13,17)</f>
        <v>#N/A</v>
      </c>
      <c r="BF636" s="78" t="e">
        <f aca="false">IF(AO636=0,"",AO636)</f>
        <v>#N/A</v>
      </c>
      <c r="BG636" s="78" t="e">
        <f aca="false">IF(AP636=0,"",AP636)</f>
        <v>#N/A</v>
      </c>
      <c r="BH636" s="78" t="e">
        <f aca="false">IF(AQ636=0,"",AQ636)</f>
        <v>#N/A</v>
      </c>
      <c r="BI636" s="78" t="e">
        <f aca="false">IF(AR636=0,"",AR636)</f>
        <v>#N/A</v>
      </c>
      <c r="BJ636" s="78" t="e">
        <f aca="false">IF(AS636=0,"",AS636)</f>
        <v>#N/A</v>
      </c>
      <c r="BK636" s="78" t="e">
        <f aca="false">IF(AT636=0,"",AT636)</f>
        <v>#N/A</v>
      </c>
      <c r="BL636" s="78" t="e">
        <f aca="false">IF(AU636=0,"",AU636)</f>
        <v>#N/A</v>
      </c>
      <c r="BM636" s="78" t="e">
        <f aca="false">IF(AV636=0,"",AV636)</f>
        <v>#N/A</v>
      </c>
      <c r="BN636" s="78" t="e">
        <f aca="false">IF(AW636=0,"",AW636)</f>
        <v>#N/A</v>
      </c>
      <c r="BO636" s="78" t="e">
        <f aca="false">IF(AX636=0,"",AX636)</f>
        <v>#N/A</v>
      </c>
      <c r="BP636" s="78" t="e">
        <f aca="false">IF(AY636=0,"",AY636)</f>
        <v>#N/A</v>
      </c>
      <c r="BQ636" s="78" t="e">
        <f aca="false">IF(AZ636=0,"",AZ636)</f>
        <v>#N/A</v>
      </c>
      <c r="BR636" s="78" t="e">
        <f aca="false">IF(BA636=0,"",BA636)</f>
        <v>#N/A</v>
      </c>
      <c r="BS636" s="78" t="e">
        <f aca="false">IF(BB636=0,"",BB636)</f>
        <v>#N/A</v>
      </c>
      <c r="BT636" s="78" t="e">
        <f aca="false">IF(BC636=0,"",BC636)</f>
        <v>#N/A</v>
      </c>
      <c r="BU636" s="78" t="e">
        <f aca="false">IF(BD636=0,"",BD636)</f>
        <v>#N/A</v>
      </c>
    </row>
    <row r="637" customFormat="false" ht="56.7" hidden="false" customHeight="true" outlineLevel="0" collapsed="false">
      <c r="A637" s="137"/>
      <c r="B637" s="138"/>
      <c r="C637" s="139"/>
      <c r="D637" s="139"/>
      <c r="E637" s="143"/>
      <c r="F637" s="120"/>
      <c r="G637" s="121"/>
      <c r="H637" s="140"/>
      <c r="I637" s="141"/>
      <c r="J637" s="116"/>
      <c r="K637" s="124" t="str">
        <f aca="false">IF(ISBLANK(I637),"",ROUND(IF(J637&lt;&gt;"€",IF(J637="$",I637*TRANSFERENCIAS!$E$29,I637*TRANSFERENCIAS!$H$29),I637),2))</f>
        <v/>
      </c>
      <c r="L637" s="142"/>
      <c r="M637" s="142"/>
      <c r="N637" s="142"/>
      <c r="O637" s="125"/>
      <c r="P637" s="126" t="str">
        <f aca="false">IF(ISNUMBER(X637),X637,"P")</f>
        <v>P</v>
      </c>
      <c r="Q637" s="127" t="str">
        <f aca="false">IF(ISNUMBER(L637),L637," --")</f>
        <v> --</v>
      </c>
      <c r="W637" s="129" t="n">
        <f aca="false">SUM(L637:N637)</f>
        <v>0</v>
      </c>
      <c r="X637" s="129" t="e">
        <f aca="false">IF(K637&gt;0,ABS(W637-K637),"")</f>
        <v>#VALUE!</v>
      </c>
      <c r="AF637" s="78" t="n">
        <f aca="false">+AF636+20</f>
        <v>12640</v>
      </c>
      <c r="AG637" s="78" t="n">
        <v>632</v>
      </c>
      <c r="AO637" s="78" t="e">
        <f aca="false">VLOOKUP(F637,PTDS2!$A$1:$Q$13,2)</f>
        <v>#N/A</v>
      </c>
      <c r="AP637" s="78" t="e">
        <f aca="false">VLOOKUP(F637,PTDS2!$A$1:$Q$13,3)</f>
        <v>#N/A</v>
      </c>
      <c r="AQ637" s="78" t="e">
        <f aca="false">VLOOKUP(F637,PTDS2!$A$1:$Q$13,4)</f>
        <v>#N/A</v>
      </c>
      <c r="AR637" s="78" t="e">
        <f aca="false">VLOOKUP(F637,PTDS2!$A$1:$Q$13,5)</f>
        <v>#N/A</v>
      </c>
      <c r="AS637" s="78" t="e">
        <f aca="false">VLOOKUP(F637,PTDS2!$A$1:$Q$13,6)</f>
        <v>#N/A</v>
      </c>
      <c r="AT637" s="78" t="e">
        <f aca="false">VLOOKUP(F637,PTDS2!$A$1:$Q$13,7)</f>
        <v>#N/A</v>
      </c>
      <c r="AU637" s="78" t="e">
        <f aca="false">VLOOKUP(F637,PTDS2!$A$1:$Q$13,8)</f>
        <v>#N/A</v>
      </c>
      <c r="AV637" s="78" t="e">
        <f aca="false">VLOOKUP(F637,PTDS2!$A$1:$Q$13,9)</f>
        <v>#N/A</v>
      </c>
      <c r="AW637" s="78" t="e">
        <f aca="false">VLOOKUP(F637,PTDS2!$A$1:$Q$13,10)</f>
        <v>#N/A</v>
      </c>
      <c r="AX637" s="78" t="e">
        <f aca="false">VLOOKUP(F637,PTDS2!$A$1:$Q$13,11)</f>
        <v>#N/A</v>
      </c>
      <c r="AY637" s="78" t="e">
        <f aca="false">VLOOKUP(F637,PTDS2!$A$1:$Q$13,12)</f>
        <v>#N/A</v>
      </c>
      <c r="AZ637" s="78" t="e">
        <f aca="false">VLOOKUP(F637,PTDS2!$A$1:$Q$13,13)</f>
        <v>#N/A</v>
      </c>
      <c r="BA637" s="78" t="e">
        <f aca="false">VLOOKUP(F637,PTDS2!$A$1:$Q$13,14)</f>
        <v>#N/A</v>
      </c>
      <c r="BB637" s="78" t="e">
        <f aca="false">VLOOKUP(F637,PTDS2!$A$1:$Q$13,15)</f>
        <v>#N/A</v>
      </c>
      <c r="BC637" s="78" t="e">
        <f aca="false">VLOOKUP(F637,PTDS2!$A$1:$Q$13,16)</f>
        <v>#N/A</v>
      </c>
      <c r="BD637" s="78" t="e">
        <f aca="false">VLOOKUP(F637,PTDS2!$A$1:$Q$13,17)</f>
        <v>#N/A</v>
      </c>
      <c r="BF637" s="78" t="e">
        <f aca="false">IF(AO637=0,"",AO637)</f>
        <v>#N/A</v>
      </c>
      <c r="BG637" s="78" t="e">
        <f aca="false">IF(AP637=0,"",AP637)</f>
        <v>#N/A</v>
      </c>
      <c r="BH637" s="78" t="e">
        <f aca="false">IF(AQ637=0,"",AQ637)</f>
        <v>#N/A</v>
      </c>
      <c r="BI637" s="78" t="e">
        <f aca="false">IF(AR637=0,"",AR637)</f>
        <v>#N/A</v>
      </c>
      <c r="BJ637" s="78" t="e">
        <f aca="false">IF(AS637=0,"",AS637)</f>
        <v>#N/A</v>
      </c>
      <c r="BK637" s="78" t="e">
        <f aca="false">IF(AT637=0,"",AT637)</f>
        <v>#N/A</v>
      </c>
      <c r="BL637" s="78" t="e">
        <f aca="false">IF(AU637=0,"",AU637)</f>
        <v>#N/A</v>
      </c>
      <c r="BM637" s="78" t="e">
        <f aca="false">IF(AV637=0,"",AV637)</f>
        <v>#N/A</v>
      </c>
      <c r="BN637" s="78" t="e">
        <f aca="false">IF(AW637=0,"",AW637)</f>
        <v>#N/A</v>
      </c>
      <c r="BO637" s="78" t="e">
        <f aca="false">IF(AX637=0,"",AX637)</f>
        <v>#N/A</v>
      </c>
      <c r="BP637" s="78" t="e">
        <f aca="false">IF(AY637=0,"",AY637)</f>
        <v>#N/A</v>
      </c>
      <c r="BQ637" s="78" t="e">
        <f aca="false">IF(AZ637=0,"",AZ637)</f>
        <v>#N/A</v>
      </c>
      <c r="BR637" s="78" t="e">
        <f aca="false">IF(BA637=0,"",BA637)</f>
        <v>#N/A</v>
      </c>
      <c r="BS637" s="78" t="e">
        <f aca="false">IF(BB637=0,"",BB637)</f>
        <v>#N/A</v>
      </c>
      <c r="BT637" s="78" t="e">
        <f aca="false">IF(BC637=0,"",BC637)</f>
        <v>#N/A</v>
      </c>
      <c r="BU637" s="78" t="e">
        <f aca="false">IF(BD637=0,"",BD637)</f>
        <v>#N/A</v>
      </c>
    </row>
    <row r="638" customFormat="false" ht="56.7" hidden="false" customHeight="true" outlineLevel="0" collapsed="false">
      <c r="A638" s="137"/>
      <c r="B638" s="138"/>
      <c r="C638" s="139"/>
      <c r="D638" s="139"/>
      <c r="E638" s="143"/>
      <c r="F638" s="120"/>
      <c r="G638" s="121"/>
      <c r="H638" s="140"/>
      <c r="I638" s="141"/>
      <c r="J638" s="116"/>
      <c r="K638" s="124" t="str">
        <f aca="false">IF(ISBLANK(I638),"",ROUND(IF(J638&lt;&gt;"€",IF(J638="$",I638*TRANSFERENCIAS!$E$29,I638*TRANSFERENCIAS!$H$29),I638),2))</f>
        <v/>
      </c>
      <c r="L638" s="142"/>
      <c r="M638" s="142"/>
      <c r="N638" s="142"/>
      <c r="O638" s="125"/>
      <c r="P638" s="126" t="str">
        <f aca="false">IF(ISNUMBER(X638),X638,"P")</f>
        <v>P</v>
      </c>
      <c r="Q638" s="127" t="str">
        <f aca="false">IF(ISNUMBER(L638),L638," --")</f>
        <v> --</v>
      </c>
      <c r="W638" s="129" t="n">
        <f aca="false">SUM(L638:N638)</f>
        <v>0</v>
      </c>
      <c r="X638" s="129" t="e">
        <f aca="false">IF(K638&gt;0,ABS(W638-K638),"")</f>
        <v>#VALUE!</v>
      </c>
      <c r="AF638" s="78" t="n">
        <f aca="false">+AF637+20</f>
        <v>12660</v>
      </c>
      <c r="AG638" s="78" t="n">
        <v>633</v>
      </c>
      <c r="AO638" s="78" t="e">
        <f aca="false">VLOOKUP(F638,PTDS2!$A$1:$Q$13,2)</f>
        <v>#N/A</v>
      </c>
      <c r="AP638" s="78" t="e">
        <f aca="false">VLOOKUP(F638,PTDS2!$A$1:$Q$13,3)</f>
        <v>#N/A</v>
      </c>
      <c r="AQ638" s="78" t="e">
        <f aca="false">VLOOKUP(F638,PTDS2!$A$1:$Q$13,4)</f>
        <v>#N/A</v>
      </c>
      <c r="AR638" s="78" t="e">
        <f aca="false">VLOOKUP(F638,PTDS2!$A$1:$Q$13,5)</f>
        <v>#N/A</v>
      </c>
      <c r="AS638" s="78" t="e">
        <f aca="false">VLOOKUP(F638,PTDS2!$A$1:$Q$13,6)</f>
        <v>#N/A</v>
      </c>
      <c r="AT638" s="78" t="e">
        <f aca="false">VLOOKUP(F638,PTDS2!$A$1:$Q$13,7)</f>
        <v>#N/A</v>
      </c>
      <c r="AU638" s="78" t="e">
        <f aca="false">VLOOKUP(F638,PTDS2!$A$1:$Q$13,8)</f>
        <v>#N/A</v>
      </c>
      <c r="AV638" s="78" t="e">
        <f aca="false">VLOOKUP(F638,PTDS2!$A$1:$Q$13,9)</f>
        <v>#N/A</v>
      </c>
      <c r="AW638" s="78" t="e">
        <f aca="false">VLOOKUP(F638,PTDS2!$A$1:$Q$13,10)</f>
        <v>#N/A</v>
      </c>
      <c r="AX638" s="78" t="e">
        <f aca="false">VLOOKUP(F638,PTDS2!$A$1:$Q$13,11)</f>
        <v>#N/A</v>
      </c>
      <c r="AY638" s="78" t="e">
        <f aca="false">VLOOKUP(F638,PTDS2!$A$1:$Q$13,12)</f>
        <v>#N/A</v>
      </c>
      <c r="AZ638" s="78" t="e">
        <f aca="false">VLOOKUP(F638,PTDS2!$A$1:$Q$13,13)</f>
        <v>#N/A</v>
      </c>
      <c r="BA638" s="78" t="e">
        <f aca="false">VLOOKUP(F638,PTDS2!$A$1:$Q$13,14)</f>
        <v>#N/A</v>
      </c>
      <c r="BB638" s="78" t="e">
        <f aca="false">VLOOKUP(F638,PTDS2!$A$1:$Q$13,15)</f>
        <v>#N/A</v>
      </c>
      <c r="BC638" s="78" t="e">
        <f aca="false">VLOOKUP(F638,PTDS2!$A$1:$Q$13,16)</f>
        <v>#N/A</v>
      </c>
      <c r="BD638" s="78" t="e">
        <f aca="false">VLOOKUP(F638,PTDS2!$A$1:$Q$13,17)</f>
        <v>#N/A</v>
      </c>
      <c r="BF638" s="78" t="e">
        <f aca="false">IF(AO638=0,"",AO638)</f>
        <v>#N/A</v>
      </c>
      <c r="BG638" s="78" t="e">
        <f aca="false">IF(AP638=0,"",AP638)</f>
        <v>#N/A</v>
      </c>
      <c r="BH638" s="78" t="e">
        <f aca="false">IF(AQ638=0,"",AQ638)</f>
        <v>#N/A</v>
      </c>
      <c r="BI638" s="78" t="e">
        <f aca="false">IF(AR638=0,"",AR638)</f>
        <v>#N/A</v>
      </c>
      <c r="BJ638" s="78" t="e">
        <f aca="false">IF(AS638=0,"",AS638)</f>
        <v>#N/A</v>
      </c>
      <c r="BK638" s="78" t="e">
        <f aca="false">IF(AT638=0,"",AT638)</f>
        <v>#N/A</v>
      </c>
      <c r="BL638" s="78" t="e">
        <f aca="false">IF(AU638=0,"",AU638)</f>
        <v>#N/A</v>
      </c>
      <c r="BM638" s="78" t="e">
        <f aca="false">IF(AV638=0,"",AV638)</f>
        <v>#N/A</v>
      </c>
      <c r="BN638" s="78" t="e">
        <f aca="false">IF(AW638=0,"",AW638)</f>
        <v>#N/A</v>
      </c>
      <c r="BO638" s="78" t="e">
        <f aca="false">IF(AX638=0,"",AX638)</f>
        <v>#N/A</v>
      </c>
      <c r="BP638" s="78" t="e">
        <f aca="false">IF(AY638=0,"",AY638)</f>
        <v>#N/A</v>
      </c>
      <c r="BQ638" s="78" t="e">
        <f aca="false">IF(AZ638=0,"",AZ638)</f>
        <v>#N/A</v>
      </c>
      <c r="BR638" s="78" t="e">
        <f aca="false">IF(BA638=0,"",BA638)</f>
        <v>#N/A</v>
      </c>
      <c r="BS638" s="78" t="e">
        <f aca="false">IF(BB638=0,"",BB638)</f>
        <v>#N/A</v>
      </c>
      <c r="BT638" s="78" t="e">
        <f aca="false">IF(BC638=0,"",BC638)</f>
        <v>#N/A</v>
      </c>
      <c r="BU638" s="78" t="e">
        <f aca="false">IF(BD638=0,"",BD638)</f>
        <v>#N/A</v>
      </c>
    </row>
    <row r="639" customFormat="false" ht="56.7" hidden="false" customHeight="true" outlineLevel="0" collapsed="false">
      <c r="A639" s="137"/>
      <c r="B639" s="138"/>
      <c r="C639" s="139"/>
      <c r="D639" s="139"/>
      <c r="E639" s="143"/>
      <c r="F639" s="120"/>
      <c r="G639" s="121"/>
      <c r="H639" s="140"/>
      <c r="I639" s="141"/>
      <c r="J639" s="116"/>
      <c r="K639" s="124" t="str">
        <f aca="false">IF(ISBLANK(I639),"",ROUND(IF(J639&lt;&gt;"€",IF(J639="$",I639*TRANSFERENCIAS!$E$29,I639*TRANSFERENCIAS!$H$29),I639),2))</f>
        <v/>
      </c>
      <c r="L639" s="142"/>
      <c r="M639" s="142"/>
      <c r="N639" s="142"/>
      <c r="O639" s="125"/>
      <c r="P639" s="126" t="str">
        <f aca="false">IF(ISNUMBER(X639),X639,"P")</f>
        <v>P</v>
      </c>
      <c r="Q639" s="127" t="str">
        <f aca="false">IF(ISNUMBER(L639),L639," --")</f>
        <v> --</v>
      </c>
      <c r="W639" s="129" t="n">
        <f aca="false">SUM(L639:N639)</f>
        <v>0</v>
      </c>
      <c r="X639" s="129" t="e">
        <f aca="false">IF(K639&gt;0,ABS(W639-K639),"")</f>
        <v>#VALUE!</v>
      </c>
      <c r="AF639" s="78" t="n">
        <f aca="false">+AF638+20</f>
        <v>12680</v>
      </c>
      <c r="AG639" s="78" t="n">
        <v>634</v>
      </c>
      <c r="AO639" s="78" t="e">
        <f aca="false">VLOOKUP(F639,PTDS2!$A$1:$Q$13,2)</f>
        <v>#N/A</v>
      </c>
      <c r="AP639" s="78" t="e">
        <f aca="false">VLOOKUP(F639,PTDS2!$A$1:$Q$13,3)</f>
        <v>#N/A</v>
      </c>
      <c r="AQ639" s="78" t="e">
        <f aca="false">VLOOKUP(F639,PTDS2!$A$1:$Q$13,4)</f>
        <v>#N/A</v>
      </c>
      <c r="AR639" s="78" t="e">
        <f aca="false">VLOOKUP(F639,PTDS2!$A$1:$Q$13,5)</f>
        <v>#N/A</v>
      </c>
      <c r="AS639" s="78" t="e">
        <f aca="false">VLOOKUP(F639,PTDS2!$A$1:$Q$13,6)</f>
        <v>#N/A</v>
      </c>
      <c r="AT639" s="78" t="e">
        <f aca="false">VLOOKUP(F639,PTDS2!$A$1:$Q$13,7)</f>
        <v>#N/A</v>
      </c>
      <c r="AU639" s="78" t="e">
        <f aca="false">VLOOKUP(F639,PTDS2!$A$1:$Q$13,8)</f>
        <v>#N/A</v>
      </c>
      <c r="AV639" s="78" t="e">
        <f aca="false">VLOOKUP(F639,PTDS2!$A$1:$Q$13,9)</f>
        <v>#N/A</v>
      </c>
      <c r="AW639" s="78" t="e">
        <f aca="false">VLOOKUP(F639,PTDS2!$A$1:$Q$13,10)</f>
        <v>#N/A</v>
      </c>
      <c r="AX639" s="78" t="e">
        <f aca="false">VLOOKUP(F639,PTDS2!$A$1:$Q$13,11)</f>
        <v>#N/A</v>
      </c>
      <c r="AY639" s="78" t="e">
        <f aca="false">VLOOKUP(F639,PTDS2!$A$1:$Q$13,12)</f>
        <v>#N/A</v>
      </c>
      <c r="AZ639" s="78" t="e">
        <f aca="false">VLOOKUP(F639,PTDS2!$A$1:$Q$13,13)</f>
        <v>#N/A</v>
      </c>
      <c r="BA639" s="78" t="e">
        <f aca="false">VLOOKUP(F639,PTDS2!$A$1:$Q$13,14)</f>
        <v>#N/A</v>
      </c>
      <c r="BB639" s="78" t="e">
        <f aca="false">VLOOKUP(F639,PTDS2!$A$1:$Q$13,15)</f>
        <v>#N/A</v>
      </c>
      <c r="BC639" s="78" t="e">
        <f aca="false">VLOOKUP(F639,PTDS2!$A$1:$Q$13,16)</f>
        <v>#N/A</v>
      </c>
      <c r="BD639" s="78" t="e">
        <f aca="false">VLOOKUP(F639,PTDS2!$A$1:$Q$13,17)</f>
        <v>#N/A</v>
      </c>
      <c r="BF639" s="78" t="e">
        <f aca="false">IF(AO639=0,"",AO639)</f>
        <v>#N/A</v>
      </c>
      <c r="BG639" s="78" t="e">
        <f aca="false">IF(AP639=0,"",AP639)</f>
        <v>#N/A</v>
      </c>
      <c r="BH639" s="78" t="e">
        <f aca="false">IF(AQ639=0,"",AQ639)</f>
        <v>#N/A</v>
      </c>
      <c r="BI639" s="78" t="e">
        <f aca="false">IF(AR639=0,"",AR639)</f>
        <v>#N/A</v>
      </c>
      <c r="BJ639" s="78" t="e">
        <f aca="false">IF(AS639=0,"",AS639)</f>
        <v>#N/A</v>
      </c>
      <c r="BK639" s="78" t="e">
        <f aca="false">IF(AT639=0,"",AT639)</f>
        <v>#N/A</v>
      </c>
      <c r="BL639" s="78" t="e">
        <f aca="false">IF(AU639=0,"",AU639)</f>
        <v>#N/A</v>
      </c>
      <c r="BM639" s="78" t="e">
        <f aca="false">IF(AV639=0,"",AV639)</f>
        <v>#N/A</v>
      </c>
      <c r="BN639" s="78" t="e">
        <f aca="false">IF(AW639=0,"",AW639)</f>
        <v>#N/A</v>
      </c>
      <c r="BO639" s="78" t="e">
        <f aca="false">IF(AX639=0,"",AX639)</f>
        <v>#N/A</v>
      </c>
      <c r="BP639" s="78" t="e">
        <f aca="false">IF(AY639=0,"",AY639)</f>
        <v>#N/A</v>
      </c>
      <c r="BQ639" s="78" t="e">
        <f aca="false">IF(AZ639=0,"",AZ639)</f>
        <v>#N/A</v>
      </c>
      <c r="BR639" s="78" t="e">
        <f aca="false">IF(BA639=0,"",BA639)</f>
        <v>#N/A</v>
      </c>
      <c r="BS639" s="78" t="e">
        <f aca="false">IF(BB639=0,"",BB639)</f>
        <v>#N/A</v>
      </c>
      <c r="BT639" s="78" t="e">
        <f aca="false">IF(BC639=0,"",BC639)</f>
        <v>#N/A</v>
      </c>
      <c r="BU639" s="78" t="e">
        <f aca="false">IF(BD639=0,"",BD639)</f>
        <v>#N/A</v>
      </c>
    </row>
    <row r="640" customFormat="false" ht="56.7" hidden="false" customHeight="true" outlineLevel="0" collapsed="false">
      <c r="A640" s="137"/>
      <c r="B640" s="138"/>
      <c r="C640" s="139"/>
      <c r="D640" s="139"/>
      <c r="E640" s="143"/>
      <c r="F640" s="120"/>
      <c r="G640" s="121"/>
      <c r="H640" s="140"/>
      <c r="I640" s="141"/>
      <c r="J640" s="116"/>
      <c r="K640" s="124" t="str">
        <f aca="false">IF(ISBLANK(I640),"",ROUND(IF(J640&lt;&gt;"€",IF(J640="$",I640*TRANSFERENCIAS!$E$29,I640*TRANSFERENCIAS!$H$29),I640),2))</f>
        <v/>
      </c>
      <c r="L640" s="142"/>
      <c r="M640" s="142"/>
      <c r="N640" s="142"/>
      <c r="O640" s="125"/>
      <c r="P640" s="126" t="str">
        <f aca="false">IF(ISNUMBER(X640),X640,"P")</f>
        <v>P</v>
      </c>
      <c r="Q640" s="127" t="str">
        <f aca="false">IF(ISNUMBER(L640),L640," --")</f>
        <v> --</v>
      </c>
      <c r="W640" s="129" t="n">
        <f aca="false">SUM(L640:N640)</f>
        <v>0</v>
      </c>
      <c r="X640" s="129" t="e">
        <f aca="false">IF(K640&gt;0,ABS(W640-K640),"")</f>
        <v>#VALUE!</v>
      </c>
      <c r="AF640" s="78" t="n">
        <f aca="false">+AF639+20</f>
        <v>12700</v>
      </c>
      <c r="AG640" s="78" t="n">
        <v>635</v>
      </c>
      <c r="AO640" s="78" t="e">
        <f aca="false">VLOOKUP(F640,PTDS2!$A$1:$Q$13,2)</f>
        <v>#N/A</v>
      </c>
      <c r="AP640" s="78" t="e">
        <f aca="false">VLOOKUP(F640,PTDS2!$A$1:$Q$13,3)</f>
        <v>#N/A</v>
      </c>
      <c r="AQ640" s="78" t="e">
        <f aca="false">VLOOKUP(F640,PTDS2!$A$1:$Q$13,4)</f>
        <v>#N/A</v>
      </c>
      <c r="AR640" s="78" t="e">
        <f aca="false">VLOOKUP(F640,PTDS2!$A$1:$Q$13,5)</f>
        <v>#N/A</v>
      </c>
      <c r="AS640" s="78" t="e">
        <f aca="false">VLOOKUP(F640,PTDS2!$A$1:$Q$13,6)</f>
        <v>#N/A</v>
      </c>
      <c r="AT640" s="78" t="e">
        <f aca="false">VLOOKUP(F640,PTDS2!$A$1:$Q$13,7)</f>
        <v>#N/A</v>
      </c>
      <c r="AU640" s="78" t="e">
        <f aca="false">VLOOKUP(F640,PTDS2!$A$1:$Q$13,8)</f>
        <v>#N/A</v>
      </c>
      <c r="AV640" s="78" t="e">
        <f aca="false">VLOOKUP(F640,PTDS2!$A$1:$Q$13,9)</f>
        <v>#N/A</v>
      </c>
      <c r="AW640" s="78" t="e">
        <f aca="false">VLOOKUP(F640,PTDS2!$A$1:$Q$13,10)</f>
        <v>#N/A</v>
      </c>
      <c r="AX640" s="78" t="e">
        <f aca="false">VLOOKUP(F640,PTDS2!$A$1:$Q$13,11)</f>
        <v>#N/A</v>
      </c>
      <c r="AY640" s="78" t="e">
        <f aca="false">VLOOKUP(F640,PTDS2!$A$1:$Q$13,12)</f>
        <v>#N/A</v>
      </c>
      <c r="AZ640" s="78" t="e">
        <f aca="false">VLOOKUP(F640,PTDS2!$A$1:$Q$13,13)</f>
        <v>#N/A</v>
      </c>
      <c r="BA640" s="78" t="e">
        <f aca="false">VLOOKUP(F640,PTDS2!$A$1:$Q$13,14)</f>
        <v>#N/A</v>
      </c>
      <c r="BB640" s="78" t="e">
        <f aca="false">VLOOKUP(F640,PTDS2!$A$1:$Q$13,15)</f>
        <v>#N/A</v>
      </c>
      <c r="BC640" s="78" t="e">
        <f aca="false">VLOOKUP(F640,PTDS2!$A$1:$Q$13,16)</f>
        <v>#N/A</v>
      </c>
      <c r="BD640" s="78" t="e">
        <f aca="false">VLOOKUP(F640,PTDS2!$A$1:$Q$13,17)</f>
        <v>#N/A</v>
      </c>
      <c r="BF640" s="78" t="e">
        <f aca="false">IF(AO640=0,"",AO640)</f>
        <v>#N/A</v>
      </c>
      <c r="BG640" s="78" t="e">
        <f aca="false">IF(AP640=0,"",AP640)</f>
        <v>#N/A</v>
      </c>
      <c r="BH640" s="78" t="e">
        <f aca="false">IF(AQ640=0,"",AQ640)</f>
        <v>#N/A</v>
      </c>
      <c r="BI640" s="78" t="e">
        <f aca="false">IF(AR640=0,"",AR640)</f>
        <v>#N/A</v>
      </c>
      <c r="BJ640" s="78" t="e">
        <f aca="false">IF(AS640=0,"",AS640)</f>
        <v>#N/A</v>
      </c>
      <c r="BK640" s="78" t="e">
        <f aca="false">IF(AT640=0,"",AT640)</f>
        <v>#N/A</v>
      </c>
      <c r="BL640" s="78" t="e">
        <f aca="false">IF(AU640=0,"",AU640)</f>
        <v>#N/A</v>
      </c>
      <c r="BM640" s="78" t="e">
        <f aca="false">IF(AV640=0,"",AV640)</f>
        <v>#N/A</v>
      </c>
      <c r="BN640" s="78" t="e">
        <f aca="false">IF(AW640=0,"",AW640)</f>
        <v>#N/A</v>
      </c>
      <c r="BO640" s="78" t="e">
        <f aca="false">IF(AX640=0,"",AX640)</f>
        <v>#N/A</v>
      </c>
      <c r="BP640" s="78" t="e">
        <f aca="false">IF(AY640=0,"",AY640)</f>
        <v>#N/A</v>
      </c>
      <c r="BQ640" s="78" t="e">
        <f aca="false">IF(AZ640=0,"",AZ640)</f>
        <v>#N/A</v>
      </c>
      <c r="BR640" s="78" t="e">
        <f aca="false">IF(BA640=0,"",BA640)</f>
        <v>#N/A</v>
      </c>
      <c r="BS640" s="78" t="e">
        <f aca="false">IF(BB640=0,"",BB640)</f>
        <v>#N/A</v>
      </c>
      <c r="BT640" s="78" t="e">
        <f aca="false">IF(BC640=0,"",BC640)</f>
        <v>#N/A</v>
      </c>
      <c r="BU640" s="78" t="e">
        <f aca="false">IF(BD640=0,"",BD640)</f>
        <v>#N/A</v>
      </c>
    </row>
    <row r="641" customFormat="false" ht="56.7" hidden="false" customHeight="true" outlineLevel="0" collapsed="false">
      <c r="A641" s="137"/>
      <c r="B641" s="138"/>
      <c r="C641" s="139"/>
      <c r="D641" s="139"/>
      <c r="E641" s="143"/>
      <c r="F641" s="120"/>
      <c r="G641" s="121"/>
      <c r="H641" s="140"/>
      <c r="I641" s="141"/>
      <c r="J641" s="116"/>
      <c r="K641" s="124" t="str">
        <f aca="false">IF(ISBLANK(I641),"",ROUND(IF(J641&lt;&gt;"€",IF(J641="$",I641*TRANSFERENCIAS!$E$29,I641*TRANSFERENCIAS!$H$29),I641),2))</f>
        <v/>
      </c>
      <c r="L641" s="142"/>
      <c r="M641" s="142"/>
      <c r="N641" s="142"/>
      <c r="O641" s="125"/>
      <c r="P641" s="126" t="str">
        <f aca="false">IF(ISNUMBER(X641),X641,"P")</f>
        <v>P</v>
      </c>
      <c r="Q641" s="127" t="str">
        <f aca="false">IF(ISNUMBER(L641),L641," --")</f>
        <v> --</v>
      </c>
      <c r="W641" s="129" t="n">
        <f aca="false">SUM(L641:N641)</f>
        <v>0</v>
      </c>
      <c r="X641" s="129" t="e">
        <f aca="false">IF(K641&gt;0,ABS(W641-K641),"")</f>
        <v>#VALUE!</v>
      </c>
      <c r="AF641" s="78" t="n">
        <f aca="false">+AF640+20</f>
        <v>12720</v>
      </c>
      <c r="AG641" s="78" t="n">
        <v>636</v>
      </c>
      <c r="AO641" s="78" t="e">
        <f aca="false">VLOOKUP(F641,PTDS2!$A$1:$Q$13,2)</f>
        <v>#N/A</v>
      </c>
      <c r="AP641" s="78" t="e">
        <f aca="false">VLOOKUP(F641,PTDS2!$A$1:$Q$13,3)</f>
        <v>#N/A</v>
      </c>
      <c r="AQ641" s="78" t="e">
        <f aca="false">VLOOKUP(F641,PTDS2!$A$1:$Q$13,4)</f>
        <v>#N/A</v>
      </c>
      <c r="AR641" s="78" t="e">
        <f aca="false">VLOOKUP(F641,PTDS2!$A$1:$Q$13,5)</f>
        <v>#N/A</v>
      </c>
      <c r="AS641" s="78" t="e">
        <f aca="false">VLOOKUP(F641,PTDS2!$A$1:$Q$13,6)</f>
        <v>#N/A</v>
      </c>
      <c r="AT641" s="78" t="e">
        <f aca="false">VLOOKUP(F641,PTDS2!$A$1:$Q$13,7)</f>
        <v>#N/A</v>
      </c>
      <c r="AU641" s="78" t="e">
        <f aca="false">VLOOKUP(F641,PTDS2!$A$1:$Q$13,8)</f>
        <v>#N/A</v>
      </c>
      <c r="AV641" s="78" t="e">
        <f aca="false">VLOOKUP(F641,PTDS2!$A$1:$Q$13,9)</f>
        <v>#N/A</v>
      </c>
      <c r="AW641" s="78" t="e">
        <f aca="false">VLOOKUP(F641,PTDS2!$A$1:$Q$13,10)</f>
        <v>#N/A</v>
      </c>
      <c r="AX641" s="78" t="e">
        <f aca="false">VLOOKUP(F641,PTDS2!$A$1:$Q$13,11)</f>
        <v>#N/A</v>
      </c>
      <c r="AY641" s="78" t="e">
        <f aca="false">VLOOKUP(F641,PTDS2!$A$1:$Q$13,12)</f>
        <v>#N/A</v>
      </c>
      <c r="AZ641" s="78" t="e">
        <f aca="false">VLOOKUP(F641,PTDS2!$A$1:$Q$13,13)</f>
        <v>#N/A</v>
      </c>
      <c r="BA641" s="78" t="e">
        <f aca="false">VLOOKUP(F641,PTDS2!$A$1:$Q$13,14)</f>
        <v>#N/A</v>
      </c>
      <c r="BB641" s="78" t="e">
        <f aca="false">VLOOKUP(F641,PTDS2!$A$1:$Q$13,15)</f>
        <v>#N/A</v>
      </c>
      <c r="BC641" s="78" t="e">
        <f aca="false">VLOOKUP(F641,PTDS2!$A$1:$Q$13,16)</f>
        <v>#N/A</v>
      </c>
      <c r="BD641" s="78" t="e">
        <f aca="false">VLOOKUP(F641,PTDS2!$A$1:$Q$13,17)</f>
        <v>#N/A</v>
      </c>
      <c r="BF641" s="78" t="e">
        <f aca="false">IF(AO641=0,"",AO641)</f>
        <v>#N/A</v>
      </c>
      <c r="BG641" s="78" t="e">
        <f aca="false">IF(AP641=0,"",AP641)</f>
        <v>#N/A</v>
      </c>
      <c r="BH641" s="78" t="e">
        <f aca="false">IF(AQ641=0,"",AQ641)</f>
        <v>#N/A</v>
      </c>
      <c r="BI641" s="78" t="e">
        <f aca="false">IF(AR641=0,"",AR641)</f>
        <v>#N/A</v>
      </c>
      <c r="BJ641" s="78" t="e">
        <f aca="false">IF(AS641=0,"",AS641)</f>
        <v>#N/A</v>
      </c>
      <c r="BK641" s="78" t="e">
        <f aca="false">IF(AT641=0,"",AT641)</f>
        <v>#N/A</v>
      </c>
      <c r="BL641" s="78" t="e">
        <f aca="false">IF(AU641=0,"",AU641)</f>
        <v>#N/A</v>
      </c>
      <c r="BM641" s="78" t="e">
        <f aca="false">IF(AV641=0,"",AV641)</f>
        <v>#N/A</v>
      </c>
      <c r="BN641" s="78" t="e">
        <f aca="false">IF(AW641=0,"",AW641)</f>
        <v>#N/A</v>
      </c>
      <c r="BO641" s="78" t="e">
        <f aca="false">IF(AX641=0,"",AX641)</f>
        <v>#N/A</v>
      </c>
      <c r="BP641" s="78" t="e">
        <f aca="false">IF(AY641=0,"",AY641)</f>
        <v>#N/A</v>
      </c>
      <c r="BQ641" s="78" t="e">
        <f aca="false">IF(AZ641=0,"",AZ641)</f>
        <v>#N/A</v>
      </c>
      <c r="BR641" s="78" t="e">
        <f aca="false">IF(BA641=0,"",BA641)</f>
        <v>#N/A</v>
      </c>
      <c r="BS641" s="78" t="e">
        <f aca="false">IF(BB641=0,"",BB641)</f>
        <v>#N/A</v>
      </c>
      <c r="BT641" s="78" t="e">
        <f aca="false">IF(BC641=0,"",BC641)</f>
        <v>#N/A</v>
      </c>
      <c r="BU641" s="78" t="e">
        <f aca="false">IF(BD641=0,"",BD641)</f>
        <v>#N/A</v>
      </c>
    </row>
    <row r="642" customFormat="false" ht="56.7" hidden="false" customHeight="true" outlineLevel="0" collapsed="false">
      <c r="A642" s="137"/>
      <c r="B642" s="138"/>
      <c r="C642" s="139"/>
      <c r="D642" s="139"/>
      <c r="E642" s="143"/>
      <c r="F642" s="120"/>
      <c r="G642" s="121"/>
      <c r="H642" s="140"/>
      <c r="I642" s="141"/>
      <c r="J642" s="116"/>
      <c r="K642" s="124" t="str">
        <f aca="false">IF(ISBLANK(I642),"",ROUND(IF(J642&lt;&gt;"€",IF(J642="$",I642*TRANSFERENCIAS!$E$29,I642*TRANSFERENCIAS!$H$29),I642),2))</f>
        <v/>
      </c>
      <c r="L642" s="142"/>
      <c r="M642" s="142"/>
      <c r="N642" s="142"/>
      <c r="O642" s="125"/>
      <c r="P642" s="126" t="str">
        <f aca="false">IF(ISNUMBER(X642),X642,"P")</f>
        <v>P</v>
      </c>
      <c r="Q642" s="127" t="str">
        <f aca="false">IF(ISNUMBER(L642),L642," --")</f>
        <v> --</v>
      </c>
      <c r="W642" s="129" t="n">
        <f aca="false">SUM(L642:N642)</f>
        <v>0</v>
      </c>
      <c r="X642" s="129" t="e">
        <f aca="false">IF(K642&gt;0,ABS(W642-K642),"")</f>
        <v>#VALUE!</v>
      </c>
      <c r="AF642" s="78" t="n">
        <f aca="false">+AF641+20</f>
        <v>12740</v>
      </c>
      <c r="AG642" s="78" t="n">
        <v>637</v>
      </c>
      <c r="AO642" s="78" t="e">
        <f aca="false">VLOOKUP(F642,PTDS2!$A$1:$Q$13,2)</f>
        <v>#N/A</v>
      </c>
      <c r="AP642" s="78" t="e">
        <f aca="false">VLOOKUP(F642,PTDS2!$A$1:$Q$13,3)</f>
        <v>#N/A</v>
      </c>
      <c r="AQ642" s="78" t="e">
        <f aca="false">VLOOKUP(F642,PTDS2!$A$1:$Q$13,4)</f>
        <v>#N/A</v>
      </c>
      <c r="AR642" s="78" t="e">
        <f aca="false">VLOOKUP(F642,PTDS2!$A$1:$Q$13,5)</f>
        <v>#N/A</v>
      </c>
      <c r="AS642" s="78" t="e">
        <f aca="false">VLOOKUP(F642,PTDS2!$A$1:$Q$13,6)</f>
        <v>#N/A</v>
      </c>
      <c r="AT642" s="78" t="e">
        <f aca="false">VLOOKUP(F642,PTDS2!$A$1:$Q$13,7)</f>
        <v>#N/A</v>
      </c>
      <c r="AU642" s="78" t="e">
        <f aca="false">VLOOKUP(F642,PTDS2!$A$1:$Q$13,8)</f>
        <v>#N/A</v>
      </c>
      <c r="AV642" s="78" t="e">
        <f aca="false">VLOOKUP(F642,PTDS2!$A$1:$Q$13,9)</f>
        <v>#N/A</v>
      </c>
      <c r="AW642" s="78" t="e">
        <f aca="false">VLOOKUP(F642,PTDS2!$A$1:$Q$13,10)</f>
        <v>#N/A</v>
      </c>
      <c r="AX642" s="78" t="e">
        <f aca="false">VLOOKUP(F642,PTDS2!$A$1:$Q$13,11)</f>
        <v>#N/A</v>
      </c>
      <c r="AY642" s="78" t="e">
        <f aca="false">VLOOKUP(F642,PTDS2!$A$1:$Q$13,12)</f>
        <v>#N/A</v>
      </c>
      <c r="AZ642" s="78" t="e">
        <f aca="false">VLOOKUP(F642,PTDS2!$A$1:$Q$13,13)</f>
        <v>#N/A</v>
      </c>
      <c r="BA642" s="78" t="e">
        <f aca="false">VLOOKUP(F642,PTDS2!$A$1:$Q$13,14)</f>
        <v>#N/A</v>
      </c>
      <c r="BB642" s="78" t="e">
        <f aca="false">VLOOKUP(F642,PTDS2!$A$1:$Q$13,15)</f>
        <v>#N/A</v>
      </c>
      <c r="BC642" s="78" t="e">
        <f aca="false">VLOOKUP(F642,PTDS2!$A$1:$Q$13,16)</f>
        <v>#N/A</v>
      </c>
      <c r="BD642" s="78" t="e">
        <f aca="false">VLOOKUP(F642,PTDS2!$A$1:$Q$13,17)</f>
        <v>#N/A</v>
      </c>
      <c r="BF642" s="78" t="e">
        <f aca="false">IF(AO642=0,"",AO642)</f>
        <v>#N/A</v>
      </c>
      <c r="BG642" s="78" t="e">
        <f aca="false">IF(AP642=0,"",AP642)</f>
        <v>#N/A</v>
      </c>
      <c r="BH642" s="78" t="e">
        <f aca="false">IF(AQ642=0,"",AQ642)</f>
        <v>#N/A</v>
      </c>
      <c r="BI642" s="78" t="e">
        <f aca="false">IF(AR642=0,"",AR642)</f>
        <v>#N/A</v>
      </c>
      <c r="BJ642" s="78" t="e">
        <f aca="false">IF(AS642=0,"",AS642)</f>
        <v>#N/A</v>
      </c>
      <c r="BK642" s="78" t="e">
        <f aca="false">IF(AT642=0,"",AT642)</f>
        <v>#N/A</v>
      </c>
      <c r="BL642" s="78" t="e">
        <f aca="false">IF(AU642=0,"",AU642)</f>
        <v>#N/A</v>
      </c>
      <c r="BM642" s="78" t="e">
        <f aca="false">IF(AV642=0,"",AV642)</f>
        <v>#N/A</v>
      </c>
      <c r="BN642" s="78" t="e">
        <f aca="false">IF(AW642=0,"",AW642)</f>
        <v>#N/A</v>
      </c>
      <c r="BO642" s="78" t="e">
        <f aca="false">IF(AX642=0,"",AX642)</f>
        <v>#N/A</v>
      </c>
      <c r="BP642" s="78" t="e">
        <f aca="false">IF(AY642=0,"",AY642)</f>
        <v>#N/A</v>
      </c>
      <c r="BQ642" s="78" t="e">
        <f aca="false">IF(AZ642=0,"",AZ642)</f>
        <v>#N/A</v>
      </c>
      <c r="BR642" s="78" t="e">
        <f aca="false">IF(BA642=0,"",BA642)</f>
        <v>#N/A</v>
      </c>
      <c r="BS642" s="78" t="e">
        <f aca="false">IF(BB642=0,"",BB642)</f>
        <v>#N/A</v>
      </c>
      <c r="BT642" s="78" t="e">
        <f aca="false">IF(BC642=0,"",BC642)</f>
        <v>#N/A</v>
      </c>
      <c r="BU642" s="78" t="e">
        <f aca="false">IF(BD642=0,"",BD642)</f>
        <v>#N/A</v>
      </c>
    </row>
    <row r="643" customFormat="false" ht="56.7" hidden="false" customHeight="true" outlineLevel="0" collapsed="false">
      <c r="A643" s="137"/>
      <c r="B643" s="138"/>
      <c r="C643" s="139"/>
      <c r="D643" s="139"/>
      <c r="E643" s="143"/>
      <c r="F643" s="120"/>
      <c r="G643" s="121"/>
      <c r="H643" s="140"/>
      <c r="I643" s="141"/>
      <c r="J643" s="116"/>
      <c r="K643" s="124" t="str">
        <f aca="false">IF(ISBLANK(I643),"",ROUND(IF(J643&lt;&gt;"€",IF(J643="$",I643*TRANSFERENCIAS!$E$29,I643*TRANSFERENCIAS!$H$29),I643),2))</f>
        <v/>
      </c>
      <c r="L643" s="142"/>
      <c r="M643" s="142"/>
      <c r="N643" s="142"/>
      <c r="O643" s="125"/>
      <c r="P643" s="126" t="str">
        <f aca="false">IF(ISNUMBER(X643),X643,"P")</f>
        <v>P</v>
      </c>
      <c r="Q643" s="127" t="str">
        <f aca="false">IF(ISNUMBER(L643),L643," --")</f>
        <v> --</v>
      </c>
      <c r="W643" s="129" t="n">
        <f aca="false">SUM(L643:N643)</f>
        <v>0</v>
      </c>
      <c r="X643" s="129" t="e">
        <f aca="false">IF(K643&gt;0,ABS(W643-K643),"")</f>
        <v>#VALUE!</v>
      </c>
      <c r="AF643" s="78" t="n">
        <f aca="false">+AF642+20</f>
        <v>12760</v>
      </c>
      <c r="AG643" s="78" t="n">
        <v>638</v>
      </c>
      <c r="AO643" s="78" t="e">
        <f aca="false">VLOOKUP(F643,PTDS2!$A$1:$Q$13,2)</f>
        <v>#N/A</v>
      </c>
      <c r="AP643" s="78" t="e">
        <f aca="false">VLOOKUP(F643,PTDS2!$A$1:$Q$13,3)</f>
        <v>#N/A</v>
      </c>
      <c r="AQ643" s="78" t="e">
        <f aca="false">VLOOKUP(F643,PTDS2!$A$1:$Q$13,4)</f>
        <v>#N/A</v>
      </c>
      <c r="AR643" s="78" t="e">
        <f aca="false">VLOOKUP(F643,PTDS2!$A$1:$Q$13,5)</f>
        <v>#N/A</v>
      </c>
      <c r="AS643" s="78" t="e">
        <f aca="false">VLOOKUP(F643,PTDS2!$A$1:$Q$13,6)</f>
        <v>#N/A</v>
      </c>
      <c r="AT643" s="78" t="e">
        <f aca="false">VLOOKUP(F643,PTDS2!$A$1:$Q$13,7)</f>
        <v>#N/A</v>
      </c>
      <c r="AU643" s="78" t="e">
        <f aca="false">VLOOKUP(F643,PTDS2!$A$1:$Q$13,8)</f>
        <v>#N/A</v>
      </c>
      <c r="AV643" s="78" t="e">
        <f aca="false">VLOOKUP(F643,PTDS2!$A$1:$Q$13,9)</f>
        <v>#N/A</v>
      </c>
      <c r="AW643" s="78" t="e">
        <f aca="false">VLOOKUP(F643,PTDS2!$A$1:$Q$13,10)</f>
        <v>#N/A</v>
      </c>
      <c r="AX643" s="78" t="e">
        <f aca="false">VLOOKUP(F643,PTDS2!$A$1:$Q$13,11)</f>
        <v>#N/A</v>
      </c>
      <c r="AY643" s="78" t="e">
        <f aca="false">VLOOKUP(F643,PTDS2!$A$1:$Q$13,12)</f>
        <v>#N/A</v>
      </c>
      <c r="AZ643" s="78" t="e">
        <f aca="false">VLOOKUP(F643,PTDS2!$A$1:$Q$13,13)</f>
        <v>#N/A</v>
      </c>
      <c r="BA643" s="78" t="e">
        <f aca="false">VLOOKUP(F643,PTDS2!$A$1:$Q$13,14)</f>
        <v>#N/A</v>
      </c>
      <c r="BB643" s="78" t="e">
        <f aca="false">VLOOKUP(F643,PTDS2!$A$1:$Q$13,15)</f>
        <v>#N/A</v>
      </c>
      <c r="BC643" s="78" t="e">
        <f aca="false">VLOOKUP(F643,PTDS2!$A$1:$Q$13,16)</f>
        <v>#N/A</v>
      </c>
      <c r="BD643" s="78" t="e">
        <f aca="false">VLOOKUP(F643,PTDS2!$A$1:$Q$13,17)</f>
        <v>#N/A</v>
      </c>
      <c r="BF643" s="78" t="e">
        <f aca="false">IF(AO643=0,"",AO643)</f>
        <v>#N/A</v>
      </c>
      <c r="BG643" s="78" t="e">
        <f aca="false">IF(AP643=0,"",AP643)</f>
        <v>#N/A</v>
      </c>
      <c r="BH643" s="78" t="e">
        <f aca="false">IF(AQ643=0,"",AQ643)</f>
        <v>#N/A</v>
      </c>
      <c r="BI643" s="78" t="e">
        <f aca="false">IF(AR643=0,"",AR643)</f>
        <v>#N/A</v>
      </c>
      <c r="BJ643" s="78" t="e">
        <f aca="false">IF(AS643=0,"",AS643)</f>
        <v>#N/A</v>
      </c>
      <c r="BK643" s="78" t="e">
        <f aca="false">IF(AT643=0,"",AT643)</f>
        <v>#N/A</v>
      </c>
      <c r="BL643" s="78" t="e">
        <f aca="false">IF(AU643=0,"",AU643)</f>
        <v>#N/A</v>
      </c>
      <c r="BM643" s="78" t="e">
        <f aca="false">IF(AV643=0,"",AV643)</f>
        <v>#N/A</v>
      </c>
      <c r="BN643" s="78" t="e">
        <f aca="false">IF(AW643=0,"",AW643)</f>
        <v>#N/A</v>
      </c>
      <c r="BO643" s="78" t="e">
        <f aca="false">IF(AX643=0,"",AX643)</f>
        <v>#N/A</v>
      </c>
      <c r="BP643" s="78" t="e">
        <f aca="false">IF(AY643=0,"",AY643)</f>
        <v>#N/A</v>
      </c>
      <c r="BQ643" s="78" t="e">
        <f aca="false">IF(AZ643=0,"",AZ643)</f>
        <v>#N/A</v>
      </c>
      <c r="BR643" s="78" t="e">
        <f aca="false">IF(BA643=0,"",BA643)</f>
        <v>#N/A</v>
      </c>
      <c r="BS643" s="78" t="e">
        <f aca="false">IF(BB643=0,"",BB643)</f>
        <v>#N/A</v>
      </c>
      <c r="BT643" s="78" t="e">
        <f aca="false">IF(BC643=0,"",BC643)</f>
        <v>#N/A</v>
      </c>
      <c r="BU643" s="78" t="e">
        <f aca="false">IF(BD643=0,"",BD643)</f>
        <v>#N/A</v>
      </c>
    </row>
    <row r="644" customFormat="false" ht="56.7" hidden="false" customHeight="true" outlineLevel="0" collapsed="false">
      <c r="A644" s="137"/>
      <c r="B644" s="138"/>
      <c r="C644" s="139"/>
      <c r="D644" s="139"/>
      <c r="E644" s="143"/>
      <c r="F644" s="120"/>
      <c r="G644" s="121"/>
      <c r="H644" s="140"/>
      <c r="I644" s="141"/>
      <c r="J644" s="116"/>
      <c r="K644" s="124" t="str">
        <f aca="false">IF(ISBLANK(I644),"",ROUND(IF(J644&lt;&gt;"€",IF(J644="$",I644*TRANSFERENCIAS!$E$29,I644*TRANSFERENCIAS!$H$29),I644),2))</f>
        <v/>
      </c>
      <c r="L644" s="142"/>
      <c r="M644" s="142"/>
      <c r="N644" s="142"/>
      <c r="O644" s="125"/>
      <c r="P644" s="126" t="str">
        <f aca="false">IF(ISNUMBER(X644),X644,"P")</f>
        <v>P</v>
      </c>
      <c r="Q644" s="127" t="str">
        <f aca="false">IF(ISNUMBER(L644),L644," --")</f>
        <v> --</v>
      </c>
      <c r="W644" s="129" t="n">
        <f aca="false">SUM(L644:N644)</f>
        <v>0</v>
      </c>
      <c r="X644" s="129" t="e">
        <f aca="false">IF(K644&gt;0,ABS(W644-K644),"")</f>
        <v>#VALUE!</v>
      </c>
      <c r="AF644" s="78" t="n">
        <f aca="false">+AF643+20</f>
        <v>12780</v>
      </c>
      <c r="AG644" s="78" t="n">
        <v>639</v>
      </c>
      <c r="AO644" s="78" t="e">
        <f aca="false">VLOOKUP(F644,PTDS2!$A$1:$Q$13,2)</f>
        <v>#N/A</v>
      </c>
      <c r="AP644" s="78" t="e">
        <f aca="false">VLOOKUP(F644,PTDS2!$A$1:$Q$13,3)</f>
        <v>#N/A</v>
      </c>
      <c r="AQ644" s="78" t="e">
        <f aca="false">VLOOKUP(F644,PTDS2!$A$1:$Q$13,4)</f>
        <v>#N/A</v>
      </c>
      <c r="AR644" s="78" t="e">
        <f aca="false">VLOOKUP(F644,PTDS2!$A$1:$Q$13,5)</f>
        <v>#N/A</v>
      </c>
      <c r="AS644" s="78" t="e">
        <f aca="false">VLOOKUP(F644,PTDS2!$A$1:$Q$13,6)</f>
        <v>#N/A</v>
      </c>
      <c r="AT644" s="78" t="e">
        <f aca="false">VLOOKUP(F644,PTDS2!$A$1:$Q$13,7)</f>
        <v>#N/A</v>
      </c>
      <c r="AU644" s="78" t="e">
        <f aca="false">VLOOKUP(F644,PTDS2!$A$1:$Q$13,8)</f>
        <v>#N/A</v>
      </c>
      <c r="AV644" s="78" t="e">
        <f aca="false">VLOOKUP(F644,PTDS2!$A$1:$Q$13,9)</f>
        <v>#N/A</v>
      </c>
      <c r="AW644" s="78" t="e">
        <f aca="false">VLOOKUP(F644,PTDS2!$A$1:$Q$13,10)</f>
        <v>#N/A</v>
      </c>
      <c r="AX644" s="78" t="e">
        <f aca="false">VLOOKUP(F644,PTDS2!$A$1:$Q$13,11)</f>
        <v>#N/A</v>
      </c>
      <c r="AY644" s="78" t="e">
        <f aca="false">VLOOKUP(F644,PTDS2!$A$1:$Q$13,12)</f>
        <v>#N/A</v>
      </c>
      <c r="AZ644" s="78" t="e">
        <f aca="false">VLOOKUP(F644,PTDS2!$A$1:$Q$13,13)</f>
        <v>#N/A</v>
      </c>
      <c r="BA644" s="78" t="e">
        <f aca="false">VLOOKUP(F644,PTDS2!$A$1:$Q$13,14)</f>
        <v>#N/A</v>
      </c>
      <c r="BB644" s="78" t="e">
        <f aca="false">VLOOKUP(F644,PTDS2!$A$1:$Q$13,15)</f>
        <v>#N/A</v>
      </c>
      <c r="BC644" s="78" t="e">
        <f aca="false">VLOOKUP(F644,PTDS2!$A$1:$Q$13,16)</f>
        <v>#N/A</v>
      </c>
      <c r="BD644" s="78" t="e">
        <f aca="false">VLOOKUP(F644,PTDS2!$A$1:$Q$13,17)</f>
        <v>#N/A</v>
      </c>
      <c r="BF644" s="78" t="e">
        <f aca="false">IF(AO644=0,"",AO644)</f>
        <v>#N/A</v>
      </c>
      <c r="BG644" s="78" t="e">
        <f aca="false">IF(AP644=0,"",AP644)</f>
        <v>#N/A</v>
      </c>
      <c r="BH644" s="78" t="e">
        <f aca="false">IF(AQ644=0,"",AQ644)</f>
        <v>#N/A</v>
      </c>
      <c r="BI644" s="78" t="e">
        <f aca="false">IF(AR644=0,"",AR644)</f>
        <v>#N/A</v>
      </c>
      <c r="BJ644" s="78" t="e">
        <f aca="false">IF(AS644=0,"",AS644)</f>
        <v>#N/A</v>
      </c>
      <c r="BK644" s="78" t="e">
        <f aca="false">IF(AT644=0,"",AT644)</f>
        <v>#N/A</v>
      </c>
      <c r="BL644" s="78" t="e">
        <f aca="false">IF(AU644=0,"",AU644)</f>
        <v>#N/A</v>
      </c>
      <c r="BM644" s="78" t="e">
        <f aca="false">IF(AV644=0,"",AV644)</f>
        <v>#N/A</v>
      </c>
      <c r="BN644" s="78" t="e">
        <f aca="false">IF(AW644=0,"",AW644)</f>
        <v>#N/A</v>
      </c>
      <c r="BO644" s="78" t="e">
        <f aca="false">IF(AX644=0,"",AX644)</f>
        <v>#N/A</v>
      </c>
      <c r="BP644" s="78" t="e">
        <f aca="false">IF(AY644=0,"",AY644)</f>
        <v>#N/A</v>
      </c>
      <c r="BQ644" s="78" t="e">
        <f aca="false">IF(AZ644=0,"",AZ644)</f>
        <v>#N/A</v>
      </c>
      <c r="BR644" s="78" t="e">
        <f aca="false">IF(BA644=0,"",BA644)</f>
        <v>#N/A</v>
      </c>
      <c r="BS644" s="78" t="e">
        <f aca="false">IF(BB644=0,"",BB644)</f>
        <v>#N/A</v>
      </c>
      <c r="BT644" s="78" t="e">
        <f aca="false">IF(BC644=0,"",BC644)</f>
        <v>#N/A</v>
      </c>
      <c r="BU644" s="78" t="e">
        <f aca="false">IF(BD644=0,"",BD644)</f>
        <v>#N/A</v>
      </c>
    </row>
    <row r="645" customFormat="false" ht="56.7" hidden="false" customHeight="true" outlineLevel="0" collapsed="false">
      <c r="A645" s="137"/>
      <c r="B645" s="138"/>
      <c r="C645" s="139"/>
      <c r="D645" s="139"/>
      <c r="E645" s="143"/>
      <c r="F645" s="120"/>
      <c r="G645" s="121"/>
      <c r="H645" s="140"/>
      <c r="I645" s="141"/>
      <c r="J645" s="116"/>
      <c r="K645" s="124" t="str">
        <f aca="false">IF(ISBLANK(I645),"",ROUND(IF(J645&lt;&gt;"€",IF(J645="$",I645*TRANSFERENCIAS!$E$29,I645*TRANSFERENCIAS!$H$29),I645),2))</f>
        <v/>
      </c>
      <c r="L645" s="142"/>
      <c r="M645" s="142"/>
      <c r="N645" s="142"/>
      <c r="O645" s="125"/>
      <c r="P645" s="126" t="str">
        <f aca="false">IF(ISNUMBER(X645),X645,"P")</f>
        <v>P</v>
      </c>
      <c r="Q645" s="127" t="str">
        <f aca="false">IF(ISNUMBER(L645),L645," --")</f>
        <v> --</v>
      </c>
      <c r="W645" s="129" t="n">
        <f aca="false">SUM(L645:N645)</f>
        <v>0</v>
      </c>
      <c r="X645" s="129" t="e">
        <f aca="false">IF(K645&gt;0,ABS(W645-K645),"")</f>
        <v>#VALUE!</v>
      </c>
      <c r="AF645" s="78" t="n">
        <f aca="false">+AF644+20</f>
        <v>12800</v>
      </c>
      <c r="AG645" s="78" t="n">
        <v>640</v>
      </c>
      <c r="AO645" s="78" t="e">
        <f aca="false">VLOOKUP(F645,PTDS2!$A$1:$Q$13,2)</f>
        <v>#N/A</v>
      </c>
      <c r="AP645" s="78" t="e">
        <f aca="false">VLOOKUP(F645,PTDS2!$A$1:$Q$13,3)</f>
        <v>#N/A</v>
      </c>
      <c r="AQ645" s="78" t="e">
        <f aca="false">VLOOKUP(F645,PTDS2!$A$1:$Q$13,4)</f>
        <v>#N/A</v>
      </c>
      <c r="AR645" s="78" t="e">
        <f aca="false">VLOOKUP(F645,PTDS2!$A$1:$Q$13,5)</f>
        <v>#N/A</v>
      </c>
      <c r="AS645" s="78" t="e">
        <f aca="false">VLOOKUP(F645,PTDS2!$A$1:$Q$13,6)</f>
        <v>#N/A</v>
      </c>
      <c r="AT645" s="78" t="e">
        <f aca="false">VLOOKUP(F645,PTDS2!$A$1:$Q$13,7)</f>
        <v>#N/A</v>
      </c>
      <c r="AU645" s="78" t="e">
        <f aca="false">VLOOKUP(F645,PTDS2!$A$1:$Q$13,8)</f>
        <v>#N/A</v>
      </c>
      <c r="AV645" s="78" t="e">
        <f aca="false">VLOOKUP(F645,PTDS2!$A$1:$Q$13,9)</f>
        <v>#N/A</v>
      </c>
      <c r="AW645" s="78" t="e">
        <f aca="false">VLOOKUP(F645,PTDS2!$A$1:$Q$13,10)</f>
        <v>#N/A</v>
      </c>
      <c r="AX645" s="78" t="e">
        <f aca="false">VLOOKUP(F645,PTDS2!$A$1:$Q$13,11)</f>
        <v>#N/A</v>
      </c>
      <c r="AY645" s="78" t="e">
        <f aca="false">VLOOKUP(F645,PTDS2!$A$1:$Q$13,12)</f>
        <v>#N/A</v>
      </c>
      <c r="AZ645" s="78" t="e">
        <f aca="false">VLOOKUP(F645,PTDS2!$A$1:$Q$13,13)</f>
        <v>#N/A</v>
      </c>
      <c r="BA645" s="78" t="e">
        <f aca="false">VLOOKUP(F645,PTDS2!$A$1:$Q$13,14)</f>
        <v>#N/A</v>
      </c>
      <c r="BB645" s="78" t="e">
        <f aca="false">VLOOKUP(F645,PTDS2!$A$1:$Q$13,15)</f>
        <v>#N/A</v>
      </c>
      <c r="BC645" s="78" t="e">
        <f aca="false">VLOOKUP(F645,PTDS2!$A$1:$Q$13,16)</f>
        <v>#N/A</v>
      </c>
      <c r="BD645" s="78" t="e">
        <f aca="false">VLOOKUP(F645,PTDS2!$A$1:$Q$13,17)</f>
        <v>#N/A</v>
      </c>
      <c r="BF645" s="78" t="e">
        <f aca="false">IF(AO645=0,"",AO645)</f>
        <v>#N/A</v>
      </c>
      <c r="BG645" s="78" t="e">
        <f aca="false">IF(AP645=0,"",AP645)</f>
        <v>#N/A</v>
      </c>
      <c r="BH645" s="78" t="e">
        <f aca="false">IF(AQ645=0,"",AQ645)</f>
        <v>#N/A</v>
      </c>
      <c r="BI645" s="78" t="e">
        <f aca="false">IF(AR645=0,"",AR645)</f>
        <v>#N/A</v>
      </c>
      <c r="BJ645" s="78" t="e">
        <f aca="false">IF(AS645=0,"",AS645)</f>
        <v>#N/A</v>
      </c>
      <c r="BK645" s="78" t="e">
        <f aca="false">IF(AT645=0,"",AT645)</f>
        <v>#N/A</v>
      </c>
      <c r="BL645" s="78" t="e">
        <f aca="false">IF(AU645=0,"",AU645)</f>
        <v>#N/A</v>
      </c>
      <c r="BM645" s="78" t="e">
        <f aca="false">IF(AV645=0,"",AV645)</f>
        <v>#N/A</v>
      </c>
      <c r="BN645" s="78" t="e">
        <f aca="false">IF(AW645=0,"",AW645)</f>
        <v>#N/A</v>
      </c>
      <c r="BO645" s="78" t="e">
        <f aca="false">IF(AX645=0,"",AX645)</f>
        <v>#N/A</v>
      </c>
      <c r="BP645" s="78" t="e">
        <f aca="false">IF(AY645=0,"",AY645)</f>
        <v>#N/A</v>
      </c>
      <c r="BQ645" s="78" t="e">
        <f aca="false">IF(AZ645=0,"",AZ645)</f>
        <v>#N/A</v>
      </c>
      <c r="BR645" s="78" t="e">
        <f aca="false">IF(BA645=0,"",BA645)</f>
        <v>#N/A</v>
      </c>
      <c r="BS645" s="78" t="e">
        <f aca="false">IF(BB645=0,"",BB645)</f>
        <v>#N/A</v>
      </c>
      <c r="BT645" s="78" t="e">
        <f aca="false">IF(BC645=0,"",BC645)</f>
        <v>#N/A</v>
      </c>
      <c r="BU645" s="78" t="e">
        <f aca="false">IF(BD645=0,"",BD645)</f>
        <v>#N/A</v>
      </c>
    </row>
    <row r="646" customFormat="false" ht="56.7" hidden="false" customHeight="true" outlineLevel="0" collapsed="false">
      <c r="A646" s="137"/>
      <c r="B646" s="138"/>
      <c r="C646" s="139"/>
      <c r="D646" s="139"/>
      <c r="E646" s="143"/>
      <c r="F646" s="120"/>
      <c r="G646" s="121"/>
      <c r="H646" s="140"/>
      <c r="I646" s="141"/>
      <c r="J646" s="116"/>
      <c r="K646" s="124" t="str">
        <f aca="false">IF(ISBLANK(I646),"",ROUND(IF(J646&lt;&gt;"€",IF(J646="$",I646*TRANSFERENCIAS!$E$29,I646*TRANSFERENCIAS!$H$29),I646),2))</f>
        <v/>
      </c>
      <c r="L646" s="142"/>
      <c r="M646" s="142"/>
      <c r="N646" s="142"/>
      <c r="O646" s="125"/>
      <c r="P646" s="126" t="str">
        <f aca="false">IF(ISNUMBER(X646),X646,"P")</f>
        <v>P</v>
      </c>
      <c r="Q646" s="127" t="str">
        <f aca="false">IF(ISNUMBER(L646),L646," --")</f>
        <v> --</v>
      </c>
      <c r="W646" s="129" t="n">
        <f aca="false">SUM(L646:N646)</f>
        <v>0</v>
      </c>
      <c r="X646" s="129" t="e">
        <f aca="false">IF(K646&gt;0,ABS(W646-K646),"")</f>
        <v>#VALUE!</v>
      </c>
      <c r="AF646" s="78" t="n">
        <f aca="false">+AF645+20</f>
        <v>12820</v>
      </c>
      <c r="AG646" s="78" t="n">
        <v>641</v>
      </c>
      <c r="AO646" s="78" t="e">
        <f aca="false">VLOOKUP(F646,PTDS2!$A$1:$Q$13,2)</f>
        <v>#N/A</v>
      </c>
      <c r="AP646" s="78" t="e">
        <f aca="false">VLOOKUP(F646,PTDS2!$A$1:$Q$13,3)</f>
        <v>#N/A</v>
      </c>
      <c r="AQ646" s="78" t="e">
        <f aca="false">VLOOKUP(F646,PTDS2!$A$1:$Q$13,4)</f>
        <v>#N/A</v>
      </c>
      <c r="AR646" s="78" t="e">
        <f aca="false">VLOOKUP(F646,PTDS2!$A$1:$Q$13,5)</f>
        <v>#N/A</v>
      </c>
      <c r="AS646" s="78" t="e">
        <f aca="false">VLOOKUP(F646,PTDS2!$A$1:$Q$13,6)</f>
        <v>#N/A</v>
      </c>
      <c r="AT646" s="78" t="e">
        <f aca="false">VLOOKUP(F646,PTDS2!$A$1:$Q$13,7)</f>
        <v>#N/A</v>
      </c>
      <c r="AU646" s="78" t="e">
        <f aca="false">VLOOKUP(F646,PTDS2!$A$1:$Q$13,8)</f>
        <v>#N/A</v>
      </c>
      <c r="AV646" s="78" t="e">
        <f aca="false">VLOOKUP(F646,PTDS2!$A$1:$Q$13,9)</f>
        <v>#N/A</v>
      </c>
      <c r="AW646" s="78" t="e">
        <f aca="false">VLOOKUP(F646,PTDS2!$A$1:$Q$13,10)</f>
        <v>#N/A</v>
      </c>
      <c r="AX646" s="78" t="e">
        <f aca="false">VLOOKUP(F646,PTDS2!$A$1:$Q$13,11)</f>
        <v>#N/A</v>
      </c>
      <c r="AY646" s="78" t="e">
        <f aca="false">VLOOKUP(F646,PTDS2!$A$1:$Q$13,12)</f>
        <v>#N/A</v>
      </c>
      <c r="AZ646" s="78" t="e">
        <f aca="false">VLOOKUP(F646,PTDS2!$A$1:$Q$13,13)</f>
        <v>#N/A</v>
      </c>
      <c r="BA646" s="78" t="e">
        <f aca="false">VLOOKUP(F646,PTDS2!$A$1:$Q$13,14)</f>
        <v>#N/A</v>
      </c>
      <c r="BB646" s="78" t="e">
        <f aca="false">VLOOKUP(F646,PTDS2!$A$1:$Q$13,15)</f>
        <v>#N/A</v>
      </c>
      <c r="BC646" s="78" t="e">
        <f aca="false">VLOOKUP(F646,PTDS2!$A$1:$Q$13,16)</f>
        <v>#N/A</v>
      </c>
      <c r="BD646" s="78" t="e">
        <f aca="false">VLOOKUP(F646,PTDS2!$A$1:$Q$13,17)</f>
        <v>#N/A</v>
      </c>
      <c r="BF646" s="78" t="e">
        <f aca="false">IF(AO646=0,"",AO646)</f>
        <v>#N/A</v>
      </c>
      <c r="BG646" s="78" t="e">
        <f aca="false">IF(AP646=0,"",AP646)</f>
        <v>#N/A</v>
      </c>
      <c r="BH646" s="78" t="e">
        <f aca="false">IF(AQ646=0,"",AQ646)</f>
        <v>#N/A</v>
      </c>
      <c r="BI646" s="78" t="e">
        <f aca="false">IF(AR646=0,"",AR646)</f>
        <v>#N/A</v>
      </c>
      <c r="BJ646" s="78" t="e">
        <f aca="false">IF(AS646=0,"",AS646)</f>
        <v>#N/A</v>
      </c>
      <c r="BK646" s="78" t="e">
        <f aca="false">IF(AT646=0,"",AT646)</f>
        <v>#N/A</v>
      </c>
      <c r="BL646" s="78" t="e">
        <f aca="false">IF(AU646=0,"",AU646)</f>
        <v>#N/A</v>
      </c>
      <c r="BM646" s="78" t="e">
        <f aca="false">IF(AV646=0,"",AV646)</f>
        <v>#N/A</v>
      </c>
      <c r="BN646" s="78" t="e">
        <f aca="false">IF(AW646=0,"",AW646)</f>
        <v>#N/A</v>
      </c>
      <c r="BO646" s="78" t="e">
        <f aca="false">IF(AX646=0,"",AX646)</f>
        <v>#N/A</v>
      </c>
      <c r="BP646" s="78" t="e">
        <f aca="false">IF(AY646=0,"",AY646)</f>
        <v>#N/A</v>
      </c>
      <c r="BQ646" s="78" t="e">
        <f aca="false">IF(AZ646=0,"",AZ646)</f>
        <v>#N/A</v>
      </c>
      <c r="BR646" s="78" t="e">
        <f aca="false">IF(BA646=0,"",BA646)</f>
        <v>#N/A</v>
      </c>
      <c r="BS646" s="78" t="e">
        <f aca="false">IF(BB646=0,"",BB646)</f>
        <v>#N/A</v>
      </c>
      <c r="BT646" s="78" t="e">
        <f aca="false">IF(BC646=0,"",BC646)</f>
        <v>#N/A</v>
      </c>
      <c r="BU646" s="78" t="e">
        <f aca="false">IF(BD646=0,"",BD646)</f>
        <v>#N/A</v>
      </c>
    </row>
    <row r="647" customFormat="false" ht="56.7" hidden="false" customHeight="true" outlineLevel="0" collapsed="false">
      <c r="A647" s="137"/>
      <c r="B647" s="138"/>
      <c r="C647" s="139"/>
      <c r="D647" s="139"/>
      <c r="E647" s="143"/>
      <c r="F647" s="120"/>
      <c r="G647" s="121"/>
      <c r="H647" s="140"/>
      <c r="I647" s="141"/>
      <c r="J647" s="116"/>
      <c r="K647" s="124" t="str">
        <f aca="false">IF(ISBLANK(I647),"",ROUND(IF(J647&lt;&gt;"€",IF(J647="$",I647*TRANSFERENCIAS!$E$29,I647*TRANSFERENCIAS!$H$29),I647),2))</f>
        <v/>
      </c>
      <c r="L647" s="142"/>
      <c r="M647" s="142"/>
      <c r="N647" s="142"/>
      <c r="O647" s="125"/>
      <c r="P647" s="126" t="str">
        <f aca="false">IF(ISNUMBER(X647),X647,"P")</f>
        <v>P</v>
      </c>
      <c r="Q647" s="127" t="str">
        <f aca="false">IF(ISNUMBER(L647),L647," --")</f>
        <v> --</v>
      </c>
      <c r="W647" s="129" t="n">
        <f aca="false">SUM(L647:N647)</f>
        <v>0</v>
      </c>
      <c r="X647" s="129" t="e">
        <f aca="false">IF(K647&gt;0,ABS(W647-K647),"")</f>
        <v>#VALUE!</v>
      </c>
      <c r="AF647" s="78" t="n">
        <f aca="false">+AF646+20</f>
        <v>12840</v>
      </c>
      <c r="AG647" s="78" t="n">
        <v>642</v>
      </c>
      <c r="AO647" s="78" t="e">
        <f aca="false">VLOOKUP(F647,PTDS2!$A$1:$Q$13,2)</f>
        <v>#N/A</v>
      </c>
      <c r="AP647" s="78" t="e">
        <f aca="false">VLOOKUP(F647,PTDS2!$A$1:$Q$13,3)</f>
        <v>#N/A</v>
      </c>
      <c r="AQ647" s="78" t="e">
        <f aca="false">VLOOKUP(F647,PTDS2!$A$1:$Q$13,4)</f>
        <v>#N/A</v>
      </c>
      <c r="AR647" s="78" t="e">
        <f aca="false">VLOOKUP(F647,PTDS2!$A$1:$Q$13,5)</f>
        <v>#N/A</v>
      </c>
      <c r="AS647" s="78" t="e">
        <f aca="false">VLOOKUP(F647,PTDS2!$A$1:$Q$13,6)</f>
        <v>#N/A</v>
      </c>
      <c r="AT647" s="78" t="e">
        <f aca="false">VLOOKUP(F647,PTDS2!$A$1:$Q$13,7)</f>
        <v>#N/A</v>
      </c>
      <c r="AU647" s="78" t="e">
        <f aca="false">VLOOKUP(F647,PTDS2!$A$1:$Q$13,8)</f>
        <v>#N/A</v>
      </c>
      <c r="AV647" s="78" t="e">
        <f aca="false">VLOOKUP(F647,PTDS2!$A$1:$Q$13,9)</f>
        <v>#N/A</v>
      </c>
      <c r="AW647" s="78" t="e">
        <f aca="false">VLOOKUP(F647,PTDS2!$A$1:$Q$13,10)</f>
        <v>#N/A</v>
      </c>
      <c r="AX647" s="78" t="e">
        <f aca="false">VLOOKUP(F647,PTDS2!$A$1:$Q$13,11)</f>
        <v>#N/A</v>
      </c>
      <c r="AY647" s="78" t="e">
        <f aca="false">VLOOKUP(F647,PTDS2!$A$1:$Q$13,12)</f>
        <v>#N/A</v>
      </c>
      <c r="AZ647" s="78" t="e">
        <f aca="false">VLOOKUP(F647,PTDS2!$A$1:$Q$13,13)</f>
        <v>#N/A</v>
      </c>
      <c r="BA647" s="78" t="e">
        <f aca="false">VLOOKUP(F647,PTDS2!$A$1:$Q$13,14)</f>
        <v>#N/A</v>
      </c>
      <c r="BB647" s="78" t="e">
        <f aca="false">VLOOKUP(F647,PTDS2!$A$1:$Q$13,15)</f>
        <v>#N/A</v>
      </c>
      <c r="BC647" s="78" t="e">
        <f aca="false">VLOOKUP(F647,PTDS2!$A$1:$Q$13,16)</f>
        <v>#N/A</v>
      </c>
      <c r="BD647" s="78" t="e">
        <f aca="false">VLOOKUP(F647,PTDS2!$A$1:$Q$13,17)</f>
        <v>#N/A</v>
      </c>
      <c r="BF647" s="78" t="e">
        <f aca="false">IF(AO647=0,"",AO647)</f>
        <v>#N/A</v>
      </c>
      <c r="BG647" s="78" t="e">
        <f aca="false">IF(AP647=0,"",AP647)</f>
        <v>#N/A</v>
      </c>
      <c r="BH647" s="78" t="e">
        <f aca="false">IF(AQ647=0,"",AQ647)</f>
        <v>#N/A</v>
      </c>
      <c r="BI647" s="78" t="e">
        <f aca="false">IF(AR647=0,"",AR647)</f>
        <v>#N/A</v>
      </c>
      <c r="BJ647" s="78" t="e">
        <f aca="false">IF(AS647=0,"",AS647)</f>
        <v>#N/A</v>
      </c>
      <c r="BK647" s="78" t="e">
        <f aca="false">IF(AT647=0,"",AT647)</f>
        <v>#N/A</v>
      </c>
      <c r="BL647" s="78" t="e">
        <f aca="false">IF(AU647=0,"",AU647)</f>
        <v>#N/A</v>
      </c>
      <c r="BM647" s="78" t="e">
        <f aca="false">IF(AV647=0,"",AV647)</f>
        <v>#N/A</v>
      </c>
      <c r="BN647" s="78" t="e">
        <f aca="false">IF(AW647=0,"",AW647)</f>
        <v>#N/A</v>
      </c>
      <c r="BO647" s="78" t="e">
        <f aca="false">IF(AX647=0,"",AX647)</f>
        <v>#N/A</v>
      </c>
      <c r="BP647" s="78" t="e">
        <f aca="false">IF(AY647=0,"",AY647)</f>
        <v>#N/A</v>
      </c>
      <c r="BQ647" s="78" t="e">
        <f aca="false">IF(AZ647=0,"",AZ647)</f>
        <v>#N/A</v>
      </c>
      <c r="BR647" s="78" t="e">
        <f aca="false">IF(BA647=0,"",BA647)</f>
        <v>#N/A</v>
      </c>
      <c r="BS647" s="78" t="e">
        <f aca="false">IF(BB647=0,"",BB647)</f>
        <v>#N/A</v>
      </c>
      <c r="BT647" s="78" t="e">
        <f aca="false">IF(BC647=0,"",BC647)</f>
        <v>#N/A</v>
      </c>
      <c r="BU647" s="78" t="e">
        <f aca="false">IF(BD647=0,"",BD647)</f>
        <v>#N/A</v>
      </c>
    </row>
    <row r="648" customFormat="false" ht="56.7" hidden="false" customHeight="true" outlineLevel="0" collapsed="false">
      <c r="A648" s="137"/>
      <c r="B648" s="138"/>
      <c r="C648" s="139"/>
      <c r="D648" s="139"/>
      <c r="E648" s="143"/>
      <c r="F648" s="120"/>
      <c r="G648" s="121"/>
      <c r="H648" s="140"/>
      <c r="I648" s="141"/>
      <c r="J648" s="116"/>
      <c r="K648" s="124" t="str">
        <f aca="false">IF(ISBLANK(I648),"",ROUND(IF(J648&lt;&gt;"€",IF(J648="$",I648*TRANSFERENCIAS!$E$29,I648*TRANSFERENCIAS!$H$29),I648),2))</f>
        <v/>
      </c>
      <c r="L648" s="142"/>
      <c r="M648" s="142"/>
      <c r="N648" s="142"/>
      <c r="O648" s="125"/>
      <c r="P648" s="126" t="str">
        <f aca="false">IF(ISNUMBER(X648),X648,"P")</f>
        <v>P</v>
      </c>
      <c r="Q648" s="127" t="str">
        <f aca="false">IF(ISNUMBER(L648),L648," --")</f>
        <v> --</v>
      </c>
      <c r="W648" s="129" t="n">
        <f aca="false">SUM(L648:N648)</f>
        <v>0</v>
      </c>
      <c r="X648" s="129" t="e">
        <f aca="false">IF(K648&gt;0,ABS(W648-K648),"")</f>
        <v>#VALUE!</v>
      </c>
      <c r="AF648" s="78" t="n">
        <f aca="false">+AF647+20</f>
        <v>12860</v>
      </c>
      <c r="AG648" s="78" t="n">
        <v>643</v>
      </c>
      <c r="AO648" s="78" t="e">
        <f aca="false">VLOOKUP(F648,PTDS2!$A$1:$Q$13,2)</f>
        <v>#N/A</v>
      </c>
      <c r="AP648" s="78" t="e">
        <f aca="false">VLOOKUP(F648,PTDS2!$A$1:$Q$13,3)</f>
        <v>#N/A</v>
      </c>
      <c r="AQ648" s="78" t="e">
        <f aca="false">VLOOKUP(F648,PTDS2!$A$1:$Q$13,4)</f>
        <v>#N/A</v>
      </c>
      <c r="AR648" s="78" t="e">
        <f aca="false">VLOOKUP(F648,PTDS2!$A$1:$Q$13,5)</f>
        <v>#N/A</v>
      </c>
      <c r="AS648" s="78" t="e">
        <f aca="false">VLOOKUP(F648,PTDS2!$A$1:$Q$13,6)</f>
        <v>#N/A</v>
      </c>
      <c r="AT648" s="78" t="e">
        <f aca="false">VLOOKUP(F648,PTDS2!$A$1:$Q$13,7)</f>
        <v>#N/A</v>
      </c>
      <c r="AU648" s="78" t="e">
        <f aca="false">VLOOKUP(F648,PTDS2!$A$1:$Q$13,8)</f>
        <v>#N/A</v>
      </c>
      <c r="AV648" s="78" t="e">
        <f aca="false">VLOOKUP(F648,PTDS2!$A$1:$Q$13,9)</f>
        <v>#N/A</v>
      </c>
      <c r="AW648" s="78" t="e">
        <f aca="false">VLOOKUP(F648,PTDS2!$A$1:$Q$13,10)</f>
        <v>#N/A</v>
      </c>
      <c r="AX648" s="78" t="e">
        <f aca="false">VLOOKUP(F648,PTDS2!$A$1:$Q$13,11)</f>
        <v>#N/A</v>
      </c>
      <c r="AY648" s="78" t="e">
        <f aca="false">VLOOKUP(F648,PTDS2!$A$1:$Q$13,12)</f>
        <v>#N/A</v>
      </c>
      <c r="AZ648" s="78" t="e">
        <f aca="false">VLOOKUP(F648,PTDS2!$A$1:$Q$13,13)</f>
        <v>#N/A</v>
      </c>
      <c r="BA648" s="78" t="e">
        <f aca="false">VLOOKUP(F648,PTDS2!$A$1:$Q$13,14)</f>
        <v>#N/A</v>
      </c>
      <c r="BB648" s="78" t="e">
        <f aca="false">VLOOKUP(F648,PTDS2!$A$1:$Q$13,15)</f>
        <v>#N/A</v>
      </c>
      <c r="BC648" s="78" t="e">
        <f aca="false">VLOOKUP(F648,PTDS2!$A$1:$Q$13,16)</f>
        <v>#N/A</v>
      </c>
      <c r="BD648" s="78" t="e">
        <f aca="false">VLOOKUP(F648,PTDS2!$A$1:$Q$13,17)</f>
        <v>#N/A</v>
      </c>
      <c r="BF648" s="78" t="e">
        <f aca="false">IF(AO648=0,"",AO648)</f>
        <v>#N/A</v>
      </c>
      <c r="BG648" s="78" t="e">
        <f aca="false">IF(AP648=0,"",AP648)</f>
        <v>#N/A</v>
      </c>
      <c r="BH648" s="78" t="e">
        <f aca="false">IF(AQ648=0,"",AQ648)</f>
        <v>#N/A</v>
      </c>
      <c r="BI648" s="78" t="e">
        <f aca="false">IF(AR648=0,"",AR648)</f>
        <v>#N/A</v>
      </c>
      <c r="BJ648" s="78" t="e">
        <f aca="false">IF(AS648=0,"",AS648)</f>
        <v>#N/A</v>
      </c>
      <c r="BK648" s="78" t="e">
        <f aca="false">IF(AT648=0,"",AT648)</f>
        <v>#N/A</v>
      </c>
      <c r="BL648" s="78" t="e">
        <f aca="false">IF(AU648=0,"",AU648)</f>
        <v>#N/A</v>
      </c>
      <c r="BM648" s="78" t="e">
        <f aca="false">IF(AV648=0,"",AV648)</f>
        <v>#N/A</v>
      </c>
      <c r="BN648" s="78" t="e">
        <f aca="false">IF(AW648=0,"",AW648)</f>
        <v>#N/A</v>
      </c>
      <c r="BO648" s="78" t="e">
        <f aca="false">IF(AX648=0,"",AX648)</f>
        <v>#N/A</v>
      </c>
      <c r="BP648" s="78" t="e">
        <f aca="false">IF(AY648=0,"",AY648)</f>
        <v>#N/A</v>
      </c>
      <c r="BQ648" s="78" t="e">
        <f aca="false">IF(AZ648=0,"",AZ648)</f>
        <v>#N/A</v>
      </c>
      <c r="BR648" s="78" t="e">
        <f aca="false">IF(BA648=0,"",BA648)</f>
        <v>#N/A</v>
      </c>
      <c r="BS648" s="78" t="e">
        <f aca="false">IF(BB648=0,"",BB648)</f>
        <v>#N/A</v>
      </c>
      <c r="BT648" s="78" t="e">
        <f aca="false">IF(BC648=0,"",BC648)</f>
        <v>#N/A</v>
      </c>
      <c r="BU648" s="78" t="e">
        <f aca="false">IF(BD648=0,"",BD648)</f>
        <v>#N/A</v>
      </c>
    </row>
    <row r="649" customFormat="false" ht="56.7" hidden="false" customHeight="true" outlineLevel="0" collapsed="false">
      <c r="A649" s="137"/>
      <c r="B649" s="138"/>
      <c r="C649" s="139"/>
      <c r="D649" s="139"/>
      <c r="E649" s="143"/>
      <c r="F649" s="120"/>
      <c r="G649" s="121"/>
      <c r="H649" s="140"/>
      <c r="I649" s="141"/>
      <c r="J649" s="116"/>
      <c r="K649" s="124" t="str">
        <f aca="false">IF(ISBLANK(I649),"",ROUND(IF(J649&lt;&gt;"€",IF(J649="$",I649*TRANSFERENCIAS!$E$29,I649*TRANSFERENCIAS!$H$29),I649),2))</f>
        <v/>
      </c>
      <c r="L649" s="142"/>
      <c r="M649" s="142"/>
      <c r="N649" s="142"/>
      <c r="O649" s="125"/>
      <c r="P649" s="126" t="str">
        <f aca="false">IF(ISNUMBER(X649),X649,"P")</f>
        <v>P</v>
      </c>
      <c r="Q649" s="127" t="str">
        <f aca="false">IF(ISNUMBER(L649),L649," --")</f>
        <v> --</v>
      </c>
      <c r="W649" s="129" t="n">
        <f aca="false">SUM(L649:N649)</f>
        <v>0</v>
      </c>
      <c r="X649" s="129" t="e">
        <f aca="false">IF(K649&gt;0,ABS(W649-K649),"")</f>
        <v>#VALUE!</v>
      </c>
      <c r="AF649" s="78" t="n">
        <f aca="false">+AF648+20</f>
        <v>12880</v>
      </c>
      <c r="AG649" s="78" t="n">
        <v>644</v>
      </c>
      <c r="AO649" s="78" t="e">
        <f aca="false">VLOOKUP(F649,PTDS2!$A$1:$Q$13,2)</f>
        <v>#N/A</v>
      </c>
      <c r="AP649" s="78" t="e">
        <f aca="false">VLOOKUP(F649,PTDS2!$A$1:$Q$13,3)</f>
        <v>#N/A</v>
      </c>
      <c r="AQ649" s="78" t="e">
        <f aca="false">VLOOKUP(F649,PTDS2!$A$1:$Q$13,4)</f>
        <v>#N/A</v>
      </c>
      <c r="AR649" s="78" t="e">
        <f aca="false">VLOOKUP(F649,PTDS2!$A$1:$Q$13,5)</f>
        <v>#N/A</v>
      </c>
      <c r="AS649" s="78" t="e">
        <f aca="false">VLOOKUP(F649,PTDS2!$A$1:$Q$13,6)</f>
        <v>#N/A</v>
      </c>
      <c r="AT649" s="78" t="e">
        <f aca="false">VLOOKUP(F649,PTDS2!$A$1:$Q$13,7)</f>
        <v>#N/A</v>
      </c>
      <c r="AU649" s="78" t="e">
        <f aca="false">VLOOKUP(F649,PTDS2!$A$1:$Q$13,8)</f>
        <v>#N/A</v>
      </c>
      <c r="AV649" s="78" t="e">
        <f aca="false">VLOOKUP(F649,PTDS2!$A$1:$Q$13,9)</f>
        <v>#N/A</v>
      </c>
      <c r="AW649" s="78" t="e">
        <f aca="false">VLOOKUP(F649,PTDS2!$A$1:$Q$13,10)</f>
        <v>#N/A</v>
      </c>
      <c r="AX649" s="78" t="e">
        <f aca="false">VLOOKUP(F649,PTDS2!$A$1:$Q$13,11)</f>
        <v>#N/A</v>
      </c>
      <c r="AY649" s="78" t="e">
        <f aca="false">VLOOKUP(F649,PTDS2!$A$1:$Q$13,12)</f>
        <v>#N/A</v>
      </c>
      <c r="AZ649" s="78" t="e">
        <f aca="false">VLOOKUP(F649,PTDS2!$A$1:$Q$13,13)</f>
        <v>#N/A</v>
      </c>
      <c r="BA649" s="78" t="e">
        <f aca="false">VLOOKUP(F649,PTDS2!$A$1:$Q$13,14)</f>
        <v>#N/A</v>
      </c>
      <c r="BB649" s="78" t="e">
        <f aca="false">VLOOKUP(F649,PTDS2!$A$1:$Q$13,15)</f>
        <v>#N/A</v>
      </c>
      <c r="BC649" s="78" t="e">
        <f aca="false">VLOOKUP(F649,PTDS2!$A$1:$Q$13,16)</f>
        <v>#N/A</v>
      </c>
      <c r="BD649" s="78" t="e">
        <f aca="false">VLOOKUP(F649,PTDS2!$A$1:$Q$13,17)</f>
        <v>#N/A</v>
      </c>
      <c r="BF649" s="78" t="e">
        <f aca="false">IF(AO649=0,"",AO649)</f>
        <v>#N/A</v>
      </c>
      <c r="BG649" s="78" t="e">
        <f aca="false">IF(AP649=0,"",AP649)</f>
        <v>#N/A</v>
      </c>
      <c r="BH649" s="78" t="e">
        <f aca="false">IF(AQ649=0,"",AQ649)</f>
        <v>#N/A</v>
      </c>
      <c r="BI649" s="78" t="e">
        <f aca="false">IF(AR649=0,"",AR649)</f>
        <v>#N/A</v>
      </c>
      <c r="BJ649" s="78" t="e">
        <f aca="false">IF(AS649=0,"",AS649)</f>
        <v>#N/A</v>
      </c>
      <c r="BK649" s="78" t="e">
        <f aca="false">IF(AT649=0,"",AT649)</f>
        <v>#N/A</v>
      </c>
      <c r="BL649" s="78" t="e">
        <f aca="false">IF(AU649=0,"",AU649)</f>
        <v>#N/A</v>
      </c>
      <c r="BM649" s="78" t="e">
        <f aca="false">IF(AV649=0,"",AV649)</f>
        <v>#N/A</v>
      </c>
      <c r="BN649" s="78" t="e">
        <f aca="false">IF(AW649=0,"",AW649)</f>
        <v>#N/A</v>
      </c>
      <c r="BO649" s="78" t="e">
        <f aca="false">IF(AX649=0,"",AX649)</f>
        <v>#N/A</v>
      </c>
      <c r="BP649" s="78" t="e">
        <f aca="false">IF(AY649=0,"",AY649)</f>
        <v>#N/A</v>
      </c>
      <c r="BQ649" s="78" t="e">
        <f aca="false">IF(AZ649=0,"",AZ649)</f>
        <v>#N/A</v>
      </c>
      <c r="BR649" s="78" t="e">
        <f aca="false">IF(BA649=0,"",BA649)</f>
        <v>#N/A</v>
      </c>
      <c r="BS649" s="78" t="e">
        <f aca="false">IF(BB649=0,"",BB649)</f>
        <v>#N/A</v>
      </c>
      <c r="BT649" s="78" t="e">
        <f aca="false">IF(BC649=0,"",BC649)</f>
        <v>#N/A</v>
      </c>
      <c r="BU649" s="78" t="e">
        <f aca="false">IF(BD649=0,"",BD649)</f>
        <v>#N/A</v>
      </c>
    </row>
    <row r="650" customFormat="false" ht="56.7" hidden="false" customHeight="true" outlineLevel="0" collapsed="false">
      <c r="A650" s="137"/>
      <c r="B650" s="138"/>
      <c r="C650" s="139"/>
      <c r="D650" s="139"/>
      <c r="E650" s="143"/>
      <c r="F650" s="120"/>
      <c r="G650" s="121"/>
      <c r="H650" s="140"/>
      <c r="I650" s="141"/>
      <c r="J650" s="116"/>
      <c r="K650" s="124" t="str">
        <f aca="false">IF(ISBLANK(I650),"",ROUND(IF(J650&lt;&gt;"€",IF(J650="$",I650*TRANSFERENCIAS!$E$29,I650*TRANSFERENCIAS!$H$29),I650),2))</f>
        <v/>
      </c>
      <c r="L650" s="142"/>
      <c r="M650" s="142"/>
      <c r="N650" s="142"/>
      <c r="O650" s="125"/>
      <c r="P650" s="126" t="str">
        <f aca="false">IF(ISNUMBER(X650),X650,"P")</f>
        <v>P</v>
      </c>
      <c r="Q650" s="127" t="str">
        <f aca="false">IF(ISNUMBER(L650),L650," --")</f>
        <v> --</v>
      </c>
      <c r="W650" s="129" t="n">
        <f aca="false">SUM(L650:N650)</f>
        <v>0</v>
      </c>
      <c r="X650" s="129" t="e">
        <f aca="false">IF(K650&gt;0,ABS(W650-K650),"")</f>
        <v>#VALUE!</v>
      </c>
      <c r="AF650" s="78" t="n">
        <f aca="false">+AF649+20</f>
        <v>12900</v>
      </c>
      <c r="AG650" s="78" t="n">
        <v>645</v>
      </c>
      <c r="AO650" s="78" t="e">
        <f aca="false">VLOOKUP(F650,PTDS2!$A$1:$Q$13,2)</f>
        <v>#N/A</v>
      </c>
      <c r="AP650" s="78" t="e">
        <f aca="false">VLOOKUP(F650,PTDS2!$A$1:$Q$13,3)</f>
        <v>#N/A</v>
      </c>
      <c r="AQ650" s="78" t="e">
        <f aca="false">VLOOKUP(F650,PTDS2!$A$1:$Q$13,4)</f>
        <v>#N/A</v>
      </c>
      <c r="AR650" s="78" t="e">
        <f aca="false">VLOOKUP(F650,PTDS2!$A$1:$Q$13,5)</f>
        <v>#N/A</v>
      </c>
      <c r="AS650" s="78" t="e">
        <f aca="false">VLOOKUP(F650,PTDS2!$A$1:$Q$13,6)</f>
        <v>#N/A</v>
      </c>
      <c r="AT650" s="78" t="e">
        <f aca="false">VLOOKUP(F650,PTDS2!$A$1:$Q$13,7)</f>
        <v>#N/A</v>
      </c>
      <c r="AU650" s="78" t="e">
        <f aca="false">VLOOKUP(F650,PTDS2!$A$1:$Q$13,8)</f>
        <v>#N/A</v>
      </c>
      <c r="AV650" s="78" t="e">
        <f aca="false">VLOOKUP(F650,PTDS2!$A$1:$Q$13,9)</f>
        <v>#N/A</v>
      </c>
      <c r="AW650" s="78" t="e">
        <f aca="false">VLOOKUP(F650,PTDS2!$A$1:$Q$13,10)</f>
        <v>#N/A</v>
      </c>
      <c r="AX650" s="78" t="e">
        <f aca="false">VLOOKUP(F650,PTDS2!$A$1:$Q$13,11)</f>
        <v>#N/A</v>
      </c>
      <c r="AY650" s="78" t="e">
        <f aca="false">VLOOKUP(F650,PTDS2!$A$1:$Q$13,12)</f>
        <v>#N/A</v>
      </c>
      <c r="AZ650" s="78" t="e">
        <f aca="false">VLOOKUP(F650,PTDS2!$A$1:$Q$13,13)</f>
        <v>#N/A</v>
      </c>
      <c r="BA650" s="78" t="e">
        <f aca="false">VLOOKUP(F650,PTDS2!$A$1:$Q$13,14)</f>
        <v>#N/A</v>
      </c>
      <c r="BB650" s="78" t="e">
        <f aca="false">VLOOKUP(F650,PTDS2!$A$1:$Q$13,15)</f>
        <v>#N/A</v>
      </c>
      <c r="BC650" s="78" t="e">
        <f aca="false">VLOOKUP(F650,PTDS2!$A$1:$Q$13,16)</f>
        <v>#N/A</v>
      </c>
      <c r="BD650" s="78" t="e">
        <f aca="false">VLOOKUP(F650,PTDS2!$A$1:$Q$13,17)</f>
        <v>#N/A</v>
      </c>
      <c r="BF650" s="78" t="e">
        <f aca="false">IF(AO650=0,"",AO650)</f>
        <v>#N/A</v>
      </c>
      <c r="BG650" s="78" t="e">
        <f aca="false">IF(AP650=0,"",AP650)</f>
        <v>#N/A</v>
      </c>
      <c r="BH650" s="78" t="e">
        <f aca="false">IF(AQ650=0,"",AQ650)</f>
        <v>#N/A</v>
      </c>
      <c r="BI650" s="78" t="e">
        <f aca="false">IF(AR650=0,"",AR650)</f>
        <v>#N/A</v>
      </c>
      <c r="BJ650" s="78" t="e">
        <f aca="false">IF(AS650=0,"",AS650)</f>
        <v>#N/A</v>
      </c>
      <c r="BK650" s="78" t="e">
        <f aca="false">IF(AT650=0,"",AT650)</f>
        <v>#N/A</v>
      </c>
      <c r="BL650" s="78" t="e">
        <f aca="false">IF(AU650=0,"",AU650)</f>
        <v>#N/A</v>
      </c>
      <c r="BM650" s="78" t="e">
        <f aca="false">IF(AV650=0,"",AV650)</f>
        <v>#N/A</v>
      </c>
      <c r="BN650" s="78" t="e">
        <f aca="false">IF(AW650=0,"",AW650)</f>
        <v>#N/A</v>
      </c>
      <c r="BO650" s="78" t="e">
        <f aca="false">IF(AX650=0,"",AX650)</f>
        <v>#N/A</v>
      </c>
      <c r="BP650" s="78" t="e">
        <f aca="false">IF(AY650=0,"",AY650)</f>
        <v>#N/A</v>
      </c>
      <c r="BQ650" s="78" t="e">
        <f aca="false">IF(AZ650=0,"",AZ650)</f>
        <v>#N/A</v>
      </c>
      <c r="BR650" s="78" t="e">
        <f aca="false">IF(BA650=0,"",BA650)</f>
        <v>#N/A</v>
      </c>
      <c r="BS650" s="78" t="e">
        <f aca="false">IF(BB650=0,"",BB650)</f>
        <v>#N/A</v>
      </c>
      <c r="BT650" s="78" t="e">
        <f aca="false">IF(BC650=0,"",BC650)</f>
        <v>#N/A</v>
      </c>
      <c r="BU650" s="78" t="e">
        <f aca="false">IF(BD650=0,"",BD650)</f>
        <v>#N/A</v>
      </c>
    </row>
    <row r="651" customFormat="false" ht="56.7" hidden="false" customHeight="true" outlineLevel="0" collapsed="false">
      <c r="A651" s="137"/>
      <c r="B651" s="138"/>
      <c r="C651" s="139"/>
      <c r="D651" s="139"/>
      <c r="E651" s="143"/>
      <c r="F651" s="120"/>
      <c r="G651" s="121"/>
      <c r="H651" s="140"/>
      <c r="I651" s="141"/>
      <c r="J651" s="116"/>
      <c r="K651" s="124" t="str">
        <f aca="false">IF(ISBLANK(I651),"",ROUND(IF(J651&lt;&gt;"€",IF(J651="$",I651*TRANSFERENCIAS!$E$29,I651*TRANSFERENCIAS!$H$29),I651),2))</f>
        <v/>
      </c>
      <c r="L651" s="142"/>
      <c r="M651" s="142"/>
      <c r="N651" s="142"/>
      <c r="O651" s="125"/>
      <c r="P651" s="126" t="str">
        <f aca="false">IF(ISNUMBER(X651),X651,"P")</f>
        <v>P</v>
      </c>
      <c r="Q651" s="127" t="str">
        <f aca="false">IF(ISNUMBER(L651),L651," --")</f>
        <v> --</v>
      </c>
      <c r="W651" s="129" t="n">
        <f aca="false">SUM(L651:N651)</f>
        <v>0</v>
      </c>
      <c r="X651" s="129" t="e">
        <f aca="false">IF(K651&gt;0,ABS(W651-K651),"")</f>
        <v>#VALUE!</v>
      </c>
      <c r="AF651" s="78" t="n">
        <f aca="false">+AF650+20</f>
        <v>12920</v>
      </c>
      <c r="AG651" s="78" t="n">
        <v>646</v>
      </c>
      <c r="AO651" s="78" t="e">
        <f aca="false">VLOOKUP(F651,PTDS2!$A$1:$Q$13,2)</f>
        <v>#N/A</v>
      </c>
      <c r="AP651" s="78" t="e">
        <f aca="false">VLOOKUP(F651,PTDS2!$A$1:$Q$13,3)</f>
        <v>#N/A</v>
      </c>
      <c r="AQ651" s="78" t="e">
        <f aca="false">VLOOKUP(F651,PTDS2!$A$1:$Q$13,4)</f>
        <v>#N/A</v>
      </c>
      <c r="AR651" s="78" t="e">
        <f aca="false">VLOOKUP(F651,PTDS2!$A$1:$Q$13,5)</f>
        <v>#N/A</v>
      </c>
      <c r="AS651" s="78" t="e">
        <f aca="false">VLOOKUP(F651,PTDS2!$A$1:$Q$13,6)</f>
        <v>#N/A</v>
      </c>
      <c r="AT651" s="78" t="e">
        <f aca="false">VLOOKUP(F651,PTDS2!$A$1:$Q$13,7)</f>
        <v>#N/A</v>
      </c>
      <c r="AU651" s="78" t="e">
        <f aca="false">VLOOKUP(F651,PTDS2!$A$1:$Q$13,8)</f>
        <v>#N/A</v>
      </c>
      <c r="AV651" s="78" t="e">
        <f aca="false">VLOOKUP(F651,PTDS2!$A$1:$Q$13,9)</f>
        <v>#N/A</v>
      </c>
      <c r="AW651" s="78" t="e">
        <f aca="false">VLOOKUP(F651,PTDS2!$A$1:$Q$13,10)</f>
        <v>#N/A</v>
      </c>
      <c r="AX651" s="78" t="e">
        <f aca="false">VLOOKUP(F651,PTDS2!$A$1:$Q$13,11)</f>
        <v>#N/A</v>
      </c>
      <c r="AY651" s="78" t="e">
        <f aca="false">VLOOKUP(F651,PTDS2!$A$1:$Q$13,12)</f>
        <v>#N/A</v>
      </c>
      <c r="AZ651" s="78" t="e">
        <f aca="false">VLOOKUP(F651,PTDS2!$A$1:$Q$13,13)</f>
        <v>#N/A</v>
      </c>
      <c r="BA651" s="78" t="e">
        <f aca="false">VLOOKUP(F651,PTDS2!$A$1:$Q$13,14)</f>
        <v>#N/A</v>
      </c>
      <c r="BB651" s="78" t="e">
        <f aca="false">VLOOKUP(F651,PTDS2!$A$1:$Q$13,15)</f>
        <v>#N/A</v>
      </c>
      <c r="BC651" s="78" t="e">
        <f aca="false">VLOOKUP(F651,PTDS2!$A$1:$Q$13,16)</f>
        <v>#N/A</v>
      </c>
      <c r="BD651" s="78" t="e">
        <f aca="false">VLOOKUP(F651,PTDS2!$A$1:$Q$13,17)</f>
        <v>#N/A</v>
      </c>
      <c r="BF651" s="78" t="e">
        <f aca="false">IF(AO651=0,"",AO651)</f>
        <v>#N/A</v>
      </c>
      <c r="BG651" s="78" t="e">
        <f aca="false">IF(AP651=0,"",AP651)</f>
        <v>#N/A</v>
      </c>
      <c r="BH651" s="78" t="e">
        <f aca="false">IF(AQ651=0,"",AQ651)</f>
        <v>#N/A</v>
      </c>
      <c r="BI651" s="78" t="e">
        <f aca="false">IF(AR651=0,"",AR651)</f>
        <v>#N/A</v>
      </c>
      <c r="BJ651" s="78" t="e">
        <f aca="false">IF(AS651=0,"",AS651)</f>
        <v>#N/A</v>
      </c>
      <c r="BK651" s="78" t="e">
        <f aca="false">IF(AT651=0,"",AT651)</f>
        <v>#N/A</v>
      </c>
      <c r="BL651" s="78" t="e">
        <f aca="false">IF(AU651=0,"",AU651)</f>
        <v>#N/A</v>
      </c>
      <c r="BM651" s="78" t="e">
        <f aca="false">IF(AV651=0,"",AV651)</f>
        <v>#N/A</v>
      </c>
      <c r="BN651" s="78" t="e">
        <f aca="false">IF(AW651=0,"",AW651)</f>
        <v>#N/A</v>
      </c>
      <c r="BO651" s="78" t="e">
        <f aca="false">IF(AX651=0,"",AX651)</f>
        <v>#N/A</v>
      </c>
      <c r="BP651" s="78" t="e">
        <f aca="false">IF(AY651=0,"",AY651)</f>
        <v>#N/A</v>
      </c>
      <c r="BQ651" s="78" t="e">
        <f aca="false">IF(AZ651=0,"",AZ651)</f>
        <v>#N/A</v>
      </c>
      <c r="BR651" s="78" t="e">
        <f aca="false">IF(BA651=0,"",BA651)</f>
        <v>#N/A</v>
      </c>
      <c r="BS651" s="78" t="e">
        <f aca="false">IF(BB651=0,"",BB651)</f>
        <v>#N/A</v>
      </c>
      <c r="BT651" s="78" t="e">
        <f aca="false">IF(BC651=0,"",BC651)</f>
        <v>#N/A</v>
      </c>
      <c r="BU651" s="78" t="e">
        <f aca="false">IF(BD651=0,"",BD651)</f>
        <v>#N/A</v>
      </c>
    </row>
    <row r="652" customFormat="false" ht="56.7" hidden="false" customHeight="true" outlineLevel="0" collapsed="false">
      <c r="A652" s="137"/>
      <c r="B652" s="138"/>
      <c r="C652" s="139"/>
      <c r="D652" s="139"/>
      <c r="E652" s="143"/>
      <c r="F652" s="120"/>
      <c r="G652" s="121"/>
      <c r="H652" s="140"/>
      <c r="I652" s="141"/>
      <c r="J652" s="116"/>
      <c r="K652" s="124" t="str">
        <f aca="false">IF(ISBLANK(I652),"",ROUND(IF(J652&lt;&gt;"€",IF(J652="$",I652*TRANSFERENCIAS!$E$29,I652*TRANSFERENCIAS!$H$29),I652),2))</f>
        <v/>
      </c>
      <c r="L652" s="142"/>
      <c r="M652" s="142"/>
      <c r="N652" s="142"/>
      <c r="O652" s="125"/>
      <c r="P652" s="126" t="str">
        <f aca="false">IF(ISNUMBER(X652),X652,"P")</f>
        <v>P</v>
      </c>
      <c r="Q652" s="127" t="str">
        <f aca="false">IF(ISNUMBER(L652),L652," --")</f>
        <v> --</v>
      </c>
      <c r="W652" s="129" t="n">
        <f aca="false">SUM(L652:N652)</f>
        <v>0</v>
      </c>
      <c r="X652" s="129" t="e">
        <f aca="false">IF(K652&gt;0,ABS(W652-K652),"")</f>
        <v>#VALUE!</v>
      </c>
      <c r="AF652" s="78" t="n">
        <f aca="false">+AF651+20</f>
        <v>12940</v>
      </c>
      <c r="AG652" s="78" t="n">
        <v>647</v>
      </c>
      <c r="AO652" s="78" t="e">
        <f aca="false">VLOOKUP(F652,PTDS2!$A$1:$Q$13,2)</f>
        <v>#N/A</v>
      </c>
      <c r="AP652" s="78" t="e">
        <f aca="false">VLOOKUP(F652,PTDS2!$A$1:$Q$13,3)</f>
        <v>#N/A</v>
      </c>
      <c r="AQ652" s="78" t="e">
        <f aca="false">VLOOKUP(F652,PTDS2!$A$1:$Q$13,4)</f>
        <v>#N/A</v>
      </c>
      <c r="AR652" s="78" t="e">
        <f aca="false">VLOOKUP(F652,PTDS2!$A$1:$Q$13,5)</f>
        <v>#N/A</v>
      </c>
      <c r="AS652" s="78" t="e">
        <f aca="false">VLOOKUP(F652,PTDS2!$A$1:$Q$13,6)</f>
        <v>#N/A</v>
      </c>
      <c r="AT652" s="78" t="e">
        <f aca="false">VLOOKUP(F652,PTDS2!$A$1:$Q$13,7)</f>
        <v>#N/A</v>
      </c>
      <c r="AU652" s="78" t="e">
        <f aca="false">VLOOKUP(F652,PTDS2!$A$1:$Q$13,8)</f>
        <v>#N/A</v>
      </c>
      <c r="AV652" s="78" t="e">
        <f aca="false">VLOOKUP(F652,PTDS2!$A$1:$Q$13,9)</f>
        <v>#N/A</v>
      </c>
      <c r="AW652" s="78" t="e">
        <f aca="false">VLOOKUP(F652,PTDS2!$A$1:$Q$13,10)</f>
        <v>#N/A</v>
      </c>
      <c r="AX652" s="78" t="e">
        <f aca="false">VLOOKUP(F652,PTDS2!$A$1:$Q$13,11)</f>
        <v>#N/A</v>
      </c>
      <c r="AY652" s="78" t="e">
        <f aca="false">VLOOKUP(F652,PTDS2!$A$1:$Q$13,12)</f>
        <v>#N/A</v>
      </c>
      <c r="AZ652" s="78" t="e">
        <f aca="false">VLOOKUP(F652,PTDS2!$A$1:$Q$13,13)</f>
        <v>#N/A</v>
      </c>
      <c r="BA652" s="78" t="e">
        <f aca="false">VLOOKUP(F652,PTDS2!$A$1:$Q$13,14)</f>
        <v>#N/A</v>
      </c>
      <c r="BB652" s="78" t="e">
        <f aca="false">VLOOKUP(F652,PTDS2!$A$1:$Q$13,15)</f>
        <v>#N/A</v>
      </c>
      <c r="BC652" s="78" t="e">
        <f aca="false">VLOOKUP(F652,PTDS2!$A$1:$Q$13,16)</f>
        <v>#N/A</v>
      </c>
      <c r="BD652" s="78" t="e">
        <f aca="false">VLOOKUP(F652,PTDS2!$A$1:$Q$13,17)</f>
        <v>#N/A</v>
      </c>
      <c r="BF652" s="78" t="e">
        <f aca="false">IF(AO652=0,"",AO652)</f>
        <v>#N/A</v>
      </c>
      <c r="BG652" s="78" t="e">
        <f aca="false">IF(AP652=0,"",AP652)</f>
        <v>#N/A</v>
      </c>
      <c r="BH652" s="78" t="e">
        <f aca="false">IF(AQ652=0,"",AQ652)</f>
        <v>#N/A</v>
      </c>
      <c r="BI652" s="78" t="e">
        <f aca="false">IF(AR652=0,"",AR652)</f>
        <v>#N/A</v>
      </c>
      <c r="BJ652" s="78" t="e">
        <f aca="false">IF(AS652=0,"",AS652)</f>
        <v>#N/A</v>
      </c>
      <c r="BK652" s="78" t="e">
        <f aca="false">IF(AT652=0,"",AT652)</f>
        <v>#N/A</v>
      </c>
      <c r="BL652" s="78" t="e">
        <f aca="false">IF(AU652=0,"",AU652)</f>
        <v>#N/A</v>
      </c>
      <c r="BM652" s="78" t="e">
        <f aca="false">IF(AV652=0,"",AV652)</f>
        <v>#N/A</v>
      </c>
      <c r="BN652" s="78" t="e">
        <f aca="false">IF(AW652=0,"",AW652)</f>
        <v>#N/A</v>
      </c>
      <c r="BO652" s="78" t="e">
        <f aca="false">IF(AX652=0,"",AX652)</f>
        <v>#N/A</v>
      </c>
      <c r="BP652" s="78" t="e">
        <f aca="false">IF(AY652=0,"",AY652)</f>
        <v>#N/A</v>
      </c>
      <c r="BQ652" s="78" t="e">
        <f aca="false">IF(AZ652=0,"",AZ652)</f>
        <v>#N/A</v>
      </c>
      <c r="BR652" s="78" t="e">
        <f aca="false">IF(BA652=0,"",BA652)</f>
        <v>#N/A</v>
      </c>
      <c r="BS652" s="78" t="e">
        <f aca="false">IF(BB652=0,"",BB652)</f>
        <v>#N/A</v>
      </c>
      <c r="BT652" s="78" t="e">
        <f aca="false">IF(BC652=0,"",BC652)</f>
        <v>#N/A</v>
      </c>
      <c r="BU652" s="78" t="e">
        <f aca="false">IF(BD652=0,"",BD652)</f>
        <v>#N/A</v>
      </c>
    </row>
    <row r="653" customFormat="false" ht="56.7" hidden="false" customHeight="true" outlineLevel="0" collapsed="false">
      <c r="A653" s="137"/>
      <c r="B653" s="138"/>
      <c r="C653" s="139"/>
      <c r="D653" s="139"/>
      <c r="E653" s="143"/>
      <c r="F653" s="120"/>
      <c r="G653" s="121"/>
      <c r="H653" s="140"/>
      <c r="I653" s="141"/>
      <c r="J653" s="116"/>
      <c r="K653" s="124" t="str">
        <f aca="false">IF(ISBLANK(I653),"",ROUND(IF(J653&lt;&gt;"€",IF(J653="$",I653*TRANSFERENCIAS!$E$29,I653*TRANSFERENCIAS!$H$29),I653),2))</f>
        <v/>
      </c>
      <c r="L653" s="142"/>
      <c r="M653" s="142"/>
      <c r="N653" s="142"/>
      <c r="O653" s="125"/>
      <c r="P653" s="126" t="str">
        <f aca="false">IF(ISNUMBER(X653),X653,"P")</f>
        <v>P</v>
      </c>
      <c r="Q653" s="127" t="str">
        <f aca="false">IF(ISNUMBER(L653),L653," --")</f>
        <v> --</v>
      </c>
      <c r="W653" s="129" t="n">
        <f aca="false">SUM(L653:N653)</f>
        <v>0</v>
      </c>
      <c r="X653" s="129" t="e">
        <f aca="false">IF(K653&gt;0,ABS(W653-K653),"")</f>
        <v>#VALUE!</v>
      </c>
      <c r="AF653" s="78" t="n">
        <f aca="false">+AF652+20</f>
        <v>12960</v>
      </c>
      <c r="AG653" s="78" t="n">
        <v>648</v>
      </c>
      <c r="AO653" s="78" t="e">
        <f aca="false">VLOOKUP(F653,PTDS2!$A$1:$Q$13,2)</f>
        <v>#N/A</v>
      </c>
      <c r="AP653" s="78" t="e">
        <f aca="false">VLOOKUP(F653,PTDS2!$A$1:$Q$13,3)</f>
        <v>#N/A</v>
      </c>
      <c r="AQ653" s="78" t="e">
        <f aca="false">VLOOKUP(F653,PTDS2!$A$1:$Q$13,4)</f>
        <v>#N/A</v>
      </c>
      <c r="AR653" s="78" t="e">
        <f aca="false">VLOOKUP(F653,PTDS2!$A$1:$Q$13,5)</f>
        <v>#N/A</v>
      </c>
      <c r="AS653" s="78" t="e">
        <f aca="false">VLOOKUP(F653,PTDS2!$A$1:$Q$13,6)</f>
        <v>#N/A</v>
      </c>
      <c r="AT653" s="78" t="e">
        <f aca="false">VLOOKUP(F653,PTDS2!$A$1:$Q$13,7)</f>
        <v>#N/A</v>
      </c>
      <c r="AU653" s="78" t="e">
        <f aca="false">VLOOKUP(F653,PTDS2!$A$1:$Q$13,8)</f>
        <v>#N/A</v>
      </c>
      <c r="AV653" s="78" t="e">
        <f aca="false">VLOOKUP(F653,PTDS2!$A$1:$Q$13,9)</f>
        <v>#N/A</v>
      </c>
      <c r="AW653" s="78" t="e">
        <f aca="false">VLOOKUP(F653,PTDS2!$A$1:$Q$13,10)</f>
        <v>#N/A</v>
      </c>
      <c r="AX653" s="78" t="e">
        <f aca="false">VLOOKUP(F653,PTDS2!$A$1:$Q$13,11)</f>
        <v>#N/A</v>
      </c>
      <c r="AY653" s="78" t="e">
        <f aca="false">VLOOKUP(F653,PTDS2!$A$1:$Q$13,12)</f>
        <v>#N/A</v>
      </c>
      <c r="AZ653" s="78" t="e">
        <f aca="false">VLOOKUP(F653,PTDS2!$A$1:$Q$13,13)</f>
        <v>#N/A</v>
      </c>
      <c r="BA653" s="78" t="e">
        <f aca="false">VLOOKUP(F653,PTDS2!$A$1:$Q$13,14)</f>
        <v>#N/A</v>
      </c>
      <c r="BB653" s="78" t="e">
        <f aca="false">VLOOKUP(F653,PTDS2!$A$1:$Q$13,15)</f>
        <v>#N/A</v>
      </c>
      <c r="BC653" s="78" t="e">
        <f aca="false">VLOOKUP(F653,PTDS2!$A$1:$Q$13,16)</f>
        <v>#N/A</v>
      </c>
      <c r="BD653" s="78" t="e">
        <f aca="false">VLOOKUP(F653,PTDS2!$A$1:$Q$13,17)</f>
        <v>#N/A</v>
      </c>
      <c r="BF653" s="78" t="e">
        <f aca="false">IF(AO653=0,"",AO653)</f>
        <v>#N/A</v>
      </c>
      <c r="BG653" s="78" t="e">
        <f aca="false">IF(AP653=0,"",AP653)</f>
        <v>#N/A</v>
      </c>
      <c r="BH653" s="78" t="e">
        <f aca="false">IF(AQ653=0,"",AQ653)</f>
        <v>#N/A</v>
      </c>
      <c r="BI653" s="78" t="e">
        <f aca="false">IF(AR653=0,"",AR653)</f>
        <v>#N/A</v>
      </c>
      <c r="BJ653" s="78" t="e">
        <f aca="false">IF(AS653=0,"",AS653)</f>
        <v>#N/A</v>
      </c>
      <c r="BK653" s="78" t="e">
        <f aca="false">IF(AT653=0,"",AT653)</f>
        <v>#N/A</v>
      </c>
      <c r="BL653" s="78" t="e">
        <f aca="false">IF(AU653=0,"",AU653)</f>
        <v>#N/A</v>
      </c>
      <c r="BM653" s="78" t="e">
        <f aca="false">IF(AV653=0,"",AV653)</f>
        <v>#N/A</v>
      </c>
      <c r="BN653" s="78" t="e">
        <f aca="false">IF(AW653=0,"",AW653)</f>
        <v>#N/A</v>
      </c>
      <c r="BO653" s="78" t="e">
        <f aca="false">IF(AX653=0,"",AX653)</f>
        <v>#N/A</v>
      </c>
      <c r="BP653" s="78" t="e">
        <f aca="false">IF(AY653=0,"",AY653)</f>
        <v>#N/A</v>
      </c>
      <c r="BQ653" s="78" t="e">
        <f aca="false">IF(AZ653=0,"",AZ653)</f>
        <v>#N/A</v>
      </c>
      <c r="BR653" s="78" t="e">
        <f aca="false">IF(BA653=0,"",BA653)</f>
        <v>#N/A</v>
      </c>
      <c r="BS653" s="78" t="e">
        <f aca="false">IF(BB653=0,"",BB653)</f>
        <v>#N/A</v>
      </c>
      <c r="BT653" s="78" t="e">
        <f aca="false">IF(BC653=0,"",BC653)</f>
        <v>#N/A</v>
      </c>
      <c r="BU653" s="78" t="e">
        <f aca="false">IF(BD653=0,"",BD653)</f>
        <v>#N/A</v>
      </c>
    </row>
    <row r="654" customFormat="false" ht="56.7" hidden="false" customHeight="true" outlineLevel="0" collapsed="false">
      <c r="A654" s="137"/>
      <c r="B654" s="138"/>
      <c r="C654" s="139"/>
      <c r="D654" s="139"/>
      <c r="E654" s="143"/>
      <c r="F654" s="120"/>
      <c r="G654" s="121"/>
      <c r="H654" s="140"/>
      <c r="I654" s="141"/>
      <c r="J654" s="116"/>
      <c r="K654" s="124" t="str">
        <f aca="false">IF(ISBLANK(I654),"",ROUND(IF(J654&lt;&gt;"€",IF(J654="$",I654*TRANSFERENCIAS!$E$29,I654*TRANSFERENCIAS!$H$29),I654),2))</f>
        <v/>
      </c>
      <c r="L654" s="142"/>
      <c r="M654" s="142"/>
      <c r="N654" s="142"/>
      <c r="O654" s="125"/>
      <c r="P654" s="126" t="str">
        <f aca="false">IF(ISNUMBER(X654),X654,"P")</f>
        <v>P</v>
      </c>
      <c r="Q654" s="127" t="str">
        <f aca="false">IF(ISNUMBER(L654),L654," --")</f>
        <v> --</v>
      </c>
      <c r="W654" s="129" t="n">
        <f aca="false">SUM(L654:N654)</f>
        <v>0</v>
      </c>
      <c r="X654" s="129" t="e">
        <f aca="false">IF(K654&gt;0,ABS(W654-K654),"")</f>
        <v>#VALUE!</v>
      </c>
      <c r="AF654" s="78" t="n">
        <f aca="false">+AF653+20</f>
        <v>12980</v>
      </c>
      <c r="AG654" s="78" t="n">
        <v>649</v>
      </c>
      <c r="AO654" s="78" t="e">
        <f aca="false">VLOOKUP(F654,PTDS2!$A$1:$Q$13,2)</f>
        <v>#N/A</v>
      </c>
      <c r="AP654" s="78" t="e">
        <f aca="false">VLOOKUP(F654,PTDS2!$A$1:$Q$13,3)</f>
        <v>#N/A</v>
      </c>
      <c r="AQ654" s="78" t="e">
        <f aca="false">VLOOKUP(F654,PTDS2!$A$1:$Q$13,4)</f>
        <v>#N/A</v>
      </c>
      <c r="AR654" s="78" t="e">
        <f aca="false">VLOOKUP(F654,PTDS2!$A$1:$Q$13,5)</f>
        <v>#N/A</v>
      </c>
      <c r="AS654" s="78" t="e">
        <f aca="false">VLOOKUP(F654,PTDS2!$A$1:$Q$13,6)</f>
        <v>#N/A</v>
      </c>
      <c r="AT654" s="78" t="e">
        <f aca="false">VLOOKUP(F654,PTDS2!$A$1:$Q$13,7)</f>
        <v>#N/A</v>
      </c>
      <c r="AU654" s="78" t="e">
        <f aca="false">VLOOKUP(F654,PTDS2!$A$1:$Q$13,8)</f>
        <v>#N/A</v>
      </c>
      <c r="AV654" s="78" t="e">
        <f aca="false">VLOOKUP(F654,PTDS2!$A$1:$Q$13,9)</f>
        <v>#N/A</v>
      </c>
      <c r="AW654" s="78" t="e">
        <f aca="false">VLOOKUP(F654,PTDS2!$A$1:$Q$13,10)</f>
        <v>#N/A</v>
      </c>
      <c r="AX654" s="78" t="e">
        <f aca="false">VLOOKUP(F654,PTDS2!$A$1:$Q$13,11)</f>
        <v>#N/A</v>
      </c>
      <c r="AY654" s="78" t="e">
        <f aca="false">VLOOKUP(F654,PTDS2!$A$1:$Q$13,12)</f>
        <v>#N/A</v>
      </c>
      <c r="AZ654" s="78" t="e">
        <f aca="false">VLOOKUP(F654,PTDS2!$A$1:$Q$13,13)</f>
        <v>#N/A</v>
      </c>
      <c r="BA654" s="78" t="e">
        <f aca="false">VLOOKUP(F654,PTDS2!$A$1:$Q$13,14)</f>
        <v>#N/A</v>
      </c>
      <c r="BB654" s="78" t="e">
        <f aca="false">VLOOKUP(F654,PTDS2!$A$1:$Q$13,15)</f>
        <v>#N/A</v>
      </c>
      <c r="BC654" s="78" t="e">
        <f aca="false">VLOOKUP(F654,PTDS2!$A$1:$Q$13,16)</f>
        <v>#N/A</v>
      </c>
      <c r="BD654" s="78" t="e">
        <f aca="false">VLOOKUP(F654,PTDS2!$A$1:$Q$13,17)</f>
        <v>#N/A</v>
      </c>
      <c r="BF654" s="78" t="e">
        <f aca="false">IF(AO654=0,"",AO654)</f>
        <v>#N/A</v>
      </c>
      <c r="BG654" s="78" t="e">
        <f aca="false">IF(AP654=0,"",AP654)</f>
        <v>#N/A</v>
      </c>
      <c r="BH654" s="78" t="e">
        <f aca="false">IF(AQ654=0,"",AQ654)</f>
        <v>#N/A</v>
      </c>
      <c r="BI654" s="78" t="e">
        <f aca="false">IF(AR654=0,"",AR654)</f>
        <v>#N/A</v>
      </c>
      <c r="BJ654" s="78" t="e">
        <f aca="false">IF(AS654=0,"",AS654)</f>
        <v>#N/A</v>
      </c>
      <c r="BK654" s="78" t="e">
        <f aca="false">IF(AT654=0,"",AT654)</f>
        <v>#N/A</v>
      </c>
      <c r="BL654" s="78" t="e">
        <f aca="false">IF(AU654=0,"",AU654)</f>
        <v>#N/A</v>
      </c>
      <c r="BM654" s="78" t="e">
        <f aca="false">IF(AV654=0,"",AV654)</f>
        <v>#N/A</v>
      </c>
      <c r="BN654" s="78" t="e">
        <f aca="false">IF(AW654=0,"",AW654)</f>
        <v>#N/A</v>
      </c>
      <c r="BO654" s="78" t="e">
        <f aca="false">IF(AX654=0,"",AX654)</f>
        <v>#N/A</v>
      </c>
      <c r="BP654" s="78" t="e">
        <f aca="false">IF(AY654=0,"",AY654)</f>
        <v>#N/A</v>
      </c>
      <c r="BQ654" s="78" t="e">
        <f aca="false">IF(AZ654=0,"",AZ654)</f>
        <v>#N/A</v>
      </c>
      <c r="BR654" s="78" t="e">
        <f aca="false">IF(BA654=0,"",BA654)</f>
        <v>#N/A</v>
      </c>
      <c r="BS654" s="78" t="e">
        <f aca="false">IF(BB654=0,"",BB654)</f>
        <v>#N/A</v>
      </c>
      <c r="BT654" s="78" t="e">
        <f aca="false">IF(BC654=0,"",BC654)</f>
        <v>#N/A</v>
      </c>
      <c r="BU654" s="78" t="e">
        <f aca="false">IF(BD654=0,"",BD654)</f>
        <v>#N/A</v>
      </c>
    </row>
    <row r="655" customFormat="false" ht="56.7" hidden="false" customHeight="true" outlineLevel="0" collapsed="false">
      <c r="A655" s="137"/>
      <c r="B655" s="138"/>
      <c r="C655" s="139"/>
      <c r="D655" s="139"/>
      <c r="E655" s="143"/>
      <c r="F655" s="120"/>
      <c r="G655" s="121"/>
      <c r="H655" s="140"/>
      <c r="I655" s="141"/>
      <c r="J655" s="116"/>
      <c r="K655" s="124" t="str">
        <f aca="false">IF(ISBLANK(I655),"",ROUND(IF(J655&lt;&gt;"€",IF(J655="$",I655*TRANSFERENCIAS!$E$29,I655*TRANSFERENCIAS!$H$29),I655),2))</f>
        <v/>
      </c>
      <c r="L655" s="142"/>
      <c r="M655" s="142"/>
      <c r="N655" s="142"/>
      <c r="O655" s="125"/>
      <c r="P655" s="126" t="str">
        <f aca="false">IF(ISNUMBER(X655),X655,"P")</f>
        <v>P</v>
      </c>
      <c r="Q655" s="127" t="str">
        <f aca="false">IF(ISNUMBER(L655),L655," --")</f>
        <v> --</v>
      </c>
      <c r="W655" s="129" t="n">
        <f aca="false">SUM(L655:N655)</f>
        <v>0</v>
      </c>
      <c r="X655" s="129" t="e">
        <f aca="false">IF(K655&gt;0,ABS(W655-K655),"")</f>
        <v>#VALUE!</v>
      </c>
      <c r="AF655" s="78" t="n">
        <f aca="false">+AF654+20</f>
        <v>13000</v>
      </c>
      <c r="AG655" s="78" t="n">
        <v>650</v>
      </c>
      <c r="AO655" s="78" t="e">
        <f aca="false">VLOOKUP(F655,PTDS2!$A$1:$Q$13,2)</f>
        <v>#N/A</v>
      </c>
      <c r="AP655" s="78" t="e">
        <f aca="false">VLOOKUP(F655,PTDS2!$A$1:$Q$13,3)</f>
        <v>#N/A</v>
      </c>
      <c r="AQ655" s="78" t="e">
        <f aca="false">VLOOKUP(F655,PTDS2!$A$1:$Q$13,4)</f>
        <v>#N/A</v>
      </c>
      <c r="AR655" s="78" t="e">
        <f aca="false">VLOOKUP(F655,PTDS2!$A$1:$Q$13,5)</f>
        <v>#N/A</v>
      </c>
      <c r="AS655" s="78" t="e">
        <f aca="false">VLOOKUP(F655,PTDS2!$A$1:$Q$13,6)</f>
        <v>#N/A</v>
      </c>
      <c r="AT655" s="78" t="e">
        <f aca="false">VLOOKUP(F655,PTDS2!$A$1:$Q$13,7)</f>
        <v>#N/A</v>
      </c>
      <c r="AU655" s="78" t="e">
        <f aca="false">VLOOKUP(F655,PTDS2!$A$1:$Q$13,8)</f>
        <v>#N/A</v>
      </c>
      <c r="AV655" s="78" t="e">
        <f aca="false">VLOOKUP(F655,PTDS2!$A$1:$Q$13,9)</f>
        <v>#N/A</v>
      </c>
      <c r="AW655" s="78" t="e">
        <f aca="false">VLOOKUP(F655,PTDS2!$A$1:$Q$13,10)</f>
        <v>#N/A</v>
      </c>
      <c r="AX655" s="78" t="e">
        <f aca="false">VLOOKUP(F655,PTDS2!$A$1:$Q$13,11)</f>
        <v>#N/A</v>
      </c>
      <c r="AY655" s="78" t="e">
        <f aca="false">VLOOKUP(F655,PTDS2!$A$1:$Q$13,12)</f>
        <v>#N/A</v>
      </c>
      <c r="AZ655" s="78" t="e">
        <f aca="false">VLOOKUP(F655,PTDS2!$A$1:$Q$13,13)</f>
        <v>#N/A</v>
      </c>
      <c r="BA655" s="78" t="e">
        <f aca="false">VLOOKUP(F655,PTDS2!$A$1:$Q$13,14)</f>
        <v>#N/A</v>
      </c>
      <c r="BB655" s="78" t="e">
        <f aca="false">VLOOKUP(F655,PTDS2!$A$1:$Q$13,15)</f>
        <v>#N/A</v>
      </c>
      <c r="BC655" s="78" t="e">
        <f aca="false">VLOOKUP(F655,PTDS2!$A$1:$Q$13,16)</f>
        <v>#N/A</v>
      </c>
      <c r="BD655" s="78" t="e">
        <f aca="false">VLOOKUP(F655,PTDS2!$A$1:$Q$13,17)</f>
        <v>#N/A</v>
      </c>
      <c r="BF655" s="78" t="e">
        <f aca="false">IF(AO655=0,"",AO655)</f>
        <v>#N/A</v>
      </c>
      <c r="BG655" s="78" t="e">
        <f aca="false">IF(AP655=0,"",AP655)</f>
        <v>#N/A</v>
      </c>
      <c r="BH655" s="78" t="e">
        <f aca="false">IF(AQ655=0,"",AQ655)</f>
        <v>#N/A</v>
      </c>
      <c r="BI655" s="78" t="e">
        <f aca="false">IF(AR655=0,"",AR655)</f>
        <v>#N/A</v>
      </c>
      <c r="BJ655" s="78" t="e">
        <f aca="false">IF(AS655=0,"",AS655)</f>
        <v>#N/A</v>
      </c>
      <c r="BK655" s="78" t="e">
        <f aca="false">IF(AT655=0,"",AT655)</f>
        <v>#N/A</v>
      </c>
      <c r="BL655" s="78" t="e">
        <f aca="false">IF(AU655=0,"",AU655)</f>
        <v>#N/A</v>
      </c>
      <c r="BM655" s="78" t="e">
        <f aca="false">IF(AV655=0,"",AV655)</f>
        <v>#N/A</v>
      </c>
      <c r="BN655" s="78" t="e">
        <f aca="false">IF(AW655=0,"",AW655)</f>
        <v>#N/A</v>
      </c>
      <c r="BO655" s="78" t="e">
        <f aca="false">IF(AX655=0,"",AX655)</f>
        <v>#N/A</v>
      </c>
      <c r="BP655" s="78" t="e">
        <f aca="false">IF(AY655=0,"",AY655)</f>
        <v>#N/A</v>
      </c>
      <c r="BQ655" s="78" t="e">
        <f aca="false">IF(AZ655=0,"",AZ655)</f>
        <v>#N/A</v>
      </c>
      <c r="BR655" s="78" t="e">
        <f aca="false">IF(BA655=0,"",BA655)</f>
        <v>#N/A</v>
      </c>
      <c r="BS655" s="78" t="e">
        <f aca="false">IF(BB655=0,"",BB655)</f>
        <v>#N/A</v>
      </c>
      <c r="BT655" s="78" t="e">
        <f aca="false">IF(BC655=0,"",BC655)</f>
        <v>#N/A</v>
      </c>
      <c r="BU655" s="78" t="e">
        <f aca="false">IF(BD655=0,"",BD655)</f>
        <v>#N/A</v>
      </c>
    </row>
    <row r="656" customFormat="false" ht="56.7" hidden="false" customHeight="true" outlineLevel="0" collapsed="false">
      <c r="A656" s="137"/>
      <c r="B656" s="138"/>
      <c r="C656" s="139"/>
      <c r="D656" s="139"/>
      <c r="E656" s="143"/>
      <c r="F656" s="120"/>
      <c r="G656" s="121"/>
      <c r="H656" s="140"/>
      <c r="I656" s="141"/>
      <c r="J656" s="116"/>
      <c r="K656" s="124" t="str">
        <f aca="false">IF(ISBLANK(I656),"",ROUND(IF(J656&lt;&gt;"€",IF(J656="$",I656*TRANSFERENCIAS!$E$29,I656*TRANSFERENCIAS!$H$29),I656),2))</f>
        <v/>
      </c>
      <c r="L656" s="142"/>
      <c r="M656" s="142"/>
      <c r="N656" s="142"/>
      <c r="O656" s="125"/>
      <c r="P656" s="126" t="str">
        <f aca="false">IF(ISNUMBER(X656),X656,"P")</f>
        <v>P</v>
      </c>
      <c r="Q656" s="127" t="str">
        <f aca="false">IF(ISNUMBER(L656),L656," --")</f>
        <v> --</v>
      </c>
      <c r="W656" s="129" t="n">
        <f aca="false">SUM(L656:N656)</f>
        <v>0</v>
      </c>
      <c r="X656" s="129" t="e">
        <f aca="false">IF(K656&gt;0,ABS(W656-K656),"")</f>
        <v>#VALUE!</v>
      </c>
      <c r="AF656" s="78" t="n">
        <f aca="false">+AF655+20</f>
        <v>13020</v>
      </c>
      <c r="AG656" s="78" t="n">
        <v>651</v>
      </c>
      <c r="AO656" s="78" t="e">
        <f aca="false">VLOOKUP(F656,PTDS2!$A$1:$Q$13,2)</f>
        <v>#N/A</v>
      </c>
      <c r="AP656" s="78" t="e">
        <f aca="false">VLOOKUP(F656,PTDS2!$A$1:$Q$13,3)</f>
        <v>#N/A</v>
      </c>
      <c r="AQ656" s="78" t="e">
        <f aca="false">VLOOKUP(F656,PTDS2!$A$1:$Q$13,4)</f>
        <v>#N/A</v>
      </c>
      <c r="AR656" s="78" t="e">
        <f aca="false">VLOOKUP(F656,PTDS2!$A$1:$Q$13,5)</f>
        <v>#N/A</v>
      </c>
      <c r="AS656" s="78" t="e">
        <f aca="false">VLOOKUP(F656,PTDS2!$A$1:$Q$13,6)</f>
        <v>#N/A</v>
      </c>
      <c r="AT656" s="78" t="e">
        <f aca="false">VLOOKUP(F656,PTDS2!$A$1:$Q$13,7)</f>
        <v>#N/A</v>
      </c>
      <c r="AU656" s="78" t="e">
        <f aca="false">VLOOKUP(F656,PTDS2!$A$1:$Q$13,8)</f>
        <v>#N/A</v>
      </c>
      <c r="AV656" s="78" t="e">
        <f aca="false">VLOOKUP(F656,PTDS2!$A$1:$Q$13,9)</f>
        <v>#N/A</v>
      </c>
      <c r="AW656" s="78" t="e">
        <f aca="false">VLOOKUP(F656,PTDS2!$A$1:$Q$13,10)</f>
        <v>#N/A</v>
      </c>
      <c r="AX656" s="78" t="e">
        <f aca="false">VLOOKUP(F656,PTDS2!$A$1:$Q$13,11)</f>
        <v>#N/A</v>
      </c>
      <c r="AY656" s="78" t="e">
        <f aca="false">VLOOKUP(F656,PTDS2!$A$1:$Q$13,12)</f>
        <v>#N/A</v>
      </c>
      <c r="AZ656" s="78" t="e">
        <f aca="false">VLOOKUP(F656,PTDS2!$A$1:$Q$13,13)</f>
        <v>#N/A</v>
      </c>
      <c r="BA656" s="78" t="e">
        <f aca="false">VLOOKUP(F656,PTDS2!$A$1:$Q$13,14)</f>
        <v>#N/A</v>
      </c>
      <c r="BB656" s="78" t="e">
        <f aca="false">VLOOKUP(F656,PTDS2!$A$1:$Q$13,15)</f>
        <v>#N/A</v>
      </c>
      <c r="BC656" s="78" t="e">
        <f aca="false">VLOOKUP(F656,PTDS2!$A$1:$Q$13,16)</f>
        <v>#N/A</v>
      </c>
      <c r="BD656" s="78" t="e">
        <f aca="false">VLOOKUP(F656,PTDS2!$A$1:$Q$13,17)</f>
        <v>#N/A</v>
      </c>
      <c r="BF656" s="78" t="e">
        <f aca="false">IF(AO656=0,"",AO656)</f>
        <v>#N/A</v>
      </c>
      <c r="BG656" s="78" t="e">
        <f aca="false">IF(AP656=0,"",AP656)</f>
        <v>#N/A</v>
      </c>
      <c r="BH656" s="78" t="e">
        <f aca="false">IF(AQ656=0,"",AQ656)</f>
        <v>#N/A</v>
      </c>
      <c r="BI656" s="78" t="e">
        <f aca="false">IF(AR656=0,"",AR656)</f>
        <v>#N/A</v>
      </c>
      <c r="BJ656" s="78" t="e">
        <f aca="false">IF(AS656=0,"",AS656)</f>
        <v>#N/A</v>
      </c>
      <c r="BK656" s="78" t="e">
        <f aca="false">IF(AT656=0,"",AT656)</f>
        <v>#N/A</v>
      </c>
      <c r="BL656" s="78" t="e">
        <f aca="false">IF(AU656=0,"",AU656)</f>
        <v>#N/A</v>
      </c>
      <c r="BM656" s="78" t="e">
        <f aca="false">IF(AV656=0,"",AV656)</f>
        <v>#N/A</v>
      </c>
      <c r="BN656" s="78" t="e">
        <f aca="false">IF(AW656=0,"",AW656)</f>
        <v>#N/A</v>
      </c>
      <c r="BO656" s="78" t="e">
        <f aca="false">IF(AX656=0,"",AX656)</f>
        <v>#N/A</v>
      </c>
      <c r="BP656" s="78" t="e">
        <f aca="false">IF(AY656=0,"",AY656)</f>
        <v>#N/A</v>
      </c>
      <c r="BQ656" s="78" t="e">
        <f aca="false">IF(AZ656=0,"",AZ656)</f>
        <v>#N/A</v>
      </c>
      <c r="BR656" s="78" t="e">
        <f aca="false">IF(BA656=0,"",BA656)</f>
        <v>#N/A</v>
      </c>
      <c r="BS656" s="78" t="e">
        <f aca="false">IF(BB656=0,"",BB656)</f>
        <v>#N/A</v>
      </c>
      <c r="BT656" s="78" t="e">
        <f aca="false">IF(BC656=0,"",BC656)</f>
        <v>#N/A</v>
      </c>
      <c r="BU656" s="78" t="e">
        <f aca="false">IF(BD656=0,"",BD656)</f>
        <v>#N/A</v>
      </c>
    </row>
    <row r="657" customFormat="false" ht="56.7" hidden="false" customHeight="true" outlineLevel="0" collapsed="false">
      <c r="A657" s="137"/>
      <c r="B657" s="138"/>
      <c r="C657" s="139"/>
      <c r="D657" s="139"/>
      <c r="E657" s="143"/>
      <c r="F657" s="120"/>
      <c r="G657" s="121"/>
      <c r="H657" s="140"/>
      <c r="I657" s="141"/>
      <c r="J657" s="116"/>
      <c r="K657" s="124" t="str">
        <f aca="false">IF(ISBLANK(I657),"",ROUND(IF(J657&lt;&gt;"€",IF(J657="$",I657*TRANSFERENCIAS!$E$29,I657*TRANSFERENCIAS!$H$29),I657),2))</f>
        <v/>
      </c>
      <c r="L657" s="142"/>
      <c r="M657" s="142"/>
      <c r="N657" s="142"/>
      <c r="O657" s="125"/>
      <c r="P657" s="126" t="str">
        <f aca="false">IF(ISNUMBER(X657),X657,"P")</f>
        <v>P</v>
      </c>
      <c r="Q657" s="127" t="str">
        <f aca="false">IF(ISNUMBER(L657),L657," --")</f>
        <v> --</v>
      </c>
      <c r="W657" s="129" t="n">
        <f aca="false">SUM(L657:N657)</f>
        <v>0</v>
      </c>
      <c r="X657" s="129" t="e">
        <f aca="false">IF(K657&gt;0,ABS(W657-K657),"")</f>
        <v>#VALUE!</v>
      </c>
      <c r="AF657" s="78" t="n">
        <f aca="false">+AF656+20</f>
        <v>13040</v>
      </c>
      <c r="AG657" s="78" t="n">
        <v>652</v>
      </c>
      <c r="AO657" s="78" t="e">
        <f aca="false">VLOOKUP(F657,PTDS2!$A$1:$Q$13,2)</f>
        <v>#N/A</v>
      </c>
      <c r="AP657" s="78" t="e">
        <f aca="false">VLOOKUP(F657,PTDS2!$A$1:$Q$13,3)</f>
        <v>#N/A</v>
      </c>
      <c r="AQ657" s="78" t="e">
        <f aca="false">VLOOKUP(F657,PTDS2!$A$1:$Q$13,4)</f>
        <v>#N/A</v>
      </c>
      <c r="AR657" s="78" t="e">
        <f aca="false">VLOOKUP(F657,PTDS2!$A$1:$Q$13,5)</f>
        <v>#N/A</v>
      </c>
      <c r="AS657" s="78" t="e">
        <f aca="false">VLOOKUP(F657,PTDS2!$A$1:$Q$13,6)</f>
        <v>#N/A</v>
      </c>
      <c r="AT657" s="78" t="e">
        <f aca="false">VLOOKUP(F657,PTDS2!$A$1:$Q$13,7)</f>
        <v>#N/A</v>
      </c>
      <c r="AU657" s="78" t="e">
        <f aca="false">VLOOKUP(F657,PTDS2!$A$1:$Q$13,8)</f>
        <v>#N/A</v>
      </c>
      <c r="AV657" s="78" t="e">
        <f aca="false">VLOOKUP(F657,PTDS2!$A$1:$Q$13,9)</f>
        <v>#N/A</v>
      </c>
      <c r="AW657" s="78" t="e">
        <f aca="false">VLOOKUP(F657,PTDS2!$A$1:$Q$13,10)</f>
        <v>#N/A</v>
      </c>
      <c r="AX657" s="78" t="e">
        <f aca="false">VLOOKUP(F657,PTDS2!$A$1:$Q$13,11)</f>
        <v>#N/A</v>
      </c>
      <c r="AY657" s="78" t="e">
        <f aca="false">VLOOKUP(F657,PTDS2!$A$1:$Q$13,12)</f>
        <v>#N/A</v>
      </c>
      <c r="AZ657" s="78" t="e">
        <f aca="false">VLOOKUP(F657,PTDS2!$A$1:$Q$13,13)</f>
        <v>#N/A</v>
      </c>
      <c r="BA657" s="78" t="e">
        <f aca="false">VLOOKUP(F657,PTDS2!$A$1:$Q$13,14)</f>
        <v>#N/A</v>
      </c>
      <c r="BB657" s="78" t="e">
        <f aca="false">VLOOKUP(F657,PTDS2!$A$1:$Q$13,15)</f>
        <v>#N/A</v>
      </c>
      <c r="BC657" s="78" t="e">
        <f aca="false">VLOOKUP(F657,PTDS2!$A$1:$Q$13,16)</f>
        <v>#N/A</v>
      </c>
      <c r="BD657" s="78" t="e">
        <f aca="false">VLOOKUP(F657,PTDS2!$A$1:$Q$13,17)</f>
        <v>#N/A</v>
      </c>
      <c r="BF657" s="78" t="e">
        <f aca="false">IF(AO657=0,"",AO657)</f>
        <v>#N/A</v>
      </c>
      <c r="BG657" s="78" t="e">
        <f aca="false">IF(AP657=0,"",AP657)</f>
        <v>#N/A</v>
      </c>
      <c r="BH657" s="78" t="e">
        <f aca="false">IF(AQ657=0,"",AQ657)</f>
        <v>#N/A</v>
      </c>
      <c r="BI657" s="78" t="e">
        <f aca="false">IF(AR657=0,"",AR657)</f>
        <v>#N/A</v>
      </c>
      <c r="BJ657" s="78" t="e">
        <f aca="false">IF(AS657=0,"",AS657)</f>
        <v>#N/A</v>
      </c>
      <c r="BK657" s="78" t="e">
        <f aca="false">IF(AT657=0,"",AT657)</f>
        <v>#N/A</v>
      </c>
      <c r="BL657" s="78" t="e">
        <f aca="false">IF(AU657=0,"",AU657)</f>
        <v>#N/A</v>
      </c>
      <c r="BM657" s="78" t="e">
        <f aca="false">IF(AV657=0,"",AV657)</f>
        <v>#N/A</v>
      </c>
      <c r="BN657" s="78" t="e">
        <f aca="false">IF(AW657=0,"",AW657)</f>
        <v>#N/A</v>
      </c>
      <c r="BO657" s="78" t="e">
        <f aca="false">IF(AX657=0,"",AX657)</f>
        <v>#N/A</v>
      </c>
      <c r="BP657" s="78" t="e">
        <f aca="false">IF(AY657=0,"",AY657)</f>
        <v>#N/A</v>
      </c>
      <c r="BQ657" s="78" t="e">
        <f aca="false">IF(AZ657=0,"",AZ657)</f>
        <v>#N/A</v>
      </c>
      <c r="BR657" s="78" t="e">
        <f aca="false">IF(BA657=0,"",BA657)</f>
        <v>#N/A</v>
      </c>
      <c r="BS657" s="78" t="e">
        <f aca="false">IF(BB657=0,"",BB657)</f>
        <v>#N/A</v>
      </c>
      <c r="BT657" s="78" t="e">
        <f aca="false">IF(BC657=0,"",BC657)</f>
        <v>#N/A</v>
      </c>
      <c r="BU657" s="78" t="e">
        <f aca="false">IF(BD657=0,"",BD657)</f>
        <v>#N/A</v>
      </c>
    </row>
    <row r="658" customFormat="false" ht="56.7" hidden="false" customHeight="true" outlineLevel="0" collapsed="false">
      <c r="A658" s="137"/>
      <c r="B658" s="138"/>
      <c r="C658" s="139"/>
      <c r="D658" s="139"/>
      <c r="E658" s="143"/>
      <c r="F658" s="120"/>
      <c r="G658" s="121"/>
      <c r="H658" s="140"/>
      <c r="I658" s="141"/>
      <c r="J658" s="116"/>
      <c r="K658" s="124" t="str">
        <f aca="false">IF(ISBLANK(I658),"",ROUND(IF(J658&lt;&gt;"€",IF(J658="$",I658*TRANSFERENCIAS!$E$29,I658*TRANSFERENCIAS!$H$29),I658),2))</f>
        <v/>
      </c>
      <c r="L658" s="142"/>
      <c r="M658" s="142"/>
      <c r="N658" s="142"/>
      <c r="O658" s="125"/>
      <c r="P658" s="126" t="str">
        <f aca="false">IF(ISNUMBER(X658),X658,"P")</f>
        <v>P</v>
      </c>
      <c r="Q658" s="127" t="str">
        <f aca="false">IF(ISNUMBER(L658),L658," --")</f>
        <v> --</v>
      </c>
      <c r="W658" s="129" t="n">
        <f aca="false">SUM(L658:N658)</f>
        <v>0</v>
      </c>
      <c r="X658" s="129" t="e">
        <f aca="false">IF(K658&gt;0,ABS(W658-K658),"")</f>
        <v>#VALUE!</v>
      </c>
      <c r="AF658" s="78" t="n">
        <f aca="false">+AF657+20</f>
        <v>13060</v>
      </c>
      <c r="AG658" s="78" t="n">
        <v>653</v>
      </c>
      <c r="AO658" s="78" t="e">
        <f aca="false">VLOOKUP(F658,PTDS2!$A$1:$Q$13,2)</f>
        <v>#N/A</v>
      </c>
      <c r="AP658" s="78" t="e">
        <f aca="false">VLOOKUP(F658,PTDS2!$A$1:$Q$13,3)</f>
        <v>#N/A</v>
      </c>
      <c r="AQ658" s="78" t="e">
        <f aca="false">VLOOKUP(F658,PTDS2!$A$1:$Q$13,4)</f>
        <v>#N/A</v>
      </c>
      <c r="AR658" s="78" t="e">
        <f aca="false">VLOOKUP(F658,PTDS2!$A$1:$Q$13,5)</f>
        <v>#N/A</v>
      </c>
      <c r="AS658" s="78" t="e">
        <f aca="false">VLOOKUP(F658,PTDS2!$A$1:$Q$13,6)</f>
        <v>#N/A</v>
      </c>
      <c r="AT658" s="78" t="e">
        <f aca="false">VLOOKUP(F658,PTDS2!$A$1:$Q$13,7)</f>
        <v>#N/A</v>
      </c>
      <c r="AU658" s="78" t="e">
        <f aca="false">VLOOKUP(F658,PTDS2!$A$1:$Q$13,8)</f>
        <v>#N/A</v>
      </c>
      <c r="AV658" s="78" t="e">
        <f aca="false">VLOOKUP(F658,PTDS2!$A$1:$Q$13,9)</f>
        <v>#N/A</v>
      </c>
      <c r="AW658" s="78" t="e">
        <f aca="false">VLOOKUP(F658,PTDS2!$A$1:$Q$13,10)</f>
        <v>#N/A</v>
      </c>
      <c r="AX658" s="78" t="e">
        <f aca="false">VLOOKUP(F658,PTDS2!$A$1:$Q$13,11)</f>
        <v>#N/A</v>
      </c>
      <c r="AY658" s="78" t="e">
        <f aca="false">VLOOKUP(F658,PTDS2!$A$1:$Q$13,12)</f>
        <v>#N/A</v>
      </c>
      <c r="AZ658" s="78" t="e">
        <f aca="false">VLOOKUP(F658,PTDS2!$A$1:$Q$13,13)</f>
        <v>#N/A</v>
      </c>
      <c r="BA658" s="78" t="e">
        <f aca="false">VLOOKUP(F658,PTDS2!$A$1:$Q$13,14)</f>
        <v>#N/A</v>
      </c>
      <c r="BB658" s="78" t="e">
        <f aca="false">VLOOKUP(F658,PTDS2!$A$1:$Q$13,15)</f>
        <v>#N/A</v>
      </c>
      <c r="BC658" s="78" t="e">
        <f aca="false">VLOOKUP(F658,PTDS2!$A$1:$Q$13,16)</f>
        <v>#N/A</v>
      </c>
      <c r="BD658" s="78" t="e">
        <f aca="false">VLOOKUP(F658,PTDS2!$A$1:$Q$13,17)</f>
        <v>#N/A</v>
      </c>
      <c r="BF658" s="78" t="e">
        <f aca="false">IF(AO658=0,"",AO658)</f>
        <v>#N/A</v>
      </c>
      <c r="BG658" s="78" t="e">
        <f aca="false">IF(AP658=0,"",AP658)</f>
        <v>#N/A</v>
      </c>
      <c r="BH658" s="78" t="e">
        <f aca="false">IF(AQ658=0,"",AQ658)</f>
        <v>#N/A</v>
      </c>
      <c r="BI658" s="78" t="e">
        <f aca="false">IF(AR658=0,"",AR658)</f>
        <v>#N/A</v>
      </c>
      <c r="BJ658" s="78" t="e">
        <f aca="false">IF(AS658=0,"",AS658)</f>
        <v>#N/A</v>
      </c>
      <c r="BK658" s="78" t="e">
        <f aca="false">IF(AT658=0,"",AT658)</f>
        <v>#N/A</v>
      </c>
      <c r="BL658" s="78" t="e">
        <f aca="false">IF(AU658=0,"",AU658)</f>
        <v>#N/A</v>
      </c>
      <c r="BM658" s="78" t="e">
        <f aca="false">IF(AV658=0,"",AV658)</f>
        <v>#N/A</v>
      </c>
      <c r="BN658" s="78" t="e">
        <f aca="false">IF(AW658=0,"",AW658)</f>
        <v>#N/A</v>
      </c>
      <c r="BO658" s="78" t="e">
        <f aca="false">IF(AX658=0,"",AX658)</f>
        <v>#N/A</v>
      </c>
      <c r="BP658" s="78" t="e">
        <f aca="false">IF(AY658=0,"",AY658)</f>
        <v>#N/A</v>
      </c>
      <c r="BQ658" s="78" t="e">
        <f aca="false">IF(AZ658=0,"",AZ658)</f>
        <v>#N/A</v>
      </c>
      <c r="BR658" s="78" t="e">
        <f aca="false">IF(BA658=0,"",BA658)</f>
        <v>#N/A</v>
      </c>
      <c r="BS658" s="78" t="e">
        <f aca="false">IF(BB658=0,"",BB658)</f>
        <v>#N/A</v>
      </c>
      <c r="BT658" s="78" t="e">
        <f aca="false">IF(BC658=0,"",BC658)</f>
        <v>#N/A</v>
      </c>
      <c r="BU658" s="78" t="e">
        <f aca="false">IF(BD658=0,"",BD658)</f>
        <v>#N/A</v>
      </c>
    </row>
    <row r="659" customFormat="false" ht="56.7" hidden="false" customHeight="true" outlineLevel="0" collapsed="false">
      <c r="A659" s="137"/>
      <c r="B659" s="138"/>
      <c r="C659" s="139"/>
      <c r="D659" s="139"/>
      <c r="E659" s="143"/>
      <c r="F659" s="120"/>
      <c r="G659" s="121"/>
      <c r="H659" s="140"/>
      <c r="I659" s="141"/>
      <c r="J659" s="116"/>
      <c r="K659" s="124" t="str">
        <f aca="false">IF(ISBLANK(I659),"",ROUND(IF(J659&lt;&gt;"€",IF(J659="$",I659*TRANSFERENCIAS!$E$29,I659*TRANSFERENCIAS!$H$29),I659),2))</f>
        <v/>
      </c>
      <c r="L659" s="142"/>
      <c r="M659" s="142"/>
      <c r="N659" s="142"/>
      <c r="O659" s="125"/>
      <c r="P659" s="126" t="str">
        <f aca="false">IF(ISNUMBER(X659),X659,"P")</f>
        <v>P</v>
      </c>
      <c r="Q659" s="127" t="str">
        <f aca="false">IF(ISNUMBER(L659),L659," --")</f>
        <v> --</v>
      </c>
      <c r="W659" s="129" t="n">
        <f aca="false">SUM(L659:N659)</f>
        <v>0</v>
      </c>
      <c r="X659" s="129" t="e">
        <f aca="false">IF(K659&gt;0,ABS(W659-K659),"")</f>
        <v>#VALUE!</v>
      </c>
      <c r="AF659" s="78" t="n">
        <f aca="false">+AF658+20</f>
        <v>13080</v>
      </c>
      <c r="AG659" s="78" t="n">
        <v>654</v>
      </c>
      <c r="AO659" s="78" t="e">
        <f aca="false">VLOOKUP(F659,PTDS2!$A$1:$Q$13,2)</f>
        <v>#N/A</v>
      </c>
      <c r="AP659" s="78" t="e">
        <f aca="false">VLOOKUP(F659,PTDS2!$A$1:$Q$13,3)</f>
        <v>#N/A</v>
      </c>
      <c r="AQ659" s="78" t="e">
        <f aca="false">VLOOKUP(F659,PTDS2!$A$1:$Q$13,4)</f>
        <v>#N/A</v>
      </c>
      <c r="AR659" s="78" t="e">
        <f aca="false">VLOOKUP(F659,PTDS2!$A$1:$Q$13,5)</f>
        <v>#N/A</v>
      </c>
      <c r="AS659" s="78" t="e">
        <f aca="false">VLOOKUP(F659,PTDS2!$A$1:$Q$13,6)</f>
        <v>#N/A</v>
      </c>
      <c r="AT659" s="78" t="e">
        <f aca="false">VLOOKUP(F659,PTDS2!$A$1:$Q$13,7)</f>
        <v>#N/A</v>
      </c>
      <c r="AU659" s="78" t="e">
        <f aca="false">VLOOKUP(F659,PTDS2!$A$1:$Q$13,8)</f>
        <v>#N/A</v>
      </c>
      <c r="AV659" s="78" t="e">
        <f aca="false">VLOOKUP(F659,PTDS2!$A$1:$Q$13,9)</f>
        <v>#N/A</v>
      </c>
      <c r="AW659" s="78" t="e">
        <f aca="false">VLOOKUP(F659,PTDS2!$A$1:$Q$13,10)</f>
        <v>#N/A</v>
      </c>
      <c r="AX659" s="78" t="e">
        <f aca="false">VLOOKUP(F659,PTDS2!$A$1:$Q$13,11)</f>
        <v>#N/A</v>
      </c>
      <c r="AY659" s="78" t="e">
        <f aca="false">VLOOKUP(F659,PTDS2!$A$1:$Q$13,12)</f>
        <v>#N/A</v>
      </c>
      <c r="AZ659" s="78" t="e">
        <f aca="false">VLOOKUP(F659,PTDS2!$A$1:$Q$13,13)</f>
        <v>#N/A</v>
      </c>
      <c r="BA659" s="78" t="e">
        <f aca="false">VLOOKUP(F659,PTDS2!$A$1:$Q$13,14)</f>
        <v>#N/A</v>
      </c>
      <c r="BB659" s="78" t="e">
        <f aca="false">VLOOKUP(F659,PTDS2!$A$1:$Q$13,15)</f>
        <v>#N/A</v>
      </c>
      <c r="BC659" s="78" t="e">
        <f aca="false">VLOOKUP(F659,PTDS2!$A$1:$Q$13,16)</f>
        <v>#N/A</v>
      </c>
      <c r="BD659" s="78" t="e">
        <f aca="false">VLOOKUP(F659,PTDS2!$A$1:$Q$13,17)</f>
        <v>#N/A</v>
      </c>
      <c r="BF659" s="78" t="e">
        <f aca="false">IF(AO659=0,"",AO659)</f>
        <v>#N/A</v>
      </c>
      <c r="BG659" s="78" t="e">
        <f aca="false">IF(AP659=0,"",AP659)</f>
        <v>#N/A</v>
      </c>
      <c r="BH659" s="78" t="e">
        <f aca="false">IF(AQ659=0,"",AQ659)</f>
        <v>#N/A</v>
      </c>
      <c r="BI659" s="78" t="e">
        <f aca="false">IF(AR659=0,"",AR659)</f>
        <v>#N/A</v>
      </c>
      <c r="BJ659" s="78" t="e">
        <f aca="false">IF(AS659=0,"",AS659)</f>
        <v>#N/A</v>
      </c>
      <c r="BK659" s="78" t="e">
        <f aca="false">IF(AT659=0,"",AT659)</f>
        <v>#N/A</v>
      </c>
      <c r="BL659" s="78" t="e">
        <f aca="false">IF(AU659=0,"",AU659)</f>
        <v>#N/A</v>
      </c>
      <c r="BM659" s="78" t="e">
        <f aca="false">IF(AV659=0,"",AV659)</f>
        <v>#N/A</v>
      </c>
      <c r="BN659" s="78" t="e">
        <f aca="false">IF(AW659=0,"",AW659)</f>
        <v>#N/A</v>
      </c>
      <c r="BO659" s="78" t="e">
        <f aca="false">IF(AX659=0,"",AX659)</f>
        <v>#N/A</v>
      </c>
      <c r="BP659" s="78" t="e">
        <f aca="false">IF(AY659=0,"",AY659)</f>
        <v>#N/A</v>
      </c>
      <c r="BQ659" s="78" t="e">
        <f aca="false">IF(AZ659=0,"",AZ659)</f>
        <v>#N/A</v>
      </c>
      <c r="BR659" s="78" t="e">
        <f aca="false">IF(BA659=0,"",BA659)</f>
        <v>#N/A</v>
      </c>
      <c r="BS659" s="78" t="e">
        <f aca="false">IF(BB659=0,"",BB659)</f>
        <v>#N/A</v>
      </c>
      <c r="BT659" s="78" t="e">
        <f aca="false">IF(BC659=0,"",BC659)</f>
        <v>#N/A</v>
      </c>
      <c r="BU659" s="78" t="e">
        <f aca="false">IF(BD659=0,"",BD659)</f>
        <v>#N/A</v>
      </c>
    </row>
    <row r="660" customFormat="false" ht="56.7" hidden="false" customHeight="true" outlineLevel="0" collapsed="false">
      <c r="A660" s="137"/>
      <c r="B660" s="138"/>
      <c r="C660" s="139"/>
      <c r="D660" s="139"/>
      <c r="E660" s="143"/>
      <c r="F660" s="120"/>
      <c r="G660" s="121"/>
      <c r="H660" s="140"/>
      <c r="I660" s="141"/>
      <c r="J660" s="116"/>
      <c r="K660" s="124" t="str">
        <f aca="false">IF(ISBLANK(I660),"",ROUND(IF(J660&lt;&gt;"€",IF(J660="$",I660*TRANSFERENCIAS!$E$29,I660*TRANSFERENCIAS!$H$29),I660),2))</f>
        <v/>
      </c>
      <c r="L660" s="142"/>
      <c r="M660" s="142"/>
      <c r="N660" s="142"/>
      <c r="O660" s="125"/>
      <c r="P660" s="126" t="str">
        <f aca="false">IF(ISNUMBER(X660),X660,"P")</f>
        <v>P</v>
      </c>
      <c r="Q660" s="127" t="str">
        <f aca="false">IF(ISNUMBER(L660),L660," --")</f>
        <v> --</v>
      </c>
      <c r="W660" s="129" t="n">
        <f aca="false">SUM(L660:N660)</f>
        <v>0</v>
      </c>
      <c r="X660" s="129" t="e">
        <f aca="false">IF(K660&gt;0,ABS(W660-K660),"")</f>
        <v>#VALUE!</v>
      </c>
      <c r="AF660" s="78" t="n">
        <f aca="false">+AF659+20</f>
        <v>13100</v>
      </c>
      <c r="AG660" s="78" t="n">
        <v>655</v>
      </c>
      <c r="AO660" s="78" t="e">
        <f aca="false">VLOOKUP(F660,PTDS2!$A$1:$Q$13,2)</f>
        <v>#N/A</v>
      </c>
      <c r="AP660" s="78" t="e">
        <f aca="false">VLOOKUP(F660,PTDS2!$A$1:$Q$13,3)</f>
        <v>#N/A</v>
      </c>
      <c r="AQ660" s="78" t="e">
        <f aca="false">VLOOKUP(F660,PTDS2!$A$1:$Q$13,4)</f>
        <v>#N/A</v>
      </c>
      <c r="AR660" s="78" t="e">
        <f aca="false">VLOOKUP(F660,PTDS2!$A$1:$Q$13,5)</f>
        <v>#N/A</v>
      </c>
      <c r="AS660" s="78" t="e">
        <f aca="false">VLOOKUP(F660,PTDS2!$A$1:$Q$13,6)</f>
        <v>#N/A</v>
      </c>
      <c r="AT660" s="78" t="e">
        <f aca="false">VLOOKUP(F660,PTDS2!$A$1:$Q$13,7)</f>
        <v>#N/A</v>
      </c>
      <c r="AU660" s="78" t="e">
        <f aca="false">VLOOKUP(F660,PTDS2!$A$1:$Q$13,8)</f>
        <v>#N/A</v>
      </c>
      <c r="AV660" s="78" t="e">
        <f aca="false">VLOOKUP(F660,PTDS2!$A$1:$Q$13,9)</f>
        <v>#N/A</v>
      </c>
      <c r="AW660" s="78" t="e">
        <f aca="false">VLOOKUP(F660,PTDS2!$A$1:$Q$13,10)</f>
        <v>#N/A</v>
      </c>
      <c r="AX660" s="78" t="e">
        <f aca="false">VLOOKUP(F660,PTDS2!$A$1:$Q$13,11)</f>
        <v>#N/A</v>
      </c>
      <c r="AY660" s="78" t="e">
        <f aca="false">VLOOKUP(F660,PTDS2!$A$1:$Q$13,12)</f>
        <v>#N/A</v>
      </c>
      <c r="AZ660" s="78" t="e">
        <f aca="false">VLOOKUP(F660,PTDS2!$A$1:$Q$13,13)</f>
        <v>#N/A</v>
      </c>
      <c r="BA660" s="78" t="e">
        <f aca="false">VLOOKUP(F660,PTDS2!$A$1:$Q$13,14)</f>
        <v>#N/A</v>
      </c>
      <c r="BB660" s="78" t="e">
        <f aca="false">VLOOKUP(F660,PTDS2!$A$1:$Q$13,15)</f>
        <v>#N/A</v>
      </c>
      <c r="BC660" s="78" t="e">
        <f aca="false">VLOOKUP(F660,PTDS2!$A$1:$Q$13,16)</f>
        <v>#N/A</v>
      </c>
      <c r="BD660" s="78" t="e">
        <f aca="false">VLOOKUP(F660,PTDS2!$A$1:$Q$13,17)</f>
        <v>#N/A</v>
      </c>
      <c r="BF660" s="78" t="e">
        <f aca="false">IF(AO660=0,"",AO660)</f>
        <v>#N/A</v>
      </c>
      <c r="BG660" s="78" t="e">
        <f aca="false">IF(AP660=0,"",AP660)</f>
        <v>#N/A</v>
      </c>
      <c r="BH660" s="78" t="e">
        <f aca="false">IF(AQ660=0,"",AQ660)</f>
        <v>#N/A</v>
      </c>
      <c r="BI660" s="78" t="e">
        <f aca="false">IF(AR660=0,"",AR660)</f>
        <v>#N/A</v>
      </c>
      <c r="BJ660" s="78" t="e">
        <f aca="false">IF(AS660=0,"",AS660)</f>
        <v>#N/A</v>
      </c>
      <c r="BK660" s="78" t="e">
        <f aca="false">IF(AT660=0,"",AT660)</f>
        <v>#N/A</v>
      </c>
      <c r="BL660" s="78" t="e">
        <f aca="false">IF(AU660=0,"",AU660)</f>
        <v>#N/A</v>
      </c>
      <c r="BM660" s="78" t="e">
        <f aca="false">IF(AV660=0,"",AV660)</f>
        <v>#N/A</v>
      </c>
      <c r="BN660" s="78" t="e">
        <f aca="false">IF(AW660=0,"",AW660)</f>
        <v>#N/A</v>
      </c>
      <c r="BO660" s="78" t="e">
        <f aca="false">IF(AX660=0,"",AX660)</f>
        <v>#N/A</v>
      </c>
      <c r="BP660" s="78" t="e">
        <f aca="false">IF(AY660=0,"",AY660)</f>
        <v>#N/A</v>
      </c>
      <c r="BQ660" s="78" t="e">
        <f aca="false">IF(AZ660=0,"",AZ660)</f>
        <v>#N/A</v>
      </c>
      <c r="BR660" s="78" t="e">
        <f aca="false">IF(BA660=0,"",BA660)</f>
        <v>#N/A</v>
      </c>
      <c r="BS660" s="78" t="e">
        <f aca="false">IF(BB660=0,"",BB660)</f>
        <v>#N/A</v>
      </c>
      <c r="BT660" s="78" t="e">
        <f aca="false">IF(BC660=0,"",BC660)</f>
        <v>#N/A</v>
      </c>
      <c r="BU660" s="78" t="e">
        <f aca="false">IF(BD660=0,"",BD660)</f>
        <v>#N/A</v>
      </c>
    </row>
    <row r="661" customFormat="false" ht="56.7" hidden="false" customHeight="true" outlineLevel="0" collapsed="false">
      <c r="A661" s="137"/>
      <c r="B661" s="138"/>
      <c r="C661" s="139"/>
      <c r="D661" s="139"/>
      <c r="E661" s="143"/>
      <c r="F661" s="120"/>
      <c r="G661" s="121"/>
      <c r="H661" s="140"/>
      <c r="I661" s="141"/>
      <c r="J661" s="116"/>
      <c r="K661" s="124" t="str">
        <f aca="false">IF(ISBLANK(I661),"",ROUND(IF(J661&lt;&gt;"€",IF(J661="$",I661*TRANSFERENCIAS!$E$29,I661*TRANSFERENCIAS!$H$29),I661),2))</f>
        <v/>
      </c>
      <c r="L661" s="142"/>
      <c r="M661" s="142"/>
      <c r="N661" s="142"/>
      <c r="O661" s="125"/>
      <c r="P661" s="126" t="str">
        <f aca="false">IF(ISNUMBER(X661),X661,"P")</f>
        <v>P</v>
      </c>
      <c r="Q661" s="127" t="str">
        <f aca="false">IF(ISNUMBER(L661),L661," --")</f>
        <v> --</v>
      </c>
      <c r="W661" s="129" t="n">
        <f aca="false">SUM(L661:N661)</f>
        <v>0</v>
      </c>
      <c r="X661" s="129" t="e">
        <f aca="false">IF(K661&gt;0,ABS(W661-K661),"")</f>
        <v>#VALUE!</v>
      </c>
      <c r="AF661" s="78" t="n">
        <f aca="false">+AF660+20</f>
        <v>13120</v>
      </c>
      <c r="AG661" s="78" t="n">
        <v>656</v>
      </c>
      <c r="AO661" s="78" t="e">
        <f aca="false">VLOOKUP(F661,PTDS2!$A$1:$Q$13,2)</f>
        <v>#N/A</v>
      </c>
      <c r="AP661" s="78" t="e">
        <f aca="false">VLOOKUP(F661,PTDS2!$A$1:$Q$13,3)</f>
        <v>#N/A</v>
      </c>
      <c r="AQ661" s="78" t="e">
        <f aca="false">VLOOKUP(F661,PTDS2!$A$1:$Q$13,4)</f>
        <v>#N/A</v>
      </c>
      <c r="AR661" s="78" t="e">
        <f aca="false">VLOOKUP(F661,PTDS2!$A$1:$Q$13,5)</f>
        <v>#N/A</v>
      </c>
      <c r="AS661" s="78" t="e">
        <f aca="false">VLOOKUP(F661,PTDS2!$A$1:$Q$13,6)</f>
        <v>#N/A</v>
      </c>
      <c r="AT661" s="78" t="e">
        <f aca="false">VLOOKUP(F661,PTDS2!$A$1:$Q$13,7)</f>
        <v>#N/A</v>
      </c>
      <c r="AU661" s="78" t="e">
        <f aca="false">VLOOKUP(F661,PTDS2!$A$1:$Q$13,8)</f>
        <v>#N/A</v>
      </c>
      <c r="AV661" s="78" t="e">
        <f aca="false">VLOOKUP(F661,PTDS2!$A$1:$Q$13,9)</f>
        <v>#N/A</v>
      </c>
      <c r="AW661" s="78" t="e">
        <f aca="false">VLOOKUP(F661,PTDS2!$A$1:$Q$13,10)</f>
        <v>#N/A</v>
      </c>
      <c r="AX661" s="78" t="e">
        <f aca="false">VLOOKUP(F661,PTDS2!$A$1:$Q$13,11)</f>
        <v>#N/A</v>
      </c>
      <c r="AY661" s="78" t="e">
        <f aca="false">VLOOKUP(F661,PTDS2!$A$1:$Q$13,12)</f>
        <v>#N/A</v>
      </c>
      <c r="AZ661" s="78" t="e">
        <f aca="false">VLOOKUP(F661,PTDS2!$A$1:$Q$13,13)</f>
        <v>#N/A</v>
      </c>
      <c r="BA661" s="78" t="e">
        <f aca="false">VLOOKUP(F661,PTDS2!$A$1:$Q$13,14)</f>
        <v>#N/A</v>
      </c>
      <c r="BB661" s="78" t="e">
        <f aca="false">VLOOKUP(F661,PTDS2!$A$1:$Q$13,15)</f>
        <v>#N/A</v>
      </c>
      <c r="BC661" s="78" t="e">
        <f aca="false">VLOOKUP(F661,PTDS2!$A$1:$Q$13,16)</f>
        <v>#N/A</v>
      </c>
      <c r="BD661" s="78" t="e">
        <f aca="false">VLOOKUP(F661,PTDS2!$A$1:$Q$13,17)</f>
        <v>#N/A</v>
      </c>
      <c r="BF661" s="78" t="e">
        <f aca="false">IF(AO661=0,"",AO661)</f>
        <v>#N/A</v>
      </c>
      <c r="BG661" s="78" t="e">
        <f aca="false">IF(AP661=0,"",AP661)</f>
        <v>#N/A</v>
      </c>
      <c r="BH661" s="78" t="e">
        <f aca="false">IF(AQ661=0,"",AQ661)</f>
        <v>#N/A</v>
      </c>
      <c r="BI661" s="78" t="e">
        <f aca="false">IF(AR661=0,"",AR661)</f>
        <v>#N/A</v>
      </c>
      <c r="BJ661" s="78" t="e">
        <f aca="false">IF(AS661=0,"",AS661)</f>
        <v>#N/A</v>
      </c>
      <c r="BK661" s="78" t="e">
        <f aca="false">IF(AT661=0,"",AT661)</f>
        <v>#N/A</v>
      </c>
      <c r="BL661" s="78" t="e">
        <f aca="false">IF(AU661=0,"",AU661)</f>
        <v>#N/A</v>
      </c>
      <c r="BM661" s="78" t="e">
        <f aca="false">IF(AV661=0,"",AV661)</f>
        <v>#N/A</v>
      </c>
      <c r="BN661" s="78" t="e">
        <f aca="false">IF(AW661=0,"",AW661)</f>
        <v>#N/A</v>
      </c>
      <c r="BO661" s="78" t="e">
        <f aca="false">IF(AX661=0,"",AX661)</f>
        <v>#N/A</v>
      </c>
      <c r="BP661" s="78" t="e">
        <f aca="false">IF(AY661=0,"",AY661)</f>
        <v>#N/A</v>
      </c>
      <c r="BQ661" s="78" t="e">
        <f aca="false">IF(AZ661=0,"",AZ661)</f>
        <v>#N/A</v>
      </c>
      <c r="BR661" s="78" t="e">
        <f aca="false">IF(BA661=0,"",BA661)</f>
        <v>#N/A</v>
      </c>
      <c r="BS661" s="78" t="e">
        <f aca="false">IF(BB661=0,"",BB661)</f>
        <v>#N/A</v>
      </c>
      <c r="BT661" s="78" t="e">
        <f aca="false">IF(BC661=0,"",BC661)</f>
        <v>#N/A</v>
      </c>
      <c r="BU661" s="78" t="e">
        <f aca="false">IF(BD661=0,"",BD661)</f>
        <v>#N/A</v>
      </c>
    </row>
    <row r="662" customFormat="false" ht="56.7" hidden="false" customHeight="true" outlineLevel="0" collapsed="false">
      <c r="A662" s="137"/>
      <c r="B662" s="138"/>
      <c r="C662" s="139"/>
      <c r="D662" s="139"/>
      <c r="E662" s="143"/>
      <c r="F662" s="120"/>
      <c r="G662" s="121"/>
      <c r="H662" s="140"/>
      <c r="I662" s="141"/>
      <c r="J662" s="116"/>
      <c r="K662" s="124" t="str">
        <f aca="false">IF(ISBLANK(I662),"",ROUND(IF(J662&lt;&gt;"€",IF(J662="$",I662*TRANSFERENCIAS!$E$29,I662*TRANSFERENCIAS!$H$29),I662),2))</f>
        <v/>
      </c>
      <c r="L662" s="142"/>
      <c r="M662" s="142"/>
      <c r="N662" s="142"/>
      <c r="O662" s="125"/>
      <c r="P662" s="126" t="str">
        <f aca="false">IF(ISNUMBER(X662),X662,"P")</f>
        <v>P</v>
      </c>
      <c r="Q662" s="127" t="str">
        <f aca="false">IF(ISNUMBER(L662),L662," --")</f>
        <v> --</v>
      </c>
      <c r="W662" s="129" t="n">
        <f aca="false">SUM(L662:N662)</f>
        <v>0</v>
      </c>
      <c r="X662" s="129" t="e">
        <f aca="false">IF(K662&gt;0,ABS(W662-K662),"")</f>
        <v>#VALUE!</v>
      </c>
      <c r="AF662" s="78" t="n">
        <f aca="false">+AF661+20</f>
        <v>13140</v>
      </c>
      <c r="AG662" s="78" t="n">
        <v>657</v>
      </c>
      <c r="AO662" s="78" t="e">
        <f aca="false">VLOOKUP(F662,PTDS2!$A$1:$Q$13,2)</f>
        <v>#N/A</v>
      </c>
      <c r="AP662" s="78" t="e">
        <f aca="false">VLOOKUP(F662,PTDS2!$A$1:$Q$13,3)</f>
        <v>#N/A</v>
      </c>
      <c r="AQ662" s="78" t="e">
        <f aca="false">VLOOKUP(F662,PTDS2!$A$1:$Q$13,4)</f>
        <v>#N/A</v>
      </c>
      <c r="AR662" s="78" t="e">
        <f aca="false">VLOOKUP(F662,PTDS2!$A$1:$Q$13,5)</f>
        <v>#N/A</v>
      </c>
      <c r="AS662" s="78" t="e">
        <f aca="false">VLOOKUP(F662,PTDS2!$A$1:$Q$13,6)</f>
        <v>#N/A</v>
      </c>
      <c r="AT662" s="78" t="e">
        <f aca="false">VLOOKUP(F662,PTDS2!$A$1:$Q$13,7)</f>
        <v>#N/A</v>
      </c>
      <c r="AU662" s="78" t="e">
        <f aca="false">VLOOKUP(F662,PTDS2!$A$1:$Q$13,8)</f>
        <v>#N/A</v>
      </c>
      <c r="AV662" s="78" t="e">
        <f aca="false">VLOOKUP(F662,PTDS2!$A$1:$Q$13,9)</f>
        <v>#N/A</v>
      </c>
      <c r="AW662" s="78" t="e">
        <f aca="false">VLOOKUP(F662,PTDS2!$A$1:$Q$13,10)</f>
        <v>#N/A</v>
      </c>
      <c r="AX662" s="78" t="e">
        <f aca="false">VLOOKUP(F662,PTDS2!$A$1:$Q$13,11)</f>
        <v>#N/A</v>
      </c>
      <c r="AY662" s="78" t="e">
        <f aca="false">VLOOKUP(F662,PTDS2!$A$1:$Q$13,12)</f>
        <v>#N/A</v>
      </c>
      <c r="AZ662" s="78" t="e">
        <f aca="false">VLOOKUP(F662,PTDS2!$A$1:$Q$13,13)</f>
        <v>#N/A</v>
      </c>
      <c r="BA662" s="78" t="e">
        <f aca="false">VLOOKUP(F662,PTDS2!$A$1:$Q$13,14)</f>
        <v>#N/A</v>
      </c>
      <c r="BB662" s="78" t="e">
        <f aca="false">VLOOKUP(F662,PTDS2!$A$1:$Q$13,15)</f>
        <v>#N/A</v>
      </c>
      <c r="BC662" s="78" t="e">
        <f aca="false">VLOOKUP(F662,PTDS2!$A$1:$Q$13,16)</f>
        <v>#N/A</v>
      </c>
      <c r="BD662" s="78" t="e">
        <f aca="false">VLOOKUP(F662,PTDS2!$A$1:$Q$13,17)</f>
        <v>#N/A</v>
      </c>
      <c r="BF662" s="78" t="e">
        <f aca="false">IF(AO662=0,"",AO662)</f>
        <v>#N/A</v>
      </c>
      <c r="BG662" s="78" t="e">
        <f aca="false">IF(AP662=0,"",AP662)</f>
        <v>#N/A</v>
      </c>
      <c r="BH662" s="78" t="e">
        <f aca="false">IF(AQ662=0,"",AQ662)</f>
        <v>#N/A</v>
      </c>
      <c r="BI662" s="78" t="e">
        <f aca="false">IF(AR662=0,"",AR662)</f>
        <v>#N/A</v>
      </c>
      <c r="BJ662" s="78" t="e">
        <f aca="false">IF(AS662=0,"",AS662)</f>
        <v>#N/A</v>
      </c>
      <c r="BK662" s="78" t="e">
        <f aca="false">IF(AT662=0,"",AT662)</f>
        <v>#N/A</v>
      </c>
      <c r="BL662" s="78" t="e">
        <f aca="false">IF(AU662=0,"",AU662)</f>
        <v>#N/A</v>
      </c>
      <c r="BM662" s="78" t="e">
        <f aca="false">IF(AV662=0,"",AV662)</f>
        <v>#N/A</v>
      </c>
      <c r="BN662" s="78" t="e">
        <f aca="false">IF(AW662=0,"",AW662)</f>
        <v>#N/A</v>
      </c>
      <c r="BO662" s="78" t="e">
        <f aca="false">IF(AX662=0,"",AX662)</f>
        <v>#N/A</v>
      </c>
      <c r="BP662" s="78" t="e">
        <f aca="false">IF(AY662=0,"",AY662)</f>
        <v>#N/A</v>
      </c>
      <c r="BQ662" s="78" t="e">
        <f aca="false">IF(AZ662=0,"",AZ662)</f>
        <v>#N/A</v>
      </c>
      <c r="BR662" s="78" t="e">
        <f aca="false">IF(BA662=0,"",BA662)</f>
        <v>#N/A</v>
      </c>
      <c r="BS662" s="78" t="e">
        <f aca="false">IF(BB662=0,"",BB662)</f>
        <v>#N/A</v>
      </c>
      <c r="BT662" s="78" t="e">
        <f aca="false">IF(BC662=0,"",BC662)</f>
        <v>#N/A</v>
      </c>
      <c r="BU662" s="78" t="e">
        <f aca="false">IF(BD662=0,"",BD662)</f>
        <v>#N/A</v>
      </c>
    </row>
    <row r="663" customFormat="false" ht="56.7" hidden="false" customHeight="true" outlineLevel="0" collapsed="false">
      <c r="A663" s="137"/>
      <c r="B663" s="138"/>
      <c r="C663" s="139"/>
      <c r="D663" s="139"/>
      <c r="E663" s="143"/>
      <c r="F663" s="120"/>
      <c r="G663" s="121"/>
      <c r="H663" s="140"/>
      <c r="I663" s="141"/>
      <c r="J663" s="116"/>
      <c r="K663" s="124" t="str">
        <f aca="false">IF(ISBLANK(I663),"",ROUND(IF(J663&lt;&gt;"€",IF(J663="$",I663*TRANSFERENCIAS!$E$29,I663*TRANSFERENCIAS!$H$29),I663),2))</f>
        <v/>
      </c>
      <c r="L663" s="142"/>
      <c r="M663" s="142"/>
      <c r="N663" s="142"/>
      <c r="O663" s="125"/>
      <c r="P663" s="126" t="str">
        <f aca="false">IF(ISNUMBER(X663),X663,"P")</f>
        <v>P</v>
      </c>
      <c r="Q663" s="127" t="str">
        <f aca="false">IF(ISNUMBER(L663),L663," --")</f>
        <v> --</v>
      </c>
      <c r="W663" s="129" t="n">
        <f aca="false">SUM(L663:N663)</f>
        <v>0</v>
      </c>
      <c r="X663" s="129" t="e">
        <f aca="false">IF(K663&gt;0,ABS(W663-K663),"")</f>
        <v>#VALUE!</v>
      </c>
      <c r="AF663" s="78" t="n">
        <f aca="false">+AF662+20</f>
        <v>13160</v>
      </c>
      <c r="AG663" s="78" t="n">
        <v>658</v>
      </c>
      <c r="AO663" s="78" t="e">
        <f aca="false">VLOOKUP(F663,PTDS2!$A$1:$Q$13,2)</f>
        <v>#N/A</v>
      </c>
      <c r="AP663" s="78" t="e">
        <f aca="false">VLOOKUP(F663,PTDS2!$A$1:$Q$13,3)</f>
        <v>#N/A</v>
      </c>
      <c r="AQ663" s="78" t="e">
        <f aca="false">VLOOKUP(F663,PTDS2!$A$1:$Q$13,4)</f>
        <v>#N/A</v>
      </c>
      <c r="AR663" s="78" t="e">
        <f aca="false">VLOOKUP(F663,PTDS2!$A$1:$Q$13,5)</f>
        <v>#N/A</v>
      </c>
      <c r="AS663" s="78" t="e">
        <f aca="false">VLOOKUP(F663,PTDS2!$A$1:$Q$13,6)</f>
        <v>#N/A</v>
      </c>
      <c r="AT663" s="78" t="e">
        <f aca="false">VLOOKUP(F663,PTDS2!$A$1:$Q$13,7)</f>
        <v>#N/A</v>
      </c>
      <c r="AU663" s="78" t="e">
        <f aca="false">VLOOKUP(F663,PTDS2!$A$1:$Q$13,8)</f>
        <v>#N/A</v>
      </c>
      <c r="AV663" s="78" t="e">
        <f aca="false">VLOOKUP(F663,PTDS2!$A$1:$Q$13,9)</f>
        <v>#N/A</v>
      </c>
      <c r="AW663" s="78" t="e">
        <f aca="false">VLOOKUP(F663,PTDS2!$A$1:$Q$13,10)</f>
        <v>#N/A</v>
      </c>
      <c r="AX663" s="78" t="e">
        <f aca="false">VLOOKUP(F663,PTDS2!$A$1:$Q$13,11)</f>
        <v>#N/A</v>
      </c>
      <c r="AY663" s="78" t="e">
        <f aca="false">VLOOKUP(F663,PTDS2!$A$1:$Q$13,12)</f>
        <v>#N/A</v>
      </c>
      <c r="AZ663" s="78" t="e">
        <f aca="false">VLOOKUP(F663,PTDS2!$A$1:$Q$13,13)</f>
        <v>#N/A</v>
      </c>
      <c r="BA663" s="78" t="e">
        <f aca="false">VLOOKUP(F663,PTDS2!$A$1:$Q$13,14)</f>
        <v>#N/A</v>
      </c>
      <c r="BB663" s="78" t="e">
        <f aca="false">VLOOKUP(F663,PTDS2!$A$1:$Q$13,15)</f>
        <v>#N/A</v>
      </c>
      <c r="BC663" s="78" t="e">
        <f aca="false">VLOOKUP(F663,PTDS2!$A$1:$Q$13,16)</f>
        <v>#N/A</v>
      </c>
      <c r="BD663" s="78" t="e">
        <f aca="false">VLOOKUP(F663,PTDS2!$A$1:$Q$13,17)</f>
        <v>#N/A</v>
      </c>
      <c r="BF663" s="78" t="e">
        <f aca="false">IF(AO663=0,"",AO663)</f>
        <v>#N/A</v>
      </c>
      <c r="BG663" s="78" t="e">
        <f aca="false">IF(AP663=0,"",AP663)</f>
        <v>#N/A</v>
      </c>
      <c r="BH663" s="78" t="e">
        <f aca="false">IF(AQ663=0,"",AQ663)</f>
        <v>#N/A</v>
      </c>
      <c r="BI663" s="78" t="e">
        <f aca="false">IF(AR663=0,"",AR663)</f>
        <v>#N/A</v>
      </c>
      <c r="BJ663" s="78" t="e">
        <f aca="false">IF(AS663=0,"",AS663)</f>
        <v>#N/A</v>
      </c>
      <c r="BK663" s="78" t="e">
        <f aca="false">IF(AT663=0,"",AT663)</f>
        <v>#N/A</v>
      </c>
      <c r="BL663" s="78" t="e">
        <f aca="false">IF(AU663=0,"",AU663)</f>
        <v>#N/A</v>
      </c>
      <c r="BM663" s="78" t="e">
        <f aca="false">IF(AV663=0,"",AV663)</f>
        <v>#N/A</v>
      </c>
      <c r="BN663" s="78" t="e">
        <f aca="false">IF(AW663=0,"",AW663)</f>
        <v>#N/A</v>
      </c>
      <c r="BO663" s="78" t="e">
        <f aca="false">IF(AX663=0,"",AX663)</f>
        <v>#N/A</v>
      </c>
      <c r="BP663" s="78" t="e">
        <f aca="false">IF(AY663=0,"",AY663)</f>
        <v>#N/A</v>
      </c>
      <c r="BQ663" s="78" t="e">
        <f aca="false">IF(AZ663=0,"",AZ663)</f>
        <v>#N/A</v>
      </c>
      <c r="BR663" s="78" t="e">
        <f aca="false">IF(BA663=0,"",BA663)</f>
        <v>#N/A</v>
      </c>
      <c r="BS663" s="78" t="e">
        <f aca="false">IF(BB663=0,"",BB663)</f>
        <v>#N/A</v>
      </c>
      <c r="BT663" s="78" t="e">
        <f aca="false">IF(BC663=0,"",BC663)</f>
        <v>#N/A</v>
      </c>
      <c r="BU663" s="78" t="e">
        <f aca="false">IF(BD663=0,"",BD663)</f>
        <v>#N/A</v>
      </c>
    </row>
    <row r="664" customFormat="false" ht="56.7" hidden="false" customHeight="true" outlineLevel="0" collapsed="false">
      <c r="A664" s="137"/>
      <c r="B664" s="138"/>
      <c r="C664" s="139"/>
      <c r="D664" s="139"/>
      <c r="E664" s="143"/>
      <c r="F664" s="120"/>
      <c r="G664" s="121"/>
      <c r="H664" s="140"/>
      <c r="I664" s="141"/>
      <c r="J664" s="116"/>
      <c r="K664" s="124" t="str">
        <f aca="false">IF(ISBLANK(I664),"",ROUND(IF(J664&lt;&gt;"€",IF(J664="$",I664*TRANSFERENCIAS!$E$29,I664*TRANSFERENCIAS!$H$29),I664),2))</f>
        <v/>
      </c>
      <c r="L664" s="142"/>
      <c r="M664" s="142"/>
      <c r="N664" s="142"/>
      <c r="O664" s="125"/>
      <c r="P664" s="126" t="str">
        <f aca="false">IF(ISNUMBER(X664),X664,"P")</f>
        <v>P</v>
      </c>
      <c r="Q664" s="127" t="str">
        <f aca="false">IF(ISNUMBER(L664),L664," --")</f>
        <v> --</v>
      </c>
      <c r="W664" s="129" t="n">
        <f aca="false">SUM(L664:N664)</f>
        <v>0</v>
      </c>
      <c r="X664" s="129" t="e">
        <f aca="false">IF(K664&gt;0,ABS(W664-K664),"")</f>
        <v>#VALUE!</v>
      </c>
      <c r="AF664" s="78" t="n">
        <f aca="false">+AF663+20</f>
        <v>13180</v>
      </c>
      <c r="AG664" s="78" t="n">
        <v>659</v>
      </c>
      <c r="AO664" s="78" t="e">
        <f aca="false">VLOOKUP(F664,PTDS2!$A$1:$Q$13,2)</f>
        <v>#N/A</v>
      </c>
      <c r="AP664" s="78" t="e">
        <f aca="false">VLOOKUP(F664,PTDS2!$A$1:$Q$13,3)</f>
        <v>#N/A</v>
      </c>
      <c r="AQ664" s="78" t="e">
        <f aca="false">VLOOKUP(F664,PTDS2!$A$1:$Q$13,4)</f>
        <v>#N/A</v>
      </c>
      <c r="AR664" s="78" t="e">
        <f aca="false">VLOOKUP(F664,PTDS2!$A$1:$Q$13,5)</f>
        <v>#N/A</v>
      </c>
      <c r="AS664" s="78" t="e">
        <f aca="false">VLOOKUP(F664,PTDS2!$A$1:$Q$13,6)</f>
        <v>#N/A</v>
      </c>
      <c r="AT664" s="78" t="e">
        <f aca="false">VLOOKUP(F664,PTDS2!$A$1:$Q$13,7)</f>
        <v>#N/A</v>
      </c>
      <c r="AU664" s="78" t="e">
        <f aca="false">VLOOKUP(F664,PTDS2!$A$1:$Q$13,8)</f>
        <v>#N/A</v>
      </c>
      <c r="AV664" s="78" t="e">
        <f aca="false">VLOOKUP(F664,PTDS2!$A$1:$Q$13,9)</f>
        <v>#N/A</v>
      </c>
      <c r="AW664" s="78" t="e">
        <f aca="false">VLOOKUP(F664,PTDS2!$A$1:$Q$13,10)</f>
        <v>#N/A</v>
      </c>
      <c r="AX664" s="78" t="e">
        <f aca="false">VLOOKUP(F664,PTDS2!$A$1:$Q$13,11)</f>
        <v>#N/A</v>
      </c>
      <c r="AY664" s="78" t="e">
        <f aca="false">VLOOKUP(F664,PTDS2!$A$1:$Q$13,12)</f>
        <v>#N/A</v>
      </c>
      <c r="AZ664" s="78" t="e">
        <f aca="false">VLOOKUP(F664,PTDS2!$A$1:$Q$13,13)</f>
        <v>#N/A</v>
      </c>
      <c r="BA664" s="78" t="e">
        <f aca="false">VLOOKUP(F664,PTDS2!$A$1:$Q$13,14)</f>
        <v>#N/A</v>
      </c>
      <c r="BB664" s="78" t="e">
        <f aca="false">VLOOKUP(F664,PTDS2!$A$1:$Q$13,15)</f>
        <v>#N/A</v>
      </c>
      <c r="BC664" s="78" t="e">
        <f aca="false">VLOOKUP(F664,PTDS2!$A$1:$Q$13,16)</f>
        <v>#N/A</v>
      </c>
      <c r="BD664" s="78" t="e">
        <f aca="false">VLOOKUP(F664,PTDS2!$A$1:$Q$13,17)</f>
        <v>#N/A</v>
      </c>
      <c r="BF664" s="78" t="e">
        <f aca="false">IF(AO664=0,"",AO664)</f>
        <v>#N/A</v>
      </c>
      <c r="BG664" s="78" t="e">
        <f aca="false">IF(AP664=0,"",AP664)</f>
        <v>#N/A</v>
      </c>
      <c r="BH664" s="78" t="e">
        <f aca="false">IF(AQ664=0,"",AQ664)</f>
        <v>#N/A</v>
      </c>
      <c r="BI664" s="78" t="e">
        <f aca="false">IF(AR664=0,"",AR664)</f>
        <v>#N/A</v>
      </c>
      <c r="BJ664" s="78" t="e">
        <f aca="false">IF(AS664=0,"",AS664)</f>
        <v>#N/A</v>
      </c>
      <c r="BK664" s="78" t="e">
        <f aca="false">IF(AT664=0,"",AT664)</f>
        <v>#N/A</v>
      </c>
      <c r="BL664" s="78" t="e">
        <f aca="false">IF(AU664=0,"",AU664)</f>
        <v>#N/A</v>
      </c>
      <c r="BM664" s="78" t="e">
        <f aca="false">IF(AV664=0,"",AV664)</f>
        <v>#N/A</v>
      </c>
      <c r="BN664" s="78" t="e">
        <f aca="false">IF(AW664=0,"",AW664)</f>
        <v>#N/A</v>
      </c>
      <c r="BO664" s="78" t="e">
        <f aca="false">IF(AX664=0,"",AX664)</f>
        <v>#N/A</v>
      </c>
      <c r="BP664" s="78" t="e">
        <f aca="false">IF(AY664=0,"",AY664)</f>
        <v>#N/A</v>
      </c>
      <c r="BQ664" s="78" t="e">
        <f aca="false">IF(AZ664=0,"",AZ664)</f>
        <v>#N/A</v>
      </c>
      <c r="BR664" s="78" t="e">
        <f aca="false">IF(BA664=0,"",BA664)</f>
        <v>#N/A</v>
      </c>
      <c r="BS664" s="78" t="e">
        <f aca="false">IF(BB664=0,"",BB664)</f>
        <v>#N/A</v>
      </c>
      <c r="BT664" s="78" t="e">
        <f aca="false">IF(BC664=0,"",BC664)</f>
        <v>#N/A</v>
      </c>
      <c r="BU664" s="78" t="e">
        <f aca="false">IF(BD664=0,"",BD664)</f>
        <v>#N/A</v>
      </c>
    </row>
    <row r="665" customFormat="false" ht="56.7" hidden="false" customHeight="true" outlineLevel="0" collapsed="false">
      <c r="A665" s="137"/>
      <c r="B665" s="138"/>
      <c r="C665" s="139"/>
      <c r="D665" s="139"/>
      <c r="E665" s="143"/>
      <c r="F665" s="120"/>
      <c r="G665" s="121"/>
      <c r="H665" s="140"/>
      <c r="I665" s="141"/>
      <c r="J665" s="116"/>
      <c r="K665" s="124" t="str">
        <f aca="false">IF(ISBLANK(I665),"",ROUND(IF(J665&lt;&gt;"€",IF(J665="$",I665*TRANSFERENCIAS!$E$29,I665*TRANSFERENCIAS!$H$29),I665),2))</f>
        <v/>
      </c>
      <c r="L665" s="142"/>
      <c r="M665" s="142"/>
      <c r="N665" s="142"/>
      <c r="O665" s="125"/>
      <c r="P665" s="126" t="str">
        <f aca="false">IF(ISNUMBER(X665),X665,"P")</f>
        <v>P</v>
      </c>
      <c r="Q665" s="127" t="str">
        <f aca="false">IF(ISNUMBER(L665),L665," --")</f>
        <v> --</v>
      </c>
      <c r="W665" s="129" t="n">
        <f aca="false">SUM(L665:N665)</f>
        <v>0</v>
      </c>
      <c r="X665" s="129" t="e">
        <f aca="false">IF(K665&gt;0,ABS(W665-K665),"")</f>
        <v>#VALUE!</v>
      </c>
      <c r="AF665" s="78" t="n">
        <f aca="false">+AF664+20</f>
        <v>13200</v>
      </c>
      <c r="AG665" s="78" t="n">
        <v>660</v>
      </c>
      <c r="AO665" s="78" t="e">
        <f aca="false">VLOOKUP(F665,PTDS2!$A$1:$Q$13,2)</f>
        <v>#N/A</v>
      </c>
      <c r="AP665" s="78" t="e">
        <f aca="false">VLOOKUP(F665,PTDS2!$A$1:$Q$13,3)</f>
        <v>#N/A</v>
      </c>
      <c r="AQ665" s="78" t="e">
        <f aca="false">VLOOKUP(F665,PTDS2!$A$1:$Q$13,4)</f>
        <v>#N/A</v>
      </c>
      <c r="AR665" s="78" t="e">
        <f aca="false">VLOOKUP(F665,PTDS2!$A$1:$Q$13,5)</f>
        <v>#N/A</v>
      </c>
      <c r="AS665" s="78" t="e">
        <f aca="false">VLOOKUP(F665,PTDS2!$A$1:$Q$13,6)</f>
        <v>#N/A</v>
      </c>
      <c r="AT665" s="78" t="e">
        <f aca="false">VLOOKUP(F665,PTDS2!$A$1:$Q$13,7)</f>
        <v>#N/A</v>
      </c>
      <c r="AU665" s="78" t="e">
        <f aca="false">VLOOKUP(F665,PTDS2!$A$1:$Q$13,8)</f>
        <v>#N/A</v>
      </c>
      <c r="AV665" s="78" t="e">
        <f aca="false">VLOOKUP(F665,PTDS2!$A$1:$Q$13,9)</f>
        <v>#N/A</v>
      </c>
      <c r="AW665" s="78" t="e">
        <f aca="false">VLOOKUP(F665,PTDS2!$A$1:$Q$13,10)</f>
        <v>#N/A</v>
      </c>
      <c r="AX665" s="78" t="e">
        <f aca="false">VLOOKUP(F665,PTDS2!$A$1:$Q$13,11)</f>
        <v>#N/A</v>
      </c>
      <c r="AY665" s="78" t="e">
        <f aca="false">VLOOKUP(F665,PTDS2!$A$1:$Q$13,12)</f>
        <v>#N/A</v>
      </c>
      <c r="AZ665" s="78" t="e">
        <f aca="false">VLOOKUP(F665,PTDS2!$A$1:$Q$13,13)</f>
        <v>#N/A</v>
      </c>
      <c r="BA665" s="78" t="e">
        <f aca="false">VLOOKUP(F665,PTDS2!$A$1:$Q$13,14)</f>
        <v>#N/A</v>
      </c>
      <c r="BB665" s="78" t="e">
        <f aca="false">VLOOKUP(F665,PTDS2!$A$1:$Q$13,15)</f>
        <v>#N/A</v>
      </c>
      <c r="BC665" s="78" t="e">
        <f aca="false">VLOOKUP(F665,PTDS2!$A$1:$Q$13,16)</f>
        <v>#N/A</v>
      </c>
      <c r="BD665" s="78" t="e">
        <f aca="false">VLOOKUP(F665,PTDS2!$A$1:$Q$13,17)</f>
        <v>#N/A</v>
      </c>
      <c r="BF665" s="78" t="e">
        <f aca="false">IF(AO665=0,"",AO665)</f>
        <v>#N/A</v>
      </c>
      <c r="BG665" s="78" t="e">
        <f aca="false">IF(AP665=0,"",AP665)</f>
        <v>#N/A</v>
      </c>
      <c r="BH665" s="78" t="e">
        <f aca="false">IF(AQ665=0,"",AQ665)</f>
        <v>#N/A</v>
      </c>
      <c r="BI665" s="78" t="e">
        <f aca="false">IF(AR665=0,"",AR665)</f>
        <v>#N/A</v>
      </c>
      <c r="BJ665" s="78" t="e">
        <f aca="false">IF(AS665=0,"",AS665)</f>
        <v>#N/A</v>
      </c>
      <c r="BK665" s="78" t="e">
        <f aca="false">IF(AT665=0,"",AT665)</f>
        <v>#N/A</v>
      </c>
      <c r="BL665" s="78" t="e">
        <f aca="false">IF(AU665=0,"",AU665)</f>
        <v>#N/A</v>
      </c>
      <c r="BM665" s="78" t="e">
        <f aca="false">IF(AV665=0,"",AV665)</f>
        <v>#N/A</v>
      </c>
      <c r="BN665" s="78" t="e">
        <f aca="false">IF(AW665=0,"",AW665)</f>
        <v>#N/A</v>
      </c>
      <c r="BO665" s="78" t="e">
        <f aca="false">IF(AX665=0,"",AX665)</f>
        <v>#N/A</v>
      </c>
      <c r="BP665" s="78" t="e">
        <f aca="false">IF(AY665=0,"",AY665)</f>
        <v>#N/A</v>
      </c>
      <c r="BQ665" s="78" t="e">
        <f aca="false">IF(AZ665=0,"",AZ665)</f>
        <v>#N/A</v>
      </c>
      <c r="BR665" s="78" t="e">
        <f aca="false">IF(BA665=0,"",BA665)</f>
        <v>#N/A</v>
      </c>
      <c r="BS665" s="78" t="e">
        <f aca="false">IF(BB665=0,"",BB665)</f>
        <v>#N/A</v>
      </c>
      <c r="BT665" s="78" t="e">
        <f aca="false">IF(BC665=0,"",BC665)</f>
        <v>#N/A</v>
      </c>
      <c r="BU665" s="78" t="e">
        <f aca="false">IF(BD665=0,"",BD665)</f>
        <v>#N/A</v>
      </c>
    </row>
    <row r="666" customFormat="false" ht="56.7" hidden="false" customHeight="true" outlineLevel="0" collapsed="false">
      <c r="A666" s="137"/>
      <c r="B666" s="138"/>
      <c r="C666" s="139"/>
      <c r="D666" s="139"/>
      <c r="E666" s="143"/>
      <c r="F666" s="120"/>
      <c r="G666" s="121"/>
      <c r="H666" s="140"/>
      <c r="I666" s="141"/>
      <c r="J666" s="116"/>
      <c r="K666" s="124" t="str">
        <f aca="false">IF(ISBLANK(I666),"",ROUND(IF(J666&lt;&gt;"€",IF(J666="$",I666*TRANSFERENCIAS!$E$29,I666*TRANSFERENCIAS!$H$29),I666),2))</f>
        <v/>
      </c>
      <c r="L666" s="142"/>
      <c r="M666" s="142"/>
      <c r="N666" s="142"/>
      <c r="O666" s="125"/>
      <c r="P666" s="126" t="str">
        <f aca="false">IF(ISNUMBER(X666),X666,"P")</f>
        <v>P</v>
      </c>
      <c r="Q666" s="127" t="str">
        <f aca="false">IF(ISNUMBER(L666),L666," --")</f>
        <v> --</v>
      </c>
      <c r="W666" s="129" t="n">
        <f aca="false">SUM(L666:N666)</f>
        <v>0</v>
      </c>
      <c r="X666" s="129" t="e">
        <f aca="false">IF(K666&gt;0,ABS(W666-K666),"")</f>
        <v>#VALUE!</v>
      </c>
      <c r="AF666" s="78" t="n">
        <f aca="false">+AF665+20</f>
        <v>13220</v>
      </c>
      <c r="AG666" s="78" t="n">
        <v>661</v>
      </c>
      <c r="AO666" s="78" t="e">
        <f aca="false">VLOOKUP(F666,PTDS2!$A$1:$Q$13,2)</f>
        <v>#N/A</v>
      </c>
      <c r="AP666" s="78" t="e">
        <f aca="false">VLOOKUP(F666,PTDS2!$A$1:$Q$13,3)</f>
        <v>#N/A</v>
      </c>
      <c r="AQ666" s="78" t="e">
        <f aca="false">VLOOKUP(F666,PTDS2!$A$1:$Q$13,4)</f>
        <v>#N/A</v>
      </c>
      <c r="AR666" s="78" t="e">
        <f aca="false">VLOOKUP(F666,PTDS2!$A$1:$Q$13,5)</f>
        <v>#N/A</v>
      </c>
      <c r="AS666" s="78" t="e">
        <f aca="false">VLOOKUP(F666,PTDS2!$A$1:$Q$13,6)</f>
        <v>#N/A</v>
      </c>
      <c r="AT666" s="78" t="e">
        <f aca="false">VLOOKUP(F666,PTDS2!$A$1:$Q$13,7)</f>
        <v>#N/A</v>
      </c>
      <c r="AU666" s="78" t="e">
        <f aca="false">VLOOKUP(F666,PTDS2!$A$1:$Q$13,8)</f>
        <v>#N/A</v>
      </c>
      <c r="AV666" s="78" t="e">
        <f aca="false">VLOOKUP(F666,PTDS2!$A$1:$Q$13,9)</f>
        <v>#N/A</v>
      </c>
      <c r="AW666" s="78" t="e">
        <f aca="false">VLOOKUP(F666,PTDS2!$A$1:$Q$13,10)</f>
        <v>#N/A</v>
      </c>
      <c r="AX666" s="78" t="e">
        <f aca="false">VLOOKUP(F666,PTDS2!$A$1:$Q$13,11)</f>
        <v>#N/A</v>
      </c>
      <c r="AY666" s="78" t="e">
        <f aca="false">VLOOKUP(F666,PTDS2!$A$1:$Q$13,12)</f>
        <v>#N/A</v>
      </c>
      <c r="AZ666" s="78" t="e">
        <f aca="false">VLOOKUP(F666,PTDS2!$A$1:$Q$13,13)</f>
        <v>#N/A</v>
      </c>
      <c r="BA666" s="78" t="e">
        <f aca="false">VLOOKUP(F666,PTDS2!$A$1:$Q$13,14)</f>
        <v>#N/A</v>
      </c>
      <c r="BB666" s="78" t="e">
        <f aca="false">VLOOKUP(F666,PTDS2!$A$1:$Q$13,15)</f>
        <v>#N/A</v>
      </c>
      <c r="BC666" s="78" t="e">
        <f aca="false">VLOOKUP(F666,PTDS2!$A$1:$Q$13,16)</f>
        <v>#N/A</v>
      </c>
      <c r="BD666" s="78" t="e">
        <f aca="false">VLOOKUP(F666,PTDS2!$A$1:$Q$13,17)</f>
        <v>#N/A</v>
      </c>
      <c r="BF666" s="78" t="e">
        <f aca="false">IF(AO666=0,"",AO666)</f>
        <v>#N/A</v>
      </c>
      <c r="BG666" s="78" t="e">
        <f aca="false">IF(AP666=0,"",AP666)</f>
        <v>#N/A</v>
      </c>
      <c r="BH666" s="78" t="e">
        <f aca="false">IF(AQ666=0,"",AQ666)</f>
        <v>#N/A</v>
      </c>
      <c r="BI666" s="78" t="e">
        <f aca="false">IF(AR666=0,"",AR666)</f>
        <v>#N/A</v>
      </c>
      <c r="BJ666" s="78" t="e">
        <f aca="false">IF(AS666=0,"",AS666)</f>
        <v>#N/A</v>
      </c>
      <c r="BK666" s="78" t="e">
        <f aca="false">IF(AT666=0,"",AT666)</f>
        <v>#N/A</v>
      </c>
      <c r="BL666" s="78" t="e">
        <f aca="false">IF(AU666=0,"",AU666)</f>
        <v>#N/A</v>
      </c>
      <c r="BM666" s="78" t="e">
        <f aca="false">IF(AV666=0,"",AV666)</f>
        <v>#N/A</v>
      </c>
      <c r="BN666" s="78" t="e">
        <f aca="false">IF(AW666=0,"",AW666)</f>
        <v>#N/A</v>
      </c>
      <c r="BO666" s="78" t="e">
        <f aca="false">IF(AX666=0,"",AX666)</f>
        <v>#N/A</v>
      </c>
      <c r="BP666" s="78" t="e">
        <f aca="false">IF(AY666=0,"",AY666)</f>
        <v>#N/A</v>
      </c>
      <c r="BQ666" s="78" t="e">
        <f aca="false">IF(AZ666=0,"",AZ666)</f>
        <v>#N/A</v>
      </c>
      <c r="BR666" s="78" t="e">
        <f aca="false">IF(BA666=0,"",BA666)</f>
        <v>#N/A</v>
      </c>
      <c r="BS666" s="78" t="e">
        <f aca="false">IF(BB666=0,"",BB666)</f>
        <v>#N/A</v>
      </c>
      <c r="BT666" s="78" t="e">
        <f aca="false">IF(BC666=0,"",BC666)</f>
        <v>#N/A</v>
      </c>
      <c r="BU666" s="78" t="e">
        <f aca="false">IF(BD666=0,"",BD666)</f>
        <v>#N/A</v>
      </c>
    </row>
    <row r="667" customFormat="false" ht="56.7" hidden="false" customHeight="true" outlineLevel="0" collapsed="false">
      <c r="A667" s="137"/>
      <c r="B667" s="138"/>
      <c r="C667" s="139"/>
      <c r="D667" s="139"/>
      <c r="E667" s="143"/>
      <c r="F667" s="120"/>
      <c r="G667" s="121"/>
      <c r="H667" s="140"/>
      <c r="I667" s="141"/>
      <c r="J667" s="116"/>
      <c r="K667" s="124" t="str">
        <f aca="false">IF(ISBLANK(I667),"",ROUND(IF(J667&lt;&gt;"€",IF(J667="$",I667*TRANSFERENCIAS!$E$29,I667*TRANSFERENCIAS!$H$29),I667),2))</f>
        <v/>
      </c>
      <c r="L667" s="142"/>
      <c r="M667" s="142"/>
      <c r="N667" s="142"/>
      <c r="O667" s="125"/>
      <c r="P667" s="126" t="str">
        <f aca="false">IF(ISNUMBER(X667),X667,"P")</f>
        <v>P</v>
      </c>
      <c r="Q667" s="127" t="str">
        <f aca="false">IF(ISNUMBER(L667),L667," --")</f>
        <v> --</v>
      </c>
      <c r="W667" s="129" t="n">
        <f aca="false">SUM(L667:N667)</f>
        <v>0</v>
      </c>
      <c r="X667" s="129" t="e">
        <f aca="false">IF(K667&gt;0,ABS(W667-K667),"")</f>
        <v>#VALUE!</v>
      </c>
      <c r="AF667" s="78" t="n">
        <f aca="false">+AF666+20</f>
        <v>13240</v>
      </c>
      <c r="AG667" s="78" t="n">
        <v>662</v>
      </c>
      <c r="AO667" s="78" t="e">
        <f aca="false">VLOOKUP(F667,PTDS2!$A$1:$Q$13,2)</f>
        <v>#N/A</v>
      </c>
      <c r="AP667" s="78" t="e">
        <f aca="false">VLOOKUP(F667,PTDS2!$A$1:$Q$13,3)</f>
        <v>#N/A</v>
      </c>
      <c r="AQ667" s="78" t="e">
        <f aca="false">VLOOKUP(F667,PTDS2!$A$1:$Q$13,4)</f>
        <v>#N/A</v>
      </c>
      <c r="AR667" s="78" t="e">
        <f aca="false">VLOOKUP(F667,PTDS2!$A$1:$Q$13,5)</f>
        <v>#N/A</v>
      </c>
      <c r="AS667" s="78" t="e">
        <f aca="false">VLOOKUP(F667,PTDS2!$A$1:$Q$13,6)</f>
        <v>#N/A</v>
      </c>
      <c r="AT667" s="78" t="e">
        <f aca="false">VLOOKUP(F667,PTDS2!$A$1:$Q$13,7)</f>
        <v>#N/A</v>
      </c>
      <c r="AU667" s="78" t="e">
        <f aca="false">VLOOKUP(F667,PTDS2!$A$1:$Q$13,8)</f>
        <v>#N/A</v>
      </c>
      <c r="AV667" s="78" t="e">
        <f aca="false">VLOOKUP(F667,PTDS2!$A$1:$Q$13,9)</f>
        <v>#N/A</v>
      </c>
      <c r="AW667" s="78" t="e">
        <f aca="false">VLOOKUP(F667,PTDS2!$A$1:$Q$13,10)</f>
        <v>#N/A</v>
      </c>
      <c r="AX667" s="78" t="e">
        <f aca="false">VLOOKUP(F667,PTDS2!$A$1:$Q$13,11)</f>
        <v>#N/A</v>
      </c>
      <c r="AY667" s="78" t="e">
        <f aca="false">VLOOKUP(F667,PTDS2!$A$1:$Q$13,12)</f>
        <v>#N/A</v>
      </c>
      <c r="AZ667" s="78" t="e">
        <f aca="false">VLOOKUP(F667,PTDS2!$A$1:$Q$13,13)</f>
        <v>#N/A</v>
      </c>
      <c r="BA667" s="78" t="e">
        <f aca="false">VLOOKUP(F667,PTDS2!$A$1:$Q$13,14)</f>
        <v>#N/A</v>
      </c>
      <c r="BB667" s="78" t="e">
        <f aca="false">VLOOKUP(F667,PTDS2!$A$1:$Q$13,15)</f>
        <v>#N/A</v>
      </c>
      <c r="BC667" s="78" t="e">
        <f aca="false">VLOOKUP(F667,PTDS2!$A$1:$Q$13,16)</f>
        <v>#N/A</v>
      </c>
      <c r="BD667" s="78" t="e">
        <f aca="false">VLOOKUP(F667,PTDS2!$A$1:$Q$13,17)</f>
        <v>#N/A</v>
      </c>
      <c r="BF667" s="78" t="e">
        <f aca="false">IF(AO667=0,"",AO667)</f>
        <v>#N/A</v>
      </c>
      <c r="BG667" s="78" t="e">
        <f aca="false">IF(AP667=0,"",AP667)</f>
        <v>#N/A</v>
      </c>
      <c r="BH667" s="78" t="e">
        <f aca="false">IF(AQ667=0,"",AQ667)</f>
        <v>#N/A</v>
      </c>
      <c r="BI667" s="78" t="e">
        <f aca="false">IF(AR667=0,"",AR667)</f>
        <v>#N/A</v>
      </c>
      <c r="BJ667" s="78" t="e">
        <f aca="false">IF(AS667=0,"",AS667)</f>
        <v>#N/A</v>
      </c>
      <c r="BK667" s="78" t="e">
        <f aca="false">IF(AT667=0,"",AT667)</f>
        <v>#N/A</v>
      </c>
      <c r="BL667" s="78" t="e">
        <f aca="false">IF(AU667=0,"",AU667)</f>
        <v>#N/A</v>
      </c>
      <c r="BM667" s="78" t="e">
        <f aca="false">IF(AV667=0,"",AV667)</f>
        <v>#N/A</v>
      </c>
      <c r="BN667" s="78" t="e">
        <f aca="false">IF(AW667=0,"",AW667)</f>
        <v>#N/A</v>
      </c>
      <c r="BO667" s="78" t="e">
        <f aca="false">IF(AX667=0,"",AX667)</f>
        <v>#N/A</v>
      </c>
      <c r="BP667" s="78" t="e">
        <f aca="false">IF(AY667=0,"",AY667)</f>
        <v>#N/A</v>
      </c>
      <c r="BQ667" s="78" t="e">
        <f aca="false">IF(AZ667=0,"",AZ667)</f>
        <v>#N/A</v>
      </c>
      <c r="BR667" s="78" t="e">
        <f aca="false">IF(BA667=0,"",BA667)</f>
        <v>#N/A</v>
      </c>
      <c r="BS667" s="78" t="e">
        <f aca="false">IF(BB667=0,"",BB667)</f>
        <v>#N/A</v>
      </c>
      <c r="BT667" s="78" t="e">
        <f aca="false">IF(BC667=0,"",BC667)</f>
        <v>#N/A</v>
      </c>
      <c r="BU667" s="78" t="e">
        <f aca="false">IF(BD667=0,"",BD667)</f>
        <v>#N/A</v>
      </c>
    </row>
    <row r="668" customFormat="false" ht="56.7" hidden="false" customHeight="true" outlineLevel="0" collapsed="false">
      <c r="A668" s="137"/>
      <c r="B668" s="138"/>
      <c r="C668" s="139"/>
      <c r="D668" s="139"/>
      <c r="E668" s="143"/>
      <c r="F668" s="120"/>
      <c r="G668" s="121"/>
      <c r="H668" s="140"/>
      <c r="I668" s="141"/>
      <c r="J668" s="116"/>
      <c r="K668" s="124" t="str">
        <f aca="false">IF(ISBLANK(I668),"",ROUND(IF(J668&lt;&gt;"€",IF(J668="$",I668*TRANSFERENCIAS!$E$29,I668*TRANSFERENCIAS!$H$29),I668),2))</f>
        <v/>
      </c>
      <c r="L668" s="142"/>
      <c r="M668" s="142"/>
      <c r="N668" s="142"/>
      <c r="O668" s="125"/>
      <c r="P668" s="126" t="str">
        <f aca="false">IF(ISNUMBER(X668),X668,"P")</f>
        <v>P</v>
      </c>
      <c r="Q668" s="127" t="str">
        <f aca="false">IF(ISNUMBER(L668),L668," --")</f>
        <v> --</v>
      </c>
      <c r="W668" s="129" t="n">
        <f aca="false">SUM(L668:N668)</f>
        <v>0</v>
      </c>
      <c r="X668" s="129" t="e">
        <f aca="false">IF(K668&gt;0,ABS(W668-K668),"")</f>
        <v>#VALUE!</v>
      </c>
      <c r="AF668" s="78" t="n">
        <f aca="false">+AF667+20</f>
        <v>13260</v>
      </c>
      <c r="AG668" s="78" t="n">
        <v>663</v>
      </c>
      <c r="AO668" s="78" t="e">
        <f aca="false">VLOOKUP(F668,PTDS2!$A$1:$Q$13,2)</f>
        <v>#N/A</v>
      </c>
      <c r="AP668" s="78" t="e">
        <f aca="false">VLOOKUP(F668,PTDS2!$A$1:$Q$13,3)</f>
        <v>#N/A</v>
      </c>
      <c r="AQ668" s="78" t="e">
        <f aca="false">VLOOKUP(F668,PTDS2!$A$1:$Q$13,4)</f>
        <v>#N/A</v>
      </c>
      <c r="AR668" s="78" t="e">
        <f aca="false">VLOOKUP(F668,PTDS2!$A$1:$Q$13,5)</f>
        <v>#N/A</v>
      </c>
      <c r="AS668" s="78" t="e">
        <f aca="false">VLOOKUP(F668,PTDS2!$A$1:$Q$13,6)</f>
        <v>#N/A</v>
      </c>
      <c r="AT668" s="78" t="e">
        <f aca="false">VLOOKUP(F668,PTDS2!$A$1:$Q$13,7)</f>
        <v>#N/A</v>
      </c>
      <c r="AU668" s="78" t="e">
        <f aca="false">VLOOKUP(F668,PTDS2!$A$1:$Q$13,8)</f>
        <v>#N/A</v>
      </c>
      <c r="AV668" s="78" t="e">
        <f aca="false">VLOOKUP(F668,PTDS2!$A$1:$Q$13,9)</f>
        <v>#N/A</v>
      </c>
      <c r="AW668" s="78" t="e">
        <f aca="false">VLOOKUP(F668,PTDS2!$A$1:$Q$13,10)</f>
        <v>#N/A</v>
      </c>
      <c r="AX668" s="78" t="e">
        <f aca="false">VLOOKUP(F668,PTDS2!$A$1:$Q$13,11)</f>
        <v>#N/A</v>
      </c>
      <c r="AY668" s="78" t="e">
        <f aca="false">VLOOKUP(F668,PTDS2!$A$1:$Q$13,12)</f>
        <v>#N/A</v>
      </c>
      <c r="AZ668" s="78" t="e">
        <f aca="false">VLOOKUP(F668,PTDS2!$A$1:$Q$13,13)</f>
        <v>#N/A</v>
      </c>
      <c r="BA668" s="78" t="e">
        <f aca="false">VLOOKUP(F668,PTDS2!$A$1:$Q$13,14)</f>
        <v>#N/A</v>
      </c>
      <c r="BB668" s="78" t="e">
        <f aca="false">VLOOKUP(F668,PTDS2!$A$1:$Q$13,15)</f>
        <v>#N/A</v>
      </c>
      <c r="BC668" s="78" t="e">
        <f aca="false">VLOOKUP(F668,PTDS2!$A$1:$Q$13,16)</f>
        <v>#N/A</v>
      </c>
      <c r="BD668" s="78" t="e">
        <f aca="false">VLOOKUP(F668,PTDS2!$A$1:$Q$13,17)</f>
        <v>#N/A</v>
      </c>
      <c r="BF668" s="78" t="e">
        <f aca="false">IF(AO668=0,"",AO668)</f>
        <v>#N/A</v>
      </c>
      <c r="BG668" s="78" t="e">
        <f aca="false">IF(AP668=0,"",AP668)</f>
        <v>#N/A</v>
      </c>
      <c r="BH668" s="78" t="e">
        <f aca="false">IF(AQ668=0,"",AQ668)</f>
        <v>#N/A</v>
      </c>
      <c r="BI668" s="78" t="e">
        <f aca="false">IF(AR668=0,"",AR668)</f>
        <v>#N/A</v>
      </c>
      <c r="BJ668" s="78" t="e">
        <f aca="false">IF(AS668=0,"",AS668)</f>
        <v>#N/A</v>
      </c>
      <c r="BK668" s="78" t="e">
        <f aca="false">IF(AT668=0,"",AT668)</f>
        <v>#N/A</v>
      </c>
      <c r="BL668" s="78" t="e">
        <f aca="false">IF(AU668=0,"",AU668)</f>
        <v>#N/A</v>
      </c>
      <c r="BM668" s="78" t="e">
        <f aca="false">IF(AV668=0,"",AV668)</f>
        <v>#N/A</v>
      </c>
      <c r="BN668" s="78" t="e">
        <f aca="false">IF(AW668=0,"",AW668)</f>
        <v>#N/A</v>
      </c>
      <c r="BO668" s="78" t="e">
        <f aca="false">IF(AX668=0,"",AX668)</f>
        <v>#N/A</v>
      </c>
      <c r="BP668" s="78" t="e">
        <f aca="false">IF(AY668=0,"",AY668)</f>
        <v>#N/A</v>
      </c>
      <c r="BQ668" s="78" t="e">
        <f aca="false">IF(AZ668=0,"",AZ668)</f>
        <v>#N/A</v>
      </c>
      <c r="BR668" s="78" t="e">
        <f aca="false">IF(BA668=0,"",BA668)</f>
        <v>#N/A</v>
      </c>
      <c r="BS668" s="78" t="e">
        <f aca="false">IF(BB668=0,"",BB668)</f>
        <v>#N/A</v>
      </c>
      <c r="BT668" s="78" t="e">
        <f aca="false">IF(BC668=0,"",BC668)</f>
        <v>#N/A</v>
      </c>
      <c r="BU668" s="78" t="e">
        <f aca="false">IF(BD668=0,"",BD668)</f>
        <v>#N/A</v>
      </c>
    </row>
    <row r="669" customFormat="false" ht="56.7" hidden="false" customHeight="true" outlineLevel="0" collapsed="false">
      <c r="A669" s="137"/>
      <c r="B669" s="138"/>
      <c r="C669" s="139"/>
      <c r="D669" s="139"/>
      <c r="E669" s="143"/>
      <c r="F669" s="120"/>
      <c r="G669" s="121"/>
      <c r="H669" s="140"/>
      <c r="I669" s="141"/>
      <c r="J669" s="116"/>
      <c r="K669" s="124" t="str">
        <f aca="false">IF(ISBLANK(I669),"",ROUND(IF(J669&lt;&gt;"€",IF(J669="$",I669*TRANSFERENCIAS!$E$29,I669*TRANSFERENCIAS!$H$29),I669),2))</f>
        <v/>
      </c>
      <c r="L669" s="142"/>
      <c r="M669" s="142"/>
      <c r="N669" s="142"/>
      <c r="O669" s="125"/>
      <c r="P669" s="126" t="str">
        <f aca="false">IF(ISNUMBER(X669),X669,"P")</f>
        <v>P</v>
      </c>
      <c r="Q669" s="127" t="str">
        <f aca="false">IF(ISNUMBER(L669),L669," --")</f>
        <v> --</v>
      </c>
      <c r="W669" s="129" t="n">
        <f aca="false">SUM(L669:N669)</f>
        <v>0</v>
      </c>
      <c r="X669" s="129" t="e">
        <f aca="false">IF(K669&gt;0,ABS(W669-K669),"")</f>
        <v>#VALUE!</v>
      </c>
      <c r="AF669" s="78" t="n">
        <f aca="false">+AF668+20</f>
        <v>13280</v>
      </c>
      <c r="AG669" s="78" t="n">
        <v>664</v>
      </c>
      <c r="AO669" s="78" t="e">
        <f aca="false">VLOOKUP(F669,PTDS2!$A$1:$Q$13,2)</f>
        <v>#N/A</v>
      </c>
      <c r="AP669" s="78" t="e">
        <f aca="false">VLOOKUP(F669,PTDS2!$A$1:$Q$13,3)</f>
        <v>#N/A</v>
      </c>
      <c r="AQ669" s="78" t="e">
        <f aca="false">VLOOKUP(F669,PTDS2!$A$1:$Q$13,4)</f>
        <v>#N/A</v>
      </c>
      <c r="AR669" s="78" t="e">
        <f aca="false">VLOOKUP(F669,PTDS2!$A$1:$Q$13,5)</f>
        <v>#N/A</v>
      </c>
      <c r="AS669" s="78" t="e">
        <f aca="false">VLOOKUP(F669,PTDS2!$A$1:$Q$13,6)</f>
        <v>#N/A</v>
      </c>
      <c r="AT669" s="78" t="e">
        <f aca="false">VLOOKUP(F669,PTDS2!$A$1:$Q$13,7)</f>
        <v>#N/A</v>
      </c>
      <c r="AU669" s="78" t="e">
        <f aca="false">VLOOKUP(F669,PTDS2!$A$1:$Q$13,8)</f>
        <v>#N/A</v>
      </c>
      <c r="AV669" s="78" t="e">
        <f aca="false">VLOOKUP(F669,PTDS2!$A$1:$Q$13,9)</f>
        <v>#N/A</v>
      </c>
      <c r="AW669" s="78" t="e">
        <f aca="false">VLOOKUP(F669,PTDS2!$A$1:$Q$13,10)</f>
        <v>#N/A</v>
      </c>
      <c r="AX669" s="78" t="e">
        <f aca="false">VLOOKUP(F669,PTDS2!$A$1:$Q$13,11)</f>
        <v>#N/A</v>
      </c>
      <c r="AY669" s="78" t="e">
        <f aca="false">VLOOKUP(F669,PTDS2!$A$1:$Q$13,12)</f>
        <v>#N/A</v>
      </c>
      <c r="AZ669" s="78" t="e">
        <f aca="false">VLOOKUP(F669,PTDS2!$A$1:$Q$13,13)</f>
        <v>#N/A</v>
      </c>
      <c r="BA669" s="78" t="e">
        <f aca="false">VLOOKUP(F669,PTDS2!$A$1:$Q$13,14)</f>
        <v>#N/A</v>
      </c>
      <c r="BB669" s="78" t="e">
        <f aca="false">VLOOKUP(F669,PTDS2!$A$1:$Q$13,15)</f>
        <v>#N/A</v>
      </c>
      <c r="BC669" s="78" t="e">
        <f aca="false">VLOOKUP(F669,PTDS2!$A$1:$Q$13,16)</f>
        <v>#N/A</v>
      </c>
      <c r="BD669" s="78" t="e">
        <f aca="false">VLOOKUP(F669,PTDS2!$A$1:$Q$13,17)</f>
        <v>#N/A</v>
      </c>
      <c r="BF669" s="78" t="e">
        <f aca="false">IF(AO669=0,"",AO669)</f>
        <v>#N/A</v>
      </c>
      <c r="BG669" s="78" t="e">
        <f aca="false">IF(AP669=0,"",AP669)</f>
        <v>#N/A</v>
      </c>
      <c r="BH669" s="78" t="e">
        <f aca="false">IF(AQ669=0,"",AQ669)</f>
        <v>#N/A</v>
      </c>
      <c r="BI669" s="78" t="e">
        <f aca="false">IF(AR669=0,"",AR669)</f>
        <v>#N/A</v>
      </c>
      <c r="BJ669" s="78" t="e">
        <f aca="false">IF(AS669=0,"",AS669)</f>
        <v>#N/A</v>
      </c>
      <c r="BK669" s="78" t="e">
        <f aca="false">IF(AT669=0,"",AT669)</f>
        <v>#N/A</v>
      </c>
      <c r="BL669" s="78" t="e">
        <f aca="false">IF(AU669=0,"",AU669)</f>
        <v>#N/A</v>
      </c>
      <c r="BM669" s="78" t="e">
        <f aca="false">IF(AV669=0,"",AV669)</f>
        <v>#N/A</v>
      </c>
      <c r="BN669" s="78" t="e">
        <f aca="false">IF(AW669=0,"",AW669)</f>
        <v>#N/A</v>
      </c>
      <c r="BO669" s="78" t="e">
        <f aca="false">IF(AX669=0,"",AX669)</f>
        <v>#N/A</v>
      </c>
      <c r="BP669" s="78" t="e">
        <f aca="false">IF(AY669=0,"",AY669)</f>
        <v>#N/A</v>
      </c>
      <c r="BQ669" s="78" t="e">
        <f aca="false">IF(AZ669=0,"",AZ669)</f>
        <v>#N/A</v>
      </c>
      <c r="BR669" s="78" t="e">
        <f aca="false">IF(BA669=0,"",BA669)</f>
        <v>#N/A</v>
      </c>
      <c r="BS669" s="78" t="e">
        <f aca="false">IF(BB669=0,"",BB669)</f>
        <v>#N/A</v>
      </c>
      <c r="BT669" s="78" t="e">
        <f aca="false">IF(BC669=0,"",BC669)</f>
        <v>#N/A</v>
      </c>
      <c r="BU669" s="78" t="e">
        <f aca="false">IF(BD669=0,"",BD669)</f>
        <v>#N/A</v>
      </c>
    </row>
    <row r="670" customFormat="false" ht="56.7" hidden="false" customHeight="true" outlineLevel="0" collapsed="false">
      <c r="A670" s="137"/>
      <c r="B670" s="138"/>
      <c r="C670" s="139"/>
      <c r="D670" s="139"/>
      <c r="E670" s="143"/>
      <c r="F670" s="120"/>
      <c r="G670" s="121"/>
      <c r="H670" s="140"/>
      <c r="I670" s="141"/>
      <c r="J670" s="116"/>
      <c r="K670" s="124" t="str">
        <f aca="false">IF(ISBLANK(I670),"",ROUND(IF(J670&lt;&gt;"€",IF(J670="$",I670*TRANSFERENCIAS!$E$29,I670*TRANSFERENCIAS!$H$29),I670),2))</f>
        <v/>
      </c>
      <c r="L670" s="142"/>
      <c r="M670" s="142"/>
      <c r="N670" s="142"/>
      <c r="O670" s="125"/>
      <c r="P670" s="126" t="str">
        <f aca="false">IF(ISNUMBER(X670),X670,"P")</f>
        <v>P</v>
      </c>
      <c r="Q670" s="127" t="str">
        <f aca="false">IF(ISNUMBER(L670),L670," --")</f>
        <v> --</v>
      </c>
      <c r="W670" s="129" t="n">
        <f aca="false">SUM(L670:N670)</f>
        <v>0</v>
      </c>
      <c r="X670" s="129" t="e">
        <f aca="false">IF(K670&gt;0,ABS(W670-K670),"")</f>
        <v>#VALUE!</v>
      </c>
      <c r="AF670" s="78" t="n">
        <f aca="false">+AF669+20</f>
        <v>13300</v>
      </c>
      <c r="AG670" s="78" t="n">
        <v>665</v>
      </c>
      <c r="AO670" s="78" t="e">
        <f aca="false">VLOOKUP(F670,PTDS2!$A$1:$Q$13,2)</f>
        <v>#N/A</v>
      </c>
      <c r="AP670" s="78" t="e">
        <f aca="false">VLOOKUP(F670,PTDS2!$A$1:$Q$13,3)</f>
        <v>#N/A</v>
      </c>
      <c r="AQ670" s="78" t="e">
        <f aca="false">VLOOKUP(F670,PTDS2!$A$1:$Q$13,4)</f>
        <v>#N/A</v>
      </c>
      <c r="AR670" s="78" t="e">
        <f aca="false">VLOOKUP(F670,PTDS2!$A$1:$Q$13,5)</f>
        <v>#N/A</v>
      </c>
      <c r="AS670" s="78" t="e">
        <f aca="false">VLOOKUP(F670,PTDS2!$A$1:$Q$13,6)</f>
        <v>#N/A</v>
      </c>
      <c r="AT670" s="78" t="e">
        <f aca="false">VLOOKUP(F670,PTDS2!$A$1:$Q$13,7)</f>
        <v>#N/A</v>
      </c>
      <c r="AU670" s="78" t="e">
        <f aca="false">VLOOKUP(F670,PTDS2!$A$1:$Q$13,8)</f>
        <v>#N/A</v>
      </c>
      <c r="AV670" s="78" t="e">
        <f aca="false">VLOOKUP(F670,PTDS2!$A$1:$Q$13,9)</f>
        <v>#N/A</v>
      </c>
      <c r="AW670" s="78" t="e">
        <f aca="false">VLOOKUP(F670,PTDS2!$A$1:$Q$13,10)</f>
        <v>#N/A</v>
      </c>
      <c r="AX670" s="78" t="e">
        <f aca="false">VLOOKUP(F670,PTDS2!$A$1:$Q$13,11)</f>
        <v>#N/A</v>
      </c>
      <c r="AY670" s="78" t="e">
        <f aca="false">VLOOKUP(F670,PTDS2!$A$1:$Q$13,12)</f>
        <v>#N/A</v>
      </c>
      <c r="AZ670" s="78" t="e">
        <f aca="false">VLOOKUP(F670,PTDS2!$A$1:$Q$13,13)</f>
        <v>#N/A</v>
      </c>
      <c r="BA670" s="78" t="e">
        <f aca="false">VLOOKUP(F670,PTDS2!$A$1:$Q$13,14)</f>
        <v>#N/A</v>
      </c>
      <c r="BB670" s="78" t="e">
        <f aca="false">VLOOKUP(F670,PTDS2!$A$1:$Q$13,15)</f>
        <v>#N/A</v>
      </c>
      <c r="BC670" s="78" t="e">
        <f aca="false">VLOOKUP(F670,PTDS2!$A$1:$Q$13,16)</f>
        <v>#N/A</v>
      </c>
      <c r="BD670" s="78" t="e">
        <f aca="false">VLOOKUP(F670,PTDS2!$A$1:$Q$13,17)</f>
        <v>#N/A</v>
      </c>
      <c r="BF670" s="78" t="e">
        <f aca="false">IF(AO670=0,"",AO670)</f>
        <v>#N/A</v>
      </c>
      <c r="BG670" s="78" t="e">
        <f aca="false">IF(AP670=0,"",AP670)</f>
        <v>#N/A</v>
      </c>
      <c r="BH670" s="78" t="e">
        <f aca="false">IF(AQ670=0,"",AQ670)</f>
        <v>#N/A</v>
      </c>
      <c r="BI670" s="78" t="e">
        <f aca="false">IF(AR670=0,"",AR670)</f>
        <v>#N/A</v>
      </c>
      <c r="BJ670" s="78" t="e">
        <f aca="false">IF(AS670=0,"",AS670)</f>
        <v>#N/A</v>
      </c>
      <c r="BK670" s="78" t="e">
        <f aca="false">IF(AT670=0,"",AT670)</f>
        <v>#N/A</v>
      </c>
      <c r="BL670" s="78" t="e">
        <f aca="false">IF(AU670=0,"",AU670)</f>
        <v>#N/A</v>
      </c>
      <c r="BM670" s="78" t="e">
        <f aca="false">IF(AV670=0,"",AV670)</f>
        <v>#N/A</v>
      </c>
      <c r="BN670" s="78" t="e">
        <f aca="false">IF(AW670=0,"",AW670)</f>
        <v>#N/A</v>
      </c>
      <c r="BO670" s="78" t="e">
        <f aca="false">IF(AX670=0,"",AX670)</f>
        <v>#N/A</v>
      </c>
      <c r="BP670" s="78" t="e">
        <f aca="false">IF(AY670=0,"",AY670)</f>
        <v>#N/A</v>
      </c>
      <c r="BQ670" s="78" t="e">
        <f aca="false">IF(AZ670=0,"",AZ670)</f>
        <v>#N/A</v>
      </c>
      <c r="BR670" s="78" t="e">
        <f aca="false">IF(BA670=0,"",BA670)</f>
        <v>#N/A</v>
      </c>
      <c r="BS670" s="78" t="e">
        <f aca="false">IF(BB670=0,"",BB670)</f>
        <v>#N/A</v>
      </c>
      <c r="BT670" s="78" t="e">
        <f aca="false">IF(BC670=0,"",BC670)</f>
        <v>#N/A</v>
      </c>
      <c r="BU670" s="78" t="e">
        <f aca="false">IF(BD670=0,"",BD670)</f>
        <v>#N/A</v>
      </c>
    </row>
    <row r="671" customFormat="false" ht="56.7" hidden="false" customHeight="true" outlineLevel="0" collapsed="false">
      <c r="A671" s="137"/>
      <c r="B671" s="138"/>
      <c r="C671" s="139"/>
      <c r="D671" s="139"/>
      <c r="E671" s="143"/>
      <c r="F671" s="120"/>
      <c r="G671" s="121"/>
      <c r="H671" s="140"/>
      <c r="I671" s="141"/>
      <c r="J671" s="116"/>
      <c r="K671" s="124" t="str">
        <f aca="false">IF(ISBLANK(I671),"",ROUND(IF(J671&lt;&gt;"€",IF(J671="$",I671*TRANSFERENCIAS!$E$29,I671*TRANSFERENCIAS!$H$29),I671),2))</f>
        <v/>
      </c>
      <c r="L671" s="142"/>
      <c r="M671" s="142"/>
      <c r="N671" s="142"/>
      <c r="O671" s="125"/>
      <c r="P671" s="126" t="str">
        <f aca="false">IF(ISNUMBER(X671),X671,"P")</f>
        <v>P</v>
      </c>
      <c r="Q671" s="127" t="str">
        <f aca="false">IF(ISNUMBER(L671),L671," --")</f>
        <v> --</v>
      </c>
      <c r="W671" s="129" t="n">
        <f aca="false">SUM(L671:N671)</f>
        <v>0</v>
      </c>
      <c r="X671" s="129" t="e">
        <f aca="false">IF(K671&gt;0,ABS(W671-K671),"")</f>
        <v>#VALUE!</v>
      </c>
      <c r="AF671" s="78" t="n">
        <f aca="false">+AF670+20</f>
        <v>13320</v>
      </c>
      <c r="AG671" s="78" t="n">
        <v>666</v>
      </c>
      <c r="AO671" s="78" t="e">
        <f aca="false">VLOOKUP(F671,PTDS2!$A$1:$Q$13,2)</f>
        <v>#N/A</v>
      </c>
      <c r="AP671" s="78" t="e">
        <f aca="false">VLOOKUP(F671,PTDS2!$A$1:$Q$13,3)</f>
        <v>#N/A</v>
      </c>
      <c r="AQ671" s="78" t="e">
        <f aca="false">VLOOKUP(F671,PTDS2!$A$1:$Q$13,4)</f>
        <v>#N/A</v>
      </c>
      <c r="AR671" s="78" t="e">
        <f aca="false">VLOOKUP(F671,PTDS2!$A$1:$Q$13,5)</f>
        <v>#N/A</v>
      </c>
      <c r="AS671" s="78" t="e">
        <f aca="false">VLOOKUP(F671,PTDS2!$A$1:$Q$13,6)</f>
        <v>#N/A</v>
      </c>
      <c r="AT671" s="78" t="e">
        <f aca="false">VLOOKUP(F671,PTDS2!$A$1:$Q$13,7)</f>
        <v>#N/A</v>
      </c>
      <c r="AU671" s="78" t="e">
        <f aca="false">VLOOKUP(F671,PTDS2!$A$1:$Q$13,8)</f>
        <v>#N/A</v>
      </c>
      <c r="AV671" s="78" t="e">
        <f aca="false">VLOOKUP(F671,PTDS2!$A$1:$Q$13,9)</f>
        <v>#N/A</v>
      </c>
      <c r="AW671" s="78" t="e">
        <f aca="false">VLOOKUP(F671,PTDS2!$A$1:$Q$13,10)</f>
        <v>#N/A</v>
      </c>
      <c r="AX671" s="78" t="e">
        <f aca="false">VLOOKUP(F671,PTDS2!$A$1:$Q$13,11)</f>
        <v>#N/A</v>
      </c>
      <c r="AY671" s="78" t="e">
        <f aca="false">VLOOKUP(F671,PTDS2!$A$1:$Q$13,12)</f>
        <v>#N/A</v>
      </c>
      <c r="AZ671" s="78" t="e">
        <f aca="false">VLOOKUP(F671,PTDS2!$A$1:$Q$13,13)</f>
        <v>#N/A</v>
      </c>
      <c r="BA671" s="78" t="e">
        <f aca="false">VLOOKUP(F671,PTDS2!$A$1:$Q$13,14)</f>
        <v>#N/A</v>
      </c>
      <c r="BB671" s="78" t="e">
        <f aca="false">VLOOKUP(F671,PTDS2!$A$1:$Q$13,15)</f>
        <v>#N/A</v>
      </c>
      <c r="BC671" s="78" t="e">
        <f aca="false">VLOOKUP(F671,PTDS2!$A$1:$Q$13,16)</f>
        <v>#N/A</v>
      </c>
      <c r="BD671" s="78" t="e">
        <f aca="false">VLOOKUP(F671,PTDS2!$A$1:$Q$13,17)</f>
        <v>#N/A</v>
      </c>
      <c r="BF671" s="78" t="e">
        <f aca="false">IF(AO671=0,"",AO671)</f>
        <v>#N/A</v>
      </c>
      <c r="BG671" s="78" t="e">
        <f aca="false">IF(AP671=0,"",AP671)</f>
        <v>#N/A</v>
      </c>
      <c r="BH671" s="78" t="e">
        <f aca="false">IF(AQ671=0,"",AQ671)</f>
        <v>#N/A</v>
      </c>
      <c r="BI671" s="78" t="e">
        <f aca="false">IF(AR671=0,"",AR671)</f>
        <v>#N/A</v>
      </c>
      <c r="BJ671" s="78" t="e">
        <f aca="false">IF(AS671=0,"",AS671)</f>
        <v>#N/A</v>
      </c>
      <c r="BK671" s="78" t="e">
        <f aca="false">IF(AT671=0,"",AT671)</f>
        <v>#N/A</v>
      </c>
      <c r="BL671" s="78" t="e">
        <f aca="false">IF(AU671=0,"",AU671)</f>
        <v>#N/A</v>
      </c>
      <c r="BM671" s="78" t="e">
        <f aca="false">IF(AV671=0,"",AV671)</f>
        <v>#N/A</v>
      </c>
      <c r="BN671" s="78" t="e">
        <f aca="false">IF(AW671=0,"",AW671)</f>
        <v>#N/A</v>
      </c>
      <c r="BO671" s="78" t="e">
        <f aca="false">IF(AX671=0,"",AX671)</f>
        <v>#N/A</v>
      </c>
      <c r="BP671" s="78" t="e">
        <f aca="false">IF(AY671=0,"",AY671)</f>
        <v>#N/A</v>
      </c>
      <c r="BQ671" s="78" t="e">
        <f aca="false">IF(AZ671=0,"",AZ671)</f>
        <v>#N/A</v>
      </c>
      <c r="BR671" s="78" t="e">
        <f aca="false">IF(BA671=0,"",BA671)</f>
        <v>#N/A</v>
      </c>
      <c r="BS671" s="78" t="e">
        <f aca="false">IF(BB671=0,"",BB671)</f>
        <v>#N/A</v>
      </c>
      <c r="BT671" s="78" t="e">
        <f aca="false">IF(BC671=0,"",BC671)</f>
        <v>#N/A</v>
      </c>
      <c r="BU671" s="78" t="e">
        <f aca="false">IF(BD671=0,"",BD671)</f>
        <v>#N/A</v>
      </c>
    </row>
    <row r="672" customFormat="false" ht="56.7" hidden="false" customHeight="true" outlineLevel="0" collapsed="false">
      <c r="A672" s="137"/>
      <c r="B672" s="138"/>
      <c r="C672" s="139"/>
      <c r="D672" s="139"/>
      <c r="E672" s="143"/>
      <c r="F672" s="120"/>
      <c r="G672" s="121"/>
      <c r="H672" s="140"/>
      <c r="I672" s="141"/>
      <c r="J672" s="116"/>
      <c r="K672" s="124" t="str">
        <f aca="false">IF(ISBLANK(I672),"",ROUND(IF(J672&lt;&gt;"€",IF(J672="$",I672*TRANSFERENCIAS!$E$29,I672*TRANSFERENCIAS!$H$29),I672),2))</f>
        <v/>
      </c>
      <c r="L672" s="142"/>
      <c r="M672" s="142"/>
      <c r="N672" s="142"/>
      <c r="O672" s="125"/>
      <c r="P672" s="126" t="str">
        <f aca="false">IF(ISNUMBER(X672),X672,"P")</f>
        <v>P</v>
      </c>
      <c r="Q672" s="127" t="str">
        <f aca="false">IF(ISNUMBER(L672),L672," --")</f>
        <v> --</v>
      </c>
      <c r="W672" s="129" t="n">
        <f aca="false">SUM(L672:N672)</f>
        <v>0</v>
      </c>
      <c r="X672" s="129" t="e">
        <f aca="false">IF(K672&gt;0,ABS(W672-K672),"")</f>
        <v>#VALUE!</v>
      </c>
      <c r="AF672" s="78" t="n">
        <f aca="false">+AF671+20</f>
        <v>13340</v>
      </c>
      <c r="AG672" s="78" t="n">
        <v>667</v>
      </c>
      <c r="AO672" s="78" t="e">
        <f aca="false">VLOOKUP(F672,PTDS2!$A$1:$Q$13,2)</f>
        <v>#N/A</v>
      </c>
      <c r="AP672" s="78" t="e">
        <f aca="false">VLOOKUP(F672,PTDS2!$A$1:$Q$13,3)</f>
        <v>#N/A</v>
      </c>
      <c r="AQ672" s="78" t="e">
        <f aca="false">VLOOKUP(F672,PTDS2!$A$1:$Q$13,4)</f>
        <v>#N/A</v>
      </c>
      <c r="AR672" s="78" t="e">
        <f aca="false">VLOOKUP(F672,PTDS2!$A$1:$Q$13,5)</f>
        <v>#N/A</v>
      </c>
      <c r="AS672" s="78" t="e">
        <f aca="false">VLOOKUP(F672,PTDS2!$A$1:$Q$13,6)</f>
        <v>#N/A</v>
      </c>
      <c r="AT672" s="78" t="e">
        <f aca="false">VLOOKUP(F672,PTDS2!$A$1:$Q$13,7)</f>
        <v>#N/A</v>
      </c>
      <c r="AU672" s="78" t="e">
        <f aca="false">VLOOKUP(F672,PTDS2!$A$1:$Q$13,8)</f>
        <v>#N/A</v>
      </c>
      <c r="AV672" s="78" t="e">
        <f aca="false">VLOOKUP(F672,PTDS2!$A$1:$Q$13,9)</f>
        <v>#N/A</v>
      </c>
      <c r="AW672" s="78" t="e">
        <f aca="false">VLOOKUP(F672,PTDS2!$A$1:$Q$13,10)</f>
        <v>#N/A</v>
      </c>
      <c r="AX672" s="78" t="e">
        <f aca="false">VLOOKUP(F672,PTDS2!$A$1:$Q$13,11)</f>
        <v>#N/A</v>
      </c>
      <c r="AY672" s="78" t="e">
        <f aca="false">VLOOKUP(F672,PTDS2!$A$1:$Q$13,12)</f>
        <v>#N/A</v>
      </c>
      <c r="AZ672" s="78" t="e">
        <f aca="false">VLOOKUP(F672,PTDS2!$A$1:$Q$13,13)</f>
        <v>#N/A</v>
      </c>
      <c r="BA672" s="78" t="e">
        <f aca="false">VLOOKUP(F672,PTDS2!$A$1:$Q$13,14)</f>
        <v>#N/A</v>
      </c>
      <c r="BB672" s="78" t="e">
        <f aca="false">VLOOKUP(F672,PTDS2!$A$1:$Q$13,15)</f>
        <v>#N/A</v>
      </c>
      <c r="BC672" s="78" t="e">
        <f aca="false">VLOOKUP(F672,PTDS2!$A$1:$Q$13,16)</f>
        <v>#N/A</v>
      </c>
      <c r="BD672" s="78" t="e">
        <f aca="false">VLOOKUP(F672,PTDS2!$A$1:$Q$13,17)</f>
        <v>#N/A</v>
      </c>
      <c r="BF672" s="78" t="e">
        <f aca="false">IF(AO672=0,"",AO672)</f>
        <v>#N/A</v>
      </c>
      <c r="BG672" s="78" t="e">
        <f aca="false">IF(AP672=0,"",AP672)</f>
        <v>#N/A</v>
      </c>
      <c r="BH672" s="78" t="e">
        <f aca="false">IF(AQ672=0,"",AQ672)</f>
        <v>#N/A</v>
      </c>
      <c r="BI672" s="78" t="e">
        <f aca="false">IF(AR672=0,"",AR672)</f>
        <v>#N/A</v>
      </c>
      <c r="BJ672" s="78" t="e">
        <f aca="false">IF(AS672=0,"",AS672)</f>
        <v>#N/A</v>
      </c>
      <c r="BK672" s="78" t="e">
        <f aca="false">IF(AT672=0,"",AT672)</f>
        <v>#N/A</v>
      </c>
      <c r="BL672" s="78" t="e">
        <f aca="false">IF(AU672=0,"",AU672)</f>
        <v>#N/A</v>
      </c>
      <c r="BM672" s="78" t="e">
        <f aca="false">IF(AV672=0,"",AV672)</f>
        <v>#N/A</v>
      </c>
      <c r="BN672" s="78" t="e">
        <f aca="false">IF(AW672=0,"",AW672)</f>
        <v>#N/A</v>
      </c>
      <c r="BO672" s="78" t="e">
        <f aca="false">IF(AX672=0,"",AX672)</f>
        <v>#N/A</v>
      </c>
      <c r="BP672" s="78" t="e">
        <f aca="false">IF(AY672=0,"",AY672)</f>
        <v>#N/A</v>
      </c>
      <c r="BQ672" s="78" t="e">
        <f aca="false">IF(AZ672=0,"",AZ672)</f>
        <v>#N/A</v>
      </c>
      <c r="BR672" s="78" t="e">
        <f aca="false">IF(BA672=0,"",BA672)</f>
        <v>#N/A</v>
      </c>
      <c r="BS672" s="78" t="e">
        <f aca="false">IF(BB672=0,"",BB672)</f>
        <v>#N/A</v>
      </c>
      <c r="BT672" s="78" t="e">
        <f aca="false">IF(BC672=0,"",BC672)</f>
        <v>#N/A</v>
      </c>
      <c r="BU672" s="78" t="e">
        <f aca="false">IF(BD672=0,"",BD672)</f>
        <v>#N/A</v>
      </c>
    </row>
    <row r="673" customFormat="false" ht="56.7" hidden="false" customHeight="true" outlineLevel="0" collapsed="false">
      <c r="A673" s="137"/>
      <c r="B673" s="138"/>
      <c r="C673" s="139"/>
      <c r="D673" s="139"/>
      <c r="E673" s="143"/>
      <c r="F673" s="120"/>
      <c r="G673" s="121"/>
      <c r="H673" s="140"/>
      <c r="I673" s="141"/>
      <c r="J673" s="116"/>
      <c r="K673" s="124" t="str">
        <f aca="false">IF(ISBLANK(I673),"",ROUND(IF(J673&lt;&gt;"€",IF(J673="$",I673*TRANSFERENCIAS!$E$29,I673*TRANSFERENCIAS!$H$29),I673),2))</f>
        <v/>
      </c>
      <c r="L673" s="142"/>
      <c r="M673" s="142"/>
      <c r="N673" s="142"/>
      <c r="O673" s="125"/>
      <c r="P673" s="126" t="str">
        <f aca="false">IF(ISNUMBER(X673),X673,"P")</f>
        <v>P</v>
      </c>
      <c r="Q673" s="127" t="str">
        <f aca="false">IF(ISNUMBER(L673),L673," --")</f>
        <v> --</v>
      </c>
      <c r="W673" s="129" t="n">
        <f aca="false">SUM(L673:N673)</f>
        <v>0</v>
      </c>
      <c r="X673" s="129" t="e">
        <f aca="false">IF(K673&gt;0,ABS(W673-K673),"")</f>
        <v>#VALUE!</v>
      </c>
      <c r="AF673" s="78" t="n">
        <f aca="false">+AF672+20</f>
        <v>13360</v>
      </c>
      <c r="AG673" s="78" t="n">
        <v>668</v>
      </c>
      <c r="AO673" s="78" t="e">
        <f aca="false">VLOOKUP(F673,PTDS2!$A$1:$Q$13,2)</f>
        <v>#N/A</v>
      </c>
      <c r="AP673" s="78" t="e">
        <f aca="false">VLOOKUP(F673,PTDS2!$A$1:$Q$13,3)</f>
        <v>#N/A</v>
      </c>
      <c r="AQ673" s="78" t="e">
        <f aca="false">VLOOKUP(F673,PTDS2!$A$1:$Q$13,4)</f>
        <v>#N/A</v>
      </c>
      <c r="AR673" s="78" t="e">
        <f aca="false">VLOOKUP(F673,PTDS2!$A$1:$Q$13,5)</f>
        <v>#N/A</v>
      </c>
      <c r="AS673" s="78" t="e">
        <f aca="false">VLOOKUP(F673,PTDS2!$A$1:$Q$13,6)</f>
        <v>#N/A</v>
      </c>
      <c r="AT673" s="78" t="e">
        <f aca="false">VLOOKUP(F673,PTDS2!$A$1:$Q$13,7)</f>
        <v>#N/A</v>
      </c>
      <c r="AU673" s="78" t="e">
        <f aca="false">VLOOKUP(F673,PTDS2!$A$1:$Q$13,8)</f>
        <v>#N/A</v>
      </c>
      <c r="AV673" s="78" t="e">
        <f aca="false">VLOOKUP(F673,PTDS2!$A$1:$Q$13,9)</f>
        <v>#N/A</v>
      </c>
      <c r="AW673" s="78" t="e">
        <f aca="false">VLOOKUP(F673,PTDS2!$A$1:$Q$13,10)</f>
        <v>#N/A</v>
      </c>
      <c r="AX673" s="78" t="e">
        <f aca="false">VLOOKUP(F673,PTDS2!$A$1:$Q$13,11)</f>
        <v>#N/A</v>
      </c>
      <c r="AY673" s="78" t="e">
        <f aca="false">VLOOKUP(F673,PTDS2!$A$1:$Q$13,12)</f>
        <v>#N/A</v>
      </c>
      <c r="AZ673" s="78" t="e">
        <f aca="false">VLOOKUP(F673,PTDS2!$A$1:$Q$13,13)</f>
        <v>#N/A</v>
      </c>
      <c r="BA673" s="78" t="e">
        <f aca="false">VLOOKUP(F673,PTDS2!$A$1:$Q$13,14)</f>
        <v>#N/A</v>
      </c>
      <c r="BB673" s="78" t="e">
        <f aca="false">VLOOKUP(F673,PTDS2!$A$1:$Q$13,15)</f>
        <v>#N/A</v>
      </c>
      <c r="BC673" s="78" t="e">
        <f aca="false">VLOOKUP(F673,PTDS2!$A$1:$Q$13,16)</f>
        <v>#N/A</v>
      </c>
      <c r="BD673" s="78" t="e">
        <f aca="false">VLOOKUP(F673,PTDS2!$A$1:$Q$13,17)</f>
        <v>#N/A</v>
      </c>
      <c r="BF673" s="78" t="e">
        <f aca="false">IF(AO673=0,"",AO673)</f>
        <v>#N/A</v>
      </c>
      <c r="BG673" s="78" t="e">
        <f aca="false">IF(AP673=0,"",AP673)</f>
        <v>#N/A</v>
      </c>
      <c r="BH673" s="78" t="e">
        <f aca="false">IF(AQ673=0,"",AQ673)</f>
        <v>#N/A</v>
      </c>
      <c r="BI673" s="78" t="e">
        <f aca="false">IF(AR673=0,"",AR673)</f>
        <v>#N/A</v>
      </c>
      <c r="BJ673" s="78" t="e">
        <f aca="false">IF(AS673=0,"",AS673)</f>
        <v>#N/A</v>
      </c>
      <c r="BK673" s="78" t="e">
        <f aca="false">IF(AT673=0,"",AT673)</f>
        <v>#N/A</v>
      </c>
      <c r="BL673" s="78" t="e">
        <f aca="false">IF(AU673=0,"",AU673)</f>
        <v>#N/A</v>
      </c>
      <c r="BM673" s="78" t="e">
        <f aca="false">IF(AV673=0,"",AV673)</f>
        <v>#N/A</v>
      </c>
      <c r="BN673" s="78" t="e">
        <f aca="false">IF(AW673=0,"",AW673)</f>
        <v>#N/A</v>
      </c>
      <c r="BO673" s="78" t="e">
        <f aca="false">IF(AX673=0,"",AX673)</f>
        <v>#N/A</v>
      </c>
      <c r="BP673" s="78" t="e">
        <f aca="false">IF(AY673=0,"",AY673)</f>
        <v>#N/A</v>
      </c>
      <c r="BQ673" s="78" t="e">
        <f aca="false">IF(AZ673=0,"",AZ673)</f>
        <v>#N/A</v>
      </c>
      <c r="BR673" s="78" t="e">
        <f aca="false">IF(BA673=0,"",BA673)</f>
        <v>#N/A</v>
      </c>
      <c r="BS673" s="78" t="e">
        <f aca="false">IF(BB673=0,"",BB673)</f>
        <v>#N/A</v>
      </c>
      <c r="BT673" s="78" t="e">
        <f aca="false">IF(BC673=0,"",BC673)</f>
        <v>#N/A</v>
      </c>
      <c r="BU673" s="78" t="e">
        <f aca="false">IF(BD673=0,"",BD673)</f>
        <v>#N/A</v>
      </c>
    </row>
    <row r="674" customFormat="false" ht="56.7" hidden="false" customHeight="true" outlineLevel="0" collapsed="false">
      <c r="A674" s="137"/>
      <c r="B674" s="138"/>
      <c r="C674" s="139"/>
      <c r="D674" s="139"/>
      <c r="E674" s="143"/>
      <c r="F674" s="120"/>
      <c r="G674" s="121"/>
      <c r="H674" s="140"/>
      <c r="I674" s="141"/>
      <c r="J674" s="116"/>
      <c r="K674" s="124" t="str">
        <f aca="false">IF(ISBLANK(I674),"",ROUND(IF(J674&lt;&gt;"€",IF(J674="$",I674*TRANSFERENCIAS!$E$29,I674*TRANSFERENCIAS!$H$29),I674),2))</f>
        <v/>
      </c>
      <c r="L674" s="142"/>
      <c r="M674" s="142"/>
      <c r="N674" s="142"/>
      <c r="O674" s="125"/>
      <c r="P674" s="126" t="str">
        <f aca="false">IF(ISNUMBER(X674),X674,"P")</f>
        <v>P</v>
      </c>
      <c r="Q674" s="127" t="str">
        <f aca="false">IF(ISNUMBER(L674),L674," --")</f>
        <v> --</v>
      </c>
      <c r="W674" s="129" t="n">
        <f aca="false">SUM(L674:N674)</f>
        <v>0</v>
      </c>
      <c r="X674" s="129" t="e">
        <f aca="false">IF(K674&gt;0,ABS(W674-K674),"")</f>
        <v>#VALUE!</v>
      </c>
      <c r="AF674" s="78" t="n">
        <f aca="false">+AF673+20</f>
        <v>13380</v>
      </c>
      <c r="AG674" s="78" t="n">
        <v>669</v>
      </c>
      <c r="AO674" s="78" t="e">
        <f aca="false">VLOOKUP(F674,PTDS2!$A$1:$Q$13,2)</f>
        <v>#N/A</v>
      </c>
      <c r="AP674" s="78" t="e">
        <f aca="false">VLOOKUP(F674,PTDS2!$A$1:$Q$13,3)</f>
        <v>#N/A</v>
      </c>
      <c r="AQ674" s="78" t="e">
        <f aca="false">VLOOKUP(F674,PTDS2!$A$1:$Q$13,4)</f>
        <v>#N/A</v>
      </c>
      <c r="AR674" s="78" t="e">
        <f aca="false">VLOOKUP(F674,PTDS2!$A$1:$Q$13,5)</f>
        <v>#N/A</v>
      </c>
      <c r="AS674" s="78" t="e">
        <f aca="false">VLOOKUP(F674,PTDS2!$A$1:$Q$13,6)</f>
        <v>#N/A</v>
      </c>
      <c r="AT674" s="78" t="e">
        <f aca="false">VLOOKUP(F674,PTDS2!$A$1:$Q$13,7)</f>
        <v>#N/A</v>
      </c>
      <c r="AU674" s="78" t="e">
        <f aca="false">VLOOKUP(F674,PTDS2!$A$1:$Q$13,8)</f>
        <v>#N/A</v>
      </c>
      <c r="AV674" s="78" t="e">
        <f aca="false">VLOOKUP(F674,PTDS2!$A$1:$Q$13,9)</f>
        <v>#N/A</v>
      </c>
      <c r="AW674" s="78" t="e">
        <f aca="false">VLOOKUP(F674,PTDS2!$A$1:$Q$13,10)</f>
        <v>#N/A</v>
      </c>
      <c r="AX674" s="78" t="e">
        <f aca="false">VLOOKUP(F674,PTDS2!$A$1:$Q$13,11)</f>
        <v>#N/A</v>
      </c>
      <c r="AY674" s="78" t="e">
        <f aca="false">VLOOKUP(F674,PTDS2!$A$1:$Q$13,12)</f>
        <v>#N/A</v>
      </c>
      <c r="AZ674" s="78" t="e">
        <f aca="false">VLOOKUP(F674,PTDS2!$A$1:$Q$13,13)</f>
        <v>#N/A</v>
      </c>
      <c r="BA674" s="78" t="e">
        <f aca="false">VLOOKUP(F674,PTDS2!$A$1:$Q$13,14)</f>
        <v>#N/A</v>
      </c>
      <c r="BB674" s="78" t="e">
        <f aca="false">VLOOKUP(F674,PTDS2!$A$1:$Q$13,15)</f>
        <v>#N/A</v>
      </c>
      <c r="BC674" s="78" t="e">
        <f aca="false">VLOOKUP(F674,PTDS2!$A$1:$Q$13,16)</f>
        <v>#N/A</v>
      </c>
      <c r="BD674" s="78" t="e">
        <f aca="false">VLOOKUP(F674,PTDS2!$A$1:$Q$13,17)</f>
        <v>#N/A</v>
      </c>
      <c r="BF674" s="78" t="e">
        <f aca="false">IF(AO674=0,"",AO674)</f>
        <v>#N/A</v>
      </c>
      <c r="BG674" s="78" t="e">
        <f aca="false">IF(AP674=0,"",AP674)</f>
        <v>#N/A</v>
      </c>
      <c r="BH674" s="78" t="e">
        <f aca="false">IF(AQ674=0,"",AQ674)</f>
        <v>#N/A</v>
      </c>
      <c r="BI674" s="78" t="e">
        <f aca="false">IF(AR674=0,"",AR674)</f>
        <v>#N/A</v>
      </c>
      <c r="BJ674" s="78" t="e">
        <f aca="false">IF(AS674=0,"",AS674)</f>
        <v>#N/A</v>
      </c>
      <c r="BK674" s="78" t="e">
        <f aca="false">IF(AT674=0,"",AT674)</f>
        <v>#N/A</v>
      </c>
      <c r="BL674" s="78" t="e">
        <f aca="false">IF(AU674=0,"",AU674)</f>
        <v>#N/A</v>
      </c>
      <c r="BM674" s="78" t="e">
        <f aca="false">IF(AV674=0,"",AV674)</f>
        <v>#N/A</v>
      </c>
      <c r="BN674" s="78" t="e">
        <f aca="false">IF(AW674=0,"",AW674)</f>
        <v>#N/A</v>
      </c>
      <c r="BO674" s="78" t="e">
        <f aca="false">IF(AX674=0,"",AX674)</f>
        <v>#N/A</v>
      </c>
      <c r="BP674" s="78" t="e">
        <f aca="false">IF(AY674=0,"",AY674)</f>
        <v>#N/A</v>
      </c>
      <c r="BQ674" s="78" t="e">
        <f aca="false">IF(AZ674=0,"",AZ674)</f>
        <v>#N/A</v>
      </c>
      <c r="BR674" s="78" t="e">
        <f aca="false">IF(BA674=0,"",BA674)</f>
        <v>#N/A</v>
      </c>
      <c r="BS674" s="78" t="e">
        <f aca="false">IF(BB674=0,"",BB674)</f>
        <v>#N/A</v>
      </c>
      <c r="BT674" s="78" t="e">
        <f aca="false">IF(BC674=0,"",BC674)</f>
        <v>#N/A</v>
      </c>
      <c r="BU674" s="78" t="e">
        <f aca="false">IF(BD674=0,"",BD674)</f>
        <v>#N/A</v>
      </c>
    </row>
    <row r="675" customFormat="false" ht="56.7" hidden="false" customHeight="true" outlineLevel="0" collapsed="false">
      <c r="A675" s="137"/>
      <c r="B675" s="138"/>
      <c r="C675" s="139"/>
      <c r="D675" s="139"/>
      <c r="E675" s="143"/>
      <c r="F675" s="120"/>
      <c r="G675" s="121"/>
      <c r="H675" s="140"/>
      <c r="I675" s="141"/>
      <c r="J675" s="116"/>
      <c r="K675" s="124" t="str">
        <f aca="false">IF(ISBLANK(I675),"",ROUND(IF(J675&lt;&gt;"€",IF(J675="$",I675*TRANSFERENCIAS!$E$29,I675*TRANSFERENCIAS!$H$29),I675),2))</f>
        <v/>
      </c>
      <c r="L675" s="142"/>
      <c r="M675" s="142"/>
      <c r="N675" s="142"/>
      <c r="O675" s="125"/>
      <c r="P675" s="126" t="str">
        <f aca="false">IF(ISNUMBER(X675),X675,"P")</f>
        <v>P</v>
      </c>
      <c r="Q675" s="127" t="str">
        <f aca="false">IF(ISNUMBER(L675),L675," --")</f>
        <v> --</v>
      </c>
      <c r="W675" s="129" t="n">
        <f aca="false">SUM(L675:N675)</f>
        <v>0</v>
      </c>
      <c r="X675" s="129" t="e">
        <f aca="false">IF(K675&gt;0,ABS(W675-K675),"")</f>
        <v>#VALUE!</v>
      </c>
      <c r="AF675" s="78" t="n">
        <f aca="false">+AF674+20</f>
        <v>13400</v>
      </c>
      <c r="AG675" s="78" t="n">
        <v>670</v>
      </c>
      <c r="AO675" s="78" t="e">
        <f aca="false">VLOOKUP(F675,PTDS2!$A$1:$Q$13,2)</f>
        <v>#N/A</v>
      </c>
      <c r="AP675" s="78" t="e">
        <f aca="false">VLOOKUP(F675,PTDS2!$A$1:$Q$13,3)</f>
        <v>#N/A</v>
      </c>
      <c r="AQ675" s="78" t="e">
        <f aca="false">VLOOKUP(F675,PTDS2!$A$1:$Q$13,4)</f>
        <v>#N/A</v>
      </c>
      <c r="AR675" s="78" t="e">
        <f aca="false">VLOOKUP(F675,PTDS2!$A$1:$Q$13,5)</f>
        <v>#N/A</v>
      </c>
      <c r="AS675" s="78" t="e">
        <f aca="false">VLOOKUP(F675,PTDS2!$A$1:$Q$13,6)</f>
        <v>#N/A</v>
      </c>
      <c r="AT675" s="78" t="e">
        <f aca="false">VLOOKUP(F675,PTDS2!$A$1:$Q$13,7)</f>
        <v>#N/A</v>
      </c>
      <c r="AU675" s="78" t="e">
        <f aca="false">VLOOKUP(F675,PTDS2!$A$1:$Q$13,8)</f>
        <v>#N/A</v>
      </c>
      <c r="AV675" s="78" t="e">
        <f aca="false">VLOOKUP(F675,PTDS2!$A$1:$Q$13,9)</f>
        <v>#N/A</v>
      </c>
      <c r="AW675" s="78" t="e">
        <f aca="false">VLOOKUP(F675,PTDS2!$A$1:$Q$13,10)</f>
        <v>#N/A</v>
      </c>
      <c r="AX675" s="78" t="e">
        <f aca="false">VLOOKUP(F675,PTDS2!$A$1:$Q$13,11)</f>
        <v>#N/A</v>
      </c>
      <c r="AY675" s="78" t="e">
        <f aca="false">VLOOKUP(F675,PTDS2!$A$1:$Q$13,12)</f>
        <v>#N/A</v>
      </c>
      <c r="AZ675" s="78" t="e">
        <f aca="false">VLOOKUP(F675,PTDS2!$A$1:$Q$13,13)</f>
        <v>#N/A</v>
      </c>
      <c r="BA675" s="78" t="e">
        <f aca="false">VLOOKUP(F675,PTDS2!$A$1:$Q$13,14)</f>
        <v>#N/A</v>
      </c>
      <c r="BB675" s="78" t="e">
        <f aca="false">VLOOKUP(F675,PTDS2!$A$1:$Q$13,15)</f>
        <v>#N/A</v>
      </c>
      <c r="BC675" s="78" t="e">
        <f aca="false">VLOOKUP(F675,PTDS2!$A$1:$Q$13,16)</f>
        <v>#N/A</v>
      </c>
      <c r="BD675" s="78" t="e">
        <f aca="false">VLOOKUP(F675,PTDS2!$A$1:$Q$13,17)</f>
        <v>#N/A</v>
      </c>
      <c r="BF675" s="78" t="e">
        <f aca="false">IF(AO675=0,"",AO675)</f>
        <v>#N/A</v>
      </c>
      <c r="BG675" s="78" t="e">
        <f aca="false">IF(AP675=0,"",AP675)</f>
        <v>#N/A</v>
      </c>
      <c r="BH675" s="78" t="e">
        <f aca="false">IF(AQ675=0,"",AQ675)</f>
        <v>#N/A</v>
      </c>
      <c r="BI675" s="78" t="e">
        <f aca="false">IF(AR675=0,"",AR675)</f>
        <v>#N/A</v>
      </c>
      <c r="BJ675" s="78" t="e">
        <f aca="false">IF(AS675=0,"",AS675)</f>
        <v>#N/A</v>
      </c>
      <c r="BK675" s="78" t="e">
        <f aca="false">IF(AT675=0,"",AT675)</f>
        <v>#N/A</v>
      </c>
      <c r="BL675" s="78" t="e">
        <f aca="false">IF(AU675=0,"",AU675)</f>
        <v>#N/A</v>
      </c>
      <c r="BM675" s="78" t="e">
        <f aca="false">IF(AV675=0,"",AV675)</f>
        <v>#N/A</v>
      </c>
      <c r="BN675" s="78" t="e">
        <f aca="false">IF(AW675=0,"",AW675)</f>
        <v>#N/A</v>
      </c>
      <c r="BO675" s="78" t="e">
        <f aca="false">IF(AX675=0,"",AX675)</f>
        <v>#N/A</v>
      </c>
      <c r="BP675" s="78" t="e">
        <f aca="false">IF(AY675=0,"",AY675)</f>
        <v>#N/A</v>
      </c>
      <c r="BQ675" s="78" t="e">
        <f aca="false">IF(AZ675=0,"",AZ675)</f>
        <v>#N/A</v>
      </c>
      <c r="BR675" s="78" t="e">
        <f aca="false">IF(BA675=0,"",BA675)</f>
        <v>#N/A</v>
      </c>
      <c r="BS675" s="78" t="e">
        <f aca="false">IF(BB675=0,"",BB675)</f>
        <v>#N/A</v>
      </c>
      <c r="BT675" s="78" t="e">
        <f aca="false">IF(BC675=0,"",BC675)</f>
        <v>#N/A</v>
      </c>
      <c r="BU675" s="78" t="e">
        <f aca="false">IF(BD675=0,"",BD675)</f>
        <v>#N/A</v>
      </c>
    </row>
    <row r="676" customFormat="false" ht="56.7" hidden="false" customHeight="true" outlineLevel="0" collapsed="false">
      <c r="A676" s="137"/>
      <c r="B676" s="138"/>
      <c r="C676" s="139"/>
      <c r="D676" s="139"/>
      <c r="E676" s="143"/>
      <c r="F676" s="120"/>
      <c r="G676" s="121"/>
      <c r="H676" s="140"/>
      <c r="I676" s="141"/>
      <c r="J676" s="116"/>
      <c r="K676" s="124" t="str">
        <f aca="false">IF(ISBLANK(I676),"",ROUND(IF(J676&lt;&gt;"€",IF(J676="$",I676*TRANSFERENCIAS!$E$29,I676*TRANSFERENCIAS!$H$29),I676),2))</f>
        <v/>
      </c>
      <c r="L676" s="142"/>
      <c r="M676" s="142"/>
      <c r="N676" s="142"/>
      <c r="O676" s="125"/>
      <c r="P676" s="126" t="str">
        <f aca="false">IF(ISNUMBER(X676),X676,"P")</f>
        <v>P</v>
      </c>
      <c r="Q676" s="127" t="str">
        <f aca="false">IF(ISNUMBER(L676),L676," --")</f>
        <v> --</v>
      </c>
      <c r="W676" s="129" t="n">
        <f aca="false">SUM(L676:N676)</f>
        <v>0</v>
      </c>
      <c r="X676" s="129" t="e">
        <f aca="false">IF(K676&gt;0,ABS(W676-K676),"")</f>
        <v>#VALUE!</v>
      </c>
      <c r="AF676" s="78" t="n">
        <f aca="false">+AF675+20</f>
        <v>13420</v>
      </c>
      <c r="AG676" s="78" t="n">
        <v>671</v>
      </c>
      <c r="AO676" s="78" t="e">
        <f aca="false">VLOOKUP(F676,PTDS2!$A$1:$Q$13,2)</f>
        <v>#N/A</v>
      </c>
      <c r="AP676" s="78" t="e">
        <f aca="false">VLOOKUP(F676,PTDS2!$A$1:$Q$13,3)</f>
        <v>#N/A</v>
      </c>
      <c r="AQ676" s="78" t="e">
        <f aca="false">VLOOKUP(F676,PTDS2!$A$1:$Q$13,4)</f>
        <v>#N/A</v>
      </c>
      <c r="AR676" s="78" t="e">
        <f aca="false">VLOOKUP(F676,PTDS2!$A$1:$Q$13,5)</f>
        <v>#N/A</v>
      </c>
      <c r="AS676" s="78" t="e">
        <f aca="false">VLOOKUP(F676,PTDS2!$A$1:$Q$13,6)</f>
        <v>#N/A</v>
      </c>
      <c r="AT676" s="78" t="e">
        <f aca="false">VLOOKUP(F676,PTDS2!$A$1:$Q$13,7)</f>
        <v>#N/A</v>
      </c>
      <c r="AU676" s="78" t="e">
        <f aca="false">VLOOKUP(F676,PTDS2!$A$1:$Q$13,8)</f>
        <v>#N/A</v>
      </c>
      <c r="AV676" s="78" t="e">
        <f aca="false">VLOOKUP(F676,PTDS2!$A$1:$Q$13,9)</f>
        <v>#N/A</v>
      </c>
      <c r="AW676" s="78" t="e">
        <f aca="false">VLOOKUP(F676,PTDS2!$A$1:$Q$13,10)</f>
        <v>#N/A</v>
      </c>
      <c r="AX676" s="78" t="e">
        <f aca="false">VLOOKUP(F676,PTDS2!$A$1:$Q$13,11)</f>
        <v>#N/A</v>
      </c>
      <c r="AY676" s="78" t="e">
        <f aca="false">VLOOKUP(F676,PTDS2!$A$1:$Q$13,12)</f>
        <v>#N/A</v>
      </c>
      <c r="AZ676" s="78" t="e">
        <f aca="false">VLOOKUP(F676,PTDS2!$A$1:$Q$13,13)</f>
        <v>#N/A</v>
      </c>
      <c r="BA676" s="78" t="e">
        <f aca="false">VLOOKUP(F676,PTDS2!$A$1:$Q$13,14)</f>
        <v>#N/A</v>
      </c>
      <c r="BB676" s="78" t="e">
        <f aca="false">VLOOKUP(F676,PTDS2!$A$1:$Q$13,15)</f>
        <v>#N/A</v>
      </c>
      <c r="BC676" s="78" t="e">
        <f aca="false">VLOOKUP(F676,PTDS2!$A$1:$Q$13,16)</f>
        <v>#N/A</v>
      </c>
      <c r="BD676" s="78" t="e">
        <f aca="false">VLOOKUP(F676,PTDS2!$A$1:$Q$13,17)</f>
        <v>#N/A</v>
      </c>
      <c r="BF676" s="78" t="e">
        <f aca="false">IF(AO676=0,"",AO676)</f>
        <v>#N/A</v>
      </c>
      <c r="BG676" s="78" t="e">
        <f aca="false">IF(AP676=0,"",AP676)</f>
        <v>#N/A</v>
      </c>
      <c r="BH676" s="78" t="e">
        <f aca="false">IF(AQ676=0,"",AQ676)</f>
        <v>#N/A</v>
      </c>
      <c r="BI676" s="78" t="e">
        <f aca="false">IF(AR676=0,"",AR676)</f>
        <v>#N/A</v>
      </c>
      <c r="BJ676" s="78" t="e">
        <f aca="false">IF(AS676=0,"",AS676)</f>
        <v>#N/A</v>
      </c>
      <c r="BK676" s="78" t="e">
        <f aca="false">IF(AT676=0,"",AT676)</f>
        <v>#N/A</v>
      </c>
      <c r="BL676" s="78" t="e">
        <f aca="false">IF(AU676=0,"",AU676)</f>
        <v>#N/A</v>
      </c>
      <c r="BM676" s="78" t="e">
        <f aca="false">IF(AV676=0,"",AV676)</f>
        <v>#N/A</v>
      </c>
      <c r="BN676" s="78" t="e">
        <f aca="false">IF(AW676=0,"",AW676)</f>
        <v>#N/A</v>
      </c>
      <c r="BO676" s="78" t="e">
        <f aca="false">IF(AX676=0,"",AX676)</f>
        <v>#N/A</v>
      </c>
      <c r="BP676" s="78" t="e">
        <f aca="false">IF(AY676=0,"",AY676)</f>
        <v>#N/A</v>
      </c>
      <c r="BQ676" s="78" t="e">
        <f aca="false">IF(AZ676=0,"",AZ676)</f>
        <v>#N/A</v>
      </c>
      <c r="BR676" s="78" t="e">
        <f aca="false">IF(BA676=0,"",BA676)</f>
        <v>#N/A</v>
      </c>
      <c r="BS676" s="78" t="e">
        <f aca="false">IF(BB676=0,"",BB676)</f>
        <v>#N/A</v>
      </c>
      <c r="BT676" s="78" t="e">
        <f aca="false">IF(BC676=0,"",BC676)</f>
        <v>#N/A</v>
      </c>
      <c r="BU676" s="78" t="e">
        <f aca="false">IF(BD676=0,"",BD676)</f>
        <v>#N/A</v>
      </c>
    </row>
    <row r="677" customFormat="false" ht="56.7" hidden="false" customHeight="true" outlineLevel="0" collapsed="false">
      <c r="A677" s="137"/>
      <c r="B677" s="138"/>
      <c r="C677" s="139"/>
      <c r="D677" s="139"/>
      <c r="E677" s="143"/>
      <c r="F677" s="120"/>
      <c r="G677" s="121"/>
      <c r="H677" s="140"/>
      <c r="I677" s="141"/>
      <c r="J677" s="116"/>
      <c r="K677" s="124" t="str">
        <f aca="false">IF(ISBLANK(I677),"",ROUND(IF(J677&lt;&gt;"€",IF(J677="$",I677*TRANSFERENCIAS!$E$29,I677*TRANSFERENCIAS!$H$29),I677),2))</f>
        <v/>
      </c>
      <c r="L677" s="142"/>
      <c r="M677" s="142"/>
      <c r="N677" s="142"/>
      <c r="O677" s="125"/>
      <c r="P677" s="126" t="str">
        <f aca="false">IF(ISNUMBER(X677),X677,"P")</f>
        <v>P</v>
      </c>
      <c r="Q677" s="127" t="str">
        <f aca="false">IF(ISNUMBER(L677),L677," --")</f>
        <v> --</v>
      </c>
      <c r="W677" s="129" t="n">
        <f aca="false">SUM(L677:N677)</f>
        <v>0</v>
      </c>
      <c r="X677" s="129" t="e">
        <f aca="false">IF(K677&gt;0,ABS(W677-K677),"")</f>
        <v>#VALUE!</v>
      </c>
      <c r="AF677" s="78" t="n">
        <f aca="false">+AF676+20</f>
        <v>13440</v>
      </c>
      <c r="AG677" s="78" t="n">
        <v>672</v>
      </c>
      <c r="AO677" s="78" t="e">
        <f aca="false">VLOOKUP(F677,PTDS2!$A$1:$Q$13,2)</f>
        <v>#N/A</v>
      </c>
      <c r="AP677" s="78" t="e">
        <f aca="false">VLOOKUP(F677,PTDS2!$A$1:$Q$13,3)</f>
        <v>#N/A</v>
      </c>
      <c r="AQ677" s="78" t="e">
        <f aca="false">VLOOKUP(F677,PTDS2!$A$1:$Q$13,4)</f>
        <v>#N/A</v>
      </c>
      <c r="AR677" s="78" t="e">
        <f aca="false">VLOOKUP(F677,PTDS2!$A$1:$Q$13,5)</f>
        <v>#N/A</v>
      </c>
      <c r="AS677" s="78" t="e">
        <f aca="false">VLOOKUP(F677,PTDS2!$A$1:$Q$13,6)</f>
        <v>#N/A</v>
      </c>
      <c r="AT677" s="78" t="e">
        <f aca="false">VLOOKUP(F677,PTDS2!$A$1:$Q$13,7)</f>
        <v>#N/A</v>
      </c>
      <c r="AU677" s="78" t="e">
        <f aca="false">VLOOKUP(F677,PTDS2!$A$1:$Q$13,8)</f>
        <v>#N/A</v>
      </c>
      <c r="AV677" s="78" t="e">
        <f aca="false">VLOOKUP(F677,PTDS2!$A$1:$Q$13,9)</f>
        <v>#N/A</v>
      </c>
      <c r="AW677" s="78" t="e">
        <f aca="false">VLOOKUP(F677,PTDS2!$A$1:$Q$13,10)</f>
        <v>#N/A</v>
      </c>
      <c r="AX677" s="78" t="e">
        <f aca="false">VLOOKUP(F677,PTDS2!$A$1:$Q$13,11)</f>
        <v>#N/A</v>
      </c>
      <c r="AY677" s="78" t="e">
        <f aca="false">VLOOKUP(F677,PTDS2!$A$1:$Q$13,12)</f>
        <v>#N/A</v>
      </c>
      <c r="AZ677" s="78" t="e">
        <f aca="false">VLOOKUP(F677,PTDS2!$A$1:$Q$13,13)</f>
        <v>#N/A</v>
      </c>
      <c r="BA677" s="78" t="e">
        <f aca="false">VLOOKUP(F677,PTDS2!$A$1:$Q$13,14)</f>
        <v>#N/A</v>
      </c>
      <c r="BB677" s="78" t="e">
        <f aca="false">VLOOKUP(F677,PTDS2!$A$1:$Q$13,15)</f>
        <v>#N/A</v>
      </c>
      <c r="BC677" s="78" t="e">
        <f aca="false">VLOOKUP(F677,PTDS2!$A$1:$Q$13,16)</f>
        <v>#N/A</v>
      </c>
      <c r="BD677" s="78" t="e">
        <f aca="false">VLOOKUP(F677,PTDS2!$A$1:$Q$13,17)</f>
        <v>#N/A</v>
      </c>
      <c r="BF677" s="78" t="e">
        <f aca="false">IF(AO677=0,"",AO677)</f>
        <v>#N/A</v>
      </c>
      <c r="BG677" s="78" t="e">
        <f aca="false">IF(AP677=0,"",AP677)</f>
        <v>#N/A</v>
      </c>
      <c r="BH677" s="78" t="e">
        <f aca="false">IF(AQ677=0,"",AQ677)</f>
        <v>#N/A</v>
      </c>
      <c r="BI677" s="78" t="e">
        <f aca="false">IF(AR677=0,"",AR677)</f>
        <v>#N/A</v>
      </c>
      <c r="BJ677" s="78" t="e">
        <f aca="false">IF(AS677=0,"",AS677)</f>
        <v>#N/A</v>
      </c>
      <c r="BK677" s="78" t="e">
        <f aca="false">IF(AT677=0,"",AT677)</f>
        <v>#N/A</v>
      </c>
      <c r="BL677" s="78" t="e">
        <f aca="false">IF(AU677=0,"",AU677)</f>
        <v>#N/A</v>
      </c>
      <c r="BM677" s="78" t="e">
        <f aca="false">IF(AV677=0,"",AV677)</f>
        <v>#N/A</v>
      </c>
      <c r="BN677" s="78" t="e">
        <f aca="false">IF(AW677=0,"",AW677)</f>
        <v>#N/A</v>
      </c>
      <c r="BO677" s="78" t="e">
        <f aca="false">IF(AX677=0,"",AX677)</f>
        <v>#N/A</v>
      </c>
      <c r="BP677" s="78" t="e">
        <f aca="false">IF(AY677=0,"",AY677)</f>
        <v>#N/A</v>
      </c>
      <c r="BQ677" s="78" t="e">
        <f aca="false">IF(AZ677=0,"",AZ677)</f>
        <v>#N/A</v>
      </c>
      <c r="BR677" s="78" t="e">
        <f aca="false">IF(BA677=0,"",BA677)</f>
        <v>#N/A</v>
      </c>
      <c r="BS677" s="78" t="e">
        <f aca="false">IF(BB677=0,"",BB677)</f>
        <v>#N/A</v>
      </c>
      <c r="BT677" s="78" t="e">
        <f aca="false">IF(BC677=0,"",BC677)</f>
        <v>#N/A</v>
      </c>
      <c r="BU677" s="78" t="e">
        <f aca="false">IF(BD677=0,"",BD677)</f>
        <v>#N/A</v>
      </c>
    </row>
    <row r="678" customFormat="false" ht="56.7" hidden="false" customHeight="true" outlineLevel="0" collapsed="false">
      <c r="A678" s="137"/>
      <c r="B678" s="138"/>
      <c r="C678" s="139"/>
      <c r="D678" s="139"/>
      <c r="E678" s="143"/>
      <c r="F678" s="120"/>
      <c r="G678" s="121"/>
      <c r="H678" s="140"/>
      <c r="I678" s="141"/>
      <c r="J678" s="116"/>
      <c r="K678" s="124" t="str">
        <f aca="false">IF(ISBLANK(I678),"",ROUND(IF(J678&lt;&gt;"€",IF(J678="$",I678*TRANSFERENCIAS!$E$29,I678*TRANSFERENCIAS!$H$29),I678),2))</f>
        <v/>
      </c>
      <c r="L678" s="142"/>
      <c r="M678" s="142"/>
      <c r="N678" s="142"/>
      <c r="O678" s="125"/>
      <c r="P678" s="126" t="str">
        <f aca="false">IF(ISNUMBER(X678),X678,"P")</f>
        <v>P</v>
      </c>
      <c r="Q678" s="127" t="str">
        <f aca="false">IF(ISNUMBER(L678),L678," --")</f>
        <v> --</v>
      </c>
      <c r="W678" s="129" t="n">
        <f aca="false">SUM(L678:N678)</f>
        <v>0</v>
      </c>
      <c r="X678" s="129" t="e">
        <f aca="false">IF(K678&gt;0,ABS(W678-K678),"")</f>
        <v>#VALUE!</v>
      </c>
      <c r="AF678" s="78" t="n">
        <f aca="false">+AF677+20</f>
        <v>13460</v>
      </c>
      <c r="AG678" s="78" t="n">
        <v>673</v>
      </c>
      <c r="AO678" s="78" t="e">
        <f aca="false">VLOOKUP(F678,PTDS2!$A$1:$Q$13,2)</f>
        <v>#N/A</v>
      </c>
      <c r="AP678" s="78" t="e">
        <f aca="false">VLOOKUP(F678,PTDS2!$A$1:$Q$13,3)</f>
        <v>#N/A</v>
      </c>
      <c r="AQ678" s="78" t="e">
        <f aca="false">VLOOKUP(F678,PTDS2!$A$1:$Q$13,4)</f>
        <v>#N/A</v>
      </c>
      <c r="AR678" s="78" t="e">
        <f aca="false">VLOOKUP(F678,PTDS2!$A$1:$Q$13,5)</f>
        <v>#N/A</v>
      </c>
      <c r="AS678" s="78" t="e">
        <f aca="false">VLOOKUP(F678,PTDS2!$A$1:$Q$13,6)</f>
        <v>#N/A</v>
      </c>
      <c r="AT678" s="78" t="e">
        <f aca="false">VLOOKUP(F678,PTDS2!$A$1:$Q$13,7)</f>
        <v>#N/A</v>
      </c>
      <c r="AU678" s="78" t="e">
        <f aca="false">VLOOKUP(F678,PTDS2!$A$1:$Q$13,8)</f>
        <v>#N/A</v>
      </c>
      <c r="AV678" s="78" t="e">
        <f aca="false">VLOOKUP(F678,PTDS2!$A$1:$Q$13,9)</f>
        <v>#N/A</v>
      </c>
      <c r="AW678" s="78" t="e">
        <f aca="false">VLOOKUP(F678,PTDS2!$A$1:$Q$13,10)</f>
        <v>#N/A</v>
      </c>
      <c r="AX678" s="78" t="e">
        <f aca="false">VLOOKUP(F678,PTDS2!$A$1:$Q$13,11)</f>
        <v>#N/A</v>
      </c>
      <c r="AY678" s="78" t="e">
        <f aca="false">VLOOKUP(F678,PTDS2!$A$1:$Q$13,12)</f>
        <v>#N/A</v>
      </c>
      <c r="AZ678" s="78" t="e">
        <f aca="false">VLOOKUP(F678,PTDS2!$A$1:$Q$13,13)</f>
        <v>#N/A</v>
      </c>
      <c r="BA678" s="78" t="e">
        <f aca="false">VLOOKUP(F678,PTDS2!$A$1:$Q$13,14)</f>
        <v>#N/A</v>
      </c>
      <c r="BB678" s="78" t="e">
        <f aca="false">VLOOKUP(F678,PTDS2!$A$1:$Q$13,15)</f>
        <v>#N/A</v>
      </c>
      <c r="BC678" s="78" t="e">
        <f aca="false">VLOOKUP(F678,PTDS2!$A$1:$Q$13,16)</f>
        <v>#N/A</v>
      </c>
      <c r="BD678" s="78" t="e">
        <f aca="false">VLOOKUP(F678,PTDS2!$A$1:$Q$13,17)</f>
        <v>#N/A</v>
      </c>
      <c r="BF678" s="78" t="e">
        <f aca="false">IF(AO678=0,"",AO678)</f>
        <v>#N/A</v>
      </c>
      <c r="BG678" s="78" t="e">
        <f aca="false">IF(AP678=0,"",AP678)</f>
        <v>#N/A</v>
      </c>
      <c r="BH678" s="78" t="e">
        <f aca="false">IF(AQ678=0,"",AQ678)</f>
        <v>#N/A</v>
      </c>
      <c r="BI678" s="78" t="e">
        <f aca="false">IF(AR678=0,"",AR678)</f>
        <v>#N/A</v>
      </c>
      <c r="BJ678" s="78" t="e">
        <f aca="false">IF(AS678=0,"",AS678)</f>
        <v>#N/A</v>
      </c>
      <c r="BK678" s="78" t="e">
        <f aca="false">IF(AT678=0,"",AT678)</f>
        <v>#N/A</v>
      </c>
      <c r="BL678" s="78" t="e">
        <f aca="false">IF(AU678=0,"",AU678)</f>
        <v>#N/A</v>
      </c>
      <c r="BM678" s="78" t="e">
        <f aca="false">IF(AV678=0,"",AV678)</f>
        <v>#N/A</v>
      </c>
      <c r="BN678" s="78" t="e">
        <f aca="false">IF(AW678=0,"",AW678)</f>
        <v>#N/A</v>
      </c>
      <c r="BO678" s="78" t="e">
        <f aca="false">IF(AX678=0,"",AX678)</f>
        <v>#N/A</v>
      </c>
      <c r="BP678" s="78" t="e">
        <f aca="false">IF(AY678=0,"",AY678)</f>
        <v>#N/A</v>
      </c>
      <c r="BQ678" s="78" t="e">
        <f aca="false">IF(AZ678=0,"",AZ678)</f>
        <v>#N/A</v>
      </c>
      <c r="BR678" s="78" t="e">
        <f aca="false">IF(BA678=0,"",BA678)</f>
        <v>#N/A</v>
      </c>
      <c r="BS678" s="78" t="e">
        <f aca="false">IF(BB678=0,"",BB678)</f>
        <v>#N/A</v>
      </c>
      <c r="BT678" s="78" t="e">
        <f aca="false">IF(BC678=0,"",BC678)</f>
        <v>#N/A</v>
      </c>
      <c r="BU678" s="78" t="e">
        <f aca="false">IF(BD678=0,"",BD678)</f>
        <v>#N/A</v>
      </c>
    </row>
    <row r="679" customFormat="false" ht="56.7" hidden="false" customHeight="true" outlineLevel="0" collapsed="false">
      <c r="A679" s="137"/>
      <c r="B679" s="138"/>
      <c r="C679" s="139"/>
      <c r="D679" s="139"/>
      <c r="E679" s="143"/>
      <c r="F679" s="120"/>
      <c r="G679" s="121"/>
      <c r="H679" s="140"/>
      <c r="I679" s="141"/>
      <c r="J679" s="116"/>
      <c r="K679" s="124" t="str">
        <f aca="false">IF(ISBLANK(I679),"",ROUND(IF(J679&lt;&gt;"€",IF(J679="$",I679*TRANSFERENCIAS!$E$29,I679*TRANSFERENCIAS!$H$29),I679),2))</f>
        <v/>
      </c>
      <c r="L679" s="142"/>
      <c r="M679" s="142"/>
      <c r="N679" s="142"/>
      <c r="O679" s="125"/>
      <c r="P679" s="126" t="str">
        <f aca="false">IF(ISNUMBER(X679),X679,"P")</f>
        <v>P</v>
      </c>
      <c r="Q679" s="127" t="str">
        <f aca="false">IF(ISNUMBER(L679),L679," --")</f>
        <v> --</v>
      </c>
      <c r="W679" s="129" t="n">
        <f aca="false">SUM(L679:N679)</f>
        <v>0</v>
      </c>
      <c r="X679" s="129" t="e">
        <f aca="false">IF(K679&gt;0,ABS(W679-K679),"")</f>
        <v>#VALUE!</v>
      </c>
      <c r="AF679" s="78" t="n">
        <f aca="false">+AF678+20</f>
        <v>13480</v>
      </c>
      <c r="AG679" s="78" t="n">
        <v>674</v>
      </c>
      <c r="AO679" s="78" t="e">
        <f aca="false">VLOOKUP(F679,PTDS2!$A$1:$Q$13,2)</f>
        <v>#N/A</v>
      </c>
      <c r="AP679" s="78" t="e">
        <f aca="false">VLOOKUP(F679,PTDS2!$A$1:$Q$13,3)</f>
        <v>#N/A</v>
      </c>
      <c r="AQ679" s="78" t="e">
        <f aca="false">VLOOKUP(F679,PTDS2!$A$1:$Q$13,4)</f>
        <v>#N/A</v>
      </c>
      <c r="AR679" s="78" t="e">
        <f aca="false">VLOOKUP(F679,PTDS2!$A$1:$Q$13,5)</f>
        <v>#N/A</v>
      </c>
      <c r="AS679" s="78" t="e">
        <f aca="false">VLOOKUP(F679,PTDS2!$A$1:$Q$13,6)</f>
        <v>#N/A</v>
      </c>
      <c r="AT679" s="78" t="e">
        <f aca="false">VLOOKUP(F679,PTDS2!$A$1:$Q$13,7)</f>
        <v>#N/A</v>
      </c>
      <c r="AU679" s="78" t="e">
        <f aca="false">VLOOKUP(F679,PTDS2!$A$1:$Q$13,8)</f>
        <v>#N/A</v>
      </c>
      <c r="AV679" s="78" t="e">
        <f aca="false">VLOOKUP(F679,PTDS2!$A$1:$Q$13,9)</f>
        <v>#N/A</v>
      </c>
      <c r="AW679" s="78" t="e">
        <f aca="false">VLOOKUP(F679,PTDS2!$A$1:$Q$13,10)</f>
        <v>#N/A</v>
      </c>
      <c r="AX679" s="78" t="e">
        <f aca="false">VLOOKUP(F679,PTDS2!$A$1:$Q$13,11)</f>
        <v>#N/A</v>
      </c>
      <c r="AY679" s="78" t="e">
        <f aca="false">VLOOKUP(F679,PTDS2!$A$1:$Q$13,12)</f>
        <v>#N/A</v>
      </c>
      <c r="AZ679" s="78" t="e">
        <f aca="false">VLOOKUP(F679,PTDS2!$A$1:$Q$13,13)</f>
        <v>#N/A</v>
      </c>
      <c r="BA679" s="78" t="e">
        <f aca="false">VLOOKUP(F679,PTDS2!$A$1:$Q$13,14)</f>
        <v>#N/A</v>
      </c>
      <c r="BB679" s="78" t="e">
        <f aca="false">VLOOKUP(F679,PTDS2!$A$1:$Q$13,15)</f>
        <v>#N/A</v>
      </c>
      <c r="BC679" s="78" t="e">
        <f aca="false">VLOOKUP(F679,PTDS2!$A$1:$Q$13,16)</f>
        <v>#N/A</v>
      </c>
      <c r="BD679" s="78" t="e">
        <f aca="false">VLOOKUP(F679,PTDS2!$A$1:$Q$13,17)</f>
        <v>#N/A</v>
      </c>
      <c r="BF679" s="78" t="e">
        <f aca="false">IF(AO679=0,"",AO679)</f>
        <v>#N/A</v>
      </c>
      <c r="BG679" s="78" t="e">
        <f aca="false">IF(AP679=0,"",AP679)</f>
        <v>#N/A</v>
      </c>
      <c r="BH679" s="78" t="e">
        <f aca="false">IF(AQ679=0,"",AQ679)</f>
        <v>#N/A</v>
      </c>
      <c r="BI679" s="78" t="e">
        <f aca="false">IF(AR679=0,"",AR679)</f>
        <v>#N/A</v>
      </c>
      <c r="BJ679" s="78" t="e">
        <f aca="false">IF(AS679=0,"",AS679)</f>
        <v>#N/A</v>
      </c>
      <c r="BK679" s="78" t="e">
        <f aca="false">IF(AT679=0,"",AT679)</f>
        <v>#N/A</v>
      </c>
      <c r="BL679" s="78" t="e">
        <f aca="false">IF(AU679=0,"",AU679)</f>
        <v>#N/A</v>
      </c>
      <c r="BM679" s="78" t="e">
        <f aca="false">IF(AV679=0,"",AV679)</f>
        <v>#N/A</v>
      </c>
      <c r="BN679" s="78" t="e">
        <f aca="false">IF(AW679=0,"",AW679)</f>
        <v>#N/A</v>
      </c>
      <c r="BO679" s="78" t="e">
        <f aca="false">IF(AX679=0,"",AX679)</f>
        <v>#N/A</v>
      </c>
      <c r="BP679" s="78" t="e">
        <f aca="false">IF(AY679=0,"",AY679)</f>
        <v>#N/A</v>
      </c>
      <c r="BQ679" s="78" t="e">
        <f aca="false">IF(AZ679=0,"",AZ679)</f>
        <v>#N/A</v>
      </c>
      <c r="BR679" s="78" t="e">
        <f aca="false">IF(BA679=0,"",BA679)</f>
        <v>#N/A</v>
      </c>
      <c r="BS679" s="78" t="e">
        <f aca="false">IF(BB679=0,"",BB679)</f>
        <v>#N/A</v>
      </c>
      <c r="BT679" s="78" t="e">
        <f aca="false">IF(BC679=0,"",BC679)</f>
        <v>#N/A</v>
      </c>
      <c r="BU679" s="78" t="e">
        <f aca="false">IF(BD679=0,"",BD679)</f>
        <v>#N/A</v>
      </c>
    </row>
    <row r="680" customFormat="false" ht="56.7" hidden="false" customHeight="true" outlineLevel="0" collapsed="false">
      <c r="A680" s="137"/>
      <c r="B680" s="138"/>
      <c r="C680" s="139"/>
      <c r="D680" s="139"/>
      <c r="E680" s="143"/>
      <c r="F680" s="120"/>
      <c r="G680" s="121"/>
      <c r="H680" s="140"/>
      <c r="I680" s="141"/>
      <c r="J680" s="116"/>
      <c r="K680" s="124" t="str">
        <f aca="false">IF(ISBLANK(I680),"",ROUND(IF(J680&lt;&gt;"€",IF(J680="$",I680*TRANSFERENCIAS!$E$29,I680*TRANSFERENCIAS!$H$29),I680),2))</f>
        <v/>
      </c>
      <c r="L680" s="142"/>
      <c r="M680" s="142"/>
      <c r="N680" s="142"/>
      <c r="O680" s="125"/>
      <c r="P680" s="126" t="str">
        <f aca="false">IF(ISNUMBER(X680),X680,"P")</f>
        <v>P</v>
      </c>
      <c r="Q680" s="127" t="str">
        <f aca="false">IF(ISNUMBER(L680),L680," --")</f>
        <v> --</v>
      </c>
      <c r="W680" s="129" t="n">
        <f aca="false">SUM(L680:N680)</f>
        <v>0</v>
      </c>
      <c r="X680" s="129" t="e">
        <f aca="false">IF(K680&gt;0,ABS(W680-K680),"")</f>
        <v>#VALUE!</v>
      </c>
      <c r="AF680" s="78" t="n">
        <f aca="false">+AF679+20</f>
        <v>13500</v>
      </c>
      <c r="AG680" s="78" t="n">
        <v>675</v>
      </c>
      <c r="AO680" s="78" t="e">
        <f aca="false">VLOOKUP(F680,PTDS2!$A$1:$Q$13,2)</f>
        <v>#N/A</v>
      </c>
      <c r="AP680" s="78" t="e">
        <f aca="false">VLOOKUP(F680,PTDS2!$A$1:$Q$13,3)</f>
        <v>#N/A</v>
      </c>
      <c r="AQ680" s="78" t="e">
        <f aca="false">VLOOKUP(F680,PTDS2!$A$1:$Q$13,4)</f>
        <v>#N/A</v>
      </c>
      <c r="AR680" s="78" t="e">
        <f aca="false">VLOOKUP(F680,PTDS2!$A$1:$Q$13,5)</f>
        <v>#N/A</v>
      </c>
      <c r="AS680" s="78" t="e">
        <f aca="false">VLOOKUP(F680,PTDS2!$A$1:$Q$13,6)</f>
        <v>#N/A</v>
      </c>
      <c r="AT680" s="78" t="e">
        <f aca="false">VLOOKUP(F680,PTDS2!$A$1:$Q$13,7)</f>
        <v>#N/A</v>
      </c>
      <c r="AU680" s="78" t="e">
        <f aca="false">VLOOKUP(F680,PTDS2!$A$1:$Q$13,8)</f>
        <v>#N/A</v>
      </c>
      <c r="AV680" s="78" t="e">
        <f aca="false">VLOOKUP(F680,PTDS2!$A$1:$Q$13,9)</f>
        <v>#N/A</v>
      </c>
      <c r="AW680" s="78" t="e">
        <f aca="false">VLOOKUP(F680,PTDS2!$A$1:$Q$13,10)</f>
        <v>#N/A</v>
      </c>
      <c r="AX680" s="78" t="e">
        <f aca="false">VLOOKUP(F680,PTDS2!$A$1:$Q$13,11)</f>
        <v>#N/A</v>
      </c>
      <c r="AY680" s="78" t="e">
        <f aca="false">VLOOKUP(F680,PTDS2!$A$1:$Q$13,12)</f>
        <v>#N/A</v>
      </c>
      <c r="AZ680" s="78" t="e">
        <f aca="false">VLOOKUP(F680,PTDS2!$A$1:$Q$13,13)</f>
        <v>#N/A</v>
      </c>
      <c r="BA680" s="78" t="e">
        <f aca="false">VLOOKUP(F680,PTDS2!$A$1:$Q$13,14)</f>
        <v>#N/A</v>
      </c>
      <c r="BB680" s="78" t="e">
        <f aca="false">VLOOKUP(F680,PTDS2!$A$1:$Q$13,15)</f>
        <v>#N/A</v>
      </c>
      <c r="BC680" s="78" t="e">
        <f aca="false">VLOOKUP(F680,PTDS2!$A$1:$Q$13,16)</f>
        <v>#N/A</v>
      </c>
      <c r="BD680" s="78" t="e">
        <f aca="false">VLOOKUP(F680,PTDS2!$A$1:$Q$13,17)</f>
        <v>#N/A</v>
      </c>
      <c r="BF680" s="78" t="e">
        <f aca="false">IF(AO680=0,"",AO680)</f>
        <v>#N/A</v>
      </c>
      <c r="BG680" s="78" t="e">
        <f aca="false">IF(AP680=0,"",AP680)</f>
        <v>#N/A</v>
      </c>
      <c r="BH680" s="78" t="e">
        <f aca="false">IF(AQ680=0,"",AQ680)</f>
        <v>#N/A</v>
      </c>
      <c r="BI680" s="78" t="e">
        <f aca="false">IF(AR680=0,"",AR680)</f>
        <v>#N/A</v>
      </c>
      <c r="BJ680" s="78" t="e">
        <f aca="false">IF(AS680=0,"",AS680)</f>
        <v>#N/A</v>
      </c>
      <c r="BK680" s="78" t="e">
        <f aca="false">IF(AT680=0,"",AT680)</f>
        <v>#N/A</v>
      </c>
      <c r="BL680" s="78" t="e">
        <f aca="false">IF(AU680=0,"",AU680)</f>
        <v>#N/A</v>
      </c>
      <c r="BM680" s="78" t="e">
        <f aca="false">IF(AV680=0,"",AV680)</f>
        <v>#N/A</v>
      </c>
      <c r="BN680" s="78" t="e">
        <f aca="false">IF(AW680=0,"",AW680)</f>
        <v>#N/A</v>
      </c>
      <c r="BO680" s="78" t="e">
        <f aca="false">IF(AX680=0,"",AX680)</f>
        <v>#N/A</v>
      </c>
      <c r="BP680" s="78" t="e">
        <f aca="false">IF(AY680=0,"",AY680)</f>
        <v>#N/A</v>
      </c>
      <c r="BQ680" s="78" t="e">
        <f aca="false">IF(AZ680=0,"",AZ680)</f>
        <v>#N/A</v>
      </c>
      <c r="BR680" s="78" t="e">
        <f aca="false">IF(BA680=0,"",BA680)</f>
        <v>#N/A</v>
      </c>
      <c r="BS680" s="78" t="e">
        <f aca="false">IF(BB680=0,"",BB680)</f>
        <v>#N/A</v>
      </c>
      <c r="BT680" s="78" t="e">
        <f aca="false">IF(BC680=0,"",BC680)</f>
        <v>#N/A</v>
      </c>
      <c r="BU680" s="78" t="e">
        <f aca="false">IF(BD680=0,"",BD680)</f>
        <v>#N/A</v>
      </c>
    </row>
    <row r="681" customFormat="false" ht="56.7" hidden="false" customHeight="true" outlineLevel="0" collapsed="false">
      <c r="A681" s="137"/>
      <c r="B681" s="138"/>
      <c r="C681" s="139"/>
      <c r="D681" s="139"/>
      <c r="E681" s="143"/>
      <c r="F681" s="120"/>
      <c r="G681" s="121"/>
      <c r="H681" s="140"/>
      <c r="I681" s="141"/>
      <c r="J681" s="116"/>
      <c r="K681" s="124" t="str">
        <f aca="false">IF(ISBLANK(I681),"",ROUND(IF(J681&lt;&gt;"€",IF(J681="$",I681*TRANSFERENCIAS!$E$29,I681*TRANSFERENCIAS!$H$29),I681),2))</f>
        <v/>
      </c>
      <c r="L681" s="142"/>
      <c r="M681" s="142"/>
      <c r="N681" s="142"/>
      <c r="O681" s="125"/>
      <c r="P681" s="126" t="str">
        <f aca="false">IF(ISNUMBER(X681),X681,"P")</f>
        <v>P</v>
      </c>
      <c r="Q681" s="127" t="str">
        <f aca="false">IF(ISNUMBER(L681),L681," --")</f>
        <v> --</v>
      </c>
      <c r="W681" s="129" t="n">
        <f aca="false">SUM(L681:N681)</f>
        <v>0</v>
      </c>
      <c r="X681" s="129" t="e">
        <f aca="false">IF(K681&gt;0,ABS(W681-K681),"")</f>
        <v>#VALUE!</v>
      </c>
      <c r="AF681" s="78" t="n">
        <f aca="false">+AF680+20</f>
        <v>13520</v>
      </c>
      <c r="AG681" s="78" t="n">
        <v>676</v>
      </c>
      <c r="AO681" s="78" t="e">
        <f aca="false">VLOOKUP(F681,PTDS2!$A$1:$Q$13,2)</f>
        <v>#N/A</v>
      </c>
      <c r="AP681" s="78" t="e">
        <f aca="false">VLOOKUP(F681,PTDS2!$A$1:$Q$13,3)</f>
        <v>#N/A</v>
      </c>
      <c r="AQ681" s="78" t="e">
        <f aca="false">VLOOKUP(F681,PTDS2!$A$1:$Q$13,4)</f>
        <v>#N/A</v>
      </c>
      <c r="AR681" s="78" t="e">
        <f aca="false">VLOOKUP(F681,PTDS2!$A$1:$Q$13,5)</f>
        <v>#N/A</v>
      </c>
      <c r="AS681" s="78" t="e">
        <f aca="false">VLOOKUP(F681,PTDS2!$A$1:$Q$13,6)</f>
        <v>#N/A</v>
      </c>
      <c r="AT681" s="78" t="e">
        <f aca="false">VLOOKUP(F681,PTDS2!$A$1:$Q$13,7)</f>
        <v>#N/A</v>
      </c>
      <c r="AU681" s="78" t="e">
        <f aca="false">VLOOKUP(F681,PTDS2!$A$1:$Q$13,8)</f>
        <v>#N/A</v>
      </c>
      <c r="AV681" s="78" t="e">
        <f aca="false">VLOOKUP(F681,PTDS2!$A$1:$Q$13,9)</f>
        <v>#N/A</v>
      </c>
      <c r="AW681" s="78" t="e">
        <f aca="false">VLOOKUP(F681,PTDS2!$A$1:$Q$13,10)</f>
        <v>#N/A</v>
      </c>
      <c r="AX681" s="78" t="e">
        <f aca="false">VLOOKUP(F681,PTDS2!$A$1:$Q$13,11)</f>
        <v>#N/A</v>
      </c>
      <c r="AY681" s="78" t="e">
        <f aca="false">VLOOKUP(F681,PTDS2!$A$1:$Q$13,12)</f>
        <v>#N/A</v>
      </c>
      <c r="AZ681" s="78" t="e">
        <f aca="false">VLOOKUP(F681,PTDS2!$A$1:$Q$13,13)</f>
        <v>#N/A</v>
      </c>
      <c r="BA681" s="78" t="e">
        <f aca="false">VLOOKUP(F681,PTDS2!$A$1:$Q$13,14)</f>
        <v>#N/A</v>
      </c>
      <c r="BB681" s="78" t="e">
        <f aca="false">VLOOKUP(F681,PTDS2!$A$1:$Q$13,15)</f>
        <v>#N/A</v>
      </c>
      <c r="BC681" s="78" t="e">
        <f aca="false">VLOOKUP(F681,PTDS2!$A$1:$Q$13,16)</f>
        <v>#N/A</v>
      </c>
      <c r="BD681" s="78" t="e">
        <f aca="false">VLOOKUP(F681,PTDS2!$A$1:$Q$13,17)</f>
        <v>#N/A</v>
      </c>
      <c r="BF681" s="78" t="e">
        <f aca="false">IF(AO681=0,"",AO681)</f>
        <v>#N/A</v>
      </c>
      <c r="BG681" s="78" t="e">
        <f aca="false">IF(AP681=0,"",AP681)</f>
        <v>#N/A</v>
      </c>
      <c r="BH681" s="78" t="e">
        <f aca="false">IF(AQ681=0,"",AQ681)</f>
        <v>#N/A</v>
      </c>
      <c r="BI681" s="78" t="e">
        <f aca="false">IF(AR681=0,"",AR681)</f>
        <v>#N/A</v>
      </c>
      <c r="BJ681" s="78" t="e">
        <f aca="false">IF(AS681=0,"",AS681)</f>
        <v>#N/A</v>
      </c>
      <c r="BK681" s="78" t="e">
        <f aca="false">IF(AT681=0,"",AT681)</f>
        <v>#N/A</v>
      </c>
      <c r="BL681" s="78" t="e">
        <f aca="false">IF(AU681=0,"",AU681)</f>
        <v>#N/A</v>
      </c>
      <c r="BM681" s="78" t="e">
        <f aca="false">IF(AV681=0,"",AV681)</f>
        <v>#N/A</v>
      </c>
      <c r="BN681" s="78" t="e">
        <f aca="false">IF(AW681=0,"",AW681)</f>
        <v>#N/A</v>
      </c>
      <c r="BO681" s="78" t="e">
        <f aca="false">IF(AX681=0,"",AX681)</f>
        <v>#N/A</v>
      </c>
      <c r="BP681" s="78" t="e">
        <f aca="false">IF(AY681=0,"",AY681)</f>
        <v>#N/A</v>
      </c>
      <c r="BQ681" s="78" t="e">
        <f aca="false">IF(AZ681=0,"",AZ681)</f>
        <v>#N/A</v>
      </c>
      <c r="BR681" s="78" t="e">
        <f aca="false">IF(BA681=0,"",BA681)</f>
        <v>#N/A</v>
      </c>
      <c r="BS681" s="78" t="e">
        <f aca="false">IF(BB681=0,"",BB681)</f>
        <v>#N/A</v>
      </c>
      <c r="BT681" s="78" t="e">
        <f aca="false">IF(BC681=0,"",BC681)</f>
        <v>#N/A</v>
      </c>
      <c r="BU681" s="78" t="e">
        <f aca="false">IF(BD681=0,"",BD681)</f>
        <v>#N/A</v>
      </c>
    </row>
    <row r="682" customFormat="false" ht="56.7" hidden="false" customHeight="true" outlineLevel="0" collapsed="false">
      <c r="A682" s="137"/>
      <c r="B682" s="138"/>
      <c r="C682" s="139"/>
      <c r="D682" s="139"/>
      <c r="E682" s="143"/>
      <c r="F682" s="120"/>
      <c r="G682" s="121"/>
      <c r="H682" s="140"/>
      <c r="I682" s="141"/>
      <c r="J682" s="116"/>
      <c r="K682" s="124" t="str">
        <f aca="false">IF(ISBLANK(I682),"",ROUND(IF(J682&lt;&gt;"€",IF(J682="$",I682*TRANSFERENCIAS!$E$29,I682*TRANSFERENCIAS!$H$29),I682),2))</f>
        <v/>
      </c>
      <c r="L682" s="142"/>
      <c r="M682" s="142"/>
      <c r="N682" s="142"/>
      <c r="O682" s="125"/>
      <c r="P682" s="126" t="str">
        <f aca="false">IF(ISNUMBER(X682),X682,"P")</f>
        <v>P</v>
      </c>
      <c r="Q682" s="127" t="str">
        <f aca="false">IF(ISNUMBER(L682),L682," --")</f>
        <v> --</v>
      </c>
      <c r="W682" s="129" t="n">
        <f aca="false">SUM(L682:N682)</f>
        <v>0</v>
      </c>
      <c r="X682" s="129" t="e">
        <f aca="false">IF(K682&gt;0,ABS(W682-K682),"")</f>
        <v>#VALUE!</v>
      </c>
      <c r="AF682" s="78" t="n">
        <f aca="false">+AF681+20</f>
        <v>13540</v>
      </c>
      <c r="AG682" s="78" t="n">
        <v>677</v>
      </c>
      <c r="AO682" s="78" t="e">
        <f aca="false">VLOOKUP(F682,PTDS2!$A$1:$Q$13,2)</f>
        <v>#N/A</v>
      </c>
      <c r="AP682" s="78" t="e">
        <f aca="false">VLOOKUP(F682,PTDS2!$A$1:$Q$13,3)</f>
        <v>#N/A</v>
      </c>
      <c r="AQ682" s="78" t="e">
        <f aca="false">VLOOKUP(F682,PTDS2!$A$1:$Q$13,4)</f>
        <v>#N/A</v>
      </c>
      <c r="AR682" s="78" t="e">
        <f aca="false">VLOOKUP(F682,PTDS2!$A$1:$Q$13,5)</f>
        <v>#N/A</v>
      </c>
      <c r="AS682" s="78" t="e">
        <f aca="false">VLOOKUP(F682,PTDS2!$A$1:$Q$13,6)</f>
        <v>#N/A</v>
      </c>
      <c r="AT682" s="78" t="e">
        <f aca="false">VLOOKUP(F682,PTDS2!$A$1:$Q$13,7)</f>
        <v>#N/A</v>
      </c>
      <c r="AU682" s="78" t="e">
        <f aca="false">VLOOKUP(F682,PTDS2!$A$1:$Q$13,8)</f>
        <v>#N/A</v>
      </c>
      <c r="AV682" s="78" t="e">
        <f aca="false">VLOOKUP(F682,PTDS2!$A$1:$Q$13,9)</f>
        <v>#N/A</v>
      </c>
      <c r="AW682" s="78" t="e">
        <f aca="false">VLOOKUP(F682,PTDS2!$A$1:$Q$13,10)</f>
        <v>#N/A</v>
      </c>
      <c r="AX682" s="78" t="e">
        <f aca="false">VLOOKUP(F682,PTDS2!$A$1:$Q$13,11)</f>
        <v>#N/A</v>
      </c>
      <c r="AY682" s="78" t="e">
        <f aca="false">VLOOKUP(F682,PTDS2!$A$1:$Q$13,12)</f>
        <v>#N/A</v>
      </c>
      <c r="AZ682" s="78" t="e">
        <f aca="false">VLOOKUP(F682,PTDS2!$A$1:$Q$13,13)</f>
        <v>#N/A</v>
      </c>
      <c r="BA682" s="78" t="e">
        <f aca="false">VLOOKUP(F682,PTDS2!$A$1:$Q$13,14)</f>
        <v>#N/A</v>
      </c>
      <c r="BB682" s="78" t="e">
        <f aca="false">VLOOKUP(F682,PTDS2!$A$1:$Q$13,15)</f>
        <v>#N/A</v>
      </c>
      <c r="BC682" s="78" t="e">
        <f aca="false">VLOOKUP(F682,PTDS2!$A$1:$Q$13,16)</f>
        <v>#N/A</v>
      </c>
      <c r="BD682" s="78" t="e">
        <f aca="false">VLOOKUP(F682,PTDS2!$A$1:$Q$13,17)</f>
        <v>#N/A</v>
      </c>
      <c r="BF682" s="78" t="e">
        <f aca="false">IF(AO682=0,"",AO682)</f>
        <v>#N/A</v>
      </c>
      <c r="BG682" s="78" t="e">
        <f aca="false">IF(AP682=0,"",AP682)</f>
        <v>#N/A</v>
      </c>
      <c r="BH682" s="78" t="e">
        <f aca="false">IF(AQ682=0,"",AQ682)</f>
        <v>#N/A</v>
      </c>
      <c r="BI682" s="78" t="e">
        <f aca="false">IF(AR682=0,"",AR682)</f>
        <v>#N/A</v>
      </c>
      <c r="BJ682" s="78" t="e">
        <f aca="false">IF(AS682=0,"",AS682)</f>
        <v>#N/A</v>
      </c>
      <c r="BK682" s="78" t="e">
        <f aca="false">IF(AT682=0,"",AT682)</f>
        <v>#N/A</v>
      </c>
      <c r="BL682" s="78" t="e">
        <f aca="false">IF(AU682=0,"",AU682)</f>
        <v>#N/A</v>
      </c>
      <c r="BM682" s="78" t="e">
        <f aca="false">IF(AV682=0,"",AV682)</f>
        <v>#N/A</v>
      </c>
      <c r="BN682" s="78" t="e">
        <f aca="false">IF(AW682=0,"",AW682)</f>
        <v>#N/A</v>
      </c>
      <c r="BO682" s="78" t="e">
        <f aca="false">IF(AX682=0,"",AX682)</f>
        <v>#N/A</v>
      </c>
      <c r="BP682" s="78" t="e">
        <f aca="false">IF(AY682=0,"",AY682)</f>
        <v>#N/A</v>
      </c>
      <c r="BQ682" s="78" t="e">
        <f aca="false">IF(AZ682=0,"",AZ682)</f>
        <v>#N/A</v>
      </c>
      <c r="BR682" s="78" t="e">
        <f aca="false">IF(BA682=0,"",BA682)</f>
        <v>#N/A</v>
      </c>
      <c r="BS682" s="78" t="e">
        <f aca="false">IF(BB682=0,"",BB682)</f>
        <v>#N/A</v>
      </c>
      <c r="BT682" s="78" t="e">
        <f aca="false">IF(BC682=0,"",BC682)</f>
        <v>#N/A</v>
      </c>
      <c r="BU682" s="78" t="e">
        <f aca="false">IF(BD682=0,"",BD682)</f>
        <v>#N/A</v>
      </c>
    </row>
    <row r="683" customFormat="false" ht="56.7" hidden="false" customHeight="true" outlineLevel="0" collapsed="false">
      <c r="A683" s="137"/>
      <c r="B683" s="138"/>
      <c r="C683" s="139"/>
      <c r="D683" s="139"/>
      <c r="E683" s="143"/>
      <c r="F683" s="120"/>
      <c r="G683" s="121"/>
      <c r="H683" s="140"/>
      <c r="I683" s="141"/>
      <c r="J683" s="116"/>
      <c r="K683" s="124" t="str">
        <f aca="false">IF(ISBLANK(I683),"",ROUND(IF(J683&lt;&gt;"€",IF(J683="$",I683*TRANSFERENCIAS!$E$29,I683*TRANSFERENCIAS!$H$29),I683),2))</f>
        <v/>
      </c>
      <c r="L683" s="142"/>
      <c r="M683" s="142"/>
      <c r="N683" s="142"/>
      <c r="O683" s="125"/>
      <c r="P683" s="126" t="str">
        <f aca="false">IF(ISNUMBER(X683),X683,"P")</f>
        <v>P</v>
      </c>
      <c r="Q683" s="127" t="str">
        <f aca="false">IF(ISNUMBER(L683),L683," --")</f>
        <v> --</v>
      </c>
      <c r="W683" s="129" t="n">
        <f aca="false">SUM(L683:N683)</f>
        <v>0</v>
      </c>
      <c r="X683" s="129" t="e">
        <f aca="false">IF(K683&gt;0,ABS(W683-K683),"")</f>
        <v>#VALUE!</v>
      </c>
      <c r="AF683" s="78" t="n">
        <f aca="false">+AF682+20</f>
        <v>13560</v>
      </c>
      <c r="AG683" s="78" t="n">
        <v>678</v>
      </c>
      <c r="AO683" s="78" t="e">
        <f aca="false">VLOOKUP(F683,PTDS2!$A$1:$Q$13,2)</f>
        <v>#N/A</v>
      </c>
      <c r="AP683" s="78" t="e">
        <f aca="false">VLOOKUP(F683,PTDS2!$A$1:$Q$13,3)</f>
        <v>#N/A</v>
      </c>
      <c r="AQ683" s="78" t="e">
        <f aca="false">VLOOKUP(F683,PTDS2!$A$1:$Q$13,4)</f>
        <v>#N/A</v>
      </c>
      <c r="AR683" s="78" t="e">
        <f aca="false">VLOOKUP(F683,PTDS2!$A$1:$Q$13,5)</f>
        <v>#N/A</v>
      </c>
      <c r="AS683" s="78" t="e">
        <f aca="false">VLOOKUP(F683,PTDS2!$A$1:$Q$13,6)</f>
        <v>#N/A</v>
      </c>
      <c r="AT683" s="78" t="e">
        <f aca="false">VLOOKUP(F683,PTDS2!$A$1:$Q$13,7)</f>
        <v>#N/A</v>
      </c>
      <c r="AU683" s="78" t="e">
        <f aca="false">VLOOKUP(F683,PTDS2!$A$1:$Q$13,8)</f>
        <v>#N/A</v>
      </c>
      <c r="AV683" s="78" t="e">
        <f aca="false">VLOOKUP(F683,PTDS2!$A$1:$Q$13,9)</f>
        <v>#N/A</v>
      </c>
      <c r="AW683" s="78" t="e">
        <f aca="false">VLOOKUP(F683,PTDS2!$A$1:$Q$13,10)</f>
        <v>#N/A</v>
      </c>
      <c r="AX683" s="78" t="e">
        <f aca="false">VLOOKUP(F683,PTDS2!$A$1:$Q$13,11)</f>
        <v>#N/A</v>
      </c>
      <c r="AY683" s="78" t="e">
        <f aca="false">VLOOKUP(F683,PTDS2!$A$1:$Q$13,12)</f>
        <v>#N/A</v>
      </c>
      <c r="AZ683" s="78" t="e">
        <f aca="false">VLOOKUP(F683,PTDS2!$A$1:$Q$13,13)</f>
        <v>#N/A</v>
      </c>
      <c r="BA683" s="78" t="e">
        <f aca="false">VLOOKUP(F683,PTDS2!$A$1:$Q$13,14)</f>
        <v>#N/A</v>
      </c>
      <c r="BB683" s="78" t="e">
        <f aca="false">VLOOKUP(F683,PTDS2!$A$1:$Q$13,15)</f>
        <v>#N/A</v>
      </c>
      <c r="BC683" s="78" t="e">
        <f aca="false">VLOOKUP(F683,PTDS2!$A$1:$Q$13,16)</f>
        <v>#N/A</v>
      </c>
      <c r="BD683" s="78" t="e">
        <f aca="false">VLOOKUP(F683,PTDS2!$A$1:$Q$13,17)</f>
        <v>#N/A</v>
      </c>
      <c r="BF683" s="78" t="e">
        <f aca="false">IF(AO683=0,"",AO683)</f>
        <v>#N/A</v>
      </c>
      <c r="BG683" s="78" t="e">
        <f aca="false">IF(AP683=0,"",AP683)</f>
        <v>#N/A</v>
      </c>
      <c r="BH683" s="78" t="e">
        <f aca="false">IF(AQ683=0,"",AQ683)</f>
        <v>#N/A</v>
      </c>
      <c r="BI683" s="78" t="e">
        <f aca="false">IF(AR683=0,"",AR683)</f>
        <v>#N/A</v>
      </c>
      <c r="BJ683" s="78" t="e">
        <f aca="false">IF(AS683=0,"",AS683)</f>
        <v>#N/A</v>
      </c>
      <c r="BK683" s="78" t="e">
        <f aca="false">IF(AT683=0,"",AT683)</f>
        <v>#N/A</v>
      </c>
      <c r="BL683" s="78" t="e">
        <f aca="false">IF(AU683=0,"",AU683)</f>
        <v>#N/A</v>
      </c>
      <c r="BM683" s="78" t="e">
        <f aca="false">IF(AV683=0,"",AV683)</f>
        <v>#N/A</v>
      </c>
      <c r="BN683" s="78" t="e">
        <f aca="false">IF(AW683=0,"",AW683)</f>
        <v>#N/A</v>
      </c>
      <c r="BO683" s="78" t="e">
        <f aca="false">IF(AX683=0,"",AX683)</f>
        <v>#N/A</v>
      </c>
      <c r="BP683" s="78" t="e">
        <f aca="false">IF(AY683=0,"",AY683)</f>
        <v>#N/A</v>
      </c>
      <c r="BQ683" s="78" t="e">
        <f aca="false">IF(AZ683=0,"",AZ683)</f>
        <v>#N/A</v>
      </c>
      <c r="BR683" s="78" t="e">
        <f aca="false">IF(BA683=0,"",BA683)</f>
        <v>#N/A</v>
      </c>
      <c r="BS683" s="78" t="e">
        <f aca="false">IF(BB683=0,"",BB683)</f>
        <v>#N/A</v>
      </c>
      <c r="BT683" s="78" t="e">
        <f aca="false">IF(BC683=0,"",BC683)</f>
        <v>#N/A</v>
      </c>
      <c r="BU683" s="78" t="e">
        <f aca="false">IF(BD683=0,"",BD683)</f>
        <v>#N/A</v>
      </c>
    </row>
    <row r="684" customFormat="false" ht="56.7" hidden="false" customHeight="true" outlineLevel="0" collapsed="false">
      <c r="A684" s="137"/>
      <c r="B684" s="138"/>
      <c r="C684" s="139"/>
      <c r="D684" s="139"/>
      <c r="E684" s="143"/>
      <c r="F684" s="120"/>
      <c r="G684" s="121"/>
      <c r="H684" s="140"/>
      <c r="I684" s="141"/>
      <c r="J684" s="116"/>
      <c r="K684" s="124" t="str">
        <f aca="false">IF(ISBLANK(I684),"",ROUND(IF(J684&lt;&gt;"€",IF(J684="$",I684*TRANSFERENCIAS!$E$29,I684*TRANSFERENCIAS!$H$29),I684),2))</f>
        <v/>
      </c>
      <c r="L684" s="142"/>
      <c r="M684" s="142"/>
      <c r="N684" s="142"/>
      <c r="O684" s="125"/>
      <c r="P684" s="126" t="str">
        <f aca="false">IF(ISNUMBER(X684),X684,"P")</f>
        <v>P</v>
      </c>
      <c r="Q684" s="127" t="str">
        <f aca="false">IF(ISNUMBER(L684),L684," --")</f>
        <v> --</v>
      </c>
      <c r="W684" s="129" t="n">
        <f aca="false">SUM(L684:N684)</f>
        <v>0</v>
      </c>
      <c r="X684" s="129" t="e">
        <f aca="false">IF(K684&gt;0,ABS(W684-K684),"")</f>
        <v>#VALUE!</v>
      </c>
      <c r="AF684" s="78" t="n">
        <f aca="false">+AF683+20</f>
        <v>13580</v>
      </c>
      <c r="AG684" s="78" t="n">
        <v>679</v>
      </c>
      <c r="AO684" s="78" t="e">
        <f aca="false">VLOOKUP(F684,PTDS2!$A$1:$Q$13,2)</f>
        <v>#N/A</v>
      </c>
      <c r="AP684" s="78" t="e">
        <f aca="false">VLOOKUP(F684,PTDS2!$A$1:$Q$13,3)</f>
        <v>#N/A</v>
      </c>
      <c r="AQ684" s="78" t="e">
        <f aca="false">VLOOKUP(F684,PTDS2!$A$1:$Q$13,4)</f>
        <v>#N/A</v>
      </c>
      <c r="AR684" s="78" t="e">
        <f aca="false">VLOOKUP(F684,PTDS2!$A$1:$Q$13,5)</f>
        <v>#N/A</v>
      </c>
      <c r="AS684" s="78" t="e">
        <f aca="false">VLOOKUP(F684,PTDS2!$A$1:$Q$13,6)</f>
        <v>#N/A</v>
      </c>
      <c r="AT684" s="78" t="e">
        <f aca="false">VLOOKUP(F684,PTDS2!$A$1:$Q$13,7)</f>
        <v>#N/A</v>
      </c>
      <c r="AU684" s="78" t="e">
        <f aca="false">VLOOKUP(F684,PTDS2!$A$1:$Q$13,8)</f>
        <v>#N/A</v>
      </c>
      <c r="AV684" s="78" t="e">
        <f aca="false">VLOOKUP(F684,PTDS2!$A$1:$Q$13,9)</f>
        <v>#N/A</v>
      </c>
      <c r="AW684" s="78" t="e">
        <f aca="false">VLOOKUP(F684,PTDS2!$A$1:$Q$13,10)</f>
        <v>#N/A</v>
      </c>
      <c r="AX684" s="78" t="e">
        <f aca="false">VLOOKUP(F684,PTDS2!$A$1:$Q$13,11)</f>
        <v>#N/A</v>
      </c>
      <c r="AY684" s="78" t="e">
        <f aca="false">VLOOKUP(F684,PTDS2!$A$1:$Q$13,12)</f>
        <v>#N/A</v>
      </c>
      <c r="AZ684" s="78" t="e">
        <f aca="false">VLOOKUP(F684,PTDS2!$A$1:$Q$13,13)</f>
        <v>#N/A</v>
      </c>
      <c r="BA684" s="78" t="e">
        <f aca="false">VLOOKUP(F684,PTDS2!$A$1:$Q$13,14)</f>
        <v>#N/A</v>
      </c>
      <c r="BB684" s="78" t="e">
        <f aca="false">VLOOKUP(F684,PTDS2!$A$1:$Q$13,15)</f>
        <v>#N/A</v>
      </c>
      <c r="BC684" s="78" t="e">
        <f aca="false">VLOOKUP(F684,PTDS2!$A$1:$Q$13,16)</f>
        <v>#N/A</v>
      </c>
      <c r="BD684" s="78" t="e">
        <f aca="false">VLOOKUP(F684,PTDS2!$A$1:$Q$13,17)</f>
        <v>#N/A</v>
      </c>
      <c r="BF684" s="78" t="e">
        <f aca="false">IF(AO684=0,"",AO684)</f>
        <v>#N/A</v>
      </c>
      <c r="BG684" s="78" t="e">
        <f aca="false">IF(AP684=0,"",AP684)</f>
        <v>#N/A</v>
      </c>
      <c r="BH684" s="78" t="e">
        <f aca="false">IF(AQ684=0,"",AQ684)</f>
        <v>#N/A</v>
      </c>
      <c r="BI684" s="78" t="e">
        <f aca="false">IF(AR684=0,"",AR684)</f>
        <v>#N/A</v>
      </c>
      <c r="BJ684" s="78" t="e">
        <f aca="false">IF(AS684=0,"",AS684)</f>
        <v>#N/A</v>
      </c>
      <c r="BK684" s="78" t="e">
        <f aca="false">IF(AT684=0,"",AT684)</f>
        <v>#N/A</v>
      </c>
      <c r="BL684" s="78" t="e">
        <f aca="false">IF(AU684=0,"",AU684)</f>
        <v>#N/A</v>
      </c>
      <c r="BM684" s="78" t="e">
        <f aca="false">IF(AV684=0,"",AV684)</f>
        <v>#N/A</v>
      </c>
      <c r="BN684" s="78" t="e">
        <f aca="false">IF(AW684=0,"",AW684)</f>
        <v>#N/A</v>
      </c>
      <c r="BO684" s="78" t="e">
        <f aca="false">IF(AX684=0,"",AX684)</f>
        <v>#N/A</v>
      </c>
      <c r="BP684" s="78" t="e">
        <f aca="false">IF(AY684=0,"",AY684)</f>
        <v>#N/A</v>
      </c>
      <c r="BQ684" s="78" t="e">
        <f aca="false">IF(AZ684=0,"",AZ684)</f>
        <v>#N/A</v>
      </c>
      <c r="BR684" s="78" t="e">
        <f aca="false">IF(BA684=0,"",BA684)</f>
        <v>#N/A</v>
      </c>
      <c r="BS684" s="78" t="e">
        <f aca="false">IF(BB684=0,"",BB684)</f>
        <v>#N/A</v>
      </c>
      <c r="BT684" s="78" t="e">
        <f aca="false">IF(BC684=0,"",BC684)</f>
        <v>#N/A</v>
      </c>
      <c r="BU684" s="78" t="e">
        <f aca="false">IF(BD684=0,"",BD684)</f>
        <v>#N/A</v>
      </c>
    </row>
    <row r="685" customFormat="false" ht="56.7" hidden="false" customHeight="true" outlineLevel="0" collapsed="false">
      <c r="A685" s="137"/>
      <c r="B685" s="138"/>
      <c r="C685" s="139"/>
      <c r="D685" s="139"/>
      <c r="E685" s="143"/>
      <c r="F685" s="120"/>
      <c r="G685" s="121"/>
      <c r="H685" s="140"/>
      <c r="I685" s="141"/>
      <c r="J685" s="116"/>
      <c r="K685" s="124" t="str">
        <f aca="false">IF(ISBLANK(I685),"",ROUND(IF(J685&lt;&gt;"€",IF(J685="$",I685*TRANSFERENCIAS!$E$29,I685*TRANSFERENCIAS!$H$29),I685),2))</f>
        <v/>
      </c>
      <c r="L685" s="142"/>
      <c r="M685" s="142"/>
      <c r="N685" s="142"/>
      <c r="O685" s="125"/>
      <c r="P685" s="126" t="str">
        <f aca="false">IF(ISNUMBER(X685),X685,"P")</f>
        <v>P</v>
      </c>
      <c r="Q685" s="127" t="str">
        <f aca="false">IF(ISNUMBER(L685),L685," --")</f>
        <v> --</v>
      </c>
      <c r="W685" s="129" t="n">
        <f aca="false">SUM(L685:N685)</f>
        <v>0</v>
      </c>
      <c r="X685" s="129" t="e">
        <f aca="false">IF(K685&gt;0,ABS(W685-K685),"")</f>
        <v>#VALUE!</v>
      </c>
      <c r="AF685" s="78" t="n">
        <f aca="false">+AF684+20</f>
        <v>13600</v>
      </c>
      <c r="AG685" s="78" t="n">
        <v>680</v>
      </c>
      <c r="AO685" s="78" t="e">
        <f aca="false">VLOOKUP(F685,PTDS2!$A$1:$Q$13,2)</f>
        <v>#N/A</v>
      </c>
      <c r="AP685" s="78" t="e">
        <f aca="false">VLOOKUP(F685,PTDS2!$A$1:$Q$13,3)</f>
        <v>#N/A</v>
      </c>
      <c r="AQ685" s="78" t="e">
        <f aca="false">VLOOKUP(F685,PTDS2!$A$1:$Q$13,4)</f>
        <v>#N/A</v>
      </c>
      <c r="AR685" s="78" t="e">
        <f aca="false">VLOOKUP(F685,PTDS2!$A$1:$Q$13,5)</f>
        <v>#N/A</v>
      </c>
      <c r="AS685" s="78" t="e">
        <f aca="false">VLOOKUP(F685,PTDS2!$A$1:$Q$13,6)</f>
        <v>#N/A</v>
      </c>
      <c r="AT685" s="78" t="e">
        <f aca="false">VLOOKUP(F685,PTDS2!$A$1:$Q$13,7)</f>
        <v>#N/A</v>
      </c>
      <c r="AU685" s="78" t="e">
        <f aca="false">VLOOKUP(F685,PTDS2!$A$1:$Q$13,8)</f>
        <v>#N/A</v>
      </c>
      <c r="AV685" s="78" t="e">
        <f aca="false">VLOOKUP(F685,PTDS2!$A$1:$Q$13,9)</f>
        <v>#N/A</v>
      </c>
      <c r="AW685" s="78" t="e">
        <f aca="false">VLOOKUP(F685,PTDS2!$A$1:$Q$13,10)</f>
        <v>#N/A</v>
      </c>
      <c r="AX685" s="78" t="e">
        <f aca="false">VLOOKUP(F685,PTDS2!$A$1:$Q$13,11)</f>
        <v>#N/A</v>
      </c>
      <c r="AY685" s="78" t="e">
        <f aca="false">VLOOKUP(F685,PTDS2!$A$1:$Q$13,12)</f>
        <v>#N/A</v>
      </c>
      <c r="AZ685" s="78" t="e">
        <f aca="false">VLOOKUP(F685,PTDS2!$A$1:$Q$13,13)</f>
        <v>#N/A</v>
      </c>
      <c r="BA685" s="78" t="e">
        <f aca="false">VLOOKUP(F685,PTDS2!$A$1:$Q$13,14)</f>
        <v>#N/A</v>
      </c>
      <c r="BB685" s="78" t="e">
        <f aca="false">VLOOKUP(F685,PTDS2!$A$1:$Q$13,15)</f>
        <v>#N/A</v>
      </c>
      <c r="BC685" s="78" t="e">
        <f aca="false">VLOOKUP(F685,PTDS2!$A$1:$Q$13,16)</f>
        <v>#N/A</v>
      </c>
      <c r="BD685" s="78" t="e">
        <f aca="false">VLOOKUP(F685,PTDS2!$A$1:$Q$13,17)</f>
        <v>#N/A</v>
      </c>
      <c r="BF685" s="78" t="e">
        <f aca="false">IF(AO685=0,"",AO685)</f>
        <v>#N/A</v>
      </c>
      <c r="BG685" s="78" t="e">
        <f aca="false">IF(AP685=0,"",AP685)</f>
        <v>#N/A</v>
      </c>
      <c r="BH685" s="78" t="e">
        <f aca="false">IF(AQ685=0,"",AQ685)</f>
        <v>#N/A</v>
      </c>
      <c r="BI685" s="78" t="e">
        <f aca="false">IF(AR685=0,"",AR685)</f>
        <v>#N/A</v>
      </c>
      <c r="BJ685" s="78" t="e">
        <f aca="false">IF(AS685=0,"",AS685)</f>
        <v>#N/A</v>
      </c>
      <c r="BK685" s="78" t="e">
        <f aca="false">IF(AT685=0,"",AT685)</f>
        <v>#N/A</v>
      </c>
      <c r="BL685" s="78" t="e">
        <f aca="false">IF(AU685=0,"",AU685)</f>
        <v>#N/A</v>
      </c>
      <c r="BM685" s="78" t="e">
        <f aca="false">IF(AV685=0,"",AV685)</f>
        <v>#N/A</v>
      </c>
      <c r="BN685" s="78" t="e">
        <f aca="false">IF(AW685=0,"",AW685)</f>
        <v>#N/A</v>
      </c>
      <c r="BO685" s="78" t="e">
        <f aca="false">IF(AX685=0,"",AX685)</f>
        <v>#N/A</v>
      </c>
      <c r="BP685" s="78" t="e">
        <f aca="false">IF(AY685=0,"",AY685)</f>
        <v>#N/A</v>
      </c>
      <c r="BQ685" s="78" t="e">
        <f aca="false">IF(AZ685=0,"",AZ685)</f>
        <v>#N/A</v>
      </c>
      <c r="BR685" s="78" t="e">
        <f aca="false">IF(BA685=0,"",BA685)</f>
        <v>#N/A</v>
      </c>
      <c r="BS685" s="78" t="e">
        <f aca="false">IF(BB685=0,"",BB685)</f>
        <v>#N/A</v>
      </c>
      <c r="BT685" s="78" t="e">
        <f aca="false">IF(BC685=0,"",BC685)</f>
        <v>#N/A</v>
      </c>
      <c r="BU685" s="78" t="e">
        <f aca="false">IF(BD685=0,"",BD685)</f>
        <v>#N/A</v>
      </c>
    </row>
    <row r="686" customFormat="false" ht="56.7" hidden="false" customHeight="true" outlineLevel="0" collapsed="false">
      <c r="A686" s="137"/>
      <c r="B686" s="138"/>
      <c r="C686" s="139"/>
      <c r="D686" s="139"/>
      <c r="E686" s="143"/>
      <c r="F686" s="120"/>
      <c r="G686" s="121"/>
      <c r="H686" s="140"/>
      <c r="I686" s="141"/>
      <c r="J686" s="116"/>
      <c r="K686" s="124" t="str">
        <f aca="false">IF(ISBLANK(I686),"",ROUND(IF(J686&lt;&gt;"€",IF(J686="$",I686*TRANSFERENCIAS!$E$29,I686*TRANSFERENCIAS!$H$29),I686),2))</f>
        <v/>
      </c>
      <c r="L686" s="142"/>
      <c r="M686" s="142"/>
      <c r="N686" s="142"/>
      <c r="O686" s="125"/>
      <c r="P686" s="126" t="str">
        <f aca="false">IF(ISNUMBER(X686),X686,"P")</f>
        <v>P</v>
      </c>
      <c r="Q686" s="127" t="str">
        <f aca="false">IF(ISNUMBER(L686),L686," --")</f>
        <v> --</v>
      </c>
      <c r="W686" s="129" t="n">
        <f aca="false">SUM(L686:N686)</f>
        <v>0</v>
      </c>
      <c r="X686" s="129" t="e">
        <f aca="false">IF(K686&gt;0,ABS(W686-K686),"")</f>
        <v>#VALUE!</v>
      </c>
      <c r="AF686" s="78" t="n">
        <f aca="false">+AF685+20</f>
        <v>13620</v>
      </c>
      <c r="AG686" s="78" t="n">
        <v>681</v>
      </c>
      <c r="AO686" s="78" t="e">
        <f aca="false">VLOOKUP(F686,PTDS2!$A$1:$Q$13,2)</f>
        <v>#N/A</v>
      </c>
      <c r="AP686" s="78" t="e">
        <f aca="false">VLOOKUP(F686,PTDS2!$A$1:$Q$13,3)</f>
        <v>#N/A</v>
      </c>
      <c r="AQ686" s="78" t="e">
        <f aca="false">VLOOKUP(F686,PTDS2!$A$1:$Q$13,4)</f>
        <v>#N/A</v>
      </c>
      <c r="AR686" s="78" t="e">
        <f aca="false">VLOOKUP(F686,PTDS2!$A$1:$Q$13,5)</f>
        <v>#N/A</v>
      </c>
      <c r="AS686" s="78" t="e">
        <f aca="false">VLOOKUP(F686,PTDS2!$A$1:$Q$13,6)</f>
        <v>#N/A</v>
      </c>
      <c r="AT686" s="78" t="e">
        <f aca="false">VLOOKUP(F686,PTDS2!$A$1:$Q$13,7)</f>
        <v>#N/A</v>
      </c>
      <c r="AU686" s="78" t="e">
        <f aca="false">VLOOKUP(F686,PTDS2!$A$1:$Q$13,8)</f>
        <v>#N/A</v>
      </c>
      <c r="AV686" s="78" t="e">
        <f aca="false">VLOOKUP(F686,PTDS2!$A$1:$Q$13,9)</f>
        <v>#N/A</v>
      </c>
      <c r="AW686" s="78" t="e">
        <f aca="false">VLOOKUP(F686,PTDS2!$A$1:$Q$13,10)</f>
        <v>#N/A</v>
      </c>
      <c r="AX686" s="78" t="e">
        <f aca="false">VLOOKUP(F686,PTDS2!$A$1:$Q$13,11)</f>
        <v>#N/A</v>
      </c>
      <c r="AY686" s="78" t="e">
        <f aca="false">VLOOKUP(F686,PTDS2!$A$1:$Q$13,12)</f>
        <v>#N/A</v>
      </c>
      <c r="AZ686" s="78" t="e">
        <f aca="false">VLOOKUP(F686,PTDS2!$A$1:$Q$13,13)</f>
        <v>#N/A</v>
      </c>
      <c r="BA686" s="78" t="e">
        <f aca="false">VLOOKUP(F686,PTDS2!$A$1:$Q$13,14)</f>
        <v>#N/A</v>
      </c>
      <c r="BB686" s="78" t="e">
        <f aca="false">VLOOKUP(F686,PTDS2!$A$1:$Q$13,15)</f>
        <v>#N/A</v>
      </c>
      <c r="BC686" s="78" t="e">
        <f aca="false">VLOOKUP(F686,PTDS2!$A$1:$Q$13,16)</f>
        <v>#N/A</v>
      </c>
      <c r="BD686" s="78" t="e">
        <f aca="false">VLOOKUP(F686,PTDS2!$A$1:$Q$13,17)</f>
        <v>#N/A</v>
      </c>
      <c r="BF686" s="78" t="e">
        <f aca="false">IF(AO686=0,"",AO686)</f>
        <v>#N/A</v>
      </c>
      <c r="BG686" s="78" t="e">
        <f aca="false">IF(AP686=0,"",AP686)</f>
        <v>#N/A</v>
      </c>
      <c r="BH686" s="78" t="e">
        <f aca="false">IF(AQ686=0,"",AQ686)</f>
        <v>#N/A</v>
      </c>
      <c r="BI686" s="78" t="e">
        <f aca="false">IF(AR686=0,"",AR686)</f>
        <v>#N/A</v>
      </c>
      <c r="BJ686" s="78" t="e">
        <f aca="false">IF(AS686=0,"",AS686)</f>
        <v>#N/A</v>
      </c>
      <c r="BK686" s="78" t="e">
        <f aca="false">IF(AT686=0,"",AT686)</f>
        <v>#N/A</v>
      </c>
      <c r="BL686" s="78" t="e">
        <f aca="false">IF(AU686=0,"",AU686)</f>
        <v>#N/A</v>
      </c>
      <c r="BM686" s="78" t="e">
        <f aca="false">IF(AV686=0,"",AV686)</f>
        <v>#N/A</v>
      </c>
      <c r="BN686" s="78" t="e">
        <f aca="false">IF(AW686=0,"",AW686)</f>
        <v>#N/A</v>
      </c>
      <c r="BO686" s="78" t="e">
        <f aca="false">IF(AX686=0,"",AX686)</f>
        <v>#N/A</v>
      </c>
      <c r="BP686" s="78" t="e">
        <f aca="false">IF(AY686=0,"",AY686)</f>
        <v>#N/A</v>
      </c>
      <c r="BQ686" s="78" t="e">
        <f aca="false">IF(AZ686=0,"",AZ686)</f>
        <v>#N/A</v>
      </c>
      <c r="BR686" s="78" t="e">
        <f aca="false">IF(BA686=0,"",BA686)</f>
        <v>#N/A</v>
      </c>
      <c r="BS686" s="78" t="e">
        <f aca="false">IF(BB686=0,"",BB686)</f>
        <v>#N/A</v>
      </c>
      <c r="BT686" s="78" t="e">
        <f aca="false">IF(BC686=0,"",BC686)</f>
        <v>#N/A</v>
      </c>
      <c r="BU686" s="78" t="e">
        <f aca="false">IF(BD686=0,"",BD686)</f>
        <v>#N/A</v>
      </c>
    </row>
    <row r="687" customFormat="false" ht="56.7" hidden="false" customHeight="true" outlineLevel="0" collapsed="false">
      <c r="A687" s="137"/>
      <c r="B687" s="138"/>
      <c r="C687" s="139"/>
      <c r="D687" s="139"/>
      <c r="E687" s="143"/>
      <c r="F687" s="120"/>
      <c r="G687" s="121"/>
      <c r="H687" s="140"/>
      <c r="I687" s="141"/>
      <c r="J687" s="116"/>
      <c r="K687" s="124" t="str">
        <f aca="false">IF(ISBLANK(I687),"",ROUND(IF(J687&lt;&gt;"€",IF(J687="$",I687*TRANSFERENCIAS!$E$29,I687*TRANSFERENCIAS!$H$29),I687),2))</f>
        <v/>
      </c>
      <c r="L687" s="142"/>
      <c r="M687" s="142"/>
      <c r="N687" s="142"/>
      <c r="O687" s="125"/>
      <c r="P687" s="126" t="str">
        <f aca="false">IF(ISNUMBER(X687),X687,"P")</f>
        <v>P</v>
      </c>
      <c r="Q687" s="127" t="str">
        <f aca="false">IF(ISNUMBER(L687),L687," --")</f>
        <v> --</v>
      </c>
      <c r="W687" s="129" t="n">
        <f aca="false">SUM(L687:N687)</f>
        <v>0</v>
      </c>
      <c r="X687" s="129" t="e">
        <f aca="false">IF(K687&gt;0,ABS(W687-K687),"")</f>
        <v>#VALUE!</v>
      </c>
      <c r="AF687" s="78" t="n">
        <f aca="false">+AF686+20</f>
        <v>13640</v>
      </c>
      <c r="AG687" s="78" t="n">
        <v>682</v>
      </c>
      <c r="AO687" s="78" t="e">
        <f aca="false">VLOOKUP(F687,PTDS2!$A$1:$Q$13,2)</f>
        <v>#N/A</v>
      </c>
      <c r="AP687" s="78" t="e">
        <f aca="false">VLOOKUP(F687,PTDS2!$A$1:$Q$13,3)</f>
        <v>#N/A</v>
      </c>
      <c r="AQ687" s="78" t="e">
        <f aca="false">VLOOKUP(F687,PTDS2!$A$1:$Q$13,4)</f>
        <v>#N/A</v>
      </c>
      <c r="AR687" s="78" t="e">
        <f aca="false">VLOOKUP(F687,PTDS2!$A$1:$Q$13,5)</f>
        <v>#N/A</v>
      </c>
      <c r="AS687" s="78" t="e">
        <f aca="false">VLOOKUP(F687,PTDS2!$A$1:$Q$13,6)</f>
        <v>#N/A</v>
      </c>
      <c r="AT687" s="78" t="e">
        <f aca="false">VLOOKUP(F687,PTDS2!$A$1:$Q$13,7)</f>
        <v>#N/A</v>
      </c>
      <c r="AU687" s="78" t="e">
        <f aca="false">VLOOKUP(F687,PTDS2!$A$1:$Q$13,8)</f>
        <v>#N/A</v>
      </c>
      <c r="AV687" s="78" t="e">
        <f aca="false">VLOOKUP(F687,PTDS2!$A$1:$Q$13,9)</f>
        <v>#N/A</v>
      </c>
      <c r="AW687" s="78" t="e">
        <f aca="false">VLOOKUP(F687,PTDS2!$A$1:$Q$13,10)</f>
        <v>#N/A</v>
      </c>
      <c r="AX687" s="78" t="e">
        <f aca="false">VLOOKUP(F687,PTDS2!$A$1:$Q$13,11)</f>
        <v>#N/A</v>
      </c>
      <c r="AY687" s="78" t="e">
        <f aca="false">VLOOKUP(F687,PTDS2!$A$1:$Q$13,12)</f>
        <v>#N/A</v>
      </c>
      <c r="AZ687" s="78" t="e">
        <f aca="false">VLOOKUP(F687,PTDS2!$A$1:$Q$13,13)</f>
        <v>#N/A</v>
      </c>
      <c r="BA687" s="78" t="e">
        <f aca="false">VLOOKUP(F687,PTDS2!$A$1:$Q$13,14)</f>
        <v>#N/A</v>
      </c>
      <c r="BB687" s="78" t="e">
        <f aca="false">VLOOKUP(F687,PTDS2!$A$1:$Q$13,15)</f>
        <v>#N/A</v>
      </c>
      <c r="BC687" s="78" t="e">
        <f aca="false">VLOOKUP(F687,PTDS2!$A$1:$Q$13,16)</f>
        <v>#N/A</v>
      </c>
      <c r="BD687" s="78" t="e">
        <f aca="false">VLOOKUP(F687,PTDS2!$A$1:$Q$13,17)</f>
        <v>#N/A</v>
      </c>
      <c r="BF687" s="78" t="e">
        <f aca="false">IF(AO687=0,"",AO687)</f>
        <v>#N/A</v>
      </c>
      <c r="BG687" s="78" t="e">
        <f aca="false">IF(AP687=0,"",AP687)</f>
        <v>#N/A</v>
      </c>
      <c r="BH687" s="78" t="e">
        <f aca="false">IF(AQ687=0,"",AQ687)</f>
        <v>#N/A</v>
      </c>
      <c r="BI687" s="78" t="e">
        <f aca="false">IF(AR687=0,"",AR687)</f>
        <v>#N/A</v>
      </c>
      <c r="BJ687" s="78" t="e">
        <f aca="false">IF(AS687=0,"",AS687)</f>
        <v>#N/A</v>
      </c>
      <c r="BK687" s="78" t="e">
        <f aca="false">IF(AT687=0,"",AT687)</f>
        <v>#N/A</v>
      </c>
      <c r="BL687" s="78" t="e">
        <f aca="false">IF(AU687=0,"",AU687)</f>
        <v>#N/A</v>
      </c>
      <c r="BM687" s="78" t="e">
        <f aca="false">IF(AV687=0,"",AV687)</f>
        <v>#N/A</v>
      </c>
      <c r="BN687" s="78" t="e">
        <f aca="false">IF(AW687=0,"",AW687)</f>
        <v>#N/A</v>
      </c>
      <c r="BO687" s="78" t="e">
        <f aca="false">IF(AX687=0,"",AX687)</f>
        <v>#N/A</v>
      </c>
      <c r="BP687" s="78" t="e">
        <f aca="false">IF(AY687=0,"",AY687)</f>
        <v>#N/A</v>
      </c>
      <c r="BQ687" s="78" t="e">
        <f aca="false">IF(AZ687=0,"",AZ687)</f>
        <v>#N/A</v>
      </c>
      <c r="BR687" s="78" t="e">
        <f aca="false">IF(BA687=0,"",BA687)</f>
        <v>#N/A</v>
      </c>
      <c r="BS687" s="78" t="e">
        <f aca="false">IF(BB687=0,"",BB687)</f>
        <v>#N/A</v>
      </c>
      <c r="BT687" s="78" t="e">
        <f aca="false">IF(BC687=0,"",BC687)</f>
        <v>#N/A</v>
      </c>
      <c r="BU687" s="78" t="e">
        <f aca="false">IF(BD687=0,"",BD687)</f>
        <v>#N/A</v>
      </c>
    </row>
    <row r="688" customFormat="false" ht="56.7" hidden="false" customHeight="true" outlineLevel="0" collapsed="false">
      <c r="A688" s="137"/>
      <c r="B688" s="138"/>
      <c r="C688" s="139"/>
      <c r="D688" s="139"/>
      <c r="E688" s="143"/>
      <c r="F688" s="120"/>
      <c r="G688" s="121"/>
      <c r="H688" s="140"/>
      <c r="I688" s="141"/>
      <c r="J688" s="116"/>
      <c r="K688" s="124" t="str">
        <f aca="false">IF(ISBLANK(I688),"",ROUND(IF(J688&lt;&gt;"€",IF(J688="$",I688*TRANSFERENCIAS!$E$29,I688*TRANSFERENCIAS!$H$29),I688),2))</f>
        <v/>
      </c>
      <c r="L688" s="142"/>
      <c r="M688" s="142"/>
      <c r="N688" s="142"/>
      <c r="O688" s="125"/>
      <c r="P688" s="126" t="str">
        <f aca="false">IF(ISNUMBER(X688),X688,"P")</f>
        <v>P</v>
      </c>
      <c r="Q688" s="127" t="str">
        <f aca="false">IF(ISNUMBER(L688),L688," --")</f>
        <v> --</v>
      </c>
      <c r="W688" s="129" t="n">
        <f aca="false">SUM(L688:N688)</f>
        <v>0</v>
      </c>
      <c r="X688" s="129" t="e">
        <f aca="false">IF(K688&gt;0,ABS(W688-K688),"")</f>
        <v>#VALUE!</v>
      </c>
      <c r="AF688" s="78" t="n">
        <f aca="false">+AF687+20</f>
        <v>13660</v>
      </c>
      <c r="AG688" s="78" t="n">
        <v>683</v>
      </c>
      <c r="AO688" s="78" t="e">
        <f aca="false">VLOOKUP(F688,PTDS2!$A$1:$Q$13,2)</f>
        <v>#N/A</v>
      </c>
      <c r="AP688" s="78" t="e">
        <f aca="false">VLOOKUP(F688,PTDS2!$A$1:$Q$13,3)</f>
        <v>#N/A</v>
      </c>
      <c r="AQ688" s="78" t="e">
        <f aca="false">VLOOKUP(F688,PTDS2!$A$1:$Q$13,4)</f>
        <v>#N/A</v>
      </c>
      <c r="AR688" s="78" t="e">
        <f aca="false">VLOOKUP(F688,PTDS2!$A$1:$Q$13,5)</f>
        <v>#N/A</v>
      </c>
      <c r="AS688" s="78" t="e">
        <f aca="false">VLOOKUP(F688,PTDS2!$A$1:$Q$13,6)</f>
        <v>#N/A</v>
      </c>
      <c r="AT688" s="78" t="e">
        <f aca="false">VLOOKUP(F688,PTDS2!$A$1:$Q$13,7)</f>
        <v>#N/A</v>
      </c>
      <c r="AU688" s="78" t="e">
        <f aca="false">VLOOKUP(F688,PTDS2!$A$1:$Q$13,8)</f>
        <v>#N/A</v>
      </c>
      <c r="AV688" s="78" t="e">
        <f aca="false">VLOOKUP(F688,PTDS2!$A$1:$Q$13,9)</f>
        <v>#N/A</v>
      </c>
      <c r="AW688" s="78" t="e">
        <f aca="false">VLOOKUP(F688,PTDS2!$A$1:$Q$13,10)</f>
        <v>#N/A</v>
      </c>
      <c r="AX688" s="78" t="e">
        <f aca="false">VLOOKUP(F688,PTDS2!$A$1:$Q$13,11)</f>
        <v>#N/A</v>
      </c>
      <c r="AY688" s="78" t="e">
        <f aca="false">VLOOKUP(F688,PTDS2!$A$1:$Q$13,12)</f>
        <v>#N/A</v>
      </c>
      <c r="AZ688" s="78" t="e">
        <f aca="false">VLOOKUP(F688,PTDS2!$A$1:$Q$13,13)</f>
        <v>#N/A</v>
      </c>
      <c r="BA688" s="78" t="e">
        <f aca="false">VLOOKUP(F688,PTDS2!$A$1:$Q$13,14)</f>
        <v>#N/A</v>
      </c>
      <c r="BB688" s="78" t="e">
        <f aca="false">VLOOKUP(F688,PTDS2!$A$1:$Q$13,15)</f>
        <v>#N/A</v>
      </c>
      <c r="BC688" s="78" t="e">
        <f aca="false">VLOOKUP(F688,PTDS2!$A$1:$Q$13,16)</f>
        <v>#N/A</v>
      </c>
      <c r="BD688" s="78" t="e">
        <f aca="false">VLOOKUP(F688,PTDS2!$A$1:$Q$13,17)</f>
        <v>#N/A</v>
      </c>
      <c r="BF688" s="78" t="e">
        <f aca="false">IF(AO688=0,"",AO688)</f>
        <v>#N/A</v>
      </c>
      <c r="BG688" s="78" t="e">
        <f aca="false">IF(AP688=0,"",AP688)</f>
        <v>#N/A</v>
      </c>
      <c r="BH688" s="78" t="e">
        <f aca="false">IF(AQ688=0,"",AQ688)</f>
        <v>#N/A</v>
      </c>
      <c r="BI688" s="78" t="e">
        <f aca="false">IF(AR688=0,"",AR688)</f>
        <v>#N/A</v>
      </c>
      <c r="BJ688" s="78" t="e">
        <f aca="false">IF(AS688=0,"",AS688)</f>
        <v>#N/A</v>
      </c>
      <c r="BK688" s="78" t="e">
        <f aca="false">IF(AT688=0,"",AT688)</f>
        <v>#N/A</v>
      </c>
      <c r="BL688" s="78" t="e">
        <f aca="false">IF(AU688=0,"",AU688)</f>
        <v>#N/A</v>
      </c>
      <c r="BM688" s="78" t="e">
        <f aca="false">IF(AV688=0,"",AV688)</f>
        <v>#N/A</v>
      </c>
      <c r="BN688" s="78" t="e">
        <f aca="false">IF(AW688=0,"",AW688)</f>
        <v>#N/A</v>
      </c>
      <c r="BO688" s="78" t="e">
        <f aca="false">IF(AX688=0,"",AX688)</f>
        <v>#N/A</v>
      </c>
      <c r="BP688" s="78" t="e">
        <f aca="false">IF(AY688=0,"",AY688)</f>
        <v>#N/A</v>
      </c>
      <c r="BQ688" s="78" t="e">
        <f aca="false">IF(AZ688=0,"",AZ688)</f>
        <v>#N/A</v>
      </c>
      <c r="BR688" s="78" t="e">
        <f aca="false">IF(BA688=0,"",BA688)</f>
        <v>#N/A</v>
      </c>
      <c r="BS688" s="78" t="e">
        <f aca="false">IF(BB688=0,"",BB688)</f>
        <v>#N/A</v>
      </c>
      <c r="BT688" s="78" t="e">
        <f aca="false">IF(BC688=0,"",BC688)</f>
        <v>#N/A</v>
      </c>
      <c r="BU688" s="78" t="e">
        <f aca="false">IF(BD688=0,"",BD688)</f>
        <v>#N/A</v>
      </c>
    </row>
    <row r="689" customFormat="false" ht="56.7" hidden="false" customHeight="true" outlineLevel="0" collapsed="false">
      <c r="A689" s="137"/>
      <c r="B689" s="138"/>
      <c r="C689" s="139"/>
      <c r="D689" s="139"/>
      <c r="E689" s="143"/>
      <c r="F689" s="120"/>
      <c r="G689" s="121"/>
      <c r="H689" s="140"/>
      <c r="I689" s="141"/>
      <c r="J689" s="116"/>
      <c r="K689" s="124" t="str">
        <f aca="false">IF(ISBLANK(I689),"",ROUND(IF(J689&lt;&gt;"€",IF(J689="$",I689*TRANSFERENCIAS!$E$29,I689*TRANSFERENCIAS!$H$29),I689),2))</f>
        <v/>
      </c>
      <c r="L689" s="142"/>
      <c r="M689" s="142"/>
      <c r="N689" s="142"/>
      <c r="O689" s="125"/>
      <c r="P689" s="126" t="str">
        <f aca="false">IF(ISNUMBER(X689),X689,"P")</f>
        <v>P</v>
      </c>
      <c r="Q689" s="127" t="str">
        <f aca="false">IF(ISNUMBER(L689),L689," --")</f>
        <v> --</v>
      </c>
      <c r="W689" s="129" t="n">
        <f aca="false">SUM(L689:N689)</f>
        <v>0</v>
      </c>
      <c r="X689" s="129" t="e">
        <f aca="false">IF(K689&gt;0,ABS(W689-K689),"")</f>
        <v>#VALUE!</v>
      </c>
      <c r="AF689" s="78" t="n">
        <f aca="false">+AF688+20</f>
        <v>13680</v>
      </c>
      <c r="AG689" s="78" t="n">
        <v>684</v>
      </c>
      <c r="AO689" s="78" t="e">
        <f aca="false">VLOOKUP(F689,PTDS2!$A$1:$Q$13,2)</f>
        <v>#N/A</v>
      </c>
      <c r="AP689" s="78" t="e">
        <f aca="false">VLOOKUP(F689,PTDS2!$A$1:$Q$13,3)</f>
        <v>#N/A</v>
      </c>
      <c r="AQ689" s="78" t="e">
        <f aca="false">VLOOKUP(F689,PTDS2!$A$1:$Q$13,4)</f>
        <v>#N/A</v>
      </c>
      <c r="AR689" s="78" t="e">
        <f aca="false">VLOOKUP(F689,PTDS2!$A$1:$Q$13,5)</f>
        <v>#N/A</v>
      </c>
      <c r="AS689" s="78" t="e">
        <f aca="false">VLOOKUP(F689,PTDS2!$A$1:$Q$13,6)</f>
        <v>#N/A</v>
      </c>
      <c r="AT689" s="78" t="e">
        <f aca="false">VLOOKUP(F689,PTDS2!$A$1:$Q$13,7)</f>
        <v>#N/A</v>
      </c>
      <c r="AU689" s="78" t="e">
        <f aca="false">VLOOKUP(F689,PTDS2!$A$1:$Q$13,8)</f>
        <v>#N/A</v>
      </c>
      <c r="AV689" s="78" t="e">
        <f aca="false">VLOOKUP(F689,PTDS2!$A$1:$Q$13,9)</f>
        <v>#N/A</v>
      </c>
      <c r="AW689" s="78" t="e">
        <f aca="false">VLOOKUP(F689,PTDS2!$A$1:$Q$13,10)</f>
        <v>#N/A</v>
      </c>
      <c r="AX689" s="78" t="e">
        <f aca="false">VLOOKUP(F689,PTDS2!$A$1:$Q$13,11)</f>
        <v>#N/A</v>
      </c>
      <c r="AY689" s="78" t="e">
        <f aca="false">VLOOKUP(F689,PTDS2!$A$1:$Q$13,12)</f>
        <v>#N/A</v>
      </c>
      <c r="AZ689" s="78" t="e">
        <f aca="false">VLOOKUP(F689,PTDS2!$A$1:$Q$13,13)</f>
        <v>#N/A</v>
      </c>
      <c r="BA689" s="78" t="e">
        <f aca="false">VLOOKUP(F689,PTDS2!$A$1:$Q$13,14)</f>
        <v>#N/A</v>
      </c>
      <c r="BB689" s="78" t="e">
        <f aca="false">VLOOKUP(F689,PTDS2!$A$1:$Q$13,15)</f>
        <v>#N/A</v>
      </c>
      <c r="BC689" s="78" t="e">
        <f aca="false">VLOOKUP(F689,PTDS2!$A$1:$Q$13,16)</f>
        <v>#N/A</v>
      </c>
      <c r="BD689" s="78" t="e">
        <f aca="false">VLOOKUP(F689,PTDS2!$A$1:$Q$13,17)</f>
        <v>#N/A</v>
      </c>
      <c r="BF689" s="78" t="e">
        <f aca="false">IF(AO689=0,"",AO689)</f>
        <v>#N/A</v>
      </c>
      <c r="BG689" s="78" t="e">
        <f aca="false">IF(AP689=0,"",AP689)</f>
        <v>#N/A</v>
      </c>
      <c r="BH689" s="78" t="e">
        <f aca="false">IF(AQ689=0,"",AQ689)</f>
        <v>#N/A</v>
      </c>
      <c r="BI689" s="78" t="e">
        <f aca="false">IF(AR689=0,"",AR689)</f>
        <v>#N/A</v>
      </c>
      <c r="BJ689" s="78" t="e">
        <f aca="false">IF(AS689=0,"",AS689)</f>
        <v>#N/A</v>
      </c>
      <c r="BK689" s="78" t="e">
        <f aca="false">IF(AT689=0,"",AT689)</f>
        <v>#N/A</v>
      </c>
      <c r="BL689" s="78" t="e">
        <f aca="false">IF(AU689=0,"",AU689)</f>
        <v>#N/A</v>
      </c>
      <c r="BM689" s="78" t="e">
        <f aca="false">IF(AV689=0,"",AV689)</f>
        <v>#N/A</v>
      </c>
      <c r="BN689" s="78" t="e">
        <f aca="false">IF(AW689=0,"",AW689)</f>
        <v>#N/A</v>
      </c>
      <c r="BO689" s="78" t="e">
        <f aca="false">IF(AX689=0,"",AX689)</f>
        <v>#N/A</v>
      </c>
      <c r="BP689" s="78" t="e">
        <f aca="false">IF(AY689=0,"",AY689)</f>
        <v>#N/A</v>
      </c>
      <c r="BQ689" s="78" t="e">
        <f aca="false">IF(AZ689=0,"",AZ689)</f>
        <v>#N/A</v>
      </c>
      <c r="BR689" s="78" t="e">
        <f aca="false">IF(BA689=0,"",BA689)</f>
        <v>#N/A</v>
      </c>
      <c r="BS689" s="78" t="e">
        <f aca="false">IF(BB689=0,"",BB689)</f>
        <v>#N/A</v>
      </c>
      <c r="BT689" s="78" t="e">
        <f aca="false">IF(BC689=0,"",BC689)</f>
        <v>#N/A</v>
      </c>
      <c r="BU689" s="78" t="e">
        <f aca="false">IF(BD689=0,"",BD689)</f>
        <v>#N/A</v>
      </c>
    </row>
    <row r="690" customFormat="false" ht="56.7" hidden="false" customHeight="true" outlineLevel="0" collapsed="false">
      <c r="A690" s="137"/>
      <c r="B690" s="138"/>
      <c r="C690" s="139"/>
      <c r="D690" s="139"/>
      <c r="E690" s="143"/>
      <c r="F690" s="120"/>
      <c r="G690" s="121"/>
      <c r="H690" s="140"/>
      <c r="I690" s="141"/>
      <c r="J690" s="116"/>
      <c r="K690" s="124" t="str">
        <f aca="false">IF(ISBLANK(I690),"",ROUND(IF(J690&lt;&gt;"€",IF(J690="$",I690*TRANSFERENCIAS!$E$29,I690*TRANSFERENCIAS!$H$29),I690),2))</f>
        <v/>
      </c>
      <c r="L690" s="142"/>
      <c r="M690" s="142"/>
      <c r="N690" s="142"/>
      <c r="O690" s="125"/>
      <c r="P690" s="126" t="str">
        <f aca="false">IF(ISNUMBER(X690),X690,"P")</f>
        <v>P</v>
      </c>
      <c r="Q690" s="127" t="str">
        <f aca="false">IF(ISNUMBER(L690),L690," --")</f>
        <v> --</v>
      </c>
      <c r="W690" s="129" t="n">
        <f aca="false">SUM(L690:N690)</f>
        <v>0</v>
      </c>
      <c r="X690" s="129" t="e">
        <f aca="false">IF(K690&gt;0,ABS(W690-K690),"")</f>
        <v>#VALUE!</v>
      </c>
      <c r="AF690" s="78" t="n">
        <f aca="false">+AF689+20</f>
        <v>13700</v>
      </c>
      <c r="AG690" s="78" t="n">
        <v>685</v>
      </c>
      <c r="AO690" s="78" t="e">
        <f aca="false">VLOOKUP(F690,PTDS2!$A$1:$Q$13,2)</f>
        <v>#N/A</v>
      </c>
      <c r="AP690" s="78" t="e">
        <f aca="false">VLOOKUP(F690,PTDS2!$A$1:$Q$13,3)</f>
        <v>#N/A</v>
      </c>
      <c r="AQ690" s="78" t="e">
        <f aca="false">VLOOKUP(F690,PTDS2!$A$1:$Q$13,4)</f>
        <v>#N/A</v>
      </c>
      <c r="AR690" s="78" t="e">
        <f aca="false">VLOOKUP(F690,PTDS2!$A$1:$Q$13,5)</f>
        <v>#N/A</v>
      </c>
      <c r="AS690" s="78" t="e">
        <f aca="false">VLOOKUP(F690,PTDS2!$A$1:$Q$13,6)</f>
        <v>#N/A</v>
      </c>
      <c r="AT690" s="78" t="e">
        <f aca="false">VLOOKUP(F690,PTDS2!$A$1:$Q$13,7)</f>
        <v>#N/A</v>
      </c>
      <c r="AU690" s="78" t="e">
        <f aca="false">VLOOKUP(F690,PTDS2!$A$1:$Q$13,8)</f>
        <v>#N/A</v>
      </c>
      <c r="AV690" s="78" t="e">
        <f aca="false">VLOOKUP(F690,PTDS2!$A$1:$Q$13,9)</f>
        <v>#N/A</v>
      </c>
      <c r="AW690" s="78" t="e">
        <f aca="false">VLOOKUP(F690,PTDS2!$A$1:$Q$13,10)</f>
        <v>#N/A</v>
      </c>
      <c r="AX690" s="78" t="e">
        <f aca="false">VLOOKUP(F690,PTDS2!$A$1:$Q$13,11)</f>
        <v>#N/A</v>
      </c>
      <c r="AY690" s="78" t="e">
        <f aca="false">VLOOKUP(F690,PTDS2!$A$1:$Q$13,12)</f>
        <v>#N/A</v>
      </c>
      <c r="AZ690" s="78" t="e">
        <f aca="false">VLOOKUP(F690,PTDS2!$A$1:$Q$13,13)</f>
        <v>#N/A</v>
      </c>
      <c r="BA690" s="78" t="e">
        <f aca="false">VLOOKUP(F690,PTDS2!$A$1:$Q$13,14)</f>
        <v>#N/A</v>
      </c>
      <c r="BB690" s="78" t="e">
        <f aca="false">VLOOKUP(F690,PTDS2!$A$1:$Q$13,15)</f>
        <v>#N/A</v>
      </c>
      <c r="BC690" s="78" t="e">
        <f aca="false">VLOOKUP(F690,PTDS2!$A$1:$Q$13,16)</f>
        <v>#N/A</v>
      </c>
      <c r="BD690" s="78" t="e">
        <f aca="false">VLOOKUP(F690,PTDS2!$A$1:$Q$13,17)</f>
        <v>#N/A</v>
      </c>
      <c r="BF690" s="78" t="e">
        <f aca="false">IF(AO690=0,"",AO690)</f>
        <v>#N/A</v>
      </c>
      <c r="BG690" s="78" t="e">
        <f aca="false">IF(AP690=0,"",AP690)</f>
        <v>#N/A</v>
      </c>
      <c r="BH690" s="78" t="e">
        <f aca="false">IF(AQ690=0,"",AQ690)</f>
        <v>#N/A</v>
      </c>
      <c r="BI690" s="78" t="e">
        <f aca="false">IF(AR690=0,"",AR690)</f>
        <v>#N/A</v>
      </c>
      <c r="BJ690" s="78" t="e">
        <f aca="false">IF(AS690=0,"",AS690)</f>
        <v>#N/A</v>
      </c>
      <c r="BK690" s="78" t="e">
        <f aca="false">IF(AT690=0,"",AT690)</f>
        <v>#N/A</v>
      </c>
      <c r="BL690" s="78" t="e">
        <f aca="false">IF(AU690=0,"",AU690)</f>
        <v>#N/A</v>
      </c>
      <c r="BM690" s="78" t="e">
        <f aca="false">IF(AV690=0,"",AV690)</f>
        <v>#N/A</v>
      </c>
      <c r="BN690" s="78" t="e">
        <f aca="false">IF(AW690=0,"",AW690)</f>
        <v>#N/A</v>
      </c>
      <c r="BO690" s="78" t="e">
        <f aca="false">IF(AX690=0,"",AX690)</f>
        <v>#N/A</v>
      </c>
      <c r="BP690" s="78" t="e">
        <f aca="false">IF(AY690=0,"",AY690)</f>
        <v>#N/A</v>
      </c>
      <c r="BQ690" s="78" t="e">
        <f aca="false">IF(AZ690=0,"",AZ690)</f>
        <v>#N/A</v>
      </c>
      <c r="BR690" s="78" t="e">
        <f aca="false">IF(BA690=0,"",BA690)</f>
        <v>#N/A</v>
      </c>
      <c r="BS690" s="78" t="e">
        <f aca="false">IF(BB690=0,"",BB690)</f>
        <v>#N/A</v>
      </c>
      <c r="BT690" s="78" t="e">
        <f aca="false">IF(BC690=0,"",BC690)</f>
        <v>#N/A</v>
      </c>
      <c r="BU690" s="78" t="e">
        <f aca="false">IF(BD690=0,"",BD690)</f>
        <v>#N/A</v>
      </c>
    </row>
    <row r="691" customFormat="false" ht="56.7" hidden="false" customHeight="true" outlineLevel="0" collapsed="false">
      <c r="A691" s="137"/>
      <c r="B691" s="138"/>
      <c r="C691" s="139"/>
      <c r="D691" s="139"/>
      <c r="E691" s="143"/>
      <c r="F691" s="120"/>
      <c r="G691" s="121"/>
      <c r="H691" s="140"/>
      <c r="I691" s="141"/>
      <c r="J691" s="116"/>
      <c r="K691" s="124" t="str">
        <f aca="false">IF(ISBLANK(I691),"",ROUND(IF(J691&lt;&gt;"€",IF(J691="$",I691*TRANSFERENCIAS!$E$29,I691*TRANSFERENCIAS!$H$29),I691),2))</f>
        <v/>
      </c>
      <c r="L691" s="142"/>
      <c r="M691" s="142"/>
      <c r="N691" s="142"/>
      <c r="O691" s="125"/>
      <c r="P691" s="126" t="str">
        <f aca="false">IF(ISNUMBER(X691),X691,"P")</f>
        <v>P</v>
      </c>
      <c r="Q691" s="127" t="str">
        <f aca="false">IF(ISNUMBER(L691),L691," --")</f>
        <v> --</v>
      </c>
      <c r="W691" s="129" t="n">
        <f aca="false">SUM(L691:N691)</f>
        <v>0</v>
      </c>
      <c r="X691" s="129" t="e">
        <f aca="false">IF(K691&gt;0,ABS(W691-K691),"")</f>
        <v>#VALUE!</v>
      </c>
      <c r="AF691" s="78" t="n">
        <f aca="false">+AF690+20</f>
        <v>13720</v>
      </c>
      <c r="AG691" s="78" t="n">
        <v>686</v>
      </c>
      <c r="AO691" s="78" t="e">
        <f aca="false">VLOOKUP(F691,PTDS2!$A$1:$Q$13,2)</f>
        <v>#N/A</v>
      </c>
      <c r="AP691" s="78" t="e">
        <f aca="false">VLOOKUP(F691,PTDS2!$A$1:$Q$13,3)</f>
        <v>#N/A</v>
      </c>
      <c r="AQ691" s="78" t="e">
        <f aca="false">VLOOKUP(F691,PTDS2!$A$1:$Q$13,4)</f>
        <v>#N/A</v>
      </c>
      <c r="AR691" s="78" t="e">
        <f aca="false">VLOOKUP(F691,PTDS2!$A$1:$Q$13,5)</f>
        <v>#N/A</v>
      </c>
      <c r="AS691" s="78" t="e">
        <f aca="false">VLOOKUP(F691,PTDS2!$A$1:$Q$13,6)</f>
        <v>#N/A</v>
      </c>
      <c r="AT691" s="78" t="e">
        <f aca="false">VLOOKUP(F691,PTDS2!$A$1:$Q$13,7)</f>
        <v>#N/A</v>
      </c>
      <c r="AU691" s="78" t="e">
        <f aca="false">VLOOKUP(F691,PTDS2!$A$1:$Q$13,8)</f>
        <v>#N/A</v>
      </c>
      <c r="AV691" s="78" t="e">
        <f aca="false">VLOOKUP(F691,PTDS2!$A$1:$Q$13,9)</f>
        <v>#N/A</v>
      </c>
      <c r="AW691" s="78" t="e">
        <f aca="false">VLOOKUP(F691,PTDS2!$A$1:$Q$13,10)</f>
        <v>#N/A</v>
      </c>
      <c r="AX691" s="78" t="e">
        <f aca="false">VLOOKUP(F691,PTDS2!$A$1:$Q$13,11)</f>
        <v>#N/A</v>
      </c>
      <c r="AY691" s="78" t="e">
        <f aca="false">VLOOKUP(F691,PTDS2!$A$1:$Q$13,12)</f>
        <v>#N/A</v>
      </c>
      <c r="AZ691" s="78" t="e">
        <f aca="false">VLOOKUP(F691,PTDS2!$A$1:$Q$13,13)</f>
        <v>#N/A</v>
      </c>
      <c r="BA691" s="78" t="e">
        <f aca="false">VLOOKUP(F691,PTDS2!$A$1:$Q$13,14)</f>
        <v>#N/A</v>
      </c>
      <c r="BB691" s="78" t="e">
        <f aca="false">VLOOKUP(F691,PTDS2!$A$1:$Q$13,15)</f>
        <v>#N/A</v>
      </c>
      <c r="BC691" s="78" t="e">
        <f aca="false">VLOOKUP(F691,PTDS2!$A$1:$Q$13,16)</f>
        <v>#N/A</v>
      </c>
      <c r="BD691" s="78" t="e">
        <f aca="false">VLOOKUP(F691,PTDS2!$A$1:$Q$13,17)</f>
        <v>#N/A</v>
      </c>
      <c r="BF691" s="78" t="e">
        <f aca="false">IF(AO691=0,"",AO691)</f>
        <v>#N/A</v>
      </c>
      <c r="BG691" s="78" t="e">
        <f aca="false">IF(AP691=0,"",AP691)</f>
        <v>#N/A</v>
      </c>
      <c r="BH691" s="78" t="e">
        <f aca="false">IF(AQ691=0,"",AQ691)</f>
        <v>#N/A</v>
      </c>
      <c r="BI691" s="78" t="e">
        <f aca="false">IF(AR691=0,"",AR691)</f>
        <v>#N/A</v>
      </c>
      <c r="BJ691" s="78" t="e">
        <f aca="false">IF(AS691=0,"",AS691)</f>
        <v>#N/A</v>
      </c>
      <c r="BK691" s="78" t="e">
        <f aca="false">IF(AT691=0,"",AT691)</f>
        <v>#N/A</v>
      </c>
      <c r="BL691" s="78" t="e">
        <f aca="false">IF(AU691=0,"",AU691)</f>
        <v>#N/A</v>
      </c>
      <c r="BM691" s="78" t="e">
        <f aca="false">IF(AV691=0,"",AV691)</f>
        <v>#N/A</v>
      </c>
      <c r="BN691" s="78" t="e">
        <f aca="false">IF(AW691=0,"",AW691)</f>
        <v>#N/A</v>
      </c>
      <c r="BO691" s="78" t="e">
        <f aca="false">IF(AX691=0,"",AX691)</f>
        <v>#N/A</v>
      </c>
      <c r="BP691" s="78" t="e">
        <f aca="false">IF(AY691=0,"",AY691)</f>
        <v>#N/A</v>
      </c>
      <c r="BQ691" s="78" t="e">
        <f aca="false">IF(AZ691=0,"",AZ691)</f>
        <v>#N/A</v>
      </c>
      <c r="BR691" s="78" t="e">
        <f aca="false">IF(BA691=0,"",BA691)</f>
        <v>#N/A</v>
      </c>
      <c r="BS691" s="78" t="e">
        <f aca="false">IF(BB691=0,"",BB691)</f>
        <v>#N/A</v>
      </c>
      <c r="BT691" s="78" t="e">
        <f aca="false">IF(BC691=0,"",BC691)</f>
        <v>#N/A</v>
      </c>
      <c r="BU691" s="78" t="e">
        <f aca="false">IF(BD691=0,"",BD691)</f>
        <v>#N/A</v>
      </c>
    </row>
    <row r="692" customFormat="false" ht="56.7" hidden="false" customHeight="true" outlineLevel="0" collapsed="false">
      <c r="A692" s="137"/>
      <c r="B692" s="138"/>
      <c r="C692" s="139"/>
      <c r="D692" s="139"/>
      <c r="E692" s="143"/>
      <c r="F692" s="120"/>
      <c r="G692" s="121"/>
      <c r="H692" s="140"/>
      <c r="I692" s="141"/>
      <c r="J692" s="116"/>
      <c r="K692" s="124" t="str">
        <f aca="false">IF(ISBLANK(I692),"",ROUND(IF(J692&lt;&gt;"€",IF(J692="$",I692*TRANSFERENCIAS!$E$29,I692*TRANSFERENCIAS!$H$29),I692),2))</f>
        <v/>
      </c>
      <c r="L692" s="142"/>
      <c r="M692" s="142"/>
      <c r="N692" s="142"/>
      <c r="O692" s="125"/>
      <c r="P692" s="126" t="str">
        <f aca="false">IF(ISNUMBER(X692),X692,"P")</f>
        <v>P</v>
      </c>
      <c r="Q692" s="127" t="str">
        <f aca="false">IF(ISNUMBER(L692),L692," --")</f>
        <v> --</v>
      </c>
      <c r="W692" s="129" t="n">
        <f aca="false">SUM(L692:N692)</f>
        <v>0</v>
      </c>
      <c r="X692" s="129" t="e">
        <f aca="false">IF(K692&gt;0,ABS(W692-K692),"")</f>
        <v>#VALUE!</v>
      </c>
      <c r="AF692" s="78" t="n">
        <f aca="false">+AF691+20</f>
        <v>13740</v>
      </c>
      <c r="AG692" s="78" t="n">
        <v>687</v>
      </c>
      <c r="AO692" s="78" t="e">
        <f aca="false">VLOOKUP(F692,PTDS2!$A$1:$Q$13,2)</f>
        <v>#N/A</v>
      </c>
      <c r="AP692" s="78" t="e">
        <f aca="false">VLOOKUP(F692,PTDS2!$A$1:$Q$13,3)</f>
        <v>#N/A</v>
      </c>
      <c r="AQ692" s="78" t="e">
        <f aca="false">VLOOKUP(F692,PTDS2!$A$1:$Q$13,4)</f>
        <v>#N/A</v>
      </c>
      <c r="AR692" s="78" t="e">
        <f aca="false">VLOOKUP(F692,PTDS2!$A$1:$Q$13,5)</f>
        <v>#N/A</v>
      </c>
      <c r="AS692" s="78" t="e">
        <f aca="false">VLOOKUP(F692,PTDS2!$A$1:$Q$13,6)</f>
        <v>#N/A</v>
      </c>
      <c r="AT692" s="78" t="e">
        <f aca="false">VLOOKUP(F692,PTDS2!$A$1:$Q$13,7)</f>
        <v>#N/A</v>
      </c>
      <c r="AU692" s="78" t="e">
        <f aca="false">VLOOKUP(F692,PTDS2!$A$1:$Q$13,8)</f>
        <v>#N/A</v>
      </c>
      <c r="AV692" s="78" t="e">
        <f aca="false">VLOOKUP(F692,PTDS2!$A$1:$Q$13,9)</f>
        <v>#N/A</v>
      </c>
      <c r="AW692" s="78" t="e">
        <f aca="false">VLOOKUP(F692,PTDS2!$A$1:$Q$13,10)</f>
        <v>#N/A</v>
      </c>
      <c r="AX692" s="78" t="e">
        <f aca="false">VLOOKUP(F692,PTDS2!$A$1:$Q$13,11)</f>
        <v>#N/A</v>
      </c>
      <c r="AY692" s="78" t="e">
        <f aca="false">VLOOKUP(F692,PTDS2!$A$1:$Q$13,12)</f>
        <v>#N/A</v>
      </c>
      <c r="AZ692" s="78" t="e">
        <f aca="false">VLOOKUP(F692,PTDS2!$A$1:$Q$13,13)</f>
        <v>#N/A</v>
      </c>
      <c r="BA692" s="78" t="e">
        <f aca="false">VLOOKUP(F692,PTDS2!$A$1:$Q$13,14)</f>
        <v>#N/A</v>
      </c>
      <c r="BB692" s="78" t="e">
        <f aca="false">VLOOKUP(F692,PTDS2!$A$1:$Q$13,15)</f>
        <v>#N/A</v>
      </c>
      <c r="BC692" s="78" t="e">
        <f aca="false">VLOOKUP(F692,PTDS2!$A$1:$Q$13,16)</f>
        <v>#N/A</v>
      </c>
      <c r="BD692" s="78" t="e">
        <f aca="false">VLOOKUP(F692,PTDS2!$A$1:$Q$13,17)</f>
        <v>#N/A</v>
      </c>
      <c r="BF692" s="78" t="e">
        <f aca="false">IF(AO692=0,"",AO692)</f>
        <v>#N/A</v>
      </c>
      <c r="BG692" s="78" t="e">
        <f aca="false">IF(AP692=0,"",AP692)</f>
        <v>#N/A</v>
      </c>
      <c r="BH692" s="78" t="e">
        <f aca="false">IF(AQ692=0,"",AQ692)</f>
        <v>#N/A</v>
      </c>
      <c r="BI692" s="78" t="e">
        <f aca="false">IF(AR692=0,"",AR692)</f>
        <v>#N/A</v>
      </c>
      <c r="BJ692" s="78" t="e">
        <f aca="false">IF(AS692=0,"",AS692)</f>
        <v>#N/A</v>
      </c>
      <c r="BK692" s="78" t="e">
        <f aca="false">IF(AT692=0,"",AT692)</f>
        <v>#N/A</v>
      </c>
      <c r="BL692" s="78" t="e">
        <f aca="false">IF(AU692=0,"",AU692)</f>
        <v>#N/A</v>
      </c>
      <c r="BM692" s="78" t="e">
        <f aca="false">IF(AV692=0,"",AV692)</f>
        <v>#N/A</v>
      </c>
      <c r="BN692" s="78" t="e">
        <f aca="false">IF(AW692=0,"",AW692)</f>
        <v>#N/A</v>
      </c>
      <c r="BO692" s="78" t="e">
        <f aca="false">IF(AX692=0,"",AX692)</f>
        <v>#N/A</v>
      </c>
      <c r="BP692" s="78" t="e">
        <f aca="false">IF(AY692=0,"",AY692)</f>
        <v>#N/A</v>
      </c>
      <c r="BQ692" s="78" t="e">
        <f aca="false">IF(AZ692=0,"",AZ692)</f>
        <v>#N/A</v>
      </c>
      <c r="BR692" s="78" t="e">
        <f aca="false">IF(BA692=0,"",BA692)</f>
        <v>#N/A</v>
      </c>
      <c r="BS692" s="78" t="e">
        <f aca="false">IF(BB692=0,"",BB692)</f>
        <v>#N/A</v>
      </c>
      <c r="BT692" s="78" t="e">
        <f aca="false">IF(BC692=0,"",BC692)</f>
        <v>#N/A</v>
      </c>
      <c r="BU692" s="78" t="e">
        <f aca="false">IF(BD692=0,"",BD692)</f>
        <v>#N/A</v>
      </c>
    </row>
    <row r="693" customFormat="false" ht="56.7" hidden="false" customHeight="true" outlineLevel="0" collapsed="false">
      <c r="A693" s="137"/>
      <c r="B693" s="138"/>
      <c r="C693" s="139"/>
      <c r="D693" s="139"/>
      <c r="E693" s="143"/>
      <c r="F693" s="120"/>
      <c r="G693" s="121"/>
      <c r="H693" s="140"/>
      <c r="I693" s="141"/>
      <c r="J693" s="116"/>
      <c r="K693" s="124" t="str">
        <f aca="false">IF(ISBLANK(I693),"",ROUND(IF(J693&lt;&gt;"€",IF(J693="$",I693*TRANSFERENCIAS!$E$29,I693*TRANSFERENCIAS!$H$29),I693),2))</f>
        <v/>
      </c>
      <c r="L693" s="142"/>
      <c r="M693" s="142"/>
      <c r="N693" s="142"/>
      <c r="O693" s="125"/>
      <c r="P693" s="126" t="str">
        <f aca="false">IF(ISNUMBER(X693),X693,"P")</f>
        <v>P</v>
      </c>
      <c r="Q693" s="127" t="str">
        <f aca="false">IF(ISNUMBER(L693),L693," --")</f>
        <v> --</v>
      </c>
      <c r="W693" s="129" t="n">
        <f aca="false">SUM(L693:N693)</f>
        <v>0</v>
      </c>
      <c r="X693" s="129" t="e">
        <f aca="false">IF(K693&gt;0,ABS(W693-K693),"")</f>
        <v>#VALUE!</v>
      </c>
      <c r="AF693" s="78" t="n">
        <f aca="false">+AF692+20</f>
        <v>13760</v>
      </c>
      <c r="AG693" s="78" t="n">
        <v>688</v>
      </c>
      <c r="AO693" s="78" t="e">
        <f aca="false">VLOOKUP(F693,PTDS2!$A$1:$Q$13,2)</f>
        <v>#N/A</v>
      </c>
      <c r="AP693" s="78" t="e">
        <f aca="false">VLOOKUP(F693,PTDS2!$A$1:$Q$13,3)</f>
        <v>#N/A</v>
      </c>
      <c r="AQ693" s="78" t="e">
        <f aca="false">VLOOKUP(F693,PTDS2!$A$1:$Q$13,4)</f>
        <v>#N/A</v>
      </c>
      <c r="AR693" s="78" t="e">
        <f aca="false">VLOOKUP(F693,PTDS2!$A$1:$Q$13,5)</f>
        <v>#N/A</v>
      </c>
      <c r="AS693" s="78" t="e">
        <f aca="false">VLOOKUP(F693,PTDS2!$A$1:$Q$13,6)</f>
        <v>#N/A</v>
      </c>
      <c r="AT693" s="78" t="e">
        <f aca="false">VLOOKUP(F693,PTDS2!$A$1:$Q$13,7)</f>
        <v>#N/A</v>
      </c>
      <c r="AU693" s="78" t="e">
        <f aca="false">VLOOKUP(F693,PTDS2!$A$1:$Q$13,8)</f>
        <v>#N/A</v>
      </c>
      <c r="AV693" s="78" t="e">
        <f aca="false">VLOOKUP(F693,PTDS2!$A$1:$Q$13,9)</f>
        <v>#N/A</v>
      </c>
      <c r="AW693" s="78" t="e">
        <f aca="false">VLOOKUP(F693,PTDS2!$A$1:$Q$13,10)</f>
        <v>#N/A</v>
      </c>
      <c r="AX693" s="78" t="e">
        <f aca="false">VLOOKUP(F693,PTDS2!$A$1:$Q$13,11)</f>
        <v>#N/A</v>
      </c>
      <c r="AY693" s="78" t="e">
        <f aca="false">VLOOKUP(F693,PTDS2!$A$1:$Q$13,12)</f>
        <v>#N/A</v>
      </c>
      <c r="AZ693" s="78" t="e">
        <f aca="false">VLOOKUP(F693,PTDS2!$A$1:$Q$13,13)</f>
        <v>#N/A</v>
      </c>
      <c r="BA693" s="78" t="e">
        <f aca="false">VLOOKUP(F693,PTDS2!$A$1:$Q$13,14)</f>
        <v>#N/A</v>
      </c>
      <c r="BB693" s="78" t="e">
        <f aca="false">VLOOKUP(F693,PTDS2!$A$1:$Q$13,15)</f>
        <v>#N/A</v>
      </c>
      <c r="BC693" s="78" t="e">
        <f aca="false">VLOOKUP(F693,PTDS2!$A$1:$Q$13,16)</f>
        <v>#N/A</v>
      </c>
      <c r="BD693" s="78" t="e">
        <f aca="false">VLOOKUP(F693,PTDS2!$A$1:$Q$13,17)</f>
        <v>#N/A</v>
      </c>
      <c r="BF693" s="78" t="e">
        <f aca="false">IF(AO693=0,"",AO693)</f>
        <v>#N/A</v>
      </c>
      <c r="BG693" s="78" t="e">
        <f aca="false">IF(AP693=0,"",AP693)</f>
        <v>#N/A</v>
      </c>
      <c r="BH693" s="78" t="e">
        <f aca="false">IF(AQ693=0,"",AQ693)</f>
        <v>#N/A</v>
      </c>
      <c r="BI693" s="78" t="e">
        <f aca="false">IF(AR693=0,"",AR693)</f>
        <v>#N/A</v>
      </c>
      <c r="BJ693" s="78" t="e">
        <f aca="false">IF(AS693=0,"",AS693)</f>
        <v>#N/A</v>
      </c>
      <c r="BK693" s="78" t="e">
        <f aca="false">IF(AT693=0,"",AT693)</f>
        <v>#N/A</v>
      </c>
      <c r="BL693" s="78" t="e">
        <f aca="false">IF(AU693=0,"",AU693)</f>
        <v>#N/A</v>
      </c>
      <c r="BM693" s="78" t="e">
        <f aca="false">IF(AV693=0,"",AV693)</f>
        <v>#N/A</v>
      </c>
      <c r="BN693" s="78" t="e">
        <f aca="false">IF(AW693=0,"",AW693)</f>
        <v>#N/A</v>
      </c>
      <c r="BO693" s="78" t="e">
        <f aca="false">IF(AX693=0,"",AX693)</f>
        <v>#N/A</v>
      </c>
      <c r="BP693" s="78" t="e">
        <f aca="false">IF(AY693=0,"",AY693)</f>
        <v>#N/A</v>
      </c>
      <c r="BQ693" s="78" t="e">
        <f aca="false">IF(AZ693=0,"",AZ693)</f>
        <v>#N/A</v>
      </c>
      <c r="BR693" s="78" t="e">
        <f aca="false">IF(BA693=0,"",BA693)</f>
        <v>#N/A</v>
      </c>
      <c r="BS693" s="78" t="e">
        <f aca="false">IF(BB693=0,"",BB693)</f>
        <v>#N/A</v>
      </c>
      <c r="BT693" s="78" t="e">
        <f aca="false">IF(BC693=0,"",BC693)</f>
        <v>#N/A</v>
      </c>
      <c r="BU693" s="78" t="e">
        <f aca="false">IF(BD693=0,"",BD693)</f>
        <v>#N/A</v>
      </c>
    </row>
    <row r="694" customFormat="false" ht="56.7" hidden="false" customHeight="true" outlineLevel="0" collapsed="false">
      <c r="A694" s="137"/>
      <c r="B694" s="138"/>
      <c r="C694" s="139"/>
      <c r="D694" s="139"/>
      <c r="E694" s="143"/>
      <c r="F694" s="120"/>
      <c r="G694" s="121"/>
      <c r="H694" s="140"/>
      <c r="I694" s="141"/>
      <c r="J694" s="116"/>
      <c r="K694" s="124" t="str">
        <f aca="false">IF(ISBLANK(I694),"",ROUND(IF(J694&lt;&gt;"€",IF(J694="$",I694*TRANSFERENCIAS!$E$29,I694*TRANSFERENCIAS!$H$29),I694),2))</f>
        <v/>
      </c>
      <c r="L694" s="142"/>
      <c r="M694" s="142"/>
      <c r="N694" s="142"/>
      <c r="O694" s="125"/>
      <c r="P694" s="126" t="str">
        <f aca="false">IF(ISNUMBER(X694),X694,"P")</f>
        <v>P</v>
      </c>
      <c r="Q694" s="127" t="str">
        <f aca="false">IF(ISNUMBER(L694),L694," --")</f>
        <v> --</v>
      </c>
      <c r="W694" s="129" t="n">
        <f aca="false">SUM(L694:N694)</f>
        <v>0</v>
      </c>
      <c r="X694" s="129" t="e">
        <f aca="false">IF(K694&gt;0,ABS(W694-K694),"")</f>
        <v>#VALUE!</v>
      </c>
      <c r="AF694" s="78" t="n">
        <f aca="false">+AF693+20</f>
        <v>13780</v>
      </c>
      <c r="AG694" s="78" t="n">
        <v>689</v>
      </c>
      <c r="AO694" s="78" t="e">
        <f aca="false">VLOOKUP(F694,PTDS2!$A$1:$Q$13,2)</f>
        <v>#N/A</v>
      </c>
      <c r="AP694" s="78" t="e">
        <f aca="false">VLOOKUP(F694,PTDS2!$A$1:$Q$13,3)</f>
        <v>#N/A</v>
      </c>
      <c r="AQ694" s="78" t="e">
        <f aca="false">VLOOKUP(F694,PTDS2!$A$1:$Q$13,4)</f>
        <v>#N/A</v>
      </c>
      <c r="AR694" s="78" t="e">
        <f aca="false">VLOOKUP(F694,PTDS2!$A$1:$Q$13,5)</f>
        <v>#N/A</v>
      </c>
      <c r="AS694" s="78" t="e">
        <f aca="false">VLOOKUP(F694,PTDS2!$A$1:$Q$13,6)</f>
        <v>#N/A</v>
      </c>
      <c r="AT694" s="78" t="e">
        <f aca="false">VLOOKUP(F694,PTDS2!$A$1:$Q$13,7)</f>
        <v>#N/A</v>
      </c>
      <c r="AU694" s="78" t="e">
        <f aca="false">VLOOKUP(F694,PTDS2!$A$1:$Q$13,8)</f>
        <v>#N/A</v>
      </c>
      <c r="AV694" s="78" t="e">
        <f aca="false">VLOOKUP(F694,PTDS2!$A$1:$Q$13,9)</f>
        <v>#N/A</v>
      </c>
      <c r="AW694" s="78" t="e">
        <f aca="false">VLOOKUP(F694,PTDS2!$A$1:$Q$13,10)</f>
        <v>#N/A</v>
      </c>
      <c r="AX694" s="78" t="e">
        <f aca="false">VLOOKUP(F694,PTDS2!$A$1:$Q$13,11)</f>
        <v>#N/A</v>
      </c>
      <c r="AY694" s="78" t="e">
        <f aca="false">VLOOKUP(F694,PTDS2!$A$1:$Q$13,12)</f>
        <v>#N/A</v>
      </c>
      <c r="AZ694" s="78" t="e">
        <f aca="false">VLOOKUP(F694,PTDS2!$A$1:$Q$13,13)</f>
        <v>#N/A</v>
      </c>
      <c r="BA694" s="78" t="e">
        <f aca="false">VLOOKUP(F694,PTDS2!$A$1:$Q$13,14)</f>
        <v>#N/A</v>
      </c>
      <c r="BB694" s="78" t="e">
        <f aca="false">VLOOKUP(F694,PTDS2!$A$1:$Q$13,15)</f>
        <v>#N/A</v>
      </c>
      <c r="BC694" s="78" t="e">
        <f aca="false">VLOOKUP(F694,PTDS2!$A$1:$Q$13,16)</f>
        <v>#N/A</v>
      </c>
      <c r="BD694" s="78" t="e">
        <f aca="false">VLOOKUP(F694,PTDS2!$A$1:$Q$13,17)</f>
        <v>#N/A</v>
      </c>
      <c r="BF694" s="78" t="e">
        <f aca="false">IF(AO694=0,"",AO694)</f>
        <v>#N/A</v>
      </c>
      <c r="BG694" s="78" t="e">
        <f aca="false">IF(AP694=0,"",AP694)</f>
        <v>#N/A</v>
      </c>
      <c r="BH694" s="78" t="e">
        <f aca="false">IF(AQ694=0,"",AQ694)</f>
        <v>#N/A</v>
      </c>
      <c r="BI694" s="78" t="e">
        <f aca="false">IF(AR694=0,"",AR694)</f>
        <v>#N/A</v>
      </c>
      <c r="BJ694" s="78" t="e">
        <f aca="false">IF(AS694=0,"",AS694)</f>
        <v>#N/A</v>
      </c>
      <c r="BK694" s="78" t="e">
        <f aca="false">IF(AT694=0,"",AT694)</f>
        <v>#N/A</v>
      </c>
      <c r="BL694" s="78" t="e">
        <f aca="false">IF(AU694=0,"",AU694)</f>
        <v>#N/A</v>
      </c>
      <c r="BM694" s="78" t="e">
        <f aca="false">IF(AV694=0,"",AV694)</f>
        <v>#N/A</v>
      </c>
      <c r="BN694" s="78" t="e">
        <f aca="false">IF(AW694=0,"",AW694)</f>
        <v>#N/A</v>
      </c>
      <c r="BO694" s="78" t="e">
        <f aca="false">IF(AX694=0,"",AX694)</f>
        <v>#N/A</v>
      </c>
      <c r="BP694" s="78" t="e">
        <f aca="false">IF(AY694=0,"",AY694)</f>
        <v>#N/A</v>
      </c>
      <c r="BQ694" s="78" t="e">
        <f aca="false">IF(AZ694=0,"",AZ694)</f>
        <v>#N/A</v>
      </c>
      <c r="BR694" s="78" t="e">
        <f aca="false">IF(BA694=0,"",BA694)</f>
        <v>#N/A</v>
      </c>
      <c r="BS694" s="78" t="e">
        <f aca="false">IF(BB694=0,"",BB694)</f>
        <v>#N/A</v>
      </c>
      <c r="BT694" s="78" t="e">
        <f aca="false">IF(BC694=0,"",BC694)</f>
        <v>#N/A</v>
      </c>
      <c r="BU694" s="78" t="e">
        <f aca="false">IF(BD694=0,"",BD694)</f>
        <v>#N/A</v>
      </c>
    </row>
    <row r="695" customFormat="false" ht="56.7" hidden="false" customHeight="true" outlineLevel="0" collapsed="false">
      <c r="A695" s="137"/>
      <c r="B695" s="138"/>
      <c r="C695" s="139"/>
      <c r="D695" s="139"/>
      <c r="E695" s="143"/>
      <c r="F695" s="120"/>
      <c r="G695" s="121"/>
      <c r="H695" s="140"/>
      <c r="I695" s="141"/>
      <c r="J695" s="116"/>
      <c r="K695" s="124" t="str">
        <f aca="false">IF(ISBLANK(I695),"",ROUND(IF(J695&lt;&gt;"€",IF(J695="$",I695*TRANSFERENCIAS!$E$29,I695*TRANSFERENCIAS!$H$29),I695),2))</f>
        <v/>
      </c>
      <c r="L695" s="142"/>
      <c r="M695" s="142"/>
      <c r="N695" s="142"/>
      <c r="O695" s="125"/>
      <c r="P695" s="126" t="str">
        <f aca="false">IF(ISNUMBER(X695),X695,"P")</f>
        <v>P</v>
      </c>
      <c r="Q695" s="127" t="str">
        <f aca="false">IF(ISNUMBER(L695),L695," --")</f>
        <v> --</v>
      </c>
      <c r="W695" s="129" t="n">
        <f aca="false">SUM(L695:N695)</f>
        <v>0</v>
      </c>
      <c r="X695" s="129" t="e">
        <f aca="false">IF(K695&gt;0,ABS(W695-K695),"")</f>
        <v>#VALUE!</v>
      </c>
      <c r="AF695" s="78" t="n">
        <f aca="false">+AF694+20</f>
        <v>13800</v>
      </c>
      <c r="AG695" s="78" t="n">
        <v>690</v>
      </c>
      <c r="AO695" s="78" t="e">
        <f aca="false">VLOOKUP(F695,PTDS2!$A$1:$Q$13,2)</f>
        <v>#N/A</v>
      </c>
      <c r="AP695" s="78" t="e">
        <f aca="false">VLOOKUP(F695,PTDS2!$A$1:$Q$13,3)</f>
        <v>#N/A</v>
      </c>
      <c r="AQ695" s="78" t="e">
        <f aca="false">VLOOKUP(F695,PTDS2!$A$1:$Q$13,4)</f>
        <v>#N/A</v>
      </c>
      <c r="AR695" s="78" t="e">
        <f aca="false">VLOOKUP(F695,PTDS2!$A$1:$Q$13,5)</f>
        <v>#N/A</v>
      </c>
      <c r="AS695" s="78" t="e">
        <f aca="false">VLOOKUP(F695,PTDS2!$A$1:$Q$13,6)</f>
        <v>#N/A</v>
      </c>
      <c r="AT695" s="78" t="e">
        <f aca="false">VLOOKUP(F695,PTDS2!$A$1:$Q$13,7)</f>
        <v>#N/A</v>
      </c>
      <c r="AU695" s="78" t="e">
        <f aca="false">VLOOKUP(F695,PTDS2!$A$1:$Q$13,8)</f>
        <v>#N/A</v>
      </c>
      <c r="AV695" s="78" t="e">
        <f aca="false">VLOOKUP(F695,PTDS2!$A$1:$Q$13,9)</f>
        <v>#N/A</v>
      </c>
      <c r="AW695" s="78" t="e">
        <f aca="false">VLOOKUP(F695,PTDS2!$A$1:$Q$13,10)</f>
        <v>#N/A</v>
      </c>
      <c r="AX695" s="78" t="e">
        <f aca="false">VLOOKUP(F695,PTDS2!$A$1:$Q$13,11)</f>
        <v>#N/A</v>
      </c>
      <c r="AY695" s="78" t="e">
        <f aca="false">VLOOKUP(F695,PTDS2!$A$1:$Q$13,12)</f>
        <v>#N/A</v>
      </c>
      <c r="AZ695" s="78" t="e">
        <f aca="false">VLOOKUP(F695,PTDS2!$A$1:$Q$13,13)</f>
        <v>#N/A</v>
      </c>
      <c r="BA695" s="78" t="e">
        <f aca="false">VLOOKUP(F695,PTDS2!$A$1:$Q$13,14)</f>
        <v>#N/A</v>
      </c>
      <c r="BB695" s="78" t="e">
        <f aca="false">VLOOKUP(F695,PTDS2!$A$1:$Q$13,15)</f>
        <v>#N/A</v>
      </c>
      <c r="BC695" s="78" t="e">
        <f aca="false">VLOOKUP(F695,PTDS2!$A$1:$Q$13,16)</f>
        <v>#N/A</v>
      </c>
      <c r="BD695" s="78" t="e">
        <f aca="false">VLOOKUP(F695,PTDS2!$A$1:$Q$13,17)</f>
        <v>#N/A</v>
      </c>
      <c r="BF695" s="78" t="e">
        <f aca="false">IF(AO695=0,"",AO695)</f>
        <v>#N/A</v>
      </c>
      <c r="BG695" s="78" t="e">
        <f aca="false">IF(AP695=0,"",AP695)</f>
        <v>#N/A</v>
      </c>
      <c r="BH695" s="78" t="e">
        <f aca="false">IF(AQ695=0,"",AQ695)</f>
        <v>#N/A</v>
      </c>
      <c r="BI695" s="78" t="e">
        <f aca="false">IF(AR695=0,"",AR695)</f>
        <v>#N/A</v>
      </c>
      <c r="BJ695" s="78" t="e">
        <f aca="false">IF(AS695=0,"",AS695)</f>
        <v>#N/A</v>
      </c>
      <c r="BK695" s="78" t="e">
        <f aca="false">IF(AT695=0,"",AT695)</f>
        <v>#N/A</v>
      </c>
      <c r="BL695" s="78" t="e">
        <f aca="false">IF(AU695=0,"",AU695)</f>
        <v>#N/A</v>
      </c>
      <c r="BM695" s="78" t="e">
        <f aca="false">IF(AV695=0,"",AV695)</f>
        <v>#N/A</v>
      </c>
      <c r="BN695" s="78" t="e">
        <f aca="false">IF(AW695=0,"",AW695)</f>
        <v>#N/A</v>
      </c>
      <c r="BO695" s="78" t="e">
        <f aca="false">IF(AX695=0,"",AX695)</f>
        <v>#N/A</v>
      </c>
      <c r="BP695" s="78" t="e">
        <f aca="false">IF(AY695=0,"",AY695)</f>
        <v>#N/A</v>
      </c>
      <c r="BQ695" s="78" t="e">
        <f aca="false">IF(AZ695=0,"",AZ695)</f>
        <v>#N/A</v>
      </c>
      <c r="BR695" s="78" t="e">
        <f aca="false">IF(BA695=0,"",BA695)</f>
        <v>#N/A</v>
      </c>
      <c r="BS695" s="78" t="e">
        <f aca="false">IF(BB695=0,"",BB695)</f>
        <v>#N/A</v>
      </c>
      <c r="BT695" s="78" t="e">
        <f aca="false">IF(BC695=0,"",BC695)</f>
        <v>#N/A</v>
      </c>
      <c r="BU695" s="78" t="e">
        <f aca="false">IF(BD695=0,"",BD695)</f>
        <v>#N/A</v>
      </c>
    </row>
    <row r="696" customFormat="false" ht="56.7" hidden="false" customHeight="true" outlineLevel="0" collapsed="false">
      <c r="A696" s="137"/>
      <c r="B696" s="138"/>
      <c r="C696" s="139"/>
      <c r="D696" s="139"/>
      <c r="E696" s="143"/>
      <c r="F696" s="120"/>
      <c r="G696" s="121"/>
      <c r="H696" s="140"/>
      <c r="I696" s="141"/>
      <c r="J696" s="116"/>
      <c r="K696" s="124" t="str">
        <f aca="false">IF(ISBLANK(I696),"",ROUND(IF(J696&lt;&gt;"€",IF(J696="$",I696*TRANSFERENCIAS!$E$29,I696*TRANSFERENCIAS!$H$29),I696),2))</f>
        <v/>
      </c>
      <c r="L696" s="142"/>
      <c r="M696" s="142"/>
      <c r="N696" s="142"/>
      <c r="O696" s="125"/>
      <c r="P696" s="126" t="str">
        <f aca="false">IF(ISNUMBER(X696),X696,"P")</f>
        <v>P</v>
      </c>
      <c r="Q696" s="127" t="str">
        <f aca="false">IF(ISNUMBER(L696),L696," --")</f>
        <v> --</v>
      </c>
      <c r="W696" s="129" t="n">
        <f aca="false">SUM(L696:N696)</f>
        <v>0</v>
      </c>
      <c r="X696" s="129" t="e">
        <f aca="false">IF(K696&gt;0,ABS(W696-K696),"")</f>
        <v>#VALUE!</v>
      </c>
      <c r="AF696" s="78" t="n">
        <f aca="false">+AF695+20</f>
        <v>13820</v>
      </c>
      <c r="AG696" s="78" t="n">
        <v>691</v>
      </c>
      <c r="AO696" s="78" t="e">
        <f aca="false">VLOOKUP(F696,PTDS2!$A$1:$Q$13,2)</f>
        <v>#N/A</v>
      </c>
      <c r="AP696" s="78" t="e">
        <f aca="false">VLOOKUP(F696,PTDS2!$A$1:$Q$13,3)</f>
        <v>#N/A</v>
      </c>
      <c r="AQ696" s="78" t="e">
        <f aca="false">VLOOKUP(F696,PTDS2!$A$1:$Q$13,4)</f>
        <v>#N/A</v>
      </c>
      <c r="AR696" s="78" t="e">
        <f aca="false">VLOOKUP(F696,PTDS2!$A$1:$Q$13,5)</f>
        <v>#N/A</v>
      </c>
      <c r="AS696" s="78" t="e">
        <f aca="false">VLOOKUP(F696,PTDS2!$A$1:$Q$13,6)</f>
        <v>#N/A</v>
      </c>
      <c r="AT696" s="78" t="e">
        <f aca="false">VLOOKUP(F696,PTDS2!$A$1:$Q$13,7)</f>
        <v>#N/A</v>
      </c>
      <c r="AU696" s="78" t="e">
        <f aca="false">VLOOKUP(F696,PTDS2!$A$1:$Q$13,8)</f>
        <v>#N/A</v>
      </c>
      <c r="AV696" s="78" t="e">
        <f aca="false">VLOOKUP(F696,PTDS2!$A$1:$Q$13,9)</f>
        <v>#N/A</v>
      </c>
      <c r="AW696" s="78" t="e">
        <f aca="false">VLOOKUP(F696,PTDS2!$A$1:$Q$13,10)</f>
        <v>#N/A</v>
      </c>
      <c r="AX696" s="78" t="e">
        <f aca="false">VLOOKUP(F696,PTDS2!$A$1:$Q$13,11)</f>
        <v>#N/A</v>
      </c>
      <c r="AY696" s="78" t="e">
        <f aca="false">VLOOKUP(F696,PTDS2!$A$1:$Q$13,12)</f>
        <v>#N/A</v>
      </c>
      <c r="AZ696" s="78" t="e">
        <f aca="false">VLOOKUP(F696,PTDS2!$A$1:$Q$13,13)</f>
        <v>#N/A</v>
      </c>
      <c r="BA696" s="78" t="e">
        <f aca="false">VLOOKUP(F696,PTDS2!$A$1:$Q$13,14)</f>
        <v>#N/A</v>
      </c>
      <c r="BB696" s="78" t="e">
        <f aca="false">VLOOKUP(F696,PTDS2!$A$1:$Q$13,15)</f>
        <v>#N/A</v>
      </c>
      <c r="BC696" s="78" t="e">
        <f aca="false">VLOOKUP(F696,PTDS2!$A$1:$Q$13,16)</f>
        <v>#N/A</v>
      </c>
      <c r="BD696" s="78" t="e">
        <f aca="false">VLOOKUP(F696,PTDS2!$A$1:$Q$13,17)</f>
        <v>#N/A</v>
      </c>
      <c r="BF696" s="78" t="e">
        <f aca="false">IF(AO696=0,"",AO696)</f>
        <v>#N/A</v>
      </c>
      <c r="BG696" s="78" t="e">
        <f aca="false">IF(AP696=0,"",AP696)</f>
        <v>#N/A</v>
      </c>
      <c r="BH696" s="78" t="e">
        <f aca="false">IF(AQ696=0,"",AQ696)</f>
        <v>#N/A</v>
      </c>
      <c r="BI696" s="78" t="e">
        <f aca="false">IF(AR696=0,"",AR696)</f>
        <v>#N/A</v>
      </c>
      <c r="BJ696" s="78" t="e">
        <f aca="false">IF(AS696=0,"",AS696)</f>
        <v>#N/A</v>
      </c>
      <c r="BK696" s="78" t="e">
        <f aca="false">IF(AT696=0,"",AT696)</f>
        <v>#N/A</v>
      </c>
      <c r="BL696" s="78" t="e">
        <f aca="false">IF(AU696=0,"",AU696)</f>
        <v>#N/A</v>
      </c>
      <c r="BM696" s="78" t="e">
        <f aca="false">IF(AV696=0,"",AV696)</f>
        <v>#N/A</v>
      </c>
      <c r="BN696" s="78" t="e">
        <f aca="false">IF(AW696=0,"",AW696)</f>
        <v>#N/A</v>
      </c>
      <c r="BO696" s="78" t="e">
        <f aca="false">IF(AX696=0,"",AX696)</f>
        <v>#N/A</v>
      </c>
      <c r="BP696" s="78" t="e">
        <f aca="false">IF(AY696=0,"",AY696)</f>
        <v>#N/A</v>
      </c>
      <c r="BQ696" s="78" t="e">
        <f aca="false">IF(AZ696=0,"",AZ696)</f>
        <v>#N/A</v>
      </c>
      <c r="BR696" s="78" t="e">
        <f aca="false">IF(BA696=0,"",BA696)</f>
        <v>#N/A</v>
      </c>
      <c r="BS696" s="78" t="e">
        <f aca="false">IF(BB696=0,"",BB696)</f>
        <v>#N/A</v>
      </c>
      <c r="BT696" s="78" t="e">
        <f aca="false">IF(BC696=0,"",BC696)</f>
        <v>#N/A</v>
      </c>
      <c r="BU696" s="78" t="e">
        <f aca="false">IF(BD696=0,"",BD696)</f>
        <v>#N/A</v>
      </c>
    </row>
    <row r="697" customFormat="false" ht="56.7" hidden="false" customHeight="true" outlineLevel="0" collapsed="false">
      <c r="A697" s="137"/>
      <c r="B697" s="138"/>
      <c r="C697" s="139"/>
      <c r="D697" s="139"/>
      <c r="E697" s="143"/>
      <c r="F697" s="120"/>
      <c r="G697" s="121"/>
      <c r="H697" s="140"/>
      <c r="I697" s="141"/>
      <c r="J697" s="116"/>
      <c r="K697" s="124" t="str">
        <f aca="false">IF(ISBLANK(I697),"",ROUND(IF(J697&lt;&gt;"€",IF(J697="$",I697*TRANSFERENCIAS!$E$29,I697*TRANSFERENCIAS!$H$29),I697),2))</f>
        <v/>
      </c>
      <c r="L697" s="142"/>
      <c r="M697" s="142"/>
      <c r="N697" s="142"/>
      <c r="O697" s="125"/>
      <c r="P697" s="126" t="str">
        <f aca="false">IF(ISNUMBER(X697),X697,"P")</f>
        <v>P</v>
      </c>
      <c r="Q697" s="127" t="str">
        <f aca="false">IF(ISNUMBER(L697),L697," --")</f>
        <v> --</v>
      </c>
      <c r="W697" s="129" t="n">
        <f aca="false">SUM(L697:N697)</f>
        <v>0</v>
      </c>
      <c r="X697" s="129" t="e">
        <f aca="false">IF(K697&gt;0,ABS(W697-K697),"")</f>
        <v>#VALUE!</v>
      </c>
      <c r="AF697" s="78" t="n">
        <f aca="false">+AF696+20</f>
        <v>13840</v>
      </c>
      <c r="AG697" s="78" t="n">
        <v>692</v>
      </c>
      <c r="AO697" s="78" t="e">
        <f aca="false">VLOOKUP(F697,PTDS2!$A$1:$Q$13,2)</f>
        <v>#N/A</v>
      </c>
      <c r="AP697" s="78" t="e">
        <f aca="false">VLOOKUP(F697,PTDS2!$A$1:$Q$13,3)</f>
        <v>#N/A</v>
      </c>
      <c r="AQ697" s="78" t="e">
        <f aca="false">VLOOKUP(F697,PTDS2!$A$1:$Q$13,4)</f>
        <v>#N/A</v>
      </c>
      <c r="AR697" s="78" t="e">
        <f aca="false">VLOOKUP(F697,PTDS2!$A$1:$Q$13,5)</f>
        <v>#N/A</v>
      </c>
      <c r="AS697" s="78" t="e">
        <f aca="false">VLOOKUP(F697,PTDS2!$A$1:$Q$13,6)</f>
        <v>#N/A</v>
      </c>
      <c r="AT697" s="78" t="e">
        <f aca="false">VLOOKUP(F697,PTDS2!$A$1:$Q$13,7)</f>
        <v>#N/A</v>
      </c>
      <c r="AU697" s="78" t="e">
        <f aca="false">VLOOKUP(F697,PTDS2!$A$1:$Q$13,8)</f>
        <v>#N/A</v>
      </c>
      <c r="AV697" s="78" t="e">
        <f aca="false">VLOOKUP(F697,PTDS2!$A$1:$Q$13,9)</f>
        <v>#N/A</v>
      </c>
      <c r="AW697" s="78" t="e">
        <f aca="false">VLOOKUP(F697,PTDS2!$A$1:$Q$13,10)</f>
        <v>#N/A</v>
      </c>
      <c r="AX697" s="78" t="e">
        <f aca="false">VLOOKUP(F697,PTDS2!$A$1:$Q$13,11)</f>
        <v>#N/A</v>
      </c>
      <c r="AY697" s="78" t="e">
        <f aca="false">VLOOKUP(F697,PTDS2!$A$1:$Q$13,12)</f>
        <v>#N/A</v>
      </c>
      <c r="AZ697" s="78" t="e">
        <f aca="false">VLOOKUP(F697,PTDS2!$A$1:$Q$13,13)</f>
        <v>#N/A</v>
      </c>
      <c r="BA697" s="78" t="e">
        <f aca="false">VLOOKUP(F697,PTDS2!$A$1:$Q$13,14)</f>
        <v>#N/A</v>
      </c>
      <c r="BB697" s="78" t="e">
        <f aca="false">VLOOKUP(F697,PTDS2!$A$1:$Q$13,15)</f>
        <v>#N/A</v>
      </c>
      <c r="BC697" s="78" t="e">
        <f aca="false">VLOOKUP(F697,PTDS2!$A$1:$Q$13,16)</f>
        <v>#N/A</v>
      </c>
      <c r="BD697" s="78" t="e">
        <f aca="false">VLOOKUP(F697,PTDS2!$A$1:$Q$13,17)</f>
        <v>#N/A</v>
      </c>
      <c r="BF697" s="78" t="e">
        <f aca="false">IF(AO697=0,"",AO697)</f>
        <v>#N/A</v>
      </c>
      <c r="BG697" s="78" t="e">
        <f aca="false">IF(AP697=0,"",AP697)</f>
        <v>#N/A</v>
      </c>
      <c r="BH697" s="78" t="e">
        <f aca="false">IF(AQ697=0,"",AQ697)</f>
        <v>#N/A</v>
      </c>
      <c r="BI697" s="78" t="e">
        <f aca="false">IF(AR697=0,"",AR697)</f>
        <v>#N/A</v>
      </c>
      <c r="BJ697" s="78" t="e">
        <f aca="false">IF(AS697=0,"",AS697)</f>
        <v>#N/A</v>
      </c>
      <c r="BK697" s="78" t="e">
        <f aca="false">IF(AT697=0,"",AT697)</f>
        <v>#N/A</v>
      </c>
      <c r="BL697" s="78" t="e">
        <f aca="false">IF(AU697=0,"",AU697)</f>
        <v>#N/A</v>
      </c>
      <c r="BM697" s="78" t="e">
        <f aca="false">IF(AV697=0,"",AV697)</f>
        <v>#N/A</v>
      </c>
      <c r="BN697" s="78" t="e">
        <f aca="false">IF(AW697=0,"",AW697)</f>
        <v>#N/A</v>
      </c>
      <c r="BO697" s="78" t="e">
        <f aca="false">IF(AX697=0,"",AX697)</f>
        <v>#N/A</v>
      </c>
      <c r="BP697" s="78" t="e">
        <f aca="false">IF(AY697=0,"",AY697)</f>
        <v>#N/A</v>
      </c>
      <c r="BQ697" s="78" t="e">
        <f aca="false">IF(AZ697=0,"",AZ697)</f>
        <v>#N/A</v>
      </c>
      <c r="BR697" s="78" t="e">
        <f aca="false">IF(BA697=0,"",BA697)</f>
        <v>#N/A</v>
      </c>
      <c r="BS697" s="78" t="e">
        <f aca="false">IF(BB697=0,"",BB697)</f>
        <v>#N/A</v>
      </c>
      <c r="BT697" s="78" t="e">
        <f aca="false">IF(BC697=0,"",BC697)</f>
        <v>#N/A</v>
      </c>
      <c r="BU697" s="78" t="e">
        <f aca="false">IF(BD697=0,"",BD697)</f>
        <v>#N/A</v>
      </c>
    </row>
    <row r="698" customFormat="false" ht="56.7" hidden="false" customHeight="true" outlineLevel="0" collapsed="false">
      <c r="A698" s="137"/>
      <c r="B698" s="138"/>
      <c r="C698" s="139"/>
      <c r="D698" s="139"/>
      <c r="E698" s="143"/>
      <c r="F698" s="120"/>
      <c r="G698" s="121"/>
      <c r="H698" s="140"/>
      <c r="I698" s="141"/>
      <c r="J698" s="116"/>
      <c r="K698" s="124" t="str">
        <f aca="false">IF(ISBLANK(I698),"",ROUND(IF(J698&lt;&gt;"€",IF(J698="$",I698*TRANSFERENCIAS!$E$29,I698*TRANSFERENCIAS!$H$29),I698),2))</f>
        <v/>
      </c>
      <c r="L698" s="142"/>
      <c r="M698" s="142"/>
      <c r="N698" s="142"/>
      <c r="O698" s="125"/>
      <c r="P698" s="126" t="str">
        <f aca="false">IF(ISNUMBER(X698),X698,"P")</f>
        <v>P</v>
      </c>
      <c r="Q698" s="127" t="str">
        <f aca="false">IF(ISNUMBER(L698),L698," --")</f>
        <v> --</v>
      </c>
      <c r="W698" s="129" t="n">
        <f aca="false">SUM(L698:N698)</f>
        <v>0</v>
      </c>
      <c r="X698" s="129" t="e">
        <f aca="false">IF(K698&gt;0,ABS(W698-K698),"")</f>
        <v>#VALUE!</v>
      </c>
      <c r="AF698" s="78" t="n">
        <f aca="false">+AF697+20</f>
        <v>13860</v>
      </c>
      <c r="AG698" s="78" t="n">
        <v>693</v>
      </c>
      <c r="AO698" s="78" t="e">
        <f aca="false">VLOOKUP(F698,PTDS2!$A$1:$Q$13,2)</f>
        <v>#N/A</v>
      </c>
      <c r="AP698" s="78" t="e">
        <f aca="false">VLOOKUP(F698,PTDS2!$A$1:$Q$13,3)</f>
        <v>#N/A</v>
      </c>
      <c r="AQ698" s="78" t="e">
        <f aca="false">VLOOKUP(F698,PTDS2!$A$1:$Q$13,4)</f>
        <v>#N/A</v>
      </c>
      <c r="AR698" s="78" t="e">
        <f aca="false">VLOOKUP(F698,PTDS2!$A$1:$Q$13,5)</f>
        <v>#N/A</v>
      </c>
      <c r="AS698" s="78" t="e">
        <f aca="false">VLOOKUP(F698,PTDS2!$A$1:$Q$13,6)</f>
        <v>#N/A</v>
      </c>
      <c r="AT698" s="78" t="e">
        <f aca="false">VLOOKUP(F698,PTDS2!$A$1:$Q$13,7)</f>
        <v>#N/A</v>
      </c>
      <c r="AU698" s="78" t="e">
        <f aca="false">VLOOKUP(F698,PTDS2!$A$1:$Q$13,8)</f>
        <v>#N/A</v>
      </c>
      <c r="AV698" s="78" t="e">
        <f aca="false">VLOOKUP(F698,PTDS2!$A$1:$Q$13,9)</f>
        <v>#N/A</v>
      </c>
      <c r="AW698" s="78" t="e">
        <f aca="false">VLOOKUP(F698,PTDS2!$A$1:$Q$13,10)</f>
        <v>#N/A</v>
      </c>
      <c r="AX698" s="78" t="e">
        <f aca="false">VLOOKUP(F698,PTDS2!$A$1:$Q$13,11)</f>
        <v>#N/A</v>
      </c>
      <c r="AY698" s="78" t="e">
        <f aca="false">VLOOKUP(F698,PTDS2!$A$1:$Q$13,12)</f>
        <v>#N/A</v>
      </c>
      <c r="AZ698" s="78" t="e">
        <f aca="false">VLOOKUP(F698,PTDS2!$A$1:$Q$13,13)</f>
        <v>#N/A</v>
      </c>
      <c r="BA698" s="78" t="e">
        <f aca="false">VLOOKUP(F698,PTDS2!$A$1:$Q$13,14)</f>
        <v>#N/A</v>
      </c>
      <c r="BB698" s="78" t="e">
        <f aca="false">VLOOKUP(F698,PTDS2!$A$1:$Q$13,15)</f>
        <v>#N/A</v>
      </c>
      <c r="BC698" s="78" t="e">
        <f aca="false">VLOOKUP(F698,PTDS2!$A$1:$Q$13,16)</f>
        <v>#N/A</v>
      </c>
      <c r="BD698" s="78" t="e">
        <f aca="false">VLOOKUP(F698,PTDS2!$A$1:$Q$13,17)</f>
        <v>#N/A</v>
      </c>
      <c r="BF698" s="78" t="e">
        <f aca="false">IF(AO698=0,"",AO698)</f>
        <v>#N/A</v>
      </c>
      <c r="BG698" s="78" t="e">
        <f aca="false">IF(AP698=0,"",AP698)</f>
        <v>#N/A</v>
      </c>
      <c r="BH698" s="78" t="e">
        <f aca="false">IF(AQ698=0,"",AQ698)</f>
        <v>#N/A</v>
      </c>
      <c r="BI698" s="78" t="e">
        <f aca="false">IF(AR698=0,"",AR698)</f>
        <v>#N/A</v>
      </c>
      <c r="BJ698" s="78" t="e">
        <f aca="false">IF(AS698=0,"",AS698)</f>
        <v>#N/A</v>
      </c>
      <c r="BK698" s="78" t="e">
        <f aca="false">IF(AT698=0,"",AT698)</f>
        <v>#N/A</v>
      </c>
      <c r="BL698" s="78" t="e">
        <f aca="false">IF(AU698=0,"",AU698)</f>
        <v>#N/A</v>
      </c>
      <c r="BM698" s="78" t="e">
        <f aca="false">IF(AV698=0,"",AV698)</f>
        <v>#N/A</v>
      </c>
      <c r="BN698" s="78" t="e">
        <f aca="false">IF(AW698=0,"",AW698)</f>
        <v>#N/A</v>
      </c>
      <c r="BO698" s="78" t="e">
        <f aca="false">IF(AX698=0,"",AX698)</f>
        <v>#N/A</v>
      </c>
      <c r="BP698" s="78" t="e">
        <f aca="false">IF(AY698=0,"",AY698)</f>
        <v>#N/A</v>
      </c>
      <c r="BQ698" s="78" t="e">
        <f aca="false">IF(AZ698=0,"",AZ698)</f>
        <v>#N/A</v>
      </c>
      <c r="BR698" s="78" t="e">
        <f aca="false">IF(BA698=0,"",BA698)</f>
        <v>#N/A</v>
      </c>
      <c r="BS698" s="78" t="e">
        <f aca="false">IF(BB698=0,"",BB698)</f>
        <v>#N/A</v>
      </c>
      <c r="BT698" s="78" t="e">
        <f aca="false">IF(BC698=0,"",BC698)</f>
        <v>#N/A</v>
      </c>
      <c r="BU698" s="78" t="e">
        <f aca="false">IF(BD698=0,"",BD698)</f>
        <v>#N/A</v>
      </c>
    </row>
    <row r="699" customFormat="false" ht="56.7" hidden="false" customHeight="true" outlineLevel="0" collapsed="false">
      <c r="A699" s="137"/>
      <c r="B699" s="138"/>
      <c r="C699" s="139"/>
      <c r="D699" s="139"/>
      <c r="E699" s="143"/>
      <c r="F699" s="120"/>
      <c r="G699" s="121"/>
      <c r="H699" s="140"/>
      <c r="I699" s="141"/>
      <c r="J699" s="116"/>
      <c r="K699" s="124" t="str">
        <f aca="false">IF(ISBLANK(I699),"",ROUND(IF(J699&lt;&gt;"€",IF(J699="$",I699*TRANSFERENCIAS!$E$29,I699*TRANSFERENCIAS!$H$29),I699),2))</f>
        <v/>
      </c>
      <c r="L699" s="142"/>
      <c r="M699" s="142"/>
      <c r="N699" s="142"/>
      <c r="O699" s="125"/>
      <c r="P699" s="126" t="str">
        <f aca="false">IF(ISNUMBER(X699),X699,"P")</f>
        <v>P</v>
      </c>
      <c r="Q699" s="127" t="str">
        <f aca="false">IF(ISNUMBER(L699),L699," --")</f>
        <v> --</v>
      </c>
      <c r="W699" s="129" t="n">
        <f aca="false">SUM(L699:N699)</f>
        <v>0</v>
      </c>
      <c r="X699" s="129" t="e">
        <f aca="false">IF(K699&gt;0,ABS(W699-K699),"")</f>
        <v>#VALUE!</v>
      </c>
      <c r="AF699" s="78" t="n">
        <f aca="false">+AF698+20</f>
        <v>13880</v>
      </c>
      <c r="AG699" s="78" t="n">
        <v>694</v>
      </c>
      <c r="AO699" s="78" t="e">
        <f aca="false">VLOOKUP(F699,PTDS2!$A$1:$Q$13,2)</f>
        <v>#N/A</v>
      </c>
      <c r="AP699" s="78" t="e">
        <f aca="false">VLOOKUP(F699,PTDS2!$A$1:$Q$13,3)</f>
        <v>#N/A</v>
      </c>
      <c r="AQ699" s="78" t="e">
        <f aca="false">VLOOKUP(F699,PTDS2!$A$1:$Q$13,4)</f>
        <v>#N/A</v>
      </c>
      <c r="AR699" s="78" t="e">
        <f aca="false">VLOOKUP(F699,PTDS2!$A$1:$Q$13,5)</f>
        <v>#N/A</v>
      </c>
      <c r="AS699" s="78" t="e">
        <f aca="false">VLOOKUP(F699,PTDS2!$A$1:$Q$13,6)</f>
        <v>#N/A</v>
      </c>
      <c r="AT699" s="78" t="e">
        <f aca="false">VLOOKUP(F699,PTDS2!$A$1:$Q$13,7)</f>
        <v>#N/A</v>
      </c>
      <c r="AU699" s="78" t="e">
        <f aca="false">VLOOKUP(F699,PTDS2!$A$1:$Q$13,8)</f>
        <v>#N/A</v>
      </c>
      <c r="AV699" s="78" t="e">
        <f aca="false">VLOOKUP(F699,PTDS2!$A$1:$Q$13,9)</f>
        <v>#N/A</v>
      </c>
      <c r="AW699" s="78" t="e">
        <f aca="false">VLOOKUP(F699,PTDS2!$A$1:$Q$13,10)</f>
        <v>#N/A</v>
      </c>
      <c r="AX699" s="78" t="e">
        <f aca="false">VLOOKUP(F699,PTDS2!$A$1:$Q$13,11)</f>
        <v>#N/A</v>
      </c>
      <c r="AY699" s="78" t="e">
        <f aca="false">VLOOKUP(F699,PTDS2!$A$1:$Q$13,12)</f>
        <v>#N/A</v>
      </c>
      <c r="AZ699" s="78" t="e">
        <f aca="false">VLOOKUP(F699,PTDS2!$A$1:$Q$13,13)</f>
        <v>#N/A</v>
      </c>
      <c r="BA699" s="78" t="e">
        <f aca="false">VLOOKUP(F699,PTDS2!$A$1:$Q$13,14)</f>
        <v>#N/A</v>
      </c>
      <c r="BB699" s="78" t="e">
        <f aca="false">VLOOKUP(F699,PTDS2!$A$1:$Q$13,15)</f>
        <v>#N/A</v>
      </c>
      <c r="BC699" s="78" t="e">
        <f aca="false">VLOOKUP(F699,PTDS2!$A$1:$Q$13,16)</f>
        <v>#N/A</v>
      </c>
      <c r="BD699" s="78" t="e">
        <f aca="false">VLOOKUP(F699,PTDS2!$A$1:$Q$13,17)</f>
        <v>#N/A</v>
      </c>
      <c r="BF699" s="78" t="e">
        <f aca="false">IF(AO699=0,"",AO699)</f>
        <v>#N/A</v>
      </c>
      <c r="BG699" s="78" t="e">
        <f aca="false">IF(AP699=0,"",AP699)</f>
        <v>#N/A</v>
      </c>
      <c r="BH699" s="78" t="e">
        <f aca="false">IF(AQ699=0,"",AQ699)</f>
        <v>#N/A</v>
      </c>
      <c r="BI699" s="78" t="e">
        <f aca="false">IF(AR699=0,"",AR699)</f>
        <v>#N/A</v>
      </c>
      <c r="BJ699" s="78" t="e">
        <f aca="false">IF(AS699=0,"",AS699)</f>
        <v>#N/A</v>
      </c>
      <c r="BK699" s="78" t="e">
        <f aca="false">IF(AT699=0,"",AT699)</f>
        <v>#N/A</v>
      </c>
      <c r="BL699" s="78" t="e">
        <f aca="false">IF(AU699=0,"",AU699)</f>
        <v>#N/A</v>
      </c>
      <c r="BM699" s="78" t="e">
        <f aca="false">IF(AV699=0,"",AV699)</f>
        <v>#N/A</v>
      </c>
      <c r="BN699" s="78" t="e">
        <f aca="false">IF(AW699=0,"",AW699)</f>
        <v>#N/A</v>
      </c>
      <c r="BO699" s="78" t="e">
        <f aca="false">IF(AX699=0,"",AX699)</f>
        <v>#N/A</v>
      </c>
      <c r="BP699" s="78" t="e">
        <f aca="false">IF(AY699=0,"",AY699)</f>
        <v>#N/A</v>
      </c>
      <c r="BQ699" s="78" t="e">
        <f aca="false">IF(AZ699=0,"",AZ699)</f>
        <v>#N/A</v>
      </c>
      <c r="BR699" s="78" t="e">
        <f aca="false">IF(BA699=0,"",BA699)</f>
        <v>#N/A</v>
      </c>
      <c r="BS699" s="78" t="e">
        <f aca="false">IF(BB699=0,"",BB699)</f>
        <v>#N/A</v>
      </c>
      <c r="BT699" s="78" t="e">
        <f aca="false">IF(BC699=0,"",BC699)</f>
        <v>#N/A</v>
      </c>
      <c r="BU699" s="78" t="e">
        <f aca="false">IF(BD699=0,"",BD699)</f>
        <v>#N/A</v>
      </c>
    </row>
    <row r="700" customFormat="false" ht="56.7" hidden="false" customHeight="true" outlineLevel="0" collapsed="false">
      <c r="A700" s="137"/>
      <c r="B700" s="138"/>
      <c r="C700" s="139"/>
      <c r="D700" s="139"/>
      <c r="E700" s="143"/>
      <c r="F700" s="120"/>
      <c r="G700" s="121"/>
      <c r="H700" s="140"/>
      <c r="I700" s="141"/>
      <c r="J700" s="116"/>
      <c r="K700" s="124" t="str">
        <f aca="false">IF(ISBLANK(I700),"",ROUND(IF(J700&lt;&gt;"€",IF(J700="$",I700*TRANSFERENCIAS!$E$29,I700*TRANSFERENCIAS!$H$29),I700),2))</f>
        <v/>
      </c>
      <c r="L700" s="142"/>
      <c r="M700" s="142"/>
      <c r="N700" s="142"/>
      <c r="O700" s="125"/>
      <c r="P700" s="126" t="str">
        <f aca="false">IF(ISNUMBER(X700),X700,"P")</f>
        <v>P</v>
      </c>
      <c r="Q700" s="127" t="str">
        <f aca="false">IF(ISNUMBER(L700),L700," --")</f>
        <v> --</v>
      </c>
      <c r="W700" s="129" t="n">
        <f aca="false">SUM(L700:N700)</f>
        <v>0</v>
      </c>
      <c r="X700" s="129" t="e">
        <f aca="false">IF(K700&gt;0,ABS(W700-K700),"")</f>
        <v>#VALUE!</v>
      </c>
      <c r="AF700" s="78" t="n">
        <f aca="false">+AF699+20</f>
        <v>13900</v>
      </c>
      <c r="AG700" s="78" t="n">
        <v>695</v>
      </c>
      <c r="AO700" s="78" t="e">
        <f aca="false">VLOOKUP(F700,PTDS2!$A$1:$Q$13,2)</f>
        <v>#N/A</v>
      </c>
      <c r="AP700" s="78" t="e">
        <f aca="false">VLOOKUP(F700,PTDS2!$A$1:$Q$13,3)</f>
        <v>#N/A</v>
      </c>
      <c r="AQ700" s="78" t="e">
        <f aca="false">VLOOKUP(F700,PTDS2!$A$1:$Q$13,4)</f>
        <v>#N/A</v>
      </c>
      <c r="AR700" s="78" t="e">
        <f aca="false">VLOOKUP(F700,PTDS2!$A$1:$Q$13,5)</f>
        <v>#N/A</v>
      </c>
      <c r="AS700" s="78" t="e">
        <f aca="false">VLOOKUP(F700,PTDS2!$A$1:$Q$13,6)</f>
        <v>#N/A</v>
      </c>
      <c r="AT700" s="78" t="e">
        <f aca="false">VLOOKUP(F700,PTDS2!$A$1:$Q$13,7)</f>
        <v>#N/A</v>
      </c>
      <c r="AU700" s="78" t="e">
        <f aca="false">VLOOKUP(F700,PTDS2!$A$1:$Q$13,8)</f>
        <v>#N/A</v>
      </c>
      <c r="AV700" s="78" t="e">
        <f aca="false">VLOOKUP(F700,PTDS2!$A$1:$Q$13,9)</f>
        <v>#N/A</v>
      </c>
      <c r="AW700" s="78" t="e">
        <f aca="false">VLOOKUP(F700,PTDS2!$A$1:$Q$13,10)</f>
        <v>#N/A</v>
      </c>
      <c r="AX700" s="78" t="e">
        <f aca="false">VLOOKUP(F700,PTDS2!$A$1:$Q$13,11)</f>
        <v>#N/A</v>
      </c>
      <c r="AY700" s="78" t="e">
        <f aca="false">VLOOKUP(F700,PTDS2!$A$1:$Q$13,12)</f>
        <v>#N/A</v>
      </c>
      <c r="AZ700" s="78" t="e">
        <f aca="false">VLOOKUP(F700,PTDS2!$A$1:$Q$13,13)</f>
        <v>#N/A</v>
      </c>
      <c r="BA700" s="78" t="e">
        <f aca="false">VLOOKUP(F700,PTDS2!$A$1:$Q$13,14)</f>
        <v>#N/A</v>
      </c>
      <c r="BB700" s="78" t="e">
        <f aca="false">VLOOKUP(F700,PTDS2!$A$1:$Q$13,15)</f>
        <v>#N/A</v>
      </c>
      <c r="BC700" s="78" t="e">
        <f aca="false">VLOOKUP(F700,PTDS2!$A$1:$Q$13,16)</f>
        <v>#N/A</v>
      </c>
      <c r="BD700" s="78" t="e">
        <f aca="false">VLOOKUP(F700,PTDS2!$A$1:$Q$13,17)</f>
        <v>#N/A</v>
      </c>
      <c r="BF700" s="78" t="e">
        <f aca="false">IF(AO700=0,"",AO700)</f>
        <v>#N/A</v>
      </c>
      <c r="BG700" s="78" t="e">
        <f aca="false">IF(AP700=0,"",AP700)</f>
        <v>#N/A</v>
      </c>
      <c r="BH700" s="78" t="e">
        <f aca="false">IF(AQ700=0,"",AQ700)</f>
        <v>#N/A</v>
      </c>
      <c r="BI700" s="78" t="e">
        <f aca="false">IF(AR700=0,"",AR700)</f>
        <v>#N/A</v>
      </c>
      <c r="BJ700" s="78" t="e">
        <f aca="false">IF(AS700=0,"",AS700)</f>
        <v>#N/A</v>
      </c>
      <c r="BK700" s="78" t="e">
        <f aca="false">IF(AT700=0,"",AT700)</f>
        <v>#N/A</v>
      </c>
      <c r="BL700" s="78" t="e">
        <f aca="false">IF(AU700=0,"",AU700)</f>
        <v>#N/A</v>
      </c>
      <c r="BM700" s="78" t="e">
        <f aca="false">IF(AV700=0,"",AV700)</f>
        <v>#N/A</v>
      </c>
      <c r="BN700" s="78" t="e">
        <f aca="false">IF(AW700=0,"",AW700)</f>
        <v>#N/A</v>
      </c>
      <c r="BO700" s="78" t="e">
        <f aca="false">IF(AX700=0,"",AX700)</f>
        <v>#N/A</v>
      </c>
      <c r="BP700" s="78" t="e">
        <f aca="false">IF(AY700=0,"",AY700)</f>
        <v>#N/A</v>
      </c>
      <c r="BQ700" s="78" t="e">
        <f aca="false">IF(AZ700=0,"",AZ700)</f>
        <v>#N/A</v>
      </c>
      <c r="BR700" s="78" t="e">
        <f aca="false">IF(BA700=0,"",BA700)</f>
        <v>#N/A</v>
      </c>
      <c r="BS700" s="78" t="e">
        <f aca="false">IF(BB700=0,"",BB700)</f>
        <v>#N/A</v>
      </c>
      <c r="BT700" s="78" t="e">
        <f aca="false">IF(BC700=0,"",BC700)</f>
        <v>#N/A</v>
      </c>
      <c r="BU700" s="78" t="e">
        <f aca="false">IF(BD700=0,"",BD700)</f>
        <v>#N/A</v>
      </c>
    </row>
    <row r="701" customFormat="false" ht="56.7" hidden="false" customHeight="true" outlineLevel="0" collapsed="false">
      <c r="A701" s="137"/>
      <c r="B701" s="138"/>
      <c r="C701" s="139"/>
      <c r="D701" s="139"/>
      <c r="E701" s="143"/>
      <c r="F701" s="120"/>
      <c r="G701" s="121"/>
      <c r="H701" s="140"/>
      <c r="I701" s="141"/>
      <c r="J701" s="116"/>
      <c r="K701" s="124" t="str">
        <f aca="false">IF(ISBLANK(I701),"",ROUND(IF(J701&lt;&gt;"€",IF(J701="$",I701*TRANSFERENCIAS!$E$29,I701*TRANSFERENCIAS!$H$29),I701),2))</f>
        <v/>
      </c>
      <c r="L701" s="142"/>
      <c r="M701" s="142"/>
      <c r="N701" s="142"/>
      <c r="O701" s="125"/>
      <c r="P701" s="126" t="str">
        <f aca="false">IF(ISNUMBER(X701),X701,"P")</f>
        <v>P</v>
      </c>
      <c r="Q701" s="127" t="str">
        <f aca="false">IF(ISNUMBER(L701),L701," --")</f>
        <v> --</v>
      </c>
      <c r="W701" s="129" t="n">
        <f aca="false">SUM(L701:N701)</f>
        <v>0</v>
      </c>
      <c r="X701" s="129" t="e">
        <f aca="false">IF(K701&gt;0,ABS(W701-K701),"")</f>
        <v>#VALUE!</v>
      </c>
      <c r="AF701" s="78" t="n">
        <f aca="false">+AF700+20</f>
        <v>13920</v>
      </c>
      <c r="AG701" s="78" t="n">
        <v>696</v>
      </c>
      <c r="AO701" s="78" t="e">
        <f aca="false">VLOOKUP(F701,PTDS2!$A$1:$Q$13,2)</f>
        <v>#N/A</v>
      </c>
      <c r="AP701" s="78" t="e">
        <f aca="false">VLOOKUP(F701,PTDS2!$A$1:$Q$13,3)</f>
        <v>#N/A</v>
      </c>
      <c r="AQ701" s="78" t="e">
        <f aca="false">VLOOKUP(F701,PTDS2!$A$1:$Q$13,4)</f>
        <v>#N/A</v>
      </c>
      <c r="AR701" s="78" t="e">
        <f aca="false">VLOOKUP(F701,PTDS2!$A$1:$Q$13,5)</f>
        <v>#N/A</v>
      </c>
      <c r="AS701" s="78" t="e">
        <f aca="false">VLOOKUP(F701,PTDS2!$A$1:$Q$13,6)</f>
        <v>#N/A</v>
      </c>
      <c r="AT701" s="78" t="e">
        <f aca="false">VLOOKUP(F701,PTDS2!$A$1:$Q$13,7)</f>
        <v>#N/A</v>
      </c>
      <c r="AU701" s="78" t="e">
        <f aca="false">VLOOKUP(F701,PTDS2!$A$1:$Q$13,8)</f>
        <v>#N/A</v>
      </c>
      <c r="AV701" s="78" t="e">
        <f aca="false">VLOOKUP(F701,PTDS2!$A$1:$Q$13,9)</f>
        <v>#N/A</v>
      </c>
      <c r="AW701" s="78" t="e">
        <f aca="false">VLOOKUP(F701,PTDS2!$A$1:$Q$13,10)</f>
        <v>#N/A</v>
      </c>
      <c r="AX701" s="78" t="e">
        <f aca="false">VLOOKUP(F701,PTDS2!$A$1:$Q$13,11)</f>
        <v>#N/A</v>
      </c>
      <c r="AY701" s="78" t="e">
        <f aca="false">VLOOKUP(F701,PTDS2!$A$1:$Q$13,12)</f>
        <v>#N/A</v>
      </c>
      <c r="AZ701" s="78" t="e">
        <f aca="false">VLOOKUP(F701,PTDS2!$A$1:$Q$13,13)</f>
        <v>#N/A</v>
      </c>
      <c r="BA701" s="78" t="e">
        <f aca="false">VLOOKUP(F701,PTDS2!$A$1:$Q$13,14)</f>
        <v>#N/A</v>
      </c>
      <c r="BB701" s="78" t="e">
        <f aca="false">VLOOKUP(F701,PTDS2!$A$1:$Q$13,15)</f>
        <v>#N/A</v>
      </c>
      <c r="BC701" s="78" t="e">
        <f aca="false">VLOOKUP(F701,PTDS2!$A$1:$Q$13,16)</f>
        <v>#N/A</v>
      </c>
      <c r="BD701" s="78" t="e">
        <f aca="false">VLOOKUP(F701,PTDS2!$A$1:$Q$13,17)</f>
        <v>#N/A</v>
      </c>
      <c r="BF701" s="78" t="e">
        <f aca="false">IF(AO701=0,"",AO701)</f>
        <v>#N/A</v>
      </c>
      <c r="BG701" s="78" t="e">
        <f aca="false">IF(AP701=0,"",AP701)</f>
        <v>#N/A</v>
      </c>
      <c r="BH701" s="78" t="e">
        <f aca="false">IF(AQ701=0,"",AQ701)</f>
        <v>#N/A</v>
      </c>
      <c r="BI701" s="78" t="e">
        <f aca="false">IF(AR701=0,"",AR701)</f>
        <v>#N/A</v>
      </c>
      <c r="BJ701" s="78" t="e">
        <f aca="false">IF(AS701=0,"",AS701)</f>
        <v>#N/A</v>
      </c>
      <c r="BK701" s="78" t="e">
        <f aca="false">IF(AT701=0,"",AT701)</f>
        <v>#N/A</v>
      </c>
      <c r="BL701" s="78" t="e">
        <f aca="false">IF(AU701=0,"",AU701)</f>
        <v>#N/A</v>
      </c>
      <c r="BM701" s="78" t="e">
        <f aca="false">IF(AV701=0,"",AV701)</f>
        <v>#N/A</v>
      </c>
      <c r="BN701" s="78" t="e">
        <f aca="false">IF(AW701=0,"",AW701)</f>
        <v>#N/A</v>
      </c>
      <c r="BO701" s="78" t="e">
        <f aca="false">IF(AX701=0,"",AX701)</f>
        <v>#N/A</v>
      </c>
      <c r="BP701" s="78" t="e">
        <f aca="false">IF(AY701=0,"",AY701)</f>
        <v>#N/A</v>
      </c>
      <c r="BQ701" s="78" t="e">
        <f aca="false">IF(AZ701=0,"",AZ701)</f>
        <v>#N/A</v>
      </c>
      <c r="BR701" s="78" t="e">
        <f aca="false">IF(BA701=0,"",BA701)</f>
        <v>#N/A</v>
      </c>
      <c r="BS701" s="78" t="e">
        <f aca="false">IF(BB701=0,"",BB701)</f>
        <v>#N/A</v>
      </c>
      <c r="BT701" s="78" t="e">
        <f aca="false">IF(BC701=0,"",BC701)</f>
        <v>#N/A</v>
      </c>
      <c r="BU701" s="78" t="e">
        <f aca="false">IF(BD701=0,"",BD701)</f>
        <v>#N/A</v>
      </c>
    </row>
    <row r="702" customFormat="false" ht="56.7" hidden="false" customHeight="true" outlineLevel="0" collapsed="false">
      <c r="A702" s="137"/>
      <c r="B702" s="138"/>
      <c r="C702" s="139"/>
      <c r="D702" s="139"/>
      <c r="E702" s="143"/>
      <c r="F702" s="120"/>
      <c r="G702" s="121"/>
      <c r="H702" s="140"/>
      <c r="I702" s="141"/>
      <c r="J702" s="116"/>
      <c r="K702" s="124" t="str">
        <f aca="false">IF(ISBLANK(I702),"",ROUND(IF(J702&lt;&gt;"€",IF(J702="$",I702*TRANSFERENCIAS!$E$29,I702*TRANSFERENCIAS!$H$29),I702),2))</f>
        <v/>
      </c>
      <c r="L702" s="142"/>
      <c r="M702" s="142"/>
      <c r="N702" s="142"/>
      <c r="O702" s="125"/>
      <c r="P702" s="126" t="str">
        <f aca="false">IF(ISNUMBER(X702),X702,"P")</f>
        <v>P</v>
      </c>
      <c r="Q702" s="127" t="str">
        <f aca="false">IF(ISNUMBER(L702),L702," --")</f>
        <v> --</v>
      </c>
      <c r="W702" s="129" t="n">
        <f aca="false">SUM(L702:N702)</f>
        <v>0</v>
      </c>
      <c r="X702" s="129" t="e">
        <f aca="false">IF(K702&gt;0,ABS(W702-K702),"")</f>
        <v>#VALUE!</v>
      </c>
      <c r="AF702" s="78" t="n">
        <f aca="false">+AF701+20</f>
        <v>13940</v>
      </c>
      <c r="AG702" s="78" t="n">
        <v>697</v>
      </c>
      <c r="AO702" s="78" t="e">
        <f aca="false">VLOOKUP(F702,PTDS2!$A$1:$Q$13,2)</f>
        <v>#N/A</v>
      </c>
      <c r="AP702" s="78" t="e">
        <f aca="false">VLOOKUP(F702,PTDS2!$A$1:$Q$13,3)</f>
        <v>#N/A</v>
      </c>
      <c r="AQ702" s="78" t="e">
        <f aca="false">VLOOKUP(F702,PTDS2!$A$1:$Q$13,4)</f>
        <v>#N/A</v>
      </c>
      <c r="AR702" s="78" t="e">
        <f aca="false">VLOOKUP(F702,PTDS2!$A$1:$Q$13,5)</f>
        <v>#N/A</v>
      </c>
      <c r="AS702" s="78" t="e">
        <f aca="false">VLOOKUP(F702,PTDS2!$A$1:$Q$13,6)</f>
        <v>#N/A</v>
      </c>
      <c r="AT702" s="78" t="e">
        <f aca="false">VLOOKUP(F702,PTDS2!$A$1:$Q$13,7)</f>
        <v>#N/A</v>
      </c>
      <c r="AU702" s="78" t="e">
        <f aca="false">VLOOKUP(F702,PTDS2!$A$1:$Q$13,8)</f>
        <v>#N/A</v>
      </c>
      <c r="AV702" s="78" t="e">
        <f aca="false">VLOOKUP(F702,PTDS2!$A$1:$Q$13,9)</f>
        <v>#N/A</v>
      </c>
      <c r="AW702" s="78" t="e">
        <f aca="false">VLOOKUP(F702,PTDS2!$A$1:$Q$13,10)</f>
        <v>#N/A</v>
      </c>
      <c r="AX702" s="78" t="e">
        <f aca="false">VLOOKUP(F702,PTDS2!$A$1:$Q$13,11)</f>
        <v>#N/A</v>
      </c>
      <c r="AY702" s="78" t="e">
        <f aca="false">VLOOKUP(F702,PTDS2!$A$1:$Q$13,12)</f>
        <v>#N/A</v>
      </c>
      <c r="AZ702" s="78" t="e">
        <f aca="false">VLOOKUP(F702,PTDS2!$A$1:$Q$13,13)</f>
        <v>#N/A</v>
      </c>
      <c r="BA702" s="78" t="e">
        <f aca="false">VLOOKUP(F702,PTDS2!$A$1:$Q$13,14)</f>
        <v>#N/A</v>
      </c>
      <c r="BB702" s="78" t="e">
        <f aca="false">VLOOKUP(F702,PTDS2!$A$1:$Q$13,15)</f>
        <v>#N/A</v>
      </c>
      <c r="BC702" s="78" t="e">
        <f aca="false">VLOOKUP(F702,PTDS2!$A$1:$Q$13,16)</f>
        <v>#N/A</v>
      </c>
      <c r="BD702" s="78" t="e">
        <f aca="false">VLOOKUP(F702,PTDS2!$A$1:$Q$13,17)</f>
        <v>#N/A</v>
      </c>
      <c r="BF702" s="78" t="e">
        <f aca="false">IF(AO702=0,"",AO702)</f>
        <v>#N/A</v>
      </c>
      <c r="BG702" s="78" t="e">
        <f aca="false">IF(AP702=0,"",AP702)</f>
        <v>#N/A</v>
      </c>
      <c r="BH702" s="78" t="e">
        <f aca="false">IF(AQ702=0,"",AQ702)</f>
        <v>#N/A</v>
      </c>
      <c r="BI702" s="78" t="e">
        <f aca="false">IF(AR702=0,"",AR702)</f>
        <v>#N/A</v>
      </c>
      <c r="BJ702" s="78" t="e">
        <f aca="false">IF(AS702=0,"",AS702)</f>
        <v>#N/A</v>
      </c>
      <c r="BK702" s="78" t="e">
        <f aca="false">IF(AT702=0,"",AT702)</f>
        <v>#N/A</v>
      </c>
      <c r="BL702" s="78" t="e">
        <f aca="false">IF(AU702=0,"",AU702)</f>
        <v>#N/A</v>
      </c>
      <c r="BM702" s="78" t="e">
        <f aca="false">IF(AV702=0,"",AV702)</f>
        <v>#N/A</v>
      </c>
      <c r="BN702" s="78" t="e">
        <f aca="false">IF(AW702=0,"",AW702)</f>
        <v>#N/A</v>
      </c>
      <c r="BO702" s="78" t="e">
        <f aca="false">IF(AX702=0,"",AX702)</f>
        <v>#N/A</v>
      </c>
      <c r="BP702" s="78" t="e">
        <f aca="false">IF(AY702=0,"",AY702)</f>
        <v>#N/A</v>
      </c>
      <c r="BQ702" s="78" t="e">
        <f aca="false">IF(AZ702=0,"",AZ702)</f>
        <v>#N/A</v>
      </c>
      <c r="BR702" s="78" t="e">
        <f aca="false">IF(BA702=0,"",BA702)</f>
        <v>#N/A</v>
      </c>
      <c r="BS702" s="78" t="e">
        <f aca="false">IF(BB702=0,"",BB702)</f>
        <v>#N/A</v>
      </c>
      <c r="BT702" s="78" t="e">
        <f aca="false">IF(BC702=0,"",BC702)</f>
        <v>#N/A</v>
      </c>
      <c r="BU702" s="78" t="e">
        <f aca="false">IF(BD702=0,"",BD702)</f>
        <v>#N/A</v>
      </c>
    </row>
    <row r="703" customFormat="false" ht="56.7" hidden="false" customHeight="true" outlineLevel="0" collapsed="false">
      <c r="A703" s="137"/>
      <c r="B703" s="138"/>
      <c r="C703" s="139"/>
      <c r="D703" s="139"/>
      <c r="E703" s="143"/>
      <c r="F703" s="120"/>
      <c r="G703" s="121"/>
      <c r="H703" s="140"/>
      <c r="I703" s="141"/>
      <c r="J703" s="116"/>
      <c r="K703" s="124" t="str">
        <f aca="false">IF(ISBLANK(I703),"",ROUND(IF(J703&lt;&gt;"€",IF(J703="$",I703*TRANSFERENCIAS!$E$29,I703*TRANSFERENCIAS!$H$29),I703),2))</f>
        <v/>
      </c>
      <c r="L703" s="142"/>
      <c r="M703" s="142"/>
      <c r="N703" s="142"/>
      <c r="O703" s="125"/>
      <c r="P703" s="126" t="str">
        <f aca="false">IF(ISNUMBER(X703),X703,"P")</f>
        <v>P</v>
      </c>
      <c r="Q703" s="127" t="str">
        <f aca="false">IF(ISNUMBER(L703),L703," --")</f>
        <v> --</v>
      </c>
      <c r="W703" s="129" t="n">
        <f aca="false">SUM(L703:N703)</f>
        <v>0</v>
      </c>
      <c r="X703" s="129" t="e">
        <f aca="false">IF(K703&gt;0,ABS(W703-K703),"")</f>
        <v>#VALUE!</v>
      </c>
      <c r="AF703" s="78" t="n">
        <f aca="false">+AF702+20</f>
        <v>13960</v>
      </c>
      <c r="AG703" s="78" t="n">
        <v>698</v>
      </c>
      <c r="AO703" s="78" t="e">
        <f aca="false">VLOOKUP(F703,PTDS2!$A$1:$Q$13,2)</f>
        <v>#N/A</v>
      </c>
      <c r="AP703" s="78" t="e">
        <f aca="false">VLOOKUP(F703,PTDS2!$A$1:$Q$13,3)</f>
        <v>#N/A</v>
      </c>
      <c r="AQ703" s="78" t="e">
        <f aca="false">VLOOKUP(F703,PTDS2!$A$1:$Q$13,4)</f>
        <v>#N/A</v>
      </c>
      <c r="AR703" s="78" t="e">
        <f aca="false">VLOOKUP(F703,PTDS2!$A$1:$Q$13,5)</f>
        <v>#N/A</v>
      </c>
      <c r="AS703" s="78" t="e">
        <f aca="false">VLOOKUP(F703,PTDS2!$A$1:$Q$13,6)</f>
        <v>#N/A</v>
      </c>
      <c r="AT703" s="78" t="e">
        <f aca="false">VLOOKUP(F703,PTDS2!$A$1:$Q$13,7)</f>
        <v>#N/A</v>
      </c>
      <c r="AU703" s="78" t="e">
        <f aca="false">VLOOKUP(F703,PTDS2!$A$1:$Q$13,8)</f>
        <v>#N/A</v>
      </c>
      <c r="AV703" s="78" t="e">
        <f aca="false">VLOOKUP(F703,PTDS2!$A$1:$Q$13,9)</f>
        <v>#N/A</v>
      </c>
      <c r="AW703" s="78" t="e">
        <f aca="false">VLOOKUP(F703,PTDS2!$A$1:$Q$13,10)</f>
        <v>#N/A</v>
      </c>
      <c r="AX703" s="78" t="e">
        <f aca="false">VLOOKUP(F703,PTDS2!$A$1:$Q$13,11)</f>
        <v>#N/A</v>
      </c>
      <c r="AY703" s="78" t="e">
        <f aca="false">VLOOKUP(F703,PTDS2!$A$1:$Q$13,12)</f>
        <v>#N/A</v>
      </c>
      <c r="AZ703" s="78" t="e">
        <f aca="false">VLOOKUP(F703,PTDS2!$A$1:$Q$13,13)</f>
        <v>#N/A</v>
      </c>
      <c r="BA703" s="78" t="e">
        <f aca="false">VLOOKUP(F703,PTDS2!$A$1:$Q$13,14)</f>
        <v>#N/A</v>
      </c>
      <c r="BB703" s="78" t="e">
        <f aca="false">VLOOKUP(F703,PTDS2!$A$1:$Q$13,15)</f>
        <v>#N/A</v>
      </c>
      <c r="BC703" s="78" t="e">
        <f aca="false">VLOOKUP(F703,PTDS2!$A$1:$Q$13,16)</f>
        <v>#N/A</v>
      </c>
      <c r="BD703" s="78" t="e">
        <f aca="false">VLOOKUP(F703,PTDS2!$A$1:$Q$13,17)</f>
        <v>#N/A</v>
      </c>
      <c r="BF703" s="78" t="e">
        <f aca="false">IF(AO703=0,"",AO703)</f>
        <v>#N/A</v>
      </c>
      <c r="BG703" s="78" t="e">
        <f aca="false">IF(AP703=0,"",AP703)</f>
        <v>#N/A</v>
      </c>
      <c r="BH703" s="78" t="e">
        <f aca="false">IF(AQ703=0,"",AQ703)</f>
        <v>#N/A</v>
      </c>
      <c r="BI703" s="78" t="e">
        <f aca="false">IF(AR703=0,"",AR703)</f>
        <v>#N/A</v>
      </c>
      <c r="BJ703" s="78" t="e">
        <f aca="false">IF(AS703=0,"",AS703)</f>
        <v>#N/A</v>
      </c>
      <c r="BK703" s="78" t="e">
        <f aca="false">IF(AT703=0,"",AT703)</f>
        <v>#N/A</v>
      </c>
      <c r="BL703" s="78" t="e">
        <f aca="false">IF(AU703=0,"",AU703)</f>
        <v>#N/A</v>
      </c>
      <c r="BM703" s="78" t="e">
        <f aca="false">IF(AV703=0,"",AV703)</f>
        <v>#N/A</v>
      </c>
      <c r="BN703" s="78" t="e">
        <f aca="false">IF(AW703=0,"",AW703)</f>
        <v>#N/A</v>
      </c>
      <c r="BO703" s="78" t="e">
        <f aca="false">IF(AX703=0,"",AX703)</f>
        <v>#N/A</v>
      </c>
      <c r="BP703" s="78" t="e">
        <f aca="false">IF(AY703=0,"",AY703)</f>
        <v>#N/A</v>
      </c>
      <c r="BQ703" s="78" t="e">
        <f aca="false">IF(AZ703=0,"",AZ703)</f>
        <v>#N/A</v>
      </c>
      <c r="BR703" s="78" t="e">
        <f aca="false">IF(BA703=0,"",BA703)</f>
        <v>#N/A</v>
      </c>
      <c r="BS703" s="78" t="e">
        <f aca="false">IF(BB703=0,"",BB703)</f>
        <v>#N/A</v>
      </c>
      <c r="BT703" s="78" t="e">
        <f aca="false">IF(BC703=0,"",BC703)</f>
        <v>#N/A</v>
      </c>
      <c r="BU703" s="78" t="e">
        <f aca="false">IF(BD703=0,"",BD703)</f>
        <v>#N/A</v>
      </c>
    </row>
    <row r="704" customFormat="false" ht="56.7" hidden="false" customHeight="true" outlineLevel="0" collapsed="false">
      <c r="A704" s="137"/>
      <c r="B704" s="138"/>
      <c r="C704" s="139"/>
      <c r="D704" s="139"/>
      <c r="E704" s="143"/>
      <c r="F704" s="120"/>
      <c r="G704" s="121"/>
      <c r="H704" s="140"/>
      <c r="I704" s="141"/>
      <c r="J704" s="116"/>
      <c r="K704" s="124" t="str">
        <f aca="false">IF(ISBLANK(I704),"",ROUND(IF(J704&lt;&gt;"€",IF(J704="$",I704*TRANSFERENCIAS!$E$29,I704*TRANSFERENCIAS!$H$29),I704),2))</f>
        <v/>
      </c>
      <c r="L704" s="142"/>
      <c r="M704" s="142"/>
      <c r="N704" s="142"/>
      <c r="O704" s="125"/>
      <c r="P704" s="126" t="str">
        <f aca="false">IF(ISNUMBER(X704),X704,"P")</f>
        <v>P</v>
      </c>
      <c r="Q704" s="127" t="str">
        <f aca="false">IF(ISNUMBER(L704),L704," --")</f>
        <v> --</v>
      </c>
      <c r="W704" s="129" t="n">
        <f aca="false">SUM(L704:N704)</f>
        <v>0</v>
      </c>
      <c r="X704" s="129" t="e">
        <f aca="false">IF(K704&gt;0,ABS(W704-K704),"")</f>
        <v>#VALUE!</v>
      </c>
      <c r="AF704" s="78" t="n">
        <f aca="false">+AF703+20</f>
        <v>13980</v>
      </c>
      <c r="AG704" s="78" t="n">
        <v>699</v>
      </c>
      <c r="AO704" s="78" t="e">
        <f aca="false">VLOOKUP(F704,PTDS2!$A$1:$Q$13,2)</f>
        <v>#N/A</v>
      </c>
      <c r="AP704" s="78" t="e">
        <f aca="false">VLOOKUP(F704,PTDS2!$A$1:$Q$13,3)</f>
        <v>#N/A</v>
      </c>
      <c r="AQ704" s="78" t="e">
        <f aca="false">VLOOKUP(F704,PTDS2!$A$1:$Q$13,4)</f>
        <v>#N/A</v>
      </c>
      <c r="AR704" s="78" t="e">
        <f aca="false">VLOOKUP(F704,PTDS2!$A$1:$Q$13,5)</f>
        <v>#N/A</v>
      </c>
      <c r="AS704" s="78" t="e">
        <f aca="false">VLOOKUP(F704,PTDS2!$A$1:$Q$13,6)</f>
        <v>#N/A</v>
      </c>
      <c r="AT704" s="78" t="e">
        <f aca="false">VLOOKUP(F704,PTDS2!$A$1:$Q$13,7)</f>
        <v>#N/A</v>
      </c>
      <c r="AU704" s="78" t="e">
        <f aca="false">VLOOKUP(F704,PTDS2!$A$1:$Q$13,8)</f>
        <v>#N/A</v>
      </c>
      <c r="AV704" s="78" t="e">
        <f aca="false">VLOOKUP(F704,PTDS2!$A$1:$Q$13,9)</f>
        <v>#N/A</v>
      </c>
      <c r="AW704" s="78" t="e">
        <f aca="false">VLOOKUP(F704,PTDS2!$A$1:$Q$13,10)</f>
        <v>#N/A</v>
      </c>
      <c r="AX704" s="78" t="e">
        <f aca="false">VLOOKUP(F704,PTDS2!$A$1:$Q$13,11)</f>
        <v>#N/A</v>
      </c>
      <c r="AY704" s="78" t="e">
        <f aca="false">VLOOKUP(F704,PTDS2!$A$1:$Q$13,12)</f>
        <v>#N/A</v>
      </c>
      <c r="AZ704" s="78" t="e">
        <f aca="false">VLOOKUP(F704,PTDS2!$A$1:$Q$13,13)</f>
        <v>#N/A</v>
      </c>
      <c r="BA704" s="78" t="e">
        <f aca="false">VLOOKUP(F704,PTDS2!$A$1:$Q$13,14)</f>
        <v>#N/A</v>
      </c>
      <c r="BB704" s="78" t="e">
        <f aca="false">VLOOKUP(F704,PTDS2!$A$1:$Q$13,15)</f>
        <v>#N/A</v>
      </c>
      <c r="BC704" s="78" t="e">
        <f aca="false">VLOOKUP(F704,PTDS2!$A$1:$Q$13,16)</f>
        <v>#N/A</v>
      </c>
      <c r="BD704" s="78" t="e">
        <f aca="false">VLOOKUP(F704,PTDS2!$A$1:$Q$13,17)</f>
        <v>#N/A</v>
      </c>
      <c r="BF704" s="78" t="e">
        <f aca="false">IF(AO704=0,"",AO704)</f>
        <v>#N/A</v>
      </c>
      <c r="BG704" s="78" t="e">
        <f aca="false">IF(AP704=0,"",AP704)</f>
        <v>#N/A</v>
      </c>
      <c r="BH704" s="78" t="e">
        <f aca="false">IF(AQ704=0,"",AQ704)</f>
        <v>#N/A</v>
      </c>
      <c r="BI704" s="78" t="e">
        <f aca="false">IF(AR704=0,"",AR704)</f>
        <v>#N/A</v>
      </c>
      <c r="BJ704" s="78" t="e">
        <f aca="false">IF(AS704=0,"",AS704)</f>
        <v>#N/A</v>
      </c>
      <c r="BK704" s="78" t="e">
        <f aca="false">IF(AT704=0,"",AT704)</f>
        <v>#N/A</v>
      </c>
      <c r="BL704" s="78" t="e">
        <f aca="false">IF(AU704=0,"",AU704)</f>
        <v>#N/A</v>
      </c>
      <c r="BM704" s="78" t="e">
        <f aca="false">IF(AV704=0,"",AV704)</f>
        <v>#N/A</v>
      </c>
      <c r="BN704" s="78" t="e">
        <f aca="false">IF(AW704=0,"",AW704)</f>
        <v>#N/A</v>
      </c>
      <c r="BO704" s="78" t="e">
        <f aca="false">IF(AX704=0,"",AX704)</f>
        <v>#N/A</v>
      </c>
      <c r="BP704" s="78" t="e">
        <f aca="false">IF(AY704=0,"",AY704)</f>
        <v>#N/A</v>
      </c>
      <c r="BQ704" s="78" t="e">
        <f aca="false">IF(AZ704=0,"",AZ704)</f>
        <v>#N/A</v>
      </c>
      <c r="BR704" s="78" t="e">
        <f aca="false">IF(BA704=0,"",BA704)</f>
        <v>#N/A</v>
      </c>
      <c r="BS704" s="78" t="e">
        <f aca="false">IF(BB704=0,"",BB704)</f>
        <v>#N/A</v>
      </c>
      <c r="BT704" s="78" t="e">
        <f aca="false">IF(BC704=0,"",BC704)</f>
        <v>#N/A</v>
      </c>
      <c r="BU704" s="78" t="e">
        <f aca="false">IF(BD704=0,"",BD704)</f>
        <v>#N/A</v>
      </c>
    </row>
    <row r="705" customFormat="false" ht="56.7" hidden="false" customHeight="true" outlineLevel="0" collapsed="false">
      <c r="A705" s="137"/>
      <c r="B705" s="138"/>
      <c r="C705" s="139"/>
      <c r="D705" s="139"/>
      <c r="E705" s="143"/>
      <c r="F705" s="120"/>
      <c r="G705" s="121"/>
      <c r="H705" s="140"/>
      <c r="I705" s="141"/>
      <c r="J705" s="116"/>
      <c r="K705" s="124" t="str">
        <f aca="false">IF(ISBLANK(I705),"",ROUND(IF(J705&lt;&gt;"€",IF(J705="$",I705*TRANSFERENCIAS!$E$29,I705*TRANSFERENCIAS!$H$29),I705),2))</f>
        <v/>
      </c>
      <c r="L705" s="142"/>
      <c r="M705" s="142"/>
      <c r="N705" s="142"/>
      <c r="O705" s="125"/>
      <c r="P705" s="126" t="str">
        <f aca="false">IF(ISNUMBER(X705),X705,"P")</f>
        <v>P</v>
      </c>
      <c r="Q705" s="127" t="str">
        <f aca="false">IF(ISNUMBER(L705),L705," --")</f>
        <v> --</v>
      </c>
      <c r="W705" s="129" t="n">
        <f aca="false">SUM(L705:N705)</f>
        <v>0</v>
      </c>
      <c r="X705" s="129" t="e">
        <f aca="false">IF(K705&gt;0,ABS(W705-K705),"")</f>
        <v>#VALUE!</v>
      </c>
      <c r="AF705" s="78" t="n">
        <f aca="false">+AF704+20</f>
        <v>14000</v>
      </c>
      <c r="AG705" s="78" t="n">
        <v>700</v>
      </c>
      <c r="AO705" s="78" t="e">
        <f aca="false">VLOOKUP(F705,PTDS2!$A$1:$Q$13,2)</f>
        <v>#N/A</v>
      </c>
      <c r="AP705" s="78" t="e">
        <f aca="false">VLOOKUP(F705,PTDS2!$A$1:$Q$13,3)</f>
        <v>#N/A</v>
      </c>
      <c r="AQ705" s="78" t="e">
        <f aca="false">VLOOKUP(F705,PTDS2!$A$1:$Q$13,4)</f>
        <v>#N/A</v>
      </c>
      <c r="AR705" s="78" t="e">
        <f aca="false">VLOOKUP(F705,PTDS2!$A$1:$Q$13,5)</f>
        <v>#N/A</v>
      </c>
      <c r="AS705" s="78" t="e">
        <f aca="false">VLOOKUP(F705,PTDS2!$A$1:$Q$13,6)</f>
        <v>#N/A</v>
      </c>
      <c r="AT705" s="78" t="e">
        <f aca="false">VLOOKUP(F705,PTDS2!$A$1:$Q$13,7)</f>
        <v>#N/A</v>
      </c>
      <c r="AU705" s="78" t="e">
        <f aca="false">VLOOKUP(F705,PTDS2!$A$1:$Q$13,8)</f>
        <v>#N/A</v>
      </c>
      <c r="AV705" s="78" t="e">
        <f aca="false">VLOOKUP(F705,PTDS2!$A$1:$Q$13,9)</f>
        <v>#N/A</v>
      </c>
      <c r="AW705" s="78" t="e">
        <f aca="false">VLOOKUP(F705,PTDS2!$A$1:$Q$13,10)</f>
        <v>#N/A</v>
      </c>
      <c r="AX705" s="78" t="e">
        <f aca="false">VLOOKUP(F705,PTDS2!$A$1:$Q$13,11)</f>
        <v>#N/A</v>
      </c>
      <c r="AY705" s="78" t="e">
        <f aca="false">VLOOKUP(F705,PTDS2!$A$1:$Q$13,12)</f>
        <v>#N/A</v>
      </c>
      <c r="AZ705" s="78" t="e">
        <f aca="false">VLOOKUP(F705,PTDS2!$A$1:$Q$13,13)</f>
        <v>#N/A</v>
      </c>
      <c r="BA705" s="78" t="e">
        <f aca="false">VLOOKUP(F705,PTDS2!$A$1:$Q$13,14)</f>
        <v>#N/A</v>
      </c>
      <c r="BB705" s="78" t="e">
        <f aca="false">VLOOKUP(F705,PTDS2!$A$1:$Q$13,15)</f>
        <v>#N/A</v>
      </c>
      <c r="BC705" s="78" t="e">
        <f aca="false">VLOOKUP(F705,PTDS2!$A$1:$Q$13,16)</f>
        <v>#N/A</v>
      </c>
      <c r="BD705" s="78" t="e">
        <f aca="false">VLOOKUP(F705,PTDS2!$A$1:$Q$13,17)</f>
        <v>#N/A</v>
      </c>
      <c r="BF705" s="78" t="e">
        <f aca="false">IF(AO705=0,"",AO705)</f>
        <v>#N/A</v>
      </c>
      <c r="BG705" s="78" t="e">
        <f aca="false">IF(AP705=0,"",AP705)</f>
        <v>#N/A</v>
      </c>
      <c r="BH705" s="78" t="e">
        <f aca="false">IF(AQ705=0,"",AQ705)</f>
        <v>#N/A</v>
      </c>
      <c r="BI705" s="78" t="e">
        <f aca="false">IF(AR705=0,"",AR705)</f>
        <v>#N/A</v>
      </c>
      <c r="BJ705" s="78" t="e">
        <f aca="false">IF(AS705=0,"",AS705)</f>
        <v>#N/A</v>
      </c>
      <c r="BK705" s="78" t="e">
        <f aca="false">IF(AT705=0,"",AT705)</f>
        <v>#N/A</v>
      </c>
      <c r="BL705" s="78" t="e">
        <f aca="false">IF(AU705=0,"",AU705)</f>
        <v>#N/A</v>
      </c>
      <c r="BM705" s="78" t="e">
        <f aca="false">IF(AV705=0,"",AV705)</f>
        <v>#N/A</v>
      </c>
      <c r="BN705" s="78" t="e">
        <f aca="false">IF(AW705=0,"",AW705)</f>
        <v>#N/A</v>
      </c>
      <c r="BO705" s="78" t="e">
        <f aca="false">IF(AX705=0,"",AX705)</f>
        <v>#N/A</v>
      </c>
      <c r="BP705" s="78" t="e">
        <f aca="false">IF(AY705=0,"",AY705)</f>
        <v>#N/A</v>
      </c>
      <c r="BQ705" s="78" t="e">
        <f aca="false">IF(AZ705=0,"",AZ705)</f>
        <v>#N/A</v>
      </c>
      <c r="BR705" s="78" t="e">
        <f aca="false">IF(BA705=0,"",BA705)</f>
        <v>#N/A</v>
      </c>
      <c r="BS705" s="78" t="e">
        <f aca="false">IF(BB705=0,"",BB705)</f>
        <v>#N/A</v>
      </c>
      <c r="BT705" s="78" t="e">
        <f aca="false">IF(BC705=0,"",BC705)</f>
        <v>#N/A</v>
      </c>
      <c r="BU705" s="78" t="e">
        <f aca="false">IF(BD705=0,"",BD705)</f>
        <v>#N/A</v>
      </c>
    </row>
    <row r="706" customFormat="false" ht="56.7" hidden="false" customHeight="true" outlineLevel="0" collapsed="false">
      <c r="A706" s="137"/>
      <c r="B706" s="138"/>
      <c r="C706" s="139"/>
      <c r="D706" s="139"/>
      <c r="E706" s="143"/>
      <c r="F706" s="120"/>
      <c r="G706" s="121"/>
      <c r="H706" s="140"/>
      <c r="I706" s="141"/>
      <c r="J706" s="116"/>
      <c r="K706" s="124" t="str">
        <f aca="false">IF(ISBLANK(I706),"",ROUND(IF(J706&lt;&gt;"€",IF(J706="$",I706*TRANSFERENCIAS!$E$29,I706*TRANSFERENCIAS!$H$29),I706),2))</f>
        <v/>
      </c>
      <c r="L706" s="142"/>
      <c r="M706" s="142"/>
      <c r="N706" s="142"/>
      <c r="O706" s="125"/>
      <c r="P706" s="126" t="str">
        <f aca="false">IF(ISNUMBER(X706),X706,"P")</f>
        <v>P</v>
      </c>
      <c r="Q706" s="127" t="str">
        <f aca="false">IF(ISNUMBER(L706),L706," --")</f>
        <v> --</v>
      </c>
      <c r="W706" s="129" t="n">
        <f aca="false">SUM(L706:N706)</f>
        <v>0</v>
      </c>
      <c r="X706" s="129" t="e">
        <f aca="false">IF(K706&gt;0,ABS(W706-K706),"")</f>
        <v>#VALUE!</v>
      </c>
      <c r="AF706" s="78" t="n">
        <f aca="false">+AF705+20</f>
        <v>14020</v>
      </c>
      <c r="AG706" s="78" t="n">
        <v>701</v>
      </c>
      <c r="AO706" s="78" t="e">
        <f aca="false">VLOOKUP(F706,PTDS2!$A$1:$Q$13,2)</f>
        <v>#N/A</v>
      </c>
      <c r="AP706" s="78" t="e">
        <f aca="false">VLOOKUP(F706,PTDS2!$A$1:$Q$13,3)</f>
        <v>#N/A</v>
      </c>
      <c r="AQ706" s="78" t="e">
        <f aca="false">VLOOKUP(F706,PTDS2!$A$1:$Q$13,4)</f>
        <v>#N/A</v>
      </c>
      <c r="AR706" s="78" t="e">
        <f aca="false">VLOOKUP(F706,PTDS2!$A$1:$Q$13,5)</f>
        <v>#N/A</v>
      </c>
      <c r="AS706" s="78" t="e">
        <f aca="false">VLOOKUP(F706,PTDS2!$A$1:$Q$13,6)</f>
        <v>#N/A</v>
      </c>
      <c r="AT706" s="78" t="e">
        <f aca="false">VLOOKUP(F706,PTDS2!$A$1:$Q$13,7)</f>
        <v>#N/A</v>
      </c>
      <c r="AU706" s="78" t="e">
        <f aca="false">VLOOKUP(F706,PTDS2!$A$1:$Q$13,8)</f>
        <v>#N/A</v>
      </c>
      <c r="AV706" s="78" t="e">
        <f aca="false">VLOOKUP(F706,PTDS2!$A$1:$Q$13,9)</f>
        <v>#N/A</v>
      </c>
      <c r="AW706" s="78" t="e">
        <f aca="false">VLOOKUP(F706,PTDS2!$A$1:$Q$13,10)</f>
        <v>#N/A</v>
      </c>
      <c r="AX706" s="78" t="e">
        <f aca="false">VLOOKUP(F706,PTDS2!$A$1:$Q$13,11)</f>
        <v>#N/A</v>
      </c>
      <c r="AY706" s="78" t="e">
        <f aca="false">VLOOKUP(F706,PTDS2!$A$1:$Q$13,12)</f>
        <v>#N/A</v>
      </c>
      <c r="AZ706" s="78" t="e">
        <f aca="false">VLOOKUP(F706,PTDS2!$A$1:$Q$13,13)</f>
        <v>#N/A</v>
      </c>
      <c r="BA706" s="78" t="e">
        <f aca="false">VLOOKUP(F706,PTDS2!$A$1:$Q$13,14)</f>
        <v>#N/A</v>
      </c>
      <c r="BB706" s="78" t="e">
        <f aca="false">VLOOKUP(F706,PTDS2!$A$1:$Q$13,15)</f>
        <v>#N/A</v>
      </c>
      <c r="BC706" s="78" t="e">
        <f aca="false">VLOOKUP(F706,PTDS2!$A$1:$Q$13,16)</f>
        <v>#N/A</v>
      </c>
      <c r="BD706" s="78" t="e">
        <f aca="false">VLOOKUP(F706,PTDS2!$A$1:$Q$13,17)</f>
        <v>#N/A</v>
      </c>
      <c r="BF706" s="78" t="e">
        <f aca="false">IF(AO706=0,"",AO706)</f>
        <v>#N/A</v>
      </c>
      <c r="BG706" s="78" t="e">
        <f aca="false">IF(AP706=0,"",AP706)</f>
        <v>#N/A</v>
      </c>
      <c r="BH706" s="78" t="e">
        <f aca="false">IF(AQ706=0,"",AQ706)</f>
        <v>#N/A</v>
      </c>
      <c r="BI706" s="78" t="e">
        <f aca="false">IF(AR706=0,"",AR706)</f>
        <v>#N/A</v>
      </c>
      <c r="BJ706" s="78" t="e">
        <f aca="false">IF(AS706=0,"",AS706)</f>
        <v>#N/A</v>
      </c>
      <c r="BK706" s="78" t="e">
        <f aca="false">IF(AT706=0,"",AT706)</f>
        <v>#N/A</v>
      </c>
      <c r="BL706" s="78" t="e">
        <f aca="false">IF(AU706=0,"",AU706)</f>
        <v>#N/A</v>
      </c>
      <c r="BM706" s="78" t="e">
        <f aca="false">IF(AV706=0,"",AV706)</f>
        <v>#N/A</v>
      </c>
      <c r="BN706" s="78" t="e">
        <f aca="false">IF(AW706=0,"",AW706)</f>
        <v>#N/A</v>
      </c>
      <c r="BO706" s="78" t="e">
        <f aca="false">IF(AX706=0,"",AX706)</f>
        <v>#N/A</v>
      </c>
      <c r="BP706" s="78" t="e">
        <f aca="false">IF(AY706=0,"",AY706)</f>
        <v>#N/A</v>
      </c>
      <c r="BQ706" s="78" t="e">
        <f aca="false">IF(AZ706=0,"",AZ706)</f>
        <v>#N/A</v>
      </c>
      <c r="BR706" s="78" t="e">
        <f aca="false">IF(BA706=0,"",BA706)</f>
        <v>#N/A</v>
      </c>
      <c r="BS706" s="78" t="e">
        <f aca="false">IF(BB706=0,"",BB706)</f>
        <v>#N/A</v>
      </c>
      <c r="BT706" s="78" t="e">
        <f aca="false">IF(BC706=0,"",BC706)</f>
        <v>#N/A</v>
      </c>
      <c r="BU706" s="78" t="e">
        <f aca="false">IF(BD706=0,"",BD706)</f>
        <v>#N/A</v>
      </c>
    </row>
    <row r="707" customFormat="false" ht="56.7" hidden="false" customHeight="true" outlineLevel="0" collapsed="false">
      <c r="A707" s="137"/>
      <c r="B707" s="138"/>
      <c r="C707" s="139"/>
      <c r="D707" s="139"/>
      <c r="E707" s="143"/>
      <c r="F707" s="120"/>
      <c r="G707" s="121"/>
      <c r="H707" s="140"/>
      <c r="I707" s="141"/>
      <c r="J707" s="116"/>
      <c r="K707" s="124" t="str">
        <f aca="false">IF(ISBLANK(I707),"",ROUND(IF(J707&lt;&gt;"€",IF(J707="$",I707*TRANSFERENCIAS!$E$29,I707*TRANSFERENCIAS!$H$29),I707),2))</f>
        <v/>
      </c>
      <c r="L707" s="142"/>
      <c r="M707" s="142"/>
      <c r="N707" s="142"/>
      <c r="O707" s="125"/>
      <c r="P707" s="126" t="str">
        <f aca="false">IF(ISNUMBER(X707),X707,"P")</f>
        <v>P</v>
      </c>
      <c r="Q707" s="127" t="str">
        <f aca="false">IF(ISNUMBER(L707),L707," --")</f>
        <v> --</v>
      </c>
      <c r="W707" s="129" t="n">
        <f aca="false">SUM(L707:N707)</f>
        <v>0</v>
      </c>
      <c r="X707" s="129" t="e">
        <f aca="false">IF(K707&gt;0,ABS(W707-K707),"")</f>
        <v>#VALUE!</v>
      </c>
      <c r="AF707" s="78" t="n">
        <f aca="false">+AF706+20</f>
        <v>14040</v>
      </c>
      <c r="AG707" s="78" t="n">
        <v>702</v>
      </c>
      <c r="AO707" s="78" t="e">
        <f aca="false">VLOOKUP(F707,PTDS2!$A$1:$Q$13,2)</f>
        <v>#N/A</v>
      </c>
      <c r="AP707" s="78" t="e">
        <f aca="false">VLOOKUP(F707,PTDS2!$A$1:$Q$13,3)</f>
        <v>#N/A</v>
      </c>
      <c r="AQ707" s="78" t="e">
        <f aca="false">VLOOKUP(F707,PTDS2!$A$1:$Q$13,4)</f>
        <v>#N/A</v>
      </c>
      <c r="AR707" s="78" t="e">
        <f aca="false">VLOOKUP(F707,PTDS2!$A$1:$Q$13,5)</f>
        <v>#N/A</v>
      </c>
      <c r="AS707" s="78" t="e">
        <f aca="false">VLOOKUP(F707,PTDS2!$A$1:$Q$13,6)</f>
        <v>#N/A</v>
      </c>
      <c r="AT707" s="78" t="e">
        <f aca="false">VLOOKUP(F707,PTDS2!$A$1:$Q$13,7)</f>
        <v>#N/A</v>
      </c>
      <c r="AU707" s="78" t="e">
        <f aca="false">VLOOKUP(F707,PTDS2!$A$1:$Q$13,8)</f>
        <v>#N/A</v>
      </c>
      <c r="AV707" s="78" t="e">
        <f aca="false">VLOOKUP(F707,PTDS2!$A$1:$Q$13,9)</f>
        <v>#N/A</v>
      </c>
      <c r="AW707" s="78" t="e">
        <f aca="false">VLOOKUP(F707,PTDS2!$A$1:$Q$13,10)</f>
        <v>#N/A</v>
      </c>
      <c r="AX707" s="78" t="e">
        <f aca="false">VLOOKUP(F707,PTDS2!$A$1:$Q$13,11)</f>
        <v>#N/A</v>
      </c>
      <c r="AY707" s="78" t="e">
        <f aca="false">VLOOKUP(F707,PTDS2!$A$1:$Q$13,12)</f>
        <v>#N/A</v>
      </c>
      <c r="AZ707" s="78" t="e">
        <f aca="false">VLOOKUP(F707,PTDS2!$A$1:$Q$13,13)</f>
        <v>#N/A</v>
      </c>
      <c r="BA707" s="78" t="e">
        <f aca="false">VLOOKUP(F707,PTDS2!$A$1:$Q$13,14)</f>
        <v>#N/A</v>
      </c>
      <c r="BB707" s="78" t="e">
        <f aca="false">VLOOKUP(F707,PTDS2!$A$1:$Q$13,15)</f>
        <v>#N/A</v>
      </c>
      <c r="BC707" s="78" t="e">
        <f aca="false">VLOOKUP(F707,PTDS2!$A$1:$Q$13,16)</f>
        <v>#N/A</v>
      </c>
      <c r="BD707" s="78" t="e">
        <f aca="false">VLOOKUP(F707,PTDS2!$A$1:$Q$13,17)</f>
        <v>#N/A</v>
      </c>
      <c r="BF707" s="78" t="e">
        <f aca="false">IF(AO707=0,"",AO707)</f>
        <v>#N/A</v>
      </c>
      <c r="BG707" s="78" t="e">
        <f aca="false">IF(AP707=0,"",AP707)</f>
        <v>#N/A</v>
      </c>
      <c r="BH707" s="78" t="e">
        <f aca="false">IF(AQ707=0,"",AQ707)</f>
        <v>#N/A</v>
      </c>
      <c r="BI707" s="78" t="e">
        <f aca="false">IF(AR707=0,"",AR707)</f>
        <v>#N/A</v>
      </c>
      <c r="BJ707" s="78" t="e">
        <f aca="false">IF(AS707=0,"",AS707)</f>
        <v>#N/A</v>
      </c>
      <c r="BK707" s="78" t="e">
        <f aca="false">IF(AT707=0,"",AT707)</f>
        <v>#N/A</v>
      </c>
      <c r="BL707" s="78" t="e">
        <f aca="false">IF(AU707=0,"",AU707)</f>
        <v>#N/A</v>
      </c>
      <c r="BM707" s="78" t="e">
        <f aca="false">IF(AV707=0,"",AV707)</f>
        <v>#N/A</v>
      </c>
      <c r="BN707" s="78" t="e">
        <f aca="false">IF(AW707=0,"",AW707)</f>
        <v>#N/A</v>
      </c>
      <c r="BO707" s="78" t="e">
        <f aca="false">IF(AX707=0,"",AX707)</f>
        <v>#N/A</v>
      </c>
      <c r="BP707" s="78" t="e">
        <f aca="false">IF(AY707=0,"",AY707)</f>
        <v>#N/A</v>
      </c>
      <c r="BQ707" s="78" t="e">
        <f aca="false">IF(AZ707=0,"",AZ707)</f>
        <v>#N/A</v>
      </c>
      <c r="BR707" s="78" t="e">
        <f aca="false">IF(BA707=0,"",BA707)</f>
        <v>#N/A</v>
      </c>
      <c r="BS707" s="78" t="e">
        <f aca="false">IF(BB707=0,"",BB707)</f>
        <v>#N/A</v>
      </c>
      <c r="BT707" s="78" t="e">
        <f aca="false">IF(BC707=0,"",BC707)</f>
        <v>#N/A</v>
      </c>
      <c r="BU707" s="78" t="e">
        <f aca="false">IF(BD707=0,"",BD707)</f>
        <v>#N/A</v>
      </c>
    </row>
    <row r="708" customFormat="false" ht="56.7" hidden="false" customHeight="true" outlineLevel="0" collapsed="false">
      <c r="A708" s="137"/>
      <c r="B708" s="138"/>
      <c r="C708" s="139"/>
      <c r="D708" s="139"/>
      <c r="E708" s="143"/>
      <c r="F708" s="120"/>
      <c r="G708" s="121"/>
      <c r="H708" s="140"/>
      <c r="I708" s="141"/>
      <c r="J708" s="116"/>
      <c r="K708" s="124" t="str">
        <f aca="false">IF(ISBLANK(I708),"",ROUND(IF(J708&lt;&gt;"€",IF(J708="$",I708*TRANSFERENCIAS!$E$29,I708*TRANSFERENCIAS!$H$29),I708),2))</f>
        <v/>
      </c>
      <c r="L708" s="142"/>
      <c r="M708" s="142"/>
      <c r="N708" s="142"/>
      <c r="O708" s="125"/>
      <c r="P708" s="126" t="str">
        <f aca="false">IF(ISNUMBER(X708),X708,"P")</f>
        <v>P</v>
      </c>
      <c r="Q708" s="127" t="str">
        <f aca="false">IF(ISNUMBER(L708),L708," --")</f>
        <v> --</v>
      </c>
      <c r="W708" s="129" t="n">
        <f aca="false">SUM(L708:N708)</f>
        <v>0</v>
      </c>
      <c r="X708" s="129" t="e">
        <f aca="false">IF(K708&gt;0,ABS(W708-K708),"")</f>
        <v>#VALUE!</v>
      </c>
      <c r="AF708" s="78" t="n">
        <f aca="false">+AF707+20</f>
        <v>14060</v>
      </c>
      <c r="AG708" s="78" t="n">
        <v>703</v>
      </c>
      <c r="AO708" s="78" t="e">
        <f aca="false">VLOOKUP(F708,PTDS2!$A$1:$Q$13,2)</f>
        <v>#N/A</v>
      </c>
      <c r="AP708" s="78" t="e">
        <f aca="false">VLOOKUP(F708,PTDS2!$A$1:$Q$13,3)</f>
        <v>#N/A</v>
      </c>
      <c r="AQ708" s="78" t="e">
        <f aca="false">VLOOKUP(F708,PTDS2!$A$1:$Q$13,4)</f>
        <v>#N/A</v>
      </c>
      <c r="AR708" s="78" t="e">
        <f aca="false">VLOOKUP(F708,PTDS2!$A$1:$Q$13,5)</f>
        <v>#N/A</v>
      </c>
      <c r="AS708" s="78" t="e">
        <f aca="false">VLOOKUP(F708,PTDS2!$A$1:$Q$13,6)</f>
        <v>#N/A</v>
      </c>
      <c r="AT708" s="78" t="e">
        <f aca="false">VLOOKUP(F708,PTDS2!$A$1:$Q$13,7)</f>
        <v>#N/A</v>
      </c>
      <c r="AU708" s="78" t="e">
        <f aca="false">VLOOKUP(F708,PTDS2!$A$1:$Q$13,8)</f>
        <v>#N/A</v>
      </c>
      <c r="AV708" s="78" t="e">
        <f aca="false">VLOOKUP(F708,PTDS2!$A$1:$Q$13,9)</f>
        <v>#N/A</v>
      </c>
      <c r="AW708" s="78" t="e">
        <f aca="false">VLOOKUP(F708,PTDS2!$A$1:$Q$13,10)</f>
        <v>#N/A</v>
      </c>
      <c r="AX708" s="78" t="e">
        <f aca="false">VLOOKUP(F708,PTDS2!$A$1:$Q$13,11)</f>
        <v>#N/A</v>
      </c>
      <c r="AY708" s="78" t="e">
        <f aca="false">VLOOKUP(F708,PTDS2!$A$1:$Q$13,12)</f>
        <v>#N/A</v>
      </c>
      <c r="AZ708" s="78" t="e">
        <f aca="false">VLOOKUP(F708,PTDS2!$A$1:$Q$13,13)</f>
        <v>#N/A</v>
      </c>
      <c r="BA708" s="78" t="e">
        <f aca="false">VLOOKUP(F708,PTDS2!$A$1:$Q$13,14)</f>
        <v>#N/A</v>
      </c>
      <c r="BB708" s="78" t="e">
        <f aca="false">VLOOKUP(F708,PTDS2!$A$1:$Q$13,15)</f>
        <v>#N/A</v>
      </c>
      <c r="BC708" s="78" t="e">
        <f aca="false">VLOOKUP(F708,PTDS2!$A$1:$Q$13,16)</f>
        <v>#N/A</v>
      </c>
      <c r="BD708" s="78" t="e">
        <f aca="false">VLOOKUP(F708,PTDS2!$A$1:$Q$13,17)</f>
        <v>#N/A</v>
      </c>
      <c r="BF708" s="78" t="e">
        <f aca="false">IF(AO708=0,"",AO708)</f>
        <v>#N/A</v>
      </c>
      <c r="BG708" s="78" t="e">
        <f aca="false">IF(AP708=0,"",AP708)</f>
        <v>#N/A</v>
      </c>
      <c r="BH708" s="78" t="e">
        <f aca="false">IF(AQ708=0,"",AQ708)</f>
        <v>#N/A</v>
      </c>
      <c r="BI708" s="78" t="e">
        <f aca="false">IF(AR708=0,"",AR708)</f>
        <v>#N/A</v>
      </c>
      <c r="BJ708" s="78" t="e">
        <f aca="false">IF(AS708=0,"",AS708)</f>
        <v>#N/A</v>
      </c>
      <c r="BK708" s="78" t="e">
        <f aca="false">IF(AT708=0,"",AT708)</f>
        <v>#N/A</v>
      </c>
      <c r="BL708" s="78" t="e">
        <f aca="false">IF(AU708=0,"",AU708)</f>
        <v>#N/A</v>
      </c>
      <c r="BM708" s="78" t="e">
        <f aca="false">IF(AV708=0,"",AV708)</f>
        <v>#N/A</v>
      </c>
      <c r="BN708" s="78" t="e">
        <f aca="false">IF(AW708=0,"",AW708)</f>
        <v>#N/A</v>
      </c>
      <c r="BO708" s="78" t="e">
        <f aca="false">IF(AX708=0,"",AX708)</f>
        <v>#N/A</v>
      </c>
      <c r="BP708" s="78" t="e">
        <f aca="false">IF(AY708=0,"",AY708)</f>
        <v>#N/A</v>
      </c>
      <c r="BQ708" s="78" t="e">
        <f aca="false">IF(AZ708=0,"",AZ708)</f>
        <v>#N/A</v>
      </c>
      <c r="BR708" s="78" t="e">
        <f aca="false">IF(BA708=0,"",BA708)</f>
        <v>#N/A</v>
      </c>
      <c r="BS708" s="78" t="e">
        <f aca="false">IF(BB708=0,"",BB708)</f>
        <v>#N/A</v>
      </c>
      <c r="BT708" s="78" t="e">
        <f aca="false">IF(BC708=0,"",BC708)</f>
        <v>#N/A</v>
      </c>
      <c r="BU708" s="78" t="e">
        <f aca="false">IF(BD708=0,"",BD708)</f>
        <v>#N/A</v>
      </c>
    </row>
    <row r="709" customFormat="false" ht="56.7" hidden="false" customHeight="true" outlineLevel="0" collapsed="false">
      <c r="A709" s="137"/>
      <c r="B709" s="138"/>
      <c r="C709" s="139"/>
      <c r="D709" s="139"/>
      <c r="E709" s="143"/>
      <c r="F709" s="120"/>
      <c r="G709" s="121"/>
      <c r="H709" s="140"/>
      <c r="I709" s="141"/>
      <c r="J709" s="116"/>
      <c r="K709" s="124" t="str">
        <f aca="false">IF(ISBLANK(I709),"",ROUND(IF(J709&lt;&gt;"€",IF(J709="$",I709*TRANSFERENCIAS!$E$29,I709*TRANSFERENCIAS!$H$29),I709),2))</f>
        <v/>
      </c>
      <c r="L709" s="142"/>
      <c r="M709" s="142"/>
      <c r="N709" s="142"/>
      <c r="O709" s="125"/>
      <c r="P709" s="126" t="str">
        <f aca="false">IF(ISNUMBER(X709),X709,"P")</f>
        <v>P</v>
      </c>
      <c r="Q709" s="127" t="str">
        <f aca="false">IF(ISNUMBER(L709),L709," --")</f>
        <v> --</v>
      </c>
      <c r="W709" s="129" t="n">
        <f aca="false">SUM(L709:N709)</f>
        <v>0</v>
      </c>
      <c r="X709" s="129" t="e">
        <f aca="false">IF(K709&gt;0,ABS(W709-K709),"")</f>
        <v>#VALUE!</v>
      </c>
      <c r="AF709" s="78" t="n">
        <f aca="false">+AF708+20</f>
        <v>14080</v>
      </c>
      <c r="AG709" s="78" t="n">
        <v>704</v>
      </c>
      <c r="AO709" s="78" t="e">
        <f aca="false">VLOOKUP(F709,PTDS2!$A$1:$Q$13,2)</f>
        <v>#N/A</v>
      </c>
      <c r="AP709" s="78" t="e">
        <f aca="false">VLOOKUP(F709,PTDS2!$A$1:$Q$13,3)</f>
        <v>#N/A</v>
      </c>
      <c r="AQ709" s="78" t="e">
        <f aca="false">VLOOKUP(F709,PTDS2!$A$1:$Q$13,4)</f>
        <v>#N/A</v>
      </c>
      <c r="AR709" s="78" t="e">
        <f aca="false">VLOOKUP(F709,PTDS2!$A$1:$Q$13,5)</f>
        <v>#N/A</v>
      </c>
      <c r="AS709" s="78" t="e">
        <f aca="false">VLOOKUP(F709,PTDS2!$A$1:$Q$13,6)</f>
        <v>#N/A</v>
      </c>
      <c r="AT709" s="78" t="e">
        <f aca="false">VLOOKUP(F709,PTDS2!$A$1:$Q$13,7)</f>
        <v>#N/A</v>
      </c>
      <c r="AU709" s="78" t="e">
        <f aca="false">VLOOKUP(F709,PTDS2!$A$1:$Q$13,8)</f>
        <v>#N/A</v>
      </c>
      <c r="AV709" s="78" t="e">
        <f aca="false">VLOOKUP(F709,PTDS2!$A$1:$Q$13,9)</f>
        <v>#N/A</v>
      </c>
      <c r="AW709" s="78" t="e">
        <f aca="false">VLOOKUP(F709,PTDS2!$A$1:$Q$13,10)</f>
        <v>#N/A</v>
      </c>
      <c r="AX709" s="78" t="e">
        <f aca="false">VLOOKUP(F709,PTDS2!$A$1:$Q$13,11)</f>
        <v>#N/A</v>
      </c>
      <c r="AY709" s="78" t="e">
        <f aca="false">VLOOKUP(F709,PTDS2!$A$1:$Q$13,12)</f>
        <v>#N/A</v>
      </c>
      <c r="AZ709" s="78" t="e">
        <f aca="false">VLOOKUP(F709,PTDS2!$A$1:$Q$13,13)</f>
        <v>#N/A</v>
      </c>
      <c r="BA709" s="78" t="e">
        <f aca="false">VLOOKUP(F709,PTDS2!$A$1:$Q$13,14)</f>
        <v>#N/A</v>
      </c>
      <c r="BB709" s="78" t="e">
        <f aca="false">VLOOKUP(F709,PTDS2!$A$1:$Q$13,15)</f>
        <v>#N/A</v>
      </c>
      <c r="BC709" s="78" t="e">
        <f aca="false">VLOOKUP(F709,PTDS2!$A$1:$Q$13,16)</f>
        <v>#N/A</v>
      </c>
      <c r="BD709" s="78" t="e">
        <f aca="false">VLOOKUP(F709,PTDS2!$A$1:$Q$13,17)</f>
        <v>#N/A</v>
      </c>
      <c r="BF709" s="78" t="e">
        <f aca="false">IF(AO709=0,"",AO709)</f>
        <v>#N/A</v>
      </c>
      <c r="BG709" s="78" t="e">
        <f aca="false">IF(AP709=0,"",AP709)</f>
        <v>#N/A</v>
      </c>
      <c r="BH709" s="78" t="e">
        <f aca="false">IF(AQ709=0,"",AQ709)</f>
        <v>#N/A</v>
      </c>
      <c r="BI709" s="78" t="e">
        <f aca="false">IF(AR709=0,"",AR709)</f>
        <v>#N/A</v>
      </c>
      <c r="BJ709" s="78" t="e">
        <f aca="false">IF(AS709=0,"",AS709)</f>
        <v>#N/A</v>
      </c>
      <c r="BK709" s="78" t="e">
        <f aca="false">IF(AT709=0,"",AT709)</f>
        <v>#N/A</v>
      </c>
      <c r="BL709" s="78" t="e">
        <f aca="false">IF(AU709=0,"",AU709)</f>
        <v>#N/A</v>
      </c>
      <c r="BM709" s="78" t="e">
        <f aca="false">IF(AV709=0,"",AV709)</f>
        <v>#N/A</v>
      </c>
      <c r="BN709" s="78" t="e">
        <f aca="false">IF(AW709=0,"",AW709)</f>
        <v>#N/A</v>
      </c>
      <c r="BO709" s="78" t="e">
        <f aca="false">IF(AX709=0,"",AX709)</f>
        <v>#N/A</v>
      </c>
      <c r="BP709" s="78" t="e">
        <f aca="false">IF(AY709=0,"",AY709)</f>
        <v>#N/A</v>
      </c>
      <c r="BQ709" s="78" t="e">
        <f aca="false">IF(AZ709=0,"",AZ709)</f>
        <v>#N/A</v>
      </c>
      <c r="BR709" s="78" t="e">
        <f aca="false">IF(BA709=0,"",BA709)</f>
        <v>#N/A</v>
      </c>
      <c r="BS709" s="78" t="e">
        <f aca="false">IF(BB709=0,"",BB709)</f>
        <v>#N/A</v>
      </c>
      <c r="BT709" s="78" t="e">
        <f aca="false">IF(BC709=0,"",BC709)</f>
        <v>#N/A</v>
      </c>
      <c r="BU709" s="78" t="e">
        <f aca="false">IF(BD709=0,"",BD709)</f>
        <v>#N/A</v>
      </c>
    </row>
    <row r="710" customFormat="false" ht="56.7" hidden="false" customHeight="true" outlineLevel="0" collapsed="false">
      <c r="A710" s="137"/>
      <c r="B710" s="138"/>
      <c r="C710" s="139"/>
      <c r="D710" s="139"/>
      <c r="E710" s="143"/>
      <c r="F710" s="120"/>
      <c r="G710" s="121"/>
      <c r="H710" s="140"/>
      <c r="I710" s="141"/>
      <c r="J710" s="116"/>
      <c r="K710" s="124" t="str">
        <f aca="false">IF(ISBLANK(I710),"",ROUND(IF(J710&lt;&gt;"€",IF(J710="$",I710*TRANSFERENCIAS!$E$29,I710*TRANSFERENCIAS!$H$29),I710),2))</f>
        <v/>
      </c>
      <c r="L710" s="142"/>
      <c r="M710" s="142"/>
      <c r="N710" s="142"/>
      <c r="O710" s="125"/>
      <c r="P710" s="126" t="str">
        <f aca="false">IF(ISNUMBER(X710),X710,"P")</f>
        <v>P</v>
      </c>
      <c r="Q710" s="127" t="str">
        <f aca="false">IF(ISNUMBER(L710),L710," --")</f>
        <v> --</v>
      </c>
      <c r="W710" s="129" t="n">
        <f aca="false">SUM(L710:N710)</f>
        <v>0</v>
      </c>
      <c r="X710" s="129" t="e">
        <f aca="false">IF(K710&gt;0,ABS(W710-K710),"")</f>
        <v>#VALUE!</v>
      </c>
      <c r="AF710" s="78" t="n">
        <f aca="false">+AF709+20</f>
        <v>14100</v>
      </c>
      <c r="AG710" s="78" t="n">
        <v>705</v>
      </c>
      <c r="AO710" s="78" t="e">
        <f aca="false">VLOOKUP(F710,PTDS2!$A$1:$Q$13,2)</f>
        <v>#N/A</v>
      </c>
      <c r="AP710" s="78" t="e">
        <f aca="false">VLOOKUP(F710,PTDS2!$A$1:$Q$13,3)</f>
        <v>#N/A</v>
      </c>
      <c r="AQ710" s="78" t="e">
        <f aca="false">VLOOKUP(F710,PTDS2!$A$1:$Q$13,4)</f>
        <v>#N/A</v>
      </c>
      <c r="AR710" s="78" t="e">
        <f aca="false">VLOOKUP(F710,PTDS2!$A$1:$Q$13,5)</f>
        <v>#N/A</v>
      </c>
      <c r="AS710" s="78" t="e">
        <f aca="false">VLOOKUP(F710,PTDS2!$A$1:$Q$13,6)</f>
        <v>#N/A</v>
      </c>
      <c r="AT710" s="78" t="e">
        <f aca="false">VLOOKUP(F710,PTDS2!$A$1:$Q$13,7)</f>
        <v>#N/A</v>
      </c>
      <c r="AU710" s="78" t="e">
        <f aca="false">VLOOKUP(F710,PTDS2!$A$1:$Q$13,8)</f>
        <v>#N/A</v>
      </c>
      <c r="AV710" s="78" t="e">
        <f aca="false">VLOOKUP(F710,PTDS2!$A$1:$Q$13,9)</f>
        <v>#N/A</v>
      </c>
      <c r="AW710" s="78" t="e">
        <f aca="false">VLOOKUP(F710,PTDS2!$A$1:$Q$13,10)</f>
        <v>#N/A</v>
      </c>
      <c r="AX710" s="78" t="e">
        <f aca="false">VLOOKUP(F710,PTDS2!$A$1:$Q$13,11)</f>
        <v>#N/A</v>
      </c>
      <c r="AY710" s="78" t="e">
        <f aca="false">VLOOKUP(F710,PTDS2!$A$1:$Q$13,12)</f>
        <v>#N/A</v>
      </c>
      <c r="AZ710" s="78" t="e">
        <f aca="false">VLOOKUP(F710,PTDS2!$A$1:$Q$13,13)</f>
        <v>#N/A</v>
      </c>
      <c r="BA710" s="78" t="e">
        <f aca="false">VLOOKUP(F710,PTDS2!$A$1:$Q$13,14)</f>
        <v>#N/A</v>
      </c>
      <c r="BB710" s="78" t="e">
        <f aca="false">VLOOKUP(F710,PTDS2!$A$1:$Q$13,15)</f>
        <v>#N/A</v>
      </c>
      <c r="BC710" s="78" t="e">
        <f aca="false">VLOOKUP(F710,PTDS2!$A$1:$Q$13,16)</f>
        <v>#N/A</v>
      </c>
      <c r="BD710" s="78" t="e">
        <f aca="false">VLOOKUP(F710,PTDS2!$A$1:$Q$13,17)</f>
        <v>#N/A</v>
      </c>
      <c r="BF710" s="78" t="e">
        <f aca="false">IF(AO710=0,"",AO710)</f>
        <v>#N/A</v>
      </c>
      <c r="BG710" s="78" t="e">
        <f aca="false">IF(AP710=0,"",AP710)</f>
        <v>#N/A</v>
      </c>
      <c r="BH710" s="78" t="e">
        <f aca="false">IF(AQ710=0,"",AQ710)</f>
        <v>#N/A</v>
      </c>
      <c r="BI710" s="78" t="e">
        <f aca="false">IF(AR710=0,"",AR710)</f>
        <v>#N/A</v>
      </c>
      <c r="BJ710" s="78" t="e">
        <f aca="false">IF(AS710=0,"",AS710)</f>
        <v>#N/A</v>
      </c>
      <c r="BK710" s="78" t="e">
        <f aca="false">IF(AT710=0,"",AT710)</f>
        <v>#N/A</v>
      </c>
      <c r="BL710" s="78" t="e">
        <f aca="false">IF(AU710=0,"",AU710)</f>
        <v>#N/A</v>
      </c>
      <c r="BM710" s="78" t="e">
        <f aca="false">IF(AV710=0,"",AV710)</f>
        <v>#N/A</v>
      </c>
      <c r="BN710" s="78" t="e">
        <f aca="false">IF(AW710=0,"",AW710)</f>
        <v>#N/A</v>
      </c>
      <c r="BO710" s="78" t="e">
        <f aca="false">IF(AX710=0,"",AX710)</f>
        <v>#N/A</v>
      </c>
      <c r="BP710" s="78" t="e">
        <f aca="false">IF(AY710=0,"",AY710)</f>
        <v>#N/A</v>
      </c>
      <c r="BQ710" s="78" t="e">
        <f aca="false">IF(AZ710=0,"",AZ710)</f>
        <v>#N/A</v>
      </c>
      <c r="BR710" s="78" t="e">
        <f aca="false">IF(BA710=0,"",BA710)</f>
        <v>#N/A</v>
      </c>
      <c r="BS710" s="78" t="e">
        <f aca="false">IF(BB710=0,"",BB710)</f>
        <v>#N/A</v>
      </c>
      <c r="BT710" s="78" t="e">
        <f aca="false">IF(BC710=0,"",BC710)</f>
        <v>#N/A</v>
      </c>
      <c r="BU710" s="78" t="e">
        <f aca="false">IF(BD710=0,"",BD710)</f>
        <v>#N/A</v>
      </c>
    </row>
    <row r="711" customFormat="false" ht="56.7" hidden="false" customHeight="true" outlineLevel="0" collapsed="false">
      <c r="A711" s="137"/>
      <c r="B711" s="138"/>
      <c r="C711" s="139"/>
      <c r="D711" s="139"/>
      <c r="E711" s="143"/>
      <c r="F711" s="120"/>
      <c r="G711" s="121"/>
      <c r="H711" s="140"/>
      <c r="I711" s="141"/>
      <c r="J711" s="116"/>
      <c r="K711" s="124" t="str">
        <f aca="false">IF(ISBLANK(I711),"",ROUND(IF(J711&lt;&gt;"€",IF(J711="$",I711*TRANSFERENCIAS!$E$29,I711*TRANSFERENCIAS!$H$29),I711),2))</f>
        <v/>
      </c>
      <c r="L711" s="142"/>
      <c r="M711" s="142"/>
      <c r="N711" s="142"/>
      <c r="O711" s="125"/>
      <c r="P711" s="126" t="str">
        <f aca="false">IF(ISNUMBER(X711),X711,"P")</f>
        <v>P</v>
      </c>
      <c r="Q711" s="127" t="str">
        <f aca="false">IF(ISNUMBER(L711),L711," --")</f>
        <v> --</v>
      </c>
      <c r="W711" s="129" t="n">
        <f aca="false">SUM(L711:N711)</f>
        <v>0</v>
      </c>
      <c r="X711" s="129" t="e">
        <f aca="false">IF(K711&gt;0,ABS(W711-K711),"")</f>
        <v>#VALUE!</v>
      </c>
      <c r="AF711" s="78" t="n">
        <f aca="false">+AF710+20</f>
        <v>14120</v>
      </c>
      <c r="AG711" s="78" t="n">
        <v>706</v>
      </c>
      <c r="AO711" s="78" t="e">
        <f aca="false">VLOOKUP(F711,PTDS2!$A$1:$Q$13,2)</f>
        <v>#N/A</v>
      </c>
      <c r="AP711" s="78" t="e">
        <f aca="false">VLOOKUP(F711,PTDS2!$A$1:$Q$13,3)</f>
        <v>#N/A</v>
      </c>
      <c r="AQ711" s="78" t="e">
        <f aca="false">VLOOKUP(F711,PTDS2!$A$1:$Q$13,4)</f>
        <v>#N/A</v>
      </c>
      <c r="AR711" s="78" t="e">
        <f aca="false">VLOOKUP(F711,PTDS2!$A$1:$Q$13,5)</f>
        <v>#N/A</v>
      </c>
      <c r="AS711" s="78" t="e">
        <f aca="false">VLOOKUP(F711,PTDS2!$A$1:$Q$13,6)</f>
        <v>#N/A</v>
      </c>
      <c r="AT711" s="78" t="e">
        <f aca="false">VLOOKUP(F711,PTDS2!$A$1:$Q$13,7)</f>
        <v>#N/A</v>
      </c>
      <c r="AU711" s="78" t="e">
        <f aca="false">VLOOKUP(F711,PTDS2!$A$1:$Q$13,8)</f>
        <v>#N/A</v>
      </c>
      <c r="AV711" s="78" t="e">
        <f aca="false">VLOOKUP(F711,PTDS2!$A$1:$Q$13,9)</f>
        <v>#N/A</v>
      </c>
      <c r="AW711" s="78" t="e">
        <f aca="false">VLOOKUP(F711,PTDS2!$A$1:$Q$13,10)</f>
        <v>#N/A</v>
      </c>
      <c r="AX711" s="78" t="e">
        <f aca="false">VLOOKUP(F711,PTDS2!$A$1:$Q$13,11)</f>
        <v>#N/A</v>
      </c>
      <c r="AY711" s="78" t="e">
        <f aca="false">VLOOKUP(F711,PTDS2!$A$1:$Q$13,12)</f>
        <v>#N/A</v>
      </c>
      <c r="AZ711" s="78" t="e">
        <f aca="false">VLOOKUP(F711,PTDS2!$A$1:$Q$13,13)</f>
        <v>#N/A</v>
      </c>
      <c r="BA711" s="78" t="e">
        <f aca="false">VLOOKUP(F711,PTDS2!$A$1:$Q$13,14)</f>
        <v>#N/A</v>
      </c>
      <c r="BB711" s="78" t="e">
        <f aca="false">VLOOKUP(F711,PTDS2!$A$1:$Q$13,15)</f>
        <v>#N/A</v>
      </c>
      <c r="BC711" s="78" t="e">
        <f aca="false">VLOOKUP(F711,PTDS2!$A$1:$Q$13,16)</f>
        <v>#N/A</v>
      </c>
      <c r="BD711" s="78" t="e">
        <f aca="false">VLOOKUP(F711,PTDS2!$A$1:$Q$13,17)</f>
        <v>#N/A</v>
      </c>
      <c r="BF711" s="78" t="e">
        <f aca="false">IF(AO711=0,"",AO711)</f>
        <v>#N/A</v>
      </c>
      <c r="BG711" s="78" t="e">
        <f aca="false">IF(AP711=0,"",AP711)</f>
        <v>#N/A</v>
      </c>
      <c r="BH711" s="78" t="e">
        <f aca="false">IF(AQ711=0,"",AQ711)</f>
        <v>#N/A</v>
      </c>
      <c r="BI711" s="78" t="e">
        <f aca="false">IF(AR711=0,"",AR711)</f>
        <v>#N/A</v>
      </c>
      <c r="BJ711" s="78" t="e">
        <f aca="false">IF(AS711=0,"",AS711)</f>
        <v>#N/A</v>
      </c>
      <c r="BK711" s="78" t="e">
        <f aca="false">IF(AT711=0,"",AT711)</f>
        <v>#N/A</v>
      </c>
      <c r="BL711" s="78" t="e">
        <f aca="false">IF(AU711=0,"",AU711)</f>
        <v>#N/A</v>
      </c>
      <c r="BM711" s="78" t="e">
        <f aca="false">IF(AV711=0,"",AV711)</f>
        <v>#N/A</v>
      </c>
      <c r="BN711" s="78" t="e">
        <f aca="false">IF(AW711=0,"",AW711)</f>
        <v>#N/A</v>
      </c>
      <c r="BO711" s="78" t="e">
        <f aca="false">IF(AX711=0,"",AX711)</f>
        <v>#N/A</v>
      </c>
      <c r="BP711" s="78" t="e">
        <f aca="false">IF(AY711=0,"",AY711)</f>
        <v>#N/A</v>
      </c>
      <c r="BQ711" s="78" t="e">
        <f aca="false">IF(AZ711=0,"",AZ711)</f>
        <v>#N/A</v>
      </c>
      <c r="BR711" s="78" t="e">
        <f aca="false">IF(BA711=0,"",BA711)</f>
        <v>#N/A</v>
      </c>
      <c r="BS711" s="78" t="e">
        <f aca="false">IF(BB711=0,"",BB711)</f>
        <v>#N/A</v>
      </c>
      <c r="BT711" s="78" t="e">
        <f aca="false">IF(BC711=0,"",BC711)</f>
        <v>#N/A</v>
      </c>
      <c r="BU711" s="78" t="e">
        <f aca="false">IF(BD711=0,"",BD711)</f>
        <v>#N/A</v>
      </c>
    </row>
    <row r="712" customFormat="false" ht="56.7" hidden="false" customHeight="true" outlineLevel="0" collapsed="false">
      <c r="A712" s="137"/>
      <c r="B712" s="138"/>
      <c r="C712" s="139"/>
      <c r="D712" s="139"/>
      <c r="E712" s="143"/>
      <c r="F712" s="120"/>
      <c r="G712" s="121"/>
      <c r="H712" s="140"/>
      <c r="I712" s="141"/>
      <c r="J712" s="116"/>
      <c r="K712" s="124" t="str">
        <f aca="false">IF(ISBLANK(I712),"",ROUND(IF(J712&lt;&gt;"€",IF(J712="$",I712*TRANSFERENCIAS!$E$29,I712*TRANSFERENCIAS!$H$29),I712),2))</f>
        <v/>
      </c>
      <c r="L712" s="142"/>
      <c r="M712" s="142"/>
      <c r="N712" s="142"/>
      <c r="O712" s="125"/>
      <c r="P712" s="126" t="str">
        <f aca="false">IF(ISNUMBER(X712),X712,"P")</f>
        <v>P</v>
      </c>
      <c r="Q712" s="127" t="str">
        <f aca="false">IF(ISNUMBER(L712),L712," --")</f>
        <v> --</v>
      </c>
      <c r="W712" s="129" t="n">
        <f aca="false">SUM(L712:N712)</f>
        <v>0</v>
      </c>
      <c r="X712" s="129" t="e">
        <f aca="false">IF(K712&gt;0,ABS(W712-K712),"")</f>
        <v>#VALUE!</v>
      </c>
      <c r="AF712" s="78" t="n">
        <f aca="false">+AF711+20</f>
        <v>14140</v>
      </c>
      <c r="AG712" s="78" t="n">
        <v>707</v>
      </c>
      <c r="AO712" s="78" t="e">
        <f aca="false">VLOOKUP(F712,PTDS2!$A$1:$Q$13,2)</f>
        <v>#N/A</v>
      </c>
      <c r="AP712" s="78" t="e">
        <f aca="false">VLOOKUP(F712,PTDS2!$A$1:$Q$13,3)</f>
        <v>#N/A</v>
      </c>
      <c r="AQ712" s="78" t="e">
        <f aca="false">VLOOKUP(F712,PTDS2!$A$1:$Q$13,4)</f>
        <v>#N/A</v>
      </c>
      <c r="AR712" s="78" t="e">
        <f aca="false">VLOOKUP(F712,PTDS2!$A$1:$Q$13,5)</f>
        <v>#N/A</v>
      </c>
      <c r="AS712" s="78" t="e">
        <f aca="false">VLOOKUP(F712,PTDS2!$A$1:$Q$13,6)</f>
        <v>#N/A</v>
      </c>
      <c r="AT712" s="78" t="e">
        <f aca="false">VLOOKUP(F712,PTDS2!$A$1:$Q$13,7)</f>
        <v>#N/A</v>
      </c>
      <c r="AU712" s="78" t="e">
        <f aca="false">VLOOKUP(F712,PTDS2!$A$1:$Q$13,8)</f>
        <v>#N/A</v>
      </c>
      <c r="AV712" s="78" t="e">
        <f aca="false">VLOOKUP(F712,PTDS2!$A$1:$Q$13,9)</f>
        <v>#N/A</v>
      </c>
      <c r="AW712" s="78" t="e">
        <f aca="false">VLOOKUP(F712,PTDS2!$A$1:$Q$13,10)</f>
        <v>#N/A</v>
      </c>
      <c r="AX712" s="78" t="e">
        <f aca="false">VLOOKUP(F712,PTDS2!$A$1:$Q$13,11)</f>
        <v>#N/A</v>
      </c>
      <c r="AY712" s="78" t="e">
        <f aca="false">VLOOKUP(F712,PTDS2!$A$1:$Q$13,12)</f>
        <v>#N/A</v>
      </c>
      <c r="AZ712" s="78" t="e">
        <f aca="false">VLOOKUP(F712,PTDS2!$A$1:$Q$13,13)</f>
        <v>#N/A</v>
      </c>
      <c r="BA712" s="78" t="e">
        <f aca="false">VLOOKUP(F712,PTDS2!$A$1:$Q$13,14)</f>
        <v>#N/A</v>
      </c>
      <c r="BB712" s="78" t="e">
        <f aca="false">VLOOKUP(F712,PTDS2!$A$1:$Q$13,15)</f>
        <v>#N/A</v>
      </c>
      <c r="BC712" s="78" t="e">
        <f aca="false">VLOOKUP(F712,PTDS2!$A$1:$Q$13,16)</f>
        <v>#N/A</v>
      </c>
      <c r="BD712" s="78" t="e">
        <f aca="false">VLOOKUP(F712,PTDS2!$A$1:$Q$13,17)</f>
        <v>#N/A</v>
      </c>
      <c r="BF712" s="78" t="e">
        <f aca="false">IF(AO712=0,"",AO712)</f>
        <v>#N/A</v>
      </c>
      <c r="BG712" s="78" t="e">
        <f aca="false">IF(AP712=0,"",AP712)</f>
        <v>#N/A</v>
      </c>
      <c r="BH712" s="78" t="e">
        <f aca="false">IF(AQ712=0,"",AQ712)</f>
        <v>#N/A</v>
      </c>
      <c r="BI712" s="78" t="e">
        <f aca="false">IF(AR712=0,"",AR712)</f>
        <v>#N/A</v>
      </c>
      <c r="BJ712" s="78" t="e">
        <f aca="false">IF(AS712=0,"",AS712)</f>
        <v>#N/A</v>
      </c>
      <c r="BK712" s="78" t="e">
        <f aca="false">IF(AT712=0,"",AT712)</f>
        <v>#N/A</v>
      </c>
      <c r="BL712" s="78" t="e">
        <f aca="false">IF(AU712=0,"",AU712)</f>
        <v>#N/A</v>
      </c>
      <c r="BM712" s="78" t="e">
        <f aca="false">IF(AV712=0,"",AV712)</f>
        <v>#N/A</v>
      </c>
      <c r="BN712" s="78" t="e">
        <f aca="false">IF(AW712=0,"",AW712)</f>
        <v>#N/A</v>
      </c>
      <c r="BO712" s="78" t="e">
        <f aca="false">IF(AX712=0,"",AX712)</f>
        <v>#N/A</v>
      </c>
      <c r="BP712" s="78" t="e">
        <f aca="false">IF(AY712=0,"",AY712)</f>
        <v>#N/A</v>
      </c>
      <c r="BQ712" s="78" t="e">
        <f aca="false">IF(AZ712=0,"",AZ712)</f>
        <v>#N/A</v>
      </c>
      <c r="BR712" s="78" t="e">
        <f aca="false">IF(BA712=0,"",BA712)</f>
        <v>#N/A</v>
      </c>
      <c r="BS712" s="78" t="e">
        <f aca="false">IF(BB712=0,"",BB712)</f>
        <v>#N/A</v>
      </c>
      <c r="BT712" s="78" t="e">
        <f aca="false">IF(BC712=0,"",BC712)</f>
        <v>#N/A</v>
      </c>
      <c r="BU712" s="78" t="e">
        <f aca="false">IF(BD712=0,"",BD712)</f>
        <v>#N/A</v>
      </c>
    </row>
    <row r="713" customFormat="false" ht="56.7" hidden="false" customHeight="true" outlineLevel="0" collapsed="false">
      <c r="A713" s="137"/>
      <c r="B713" s="138"/>
      <c r="C713" s="139"/>
      <c r="D713" s="139"/>
      <c r="E713" s="143"/>
      <c r="F713" s="120"/>
      <c r="G713" s="121"/>
      <c r="H713" s="140"/>
      <c r="I713" s="141"/>
      <c r="J713" s="116"/>
      <c r="K713" s="124" t="str">
        <f aca="false">IF(ISBLANK(I713),"",ROUND(IF(J713&lt;&gt;"€",IF(J713="$",I713*TRANSFERENCIAS!$E$29,I713*TRANSFERENCIAS!$H$29),I713),2))</f>
        <v/>
      </c>
      <c r="L713" s="142"/>
      <c r="M713" s="142"/>
      <c r="N713" s="142"/>
      <c r="O713" s="125"/>
      <c r="P713" s="126" t="str">
        <f aca="false">IF(ISNUMBER(X713),X713,"P")</f>
        <v>P</v>
      </c>
      <c r="Q713" s="127" t="str">
        <f aca="false">IF(ISNUMBER(L713),L713," --")</f>
        <v> --</v>
      </c>
      <c r="W713" s="129" t="n">
        <f aca="false">SUM(L713:N713)</f>
        <v>0</v>
      </c>
      <c r="X713" s="129" t="e">
        <f aca="false">IF(K713&gt;0,ABS(W713-K713),"")</f>
        <v>#VALUE!</v>
      </c>
      <c r="AF713" s="78" t="n">
        <f aca="false">+AF712+20</f>
        <v>14160</v>
      </c>
      <c r="AG713" s="78" t="n">
        <v>708</v>
      </c>
      <c r="AO713" s="78" t="e">
        <f aca="false">VLOOKUP(F713,PTDS2!$A$1:$Q$13,2)</f>
        <v>#N/A</v>
      </c>
      <c r="AP713" s="78" t="e">
        <f aca="false">VLOOKUP(F713,PTDS2!$A$1:$Q$13,3)</f>
        <v>#N/A</v>
      </c>
      <c r="AQ713" s="78" t="e">
        <f aca="false">VLOOKUP(F713,PTDS2!$A$1:$Q$13,4)</f>
        <v>#N/A</v>
      </c>
      <c r="AR713" s="78" t="e">
        <f aca="false">VLOOKUP(F713,PTDS2!$A$1:$Q$13,5)</f>
        <v>#N/A</v>
      </c>
      <c r="AS713" s="78" t="e">
        <f aca="false">VLOOKUP(F713,PTDS2!$A$1:$Q$13,6)</f>
        <v>#N/A</v>
      </c>
      <c r="AT713" s="78" t="e">
        <f aca="false">VLOOKUP(F713,PTDS2!$A$1:$Q$13,7)</f>
        <v>#N/A</v>
      </c>
      <c r="AU713" s="78" t="e">
        <f aca="false">VLOOKUP(F713,PTDS2!$A$1:$Q$13,8)</f>
        <v>#N/A</v>
      </c>
      <c r="AV713" s="78" t="e">
        <f aca="false">VLOOKUP(F713,PTDS2!$A$1:$Q$13,9)</f>
        <v>#N/A</v>
      </c>
      <c r="AW713" s="78" t="e">
        <f aca="false">VLOOKUP(F713,PTDS2!$A$1:$Q$13,10)</f>
        <v>#N/A</v>
      </c>
      <c r="AX713" s="78" t="e">
        <f aca="false">VLOOKUP(F713,PTDS2!$A$1:$Q$13,11)</f>
        <v>#N/A</v>
      </c>
      <c r="AY713" s="78" t="e">
        <f aca="false">VLOOKUP(F713,PTDS2!$A$1:$Q$13,12)</f>
        <v>#N/A</v>
      </c>
      <c r="AZ713" s="78" t="e">
        <f aca="false">VLOOKUP(F713,PTDS2!$A$1:$Q$13,13)</f>
        <v>#N/A</v>
      </c>
      <c r="BA713" s="78" t="e">
        <f aca="false">VLOOKUP(F713,PTDS2!$A$1:$Q$13,14)</f>
        <v>#N/A</v>
      </c>
      <c r="BB713" s="78" t="e">
        <f aca="false">VLOOKUP(F713,PTDS2!$A$1:$Q$13,15)</f>
        <v>#N/A</v>
      </c>
      <c r="BC713" s="78" t="e">
        <f aca="false">VLOOKUP(F713,PTDS2!$A$1:$Q$13,16)</f>
        <v>#N/A</v>
      </c>
      <c r="BD713" s="78" t="e">
        <f aca="false">VLOOKUP(F713,PTDS2!$A$1:$Q$13,17)</f>
        <v>#N/A</v>
      </c>
      <c r="BF713" s="78" t="e">
        <f aca="false">IF(AO713=0,"",AO713)</f>
        <v>#N/A</v>
      </c>
      <c r="BG713" s="78" t="e">
        <f aca="false">IF(AP713=0,"",AP713)</f>
        <v>#N/A</v>
      </c>
      <c r="BH713" s="78" t="e">
        <f aca="false">IF(AQ713=0,"",AQ713)</f>
        <v>#N/A</v>
      </c>
      <c r="BI713" s="78" t="e">
        <f aca="false">IF(AR713=0,"",AR713)</f>
        <v>#N/A</v>
      </c>
      <c r="BJ713" s="78" t="e">
        <f aca="false">IF(AS713=0,"",AS713)</f>
        <v>#N/A</v>
      </c>
      <c r="BK713" s="78" t="e">
        <f aca="false">IF(AT713=0,"",AT713)</f>
        <v>#N/A</v>
      </c>
      <c r="BL713" s="78" t="e">
        <f aca="false">IF(AU713=0,"",AU713)</f>
        <v>#N/A</v>
      </c>
      <c r="BM713" s="78" t="e">
        <f aca="false">IF(AV713=0,"",AV713)</f>
        <v>#N/A</v>
      </c>
      <c r="BN713" s="78" t="e">
        <f aca="false">IF(AW713=0,"",AW713)</f>
        <v>#N/A</v>
      </c>
      <c r="BO713" s="78" t="e">
        <f aca="false">IF(AX713=0,"",AX713)</f>
        <v>#N/A</v>
      </c>
      <c r="BP713" s="78" t="e">
        <f aca="false">IF(AY713=0,"",AY713)</f>
        <v>#N/A</v>
      </c>
      <c r="BQ713" s="78" t="e">
        <f aca="false">IF(AZ713=0,"",AZ713)</f>
        <v>#N/A</v>
      </c>
      <c r="BR713" s="78" t="e">
        <f aca="false">IF(BA713=0,"",BA713)</f>
        <v>#N/A</v>
      </c>
      <c r="BS713" s="78" t="e">
        <f aca="false">IF(BB713=0,"",BB713)</f>
        <v>#N/A</v>
      </c>
      <c r="BT713" s="78" t="e">
        <f aca="false">IF(BC713=0,"",BC713)</f>
        <v>#N/A</v>
      </c>
      <c r="BU713" s="78" t="e">
        <f aca="false">IF(BD713=0,"",BD713)</f>
        <v>#N/A</v>
      </c>
    </row>
    <row r="714" customFormat="false" ht="56.7" hidden="false" customHeight="true" outlineLevel="0" collapsed="false">
      <c r="A714" s="137"/>
      <c r="B714" s="138"/>
      <c r="C714" s="139"/>
      <c r="D714" s="139"/>
      <c r="E714" s="143"/>
      <c r="F714" s="120"/>
      <c r="G714" s="121"/>
      <c r="H714" s="140"/>
      <c r="I714" s="141"/>
      <c r="J714" s="116"/>
      <c r="K714" s="124" t="str">
        <f aca="false">IF(ISBLANK(I714),"",ROUND(IF(J714&lt;&gt;"€",IF(J714="$",I714*TRANSFERENCIAS!$E$29,I714*TRANSFERENCIAS!$H$29),I714),2))</f>
        <v/>
      </c>
      <c r="L714" s="142"/>
      <c r="M714" s="142"/>
      <c r="N714" s="142"/>
      <c r="O714" s="125"/>
      <c r="P714" s="126" t="str">
        <f aca="false">IF(ISNUMBER(X714),X714,"P")</f>
        <v>P</v>
      </c>
      <c r="Q714" s="127" t="str">
        <f aca="false">IF(ISNUMBER(L714),L714," --")</f>
        <v> --</v>
      </c>
      <c r="W714" s="129" t="n">
        <f aca="false">SUM(L714:N714)</f>
        <v>0</v>
      </c>
      <c r="X714" s="129" t="e">
        <f aca="false">IF(K714&gt;0,ABS(W714-K714),"")</f>
        <v>#VALUE!</v>
      </c>
      <c r="AF714" s="78" t="n">
        <f aca="false">+AF713+20</f>
        <v>14180</v>
      </c>
      <c r="AG714" s="78" t="n">
        <v>709</v>
      </c>
      <c r="AO714" s="78" t="e">
        <f aca="false">VLOOKUP(F714,PTDS2!$A$1:$Q$13,2)</f>
        <v>#N/A</v>
      </c>
      <c r="AP714" s="78" t="e">
        <f aca="false">VLOOKUP(F714,PTDS2!$A$1:$Q$13,3)</f>
        <v>#N/A</v>
      </c>
      <c r="AQ714" s="78" t="e">
        <f aca="false">VLOOKUP(F714,PTDS2!$A$1:$Q$13,4)</f>
        <v>#N/A</v>
      </c>
      <c r="AR714" s="78" t="e">
        <f aca="false">VLOOKUP(F714,PTDS2!$A$1:$Q$13,5)</f>
        <v>#N/A</v>
      </c>
      <c r="AS714" s="78" t="e">
        <f aca="false">VLOOKUP(F714,PTDS2!$A$1:$Q$13,6)</f>
        <v>#N/A</v>
      </c>
      <c r="AT714" s="78" t="e">
        <f aca="false">VLOOKUP(F714,PTDS2!$A$1:$Q$13,7)</f>
        <v>#N/A</v>
      </c>
      <c r="AU714" s="78" t="e">
        <f aca="false">VLOOKUP(F714,PTDS2!$A$1:$Q$13,8)</f>
        <v>#N/A</v>
      </c>
      <c r="AV714" s="78" t="e">
        <f aca="false">VLOOKUP(F714,PTDS2!$A$1:$Q$13,9)</f>
        <v>#N/A</v>
      </c>
      <c r="AW714" s="78" t="e">
        <f aca="false">VLOOKUP(F714,PTDS2!$A$1:$Q$13,10)</f>
        <v>#N/A</v>
      </c>
      <c r="AX714" s="78" t="e">
        <f aca="false">VLOOKUP(F714,PTDS2!$A$1:$Q$13,11)</f>
        <v>#N/A</v>
      </c>
      <c r="AY714" s="78" t="e">
        <f aca="false">VLOOKUP(F714,PTDS2!$A$1:$Q$13,12)</f>
        <v>#N/A</v>
      </c>
      <c r="AZ714" s="78" t="e">
        <f aca="false">VLOOKUP(F714,PTDS2!$A$1:$Q$13,13)</f>
        <v>#N/A</v>
      </c>
      <c r="BA714" s="78" t="e">
        <f aca="false">VLOOKUP(F714,PTDS2!$A$1:$Q$13,14)</f>
        <v>#N/A</v>
      </c>
      <c r="BB714" s="78" t="e">
        <f aca="false">VLOOKUP(F714,PTDS2!$A$1:$Q$13,15)</f>
        <v>#N/A</v>
      </c>
      <c r="BC714" s="78" t="e">
        <f aca="false">VLOOKUP(F714,PTDS2!$A$1:$Q$13,16)</f>
        <v>#N/A</v>
      </c>
      <c r="BD714" s="78" t="e">
        <f aca="false">VLOOKUP(F714,PTDS2!$A$1:$Q$13,17)</f>
        <v>#N/A</v>
      </c>
      <c r="BF714" s="78" t="e">
        <f aca="false">IF(AO714=0,"",AO714)</f>
        <v>#N/A</v>
      </c>
      <c r="BG714" s="78" t="e">
        <f aca="false">IF(AP714=0,"",AP714)</f>
        <v>#N/A</v>
      </c>
      <c r="BH714" s="78" t="e">
        <f aca="false">IF(AQ714=0,"",AQ714)</f>
        <v>#N/A</v>
      </c>
      <c r="BI714" s="78" t="e">
        <f aca="false">IF(AR714=0,"",AR714)</f>
        <v>#N/A</v>
      </c>
      <c r="BJ714" s="78" t="e">
        <f aca="false">IF(AS714=0,"",AS714)</f>
        <v>#N/A</v>
      </c>
      <c r="BK714" s="78" t="e">
        <f aca="false">IF(AT714=0,"",AT714)</f>
        <v>#N/A</v>
      </c>
      <c r="BL714" s="78" t="e">
        <f aca="false">IF(AU714=0,"",AU714)</f>
        <v>#N/A</v>
      </c>
      <c r="BM714" s="78" t="e">
        <f aca="false">IF(AV714=0,"",AV714)</f>
        <v>#N/A</v>
      </c>
      <c r="BN714" s="78" t="e">
        <f aca="false">IF(AW714=0,"",AW714)</f>
        <v>#N/A</v>
      </c>
      <c r="BO714" s="78" t="e">
        <f aca="false">IF(AX714=0,"",AX714)</f>
        <v>#N/A</v>
      </c>
      <c r="BP714" s="78" t="e">
        <f aca="false">IF(AY714=0,"",AY714)</f>
        <v>#N/A</v>
      </c>
      <c r="BQ714" s="78" t="e">
        <f aca="false">IF(AZ714=0,"",AZ714)</f>
        <v>#N/A</v>
      </c>
      <c r="BR714" s="78" t="e">
        <f aca="false">IF(BA714=0,"",BA714)</f>
        <v>#N/A</v>
      </c>
      <c r="BS714" s="78" t="e">
        <f aca="false">IF(BB714=0,"",BB714)</f>
        <v>#N/A</v>
      </c>
      <c r="BT714" s="78" t="e">
        <f aca="false">IF(BC714=0,"",BC714)</f>
        <v>#N/A</v>
      </c>
      <c r="BU714" s="78" t="e">
        <f aca="false">IF(BD714=0,"",BD714)</f>
        <v>#N/A</v>
      </c>
    </row>
    <row r="715" customFormat="false" ht="56.7" hidden="false" customHeight="true" outlineLevel="0" collapsed="false">
      <c r="A715" s="137"/>
      <c r="B715" s="138"/>
      <c r="C715" s="139"/>
      <c r="D715" s="139"/>
      <c r="E715" s="143"/>
      <c r="F715" s="120"/>
      <c r="G715" s="121"/>
      <c r="H715" s="140"/>
      <c r="I715" s="141"/>
      <c r="J715" s="116"/>
      <c r="K715" s="124" t="str">
        <f aca="false">IF(ISBLANK(I715),"",ROUND(IF(J715&lt;&gt;"€",IF(J715="$",I715*TRANSFERENCIAS!$E$29,I715*TRANSFERENCIAS!$H$29),I715),2))</f>
        <v/>
      </c>
      <c r="L715" s="142"/>
      <c r="M715" s="142"/>
      <c r="N715" s="142"/>
      <c r="O715" s="125"/>
      <c r="P715" s="126" t="str">
        <f aca="false">IF(ISNUMBER(X715),X715,"P")</f>
        <v>P</v>
      </c>
      <c r="Q715" s="127" t="str">
        <f aca="false">IF(ISNUMBER(L715),L715," --")</f>
        <v> --</v>
      </c>
      <c r="W715" s="129" t="n">
        <f aca="false">SUM(L715:N715)</f>
        <v>0</v>
      </c>
      <c r="X715" s="129" t="e">
        <f aca="false">IF(K715&gt;0,ABS(W715-K715),"")</f>
        <v>#VALUE!</v>
      </c>
      <c r="AF715" s="78" t="n">
        <f aca="false">+AF714+20</f>
        <v>14200</v>
      </c>
      <c r="AG715" s="78" t="n">
        <v>710</v>
      </c>
      <c r="AO715" s="78" t="e">
        <f aca="false">VLOOKUP(F715,PTDS2!$A$1:$Q$13,2)</f>
        <v>#N/A</v>
      </c>
      <c r="AP715" s="78" t="e">
        <f aca="false">VLOOKUP(F715,PTDS2!$A$1:$Q$13,3)</f>
        <v>#N/A</v>
      </c>
      <c r="AQ715" s="78" t="e">
        <f aca="false">VLOOKUP(F715,PTDS2!$A$1:$Q$13,4)</f>
        <v>#N/A</v>
      </c>
      <c r="AR715" s="78" t="e">
        <f aca="false">VLOOKUP(F715,PTDS2!$A$1:$Q$13,5)</f>
        <v>#N/A</v>
      </c>
      <c r="AS715" s="78" t="e">
        <f aca="false">VLOOKUP(F715,PTDS2!$A$1:$Q$13,6)</f>
        <v>#N/A</v>
      </c>
      <c r="AT715" s="78" t="e">
        <f aca="false">VLOOKUP(F715,PTDS2!$A$1:$Q$13,7)</f>
        <v>#N/A</v>
      </c>
      <c r="AU715" s="78" t="e">
        <f aca="false">VLOOKUP(F715,PTDS2!$A$1:$Q$13,8)</f>
        <v>#N/A</v>
      </c>
      <c r="AV715" s="78" t="e">
        <f aca="false">VLOOKUP(F715,PTDS2!$A$1:$Q$13,9)</f>
        <v>#N/A</v>
      </c>
      <c r="AW715" s="78" t="e">
        <f aca="false">VLOOKUP(F715,PTDS2!$A$1:$Q$13,10)</f>
        <v>#N/A</v>
      </c>
      <c r="AX715" s="78" t="e">
        <f aca="false">VLOOKUP(F715,PTDS2!$A$1:$Q$13,11)</f>
        <v>#N/A</v>
      </c>
      <c r="AY715" s="78" t="e">
        <f aca="false">VLOOKUP(F715,PTDS2!$A$1:$Q$13,12)</f>
        <v>#N/A</v>
      </c>
      <c r="AZ715" s="78" t="e">
        <f aca="false">VLOOKUP(F715,PTDS2!$A$1:$Q$13,13)</f>
        <v>#N/A</v>
      </c>
      <c r="BA715" s="78" t="e">
        <f aca="false">VLOOKUP(F715,PTDS2!$A$1:$Q$13,14)</f>
        <v>#N/A</v>
      </c>
      <c r="BB715" s="78" t="e">
        <f aca="false">VLOOKUP(F715,PTDS2!$A$1:$Q$13,15)</f>
        <v>#N/A</v>
      </c>
      <c r="BC715" s="78" t="e">
        <f aca="false">VLOOKUP(F715,PTDS2!$A$1:$Q$13,16)</f>
        <v>#N/A</v>
      </c>
      <c r="BD715" s="78" t="e">
        <f aca="false">VLOOKUP(F715,PTDS2!$A$1:$Q$13,17)</f>
        <v>#N/A</v>
      </c>
      <c r="BF715" s="78" t="e">
        <f aca="false">IF(AO715=0,"",AO715)</f>
        <v>#N/A</v>
      </c>
      <c r="BG715" s="78" t="e">
        <f aca="false">IF(AP715=0,"",AP715)</f>
        <v>#N/A</v>
      </c>
      <c r="BH715" s="78" t="e">
        <f aca="false">IF(AQ715=0,"",AQ715)</f>
        <v>#N/A</v>
      </c>
      <c r="BI715" s="78" t="e">
        <f aca="false">IF(AR715=0,"",AR715)</f>
        <v>#N/A</v>
      </c>
      <c r="BJ715" s="78" t="e">
        <f aca="false">IF(AS715=0,"",AS715)</f>
        <v>#N/A</v>
      </c>
      <c r="BK715" s="78" t="e">
        <f aca="false">IF(AT715=0,"",AT715)</f>
        <v>#N/A</v>
      </c>
      <c r="BL715" s="78" t="e">
        <f aca="false">IF(AU715=0,"",AU715)</f>
        <v>#N/A</v>
      </c>
      <c r="BM715" s="78" t="e">
        <f aca="false">IF(AV715=0,"",AV715)</f>
        <v>#N/A</v>
      </c>
      <c r="BN715" s="78" t="e">
        <f aca="false">IF(AW715=0,"",AW715)</f>
        <v>#N/A</v>
      </c>
      <c r="BO715" s="78" t="e">
        <f aca="false">IF(AX715=0,"",AX715)</f>
        <v>#N/A</v>
      </c>
      <c r="BP715" s="78" t="e">
        <f aca="false">IF(AY715=0,"",AY715)</f>
        <v>#N/A</v>
      </c>
      <c r="BQ715" s="78" t="e">
        <f aca="false">IF(AZ715=0,"",AZ715)</f>
        <v>#N/A</v>
      </c>
      <c r="BR715" s="78" t="e">
        <f aca="false">IF(BA715=0,"",BA715)</f>
        <v>#N/A</v>
      </c>
      <c r="BS715" s="78" t="e">
        <f aca="false">IF(BB715=0,"",BB715)</f>
        <v>#N/A</v>
      </c>
      <c r="BT715" s="78" t="e">
        <f aca="false">IF(BC715=0,"",BC715)</f>
        <v>#N/A</v>
      </c>
      <c r="BU715" s="78" t="e">
        <f aca="false">IF(BD715=0,"",BD715)</f>
        <v>#N/A</v>
      </c>
    </row>
    <row r="716" customFormat="false" ht="56.7" hidden="false" customHeight="true" outlineLevel="0" collapsed="false">
      <c r="A716" s="137"/>
      <c r="B716" s="138"/>
      <c r="C716" s="139"/>
      <c r="D716" s="139"/>
      <c r="E716" s="143"/>
      <c r="F716" s="120"/>
      <c r="G716" s="121"/>
      <c r="H716" s="140"/>
      <c r="I716" s="141"/>
      <c r="J716" s="116"/>
      <c r="K716" s="124" t="str">
        <f aca="false">IF(ISBLANK(I716),"",ROUND(IF(J716&lt;&gt;"€",IF(J716="$",I716*TRANSFERENCIAS!$E$29,I716*TRANSFERENCIAS!$H$29),I716),2))</f>
        <v/>
      </c>
      <c r="L716" s="142"/>
      <c r="M716" s="142"/>
      <c r="N716" s="142"/>
      <c r="O716" s="125"/>
      <c r="P716" s="126" t="str">
        <f aca="false">IF(ISNUMBER(X716),X716,"P")</f>
        <v>P</v>
      </c>
      <c r="Q716" s="127" t="str">
        <f aca="false">IF(ISNUMBER(L716),L716," --")</f>
        <v> --</v>
      </c>
      <c r="W716" s="129" t="n">
        <f aca="false">SUM(L716:N716)</f>
        <v>0</v>
      </c>
      <c r="X716" s="129" t="e">
        <f aca="false">IF(K716&gt;0,ABS(W716-K716),"")</f>
        <v>#VALUE!</v>
      </c>
      <c r="AF716" s="78" t="n">
        <f aca="false">+AF715+20</f>
        <v>14220</v>
      </c>
      <c r="AG716" s="78" t="n">
        <v>711</v>
      </c>
      <c r="AO716" s="78" t="e">
        <f aca="false">VLOOKUP(F716,PTDS2!$A$1:$Q$13,2)</f>
        <v>#N/A</v>
      </c>
      <c r="AP716" s="78" t="e">
        <f aca="false">VLOOKUP(F716,PTDS2!$A$1:$Q$13,3)</f>
        <v>#N/A</v>
      </c>
      <c r="AQ716" s="78" t="e">
        <f aca="false">VLOOKUP(F716,PTDS2!$A$1:$Q$13,4)</f>
        <v>#N/A</v>
      </c>
      <c r="AR716" s="78" t="e">
        <f aca="false">VLOOKUP(F716,PTDS2!$A$1:$Q$13,5)</f>
        <v>#N/A</v>
      </c>
      <c r="AS716" s="78" t="e">
        <f aca="false">VLOOKUP(F716,PTDS2!$A$1:$Q$13,6)</f>
        <v>#N/A</v>
      </c>
      <c r="AT716" s="78" t="e">
        <f aca="false">VLOOKUP(F716,PTDS2!$A$1:$Q$13,7)</f>
        <v>#N/A</v>
      </c>
      <c r="AU716" s="78" t="e">
        <f aca="false">VLOOKUP(F716,PTDS2!$A$1:$Q$13,8)</f>
        <v>#N/A</v>
      </c>
      <c r="AV716" s="78" t="e">
        <f aca="false">VLOOKUP(F716,PTDS2!$A$1:$Q$13,9)</f>
        <v>#N/A</v>
      </c>
      <c r="AW716" s="78" t="e">
        <f aca="false">VLOOKUP(F716,PTDS2!$A$1:$Q$13,10)</f>
        <v>#N/A</v>
      </c>
      <c r="AX716" s="78" t="e">
        <f aca="false">VLOOKUP(F716,PTDS2!$A$1:$Q$13,11)</f>
        <v>#N/A</v>
      </c>
      <c r="AY716" s="78" t="e">
        <f aca="false">VLOOKUP(F716,PTDS2!$A$1:$Q$13,12)</f>
        <v>#N/A</v>
      </c>
      <c r="AZ716" s="78" t="e">
        <f aca="false">VLOOKUP(F716,PTDS2!$A$1:$Q$13,13)</f>
        <v>#N/A</v>
      </c>
      <c r="BA716" s="78" t="e">
        <f aca="false">VLOOKUP(F716,PTDS2!$A$1:$Q$13,14)</f>
        <v>#N/A</v>
      </c>
      <c r="BB716" s="78" t="e">
        <f aca="false">VLOOKUP(F716,PTDS2!$A$1:$Q$13,15)</f>
        <v>#N/A</v>
      </c>
      <c r="BC716" s="78" t="e">
        <f aca="false">VLOOKUP(F716,PTDS2!$A$1:$Q$13,16)</f>
        <v>#N/A</v>
      </c>
      <c r="BD716" s="78" t="e">
        <f aca="false">VLOOKUP(F716,PTDS2!$A$1:$Q$13,17)</f>
        <v>#N/A</v>
      </c>
      <c r="BF716" s="78" t="e">
        <f aca="false">IF(AO716=0,"",AO716)</f>
        <v>#N/A</v>
      </c>
      <c r="BG716" s="78" t="e">
        <f aca="false">IF(AP716=0,"",AP716)</f>
        <v>#N/A</v>
      </c>
      <c r="BH716" s="78" t="e">
        <f aca="false">IF(AQ716=0,"",AQ716)</f>
        <v>#N/A</v>
      </c>
      <c r="BI716" s="78" t="e">
        <f aca="false">IF(AR716=0,"",AR716)</f>
        <v>#N/A</v>
      </c>
      <c r="BJ716" s="78" t="e">
        <f aca="false">IF(AS716=0,"",AS716)</f>
        <v>#N/A</v>
      </c>
      <c r="BK716" s="78" t="e">
        <f aca="false">IF(AT716=0,"",AT716)</f>
        <v>#N/A</v>
      </c>
      <c r="BL716" s="78" t="e">
        <f aca="false">IF(AU716=0,"",AU716)</f>
        <v>#N/A</v>
      </c>
      <c r="BM716" s="78" t="e">
        <f aca="false">IF(AV716=0,"",AV716)</f>
        <v>#N/A</v>
      </c>
      <c r="BN716" s="78" t="e">
        <f aca="false">IF(AW716=0,"",AW716)</f>
        <v>#N/A</v>
      </c>
      <c r="BO716" s="78" t="e">
        <f aca="false">IF(AX716=0,"",AX716)</f>
        <v>#N/A</v>
      </c>
      <c r="BP716" s="78" t="e">
        <f aca="false">IF(AY716=0,"",AY716)</f>
        <v>#N/A</v>
      </c>
      <c r="BQ716" s="78" t="e">
        <f aca="false">IF(AZ716=0,"",AZ716)</f>
        <v>#N/A</v>
      </c>
      <c r="BR716" s="78" t="e">
        <f aca="false">IF(BA716=0,"",BA716)</f>
        <v>#N/A</v>
      </c>
      <c r="BS716" s="78" t="e">
        <f aca="false">IF(BB716=0,"",BB716)</f>
        <v>#N/A</v>
      </c>
      <c r="BT716" s="78" t="e">
        <f aca="false">IF(BC716=0,"",BC716)</f>
        <v>#N/A</v>
      </c>
      <c r="BU716" s="78" t="e">
        <f aca="false">IF(BD716=0,"",BD716)</f>
        <v>#N/A</v>
      </c>
    </row>
    <row r="717" customFormat="false" ht="56.7" hidden="false" customHeight="true" outlineLevel="0" collapsed="false">
      <c r="A717" s="137"/>
      <c r="B717" s="138"/>
      <c r="C717" s="139"/>
      <c r="D717" s="139"/>
      <c r="E717" s="143"/>
      <c r="F717" s="120"/>
      <c r="G717" s="121"/>
      <c r="H717" s="140"/>
      <c r="I717" s="141"/>
      <c r="J717" s="116"/>
      <c r="K717" s="124" t="str">
        <f aca="false">IF(ISBLANK(I717),"",ROUND(IF(J717&lt;&gt;"€",IF(J717="$",I717*TRANSFERENCIAS!$E$29,I717*TRANSFERENCIAS!$H$29),I717),2))</f>
        <v/>
      </c>
      <c r="L717" s="142"/>
      <c r="M717" s="142"/>
      <c r="N717" s="142"/>
      <c r="O717" s="125"/>
      <c r="P717" s="126" t="str">
        <f aca="false">IF(ISNUMBER(X717),X717,"P")</f>
        <v>P</v>
      </c>
      <c r="Q717" s="127" t="str">
        <f aca="false">IF(ISNUMBER(L717),L717," --")</f>
        <v> --</v>
      </c>
      <c r="W717" s="129" t="n">
        <f aca="false">SUM(L717:N717)</f>
        <v>0</v>
      </c>
      <c r="X717" s="129" t="e">
        <f aca="false">IF(K717&gt;0,ABS(W717-K717),"")</f>
        <v>#VALUE!</v>
      </c>
      <c r="AF717" s="78" t="n">
        <f aca="false">+AF716+20</f>
        <v>14240</v>
      </c>
      <c r="AG717" s="78" t="n">
        <v>712</v>
      </c>
      <c r="AO717" s="78" t="e">
        <f aca="false">VLOOKUP(F717,PTDS2!$A$1:$Q$13,2)</f>
        <v>#N/A</v>
      </c>
      <c r="AP717" s="78" t="e">
        <f aca="false">VLOOKUP(F717,PTDS2!$A$1:$Q$13,3)</f>
        <v>#N/A</v>
      </c>
      <c r="AQ717" s="78" t="e">
        <f aca="false">VLOOKUP(F717,PTDS2!$A$1:$Q$13,4)</f>
        <v>#N/A</v>
      </c>
      <c r="AR717" s="78" t="e">
        <f aca="false">VLOOKUP(F717,PTDS2!$A$1:$Q$13,5)</f>
        <v>#N/A</v>
      </c>
      <c r="AS717" s="78" t="e">
        <f aca="false">VLOOKUP(F717,PTDS2!$A$1:$Q$13,6)</f>
        <v>#N/A</v>
      </c>
      <c r="AT717" s="78" t="e">
        <f aca="false">VLOOKUP(F717,PTDS2!$A$1:$Q$13,7)</f>
        <v>#N/A</v>
      </c>
      <c r="AU717" s="78" t="e">
        <f aca="false">VLOOKUP(F717,PTDS2!$A$1:$Q$13,8)</f>
        <v>#N/A</v>
      </c>
      <c r="AV717" s="78" t="e">
        <f aca="false">VLOOKUP(F717,PTDS2!$A$1:$Q$13,9)</f>
        <v>#N/A</v>
      </c>
      <c r="AW717" s="78" t="e">
        <f aca="false">VLOOKUP(F717,PTDS2!$A$1:$Q$13,10)</f>
        <v>#N/A</v>
      </c>
      <c r="AX717" s="78" t="e">
        <f aca="false">VLOOKUP(F717,PTDS2!$A$1:$Q$13,11)</f>
        <v>#N/A</v>
      </c>
      <c r="AY717" s="78" t="e">
        <f aca="false">VLOOKUP(F717,PTDS2!$A$1:$Q$13,12)</f>
        <v>#N/A</v>
      </c>
      <c r="AZ717" s="78" t="e">
        <f aca="false">VLOOKUP(F717,PTDS2!$A$1:$Q$13,13)</f>
        <v>#N/A</v>
      </c>
      <c r="BA717" s="78" t="e">
        <f aca="false">VLOOKUP(F717,PTDS2!$A$1:$Q$13,14)</f>
        <v>#N/A</v>
      </c>
      <c r="BB717" s="78" t="e">
        <f aca="false">VLOOKUP(F717,PTDS2!$A$1:$Q$13,15)</f>
        <v>#N/A</v>
      </c>
      <c r="BC717" s="78" t="e">
        <f aca="false">VLOOKUP(F717,PTDS2!$A$1:$Q$13,16)</f>
        <v>#N/A</v>
      </c>
      <c r="BD717" s="78" t="e">
        <f aca="false">VLOOKUP(F717,PTDS2!$A$1:$Q$13,17)</f>
        <v>#N/A</v>
      </c>
      <c r="BF717" s="78" t="e">
        <f aca="false">IF(AO717=0,"",AO717)</f>
        <v>#N/A</v>
      </c>
      <c r="BG717" s="78" t="e">
        <f aca="false">IF(AP717=0,"",AP717)</f>
        <v>#N/A</v>
      </c>
      <c r="BH717" s="78" t="e">
        <f aca="false">IF(AQ717=0,"",AQ717)</f>
        <v>#N/A</v>
      </c>
      <c r="BI717" s="78" t="e">
        <f aca="false">IF(AR717=0,"",AR717)</f>
        <v>#N/A</v>
      </c>
      <c r="BJ717" s="78" t="e">
        <f aca="false">IF(AS717=0,"",AS717)</f>
        <v>#N/A</v>
      </c>
      <c r="BK717" s="78" t="e">
        <f aca="false">IF(AT717=0,"",AT717)</f>
        <v>#N/A</v>
      </c>
      <c r="BL717" s="78" t="e">
        <f aca="false">IF(AU717=0,"",AU717)</f>
        <v>#N/A</v>
      </c>
      <c r="BM717" s="78" t="e">
        <f aca="false">IF(AV717=0,"",AV717)</f>
        <v>#N/A</v>
      </c>
      <c r="BN717" s="78" t="e">
        <f aca="false">IF(AW717=0,"",AW717)</f>
        <v>#N/A</v>
      </c>
      <c r="BO717" s="78" t="e">
        <f aca="false">IF(AX717=0,"",AX717)</f>
        <v>#N/A</v>
      </c>
      <c r="BP717" s="78" t="e">
        <f aca="false">IF(AY717=0,"",AY717)</f>
        <v>#N/A</v>
      </c>
      <c r="BQ717" s="78" t="e">
        <f aca="false">IF(AZ717=0,"",AZ717)</f>
        <v>#N/A</v>
      </c>
      <c r="BR717" s="78" t="e">
        <f aca="false">IF(BA717=0,"",BA717)</f>
        <v>#N/A</v>
      </c>
      <c r="BS717" s="78" t="e">
        <f aca="false">IF(BB717=0,"",BB717)</f>
        <v>#N/A</v>
      </c>
      <c r="BT717" s="78" t="e">
        <f aca="false">IF(BC717=0,"",BC717)</f>
        <v>#N/A</v>
      </c>
      <c r="BU717" s="78" t="e">
        <f aca="false">IF(BD717=0,"",BD717)</f>
        <v>#N/A</v>
      </c>
    </row>
    <row r="718" customFormat="false" ht="56.7" hidden="false" customHeight="true" outlineLevel="0" collapsed="false">
      <c r="A718" s="137"/>
      <c r="B718" s="138"/>
      <c r="C718" s="139"/>
      <c r="D718" s="139"/>
      <c r="E718" s="143"/>
      <c r="F718" s="120"/>
      <c r="G718" s="121"/>
      <c r="H718" s="140"/>
      <c r="I718" s="141"/>
      <c r="J718" s="116"/>
      <c r="K718" s="124" t="str">
        <f aca="false">IF(ISBLANK(I718),"",ROUND(IF(J718&lt;&gt;"€",IF(J718="$",I718*TRANSFERENCIAS!$E$29,I718*TRANSFERENCIAS!$H$29),I718),2))</f>
        <v/>
      </c>
      <c r="L718" s="142"/>
      <c r="M718" s="142"/>
      <c r="N718" s="142"/>
      <c r="O718" s="125"/>
      <c r="P718" s="126" t="str">
        <f aca="false">IF(ISNUMBER(X718),X718,"P")</f>
        <v>P</v>
      </c>
      <c r="Q718" s="127" t="str">
        <f aca="false">IF(ISNUMBER(L718),L718," --")</f>
        <v> --</v>
      </c>
      <c r="W718" s="129" t="n">
        <f aca="false">SUM(L718:N718)</f>
        <v>0</v>
      </c>
      <c r="X718" s="129" t="e">
        <f aca="false">IF(K718&gt;0,ABS(W718-K718),"")</f>
        <v>#VALUE!</v>
      </c>
      <c r="AF718" s="78" t="n">
        <f aca="false">+AF717+20</f>
        <v>14260</v>
      </c>
      <c r="AG718" s="78" t="n">
        <v>713</v>
      </c>
      <c r="AO718" s="78" t="e">
        <f aca="false">VLOOKUP(F718,PTDS2!$A$1:$Q$13,2)</f>
        <v>#N/A</v>
      </c>
      <c r="AP718" s="78" t="e">
        <f aca="false">VLOOKUP(F718,PTDS2!$A$1:$Q$13,3)</f>
        <v>#N/A</v>
      </c>
      <c r="AQ718" s="78" t="e">
        <f aca="false">VLOOKUP(F718,PTDS2!$A$1:$Q$13,4)</f>
        <v>#N/A</v>
      </c>
      <c r="AR718" s="78" t="e">
        <f aca="false">VLOOKUP(F718,PTDS2!$A$1:$Q$13,5)</f>
        <v>#N/A</v>
      </c>
      <c r="AS718" s="78" t="e">
        <f aca="false">VLOOKUP(F718,PTDS2!$A$1:$Q$13,6)</f>
        <v>#N/A</v>
      </c>
      <c r="AT718" s="78" t="e">
        <f aca="false">VLOOKUP(F718,PTDS2!$A$1:$Q$13,7)</f>
        <v>#N/A</v>
      </c>
      <c r="AU718" s="78" t="e">
        <f aca="false">VLOOKUP(F718,PTDS2!$A$1:$Q$13,8)</f>
        <v>#N/A</v>
      </c>
      <c r="AV718" s="78" t="e">
        <f aca="false">VLOOKUP(F718,PTDS2!$A$1:$Q$13,9)</f>
        <v>#N/A</v>
      </c>
      <c r="AW718" s="78" t="e">
        <f aca="false">VLOOKUP(F718,PTDS2!$A$1:$Q$13,10)</f>
        <v>#N/A</v>
      </c>
      <c r="AX718" s="78" t="e">
        <f aca="false">VLOOKUP(F718,PTDS2!$A$1:$Q$13,11)</f>
        <v>#N/A</v>
      </c>
      <c r="AY718" s="78" t="e">
        <f aca="false">VLOOKUP(F718,PTDS2!$A$1:$Q$13,12)</f>
        <v>#N/A</v>
      </c>
      <c r="AZ718" s="78" t="e">
        <f aca="false">VLOOKUP(F718,PTDS2!$A$1:$Q$13,13)</f>
        <v>#N/A</v>
      </c>
      <c r="BA718" s="78" t="e">
        <f aca="false">VLOOKUP(F718,PTDS2!$A$1:$Q$13,14)</f>
        <v>#N/A</v>
      </c>
      <c r="BB718" s="78" t="e">
        <f aca="false">VLOOKUP(F718,PTDS2!$A$1:$Q$13,15)</f>
        <v>#N/A</v>
      </c>
      <c r="BC718" s="78" t="e">
        <f aca="false">VLOOKUP(F718,PTDS2!$A$1:$Q$13,16)</f>
        <v>#N/A</v>
      </c>
      <c r="BD718" s="78" t="e">
        <f aca="false">VLOOKUP(F718,PTDS2!$A$1:$Q$13,17)</f>
        <v>#N/A</v>
      </c>
      <c r="BF718" s="78" t="e">
        <f aca="false">IF(AO718=0,"",AO718)</f>
        <v>#N/A</v>
      </c>
      <c r="BG718" s="78" t="e">
        <f aca="false">IF(AP718=0,"",AP718)</f>
        <v>#N/A</v>
      </c>
      <c r="BH718" s="78" t="e">
        <f aca="false">IF(AQ718=0,"",AQ718)</f>
        <v>#N/A</v>
      </c>
      <c r="BI718" s="78" t="e">
        <f aca="false">IF(AR718=0,"",AR718)</f>
        <v>#N/A</v>
      </c>
      <c r="BJ718" s="78" t="e">
        <f aca="false">IF(AS718=0,"",AS718)</f>
        <v>#N/A</v>
      </c>
      <c r="BK718" s="78" t="e">
        <f aca="false">IF(AT718=0,"",AT718)</f>
        <v>#N/A</v>
      </c>
      <c r="BL718" s="78" t="e">
        <f aca="false">IF(AU718=0,"",AU718)</f>
        <v>#N/A</v>
      </c>
      <c r="BM718" s="78" t="e">
        <f aca="false">IF(AV718=0,"",AV718)</f>
        <v>#N/A</v>
      </c>
      <c r="BN718" s="78" t="e">
        <f aca="false">IF(AW718=0,"",AW718)</f>
        <v>#N/A</v>
      </c>
      <c r="BO718" s="78" t="e">
        <f aca="false">IF(AX718=0,"",AX718)</f>
        <v>#N/A</v>
      </c>
      <c r="BP718" s="78" t="e">
        <f aca="false">IF(AY718=0,"",AY718)</f>
        <v>#N/A</v>
      </c>
      <c r="BQ718" s="78" t="e">
        <f aca="false">IF(AZ718=0,"",AZ718)</f>
        <v>#N/A</v>
      </c>
      <c r="BR718" s="78" t="e">
        <f aca="false">IF(BA718=0,"",BA718)</f>
        <v>#N/A</v>
      </c>
      <c r="BS718" s="78" t="e">
        <f aca="false">IF(BB718=0,"",BB718)</f>
        <v>#N/A</v>
      </c>
      <c r="BT718" s="78" t="e">
        <f aca="false">IF(BC718=0,"",BC718)</f>
        <v>#N/A</v>
      </c>
      <c r="BU718" s="78" t="e">
        <f aca="false">IF(BD718=0,"",BD718)</f>
        <v>#N/A</v>
      </c>
    </row>
    <row r="719" customFormat="false" ht="56.7" hidden="false" customHeight="true" outlineLevel="0" collapsed="false">
      <c r="A719" s="137"/>
      <c r="B719" s="138"/>
      <c r="C719" s="139"/>
      <c r="D719" s="139"/>
      <c r="E719" s="143"/>
      <c r="F719" s="120"/>
      <c r="G719" s="121"/>
      <c r="H719" s="140"/>
      <c r="I719" s="141"/>
      <c r="J719" s="116"/>
      <c r="K719" s="124" t="str">
        <f aca="false">IF(ISBLANK(I719),"",ROUND(IF(J719&lt;&gt;"€",IF(J719="$",I719*TRANSFERENCIAS!$E$29,I719*TRANSFERENCIAS!$H$29),I719),2))</f>
        <v/>
      </c>
      <c r="L719" s="142"/>
      <c r="M719" s="142"/>
      <c r="N719" s="142"/>
      <c r="O719" s="125"/>
      <c r="P719" s="126" t="str">
        <f aca="false">IF(ISNUMBER(X719),X719,"P")</f>
        <v>P</v>
      </c>
      <c r="Q719" s="127" t="str">
        <f aca="false">IF(ISNUMBER(L719),L719," --")</f>
        <v> --</v>
      </c>
      <c r="W719" s="129" t="n">
        <f aca="false">SUM(L719:N719)</f>
        <v>0</v>
      </c>
      <c r="X719" s="129" t="e">
        <f aca="false">IF(K719&gt;0,ABS(W719-K719),"")</f>
        <v>#VALUE!</v>
      </c>
      <c r="AF719" s="78" t="n">
        <f aca="false">+AF718+20</f>
        <v>14280</v>
      </c>
      <c r="AG719" s="78" t="n">
        <v>714</v>
      </c>
      <c r="AO719" s="78" t="e">
        <f aca="false">VLOOKUP(F719,PTDS2!$A$1:$Q$13,2)</f>
        <v>#N/A</v>
      </c>
      <c r="AP719" s="78" t="e">
        <f aca="false">VLOOKUP(F719,PTDS2!$A$1:$Q$13,3)</f>
        <v>#N/A</v>
      </c>
      <c r="AQ719" s="78" t="e">
        <f aca="false">VLOOKUP(F719,PTDS2!$A$1:$Q$13,4)</f>
        <v>#N/A</v>
      </c>
      <c r="AR719" s="78" t="e">
        <f aca="false">VLOOKUP(F719,PTDS2!$A$1:$Q$13,5)</f>
        <v>#N/A</v>
      </c>
      <c r="AS719" s="78" t="e">
        <f aca="false">VLOOKUP(F719,PTDS2!$A$1:$Q$13,6)</f>
        <v>#N/A</v>
      </c>
      <c r="AT719" s="78" t="e">
        <f aca="false">VLOOKUP(F719,PTDS2!$A$1:$Q$13,7)</f>
        <v>#N/A</v>
      </c>
      <c r="AU719" s="78" t="e">
        <f aca="false">VLOOKUP(F719,PTDS2!$A$1:$Q$13,8)</f>
        <v>#N/A</v>
      </c>
      <c r="AV719" s="78" t="e">
        <f aca="false">VLOOKUP(F719,PTDS2!$A$1:$Q$13,9)</f>
        <v>#N/A</v>
      </c>
      <c r="AW719" s="78" t="e">
        <f aca="false">VLOOKUP(F719,PTDS2!$A$1:$Q$13,10)</f>
        <v>#N/A</v>
      </c>
      <c r="AX719" s="78" t="e">
        <f aca="false">VLOOKUP(F719,PTDS2!$A$1:$Q$13,11)</f>
        <v>#N/A</v>
      </c>
      <c r="AY719" s="78" t="e">
        <f aca="false">VLOOKUP(F719,PTDS2!$A$1:$Q$13,12)</f>
        <v>#N/A</v>
      </c>
      <c r="AZ719" s="78" t="e">
        <f aca="false">VLOOKUP(F719,PTDS2!$A$1:$Q$13,13)</f>
        <v>#N/A</v>
      </c>
      <c r="BA719" s="78" t="e">
        <f aca="false">VLOOKUP(F719,PTDS2!$A$1:$Q$13,14)</f>
        <v>#N/A</v>
      </c>
      <c r="BB719" s="78" t="e">
        <f aca="false">VLOOKUP(F719,PTDS2!$A$1:$Q$13,15)</f>
        <v>#N/A</v>
      </c>
      <c r="BC719" s="78" t="e">
        <f aca="false">VLOOKUP(F719,PTDS2!$A$1:$Q$13,16)</f>
        <v>#N/A</v>
      </c>
      <c r="BD719" s="78" t="e">
        <f aca="false">VLOOKUP(F719,PTDS2!$A$1:$Q$13,17)</f>
        <v>#N/A</v>
      </c>
      <c r="BF719" s="78" t="e">
        <f aca="false">IF(AO719=0,"",AO719)</f>
        <v>#N/A</v>
      </c>
      <c r="BG719" s="78" t="e">
        <f aca="false">IF(AP719=0,"",AP719)</f>
        <v>#N/A</v>
      </c>
      <c r="BH719" s="78" t="e">
        <f aca="false">IF(AQ719=0,"",AQ719)</f>
        <v>#N/A</v>
      </c>
      <c r="BI719" s="78" t="e">
        <f aca="false">IF(AR719=0,"",AR719)</f>
        <v>#N/A</v>
      </c>
      <c r="BJ719" s="78" t="e">
        <f aca="false">IF(AS719=0,"",AS719)</f>
        <v>#N/A</v>
      </c>
      <c r="BK719" s="78" t="e">
        <f aca="false">IF(AT719=0,"",AT719)</f>
        <v>#N/A</v>
      </c>
      <c r="BL719" s="78" t="e">
        <f aca="false">IF(AU719=0,"",AU719)</f>
        <v>#N/A</v>
      </c>
      <c r="BM719" s="78" t="e">
        <f aca="false">IF(AV719=0,"",AV719)</f>
        <v>#N/A</v>
      </c>
      <c r="BN719" s="78" t="e">
        <f aca="false">IF(AW719=0,"",AW719)</f>
        <v>#N/A</v>
      </c>
      <c r="BO719" s="78" t="e">
        <f aca="false">IF(AX719=0,"",AX719)</f>
        <v>#N/A</v>
      </c>
      <c r="BP719" s="78" t="e">
        <f aca="false">IF(AY719=0,"",AY719)</f>
        <v>#N/A</v>
      </c>
      <c r="BQ719" s="78" t="e">
        <f aca="false">IF(AZ719=0,"",AZ719)</f>
        <v>#N/A</v>
      </c>
      <c r="BR719" s="78" t="e">
        <f aca="false">IF(BA719=0,"",BA719)</f>
        <v>#N/A</v>
      </c>
      <c r="BS719" s="78" t="e">
        <f aca="false">IF(BB719=0,"",BB719)</f>
        <v>#N/A</v>
      </c>
      <c r="BT719" s="78" t="e">
        <f aca="false">IF(BC719=0,"",BC719)</f>
        <v>#N/A</v>
      </c>
      <c r="BU719" s="78" t="e">
        <f aca="false">IF(BD719=0,"",BD719)</f>
        <v>#N/A</v>
      </c>
    </row>
    <row r="720" customFormat="false" ht="56.7" hidden="false" customHeight="true" outlineLevel="0" collapsed="false">
      <c r="A720" s="137"/>
      <c r="B720" s="138"/>
      <c r="C720" s="139"/>
      <c r="D720" s="139"/>
      <c r="E720" s="143"/>
      <c r="F720" s="120"/>
      <c r="G720" s="121"/>
      <c r="H720" s="140"/>
      <c r="I720" s="141"/>
      <c r="J720" s="116"/>
      <c r="K720" s="124" t="str">
        <f aca="false">IF(ISBLANK(I720),"",ROUND(IF(J720&lt;&gt;"€",IF(J720="$",I720*TRANSFERENCIAS!$E$29,I720*TRANSFERENCIAS!$H$29),I720),2))</f>
        <v/>
      </c>
      <c r="L720" s="142"/>
      <c r="M720" s="142"/>
      <c r="N720" s="142"/>
      <c r="O720" s="125"/>
      <c r="P720" s="126" t="str">
        <f aca="false">IF(ISNUMBER(X720),X720,"P")</f>
        <v>P</v>
      </c>
      <c r="Q720" s="127" t="str">
        <f aca="false">IF(ISNUMBER(L720),L720," --")</f>
        <v> --</v>
      </c>
      <c r="W720" s="129" t="n">
        <f aca="false">SUM(L720:N720)</f>
        <v>0</v>
      </c>
      <c r="X720" s="129" t="e">
        <f aca="false">IF(K720&gt;0,ABS(W720-K720),"")</f>
        <v>#VALUE!</v>
      </c>
      <c r="AF720" s="78" t="n">
        <f aca="false">+AF719+20</f>
        <v>14300</v>
      </c>
      <c r="AG720" s="78" t="n">
        <v>715</v>
      </c>
      <c r="AO720" s="78" t="e">
        <f aca="false">VLOOKUP(F720,PTDS2!$A$1:$Q$13,2)</f>
        <v>#N/A</v>
      </c>
      <c r="AP720" s="78" t="e">
        <f aca="false">VLOOKUP(F720,PTDS2!$A$1:$Q$13,3)</f>
        <v>#N/A</v>
      </c>
      <c r="AQ720" s="78" t="e">
        <f aca="false">VLOOKUP(F720,PTDS2!$A$1:$Q$13,4)</f>
        <v>#N/A</v>
      </c>
      <c r="AR720" s="78" t="e">
        <f aca="false">VLOOKUP(F720,PTDS2!$A$1:$Q$13,5)</f>
        <v>#N/A</v>
      </c>
      <c r="AS720" s="78" t="e">
        <f aca="false">VLOOKUP(F720,PTDS2!$A$1:$Q$13,6)</f>
        <v>#N/A</v>
      </c>
      <c r="AT720" s="78" t="e">
        <f aca="false">VLOOKUP(F720,PTDS2!$A$1:$Q$13,7)</f>
        <v>#N/A</v>
      </c>
      <c r="AU720" s="78" t="e">
        <f aca="false">VLOOKUP(F720,PTDS2!$A$1:$Q$13,8)</f>
        <v>#N/A</v>
      </c>
      <c r="AV720" s="78" t="e">
        <f aca="false">VLOOKUP(F720,PTDS2!$A$1:$Q$13,9)</f>
        <v>#N/A</v>
      </c>
      <c r="AW720" s="78" t="e">
        <f aca="false">VLOOKUP(F720,PTDS2!$A$1:$Q$13,10)</f>
        <v>#N/A</v>
      </c>
      <c r="AX720" s="78" t="e">
        <f aca="false">VLOOKUP(F720,PTDS2!$A$1:$Q$13,11)</f>
        <v>#N/A</v>
      </c>
      <c r="AY720" s="78" t="e">
        <f aca="false">VLOOKUP(F720,PTDS2!$A$1:$Q$13,12)</f>
        <v>#N/A</v>
      </c>
      <c r="AZ720" s="78" t="e">
        <f aca="false">VLOOKUP(F720,PTDS2!$A$1:$Q$13,13)</f>
        <v>#N/A</v>
      </c>
      <c r="BA720" s="78" t="e">
        <f aca="false">VLOOKUP(F720,PTDS2!$A$1:$Q$13,14)</f>
        <v>#N/A</v>
      </c>
      <c r="BB720" s="78" t="e">
        <f aca="false">VLOOKUP(F720,PTDS2!$A$1:$Q$13,15)</f>
        <v>#N/A</v>
      </c>
      <c r="BC720" s="78" t="e">
        <f aca="false">VLOOKUP(F720,PTDS2!$A$1:$Q$13,16)</f>
        <v>#N/A</v>
      </c>
      <c r="BD720" s="78" t="e">
        <f aca="false">VLOOKUP(F720,PTDS2!$A$1:$Q$13,17)</f>
        <v>#N/A</v>
      </c>
      <c r="BF720" s="78" t="e">
        <f aca="false">IF(AO720=0,"",AO720)</f>
        <v>#N/A</v>
      </c>
      <c r="BG720" s="78" t="e">
        <f aca="false">IF(AP720=0,"",AP720)</f>
        <v>#N/A</v>
      </c>
      <c r="BH720" s="78" t="e">
        <f aca="false">IF(AQ720=0,"",AQ720)</f>
        <v>#N/A</v>
      </c>
      <c r="BI720" s="78" t="e">
        <f aca="false">IF(AR720=0,"",AR720)</f>
        <v>#N/A</v>
      </c>
      <c r="BJ720" s="78" t="e">
        <f aca="false">IF(AS720=0,"",AS720)</f>
        <v>#N/A</v>
      </c>
      <c r="BK720" s="78" t="e">
        <f aca="false">IF(AT720=0,"",AT720)</f>
        <v>#N/A</v>
      </c>
      <c r="BL720" s="78" t="e">
        <f aca="false">IF(AU720=0,"",AU720)</f>
        <v>#N/A</v>
      </c>
      <c r="BM720" s="78" t="e">
        <f aca="false">IF(AV720=0,"",AV720)</f>
        <v>#N/A</v>
      </c>
      <c r="BN720" s="78" t="e">
        <f aca="false">IF(AW720=0,"",AW720)</f>
        <v>#N/A</v>
      </c>
      <c r="BO720" s="78" t="e">
        <f aca="false">IF(AX720=0,"",AX720)</f>
        <v>#N/A</v>
      </c>
      <c r="BP720" s="78" t="e">
        <f aca="false">IF(AY720=0,"",AY720)</f>
        <v>#N/A</v>
      </c>
      <c r="BQ720" s="78" t="e">
        <f aca="false">IF(AZ720=0,"",AZ720)</f>
        <v>#N/A</v>
      </c>
      <c r="BR720" s="78" t="e">
        <f aca="false">IF(BA720=0,"",BA720)</f>
        <v>#N/A</v>
      </c>
      <c r="BS720" s="78" t="e">
        <f aca="false">IF(BB720=0,"",BB720)</f>
        <v>#N/A</v>
      </c>
      <c r="BT720" s="78" t="e">
        <f aca="false">IF(BC720=0,"",BC720)</f>
        <v>#N/A</v>
      </c>
      <c r="BU720" s="78" t="e">
        <f aca="false">IF(BD720=0,"",BD720)</f>
        <v>#N/A</v>
      </c>
    </row>
    <row r="721" customFormat="false" ht="56.7" hidden="false" customHeight="true" outlineLevel="0" collapsed="false">
      <c r="A721" s="137"/>
      <c r="B721" s="138"/>
      <c r="C721" s="139"/>
      <c r="D721" s="139"/>
      <c r="E721" s="143"/>
      <c r="F721" s="120"/>
      <c r="G721" s="121"/>
      <c r="H721" s="140"/>
      <c r="I721" s="141"/>
      <c r="J721" s="116"/>
      <c r="K721" s="124" t="str">
        <f aca="false">IF(ISBLANK(I721),"",ROUND(IF(J721&lt;&gt;"€",IF(J721="$",I721*TRANSFERENCIAS!$E$29,I721*TRANSFERENCIAS!$H$29),I721),2))</f>
        <v/>
      </c>
      <c r="L721" s="142"/>
      <c r="M721" s="142"/>
      <c r="N721" s="142"/>
      <c r="O721" s="125"/>
      <c r="P721" s="126" t="str">
        <f aca="false">IF(ISNUMBER(X721),X721,"P")</f>
        <v>P</v>
      </c>
      <c r="Q721" s="127" t="str">
        <f aca="false">IF(ISNUMBER(L721),L721," --")</f>
        <v> --</v>
      </c>
      <c r="W721" s="129" t="n">
        <f aca="false">SUM(L721:N721)</f>
        <v>0</v>
      </c>
      <c r="X721" s="129" t="e">
        <f aca="false">IF(K721&gt;0,ABS(W721-K721),"")</f>
        <v>#VALUE!</v>
      </c>
      <c r="AF721" s="78" t="n">
        <f aca="false">+AF720+20</f>
        <v>14320</v>
      </c>
      <c r="AG721" s="78" t="n">
        <v>716</v>
      </c>
      <c r="AO721" s="78" t="e">
        <f aca="false">VLOOKUP(F721,PTDS2!$A$1:$Q$13,2)</f>
        <v>#N/A</v>
      </c>
      <c r="AP721" s="78" t="e">
        <f aca="false">VLOOKUP(F721,PTDS2!$A$1:$Q$13,3)</f>
        <v>#N/A</v>
      </c>
      <c r="AQ721" s="78" t="e">
        <f aca="false">VLOOKUP(F721,PTDS2!$A$1:$Q$13,4)</f>
        <v>#N/A</v>
      </c>
      <c r="AR721" s="78" t="e">
        <f aca="false">VLOOKUP(F721,PTDS2!$A$1:$Q$13,5)</f>
        <v>#N/A</v>
      </c>
      <c r="AS721" s="78" t="e">
        <f aca="false">VLOOKUP(F721,PTDS2!$A$1:$Q$13,6)</f>
        <v>#N/A</v>
      </c>
      <c r="AT721" s="78" t="e">
        <f aca="false">VLOOKUP(F721,PTDS2!$A$1:$Q$13,7)</f>
        <v>#N/A</v>
      </c>
      <c r="AU721" s="78" t="e">
        <f aca="false">VLOOKUP(F721,PTDS2!$A$1:$Q$13,8)</f>
        <v>#N/A</v>
      </c>
      <c r="AV721" s="78" t="e">
        <f aca="false">VLOOKUP(F721,PTDS2!$A$1:$Q$13,9)</f>
        <v>#N/A</v>
      </c>
      <c r="AW721" s="78" t="e">
        <f aca="false">VLOOKUP(F721,PTDS2!$A$1:$Q$13,10)</f>
        <v>#N/A</v>
      </c>
      <c r="AX721" s="78" t="e">
        <f aca="false">VLOOKUP(F721,PTDS2!$A$1:$Q$13,11)</f>
        <v>#N/A</v>
      </c>
      <c r="AY721" s="78" t="e">
        <f aca="false">VLOOKUP(F721,PTDS2!$A$1:$Q$13,12)</f>
        <v>#N/A</v>
      </c>
      <c r="AZ721" s="78" t="e">
        <f aca="false">VLOOKUP(F721,PTDS2!$A$1:$Q$13,13)</f>
        <v>#N/A</v>
      </c>
      <c r="BA721" s="78" t="e">
        <f aca="false">VLOOKUP(F721,PTDS2!$A$1:$Q$13,14)</f>
        <v>#N/A</v>
      </c>
      <c r="BB721" s="78" t="e">
        <f aca="false">VLOOKUP(F721,PTDS2!$A$1:$Q$13,15)</f>
        <v>#N/A</v>
      </c>
      <c r="BC721" s="78" t="e">
        <f aca="false">VLOOKUP(F721,PTDS2!$A$1:$Q$13,16)</f>
        <v>#N/A</v>
      </c>
      <c r="BD721" s="78" t="e">
        <f aca="false">VLOOKUP(F721,PTDS2!$A$1:$Q$13,17)</f>
        <v>#N/A</v>
      </c>
      <c r="BF721" s="78" t="e">
        <f aca="false">IF(AO721=0,"",AO721)</f>
        <v>#N/A</v>
      </c>
      <c r="BG721" s="78" t="e">
        <f aca="false">IF(AP721=0,"",AP721)</f>
        <v>#N/A</v>
      </c>
      <c r="BH721" s="78" t="e">
        <f aca="false">IF(AQ721=0,"",AQ721)</f>
        <v>#N/A</v>
      </c>
      <c r="BI721" s="78" t="e">
        <f aca="false">IF(AR721=0,"",AR721)</f>
        <v>#N/A</v>
      </c>
      <c r="BJ721" s="78" t="e">
        <f aca="false">IF(AS721=0,"",AS721)</f>
        <v>#N/A</v>
      </c>
      <c r="BK721" s="78" t="e">
        <f aca="false">IF(AT721=0,"",AT721)</f>
        <v>#N/A</v>
      </c>
      <c r="BL721" s="78" t="e">
        <f aca="false">IF(AU721=0,"",AU721)</f>
        <v>#N/A</v>
      </c>
      <c r="BM721" s="78" t="e">
        <f aca="false">IF(AV721=0,"",AV721)</f>
        <v>#N/A</v>
      </c>
      <c r="BN721" s="78" t="e">
        <f aca="false">IF(AW721=0,"",AW721)</f>
        <v>#N/A</v>
      </c>
      <c r="BO721" s="78" t="e">
        <f aca="false">IF(AX721=0,"",AX721)</f>
        <v>#N/A</v>
      </c>
      <c r="BP721" s="78" t="e">
        <f aca="false">IF(AY721=0,"",AY721)</f>
        <v>#N/A</v>
      </c>
      <c r="BQ721" s="78" t="e">
        <f aca="false">IF(AZ721=0,"",AZ721)</f>
        <v>#N/A</v>
      </c>
      <c r="BR721" s="78" t="e">
        <f aca="false">IF(BA721=0,"",BA721)</f>
        <v>#N/A</v>
      </c>
      <c r="BS721" s="78" t="e">
        <f aca="false">IF(BB721=0,"",BB721)</f>
        <v>#N/A</v>
      </c>
      <c r="BT721" s="78" t="e">
        <f aca="false">IF(BC721=0,"",BC721)</f>
        <v>#N/A</v>
      </c>
      <c r="BU721" s="78" t="e">
        <f aca="false">IF(BD721=0,"",BD721)</f>
        <v>#N/A</v>
      </c>
    </row>
    <row r="722" customFormat="false" ht="56.7" hidden="false" customHeight="true" outlineLevel="0" collapsed="false">
      <c r="A722" s="137"/>
      <c r="B722" s="138"/>
      <c r="C722" s="139"/>
      <c r="D722" s="139"/>
      <c r="E722" s="143"/>
      <c r="F722" s="120"/>
      <c r="G722" s="121"/>
      <c r="H722" s="140"/>
      <c r="I722" s="141"/>
      <c r="J722" s="116"/>
      <c r="K722" s="124" t="str">
        <f aca="false">IF(ISBLANK(I722),"",ROUND(IF(J722&lt;&gt;"€",IF(J722="$",I722*TRANSFERENCIAS!$E$29,I722*TRANSFERENCIAS!$H$29),I722),2))</f>
        <v/>
      </c>
      <c r="L722" s="142"/>
      <c r="M722" s="142"/>
      <c r="N722" s="142"/>
      <c r="O722" s="125"/>
      <c r="P722" s="126" t="str">
        <f aca="false">IF(ISNUMBER(X722),X722,"P")</f>
        <v>P</v>
      </c>
      <c r="Q722" s="127" t="str">
        <f aca="false">IF(ISNUMBER(L722),L722," --")</f>
        <v> --</v>
      </c>
      <c r="W722" s="129" t="n">
        <f aca="false">SUM(L722:N722)</f>
        <v>0</v>
      </c>
      <c r="X722" s="129" t="e">
        <f aca="false">IF(K722&gt;0,ABS(W722-K722),"")</f>
        <v>#VALUE!</v>
      </c>
      <c r="AF722" s="78" t="n">
        <f aca="false">+AF721+20</f>
        <v>14340</v>
      </c>
      <c r="AG722" s="78" t="n">
        <v>717</v>
      </c>
      <c r="AO722" s="78" t="e">
        <f aca="false">VLOOKUP(F722,PTDS2!$A$1:$Q$13,2)</f>
        <v>#N/A</v>
      </c>
      <c r="AP722" s="78" t="e">
        <f aca="false">VLOOKUP(F722,PTDS2!$A$1:$Q$13,3)</f>
        <v>#N/A</v>
      </c>
      <c r="AQ722" s="78" t="e">
        <f aca="false">VLOOKUP(F722,PTDS2!$A$1:$Q$13,4)</f>
        <v>#N/A</v>
      </c>
      <c r="AR722" s="78" t="e">
        <f aca="false">VLOOKUP(F722,PTDS2!$A$1:$Q$13,5)</f>
        <v>#N/A</v>
      </c>
      <c r="AS722" s="78" t="e">
        <f aca="false">VLOOKUP(F722,PTDS2!$A$1:$Q$13,6)</f>
        <v>#N/A</v>
      </c>
      <c r="AT722" s="78" t="e">
        <f aca="false">VLOOKUP(F722,PTDS2!$A$1:$Q$13,7)</f>
        <v>#N/A</v>
      </c>
      <c r="AU722" s="78" t="e">
        <f aca="false">VLOOKUP(F722,PTDS2!$A$1:$Q$13,8)</f>
        <v>#N/A</v>
      </c>
      <c r="AV722" s="78" t="e">
        <f aca="false">VLOOKUP(F722,PTDS2!$A$1:$Q$13,9)</f>
        <v>#N/A</v>
      </c>
      <c r="AW722" s="78" t="e">
        <f aca="false">VLOOKUP(F722,PTDS2!$A$1:$Q$13,10)</f>
        <v>#N/A</v>
      </c>
      <c r="AX722" s="78" t="e">
        <f aca="false">VLOOKUP(F722,PTDS2!$A$1:$Q$13,11)</f>
        <v>#N/A</v>
      </c>
      <c r="AY722" s="78" t="e">
        <f aca="false">VLOOKUP(F722,PTDS2!$A$1:$Q$13,12)</f>
        <v>#N/A</v>
      </c>
      <c r="AZ722" s="78" t="e">
        <f aca="false">VLOOKUP(F722,PTDS2!$A$1:$Q$13,13)</f>
        <v>#N/A</v>
      </c>
      <c r="BA722" s="78" t="e">
        <f aca="false">VLOOKUP(F722,PTDS2!$A$1:$Q$13,14)</f>
        <v>#N/A</v>
      </c>
      <c r="BB722" s="78" t="e">
        <f aca="false">VLOOKUP(F722,PTDS2!$A$1:$Q$13,15)</f>
        <v>#N/A</v>
      </c>
      <c r="BC722" s="78" t="e">
        <f aca="false">VLOOKUP(F722,PTDS2!$A$1:$Q$13,16)</f>
        <v>#N/A</v>
      </c>
      <c r="BD722" s="78" t="e">
        <f aca="false">VLOOKUP(F722,PTDS2!$A$1:$Q$13,17)</f>
        <v>#N/A</v>
      </c>
      <c r="BF722" s="78" t="e">
        <f aca="false">IF(AO722=0,"",AO722)</f>
        <v>#N/A</v>
      </c>
      <c r="BG722" s="78" t="e">
        <f aca="false">IF(AP722=0,"",AP722)</f>
        <v>#N/A</v>
      </c>
      <c r="BH722" s="78" t="e">
        <f aca="false">IF(AQ722=0,"",AQ722)</f>
        <v>#N/A</v>
      </c>
      <c r="BI722" s="78" t="e">
        <f aca="false">IF(AR722=0,"",AR722)</f>
        <v>#N/A</v>
      </c>
      <c r="BJ722" s="78" t="e">
        <f aca="false">IF(AS722=0,"",AS722)</f>
        <v>#N/A</v>
      </c>
      <c r="BK722" s="78" t="e">
        <f aca="false">IF(AT722=0,"",AT722)</f>
        <v>#N/A</v>
      </c>
      <c r="BL722" s="78" t="e">
        <f aca="false">IF(AU722=0,"",AU722)</f>
        <v>#N/A</v>
      </c>
      <c r="BM722" s="78" t="e">
        <f aca="false">IF(AV722=0,"",AV722)</f>
        <v>#N/A</v>
      </c>
      <c r="BN722" s="78" t="e">
        <f aca="false">IF(AW722=0,"",AW722)</f>
        <v>#N/A</v>
      </c>
      <c r="BO722" s="78" t="e">
        <f aca="false">IF(AX722=0,"",AX722)</f>
        <v>#N/A</v>
      </c>
      <c r="BP722" s="78" t="e">
        <f aca="false">IF(AY722=0,"",AY722)</f>
        <v>#N/A</v>
      </c>
      <c r="BQ722" s="78" t="e">
        <f aca="false">IF(AZ722=0,"",AZ722)</f>
        <v>#N/A</v>
      </c>
      <c r="BR722" s="78" t="e">
        <f aca="false">IF(BA722=0,"",BA722)</f>
        <v>#N/A</v>
      </c>
      <c r="BS722" s="78" t="e">
        <f aca="false">IF(BB722=0,"",BB722)</f>
        <v>#N/A</v>
      </c>
      <c r="BT722" s="78" t="e">
        <f aca="false">IF(BC722=0,"",BC722)</f>
        <v>#N/A</v>
      </c>
      <c r="BU722" s="78" t="e">
        <f aca="false">IF(BD722=0,"",BD722)</f>
        <v>#N/A</v>
      </c>
    </row>
    <row r="723" customFormat="false" ht="56.7" hidden="false" customHeight="true" outlineLevel="0" collapsed="false">
      <c r="A723" s="137"/>
      <c r="B723" s="138"/>
      <c r="C723" s="139"/>
      <c r="D723" s="139"/>
      <c r="E723" s="143"/>
      <c r="F723" s="120"/>
      <c r="G723" s="121"/>
      <c r="H723" s="140"/>
      <c r="I723" s="141"/>
      <c r="J723" s="116"/>
      <c r="K723" s="124" t="str">
        <f aca="false">IF(ISBLANK(I723),"",ROUND(IF(J723&lt;&gt;"€",IF(J723="$",I723*TRANSFERENCIAS!$E$29,I723*TRANSFERENCIAS!$H$29),I723),2))</f>
        <v/>
      </c>
      <c r="L723" s="142"/>
      <c r="M723" s="142"/>
      <c r="N723" s="142"/>
      <c r="O723" s="125"/>
      <c r="P723" s="126" t="str">
        <f aca="false">IF(ISNUMBER(X723),X723,"P")</f>
        <v>P</v>
      </c>
      <c r="Q723" s="127" t="str">
        <f aca="false">IF(ISNUMBER(L723),L723," --")</f>
        <v> --</v>
      </c>
      <c r="W723" s="129" t="n">
        <f aca="false">SUM(L723:N723)</f>
        <v>0</v>
      </c>
      <c r="X723" s="129" t="e">
        <f aca="false">IF(K723&gt;0,ABS(W723-K723),"")</f>
        <v>#VALUE!</v>
      </c>
      <c r="AF723" s="78" t="n">
        <f aca="false">+AF722+20</f>
        <v>14360</v>
      </c>
      <c r="AG723" s="78" t="n">
        <v>718</v>
      </c>
      <c r="AO723" s="78" t="e">
        <f aca="false">VLOOKUP(F723,PTDS2!$A$1:$Q$13,2)</f>
        <v>#N/A</v>
      </c>
      <c r="AP723" s="78" t="e">
        <f aca="false">VLOOKUP(F723,PTDS2!$A$1:$Q$13,3)</f>
        <v>#N/A</v>
      </c>
      <c r="AQ723" s="78" t="e">
        <f aca="false">VLOOKUP(F723,PTDS2!$A$1:$Q$13,4)</f>
        <v>#N/A</v>
      </c>
      <c r="AR723" s="78" t="e">
        <f aca="false">VLOOKUP(F723,PTDS2!$A$1:$Q$13,5)</f>
        <v>#N/A</v>
      </c>
      <c r="AS723" s="78" t="e">
        <f aca="false">VLOOKUP(F723,PTDS2!$A$1:$Q$13,6)</f>
        <v>#N/A</v>
      </c>
      <c r="AT723" s="78" t="e">
        <f aca="false">VLOOKUP(F723,PTDS2!$A$1:$Q$13,7)</f>
        <v>#N/A</v>
      </c>
      <c r="AU723" s="78" t="e">
        <f aca="false">VLOOKUP(F723,PTDS2!$A$1:$Q$13,8)</f>
        <v>#N/A</v>
      </c>
      <c r="AV723" s="78" t="e">
        <f aca="false">VLOOKUP(F723,PTDS2!$A$1:$Q$13,9)</f>
        <v>#N/A</v>
      </c>
      <c r="AW723" s="78" t="e">
        <f aca="false">VLOOKUP(F723,PTDS2!$A$1:$Q$13,10)</f>
        <v>#N/A</v>
      </c>
      <c r="AX723" s="78" t="e">
        <f aca="false">VLOOKUP(F723,PTDS2!$A$1:$Q$13,11)</f>
        <v>#N/A</v>
      </c>
      <c r="AY723" s="78" t="e">
        <f aca="false">VLOOKUP(F723,PTDS2!$A$1:$Q$13,12)</f>
        <v>#N/A</v>
      </c>
      <c r="AZ723" s="78" t="e">
        <f aca="false">VLOOKUP(F723,PTDS2!$A$1:$Q$13,13)</f>
        <v>#N/A</v>
      </c>
      <c r="BA723" s="78" t="e">
        <f aca="false">VLOOKUP(F723,PTDS2!$A$1:$Q$13,14)</f>
        <v>#N/A</v>
      </c>
      <c r="BB723" s="78" t="e">
        <f aca="false">VLOOKUP(F723,PTDS2!$A$1:$Q$13,15)</f>
        <v>#N/A</v>
      </c>
      <c r="BC723" s="78" t="e">
        <f aca="false">VLOOKUP(F723,PTDS2!$A$1:$Q$13,16)</f>
        <v>#N/A</v>
      </c>
      <c r="BD723" s="78" t="e">
        <f aca="false">VLOOKUP(F723,PTDS2!$A$1:$Q$13,17)</f>
        <v>#N/A</v>
      </c>
      <c r="BF723" s="78" t="e">
        <f aca="false">IF(AO723=0,"",AO723)</f>
        <v>#N/A</v>
      </c>
      <c r="BG723" s="78" t="e">
        <f aca="false">IF(AP723=0,"",AP723)</f>
        <v>#N/A</v>
      </c>
      <c r="BH723" s="78" t="e">
        <f aca="false">IF(AQ723=0,"",AQ723)</f>
        <v>#N/A</v>
      </c>
      <c r="BI723" s="78" t="e">
        <f aca="false">IF(AR723=0,"",AR723)</f>
        <v>#N/A</v>
      </c>
      <c r="BJ723" s="78" t="e">
        <f aca="false">IF(AS723=0,"",AS723)</f>
        <v>#N/A</v>
      </c>
      <c r="BK723" s="78" t="e">
        <f aca="false">IF(AT723=0,"",AT723)</f>
        <v>#N/A</v>
      </c>
      <c r="BL723" s="78" t="e">
        <f aca="false">IF(AU723=0,"",AU723)</f>
        <v>#N/A</v>
      </c>
      <c r="BM723" s="78" t="e">
        <f aca="false">IF(AV723=0,"",AV723)</f>
        <v>#N/A</v>
      </c>
      <c r="BN723" s="78" t="e">
        <f aca="false">IF(AW723=0,"",AW723)</f>
        <v>#N/A</v>
      </c>
      <c r="BO723" s="78" t="e">
        <f aca="false">IF(AX723=0,"",AX723)</f>
        <v>#N/A</v>
      </c>
      <c r="BP723" s="78" t="e">
        <f aca="false">IF(AY723=0,"",AY723)</f>
        <v>#N/A</v>
      </c>
      <c r="BQ723" s="78" t="e">
        <f aca="false">IF(AZ723=0,"",AZ723)</f>
        <v>#N/A</v>
      </c>
      <c r="BR723" s="78" t="e">
        <f aca="false">IF(BA723=0,"",BA723)</f>
        <v>#N/A</v>
      </c>
      <c r="BS723" s="78" t="e">
        <f aca="false">IF(BB723=0,"",BB723)</f>
        <v>#N/A</v>
      </c>
      <c r="BT723" s="78" t="e">
        <f aca="false">IF(BC723=0,"",BC723)</f>
        <v>#N/A</v>
      </c>
      <c r="BU723" s="78" t="e">
        <f aca="false">IF(BD723=0,"",BD723)</f>
        <v>#N/A</v>
      </c>
    </row>
    <row r="724" customFormat="false" ht="56.7" hidden="false" customHeight="true" outlineLevel="0" collapsed="false">
      <c r="A724" s="137"/>
      <c r="B724" s="138"/>
      <c r="C724" s="139"/>
      <c r="D724" s="139"/>
      <c r="E724" s="143"/>
      <c r="F724" s="120"/>
      <c r="G724" s="121"/>
      <c r="H724" s="140"/>
      <c r="I724" s="141"/>
      <c r="J724" s="116"/>
      <c r="K724" s="124" t="str">
        <f aca="false">IF(ISBLANK(I724),"",ROUND(IF(J724&lt;&gt;"€",IF(J724="$",I724*TRANSFERENCIAS!$E$29,I724*TRANSFERENCIAS!$H$29),I724),2))</f>
        <v/>
      </c>
      <c r="L724" s="142"/>
      <c r="M724" s="142"/>
      <c r="N724" s="142"/>
      <c r="O724" s="125"/>
      <c r="P724" s="126" t="str">
        <f aca="false">IF(ISNUMBER(X724),X724,"P")</f>
        <v>P</v>
      </c>
      <c r="Q724" s="127" t="str">
        <f aca="false">IF(ISNUMBER(L724),L724," --")</f>
        <v> --</v>
      </c>
      <c r="W724" s="129" t="n">
        <f aca="false">SUM(L724:N724)</f>
        <v>0</v>
      </c>
      <c r="X724" s="129" t="e">
        <f aca="false">IF(K724&gt;0,ABS(W724-K724),"")</f>
        <v>#VALUE!</v>
      </c>
      <c r="AF724" s="78" t="n">
        <f aca="false">+AF723+20</f>
        <v>14380</v>
      </c>
      <c r="AG724" s="78" t="n">
        <v>719</v>
      </c>
      <c r="AO724" s="78" t="e">
        <f aca="false">VLOOKUP(F724,PTDS2!$A$1:$Q$13,2)</f>
        <v>#N/A</v>
      </c>
      <c r="AP724" s="78" t="e">
        <f aca="false">VLOOKUP(F724,PTDS2!$A$1:$Q$13,3)</f>
        <v>#N/A</v>
      </c>
      <c r="AQ724" s="78" t="e">
        <f aca="false">VLOOKUP(F724,PTDS2!$A$1:$Q$13,4)</f>
        <v>#N/A</v>
      </c>
      <c r="AR724" s="78" t="e">
        <f aca="false">VLOOKUP(F724,PTDS2!$A$1:$Q$13,5)</f>
        <v>#N/A</v>
      </c>
      <c r="AS724" s="78" t="e">
        <f aca="false">VLOOKUP(F724,PTDS2!$A$1:$Q$13,6)</f>
        <v>#N/A</v>
      </c>
      <c r="AT724" s="78" t="e">
        <f aca="false">VLOOKUP(F724,PTDS2!$A$1:$Q$13,7)</f>
        <v>#N/A</v>
      </c>
      <c r="AU724" s="78" t="e">
        <f aca="false">VLOOKUP(F724,PTDS2!$A$1:$Q$13,8)</f>
        <v>#N/A</v>
      </c>
      <c r="AV724" s="78" t="e">
        <f aca="false">VLOOKUP(F724,PTDS2!$A$1:$Q$13,9)</f>
        <v>#N/A</v>
      </c>
      <c r="AW724" s="78" t="e">
        <f aca="false">VLOOKUP(F724,PTDS2!$A$1:$Q$13,10)</f>
        <v>#N/A</v>
      </c>
      <c r="AX724" s="78" t="e">
        <f aca="false">VLOOKUP(F724,PTDS2!$A$1:$Q$13,11)</f>
        <v>#N/A</v>
      </c>
      <c r="AY724" s="78" t="e">
        <f aca="false">VLOOKUP(F724,PTDS2!$A$1:$Q$13,12)</f>
        <v>#N/A</v>
      </c>
      <c r="AZ724" s="78" t="e">
        <f aca="false">VLOOKUP(F724,PTDS2!$A$1:$Q$13,13)</f>
        <v>#N/A</v>
      </c>
      <c r="BA724" s="78" t="e">
        <f aca="false">VLOOKUP(F724,PTDS2!$A$1:$Q$13,14)</f>
        <v>#N/A</v>
      </c>
      <c r="BB724" s="78" t="e">
        <f aca="false">VLOOKUP(F724,PTDS2!$A$1:$Q$13,15)</f>
        <v>#N/A</v>
      </c>
      <c r="BC724" s="78" t="e">
        <f aca="false">VLOOKUP(F724,PTDS2!$A$1:$Q$13,16)</f>
        <v>#N/A</v>
      </c>
      <c r="BD724" s="78" t="e">
        <f aca="false">VLOOKUP(F724,PTDS2!$A$1:$Q$13,17)</f>
        <v>#N/A</v>
      </c>
      <c r="BF724" s="78" t="e">
        <f aca="false">IF(AO724=0,"",AO724)</f>
        <v>#N/A</v>
      </c>
      <c r="BG724" s="78" t="e">
        <f aca="false">IF(AP724=0,"",AP724)</f>
        <v>#N/A</v>
      </c>
      <c r="BH724" s="78" t="e">
        <f aca="false">IF(AQ724=0,"",AQ724)</f>
        <v>#N/A</v>
      </c>
      <c r="BI724" s="78" t="e">
        <f aca="false">IF(AR724=0,"",AR724)</f>
        <v>#N/A</v>
      </c>
      <c r="BJ724" s="78" t="e">
        <f aca="false">IF(AS724=0,"",AS724)</f>
        <v>#N/A</v>
      </c>
      <c r="BK724" s="78" t="e">
        <f aca="false">IF(AT724=0,"",AT724)</f>
        <v>#N/A</v>
      </c>
      <c r="BL724" s="78" t="e">
        <f aca="false">IF(AU724=0,"",AU724)</f>
        <v>#N/A</v>
      </c>
      <c r="BM724" s="78" t="e">
        <f aca="false">IF(AV724=0,"",AV724)</f>
        <v>#N/A</v>
      </c>
      <c r="BN724" s="78" t="e">
        <f aca="false">IF(AW724=0,"",AW724)</f>
        <v>#N/A</v>
      </c>
      <c r="BO724" s="78" t="e">
        <f aca="false">IF(AX724=0,"",AX724)</f>
        <v>#N/A</v>
      </c>
      <c r="BP724" s="78" t="e">
        <f aca="false">IF(AY724=0,"",AY724)</f>
        <v>#N/A</v>
      </c>
      <c r="BQ724" s="78" t="e">
        <f aca="false">IF(AZ724=0,"",AZ724)</f>
        <v>#N/A</v>
      </c>
      <c r="BR724" s="78" t="e">
        <f aca="false">IF(BA724=0,"",BA724)</f>
        <v>#N/A</v>
      </c>
      <c r="BS724" s="78" t="e">
        <f aca="false">IF(BB724=0,"",BB724)</f>
        <v>#N/A</v>
      </c>
      <c r="BT724" s="78" t="e">
        <f aca="false">IF(BC724=0,"",BC724)</f>
        <v>#N/A</v>
      </c>
      <c r="BU724" s="78" t="e">
        <f aca="false">IF(BD724=0,"",BD724)</f>
        <v>#N/A</v>
      </c>
    </row>
    <row r="725" customFormat="false" ht="56.7" hidden="false" customHeight="true" outlineLevel="0" collapsed="false">
      <c r="A725" s="137"/>
      <c r="B725" s="138"/>
      <c r="C725" s="139"/>
      <c r="D725" s="139"/>
      <c r="E725" s="143"/>
      <c r="F725" s="120"/>
      <c r="G725" s="121"/>
      <c r="H725" s="140"/>
      <c r="I725" s="141"/>
      <c r="J725" s="116"/>
      <c r="K725" s="124" t="str">
        <f aca="false">IF(ISBLANK(I725),"",ROUND(IF(J725&lt;&gt;"€",IF(J725="$",I725*TRANSFERENCIAS!$E$29,I725*TRANSFERENCIAS!$H$29),I725),2))</f>
        <v/>
      </c>
      <c r="L725" s="142"/>
      <c r="M725" s="142"/>
      <c r="N725" s="142"/>
      <c r="O725" s="125"/>
      <c r="P725" s="126" t="str">
        <f aca="false">IF(ISNUMBER(X725),X725,"P")</f>
        <v>P</v>
      </c>
      <c r="Q725" s="127" t="str">
        <f aca="false">IF(ISNUMBER(L725),L725," --")</f>
        <v> --</v>
      </c>
      <c r="W725" s="129" t="n">
        <f aca="false">SUM(L725:N725)</f>
        <v>0</v>
      </c>
      <c r="X725" s="129" t="e">
        <f aca="false">IF(K725&gt;0,ABS(W725-K725),"")</f>
        <v>#VALUE!</v>
      </c>
      <c r="AF725" s="78" t="n">
        <f aca="false">+AF724+20</f>
        <v>14400</v>
      </c>
      <c r="AG725" s="78" t="n">
        <v>720</v>
      </c>
      <c r="AO725" s="78" t="e">
        <f aca="false">VLOOKUP(F725,PTDS2!$A$1:$Q$13,2)</f>
        <v>#N/A</v>
      </c>
      <c r="AP725" s="78" t="e">
        <f aca="false">VLOOKUP(F725,PTDS2!$A$1:$Q$13,3)</f>
        <v>#N/A</v>
      </c>
      <c r="AQ725" s="78" t="e">
        <f aca="false">VLOOKUP(F725,PTDS2!$A$1:$Q$13,4)</f>
        <v>#N/A</v>
      </c>
      <c r="AR725" s="78" t="e">
        <f aca="false">VLOOKUP(F725,PTDS2!$A$1:$Q$13,5)</f>
        <v>#N/A</v>
      </c>
      <c r="AS725" s="78" t="e">
        <f aca="false">VLOOKUP(F725,PTDS2!$A$1:$Q$13,6)</f>
        <v>#N/A</v>
      </c>
      <c r="AT725" s="78" t="e">
        <f aca="false">VLOOKUP(F725,PTDS2!$A$1:$Q$13,7)</f>
        <v>#N/A</v>
      </c>
      <c r="AU725" s="78" t="e">
        <f aca="false">VLOOKUP(F725,PTDS2!$A$1:$Q$13,8)</f>
        <v>#N/A</v>
      </c>
      <c r="AV725" s="78" t="e">
        <f aca="false">VLOOKUP(F725,PTDS2!$A$1:$Q$13,9)</f>
        <v>#N/A</v>
      </c>
      <c r="AW725" s="78" t="e">
        <f aca="false">VLOOKUP(F725,PTDS2!$A$1:$Q$13,10)</f>
        <v>#N/A</v>
      </c>
      <c r="AX725" s="78" t="e">
        <f aca="false">VLOOKUP(F725,PTDS2!$A$1:$Q$13,11)</f>
        <v>#N/A</v>
      </c>
      <c r="AY725" s="78" t="e">
        <f aca="false">VLOOKUP(F725,PTDS2!$A$1:$Q$13,12)</f>
        <v>#N/A</v>
      </c>
      <c r="AZ725" s="78" t="e">
        <f aca="false">VLOOKUP(F725,PTDS2!$A$1:$Q$13,13)</f>
        <v>#N/A</v>
      </c>
      <c r="BA725" s="78" t="e">
        <f aca="false">VLOOKUP(F725,PTDS2!$A$1:$Q$13,14)</f>
        <v>#N/A</v>
      </c>
      <c r="BB725" s="78" t="e">
        <f aca="false">VLOOKUP(F725,PTDS2!$A$1:$Q$13,15)</f>
        <v>#N/A</v>
      </c>
      <c r="BC725" s="78" t="e">
        <f aca="false">VLOOKUP(F725,PTDS2!$A$1:$Q$13,16)</f>
        <v>#N/A</v>
      </c>
      <c r="BD725" s="78" t="e">
        <f aca="false">VLOOKUP(F725,PTDS2!$A$1:$Q$13,17)</f>
        <v>#N/A</v>
      </c>
      <c r="BF725" s="78" t="e">
        <f aca="false">IF(AO725=0,"",AO725)</f>
        <v>#N/A</v>
      </c>
      <c r="BG725" s="78" t="e">
        <f aca="false">IF(AP725=0,"",AP725)</f>
        <v>#N/A</v>
      </c>
      <c r="BH725" s="78" t="e">
        <f aca="false">IF(AQ725=0,"",AQ725)</f>
        <v>#N/A</v>
      </c>
      <c r="BI725" s="78" t="e">
        <f aca="false">IF(AR725=0,"",AR725)</f>
        <v>#N/A</v>
      </c>
      <c r="BJ725" s="78" t="e">
        <f aca="false">IF(AS725=0,"",AS725)</f>
        <v>#N/A</v>
      </c>
      <c r="BK725" s="78" t="e">
        <f aca="false">IF(AT725=0,"",AT725)</f>
        <v>#N/A</v>
      </c>
      <c r="BL725" s="78" t="e">
        <f aca="false">IF(AU725=0,"",AU725)</f>
        <v>#N/A</v>
      </c>
      <c r="BM725" s="78" t="e">
        <f aca="false">IF(AV725=0,"",AV725)</f>
        <v>#N/A</v>
      </c>
      <c r="BN725" s="78" t="e">
        <f aca="false">IF(AW725=0,"",AW725)</f>
        <v>#N/A</v>
      </c>
      <c r="BO725" s="78" t="e">
        <f aca="false">IF(AX725=0,"",AX725)</f>
        <v>#N/A</v>
      </c>
      <c r="BP725" s="78" t="e">
        <f aca="false">IF(AY725=0,"",AY725)</f>
        <v>#N/A</v>
      </c>
      <c r="BQ725" s="78" t="e">
        <f aca="false">IF(AZ725=0,"",AZ725)</f>
        <v>#N/A</v>
      </c>
      <c r="BR725" s="78" t="e">
        <f aca="false">IF(BA725=0,"",BA725)</f>
        <v>#N/A</v>
      </c>
      <c r="BS725" s="78" t="e">
        <f aca="false">IF(BB725=0,"",BB725)</f>
        <v>#N/A</v>
      </c>
      <c r="BT725" s="78" t="e">
        <f aca="false">IF(BC725=0,"",BC725)</f>
        <v>#N/A</v>
      </c>
      <c r="BU725" s="78" t="e">
        <f aca="false">IF(BD725=0,"",BD725)</f>
        <v>#N/A</v>
      </c>
    </row>
    <row r="726" customFormat="false" ht="56.7" hidden="false" customHeight="true" outlineLevel="0" collapsed="false">
      <c r="A726" s="137"/>
      <c r="B726" s="138"/>
      <c r="C726" s="139"/>
      <c r="D726" s="139"/>
      <c r="E726" s="143"/>
      <c r="F726" s="120"/>
      <c r="G726" s="121"/>
      <c r="H726" s="140"/>
      <c r="I726" s="141"/>
      <c r="J726" s="116"/>
      <c r="K726" s="124" t="str">
        <f aca="false">IF(ISBLANK(I726),"",ROUND(IF(J726&lt;&gt;"€",IF(J726="$",I726*TRANSFERENCIAS!$E$29,I726*TRANSFERENCIAS!$H$29),I726),2))</f>
        <v/>
      </c>
      <c r="L726" s="142"/>
      <c r="M726" s="142"/>
      <c r="N726" s="142"/>
      <c r="O726" s="125"/>
      <c r="P726" s="126" t="str">
        <f aca="false">IF(ISNUMBER(X726),X726,"P")</f>
        <v>P</v>
      </c>
      <c r="Q726" s="127" t="str">
        <f aca="false">IF(ISNUMBER(L726),L726," --")</f>
        <v> --</v>
      </c>
      <c r="W726" s="129" t="n">
        <f aca="false">SUM(L726:N726)</f>
        <v>0</v>
      </c>
      <c r="X726" s="129" t="e">
        <f aca="false">IF(K726&gt;0,ABS(W726-K726),"")</f>
        <v>#VALUE!</v>
      </c>
      <c r="AF726" s="78" t="n">
        <f aca="false">+AF725+20</f>
        <v>14420</v>
      </c>
      <c r="AG726" s="78" t="n">
        <v>721</v>
      </c>
      <c r="AO726" s="78" t="e">
        <f aca="false">VLOOKUP(F726,PTDS2!$A$1:$Q$13,2)</f>
        <v>#N/A</v>
      </c>
      <c r="AP726" s="78" t="e">
        <f aca="false">VLOOKUP(F726,PTDS2!$A$1:$Q$13,3)</f>
        <v>#N/A</v>
      </c>
      <c r="AQ726" s="78" t="e">
        <f aca="false">VLOOKUP(F726,PTDS2!$A$1:$Q$13,4)</f>
        <v>#N/A</v>
      </c>
      <c r="AR726" s="78" t="e">
        <f aca="false">VLOOKUP(F726,PTDS2!$A$1:$Q$13,5)</f>
        <v>#N/A</v>
      </c>
      <c r="AS726" s="78" t="e">
        <f aca="false">VLOOKUP(F726,PTDS2!$A$1:$Q$13,6)</f>
        <v>#N/A</v>
      </c>
      <c r="AT726" s="78" t="e">
        <f aca="false">VLOOKUP(F726,PTDS2!$A$1:$Q$13,7)</f>
        <v>#N/A</v>
      </c>
      <c r="AU726" s="78" t="e">
        <f aca="false">VLOOKUP(F726,PTDS2!$A$1:$Q$13,8)</f>
        <v>#N/A</v>
      </c>
      <c r="AV726" s="78" t="e">
        <f aca="false">VLOOKUP(F726,PTDS2!$A$1:$Q$13,9)</f>
        <v>#N/A</v>
      </c>
      <c r="AW726" s="78" t="e">
        <f aca="false">VLOOKUP(F726,PTDS2!$A$1:$Q$13,10)</f>
        <v>#N/A</v>
      </c>
      <c r="AX726" s="78" t="e">
        <f aca="false">VLOOKUP(F726,PTDS2!$A$1:$Q$13,11)</f>
        <v>#N/A</v>
      </c>
      <c r="AY726" s="78" t="e">
        <f aca="false">VLOOKUP(F726,PTDS2!$A$1:$Q$13,12)</f>
        <v>#N/A</v>
      </c>
      <c r="AZ726" s="78" t="e">
        <f aca="false">VLOOKUP(F726,PTDS2!$A$1:$Q$13,13)</f>
        <v>#N/A</v>
      </c>
      <c r="BA726" s="78" t="e">
        <f aca="false">VLOOKUP(F726,PTDS2!$A$1:$Q$13,14)</f>
        <v>#N/A</v>
      </c>
      <c r="BB726" s="78" t="e">
        <f aca="false">VLOOKUP(F726,PTDS2!$A$1:$Q$13,15)</f>
        <v>#N/A</v>
      </c>
      <c r="BC726" s="78" t="e">
        <f aca="false">VLOOKUP(F726,PTDS2!$A$1:$Q$13,16)</f>
        <v>#N/A</v>
      </c>
      <c r="BD726" s="78" t="e">
        <f aca="false">VLOOKUP(F726,PTDS2!$A$1:$Q$13,17)</f>
        <v>#N/A</v>
      </c>
      <c r="BF726" s="78" t="e">
        <f aca="false">IF(AO726=0,"",AO726)</f>
        <v>#N/A</v>
      </c>
      <c r="BG726" s="78" t="e">
        <f aca="false">IF(AP726=0,"",AP726)</f>
        <v>#N/A</v>
      </c>
      <c r="BH726" s="78" t="e">
        <f aca="false">IF(AQ726=0,"",AQ726)</f>
        <v>#N/A</v>
      </c>
      <c r="BI726" s="78" t="e">
        <f aca="false">IF(AR726=0,"",AR726)</f>
        <v>#N/A</v>
      </c>
      <c r="BJ726" s="78" t="e">
        <f aca="false">IF(AS726=0,"",AS726)</f>
        <v>#N/A</v>
      </c>
      <c r="BK726" s="78" t="e">
        <f aca="false">IF(AT726=0,"",AT726)</f>
        <v>#N/A</v>
      </c>
      <c r="BL726" s="78" t="e">
        <f aca="false">IF(AU726=0,"",AU726)</f>
        <v>#N/A</v>
      </c>
      <c r="BM726" s="78" t="e">
        <f aca="false">IF(AV726=0,"",AV726)</f>
        <v>#N/A</v>
      </c>
      <c r="BN726" s="78" t="e">
        <f aca="false">IF(AW726=0,"",AW726)</f>
        <v>#N/A</v>
      </c>
      <c r="BO726" s="78" t="e">
        <f aca="false">IF(AX726=0,"",AX726)</f>
        <v>#N/A</v>
      </c>
      <c r="BP726" s="78" t="e">
        <f aca="false">IF(AY726=0,"",AY726)</f>
        <v>#N/A</v>
      </c>
      <c r="BQ726" s="78" t="e">
        <f aca="false">IF(AZ726=0,"",AZ726)</f>
        <v>#N/A</v>
      </c>
      <c r="BR726" s="78" t="e">
        <f aca="false">IF(BA726=0,"",BA726)</f>
        <v>#N/A</v>
      </c>
      <c r="BS726" s="78" t="e">
        <f aca="false">IF(BB726=0,"",BB726)</f>
        <v>#N/A</v>
      </c>
      <c r="BT726" s="78" t="e">
        <f aca="false">IF(BC726=0,"",BC726)</f>
        <v>#N/A</v>
      </c>
      <c r="BU726" s="78" t="e">
        <f aca="false">IF(BD726=0,"",BD726)</f>
        <v>#N/A</v>
      </c>
    </row>
    <row r="727" customFormat="false" ht="56.7" hidden="false" customHeight="true" outlineLevel="0" collapsed="false">
      <c r="A727" s="137"/>
      <c r="B727" s="138"/>
      <c r="C727" s="139"/>
      <c r="D727" s="139"/>
      <c r="E727" s="143"/>
      <c r="F727" s="120"/>
      <c r="G727" s="121"/>
      <c r="H727" s="140"/>
      <c r="I727" s="141"/>
      <c r="J727" s="116"/>
      <c r="K727" s="124" t="str">
        <f aca="false">IF(ISBLANK(I727),"",ROUND(IF(J727&lt;&gt;"€",IF(J727="$",I727*TRANSFERENCIAS!$E$29,I727*TRANSFERENCIAS!$H$29),I727),2))</f>
        <v/>
      </c>
      <c r="L727" s="142"/>
      <c r="M727" s="142"/>
      <c r="N727" s="142"/>
      <c r="O727" s="125"/>
      <c r="P727" s="126" t="str">
        <f aca="false">IF(ISNUMBER(X727),X727,"P")</f>
        <v>P</v>
      </c>
      <c r="Q727" s="127" t="str">
        <f aca="false">IF(ISNUMBER(L727),L727," --")</f>
        <v> --</v>
      </c>
      <c r="W727" s="129" t="n">
        <f aca="false">SUM(L727:N727)</f>
        <v>0</v>
      </c>
      <c r="X727" s="129" t="e">
        <f aca="false">IF(K727&gt;0,ABS(W727-K727),"")</f>
        <v>#VALUE!</v>
      </c>
      <c r="AF727" s="78" t="n">
        <f aca="false">+AF726+20</f>
        <v>14440</v>
      </c>
      <c r="AG727" s="78" t="n">
        <v>722</v>
      </c>
      <c r="AO727" s="78" t="e">
        <f aca="false">VLOOKUP(F727,PTDS2!$A$1:$Q$13,2)</f>
        <v>#N/A</v>
      </c>
      <c r="AP727" s="78" t="e">
        <f aca="false">VLOOKUP(F727,PTDS2!$A$1:$Q$13,3)</f>
        <v>#N/A</v>
      </c>
      <c r="AQ727" s="78" t="e">
        <f aca="false">VLOOKUP(F727,PTDS2!$A$1:$Q$13,4)</f>
        <v>#N/A</v>
      </c>
      <c r="AR727" s="78" t="e">
        <f aca="false">VLOOKUP(F727,PTDS2!$A$1:$Q$13,5)</f>
        <v>#N/A</v>
      </c>
      <c r="AS727" s="78" t="e">
        <f aca="false">VLOOKUP(F727,PTDS2!$A$1:$Q$13,6)</f>
        <v>#N/A</v>
      </c>
      <c r="AT727" s="78" t="e">
        <f aca="false">VLOOKUP(F727,PTDS2!$A$1:$Q$13,7)</f>
        <v>#N/A</v>
      </c>
      <c r="AU727" s="78" t="e">
        <f aca="false">VLOOKUP(F727,PTDS2!$A$1:$Q$13,8)</f>
        <v>#N/A</v>
      </c>
      <c r="AV727" s="78" t="e">
        <f aca="false">VLOOKUP(F727,PTDS2!$A$1:$Q$13,9)</f>
        <v>#N/A</v>
      </c>
      <c r="AW727" s="78" t="e">
        <f aca="false">VLOOKUP(F727,PTDS2!$A$1:$Q$13,10)</f>
        <v>#N/A</v>
      </c>
      <c r="AX727" s="78" t="e">
        <f aca="false">VLOOKUP(F727,PTDS2!$A$1:$Q$13,11)</f>
        <v>#N/A</v>
      </c>
      <c r="AY727" s="78" t="e">
        <f aca="false">VLOOKUP(F727,PTDS2!$A$1:$Q$13,12)</f>
        <v>#N/A</v>
      </c>
      <c r="AZ727" s="78" t="e">
        <f aca="false">VLOOKUP(F727,PTDS2!$A$1:$Q$13,13)</f>
        <v>#N/A</v>
      </c>
      <c r="BA727" s="78" t="e">
        <f aca="false">VLOOKUP(F727,PTDS2!$A$1:$Q$13,14)</f>
        <v>#N/A</v>
      </c>
      <c r="BB727" s="78" t="e">
        <f aca="false">VLOOKUP(F727,PTDS2!$A$1:$Q$13,15)</f>
        <v>#N/A</v>
      </c>
      <c r="BC727" s="78" t="e">
        <f aca="false">VLOOKUP(F727,PTDS2!$A$1:$Q$13,16)</f>
        <v>#N/A</v>
      </c>
      <c r="BD727" s="78" t="e">
        <f aca="false">VLOOKUP(F727,PTDS2!$A$1:$Q$13,17)</f>
        <v>#N/A</v>
      </c>
      <c r="BF727" s="78" t="e">
        <f aca="false">IF(AO727=0,"",AO727)</f>
        <v>#N/A</v>
      </c>
      <c r="BG727" s="78" t="e">
        <f aca="false">IF(AP727=0,"",AP727)</f>
        <v>#N/A</v>
      </c>
      <c r="BH727" s="78" t="e">
        <f aca="false">IF(AQ727=0,"",AQ727)</f>
        <v>#N/A</v>
      </c>
      <c r="BI727" s="78" t="e">
        <f aca="false">IF(AR727=0,"",AR727)</f>
        <v>#N/A</v>
      </c>
      <c r="BJ727" s="78" t="e">
        <f aca="false">IF(AS727=0,"",AS727)</f>
        <v>#N/A</v>
      </c>
      <c r="BK727" s="78" t="e">
        <f aca="false">IF(AT727=0,"",AT727)</f>
        <v>#N/A</v>
      </c>
      <c r="BL727" s="78" t="e">
        <f aca="false">IF(AU727=0,"",AU727)</f>
        <v>#N/A</v>
      </c>
      <c r="BM727" s="78" t="e">
        <f aca="false">IF(AV727=0,"",AV727)</f>
        <v>#N/A</v>
      </c>
      <c r="BN727" s="78" t="e">
        <f aca="false">IF(AW727=0,"",AW727)</f>
        <v>#N/A</v>
      </c>
      <c r="BO727" s="78" t="e">
        <f aca="false">IF(AX727=0,"",AX727)</f>
        <v>#N/A</v>
      </c>
      <c r="BP727" s="78" t="e">
        <f aca="false">IF(AY727=0,"",AY727)</f>
        <v>#N/A</v>
      </c>
      <c r="BQ727" s="78" t="e">
        <f aca="false">IF(AZ727=0,"",AZ727)</f>
        <v>#N/A</v>
      </c>
      <c r="BR727" s="78" t="e">
        <f aca="false">IF(BA727=0,"",BA727)</f>
        <v>#N/A</v>
      </c>
      <c r="BS727" s="78" t="e">
        <f aca="false">IF(BB727=0,"",BB727)</f>
        <v>#N/A</v>
      </c>
      <c r="BT727" s="78" t="e">
        <f aca="false">IF(BC727=0,"",BC727)</f>
        <v>#N/A</v>
      </c>
      <c r="BU727" s="78" t="e">
        <f aca="false">IF(BD727=0,"",BD727)</f>
        <v>#N/A</v>
      </c>
    </row>
    <row r="728" customFormat="false" ht="56.7" hidden="false" customHeight="true" outlineLevel="0" collapsed="false">
      <c r="A728" s="137"/>
      <c r="B728" s="138"/>
      <c r="C728" s="139"/>
      <c r="D728" s="139"/>
      <c r="E728" s="143"/>
      <c r="F728" s="120"/>
      <c r="G728" s="121"/>
      <c r="H728" s="140"/>
      <c r="I728" s="141"/>
      <c r="J728" s="116"/>
      <c r="K728" s="124" t="str">
        <f aca="false">IF(ISBLANK(I728),"",ROUND(IF(J728&lt;&gt;"€",IF(J728="$",I728*TRANSFERENCIAS!$E$29,I728*TRANSFERENCIAS!$H$29),I728),2))</f>
        <v/>
      </c>
      <c r="L728" s="142"/>
      <c r="M728" s="142"/>
      <c r="N728" s="142"/>
      <c r="O728" s="125"/>
      <c r="P728" s="126" t="str">
        <f aca="false">IF(ISNUMBER(X728),X728,"P")</f>
        <v>P</v>
      </c>
      <c r="Q728" s="127" t="str">
        <f aca="false">IF(ISNUMBER(L728),L728," --")</f>
        <v> --</v>
      </c>
      <c r="W728" s="129" t="n">
        <f aca="false">SUM(L728:N728)</f>
        <v>0</v>
      </c>
      <c r="X728" s="129" t="e">
        <f aca="false">IF(K728&gt;0,ABS(W728-K728),"")</f>
        <v>#VALUE!</v>
      </c>
      <c r="AF728" s="78" t="n">
        <f aca="false">+AF727+20</f>
        <v>14460</v>
      </c>
      <c r="AG728" s="78" t="n">
        <v>723</v>
      </c>
      <c r="AO728" s="78" t="e">
        <f aca="false">VLOOKUP(F728,PTDS2!$A$1:$Q$13,2)</f>
        <v>#N/A</v>
      </c>
      <c r="AP728" s="78" t="e">
        <f aca="false">VLOOKUP(F728,PTDS2!$A$1:$Q$13,3)</f>
        <v>#N/A</v>
      </c>
      <c r="AQ728" s="78" t="e">
        <f aca="false">VLOOKUP(F728,PTDS2!$A$1:$Q$13,4)</f>
        <v>#N/A</v>
      </c>
      <c r="AR728" s="78" t="e">
        <f aca="false">VLOOKUP(F728,PTDS2!$A$1:$Q$13,5)</f>
        <v>#N/A</v>
      </c>
      <c r="AS728" s="78" t="e">
        <f aca="false">VLOOKUP(F728,PTDS2!$A$1:$Q$13,6)</f>
        <v>#N/A</v>
      </c>
      <c r="AT728" s="78" t="e">
        <f aca="false">VLOOKUP(F728,PTDS2!$A$1:$Q$13,7)</f>
        <v>#N/A</v>
      </c>
      <c r="AU728" s="78" t="e">
        <f aca="false">VLOOKUP(F728,PTDS2!$A$1:$Q$13,8)</f>
        <v>#N/A</v>
      </c>
      <c r="AV728" s="78" t="e">
        <f aca="false">VLOOKUP(F728,PTDS2!$A$1:$Q$13,9)</f>
        <v>#N/A</v>
      </c>
      <c r="AW728" s="78" t="e">
        <f aca="false">VLOOKUP(F728,PTDS2!$A$1:$Q$13,10)</f>
        <v>#N/A</v>
      </c>
      <c r="AX728" s="78" t="e">
        <f aca="false">VLOOKUP(F728,PTDS2!$A$1:$Q$13,11)</f>
        <v>#N/A</v>
      </c>
      <c r="AY728" s="78" t="e">
        <f aca="false">VLOOKUP(F728,PTDS2!$A$1:$Q$13,12)</f>
        <v>#N/A</v>
      </c>
      <c r="AZ728" s="78" t="e">
        <f aca="false">VLOOKUP(F728,PTDS2!$A$1:$Q$13,13)</f>
        <v>#N/A</v>
      </c>
      <c r="BA728" s="78" t="e">
        <f aca="false">VLOOKUP(F728,PTDS2!$A$1:$Q$13,14)</f>
        <v>#N/A</v>
      </c>
      <c r="BB728" s="78" t="e">
        <f aca="false">VLOOKUP(F728,PTDS2!$A$1:$Q$13,15)</f>
        <v>#N/A</v>
      </c>
      <c r="BC728" s="78" t="e">
        <f aca="false">VLOOKUP(F728,PTDS2!$A$1:$Q$13,16)</f>
        <v>#N/A</v>
      </c>
      <c r="BD728" s="78" t="e">
        <f aca="false">VLOOKUP(F728,PTDS2!$A$1:$Q$13,17)</f>
        <v>#N/A</v>
      </c>
      <c r="BF728" s="78" t="e">
        <f aca="false">IF(AO728=0,"",AO728)</f>
        <v>#N/A</v>
      </c>
      <c r="BG728" s="78" t="e">
        <f aca="false">IF(AP728=0,"",AP728)</f>
        <v>#N/A</v>
      </c>
      <c r="BH728" s="78" t="e">
        <f aca="false">IF(AQ728=0,"",AQ728)</f>
        <v>#N/A</v>
      </c>
      <c r="BI728" s="78" t="e">
        <f aca="false">IF(AR728=0,"",AR728)</f>
        <v>#N/A</v>
      </c>
      <c r="BJ728" s="78" t="e">
        <f aca="false">IF(AS728=0,"",AS728)</f>
        <v>#N/A</v>
      </c>
      <c r="BK728" s="78" t="e">
        <f aca="false">IF(AT728=0,"",AT728)</f>
        <v>#N/A</v>
      </c>
      <c r="BL728" s="78" t="e">
        <f aca="false">IF(AU728=0,"",AU728)</f>
        <v>#N/A</v>
      </c>
      <c r="BM728" s="78" t="e">
        <f aca="false">IF(AV728=0,"",AV728)</f>
        <v>#N/A</v>
      </c>
      <c r="BN728" s="78" t="e">
        <f aca="false">IF(AW728=0,"",AW728)</f>
        <v>#N/A</v>
      </c>
      <c r="BO728" s="78" t="e">
        <f aca="false">IF(AX728=0,"",AX728)</f>
        <v>#N/A</v>
      </c>
      <c r="BP728" s="78" t="e">
        <f aca="false">IF(AY728=0,"",AY728)</f>
        <v>#N/A</v>
      </c>
      <c r="BQ728" s="78" t="e">
        <f aca="false">IF(AZ728=0,"",AZ728)</f>
        <v>#N/A</v>
      </c>
      <c r="BR728" s="78" t="e">
        <f aca="false">IF(BA728=0,"",BA728)</f>
        <v>#N/A</v>
      </c>
      <c r="BS728" s="78" t="e">
        <f aca="false">IF(BB728=0,"",BB728)</f>
        <v>#N/A</v>
      </c>
      <c r="BT728" s="78" t="e">
        <f aca="false">IF(BC728=0,"",BC728)</f>
        <v>#N/A</v>
      </c>
      <c r="BU728" s="78" t="e">
        <f aca="false">IF(BD728=0,"",BD728)</f>
        <v>#N/A</v>
      </c>
    </row>
    <row r="729" customFormat="false" ht="56.7" hidden="false" customHeight="true" outlineLevel="0" collapsed="false">
      <c r="A729" s="137"/>
      <c r="B729" s="138"/>
      <c r="C729" s="139"/>
      <c r="D729" s="139"/>
      <c r="E729" s="143"/>
      <c r="F729" s="120"/>
      <c r="G729" s="121"/>
      <c r="H729" s="140"/>
      <c r="I729" s="141"/>
      <c r="J729" s="116"/>
      <c r="K729" s="124" t="str">
        <f aca="false">IF(ISBLANK(I729),"",ROUND(IF(J729&lt;&gt;"€",IF(J729="$",I729*TRANSFERENCIAS!$E$29,I729*TRANSFERENCIAS!$H$29),I729),2))</f>
        <v/>
      </c>
      <c r="L729" s="142"/>
      <c r="M729" s="142"/>
      <c r="N729" s="142"/>
      <c r="O729" s="125"/>
      <c r="P729" s="126" t="str">
        <f aca="false">IF(ISNUMBER(X729),X729,"P")</f>
        <v>P</v>
      </c>
      <c r="Q729" s="127" t="str">
        <f aca="false">IF(ISNUMBER(L729),L729," --")</f>
        <v> --</v>
      </c>
      <c r="W729" s="129" t="n">
        <f aca="false">SUM(L729:N729)</f>
        <v>0</v>
      </c>
      <c r="X729" s="129" t="e">
        <f aca="false">IF(K729&gt;0,ABS(W729-K729),"")</f>
        <v>#VALUE!</v>
      </c>
      <c r="AF729" s="78" t="n">
        <f aca="false">+AF728+20</f>
        <v>14480</v>
      </c>
      <c r="AG729" s="78" t="n">
        <v>724</v>
      </c>
      <c r="AO729" s="78" t="e">
        <f aca="false">VLOOKUP(F729,PTDS2!$A$1:$Q$13,2)</f>
        <v>#N/A</v>
      </c>
      <c r="AP729" s="78" t="e">
        <f aca="false">VLOOKUP(F729,PTDS2!$A$1:$Q$13,3)</f>
        <v>#N/A</v>
      </c>
      <c r="AQ729" s="78" t="e">
        <f aca="false">VLOOKUP(F729,PTDS2!$A$1:$Q$13,4)</f>
        <v>#N/A</v>
      </c>
      <c r="AR729" s="78" t="e">
        <f aca="false">VLOOKUP(F729,PTDS2!$A$1:$Q$13,5)</f>
        <v>#N/A</v>
      </c>
      <c r="AS729" s="78" t="e">
        <f aca="false">VLOOKUP(F729,PTDS2!$A$1:$Q$13,6)</f>
        <v>#N/A</v>
      </c>
      <c r="AT729" s="78" t="e">
        <f aca="false">VLOOKUP(F729,PTDS2!$A$1:$Q$13,7)</f>
        <v>#N/A</v>
      </c>
      <c r="AU729" s="78" t="e">
        <f aca="false">VLOOKUP(F729,PTDS2!$A$1:$Q$13,8)</f>
        <v>#N/A</v>
      </c>
      <c r="AV729" s="78" t="e">
        <f aca="false">VLOOKUP(F729,PTDS2!$A$1:$Q$13,9)</f>
        <v>#N/A</v>
      </c>
      <c r="AW729" s="78" t="e">
        <f aca="false">VLOOKUP(F729,PTDS2!$A$1:$Q$13,10)</f>
        <v>#N/A</v>
      </c>
      <c r="AX729" s="78" t="e">
        <f aca="false">VLOOKUP(F729,PTDS2!$A$1:$Q$13,11)</f>
        <v>#N/A</v>
      </c>
      <c r="AY729" s="78" t="e">
        <f aca="false">VLOOKUP(F729,PTDS2!$A$1:$Q$13,12)</f>
        <v>#N/A</v>
      </c>
      <c r="AZ729" s="78" t="e">
        <f aca="false">VLOOKUP(F729,PTDS2!$A$1:$Q$13,13)</f>
        <v>#N/A</v>
      </c>
      <c r="BA729" s="78" t="e">
        <f aca="false">VLOOKUP(F729,PTDS2!$A$1:$Q$13,14)</f>
        <v>#N/A</v>
      </c>
      <c r="BB729" s="78" t="e">
        <f aca="false">VLOOKUP(F729,PTDS2!$A$1:$Q$13,15)</f>
        <v>#N/A</v>
      </c>
      <c r="BC729" s="78" t="e">
        <f aca="false">VLOOKUP(F729,PTDS2!$A$1:$Q$13,16)</f>
        <v>#N/A</v>
      </c>
      <c r="BD729" s="78" t="e">
        <f aca="false">VLOOKUP(F729,PTDS2!$A$1:$Q$13,17)</f>
        <v>#N/A</v>
      </c>
      <c r="BF729" s="78" t="e">
        <f aca="false">IF(AO729=0,"",AO729)</f>
        <v>#N/A</v>
      </c>
      <c r="BG729" s="78" t="e">
        <f aca="false">IF(AP729=0,"",AP729)</f>
        <v>#N/A</v>
      </c>
      <c r="BH729" s="78" t="e">
        <f aca="false">IF(AQ729=0,"",AQ729)</f>
        <v>#N/A</v>
      </c>
      <c r="BI729" s="78" t="e">
        <f aca="false">IF(AR729=0,"",AR729)</f>
        <v>#N/A</v>
      </c>
      <c r="BJ729" s="78" t="e">
        <f aca="false">IF(AS729=0,"",AS729)</f>
        <v>#N/A</v>
      </c>
      <c r="BK729" s="78" t="e">
        <f aca="false">IF(AT729=0,"",AT729)</f>
        <v>#N/A</v>
      </c>
      <c r="BL729" s="78" t="e">
        <f aca="false">IF(AU729=0,"",AU729)</f>
        <v>#N/A</v>
      </c>
      <c r="BM729" s="78" t="e">
        <f aca="false">IF(AV729=0,"",AV729)</f>
        <v>#N/A</v>
      </c>
      <c r="BN729" s="78" t="e">
        <f aca="false">IF(AW729=0,"",AW729)</f>
        <v>#N/A</v>
      </c>
      <c r="BO729" s="78" t="e">
        <f aca="false">IF(AX729=0,"",AX729)</f>
        <v>#N/A</v>
      </c>
      <c r="BP729" s="78" t="e">
        <f aca="false">IF(AY729=0,"",AY729)</f>
        <v>#N/A</v>
      </c>
      <c r="BQ729" s="78" t="e">
        <f aca="false">IF(AZ729=0,"",AZ729)</f>
        <v>#N/A</v>
      </c>
      <c r="BR729" s="78" t="e">
        <f aca="false">IF(BA729=0,"",BA729)</f>
        <v>#N/A</v>
      </c>
      <c r="BS729" s="78" t="e">
        <f aca="false">IF(BB729=0,"",BB729)</f>
        <v>#N/A</v>
      </c>
      <c r="BT729" s="78" t="e">
        <f aca="false">IF(BC729=0,"",BC729)</f>
        <v>#N/A</v>
      </c>
      <c r="BU729" s="78" t="e">
        <f aca="false">IF(BD729=0,"",BD729)</f>
        <v>#N/A</v>
      </c>
    </row>
    <row r="730" customFormat="false" ht="56.7" hidden="false" customHeight="true" outlineLevel="0" collapsed="false">
      <c r="A730" s="137"/>
      <c r="B730" s="138"/>
      <c r="C730" s="139"/>
      <c r="D730" s="139"/>
      <c r="E730" s="143"/>
      <c r="F730" s="120"/>
      <c r="G730" s="121"/>
      <c r="H730" s="140"/>
      <c r="I730" s="141"/>
      <c r="J730" s="116"/>
      <c r="K730" s="124" t="str">
        <f aca="false">IF(ISBLANK(I730),"",ROUND(IF(J730&lt;&gt;"€",IF(J730="$",I730*TRANSFERENCIAS!$E$29,I730*TRANSFERENCIAS!$H$29),I730),2))</f>
        <v/>
      </c>
      <c r="L730" s="142"/>
      <c r="M730" s="142"/>
      <c r="N730" s="142"/>
      <c r="O730" s="125"/>
      <c r="P730" s="126" t="str">
        <f aca="false">IF(ISNUMBER(X730),X730,"P")</f>
        <v>P</v>
      </c>
      <c r="Q730" s="127" t="str">
        <f aca="false">IF(ISNUMBER(L730),L730," --")</f>
        <v> --</v>
      </c>
      <c r="W730" s="129" t="n">
        <f aca="false">SUM(L730:N730)</f>
        <v>0</v>
      </c>
      <c r="X730" s="129" t="e">
        <f aca="false">IF(K730&gt;0,ABS(W730-K730),"")</f>
        <v>#VALUE!</v>
      </c>
      <c r="AF730" s="78" t="n">
        <f aca="false">+AF729+20</f>
        <v>14500</v>
      </c>
      <c r="AG730" s="78" t="n">
        <v>725</v>
      </c>
      <c r="AO730" s="78" t="e">
        <f aca="false">VLOOKUP(F730,PTDS2!$A$1:$Q$13,2)</f>
        <v>#N/A</v>
      </c>
      <c r="AP730" s="78" t="e">
        <f aca="false">VLOOKUP(F730,PTDS2!$A$1:$Q$13,3)</f>
        <v>#N/A</v>
      </c>
      <c r="AQ730" s="78" t="e">
        <f aca="false">VLOOKUP(F730,PTDS2!$A$1:$Q$13,4)</f>
        <v>#N/A</v>
      </c>
      <c r="AR730" s="78" t="e">
        <f aca="false">VLOOKUP(F730,PTDS2!$A$1:$Q$13,5)</f>
        <v>#N/A</v>
      </c>
      <c r="AS730" s="78" t="e">
        <f aca="false">VLOOKUP(F730,PTDS2!$A$1:$Q$13,6)</f>
        <v>#N/A</v>
      </c>
      <c r="AT730" s="78" t="e">
        <f aca="false">VLOOKUP(F730,PTDS2!$A$1:$Q$13,7)</f>
        <v>#N/A</v>
      </c>
      <c r="AU730" s="78" t="e">
        <f aca="false">VLOOKUP(F730,PTDS2!$A$1:$Q$13,8)</f>
        <v>#N/A</v>
      </c>
      <c r="AV730" s="78" t="e">
        <f aca="false">VLOOKUP(F730,PTDS2!$A$1:$Q$13,9)</f>
        <v>#N/A</v>
      </c>
      <c r="AW730" s="78" t="e">
        <f aca="false">VLOOKUP(F730,PTDS2!$A$1:$Q$13,10)</f>
        <v>#N/A</v>
      </c>
      <c r="AX730" s="78" t="e">
        <f aca="false">VLOOKUP(F730,PTDS2!$A$1:$Q$13,11)</f>
        <v>#N/A</v>
      </c>
      <c r="AY730" s="78" t="e">
        <f aca="false">VLOOKUP(F730,PTDS2!$A$1:$Q$13,12)</f>
        <v>#N/A</v>
      </c>
      <c r="AZ730" s="78" t="e">
        <f aca="false">VLOOKUP(F730,PTDS2!$A$1:$Q$13,13)</f>
        <v>#N/A</v>
      </c>
      <c r="BA730" s="78" t="e">
        <f aca="false">VLOOKUP(F730,PTDS2!$A$1:$Q$13,14)</f>
        <v>#N/A</v>
      </c>
      <c r="BB730" s="78" t="e">
        <f aca="false">VLOOKUP(F730,PTDS2!$A$1:$Q$13,15)</f>
        <v>#N/A</v>
      </c>
      <c r="BC730" s="78" t="e">
        <f aca="false">VLOOKUP(F730,PTDS2!$A$1:$Q$13,16)</f>
        <v>#N/A</v>
      </c>
      <c r="BD730" s="78" t="e">
        <f aca="false">VLOOKUP(F730,PTDS2!$A$1:$Q$13,17)</f>
        <v>#N/A</v>
      </c>
      <c r="BF730" s="78" t="e">
        <f aca="false">IF(AO730=0,"",AO730)</f>
        <v>#N/A</v>
      </c>
      <c r="BG730" s="78" t="e">
        <f aca="false">IF(AP730=0,"",AP730)</f>
        <v>#N/A</v>
      </c>
      <c r="BH730" s="78" t="e">
        <f aca="false">IF(AQ730=0,"",AQ730)</f>
        <v>#N/A</v>
      </c>
      <c r="BI730" s="78" t="e">
        <f aca="false">IF(AR730=0,"",AR730)</f>
        <v>#N/A</v>
      </c>
      <c r="BJ730" s="78" t="e">
        <f aca="false">IF(AS730=0,"",AS730)</f>
        <v>#N/A</v>
      </c>
      <c r="BK730" s="78" t="e">
        <f aca="false">IF(AT730=0,"",AT730)</f>
        <v>#N/A</v>
      </c>
      <c r="BL730" s="78" t="e">
        <f aca="false">IF(AU730=0,"",AU730)</f>
        <v>#N/A</v>
      </c>
      <c r="BM730" s="78" t="e">
        <f aca="false">IF(AV730=0,"",AV730)</f>
        <v>#N/A</v>
      </c>
      <c r="BN730" s="78" t="e">
        <f aca="false">IF(AW730=0,"",AW730)</f>
        <v>#N/A</v>
      </c>
      <c r="BO730" s="78" t="e">
        <f aca="false">IF(AX730=0,"",AX730)</f>
        <v>#N/A</v>
      </c>
      <c r="BP730" s="78" t="e">
        <f aca="false">IF(AY730=0,"",AY730)</f>
        <v>#N/A</v>
      </c>
      <c r="BQ730" s="78" t="e">
        <f aca="false">IF(AZ730=0,"",AZ730)</f>
        <v>#N/A</v>
      </c>
      <c r="BR730" s="78" t="e">
        <f aca="false">IF(BA730=0,"",BA730)</f>
        <v>#N/A</v>
      </c>
      <c r="BS730" s="78" t="e">
        <f aca="false">IF(BB730=0,"",BB730)</f>
        <v>#N/A</v>
      </c>
      <c r="BT730" s="78" t="e">
        <f aca="false">IF(BC730=0,"",BC730)</f>
        <v>#N/A</v>
      </c>
      <c r="BU730" s="78" t="e">
        <f aca="false">IF(BD730=0,"",BD730)</f>
        <v>#N/A</v>
      </c>
    </row>
    <row r="731" customFormat="false" ht="56.7" hidden="false" customHeight="true" outlineLevel="0" collapsed="false">
      <c r="A731" s="137"/>
      <c r="B731" s="138"/>
      <c r="C731" s="139"/>
      <c r="D731" s="139"/>
      <c r="E731" s="143"/>
      <c r="F731" s="120"/>
      <c r="G731" s="121"/>
      <c r="H731" s="140"/>
      <c r="I731" s="141"/>
      <c r="J731" s="116"/>
      <c r="K731" s="124" t="str">
        <f aca="false">IF(ISBLANK(I731),"",ROUND(IF(J731&lt;&gt;"€",IF(J731="$",I731*TRANSFERENCIAS!$E$29,I731*TRANSFERENCIAS!$H$29),I731),2))</f>
        <v/>
      </c>
      <c r="L731" s="142"/>
      <c r="M731" s="142"/>
      <c r="N731" s="142"/>
      <c r="O731" s="125"/>
      <c r="P731" s="126" t="str">
        <f aca="false">IF(ISNUMBER(X731),X731,"P")</f>
        <v>P</v>
      </c>
      <c r="Q731" s="127" t="str">
        <f aca="false">IF(ISNUMBER(L731),L731," --")</f>
        <v> --</v>
      </c>
      <c r="W731" s="129" t="n">
        <f aca="false">SUM(L731:N731)</f>
        <v>0</v>
      </c>
      <c r="X731" s="129" t="e">
        <f aca="false">IF(K731&gt;0,ABS(W731-K731),"")</f>
        <v>#VALUE!</v>
      </c>
      <c r="AF731" s="78" t="n">
        <f aca="false">+AF730+20</f>
        <v>14520</v>
      </c>
      <c r="AG731" s="78" t="n">
        <v>726</v>
      </c>
      <c r="AO731" s="78" t="e">
        <f aca="false">VLOOKUP(F731,PTDS2!$A$1:$Q$13,2)</f>
        <v>#N/A</v>
      </c>
      <c r="AP731" s="78" t="e">
        <f aca="false">VLOOKUP(F731,PTDS2!$A$1:$Q$13,3)</f>
        <v>#N/A</v>
      </c>
      <c r="AQ731" s="78" t="e">
        <f aca="false">VLOOKUP(F731,PTDS2!$A$1:$Q$13,4)</f>
        <v>#N/A</v>
      </c>
      <c r="AR731" s="78" t="e">
        <f aca="false">VLOOKUP(F731,PTDS2!$A$1:$Q$13,5)</f>
        <v>#N/A</v>
      </c>
      <c r="AS731" s="78" t="e">
        <f aca="false">VLOOKUP(F731,PTDS2!$A$1:$Q$13,6)</f>
        <v>#N/A</v>
      </c>
      <c r="AT731" s="78" t="e">
        <f aca="false">VLOOKUP(F731,PTDS2!$A$1:$Q$13,7)</f>
        <v>#N/A</v>
      </c>
      <c r="AU731" s="78" t="e">
        <f aca="false">VLOOKUP(F731,PTDS2!$A$1:$Q$13,8)</f>
        <v>#N/A</v>
      </c>
      <c r="AV731" s="78" t="e">
        <f aca="false">VLOOKUP(F731,PTDS2!$A$1:$Q$13,9)</f>
        <v>#N/A</v>
      </c>
      <c r="AW731" s="78" t="e">
        <f aca="false">VLOOKUP(F731,PTDS2!$A$1:$Q$13,10)</f>
        <v>#N/A</v>
      </c>
      <c r="AX731" s="78" t="e">
        <f aca="false">VLOOKUP(F731,PTDS2!$A$1:$Q$13,11)</f>
        <v>#N/A</v>
      </c>
      <c r="AY731" s="78" t="e">
        <f aca="false">VLOOKUP(F731,PTDS2!$A$1:$Q$13,12)</f>
        <v>#N/A</v>
      </c>
      <c r="AZ731" s="78" t="e">
        <f aca="false">VLOOKUP(F731,PTDS2!$A$1:$Q$13,13)</f>
        <v>#N/A</v>
      </c>
      <c r="BA731" s="78" t="e">
        <f aca="false">VLOOKUP(F731,PTDS2!$A$1:$Q$13,14)</f>
        <v>#N/A</v>
      </c>
      <c r="BB731" s="78" t="e">
        <f aca="false">VLOOKUP(F731,PTDS2!$A$1:$Q$13,15)</f>
        <v>#N/A</v>
      </c>
      <c r="BC731" s="78" t="e">
        <f aca="false">VLOOKUP(F731,PTDS2!$A$1:$Q$13,16)</f>
        <v>#N/A</v>
      </c>
      <c r="BD731" s="78" t="e">
        <f aca="false">VLOOKUP(F731,PTDS2!$A$1:$Q$13,17)</f>
        <v>#N/A</v>
      </c>
      <c r="BF731" s="78" t="e">
        <f aca="false">IF(AO731=0,"",AO731)</f>
        <v>#N/A</v>
      </c>
      <c r="BG731" s="78" t="e">
        <f aca="false">IF(AP731=0,"",AP731)</f>
        <v>#N/A</v>
      </c>
      <c r="BH731" s="78" t="e">
        <f aca="false">IF(AQ731=0,"",AQ731)</f>
        <v>#N/A</v>
      </c>
      <c r="BI731" s="78" t="e">
        <f aca="false">IF(AR731=0,"",AR731)</f>
        <v>#N/A</v>
      </c>
      <c r="BJ731" s="78" t="e">
        <f aca="false">IF(AS731=0,"",AS731)</f>
        <v>#N/A</v>
      </c>
      <c r="BK731" s="78" t="e">
        <f aca="false">IF(AT731=0,"",AT731)</f>
        <v>#N/A</v>
      </c>
      <c r="BL731" s="78" t="e">
        <f aca="false">IF(AU731=0,"",AU731)</f>
        <v>#N/A</v>
      </c>
      <c r="BM731" s="78" t="e">
        <f aca="false">IF(AV731=0,"",AV731)</f>
        <v>#N/A</v>
      </c>
      <c r="BN731" s="78" t="e">
        <f aca="false">IF(AW731=0,"",AW731)</f>
        <v>#N/A</v>
      </c>
      <c r="BO731" s="78" t="e">
        <f aca="false">IF(AX731=0,"",AX731)</f>
        <v>#N/A</v>
      </c>
      <c r="BP731" s="78" t="e">
        <f aca="false">IF(AY731=0,"",AY731)</f>
        <v>#N/A</v>
      </c>
      <c r="BQ731" s="78" t="e">
        <f aca="false">IF(AZ731=0,"",AZ731)</f>
        <v>#N/A</v>
      </c>
      <c r="BR731" s="78" t="e">
        <f aca="false">IF(BA731=0,"",BA731)</f>
        <v>#N/A</v>
      </c>
      <c r="BS731" s="78" t="e">
        <f aca="false">IF(BB731=0,"",BB731)</f>
        <v>#N/A</v>
      </c>
      <c r="BT731" s="78" t="e">
        <f aca="false">IF(BC731=0,"",BC731)</f>
        <v>#N/A</v>
      </c>
      <c r="BU731" s="78" t="e">
        <f aca="false">IF(BD731=0,"",BD731)</f>
        <v>#N/A</v>
      </c>
    </row>
    <row r="732" customFormat="false" ht="56.7" hidden="false" customHeight="true" outlineLevel="0" collapsed="false">
      <c r="A732" s="137"/>
      <c r="B732" s="138"/>
      <c r="C732" s="139"/>
      <c r="D732" s="139"/>
      <c r="E732" s="143"/>
      <c r="F732" s="120"/>
      <c r="G732" s="121"/>
      <c r="H732" s="140"/>
      <c r="I732" s="141"/>
      <c r="J732" s="116"/>
      <c r="K732" s="124" t="str">
        <f aca="false">IF(ISBLANK(I732),"",ROUND(IF(J732&lt;&gt;"€",IF(J732="$",I732*TRANSFERENCIAS!$E$29,I732*TRANSFERENCIAS!$H$29),I732),2))</f>
        <v/>
      </c>
      <c r="L732" s="142"/>
      <c r="M732" s="142"/>
      <c r="N732" s="142"/>
      <c r="O732" s="125"/>
      <c r="P732" s="126" t="str">
        <f aca="false">IF(ISNUMBER(X732),X732,"P")</f>
        <v>P</v>
      </c>
      <c r="Q732" s="127" t="str">
        <f aca="false">IF(ISNUMBER(L732),L732," --")</f>
        <v> --</v>
      </c>
      <c r="W732" s="129" t="n">
        <f aca="false">SUM(L732:N732)</f>
        <v>0</v>
      </c>
      <c r="X732" s="129" t="e">
        <f aca="false">IF(K732&gt;0,ABS(W732-K732),"")</f>
        <v>#VALUE!</v>
      </c>
      <c r="AF732" s="78" t="n">
        <f aca="false">+AF731+20</f>
        <v>14540</v>
      </c>
      <c r="AG732" s="78" t="n">
        <v>727</v>
      </c>
      <c r="AO732" s="78" t="e">
        <f aca="false">VLOOKUP(F732,PTDS2!$A$1:$Q$13,2)</f>
        <v>#N/A</v>
      </c>
      <c r="AP732" s="78" t="e">
        <f aca="false">VLOOKUP(F732,PTDS2!$A$1:$Q$13,3)</f>
        <v>#N/A</v>
      </c>
      <c r="AQ732" s="78" t="e">
        <f aca="false">VLOOKUP(F732,PTDS2!$A$1:$Q$13,4)</f>
        <v>#N/A</v>
      </c>
      <c r="AR732" s="78" t="e">
        <f aca="false">VLOOKUP(F732,PTDS2!$A$1:$Q$13,5)</f>
        <v>#N/A</v>
      </c>
      <c r="AS732" s="78" t="e">
        <f aca="false">VLOOKUP(F732,PTDS2!$A$1:$Q$13,6)</f>
        <v>#N/A</v>
      </c>
      <c r="AT732" s="78" t="e">
        <f aca="false">VLOOKUP(F732,PTDS2!$A$1:$Q$13,7)</f>
        <v>#N/A</v>
      </c>
      <c r="AU732" s="78" t="e">
        <f aca="false">VLOOKUP(F732,PTDS2!$A$1:$Q$13,8)</f>
        <v>#N/A</v>
      </c>
      <c r="AV732" s="78" t="e">
        <f aca="false">VLOOKUP(F732,PTDS2!$A$1:$Q$13,9)</f>
        <v>#N/A</v>
      </c>
      <c r="AW732" s="78" t="e">
        <f aca="false">VLOOKUP(F732,PTDS2!$A$1:$Q$13,10)</f>
        <v>#N/A</v>
      </c>
      <c r="AX732" s="78" t="e">
        <f aca="false">VLOOKUP(F732,PTDS2!$A$1:$Q$13,11)</f>
        <v>#N/A</v>
      </c>
      <c r="AY732" s="78" t="e">
        <f aca="false">VLOOKUP(F732,PTDS2!$A$1:$Q$13,12)</f>
        <v>#N/A</v>
      </c>
      <c r="AZ732" s="78" t="e">
        <f aca="false">VLOOKUP(F732,PTDS2!$A$1:$Q$13,13)</f>
        <v>#N/A</v>
      </c>
      <c r="BA732" s="78" t="e">
        <f aca="false">VLOOKUP(F732,PTDS2!$A$1:$Q$13,14)</f>
        <v>#N/A</v>
      </c>
      <c r="BB732" s="78" t="e">
        <f aca="false">VLOOKUP(F732,PTDS2!$A$1:$Q$13,15)</f>
        <v>#N/A</v>
      </c>
      <c r="BC732" s="78" t="e">
        <f aca="false">VLOOKUP(F732,PTDS2!$A$1:$Q$13,16)</f>
        <v>#N/A</v>
      </c>
      <c r="BD732" s="78" t="e">
        <f aca="false">VLOOKUP(F732,PTDS2!$A$1:$Q$13,17)</f>
        <v>#N/A</v>
      </c>
      <c r="BF732" s="78" t="e">
        <f aca="false">IF(AO732=0,"",AO732)</f>
        <v>#N/A</v>
      </c>
      <c r="BG732" s="78" t="e">
        <f aca="false">IF(AP732=0,"",AP732)</f>
        <v>#N/A</v>
      </c>
      <c r="BH732" s="78" t="e">
        <f aca="false">IF(AQ732=0,"",AQ732)</f>
        <v>#N/A</v>
      </c>
      <c r="BI732" s="78" t="e">
        <f aca="false">IF(AR732=0,"",AR732)</f>
        <v>#N/A</v>
      </c>
      <c r="BJ732" s="78" t="e">
        <f aca="false">IF(AS732=0,"",AS732)</f>
        <v>#N/A</v>
      </c>
      <c r="BK732" s="78" t="e">
        <f aca="false">IF(AT732=0,"",AT732)</f>
        <v>#N/A</v>
      </c>
      <c r="BL732" s="78" t="e">
        <f aca="false">IF(AU732=0,"",AU732)</f>
        <v>#N/A</v>
      </c>
      <c r="BM732" s="78" t="e">
        <f aca="false">IF(AV732=0,"",AV732)</f>
        <v>#N/A</v>
      </c>
      <c r="BN732" s="78" t="e">
        <f aca="false">IF(AW732=0,"",AW732)</f>
        <v>#N/A</v>
      </c>
      <c r="BO732" s="78" t="e">
        <f aca="false">IF(AX732=0,"",AX732)</f>
        <v>#N/A</v>
      </c>
      <c r="BP732" s="78" t="e">
        <f aca="false">IF(AY732=0,"",AY732)</f>
        <v>#N/A</v>
      </c>
      <c r="BQ732" s="78" t="e">
        <f aca="false">IF(AZ732=0,"",AZ732)</f>
        <v>#N/A</v>
      </c>
      <c r="BR732" s="78" t="e">
        <f aca="false">IF(BA732=0,"",BA732)</f>
        <v>#N/A</v>
      </c>
      <c r="BS732" s="78" t="e">
        <f aca="false">IF(BB732=0,"",BB732)</f>
        <v>#N/A</v>
      </c>
      <c r="BT732" s="78" t="e">
        <f aca="false">IF(BC732=0,"",BC732)</f>
        <v>#N/A</v>
      </c>
      <c r="BU732" s="78" t="e">
        <f aca="false">IF(BD732=0,"",BD732)</f>
        <v>#N/A</v>
      </c>
    </row>
    <row r="733" customFormat="false" ht="56.7" hidden="false" customHeight="true" outlineLevel="0" collapsed="false">
      <c r="A733" s="137"/>
      <c r="B733" s="138"/>
      <c r="C733" s="139"/>
      <c r="D733" s="139"/>
      <c r="E733" s="143"/>
      <c r="F733" s="120"/>
      <c r="G733" s="121"/>
      <c r="H733" s="140"/>
      <c r="I733" s="141"/>
      <c r="J733" s="116"/>
      <c r="K733" s="124" t="str">
        <f aca="false">IF(ISBLANK(I733),"",ROUND(IF(J733&lt;&gt;"€",IF(J733="$",I733*TRANSFERENCIAS!$E$29,I733*TRANSFERENCIAS!$H$29),I733),2))</f>
        <v/>
      </c>
      <c r="L733" s="142"/>
      <c r="M733" s="142"/>
      <c r="N733" s="142"/>
      <c r="O733" s="125"/>
      <c r="P733" s="126" t="str">
        <f aca="false">IF(ISNUMBER(X733),X733,"P")</f>
        <v>P</v>
      </c>
      <c r="Q733" s="127" t="str">
        <f aca="false">IF(ISNUMBER(L733),L733," --")</f>
        <v> --</v>
      </c>
      <c r="W733" s="129" t="n">
        <f aca="false">SUM(L733:N733)</f>
        <v>0</v>
      </c>
      <c r="X733" s="129" t="e">
        <f aca="false">IF(K733&gt;0,ABS(W733-K733),"")</f>
        <v>#VALUE!</v>
      </c>
      <c r="AF733" s="78" t="n">
        <f aca="false">+AF732+20</f>
        <v>14560</v>
      </c>
      <c r="AG733" s="78" t="n">
        <v>728</v>
      </c>
      <c r="AO733" s="78" t="e">
        <f aca="false">VLOOKUP(F733,PTDS2!$A$1:$Q$13,2)</f>
        <v>#N/A</v>
      </c>
      <c r="AP733" s="78" t="e">
        <f aca="false">VLOOKUP(F733,PTDS2!$A$1:$Q$13,3)</f>
        <v>#N/A</v>
      </c>
      <c r="AQ733" s="78" t="e">
        <f aca="false">VLOOKUP(F733,PTDS2!$A$1:$Q$13,4)</f>
        <v>#N/A</v>
      </c>
      <c r="AR733" s="78" t="e">
        <f aca="false">VLOOKUP(F733,PTDS2!$A$1:$Q$13,5)</f>
        <v>#N/A</v>
      </c>
      <c r="AS733" s="78" t="e">
        <f aca="false">VLOOKUP(F733,PTDS2!$A$1:$Q$13,6)</f>
        <v>#N/A</v>
      </c>
      <c r="AT733" s="78" t="e">
        <f aca="false">VLOOKUP(F733,PTDS2!$A$1:$Q$13,7)</f>
        <v>#N/A</v>
      </c>
      <c r="AU733" s="78" t="e">
        <f aca="false">VLOOKUP(F733,PTDS2!$A$1:$Q$13,8)</f>
        <v>#N/A</v>
      </c>
      <c r="AV733" s="78" t="e">
        <f aca="false">VLOOKUP(F733,PTDS2!$A$1:$Q$13,9)</f>
        <v>#N/A</v>
      </c>
      <c r="AW733" s="78" t="e">
        <f aca="false">VLOOKUP(F733,PTDS2!$A$1:$Q$13,10)</f>
        <v>#N/A</v>
      </c>
      <c r="AX733" s="78" t="e">
        <f aca="false">VLOOKUP(F733,PTDS2!$A$1:$Q$13,11)</f>
        <v>#N/A</v>
      </c>
      <c r="AY733" s="78" t="e">
        <f aca="false">VLOOKUP(F733,PTDS2!$A$1:$Q$13,12)</f>
        <v>#N/A</v>
      </c>
      <c r="AZ733" s="78" t="e">
        <f aca="false">VLOOKUP(F733,PTDS2!$A$1:$Q$13,13)</f>
        <v>#N/A</v>
      </c>
      <c r="BA733" s="78" t="e">
        <f aca="false">VLOOKUP(F733,PTDS2!$A$1:$Q$13,14)</f>
        <v>#N/A</v>
      </c>
      <c r="BB733" s="78" t="e">
        <f aca="false">VLOOKUP(F733,PTDS2!$A$1:$Q$13,15)</f>
        <v>#N/A</v>
      </c>
      <c r="BC733" s="78" t="e">
        <f aca="false">VLOOKUP(F733,PTDS2!$A$1:$Q$13,16)</f>
        <v>#N/A</v>
      </c>
      <c r="BD733" s="78" t="e">
        <f aca="false">VLOOKUP(F733,PTDS2!$A$1:$Q$13,17)</f>
        <v>#N/A</v>
      </c>
      <c r="BF733" s="78" t="e">
        <f aca="false">IF(AO733=0,"",AO733)</f>
        <v>#N/A</v>
      </c>
      <c r="BG733" s="78" t="e">
        <f aca="false">IF(AP733=0,"",AP733)</f>
        <v>#N/A</v>
      </c>
      <c r="BH733" s="78" t="e">
        <f aca="false">IF(AQ733=0,"",AQ733)</f>
        <v>#N/A</v>
      </c>
      <c r="BI733" s="78" t="e">
        <f aca="false">IF(AR733=0,"",AR733)</f>
        <v>#N/A</v>
      </c>
      <c r="BJ733" s="78" t="e">
        <f aca="false">IF(AS733=0,"",AS733)</f>
        <v>#N/A</v>
      </c>
      <c r="BK733" s="78" t="e">
        <f aca="false">IF(AT733=0,"",AT733)</f>
        <v>#N/A</v>
      </c>
      <c r="BL733" s="78" t="e">
        <f aca="false">IF(AU733=0,"",AU733)</f>
        <v>#N/A</v>
      </c>
      <c r="BM733" s="78" t="e">
        <f aca="false">IF(AV733=0,"",AV733)</f>
        <v>#N/A</v>
      </c>
      <c r="BN733" s="78" t="e">
        <f aca="false">IF(AW733=0,"",AW733)</f>
        <v>#N/A</v>
      </c>
      <c r="BO733" s="78" t="e">
        <f aca="false">IF(AX733=0,"",AX733)</f>
        <v>#N/A</v>
      </c>
      <c r="BP733" s="78" t="e">
        <f aca="false">IF(AY733=0,"",AY733)</f>
        <v>#N/A</v>
      </c>
      <c r="BQ733" s="78" t="e">
        <f aca="false">IF(AZ733=0,"",AZ733)</f>
        <v>#N/A</v>
      </c>
      <c r="BR733" s="78" t="e">
        <f aca="false">IF(BA733=0,"",BA733)</f>
        <v>#N/A</v>
      </c>
      <c r="BS733" s="78" t="e">
        <f aca="false">IF(BB733=0,"",BB733)</f>
        <v>#N/A</v>
      </c>
      <c r="BT733" s="78" t="e">
        <f aca="false">IF(BC733=0,"",BC733)</f>
        <v>#N/A</v>
      </c>
      <c r="BU733" s="78" t="e">
        <f aca="false">IF(BD733=0,"",BD733)</f>
        <v>#N/A</v>
      </c>
    </row>
    <row r="734" customFormat="false" ht="56.7" hidden="false" customHeight="true" outlineLevel="0" collapsed="false">
      <c r="A734" s="137"/>
      <c r="B734" s="138"/>
      <c r="C734" s="139"/>
      <c r="D734" s="139"/>
      <c r="E734" s="143"/>
      <c r="F734" s="120"/>
      <c r="G734" s="121"/>
      <c r="H734" s="140"/>
      <c r="I734" s="141"/>
      <c r="J734" s="116"/>
      <c r="K734" s="124" t="str">
        <f aca="false">IF(ISBLANK(I734),"",ROUND(IF(J734&lt;&gt;"€",IF(J734="$",I734*TRANSFERENCIAS!$E$29,I734*TRANSFERENCIAS!$H$29),I734),2))</f>
        <v/>
      </c>
      <c r="L734" s="142"/>
      <c r="M734" s="142"/>
      <c r="N734" s="142"/>
      <c r="O734" s="125"/>
      <c r="P734" s="126" t="str">
        <f aca="false">IF(ISNUMBER(X734),X734,"P")</f>
        <v>P</v>
      </c>
      <c r="Q734" s="127" t="str">
        <f aca="false">IF(ISNUMBER(L734),L734," --")</f>
        <v> --</v>
      </c>
      <c r="W734" s="129" t="n">
        <f aca="false">SUM(L734:N734)</f>
        <v>0</v>
      </c>
      <c r="X734" s="129" t="e">
        <f aca="false">IF(K734&gt;0,ABS(W734-K734),"")</f>
        <v>#VALUE!</v>
      </c>
      <c r="AF734" s="78" t="n">
        <f aca="false">+AF733+20</f>
        <v>14580</v>
      </c>
      <c r="AG734" s="78" t="n">
        <v>729</v>
      </c>
      <c r="AO734" s="78" t="e">
        <f aca="false">VLOOKUP(F734,PTDS2!$A$1:$Q$13,2)</f>
        <v>#N/A</v>
      </c>
      <c r="AP734" s="78" t="e">
        <f aca="false">VLOOKUP(F734,PTDS2!$A$1:$Q$13,3)</f>
        <v>#N/A</v>
      </c>
      <c r="AQ734" s="78" t="e">
        <f aca="false">VLOOKUP(F734,PTDS2!$A$1:$Q$13,4)</f>
        <v>#N/A</v>
      </c>
      <c r="AR734" s="78" t="e">
        <f aca="false">VLOOKUP(F734,PTDS2!$A$1:$Q$13,5)</f>
        <v>#N/A</v>
      </c>
      <c r="AS734" s="78" t="e">
        <f aca="false">VLOOKUP(F734,PTDS2!$A$1:$Q$13,6)</f>
        <v>#N/A</v>
      </c>
      <c r="AT734" s="78" t="e">
        <f aca="false">VLOOKUP(F734,PTDS2!$A$1:$Q$13,7)</f>
        <v>#N/A</v>
      </c>
      <c r="AU734" s="78" t="e">
        <f aca="false">VLOOKUP(F734,PTDS2!$A$1:$Q$13,8)</f>
        <v>#N/A</v>
      </c>
      <c r="AV734" s="78" t="e">
        <f aca="false">VLOOKUP(F734,PTDS2!$A$1:$Q$13,9)</f>
        <v>#N/A</v>
      </c>
      <c r="AW734" s="78" t="e">
        <f aca="false">VLOOKUP(F734,PTDS2!$A$1:$Q$13,10)</f>
        <v>#N/A</v>
      </c>
      <c r="AX734" s="78" t="e">
        <f aca="false">VLOOKUP(F734,PTDS2!$A$1:$Q$13,11)</f>
        <v>#N/A</v>
      </c>
      <c r="AY734" s="78" t="e">
        <f aca="false">VLOOKUP(F734,PTDS2!$A$1:$Q$13,12)</f>
        <v>#N/A</v>
      </c>
      <c r="AZ734" s="78" t="e">
        <f aca="false">VLOOKUP(F734,PTDS2!$A$1:$Q$13,13)</f>
        <v>#N/A</v>
      </c>
      <c r="BA734" s="78" t="e">
        <f aca="false">VLOOKUP(F734,PTDS2!$A$1:$Q$13,14)</f>
        <v>#N/A</v>
      </c>
      <c r="BB734" s="78" t="e">
        <f aca="false">VLOOKUP(F734,PTDS2!$A$1:$Q$13,15)</f>
        <v>#N/A</v>
      </c>
      <c r="BC734" s="78" t="e">
        <f aca="false">VLOOKUP(F734,PTDS2!$A$1:$Q$13,16)</f>
        <v>#N/A</v>
      </c>
      <c r="BD734" s="78" t="e">
        <f aca="false">VLOOKUP(F734,PTDS2!$A$1:$Q$13,17)</f>
        <v>#N/A</v>
      </c>
      <c r="BF734" s="78" t="e">
        <f aca="false">IF(AO734=0,"",AO734)</f>
        <v>#N/A</v>
      </c>
      <c r="BG734" s="78" t="e">
        <f aca="false">IF(AP734=0,"",AP734)</f>
        <v>#N/A</v>
      </c>
      <c r="BH734" s="78" t="e">
        <f aca="false">IF(AQ734=0,"",AQ734)</f>
        <v>#N/A</v>
      </c>
      <c r="BI734" s="78" t="e">
        <f aca="false">IF(AR734=0,"",AR734)</f>
        <v>#N/A</v>
      </c>
      <c r="BJ734" s="78" t="e">
        <f aca="false">IF(AS734=0,"",AS734)</f>
        <v>#N/A</v>
      </c>
      <c r="BK734" s="78" t="e">
        <f aca="false">IF(AT734=0,"",AT734)</f>
        <v>#N/A</v>
      </c>
      <c r="BL734" s="78" t="e">
        <f aca="false">IF(AU734=0,"",AU734)</f>
        <v>#N/A</v>
      </c>
      <c r="BM734" s="78" t="e">
        <f aca="false">IF(AV734=0,"",AV734)</f>
        <v>#N/A</v>
      </c>
      <c r="BN734" s="78" t="e">
        <f aca="false">IF(AW734=0,"",AW734)</f>
        <v>#N/A</v>
      </c>
      <c r="BO734" s="78" t="e">
        <f aca="false">IF(AX734=0,"",AX734)</f>
        <v>#N/A</v>
      </c>
      <c r="BP734" s="78" t="e">
        <f aca="false">IF(AY734=0,"",AY734)</f>
        <v>#N/A</v>
      </c>
      <c r="BQ734" s="78" t="e">
        <f aca="false">IF(AZ734=0,"",AZ734)</f>
        <v>#N/A</v>
      </c>
      <c r="BR734" s="78" t="e">
        <f aca="false">IF(BA734=0,"",BA734)</f>
        <v>#N/A</v>
      </c>
      <c r="BS734" s="78" t="e">
        <f aca="false">IF(BB734=0,"",BB734)</f>
        <v>#N/A</v>
      </c>
      <c r="BT734" s="78" t="e">
        <f aca="false">IF(BC734=0,"",BC734)</f>
        <v>#N/A</v>
      </c>
      <c r="BU734" s="78" t="e">
        <f aca="false">IF(BD734=0,"",BD734)</f>
        <v>#N/A</v>
      </c>
    </row>
    <row r="735" customFormat="false" ht="56.7" hidden="false" customHeight="true" outlineLevel="0" collapsed="false">
      <c r="A735" s="137"/>
      <c r="B735" s="138"/>
      <c r="C735" s="139"/>
      <c r="D735" s="139"/>
      <c r="E735" s="143"/>
      <c r="F735" s="120"/>
      <c r="G735" s="121"/>
      <c r="H735" s="140"/>
      <c r="I735" s="141"/>
      <c r="J735" s="116"/>
      <c r="K735" s="124" t="str">
        <f aca="false">IF(ISBLANK(I735),"",ROUND(IF(J735&lt;&gt;"€",IF(J735="$",I735*TRANSFERENCIAS!$E$29,I735*TRANSFERENCIAS!$H$29),I735),2))</f>
        <v/>
      </c>
      <c r="L735" s="142"/>
      <c r="M735" s="142"/>
      <c r="N735" s="142"/>
      <c r="O735" s="125"/>
      <c r="P735" s="126" t="str">
        <f aca="false">IF(ISNUMBER(X735),X735,"P")</f>
        <v>P</v>
      </c>
      <c r="Q735" s="127" t="str">
        <f aca="false">IF(ISNUMBER(L735),L735," --")</f>
        <v> --</v>
      </c>
      <c r="W735" s="129" t="n">
        <f aca="false">SUM(L735:N735)</f>
        <v>0</v>
      </c>
      <c r="X735" s="129" t="e">
        <f aca="false">IF(K735&gt;0,ABS(W735-K735),"")</f>
        <v>#VALUE!</v>
      </c>
      <c r="AF735" s="78" t="n">
        <f aca="false">+AF734+20</f>
        <v>14600</v>
      </c>
      <c r="AG735" s="78" t="n">
        <v>730</v>
      </c>
      <c r="AO735" s="78" t="e">
        <f aca="false">VLOOKUP(F735,PTDS2!$A$1:$Q$13,2)</f>
        <v>#N/A</v>
      </c>
      <c r="AP735" s="78" t="e">
        <f aca="false">VLOOKUP(F735,PTDS2!$A$1:$Q$13,3)</f>
        <v>#N/A</v>
      </c>
      <c r="AQ735" s="78" t="e">
        <f aca="false">VLOOKUP(F735,PTDS2!$A$1:$Q$13,4)</f>
        <v>#N/A</v>
      </c>
      <c r="AR735" s="78" t="e">
        <f aca="false">VLOOKUP(F735,PTDS2!$A$1:$Q$13,5)</f>
        <v>#N/A</v>
      </c>
      <c r="AS735" s="78" t="e">
        <f aca="false">VLOOKUP(F735,PTDS2!$A$1:$Q$13,6)</f>
        <v>#N/A</v>
      </c>
      <c r="AT735" s="78" t="e">
        <f aca="false">VLOOKUP(F735,PTDS2!$A$1:$Q$13,7)</f>
        <v>#N/A</v>
      </c>
      <c r="AU735" s="78" t="e">
        <f aca="false">VLOOKUP(F735,PTDS2!$A$1:$Q$13,8)</f>
        <v>#N/A</v>
      </c>
      <c r="AV735" s="78" t="e">
        <f aca="false">VLOOKUP(F735,PTDS2!$A$1:$Q$13,9)</f>
        <v>#N/A</v>
      </c>
      <c r="AW735" s="78" t="e">
        <f aca="false">VLOOKUP(F735,PTDS2!$A$1:$Q$13,10)</f>
        <v>#N/A</v>
      </c>
      <c r="AX735" s="78" t="e">
        <f aca="false">VLOOKUP(F735,PTDS2!$A$1:$Q$13,11)</f>
        <v>#N/A</v>
      </c>
      <c r="AY735" s="78" t="e">
        <f aca="false">VLOOKUP(F735,PTDS2!$A$1:$Q$13,12)</f>
        <v>#N/A</v>
      </c>
      <c r="AZ735" s="78" t="e">
        <f aca="false">VLOOKUP(F735,PTDS2!$A$1:$Q$13,13)</f>
        <v>#N/A</v>
      </c>
      <c r="BA735" s="78" t="e">
        <f aca="false">VLOOKUP(F735,PTDS2!$A$1:$Q$13,14)</f>
        <v>#N/A</v>
      </c>
      <c r="BB735" s="78" t="e">
        <f aca="false">VLOOKUP(F735,PTDS2!$A$1:$Q$13,15)</f>
        <v>#N/A</v>
      </c>
      <c r="BC735" s="78" t="e">
        <f aca="false">VLOOKUP(F735,PTDS2!$A$1:$Q$13,16)</f>
        <v>#N/A</v>
      </c>
      <c r="BD735" s="78" t="e">
        <f aca="false">VLOOKUP(F735,PTDS2!$A$1:$Q$13,17)</f>
        <v>#N/A</v>
      </c>
      <c r="BF735" s="78" t="e">
        <f aca="false">IF(AO735=0,"",AO735)</f>
        <v>#N/A</v>
      </c>
      <c r="BG735" s="78" t="e">
        <f aca="false">IF(AP735=0,"",AP735)</f>
        <v>#N/A</v>
      </c>
      <c r="BH735" s="78" t="e">
        <f aca="false">IF(AQ735=0,"",AQ735)</f>
        <v>#N/A</v>
      </c>
      <c r="BI735" s="78" t="e">
        <f aca="false">IF(AR735=0,"",AR735)</f>
        <v>#N/A</v>
      </c>
      <c r="BJ735" s="78" t="e">
        <f aca="false">IF(AS735=0,"",AS735)</f>
        <v>#N/A</v>
      </c>
      <c r="BK735" s="78" t="e">
        <f aca="false">IF(AT735=0,"",AT735)</f>
        <v>#N/A</v>
      </c>
      <c r="BL735" s="78" t="e">
        <f aca="false">IF(AU735=0,"",AU735)</f>
        <v>#N/A</v>
      </c>
      <c r="BM735" s="78" t="e">
        <f aca="false">IF(AV735=0,"",AV735)</f>
        <v>#N/A</v>
      </c>
      <c r="BN735" s="78" t="e">
        <f aca="false">IF(AW735=0,"",AW735)</f>
        <v>#N/A</v>
      </c>
      <c r="BO735" s="78" t="e">
        <f aca="false">IF(AX735=0,"",AX735)</f>
        <v>#N/A</v>
      </c>
      <c r="BP735" s="78" t="e">
        <f aca="false">IF(AY735=0,"",AY735)</f>
        <v>#N/A</v>
      </c>
      <c r="BQ735" s="78" t="e">
        <f aca="false">IF(AZ735=0,"",AZ735)</f>
        <v>#N/A</v>
      </c>
      <c r="BR735" s="78" t="e">
        <f aca="false">IF(BA735=0,"",BA735)</f>
        <v>#N/A</v>
      </c>
      <c r="BS735" s="78" t="e">
        <f aca="false">IF(BB735=0,"",BB735)</f>
        <v>#N/A</v>
      </c>
      <c r="BT735" s="78" t="e">
        <f aca="false">IF(BC735=0,"",BC735)</f>
        <v>#N/A</v>
      </c>
      <c r="BU735" s="78" t="e">
        <f aca="false">IF(BD735=0,"",BD735)</f>
        <v>#N/A</v>
      </c>
    </row>
    <row r="736" customFormat="false" ht="56.7" hidden="false" customHeight="true" outlineLevel="0" collapsed="false">
      <c r="A736" s="137"/>
      <c r="B736" s="138"/>
      <c r="C736" s="139"/>
      <c r="D736" s="139"/>
      <c r="E736" s="143"/>
      <c r="F736" s="120"/>
      <c r="G736" s="121"/>
      <c r="H736" s="140"/>
      <c r="I736" s="141"/>
      <c r="J736" s="116"/>
      <c r="K736" s="124" t="str">
        <f aca="false">IF(ISBLANK(I736),"",ROUND(IF(J736&lt;&gt;"€",IF(J736="$",I736*TRANSFERENCIAS!$E$29,I736*TRANSFERENCIAS!$H$29),I736),2))</f>
        <v/>
      </c>
      <c r="L736" s="142"/>
      <c r="M736" s="142"/>
      <c r="N736" s="142"/>
      <c r="O736" s="125"/>
      <c r="P736" s="126" t="str">
        <f aca="false">IF(ISNUMBER(X736),X736,"P")</f>
        <v>P</v>
      </c>
      <c r="Q736" s="127" t="str">
        <f aca="false">IF(ISNUMBER(L736),L736," --")</f>
        <v> --</v>
      </c>
      <c r="W736" s="129" t="n">
        <f aca="false">SUM(L736:N736)</f>
        <v>0</v>
      </c>
      <c r="X736" s="129" t="e">
        <f aca="false">IF(K736&gt;0,ABS(W736-K736),"")</f>
        <v>#VALUE!</v>
      </c>
      <c r="AF736" s="78" t="n">
        <f aca="false">+AF735+20</f>
        <v>14620</v>
      </c>
      <c r="AG736" s="78" t="n">
        <v>731</v>
      </c>
      <c r="AO736" s="78" t="e">
        <f aca="false">VLOOKUP(F736,PTDS2!$A$1:$Q$13,2)</f>
        <v>#N/A</v>
      </c>
      <c r="AP736" s="78" t="e">
        <f aca="false">VLOOKUP(F736,PTDS2!$A$1:$Q$13,3)</f>
        <v>#N/A</v>
      </c>
      <c r="AQ736" s="78" t="e">
        <f aca="false">VLOOKUP(F736,PTDS2!$A$1:$Q$13,4)</f>
        <v>#N/A</v>
      </c>
      <c r="AR736" s="78" t="e">
        <f aca="false">VLOOKUP(F736,PTDS2!$A$1:$Q$13,5)</f>
        <v>#N/A</v>
      </c>
      <c r="AS736" s="78" t="e">
        <f aca="false">VLOOKUP(F736,PTDS2!$A$1:$Q$13,6)</f>
        <v>#N/A</v>
      </c>
      <c r="AT736" s="78" t="e">
        <f aca="false">VLOOKUP(F736,PTDS2!$A$1:$Q$13,7)</f>
        <v>#N/A</v>
      </c>
      <c r="AU736" s="78" t="e">
        <f aca="false">VLOOKUP(F736,PTDS2!$A$1:$Q$13,8)</f>
        <v>#N/A</v>
      </c>
      <c r="AV736" s="78" t="e">
        <f aca="false">VLOOKUP(F736,PTDS2!$A$1:$Q$13,9)</f>
        <v>#N/A</v>
      </c>
      <c r="AW736" s="78" t="e">
        <f aca="false">VLOOKUP(F736,PTDS2!$A$1:$Q$13,10)</f>
        <v>#N/A</v>
      </c>
      <c r="AX736" s="78" t="e">
        <f aca="false">VLOOKUP(F736,PTDS2!$A$1:$Q$13,11)</f>
        <v>#N/A</v>
      </c>
      <c r="AY736" s="78" t="e">
        <f aca="false">VLOOKUP(F736,PTDS2!$A$1:$Q$13,12)</f>
        <v>#N/A</v>
      </c>
      <c r="AZ736" s="78" t="e">
        <f aca="false">VLOOKUP(F736,PTDS2!$A$1:$Q$13,13)</f>
        <v>#N/A</v>
      </c>
      <c r="BA736" s="78" t="e">
        <f aca="false">VLOOKUP(F736,PTDS2!$A$1:$Q$13,14)</f>
        <v>#N/A</v>
      </c>
      <c r="BB736" s="78" t="e">
        <f aca="false">VLOOKUP(F736,PTDS2!$A$1:$Q$13,15)</f>
        <v>#N/A</v>
      </c>
      <c r="BC736" s="78" t="e">
        <f aca="false">VLOOKUP(F736,PTDS2!$A$1:$Q$13,16)</f>
        <v>#N/A</v>
      </c>
      <c r="BD736" s="78" t="e">
        <f aca="false">VLOOKUP(F736,PTDS2!$A$1:$Q$13,17)</f>
        <v>#N/A</v>
      </c>
      <c r="BF736" s="78" t="e">
        <f aca="false">IF(AO736=0,"",AO736)</f>
        <v>#N/A</v>
      </c>
      <c r="BG736" s="78" t="e">
        <f aca="false">IF(AP736=0,"",AP736)</f>
        <v>#N/A</v>
      </c>
      <c r="BH736" s="78" t="e">
        <f aca="false">IF(AQ736=0,"",AQ736)</f>
        <v>#N/A</v>
      </c>
      <c r="BI736" s="78" t="e">
        <f aca="false">IF(AR736=0,"",AR736)</f>
        <v>#N/A</v>
      </c>
      <c r="BJ736" s="78" t="e">
        <f aca="false">IF(AS736=0,"",AS736)</f>
        <v>#N/A</v>
      </c>
      <c r="BK736" s="78" t="e">
        <f aca="false">IF(AT736=0,"",AT736)</f>
        <v>#N/A</v>
      </c>
      <c r="BL736" s="78" t="e">
        <f aca="false">IF(AU736=0,"",AU736)</f>
        <v>#N/A</v>
      </c>
      <c r="BM736" s="78" t="e">
        <f aca="false">IF(AV736=0,"",AV736)</f>
        <v>#N/A</v>
      </c>
      <c r="BN736" s="78" t="e">
        <f aca="false">IF(AW736=0,"",AW736)</f>
        <v>#N/A</v>
      </c>
      <c r="BO736" s="78" t="e">
        <f aca="false">IF(AX736=0,"",AX736)</f>
        <v>#N/A</v>
      </c>
      <c r="BP736" s="78" t="e">
        <f aca="false">IF(AY736=0,"",AY736)</f>
        <v>#N/A</v>
      </c>
      <c r="BQ736" s="78" t="e">
        <f aca="false">IF(AZ736=0,"",AZ736)</f>
        <v>#N/A</v>
      </c>
      <c r="BR736" s="78" t="e">
        <f aca="false">IF(BA736=0,"",BA736)</f>
        <v>#N/A</v>
      </c>
      <c r="BS736" s="78" t="e">
        <f aca="false">IF(BB736=0,"",BB736)</f>
        <v>#N/A</v>
      </c>
      <c r="BT736" s="78" t="e">
        <f aca="false">IF(BC736=0,"",BC736)</f>
        <v>#N/A</v>
      </c>
      <c r="BU736" s="78" t="e">
        <f aca="false">IF(BD736=0,"",BD736)</f>
        <v>#N/A</v>
      </c>
    </row>
    <row r="737" customFormat="false" ht="56.7" hidden="false" customHeight="true" outlineLevel="0" collapsed="false">
      <c r="A737" s="137"/>
      <c r="B737" s="138"/>
      <c r="C737" s="139"/>
      <c r="D737" s="139"/>
      <c r="E737" s="143"/>
      <c r="F737" s="120"/>
      <c r="G737" s="121"/>
      <c r="H737" s="140"/>
      <c r="I737" s="141"/>
      <c r="J737" s="116"/>
      <c r="K737" s="124" t="str">
        <f aca="false">IF(ISBLANK(I737),"",ROUND(IF(J737&lt;&gt;"€",IF(J737="$",I737*TRANSFERENCIAS!$E$29,I737*TRANSFERENCIAS!$H$29),I737),2))</f>
        <v/>
      </c>
      <c r="L737" s="142"/>
      <c r="M737" s="142"/>
      <c r="N737" s="142"/>
      <c r="O737" s="125"/>
      <c r="P737" s="126" t="str">
        <f aca="false">IF(ISNUMBER(X737),X737,"P")</f>
        <v>P</v>
      </c>
      <c r="Q737" s="127" t="str">
        <f aca="false">IF(ISNUMBER(L737),L737," --")</f>
        <v> --</v>
      </c>
      <c r="W737" s="129" t="n">
        <f aca="false">SUM(L737:N737)</f>
        <v>0</v>
      </c>
      <c r="X737" s="129" t="e">
        <f aca="false">IF(K737&gt;0,ABS(W737-K737),"")</f>
        <v>#VALUE!</v>
      </c>
      <c r="AF737" s="78" t="n">
        <f aca="false">+AF736+20</f>
        <v>14640</v>
      </c>
      <c r="AG737" s="78" t="n">
        <v>732</v>
      </c>
      <c r="AO737" s="78" t="e">
        <f aca="false">VLOOKUP(F737,PTDS2!$A$1:$Q$13,2)</f>
        <v>#N/A</v>
      </c>
      <c r="AP737" s="78" t="e">
        <f aca="false">VLOOKUP(F737,PTDS2!$A$1:$Q$13,3)</f>
        <v>#N/A</v>
      </c>
      <c r="AQ737" s="78" t="e">
        <f aca="false">VLOOKUP(F737,PTDS2!$A$1:$Q$13,4)</f>
        <v>#N/A</v>
      </c>
      <c r="AR737" s="78" t="e">
        <f aca="false">VLOOKUP(F737,PTDS2!$A$1:$Q$13,5)</f>
        <v>#N/A</v>
      </c>
      <c r="AS737" s="78" t="e">
        <f aca="false">VLOOKUP(F737,PTDS2!$A$1:$Q$13,6)</f>
        <v>#N/A</v>
      </c>
      <c r="AT737" s="78" t="e">
        <f aca="false">VLOOKUP(F737,PTDS2!$A$1:$Q$13,7)</f>
        <v>#N/A</v>
      </c>
      <c r="AU737" s="78" t="e">
        <f aca="false">VLOOKUP(F737,PTDS2!$A$1:$Q$13,8)</f>
        <v>#N/A</v>
      </c>
      <c r="AV737" s="78" t="e">
        <f aca="false">VLOOKUP(F737,PTDS2!$A$1:$Q$13,9)</f>
        <v>#N/A</v>
      </c>
      <c r="AW737" s="78" t="e">
        <f aca="false">VLOOKUP(F737,PTDS2!$A$1:$Q$13,10)</f>
        <v>#N/A</v>
      </c>
      <c r="AX737" s="78" t="e">
        <f aca="false">VLOOKUP(F737,PTDS2!$A$1:$Q$13,11)</f>
        <v>#N/A</v>
      </c>
      <c r="AY737" s="78" t="e">
        <f aca="false">VLOOKUP(F737,PTDS2!$A$1:$Q$13,12)</f>
        <v>#N/A</v>
      </c>
      <c r="AZ737" s="78" t="e">
        <f aca="false">VLOOKUP(F737,PTDS2!$A$1:$Q$13,13)</f>
        <v>#N/A</v>
      </c>
      <c r="BA737" s="78" t="e">
        <f aca="false">VLOOKUP(F737,PTDS2!$A$1:$Q$13,14)</f>
        <v>#N/A</v>
      </c>
      <c r="BB737" s="78" t="e">
        <f aca="false">VLOOKUP(F737,PTDS2!$A$1:$Q$13,15)</f>
        <v>#N/A</v>
      </c>
      <c r="BC737" s="78" t="e">
        <f aca="false">VLOOKUP(F737,PTDS2!$A$1:$Q$13,16)</f>
        <v>#N/A</v>
      </c>
      <c r="BD737" s="78" t="e">
        <f aca="false">VLOOKUP(F737,PTDS2!$A$1:$Q$13,17)</f>
        <v>#N/A</v>
      </c>
      <c r="BF737" s="78" t="e">
        <f aca="false">IF(AO737=0,"",AO737)</f>
        <v>#N/A</v>
      </c>
      <c r="BG737" s="78" t="e">
        <f aca="false">IF(AP737=0,"",AP737)</f>
        <v>#N/A</v>
      </c>
      <c r="BH737" s="78" t="e">
        <f aca="false">IF(AQ737=0,"",AQ737)</f>
        <v>#N/A</v>
      </c>
      <c r="BI737" s="78" t="e">
        <f aca="false">IF(AR737=0,"",AR737)</f>
        <v>#N/A</v>
      </c>
      <c r="BJ737" s="78" t="e">
        <f aca="false">IF(AS737=0,"",AS737)</f>
        <v>#N/A</v>
      </c>
      <c r="BK737" s="78" t="e">
        <f aca="false">IF(AT737=0,"",AT737)</f>
        <v>#N/A</v>
      </c>
      <c r="BL737" s="78" t="e">
        <f aca="false">IF(AU737=0,"",AU737)</f>
        <v>#N/A</v>
      </c>
      <c r="BM737" s="78" t="e">
        <f aca="false">IF(AV737=0,"",AV737)</f>
        <v>#N/A</v>
      </c>
      <c r="BN737" s="78" t="e">
        <f aca="false">IF(AW737=0,"",AW737)</f>
        <v>#N/A</v>
      </c>
      <c r="BO737" s="78" t="e">
        <f aca="false">IF(AX737=0,"",AX737)</f>
        <v>#N/A</v>
      </c>
      <c r="BP737" s="78" t="e">
        <f aca="false">IF(AY737=0,"",AY737)</f>
        <v>#N/A</v>
      </c>
      <c r="BQ737" s="78" t="e">
        <f aca="false">IF(AZ737=0,"",AZ737)</f>
        <v>#N/A</v>
      </c>
      <c r="BR737" s="78" t="e">
        <f aca="false">IF(BA737=0,"",BA737)</f>
        <v>#N/A</v>
      </c>
      <c r="BS737" s="78" t="e">
        <f aca="false">IF(BB737=0,"",BB737)</f>
        <v>#N/A</v>
      </c>
      <c r="BT737" s="78" t="e">
        <f aca="false">IF(BC737=0,"",BC737)</f>
        <v>#N/A</v>
      </c>
      <c r="BU737" s="78" t="e">
        <f aca="false">IF(BD737=0,"",BD737)</f>
        <v>#N/A</v>
      </c>
    </row>
    <row r="738" customFormat="false" ht="56.7" hidden="false" customHeight="true" outlineLevel="0" collapsed="false">
      <c r="A738" s="137"/>
      <c r="B738" s="138"/>
      <c r="C738" s="139"/>
      <c r="D738" s="139"/>
      <c r="E738" s="143"/>
      <c r="F738" s="120"/>
      <c r="G738" s="121"/>
      <c r="H738" s="140"/>
      <c r="I738" s="141"/>
      <c r="J738" s="116"/>
      <c r="K738" s="124" t="str">
        <f aca="false">IF(ISBLANK(I738),"",ROUND(IF(J738&lt;&gt;"€",IF(J738="$",I738*TRANSFERENCIAS!$E$29,I738*TRANSFERENCIAS!$H$29),I738),2))</f>
        <v/>
      </c>
      <c r="L738" s="142"/>
      <c r="M738" s="142"/>
      <c r="N738" s="142"/>
      <c r="O738" s="125"/>
      <c r="P738" s="126" t="str">
        <f aca="false">IF(ISNUMBER(X738),X738,"P")</f>
        <v>P</v>
      </c>
      <c r="Q738" s="127" t="str">
        <f aca="false">IF(ISNUMBER(L738),L738," --")</f>
        <v> --</v>
      </c>
      <c r="W738" s="129" t="n">
        <f aca="false">SUM(L738:N738)</f>
        <v>0</v>
      </c>
      <c r="X738" s="129" t="e">
        <f aca="false">IF(K738&gt;0,ABS(W738-K738),"")</f>
        <v>#VALUE!</v>
      </c>
      <c r="AF738" s="78" t="n">
        <f aca="false">+AF737+20</f>
        <v>14660</v>
      </c>
      <c r="AG738" s="78" t="n">
        <v>733</v>
      </c>
      <c r="AO738" s="78" t="e">
        <f aca="false">VLOOKUP(F738,PTDS2!$A$1:$Q$13,2)</f>
        <v>#N/A</v>
      </c>
      <c r="AP738" s="78" t="e">
        <f aca="false">VLOOKUP(F738,PTDS2!$A$1:$Q$13,3)</f>
        <v>#N/A</v>
      </c>
      <c r="AQ738" s="78" t="e">
        <f aca="false">VLOOKUP(F738,PTDS2!$A$1:$Q$13,4)</f>
        <v>#N/A</v>
      </c>
      <c r="AR738" s="78" t="e">
        <f aca="false">VLOOKUP(F738,PTDS2!$A$1:$Q$13,5)</f>
        <v>#N/A</v>
      </c>
      <c r="AS738" s="78" t="e">
        <f aca="false">VLOOKUP(F738,PTDS2!$A$1:$Q$13,6)</f>
        <v>#N/A</v>
      </c>
      <c r="AT738" s="78" t="e">
        <f aca="false">VLOOKUP(F738,PTDS2!$A$1:$Q$13,7)</f>
        <v>#N/A</v>
      </c>
      <c r="AU738" s="78" t="e">
        <f aca="false">VLOOKUP(F738,PTDS2!$A$1:$Q$13,8)</f>
        <v>#N/A</v>
      </c>
      <c r="AV738" s="78" t="e">
        <f aca="false">VLOOKUP(F738,PTDS2!$A$1:$Q$13,9)</f>
        <v>#N/A</v>
      </c>
      <c r="AW738" s="78" t="e">
        <f aca="false">VLOOKUP(F738,PTDS2!$A$1:$Q$13,10)</f>
        <v>#N/A</v>
      </c>
      <c r="AX738" s="78" t="e">
        <f aca="false">VLOOKUP(F738,PTDS2!$A$1:$Q$13,11)</f>
        <v>#N/A</v>
      </c>
      <c r="AY738" s="78" t="e">
        <f aca="false">VLOOKUP(F738,PTDS2!$A$1:$Q$13,12)</f>
        <v>#N/A</v>
      </c>
      <c r="AZ738" s="78" t="e">
        <f aca="false">VLOOKUP(F738,PTDS2!$A$1:$Q$13,13)</f>
        <v>#N/A</v>
      </c>
      <c r="BA738" s="78" t="e">
        <f aca="false">VLOOKUP(F738,PTDS2!$A$1:$Q$13,14)</f>
        <v>#N/A</v>
      </c>
      <c r="BB738" s="78" t="e">
        <f aca="false">VLOOKUP(F738,PTDS2!$A$1:$Q$13,15)</f>
        <v>#N/A</v>
      </c>
      <c r="BC738" s="78" t="e">
        <f aca="false">VLOOKUP(F738,PTDS2!$A$1:$Q$13,16)</f>
        <v>#N/A</v>
      </c>
      <c r="BD738" s="78" t="e">
        <f aca="false">VLOOKUP(F738,PTDS2!$A$1:$Q$13,17)</f>
        <v>#N/A</v>
      </c>
      <c r="BF738" s="78" t="e">
        <f aca="false">IF(AO738=0,"",AO738)</f>
        <v>#N/A</v>
      </c>
      <c r="BG738" s="78" t="e">
        <f aca="false">IF(AP738=0,"",AP738)</f>
        <v>#N/A</v>
      </c>
      <c r="BH738" s="78" t="e">
        <f aca="false">IF(AQ738=0,"",AQ738)</f>
        <v>#N/A</v>
      </c>
      <c r="BI738" s="78" t="e">
        <f aca="false">IF(AR738=0,"",AR738)</f>
        <v>#N/A</v>
      </c>
      <c r="BJ738" s="78" t="e">
        <f aca="false">IF(AS738=0,"",AS738)</f>
        <v>#N/A</v>
      </c>
      <c r="BK738" s="78" t="e">
        <f aca="false">IF(AT738=0,"",AT738)</f>
        <v>#N/A</v>
      </c>
      <c r="BL738" s="78" t="e">
        <f aca="false">IF(AU738=0,"",AU738)</f>
        <v>#N/A</v>
      </c>
      <c r="BM738" s="78" t="e">
        <f aca="false">IF(AV738=0,"",AV738)</f>
        <v>#N/A</v>
      </c>
      <c r="BN738" s="78" t="e">
        <f aca="false">IF(AW738=0,"",AW738)</f>
        <v>#N/A</v>
      </c>
      <c r="BO738" s="78" t="e">
        <f aca="false">IF(AX738=0,"",AX738)</f>
        <v>#N/A</v>
      </c>
      <c r="BP738" s="78" t="e">
        <f aca="false">IF(AY738=0,"",AY738)</f>
        <v>#N/A</v>
      </c>
      <c r="BQ738" s="78" t="e">
        <f aca="false">IF(AZ738=0,"",AZ738)</f>
        <v>#N/A</v>
      </c>
      <c r="BR738" s="78" t="e">
        <f aca="false">IF(BA738=0,"",BA738)</f>
        <v>#N/A</v>
      </c>
      <c r="BS738" s="78" t="e">
        <f aca="false">IF(BB738=0,"",BB738)</f>
        <v>#N/A</v>
      </c>
      <c r="BT738" s="78" t="e">
        <f aca="false">IF(BC738=0,"",BC738)</f>
        <v>#N/A</v>
      </c>
      <c r="BU738" s="78" t="e">
        <f aca="false">IF(BD738=0,"",BD738)</f>
        <v>#N/A</v>
      </c>
    </row>
    <row r="739" customFormat="false" ht="56.7" hidden="false" customHeight="true" outlineLevel="0" collapsed="false">
      <c r="A739" s="137"/>
      <c r="B739" s="138"/>
      <c r="C739" s="139"/>
      <c r="D739" s="139"/>
      <c r="E739" s="143"/>
      <c r="F739" s="120"/>
      <c r="G739" s="121"/>
      <c r="H739" s="140"/>
      <c r="I739" s="141"/>
      <c r="J739" s="116"/>
      <c r="K739" s="124" t="str">
        <f aca="false">IF(ISBLANK(I739),"",ROUND(IF(J739&lt;&gt;"€",IF(J739="$",I739*TRANSFERENCIAS!$E$29,I739*TRANSFERENCIAS!$H$29),I739),2))</f>
        <v/>
      </c>
      <c r="L739" s="142"/>
      <c r="M739" s="142"/>
      <c r="N739" s="142"/>
      <c r="O739" s="125"/>
      <c r="P739" s="126" t="str">
        <f aca="false">IF(ISNUMBER(X739),X739,"P")</f>
        <v>P</v>
      </c>
      <c r="Q739" s="127" t="str">
        <f aca="false">IF(ISNUMBER(L739),L739," --")</f>
        <v> --</v>
      </c>
      <c r="W739" s="129" t="n">
        <f aca="false">SUM(L739:N739)</f>
        <v>0</v>
      </c>
      <c r="X739" s="129" t="e">
        <f aca="false">IF(K739&gt;0,ABS(W739-K739),"")</f>
        <v>#VALUE!</v>
      </c>
      <c r="AF739" s="78" t="n">
        <f aca="false">+AF738+20</f>
        <v>14680</v>
      </c>
      <c r="AG739" s="78" t="n">
        <v>734</v>
      </c>
      <c r="AO739" s="78" t="e">
        <f aca="false">VLOOKUP(F739,PTDS2!$A$1:$Q$13,2)</f>
        <v>#N/A</v>
      </c>
      <c r="AP739" s="78" t="e">
        <f aca="false">VLOOKUP(F739,PTDS2!$A$1:$Q$13,3)</f>
        <v>#N/A</v>
      </c>
      <c r="AQ739" s="78" t="e">
        <f aca="false">VLOOKUP(F739,PTDS2!$A$1:$Q$13,4)</f>
        <v>#N/A</v>
      </c>
      <c r="AR739" s="78" t="e">
        <f aca="false">VLOOKUP(F739,PTDS2!$A$1:$Q$13,5)</f>
        <v>#N/A</v>
      </c>
      <c r="AS739" s="78" t="e">
        <f aca="false">VLOOKUP(F739,PTDS2!$A$1:$Q$13,6)</f>
        <v>#N/A</v>
      </c>
      <c r="AT739" s="78" t="e">
        <f aca="false">VLOOKUP(F739,PTDS2!$A$1:$Q$13,7)</f>
        <v>#N/A</v>
      </c>
      <c r="AU739" s="78" t="e">
        <f aca="false">VLOOKUP(F739,PTDS2!$A$1:$Q$13,8)</f>
        <v>#N/A</v>
      </c>
      <c r="AV739" s="78" t="e">
        <f aca="false">VLOOKUP(F739,PTDS2!$A$1:$Q$13,9)</f>
        <v>#N/A</v>
      </c>
      <c r="AW739" s="78" t="e">
        <f aca="false">VLOOKUP(F739,PTDS2!$A$1:$Q$13,10)</f>
        <v>#N/A</v>
      </c>
      <c r="AX739" s="78" t="e">
        <f aca="false">VLOOKUP(F739,PTDS2!$A$1:$Q$13,11)</f>
        <v>#N/A</v>
      </c>
      <c r="AY739" s="78" t="e">
        <f aca="false">VLOOKUP(F739,PTDS2!$A$1:$Q$13,12)</f>
        <v>#N/A</v>
      </c>
      <c r="AZ739" s="78" t="e">
        <f aca="false">VLOOKUP(F739,PTDS2!$A$1:$Q$13,13)</f>
        <v>#N/A</v>
      </c>
      <c r="BA739" s="78" t="e">
        <f aca="false">VLOOKUP(F739,PTDS2!$A$1:$Q$13,14)</f>
        <v>#N/A</v>
      </c>
      <c r="BB739" s="78" t="e">
        <f aca="false">VLOOKUP(F739,PTDS2!$A$1:$Q$13,15)</f>
        <v>#N/A</v>
      </c>
      <c r="BC739" s="78" t="e">
        <f aca="false">VLOOKUP(F739,PTDS2!$A$1:$Q$13,16)</f>
        <v>#N/A</v>
      </c>
      <c r="BD739" s="78" t="e">
        <f aca="false">VLOOKUP(F739,PTDS2!$A$1:$Q$13,17)</f>
        <v>#N/A</v>
      </c>
      <c r="BF739" s="78" t="e">
        <f aca="false">IF(AO739=0,"",AO739)</f>
        <v>#N/A</v>
      </c>
      <c r="BG739" s="78" t="e">
        <f aca="false">IF(AP739=0,"",AP739)</f>
        <v>#N/A</v>
      </c>
      <c r="BH739" s="78" t="e">
        <f aca="false">IF(AQ739=0,"",AQ739)</f>
        <v>#N/A</v>
      </c>
      <c r="BI739" s="78" t="e">
        <f aca="false">IF(AR739=0,"",AR739)</f>
        <v>#N/A</v>
      </c>
      <c r="BJ739" s="78" t="e">
        <f aca="false">IF(AS739=0,"",AS739)</f>
        <v>#N/A</v>
      </c>
      <c r="BK739" s="78" t="e">
        <f aca="false">IF(AT739=0,"",AT739)</f>
        <v>#N/A</v>
      </c>
      <c r="BL739" s="78" t="e">
        <f aca="false">IF(AU739=0,"",AU739)</f>
        <v>#N/A</v>
      </c>
      <c r="BM739" s="78" t="e">
        <f aca="false">IF(AV739=0,"",AV739)</f>
        <v>#N/A</v>
      </c>
      <c r="BN739" s="78" t="e">
        <f aca="false">IF(AW739=0,"",AW739)</f>
        <v>#N/A</v>
      </c>
      <c r="BO739" s="78" t="e">
        <f aca="false">IF(AX739=0,"",AX739)</f>
        <v>#N/A</v>
      </c>
      <c r="BP739" s="78" t="e">
        <f aca="false">IF(AY739=0,"",AY739)</f>
        <v>#N/A</v>
      </c>
      <c r="BQ739" s="78" t="e">
        <f aca="false">IF(AZ739=0,"",AZ739)</f>
        <v>#N/A</v>
      </c>
      <c r="BR739" s="78" t="e">
        <f aca="false">IF(BA739=0,"",BA739)</f>
        <v>#N/A</v>
      </c>
      <c r="BS739" s="78" t="e">
        <f aca="false">IF(BB739=0,"",BB739)</f>
        <v>#N/A</v>
      </c>
      <c r="BT739" s="78" t="e">
        <f aca="false">IF(BC739=0,"",BC739)</f>
        <v>#N/A</v>
      </c>
      <c r="BU739" s="78" t="e">
        <f aca="false">IF(BD739=0,"",BD739)</f>
        <v>#N/A</v>
      </c>
    </row>
    <row r="740" customFormat="false" ht="56.7" hidden="false" customHeight="true" outlineLevel="0" collapsed="false">
      <c r="A740" s="137"/>
      <c r="B740" s="138"/>
      <c r="C740" s="139"/>
      <c r="D740" s="139"/>
      <c r="E740" s="143"/>
      <c r="F740" s="120"/>
      <c r="G740" s="121"/>
      <c r="H740" s="140"/>
      <c r="I740" s="141"/>
      <c r="J740" s="116"/>
      <c r="K740" s="124" t="str">
        <f aca="false">IF(ISBLANK(I740),"",ROUND(IF(J740&lt;&gt;"€",IF(J740="$",I740*TRANSFERENCIAS!$E$29,I740*TRANSFERENCIAS!$H$29),I740),2))</f>
        <v/>
      </c>
      <c r="L740" s="142"/>
      <c r="M740" s="142"/>
      <c r="N740" s="142"/>
      <c r="O740" s="125"/>
      <c r="P740" s="126" t="str">
        <f aca="false">IF(ISNUMBER(X740),X740,"P")</f>
        <v>P</v>
      </c>
      <c r="Q740" s="127" t="str">
        <f aca="false">IF(ISNUMBER(L740),L740," --")</f>
        <v> --</v>
      </c>
      <c r="W740" s="129" t="n">
        <f aca="false">SUM(L740:N740)</f>
        <v>0</v>
      </c>
      <c r="X740" s="129" t="e">
        <f aca="false">IF(K740&gt;0,ABS(W740-K740),"")</f>
        <v>#VALUE!</v>
      </c>
      <c r="AF740" s="78" t="n">
        <f aca="false">+AF739+20</f>
        <v>14700</v>
      </c>
      <c r="AG740" s="78" t="n">
        <v>735</v>
      </c>
      <c r="AO740" s="78" t="e">
        <f aca="false">VLOOKUP(F740,PTDS2!$A$1:$Q$13,2)</f>
        <v>#N/A</v>
      </c>
      <c r="AP740" s="78" t="e">
        <f aca="false">VLOOKUP(F740,PTDS2!$A$1:$Q$13,3)</f>
        <v>#N/A</v>
      </c>
      <c r="AQ740" s="78" t="e">
        <f aca="false">VLOOKUP(F740,PTDS2!$A$1:$Q$13,4)</f>
        <v>#N/A</v>
      </c>
      <c r="AR740" s="78" t="e">
        <f aca="false">VLOOKUP(F740,PTDS2!$A$1:$Q$13,5)</f>
        <v>#N/A</v>
      </c>
      <c r="AS740" s="78" t="e">
        <f aca="false">VLOOKUP(F740,PTDS2!$A$1:$Q$13,6)</f>
        <v>#N/A</v>
      </c>
      <c r="AT740" s="78" t="e">
        <f aca="false">VLOOKUP(F740,PTDS2!$A$1:$Q$13,7)</f>
        <v>#N/A</v>
      </c>
      <c r="AU740" s="78" t="e">
        <f aca="false">VLOOKUP(F740,PTDS2!$A$1:$Q$13,8)</f>
        <v>#N/A</v>
      </c>
      <c r="AV740" s="78" t="e">
        <f aca="false">VLOOKUP(F740,PTDS2!$A$1:$Q$13,9)</f>
        <v>#N/A</v>
      </c>
      <c r="AW740" s="78" t="e">
        <f aca="false">VLOOKUP(F740,PTDS2!$A$1:$Q$13,10)</f>
        <v>#N/A</v>
      </c>
      <c r="AX740" s="78" t="e">
        <f aca="false">VLOOKUP(F740,PTDS2!$A$1:$Q$13,11)</f>
        <v>#N/A</v>
      </c>
      <c r="AY740" s="78" t="e">
        <f aca="false">VLOOKUP(F740,PTDS2!$A$1:$Q$13,12)</f>
        <v>#N/A</v>
      </c>
      <c r="AZ740" s="78" t="e">
        <f aca="false">VLOOKUP(F740,PTDS2!$A$1:$Q$13,13)</f>
        <v>#N/A</v>
      </c>
      <c r="BA740" s="78" t="e">
        <f aca="false">VLOOKUP(F740,PTDS2!$A$1:$Q$13,14)</f>
        <v>#N/A</v>
      </c>
      <c r="BB740" s="78" t="e">
        <f aca="false">VLOOKUP(F740,PTDS2!$A$1:$Q$13,15)</f>
        <v>#N/A</v>
      </c>
      <c r="BC740" s="78" t="e">
        <f aca="false">VLOOKUP(F740,PTDS2!$A$1:$Q$13,16)</f>
        <v>#N/A</v>
      </c>
      <c r="BD740" s="78" t="e">
        <f aca="false">VLOOKUP(F740,PTDS2!$A$1:$Q$13,17)</f>
        <v>#N/A</v>
      </c>
      <c r="BF740" s="78" t="e">
        <f aca="false">IF(AO740=0,"",AO740)</f>
        <v>#N/A</v>
      </c>
      <c r="BG740" s="78" t="e">
        <f aca="false">IF(AP740=0,"",AP740)</f>
        <v>#N/A</v>
      </c>
      <c r="BH740" s="78" t="e">
        <f aca="false">IF(AQ740=0,"",AQ740)</f>
        <v>#N/A</v>
      </c>
      <c r="BI740" s="78" t="e">
        <f aca="false">IF(AR740=0,"",AR740)</f>
        <v>#N/A</v>
      </c>
      <c r="BJ740" s="78" t="e">
        <f aca="false">IF(AS740=0,"",AS740)</f>
        <v>#N/A</v>
      </c>
      <c r="BK740" s="78" t="e">
        <f aca="false">IF(AT740=0,"",AT740)</f>
        <v>#N/A</v>
      </c>
      <c r="BL740" s="78" t="e">
        <f aca="false">IF(AU740=0,"",AU740)</f>
        <v>#N/A</v>
      </c>
      <c r="BM740" s="78" t="e">
        <f aca="false">IF(AV740=0,"",AV740)</f>
        <v>#N/A</v>
      </c>
      <c r="BN740" s="78" t="e">
        <f aca="false">IF(AW740=0,"",AW740)</f>
        <v>#N/A</v>
      </c>
      <c r="BO740" s="78" t="e">
        <f aca="false">IF(AX740=0,"",AX740)</f>
        <v>#N/A</v>
      </c>
      <c r="BP740" s="78" t="e">
        <f aca="false">IF(AY740=0,"",AY740)</f>
        <v>#N/A</v>
      </c>
      <c r="BQ740" s="78" t="e">
        <f aca="false">IF(AZ740=0,"",AZ740)</f>
        <v>#N/A</v>
      </c>
      <c r="BR740" s="78" t="e">
        <f aca="false">IF(BA740=0,"",BA740)</f>
        <v>#N/A</v>
      </c>
      <c r="BS740" s="78" t="e">
        <f aca="false">IF(BB740=0,"",BB740)</f>
        <v>#N/A</v>
      </c>
      <c r="BT740" s="78" t="e">
        <f aca="false">IF(BC740=0,"",BC740)</f>
        <v>#N/A</v>
      </c>
      <c r="BU740" s="78" t="e">
        <f aca="false">IF(BD740=0,"",BD740)</f>
        <v>#N/A</v>
      </c>
    </row>
    <row r="741" customFormat="false" ht="56.7" hidden="false" customHeight="true" outlineLevel="0" collapsed="false">
      <c r="A741" s="137"/>
      <c r="B741" s="138"/>
      <c r="C741" s="139"/>
      <c r="D741" s="139"/>
      <c r="E741" s="143"/>
      <c r="F741" s="120"/>
      <c r="G741" s="121"/>
      <c r="H741" s="140"/>
      <c r="I741" s="141"/>
      <c r="J741" s="116"/>
      <c r="K741" s="124" t="str">
        <f aca="false">IF(ISBLANK(I741),"",ROUND(IF(J741&lt;&gt;"€",IF(J741="$",I741*TRANSFERENCIAS!$E$29,I741*TRANSFERENCIAS!$H$29),I741),2))</f>
        <v/>
      </c>
      <c r="L741" s="142"/>
      <c r="M741" s="142"/>
      <c r="N741" s="142"/>
      <c r="O741" s="125"/>
      <c r="P741" s="126" t="str">
        <f aca="false">IF(ISNUMBER(X741),X741,"P")</f>
        <v>P</v>
      </c>
      <c r="Q741" s="127" t="str">
        <f aca="false">IF(ISNUMBER(L741),L741," --")</f>
        <v> --</v>
      </c>
      <c r="W741" s="129" t="n">
        <f aca="false">SUM(L741:N741)</f>
        <v>0</v>
      </c>
      <c r="X741" s="129" t="e">
        <f aca="false">IF(K741&gt;0,ABS(W741-K741),"")</f>
        <v>#VALUE!</v>
      </c>
      <c r="AF741" s="78" t="n">
        <f aca="false">+AF740+20</f>
        <v>14720</v>
      </c>
      <c r="AG741" s="78" t="n">
        <v>736</v>
      </c>
      <c r="AO741" s="78" t="e">
        <f aca="false">VLOOKUP(F741,PTDS2!$A$1:$Q$13,2)</f>
        <v>#N/A</v>
      </c>
      <c r="AP741" s="78" t="e">
        <f aca="false">VLOOKUP(F741,PTDS2!$A$1:$Q$13,3)</f>
        <v>#N/A</v>
      </c>
      <c r="AQ741" s="78" t="e">
        <f aca="false">VLOOKUP(F741,PTDS2!$A$1:$Q$13,4)</f>
        <v>#N/A</v>
      </c>
      <c r="AR741" s="78" t="e">
        <f aca="false">VLOOKUP(F741,PTDS2!$A$1:$Q$13,5)</f>
        <v>#N/A</v>
      </c>
      <c r="AS741" s="78" t="e">
        <f aca="false">VLOOKUP(F741,PTDS2!$A$1:$Q$13,6)</f>
        <v>#N/A</v>
      </c>
      <c r="AT741" s="78" t="e">
        <f aca="false">VLOOKUP(F741,PTDS2!$A$1:$Q$13,7)</f>
        <v>#N/A</v>
      </c>
      <c r="AU741" s="78" t="e">
        <f aca="false">VLOOKUP(F741,PTDS2!$A$1:$Q$13,8)</f>
        <v>#N/A</v>
      </c>
      <c r="AV741" s="78" t="e">
        <f aca="false">VLOOKUP(F741,PTDS2!$A$1:$Q$13,9)</f>
        <v>#N/A</v>
      </c>
      <c r="AW741" s="78" t="e">
        <f aca="false">VLOOKUP(F741,PTDS2!$A$1:$Q$13,10)</f>
        <v>#N/A</v>
      </c>
      <c r="AX741" s="78" t="e">
        <f aca="false">VLOOKUP(F741,PTDS2!$A$1:$Q$13,11)</f>
        <v>#N/A</v>
      </c>
      <c r="AY741" s="78" t="e">
        <f aca="false">VLOOKUP(F741,PTDS2!$A$1:$Q$13,12)</f>
        <v>#N/A</v>
      </c>
      <c r="AZ741" s="78" t="e">
        <f aca="false">VLOOKUP(F741,PTDS2!$A$1:$Q$13,13)</f>
        <v>#N/A</v>
      </c>
      <c r="BA741" s="78" t="e">
        <f aca="false">VLOOKUP(F741,PTDS2!$A$1:$Q$13,14)</f>
        <v>#N/A</v>
      </c>
      <c r="BB741" s="78" t="e">
        <f aca="false">VLOOKUP(F741,PTDS2!$A$1:$Q$13,15)</f>
        <v>#N/A</v>
      </c>
      <c r="BC741" s="78" t="e">
        <f aca="false">VLOOKUP(F741,PTDS2!$A$1:$Q$13,16)</f>
        <v>#N/A</v>
      </c>
      <c r="BD741" s="78" t="e">
        <f aca="false">VLOOKUP(F741,PTDS2!$A$1:$Q$13,17)</f>
        <v>#N/A</v>
      </c>
      <c r="BF741" s="78" t="e">
        <f aca="false">IF(AO741=0,"",AO741)</f>
        <v>#N/A</v>
      </c>
      <c r="BG741" s="78" t="e">
        <f aca="false">IF(AP741=0,"",AP741)</f>
        <v>#N/A</v>
      </c>
      <c r="BH741" s="78" t="e">
        <f aca="false">IF(AQ741=0,"",AQ741)</f>
        <v>#N/A</v>
      </c>
      <c r="BI741" s="78" t="e">
        <f aca="false">IF(AR741=0,"",AR741)</f>
        <v>#N/A</v>
      </c>
      <c r="BJ741" s="78" t="e">
        <f aca="false">IF(AS741=0,"",AS741)</f>
        <v>#N/A</v>
      </c>
      <c r="BK741" s="78" t="e">
        <f aca="false">IF(AT741=0,"",AT741)</f>
        <v>#N/A</v>
      </c>
      <c r="BL741" s="78" t="e">
        <f aca="false">IF(AU741=0,"",AU741)</f>
        <v>#N/A</v>
      </c>
      <c r="BM741" s="78" t="e">
        <f aca="false">IF(AV741=0,"",AV741)</f>
        <v>#N/A</v>
      </c>
      <c r="BN741" s="78" t="e">
        <f aca="false">IF(AW741=0,"",AW741)</f>
        <v>#N/A</v>
      </c>
      <c r="BO741" s="78" t="e">
        <f aca="false">IF(AX741=0,"",AX741)</f>
        <v>#N/A</v>
      </c>
      <c r="BP741" s="78" t="e">
        <f aca="false">IF(AY741=0,"",AY741)</f>
        <v>#N/A</v>
      </c>
      <c r="BQ741" s="78" t="e">
        <f aca="false">IF(AZ741=0,"",AZ741)</f>
        <v>#N/A</v>
      </c>
      <c r="BR741" s="78" t="e">
        <f aca="false">IF(BA741=0,"",BA741)</f>
        <v>#N/A</v>
      </c>
      <c r="BS741" s="78" t="e">
        <f aca="false">IF(BB741=0,"",BB741)</f>
        <v>#N/A</v>
      </c>
      <c r="BT741" s="78" t="e">
        <f aca="false">IF(BC741=0,"",BC741)</f>
        <v>#N/A</v>
      </c>
      <c r="BU741" s="78" t="e">
        <f aca="false">IF(BD741=0,"",BD741)</f>
        <v>#N/A</v>
      </c>
    </row>
    <row r="742" customFormat="false" ht="56.7" hidden="false" customHeight="true" outlineLevel="0" collapsed="false">
      <c r="A742" s="137"/>
      <c r="B742" s="138"/>
      <c r="C742" s="139"/>
      <c r="D742" s="139"/>
      <c r="E742" s="143"/>
      <c r="F742" s="120"/>
      <c r="G742" s="121"/>
      <c r="H742" s="140"/>
      <c r="I742" s="141"/>
      <c r="J742" s="116"/>
      <c r="K742" s="124" t="str">
        <f aca="false">IF(ISBLANK(I742),"",ROUND(IF(J742&lt;&gt;"€",IF(J742="$",I742*TRANSFERENCIAS!$E$29,I742*TRANSFERENCIAS!$H$29),I742),2))</f>
        <v/>
      </c>
      <c r="L742" s="142"/>
      <c r="M742" s="142"/>
      <c r="N742" s="142"/>
      <c r="O742" s="125"/>
      <c r="P742" s="126" t="str">
        <f aca="false">IF(ISNUMBER(X742),X742,"P")</f>
        <v>P</v>
      </c>
      <c r="Q742" s="127" t="str">
        <f aca="false">IF(ISNUMBER(L742),L742," --")</f>
        <v> --</v>
      </c>
      <c r="W742" s="129" t="n">
        <f aca="false">SUM(L742:N742)</f>
        <v>0</v>
      </c>
      <c r="X742" s="129" t="e">
        <f aca="false">IF(K742&gt;0,ABS(W742-K742),"")</f>
        <v>#VALUE!</v>
      </c>
      <c r="AF742" s="78" t="n">
        <f aca="false">+AF741+20</f>
        <v>14740</v>
      </c>
      <c r="AG742" s="78" t="n">
        <v>737</v>
      </c>
      <c r="AO742" s="78" t="e">
        <f aca="false">VLOOKUP(F742,PTDS2!$A$1:$Q$13,2)</f>
        <v>#N/A</v>
      </c>
      <c r="AP742" s="78" t="e">
        <f aca="false">VLOOKUP(F742,PTDS2!$A$1:$Q$13,3)</f>
        <v>#N/A</v>
      </c>
      <c r="AQ742" s="78" t="e">
        <f aca="false">VLOOKUP(F742,PTDS2!$A$1:$Q$13,4)</f>
        <v>#N/A</v>
      </c>
      <c r="AR742" s="78" t="e">
        <f aca="false">VLOOKUP(F742,PTDS2!$A$1:$Q$13,5)</f>
        <v>#N/A</v>
      </c>
      <c r="AS742" s="78" t="e">
        <f aca="false">VLOOKUP(F742,PTDS2!$A$1:$Q$13,6)</f>
        <v>#N/A</v>
      </c>
      <c r="AT742" s="78" t="e">
        <f aca="false">VLOOKUP(F742,PTDS2!$A$1:$Q$13,7)</f>
        <v>#N/A</v>
      </c>
      <c r="AU742" s="78" t="e">
        <f aca="false">VLOOKUP(F742,PTDS2!$A$1:$Q$13,8)</f>
        <v>#N/A</v>
      </c>
      <c r="AV742" s="78" t="e">
        <f aca="false">VLOOKUP(F742,PTDS2!$A$1:$Q$13,9)</f>
        <v>#N/A</v>
      </c>
      <c r="AW742" s="78" t="e">
        <f aca="false">VLOOKUP(F742,PTDS2!$A$1:$Q$13,10)</f>
        <v>#N/A</v>
      </c>
      <c r="AX742" s="78" t="e">
        <f aca="false">VLOOKUP(F742,PTDS2!$A$1:$Q$13,11)</f>
        <v>#N/A</v>
      </c>
      <c r="AY742" s="78" t="e">
        <f aca="false">VLOOKUP(F742,PTDS2!$A$1:$Q$13,12)</f>
        <v>#N/A</v>
      </c>
      <c r="AZ742" s="78" t="e">
        <f aca="false">VLOOKUP(F742,PTDS2!$A$1:$Q$13,13)</f>
        <v>#N/A</v>
      </c>
      <c r="BA742" s="78" t="e">
        <f aca="false">VLOOKUP(F742,PTDS2!$A$1:$Q$13,14)</f>
        <v>#N/A</v>
      </c>
      <c r="BB742" s="78" t="e">
        <f aca="false">VLOOKUP(F742,PTDS2!$A$1:$Q$13,15)</f>
        <v>#N/A</v>
      </c>
      <c r="BC742" s="78" t="e">
        <f aca="false">VLOOKUP(F742,PTDS2!$A$1:$Q$13,16)</f>
        <v>#N/A</v>
      </c>
      <c r="BD742" s="78" t="e">
        <f aca="false">VLOOKUP(F742,PTDS2!$A$1:$Q$13,17)</f>
        <v>#N/A</v>
      </c>
      <c r="BF742" s="78" t="e">
        <f aca="false">IF(AO742=0,"",AO742)</f>
        <v>#N/A</v>
      </c>
      <c r="BG742" s="78" t="e">
        <f aca="false">IF(AP742=0,"",AP742)</f>
        <v>#N/A</v>
      </c>
      <c r="BH742" s="78" t="e">
        <f aca="false">IF(AQ742=0,"",AQ742)</f>
        <v>#N/A</v>
      </c>
      <c r="BI742" s="78" t="e">
        <f aca="false">IF(AR742=0,"",AR742)</f>
        <v>#N/A</v>
      </c>
      <c r="BJ742" s="78" t="e">
        <f aca="false">IF(AS742=0,"",AS742)</f>
        <v>#N/A</v>
      </c>
      <c r="BK742" s="78" t="e">
        <f aca="false">IF(AT742=0,"",AT742)</f>
        <v>#N/A</v>
      </c>
      <c r="BL742" s="78" t="e">
        <f aca="false">IF(AU742=0,"",AU742)</f>
        <v>#N/A</v>
      </c>
      <c r="BM742" s="78" t="e">
        <f aca="false">IF(AV742=0,"",AV742)</f>
        <v>#N/A</v>
      </c>
      <c r="BN742" s="78" t="e">
        <f aca="false">IF(AW742=0,"",AW742)</f>
        <v>#N/A</v>
      </c>
      <c r="BO742" s="78" t="e">
        <f aca="false">IF(AX742=0,"",AX742)</f>
        <v>#N/A</v>
      </c>
      <c r="BP742" s="78" t="e">
        <f aca="false">IF(AY742=0,"",AY742)</f>
        <v>#N/A</v>
      </c>
      <c r="BQ742" s="78" t="e">
        <f aca="false">IF(AZ742=0,"",AZ742)</f>
        <v>#N/A</v>
      </c>
      <c r="BR742" s="78" t="e">
        <f aca="false">IF(BA742=0,"",BA742)</f>
        <v>#N/A</v>
      </c>
      <c r="BS742" s="78" t="e">
        <f aca="false">IF(BB742=0,"",BB742)</f>
        <v>#N/A</v>
      </c>
      <c r="BT742" s="78" t="e">
        <f aca="false">IF(BC742=0,"",BC742)</f>
        <v>#N/A</v>
      </c>
      <c r="BU742" s="78" t="e">
        <f aca="false">IF(BD742=0,"",BD742)</f>
        <v>#N/A</v>
      </c>
    </row>
    <row r="743" customFormat="false" ht="56.7" hidden="false" customHeight="true" outlineLevel="0" collapsed="false">
      <c r="A743" s="137"/>
      <c r="B743" s="138"/>
      <c r="C743" s="139"/>
      <c r="D743" s="139"/>
      <c r="E743" s="143"/>
      <c r="F743" s="120"/>
      <c r="G743" s="121"/>
      <c r="H743" s="140"/>
      <c r="I743" s="141"/>
      <c r="J743" s="116"/>
      <c r="K743" s="124" t="str">
        <f aca="false">IF(ISBLANK(I743),"",ROUND(IF(J743&lt;&gt;"€",IF(J743="$",I743*TRANSFERENCIAS!$E$29,I743*TRANSFERENCIAS!$H$29),I743),2))</f>
        <v/>
      </c>
      <c r="L743" s="142"/>
      <c r="M743" s="142"/>
      <c r="N743" s="142"/>
      <c r="O743" s="125"/>
      <c r="P743" s="126" t="str">
        <f aca="false">IF(ISNUMBER(X743),X743,"P")</f>
        <v>P</v>
      </c>
      <c r="Q743" s="127" t="str">
        <f aca="false">IF(ISNUMBER(L743),L743," --")</f>
        <v> --</v>
      </c>
      <c r="W743" s="129" t="n">
        <f aca="false">SUM(L743:N743)</f>
        <v>0</v>
      </c>
      <c r="X743" s="129" t="e">
        <f aca="false">IF(K743&gt;0,ABS(W743-K743),"")</f>
        <v>#VALUE!</v>
      </c>
      <c r="AF743" s="78" t="n">
        <f aca="false">+AF742+20</f>
        <v>14760</v>
      </c>
      <c r="AG743" s="78" t="n">
        <v>738</v>
      </c>
      <c r="AO743" s="78" t="e">
        <f aca="false">VLOOKUP(F743,PTDS2!$A$1:$Q$13,2)</f>
        <v>#N/A</v>
      </c>
      <c r="AP743" s="78" t="e">
        <f aca="false">VLOOKUP(F743,PTDS2!$A$1:$Q$13,3)</f>
        <v>#N/A</v>
      </c>
      <c r="AQ743" s="78" t="e">
        <f aca="false">VLOOKUP(F743,PTDS2!$A$1:$Q$13,4)</f>
        <v>#N/A</v>
      </c>
      <c r="AR743" s="78" t="e">
        <f aca="false">VLOOKUP(F743,PTDS2!$A$1:$Q$13,5)</f>
        <v>#N/A</v>
      </c>
      <c r="AS743" s="78" t="e">
        <f aca="false">VLOOKUP(F743,PTDS2!$A$1:$Q$13,6)</f>
        <v>#N/A</v>
      </c>
      <c r="AT743" s="78" t="e">
        <f aca="false">VLOOKUP(F743,PTDS2!$A$1:$Q$13,7)</f>
        <v>#N/A</v>
      </c>
      <c r="AU743" s="78" t="e">
        <f aca="false">VLOOKUP(F743,PTDS2!$A$1:$Q$13,8)</f>
        <v>#N/A</v>
      </c>
      <c r="AV743" s="78" t="e">
        <f aca="false">VLOOKUP(F743,PTDS2!$A$1:$Q$13,9)</f>
        <v>#N/A</v>
      </c>
      <c r="AW743" s="78" t="e">
        <f aca="false">VLOOKUP(F743,PTDS2!$A$1:$Q$13,10)</f>
        <v>#N/A</v>
      </c>
      <c r="AX743" s="78" t="e">
        <f aca="false">VLOOKUP(F743,PTDS2!$A$1:$Q$13,11)</f>
        <v>#N/A</v>
      </c>
      <c r="AY743" s="78" t="e">
        <f aca="false">VLOOKUP(F743,PTDS2!$A$1:$Q$13,12)</f>
        <v>#N/A</v>
      </c>
      <c r="AZ743" s="78" t="e">
        <f aca="false">VLOOKUP(F743,PTDS2!$A$1:$Q$13,13)</f>
        <v>#N/A</v>
      </c>
      <c r="BA743" s="78" t="e">
        <f aca="false">VLOOKUP(F743,PTDS2!$A$1:$Q$13,14)</f>
        <v>#N/A</v>
      </c>
      <c r="BB743" s="78" t="e">
        <f aca="false">VLOOKUP(F743,PTDS2!$A$1:$Q$13,15)</f>
        <v>#N/A</v>
      </c>
      <c r="BC743" s="78" t="e">
        <f aca="false">VLOOKUP(F743,PTDS2!$A$1:$Q$13,16)</f>
        <v>#N/A</v>
      </c>
      <c r="BD743" s="78" t="e">
        <f aca="false">VLOOKUP(F743,PTDS2!$A$1:$Q$13,17)</f>
        <v>#N/A</v>
      </c>
      <c r="BF743" s="78" t="e">
        <f aca="false">IF(AO743=0,"",AO743)</f>
        <v>#N/A</v>
      </c>
      <c r="BG743" s="78" t="e">
        <f aca="false">IF(AP743=0,"",AP743)</f>
        <v>#N/A</v>
      </c>
      <c r="BH743" s="78" t="e">
        <f aca="false">IF(AQ743=0,"",AQ743)</f>
        <v>#N/A</v>
      </c>
      <c r="BI743" s="78" t="e">
        <f aca="false">IF(AR743=0,"",AR743)</f>
        <v>#N/A</v>
      </c>
      <c r="BJ743" s="78" t="e">
        <f aca="false">IF(AS743=0,"",AS743)</f>
        <v>#N/A</v>
      </c>
      <c r="BK743" s="78" t="e">
        <f aca="false">IF(AT743=0,"",AT743)</f>
        <v>#N/A</v>
      </c>
      <c r="BL743" s="78" t="e">
        <f aca="false">IF(AU743=0,"",AU743)</f>
        <v>#N/A</v>
      </c>
      <c r="BM743" s="78" t="e">
        <f aca="false">IF(AV743=0,"",AV743)</f>
        <v>#N/A</v>
      </c>
      <c r="BN743" s="78" t="e">
        <f aca="false">IF(AW743=0,"",AW743)</f>
        <v>#N/A</v>
      </c>
      <c r="BO743" s="78" t="e">
        <f aca="false">IF(AX743=0,"",AX743)</f>
        <v>#N/A</v>
      </c>
      <c r="BP743" s="78" t="e">
        <f aca="false">IF(AY743=0,"",AY743)</f>
        <v>#N/A</v>
      </c>
      <c r="BQ743" s="78" t="e">
        <f aca="false">IF(AZ743=0,"",AZ743)</f>
        <v>#N/A</v>
      </c>
      <c r="BR743" s="78" t="e">
        <f aca="false">IF(BA743=0,"",BA743)</f>
        <v>#N/A</v>
      </c>
      <c r="BS743" s="78" t="e">
        <f aca="false">IF(BB743=0,"",BB743)</f>
        <v>#N/A</v>
      </c>
      <c r="BT743" s="78" t="e">
        <f aca="false">IF(BC743=0,"",BC743)</f>
        <v>#N/A</v>
      </c>
      <c r="BU743" s="78" t="e">
        <f aca="false">IF(BD743=0,"",BD743)</f>
        <v>#N/A</v>
      </c>
    </row>
    <row r="744" customFormat="false" ht="56.7" hidden="false" customHeight="true" outlineLevel="0" collapsed="false">
      <c r="A744" s="137"/>
      <c r="B744" s="138"/>
      <c r="C744" s="139"/>
      <c r="D744" s="139"/>
      <c r="E744" s="143"/>
      <c r="F744" s="120"/>
      <c r="G744" s="121"/>
      <c r="H744" s="140"/>
      <c r="I744" s="141"/>
      <c r="J744" s="116"/>
      <c r="K744" s="124" t="str">
        <f aca="false">IF(ISBLANK(I744),"",ROUND(IF(J744&lt;&gt;"€",IF(J744="$",I744*TRANSFERENCIAS!$E$29,I744*TRANSFERENCIAS!$H$29),I744),2))</f>
        <v/>
      </c>
      <c r="L744" s="142"/>
      <c r="M744" s="142"/>
      <c r="N744" s="142"/>
      <c r="O744" s="125"/>
      <c r="P744" s="126" t="str">
        <f aca="false">IF(ISNUMBER(X744),X744,"P")</f>
        <v>P</v>
      </c>
      <c r="Q744" s="127" t="str">
        <f aca="false">IF(ISNUMBER(L744),L744," --")</f>
        <v> --</v>
      </c>
      <c r="W744" s="129" t="n">
        <f aca="false">SUM(L744:N744)</f>
        <v>0</v>
      </c>
      <c r="X744" s="129" t="e">
        <f aca="false">IF(K744&gt;0,ABS(W744-K744),"")</f>
        <v>#VALUE!</v>
      </c>
      <c r="AF744" s="78" t="n">
        <f aca="false">+AF743+20</f>
        <v>14780</v>
      </c>
      <c r="AG744" s="78" t="n">
        <v>739</v>
      </c>
      <c r="AO744" s="78" t="e">
        <f aca="false">VLOOKUP(F744,PTDS2!$A$1:$Q$13,2)</f>
        <v>#N/A</v>
      </c>
      <c r="AP744" s="78" t="e">
        <f aca="false">VLOOKUP(F744,PTDS2!$A$1:$Q$13,3)</f>
        <v>#N/A</v>
      </c>
      <c r="AQ744" s="78" t="e">
        <f aca="false">VLOOKUP(F744,PTDS2!$A$1:$Q$13,4)</f>
        <v>#N/A</v>
      </c>
      <c r="AR744" s="78" t="e">
        <f aca="false">VLOOKUP(F744,PTDS2!$A$1:$Q$13,5)</f>
        <v>#N/A</v>
      </c>
      <c r="AS744" s="78" t="e">
        <f aca="false">VLOOKUP(F744,PTDS2!$A$1:$Q$13,6)</f>
        <v>#N/A</v>
      </c>
      <c r="AT744" s="78" t="e">
        <f aca="false">VLOOKUP(F744,PTDS2!$A$1:$Q$13,7)</f>
        <v>#N/A</v>
      </c>
      <c r="AU744" s="78" t="e">
        <f aca="false">VLOOKUP(F744,PTDS2!$A$1:$Q$13,8)</f>
        <v>#N/A</v>
      </c>
      <c r="AV744" s="78" t="e">
        <f aca="false">VLOOKUP(F744,PTDS2!$A$1:$Q$13,9)</f>
        <v>#N/A</v>
      </c>
      <c r="AW744" s="78" t="e">
        <f aca="false">VLOOKUP(F744,PTDS2!$A$1:$Q$13,10)</f>
        <v>#N/A</v>
      </c>
      <c r="AX744" s="78" t="e">
        <f aca="false">VLOOKUP(F744,PTDS2!$A$1:$Q$13,11)</f>
        <v>#N/A</v>
      </c>
      <c r="AY744" s="78" t="e">
        <f aca="false">VLOOKUP(F744,PTDS2!$A$1:$Q$13,12)</f>
        <v>#N/A</v>
      </c>
      <c r="AZ744" s="78" t="e">
        <f aca="false">VLOOKUP(F744,PTDS2!$A$1:$Q$13,13)</f>
        <v>#N/A</v>
      </c>
      <c r="BA744" s="78" t="e">
        <f aca="false">VLOOKUP(F744,PTDS2!$A$1:$Q$13,14)</f>
        <v>#N/A</v>
      </c>
      <c r="BB744" s="78" t="e">
        <f aca="false">VLOOKUP(F744,PTDS2!$A$1:$Q$13,15)</f>
        <v>#N/A</v>
      </c>
      <c r="BC744" s="78" t="e">
        <f aca="false">VLOOKUP(F744,PTDS2!$A$1:$Q$13,16)</f>
        <v>#N/A</v>
      </c>
      <c r="BD744" s="78" t="e">
        <f aca="false">VLOOKUP(F744,PTDS2!$A$1:$Q$13,17)</f>
        <v>#N/A</v>
      </c>
      <c r="BF744" s="78" t="e">
        <f aca="false">IF(AO744=0,"",AO744)</f>
        <v>#N/A</v>
      </c>
      <c r="BG744" s="78" t="e">
        <f aca="false">IF(AP744=0,"",AP744)</f>
        <v>#N/A</v>
      </c>
      <c r="BH744" s="78" t="e">
        <f aca="false">IF(AQ744=0,"",AQ744)</f>
        <v>#N/A</v>
      </c>
      <c r="BI744" s="78" t="e">
        <f aca="false">IF(AR744=0,"",AR744)</f>
        <v>#N/A</v>
      </c>
      <c r="BJ744" s="78" t="e">
        <f aca="false">IF(AS744=0,"",AS744)</f>
        <v>#N/A</v>
      </c>
      <c r="BK744" s="78" t="e">
        <f aca="false">IF(AT744=0,"",AT744)</f>
        <v>#N/A</v>
      </c>
      <c r="BL744" s="78" t="e">
        <f aca="false">IF(AU744=0,"",AU744)</f>
        <v>#N/A</v>
      </c>
      <c r="BM744" s="78" t="e">
        <f aca="false">IF(AV744=0,"",AV744)</f>
        <v>#N/A</v>
      </c>
      <c r="BN744" s="78" t="e">
        <f aca="false">IF(AW744=0,"",AW744)</f>
        <v>#N/A</v>
      </c>
      <c r="BO744" s="78" t="e">
        <f aca="false">IF(AX744=0,"",AX744)</f>
        <v>#N/A</v>
      </c>
      <c r="BP744" s="78" t="e">
        <f aca="false">IF(AY744=0,"",AY744)</f>
        <v>#N/A</v>
      </c>
      <c r="BQ744" s="78" t="e">
        <f aca="false">IF(AZ744=0,"",AZ744)</f>
        <v>#N/A</v>
      </c>
      <c r="BR744" s="78" t="e">
        <f aca="false">IF(BA744=0,"",BA744)</f>
        <v>#N/A</v>
      </c>
      <c r="BS744" s="78" t="e">
        <f aca="false">IF(BB744=0,"",BB744)</f>
        <v>#N/A</v>
      </c>
      <c r="BT744" s="78" t="e">
        <f aca="false">IF(BC744=0,"",BC744)</f>
        <v>#N/A</v>
      </c>
      <c r="BU744" s="78" t="e">
        <f aca="false">IF(BD744=0,"",BD744)</f>
        <v>#N/A</v>
      </c>
    </row>
    <row r="745" customFormat="false" ht="56.7" hidden="false" customHeight="true" outlineLevel="0" collapsed="false">
      <c r="A745" s="137"/>
      <c r="B745" s="138"/>
      <c r="C745" s="139"/>
      <c r="D745" s="139"/>
      <c r="E745" s="143"/>
      <c r="F745" s="120"/>
      <c r="G745" s="121"/>
      <c r="H745" s="140"/>
      <c r="I745" s="141"/>
      <c r="J745" s="116"/>
      <c r="K745" s="124" t="str">
        <f aca="false">IF(ISBLANK(I745),"",ROUND(IF(J745&lt;&gt;"€",IF(J745="$",I745*TRANSFERENCIAS!$E$29,I745*TRANSFERENCIAS!$H$29),I745),2))</f>
        <v/>
      </c>
      <c r="L745" s="142"/>
      <c r="M745" s="142"/>
      <c r="N745" s="142"/>
      <c r="O745" s="125"/>
      <c r="P745" s="126" t="str">
        <f aca="false">IF(ISNUMBER(X745),X745,"P")</f>
        <v>P</v>
      </c>
      <c r="Q745" s="127" t="str">
        <f aca="false">IF(ISNUMBER(L745),L745," --")</f>
        <v> --</v>
      </c>
      <c r="W745" s="129" t="n">
        <f aca="false">SUM(L745:N745)</f>
        <v>0</v>
      </c>
      <c r="X745" s="129" t="e">
        <f aca="false">IF(K745&gt;0,ABS(W745-K745),"")</f>
        <v>#VALUE!</v>
      </c>
      <c r="AF745" s="78" t="n">
        <f aca="false">+AF744+20</f>
        <v>14800</v>
      </c>
      <c r="AG745" s="78" t="n">
        <v>740</v>
      </c>
      <c r="AO745" s="78" t="e">
        <f aca="false">VLOOKUP(F745,PTDS2!$A$1:$Q$13,2)</f>
        <v>#N/A</v>
      </c>
      <c r="AP745" s="78" t="e">
        <f aca="false">VLOOKUP(F745,PTDS2!$A$1:$Q$13,3)</f>
        <v>#N/A</v>
      </c>
      <c r="AQ745" s="78" t="e">
        <f aca="false">VLOOKUP(F745,PTDS2!$A$1:$Q$13,4)</f>
        <v>#N/A</v>
      </c>
      <c r="AR745" s="78" t="e">
        <f aca="false">VLOOKUP(F745,PTDS2!$A$1:$Q$13,5)</f>
        <v>#N/A</v>
      </c>
      <c r="AS745" s="78" t="e">
        <f aca="false">VLOOKUP(F745,PTDS2!$A$1:$Q$13,6)</f>
        <v>#N/A</v>
      </c>
      <c r="AT745" s="78" t="e">
        <f aca="false">VLOOKUP(F745,PTDS2!$A$1:$Q$13,7)</f>
        <v>#N/A</v>
      </c>
      <c r="AU745" s="78" t="e">
        <f aca="false">VLOOKUP(F745,PTDS2!$A$1:$Q$13,8)</f>
        <v>#N/A</v>
      </c>
      <c r="AV745" s="78" t="e">
        <f aca="false">VLOOKUP(F745,PTDS2!$A$1:$Q$13,9)</f>
        <v>#N/A</v>
      </c>
      <c r="AW745" s="78" t="e">
        <f aca="false">VLOOKUP(F745,PTDS2!$A$1:$Q$13,10)</f>
        <v>#N/A</v>
      </c>
      <c r="AX745" s="78" t="e">
        <f aca="false">VLOOKUP(F745,PTDS2!$A$1:$Q$13,11)</f>
        <v>#N/A</v>
      </c>
      <c r="AY745" s="78" t="e">
        <f aca="false">VLOOKUP(F745,PTDS2!$A$1:$Q$13,12)</f>
        <v>#N/A</v>
      </c>
      <c r="AZ745" s="78" t="e">
        <f aca="false">VLOOKUP(F745,PTDS2!$A$1:$Q$13,13)</f>
        <v>#N/A</v>
      </c>
      <c r="BA745" s="78" t="e">
        <f aca="false">VLOOKUP(F745,PTDS2!$A$1:$Q$13,14)</f>
        <v>#N/A</v>
      </c>
      <c r="BB745" s="78" t="e">
        <f aca="false">VLOOKUP(F745,PTDS2!$A$1:$Q$13,15)</f>
        <v>#N/A</v>
      </c>
      <c r="BC745" s="78" t="e">
        <f aca="false">VLOOKUP(F745,PTDS2!$A$1:$Q$13,16)</f>
        <v>#N/A</v>
      </c>
      <c r="BD745" s="78" t="e">
        <f aca="false">VLOOKUP(F745,PTDS2!$A$1:$Q$13,17)</f>
        <v>#N/A</v>
      </c>
      <c r="BF745" s="78" t="e">
        <f aca="false">IF(AO745=0,"",AO745)</f>
        <v>#N/A</v>
      </c>
      <c r="BG745" s="78" t="e">
        <f aca="false">IF(AP745=0,"",AP745)</f>
        <v>#N/A</v>
      </c>
      <c r="BH745" s="78" t="e">
        <f aca="false">IF(AQ745=0,"",AQ745)</f>
        <v>#N/A</v>
      </c>
      <c r="BI745" s="78" t="e">
        <f aca="false">IF(AR745=0,"",AR745)</f>
        <v>#N/A</v>
      </c>
      <c r="BJ745" s="78" t="e">
        <f aca="false">IF(AS745=0,"",AS745)</f>
        <v>#N/A</v>
      </c>
      <c r="BK745" s="78" t="e">
        <f aca="false">IF(AT745=0,"",AT745)</f>
        <v>#N/A</v>
      </c>
      <c r="BL745" s="78" t="e">
        <f aca="false">IF(AU745=0,"",AU745)</f>
        <v>#N/A</v>
      </c>
      <c r="BM745" s="78" t="e">
        <f aca="false">IF(AV745=0,"",AV745)</f>
        <v>#N/A</v>
      </c>
      <c r="BN745" s="78" t="e">
        <f aca="false">IF(AW745=0,"",AW745)</f>
        <v>#N/A</v>
      </c>
      <c r="BO745" s="78" t="e">
        <f aca="false">IF(AX745=0,"",AX745)</f>
        <v>#N/A</v>
      </c>
      <c r="BP745" s="78" t="e">
        <f aca="false">IF(AY745=0,"",AY745)</f>
        <v>#N/A</v>
      </c>
      <c r="BQ745" s="78" t="e">
        <f aca="false">IF(AZ745=0,"",AZ745)</f>
        <v>#N/A</v>
      </c>
      <c r="BR745" s="78" t="e">
        <f aca="false">IF(BA745=0,"",BA745)</f>
        <v>#N/A</v>
      </c>
      <c r="BS745" s="78" t="e">
        <f aca="false">IF(BB745=0,"",BB745)</f>
        <v>#N/A</v>
      </c>
      <c r="BT745" s="78" t="e">
        <f aca="false">IF(BC745=0,"",BC745)</f>
        <v>#N/A</v>
      </c>
      <c r="BU745" s="78" t="e">
        <f aca="false">IF(BD745=0,"",BD745)</f>
        <v>#N/A</v>
      </c>
    </row>
    <row r="746" customFormat="false" ht="56.7" hidden="false" customHeight="true" outlineLevel="0" collapsed="false">
      <c r="A746" s="137"/>
      <c r="B746" s="138"/>
      <c r="C746" s="139"/>
      <c r="D746" s="139"/>
      <c r="E746" s="143"/>
      <c r="F746" s="120"/>
      <c r="G746" s="121"/>
      <c r="H746" s="140"/>
      <c r="I746" s="141"/>
      <c r="J746" s="116"/>
      <c r="K746" s="124" t="str">
        <f aca="false">IF(ISBLANK(I746),"",ROUND(IF(J746&lt;&gt;"€",IF(J746="$",I746*TRANSFERENCIAS!$E$29,I746*TRANSFERENCIAS!$H$29),I746),2))</f>
        <v/>
      </c>
      <c r="L746" s="142"/>
      <c r="M746" s="142"/>
      <c r="N746" s="142"/>
      <c r="O746" s="125"/>
      <c r="P746" s="126" t="str">
        <f aca="false">IF(ISNUMBER(X746),X746,"P")</f>
        <v>P</v>
      </c>
      <c r="Q746" s="127" t="str">
        <f aca="false">IF(ISNUMBER(L746),L746," --")</f>
        <v> --</v>
      </c>
      <c r="W746" s="129" t="n">
        <f aca="false">SUM(L746:N746)</f>
        <v>0</v>
      </c>
      <c r="X746" s="129" t="e">
        <f aca="false">IF(K746&gt;0,ABS(W746-K746),"")</f>
        <v>#VALUE!</v>
      </c>
      <c r="AF746" s="78" t="n">
        <f aca="false">+AF745+20</f>
        <v>14820</v>
      </c>
      <c r="AG746" s="78" t="n">
        <v>741</v>
      </c>
      <c r="AO746" s="78" t="e">
        <f aca="false">VLOOKUP(F746,PTDS2!$A$1:$Q$13,2)</f>
        <v>#N/A</v>
      </c>
      <c r="AP746" s="78" t="e">
        <f aca="false">VLOOKUP(F746,PTDS2!$A$1:$Q$13,3)</f>
        <v>#N/A</v>
      </c>
      <c r="AQ746" s="78" t="e">
        <f aca="false">VLOOKUP(F746,PTDS2!$A$1:$Q$13,4)</f>
        <v>#N/A</v>
      </c>
      <c r="AR746" s="78" t="e">
        <f aca="false">VLOOKUP(F746,PTDS2!$A$1:$Q$13,5)</f>
        <v>#N/A</v>
      </c>
      <c r="AS746" s="78" t="e">
        <f aca="false">VLOOKUP(F746,PTDS2!$A$1:$Q$13,6)</f>
        <v>#N/A</v>
      </c>
      <c r="AT746" s="78" t="e">
        <f aca="false">VLOOKUP(F746,PTDS2!$A$1:$Q$13,7)</f>
        <v>#N/A</v>
      </c>
      <c r="AU746" s="78" t="e">
        <f aca="false">VLOOKUP(F746,PTDS2!$A$1:$Q$13,8)</f>
        <v>#N/A</v>
      </c>
      <c r="AV746" s="78" t="e">
        <f aca="false">VLOOKUP(F746,PTDS2!$A$1:$Q$13,9)</f>
        <v>#N/A</v>
      </c>
      <c r="AW746" s="78" t="e">
        <f aca="false">VLOOKUP(F746,PTDS2!$A$1:$Q$13,10)</f>
        <v>#N/A</v>
      </c>
      <c r="AX746" s="78" t="e">
        <f aca="false">VLOOKUP(F746,PTDS2!$A$1:$Q$13,11)</f>
        <v>#N/A</v>
      </c>
      <c r="AY746" s="78" t="e">
        <f aca="false">VLOOKUP(F746,PTDS2!$A$1:$Q$13,12)</f>
        <v>#N/A</v>
      </c>
      <c r="AZ746" s="78" t="e">
        <f aca="false">VLOOKUP(F746,PTDS2!$A$1:$Q$13,13)</f>
        <v>#N/A</v>
      </c>
      <c r="BA746" s="78" t="e">
        <f aca="false">VLOOKUP(F746,PTDS2!$A$1:$Q$13,14)</f>
        <v>#N/A</v>
      </c>
      <c r="BB746" s="78" t="e">
        <f aca="false">VLOOKUP(F746,PTDS2!$A$1:$Q$13,15)</f>
        <v>#N/A</v>
      </c>
      <c r="BC746" s="78" t="e">
        <f aca="false">VLOOKUP(F746,PTDS2!$A$1:$Q$13,16)</f>
        <v>#N/A</v>
      </c>
      <c r="BD746" s="78" t="e">
        <f aca="false">VLOOKUP(F746,PTDS2!$A$1:$Q$13,17)</f>
        <v>#N/A</v>
      </c>
      <c r="BF746" s="78" t="e">
        <f aca="false">IF(AO746=0,"",AO746)</f>
        <v>#N/A</v>
      </c>
      <c r="BG746" s="78" t="e">
        <f aca="false">IF(AP746=0,"",AP746)</f>
        <v>#N/A</v>
      </c>
      <c r="BH746" s="78" t="e">
        <f aca="false">IF(AQ746=0,"",AQ746)</f>
        <v>#N/A</v>
      </c>
      <c r="BI746" s="78" t="e">
        <f aca="false">IF(AR746=0,"",AR746)</f>
        <v>#N/A</v>
      </c>
      <c r="BJ746" s="78" t="e">
        <f aca="false">IF(AS746=0,"",AS746)</f>
        <v>#N/A</v>
      </c>
      <c r="BK746" s="78" t="e">
        <f aca="false">IF(AT746=0,"",AT746)</f>
        <v>#N/A</v>
      </c>
      <c r="BL746" s="78" t="e">
        <f aca="false">IF(AU746=0,"",AU746)</f>
        <v>#N/A</v>
      </c>
      <c r="BM746" s="78" t="e">
        <f aca="false">IF(AV746=0,"",AV746)</f>
        <v>#N/A</v>
      </c>
      <c r="BN746" s="78" t="e">
        <f aca="false">IF(AW746=0,"",AW746)</f>
        <v>#N/A</v>
      </c>
      <c r="BO746" s="78" t="e">
        <f aca="false">IF(AX746=0,"",AX746)</f>
        <v>#N/A</v>
      </c>
      <c r="BP746" s="78" t="e">
        <f aca="false">IF(AY746=0,"",AY746)</f>
        <v>#N/A</v>
      </c>
      <c r="BQ746" s="78" t="e">
        <f aca="false">IF(AZ746=0,"",AZ746)</f>
        <v>#N/A</v>
      </c>
      <c r="BR746" s="78" t="e">
        <f aca="false">IF(BA746=0,"",BA746)</f>
        <v>#N/A</v>
      </c>
      <c r="BS746" s="78" t="e">
        <f aca="false">IF(BB746=0,"",BB746)</f>
        <v>#N/A</v>
      </c>
      <c r="BT746" s="78" t="e">
        <f aca="false">IF(BC746=0,"",BC746)</f>
        <v>#N/A</v>
      </c>
      <c r="BU746" s="78" t="e">
        <f aca="false">IF(BD746=0,"",BD746)</f>
        <v>#N/A</v>
      </c>
    </row>
    <row r="747" customFormat="false" ht="56.7" hidden="false" customHeight="true" outlineLevel="0" collapsed="false">
      <c r="A747" s="137"/>
      <c r="B747" s="138"/>
      <c r="C747" s="139"/>
      <c r="D747" s="139"/>
      <c r="E747" s="143"/>
      <c r="F747" s="120"/>
      <c r="G747" s="121"/>
      <c r="H747" s="140"/>
      <c r="I747" s="141"/>
      <c r="J747" s="116"/>
      <c r="K747" s="124" t="str">
        <f aca="false">IF(ISBLANK(I747),"",ROUND(IF(J747&lt;&gt;"€",IF(J747="$",I747*TRANSFERENCIAS!$E$29,I747*TRANSFERENCIAS!$H$29),I747),2))</f>
        <v/>
      </c>
      <c r="L747" s="142"/>
      <c r="M747" s="142"/>
      <c r="N747" s="142"/>
      <c r="O747" s="125"/>
      <c r="P747" s="126" t="str">
        <f aca="false">IF(ISNUMBER(X747),X747,"P")</f>
        <v>P</v>
      </c>
      <c r="Q747" s="127" t="str">
        <f aca="false">IF(ISNUMBER(L747),L747," --")</f>
        <v> --</v>
      </c>
      <c r="W747" s="129" t="n">
        <f aca="false">SUM(L747:N747)</f>
        <v>0</v>
      </c>
      <c r="X747" s="129" t="e">
        <f aca="false">IF(K747&gt;0,ABS(W747-K747),"")</f>
        <v>#VALUE!</v>
      </c>
      <c r="AF747" s="78" t="n">
        <f aca="false">+AF746+20</f>
        <v>14840</v>
      </c>
      <c r="AG747" s="78" t="n">
        <v>742</v>
      </c>
      <c r="AO747" s="78" t="e">
        <f aca="false">VLOOKUP(F747,PTDS2!$A$1:$Q$13,2)</f>
        <v>#N/A</v>
      </c>
      <c r="AP747" s="78" t="e">
        <f aca="false">VLOOKUP(F747,PTDS2!$A$1:$Q$13,3)</f>
        <v>#N/A</v>
      </c>
      <c r="AQ747" s="78" t="e">
        <f aca="false">VLOOKUP(F747,PTDS2!$A$1:$Q$13,4)</f>
        <v>#N/A</v>
      </c>
      <c r="AR747" s="78" t="e">
        <f aca="false">VLOOKUP(F747,PTDS2!$A$1:$Q$13,5)</f>
        <v>#N/A</v>
      </c>
      <c r="AS747" s="78" t="e">
        <f aca="false">VLOOKUP(F747,PTDS2!$A$1:$Q$13,6)</f>
        <v>#N/A</v>
      </c>
      <c r="AT747" s="78" t="e">
        <f aca="false">VLOOKUP(F747,PTDS2!$A$1:$Q$13,7)</f>
        <v>#N/A</v>
      </c>
      <c r="AU747" s="78" t="e">
        <f aca="false">VLOOKUP(F747,PTDS2!$A$1:$Q$13,8)</f>
        <v>#N/A</v>
      </c>
      <c r="AV747" s="78" t="e">
        <f aca="false">VLOOKUP(F747,PTDS2!$A$1:$Q$13,9)</f>
        <v>#N/A</v>
      </c>
      <c r="AW747" s="78" t="e">
        <f aca="false">VLOOKUP(F747,PTDS2!$A$1:$Q$13,10)</f>
        <v>#N/A</v>
      </c>
      <c r="AX747" s="78" t="e">
        <f aca="false">VLOOKUP(F747,PTDS2!$A$1:$Q$13,11)</f>
        <v>#N/A</v>
      </c>
      <c r="AY747" s="78" t="e">
        <f aca="false">VLOOKUP(F747,PTDS2!$A$1:$Q$13,12)</f>
        <v>#N/A</v>
      </c>
      <c r="AZ747" s="78" t="e">
        <f aca="false">VLOOKUP(F747,PTDS2!$A$1:$Q$13,13)</f>
        <v>#N/A</v>
      </c>
      <c r="BA747" s="78" t="e">
        <f aca="false">VLOOKUP(F747,PTDS2!$A$1:$Q$13,14)</f>
        <v>#N/A</v>
      </c>
      <c r="BB747" s="78" t="e">
        <f aca="false">VLOOKUP(F747,PTDS2!$A$1:$Q$13,15)</f>
        <v>#N/A</v>
      </c>
      <c r="BC747" s="78" t="e">
        <f aca="false">VLOOKUP(F747,PTDS2!$A$1:$Q$13,16)</f>
        <v>#N/A</v>
      </c>
      <c r="BD747" s="78" t="e">
        <f aca="false">VLOOKUP(F747,PTDS2!$A$1:$Q$13,17)</f>
        <v>#N/A</v>
      </c>
      <c r="BF747" s="78" t="e">
        <f aca="false">IF(AO747=0,"",AO747)</f>
        <v>#N/A</v>
      </c>
      <c r="BG747" s="78" t="e">
        <f aca="false">IF(AP747=0,"",AP747)</f>
        <v>#N/A</v>
      </c>
      <c r="BH747" s="78" t="e">
        <f aca="false">IF(AQ747=0,"",AQ747)</f>
        <v>#N/A</v>
      </c>
      <c r="BI747" s="78" t="e">
        <f aca="false">IF(AR747=0,"",AR747)</f>
        <v>#N/A</v>
      </c>
      <c r="BJ747" s="78" t="e">
        <f aca="false">IF(AS747=0,"",AS747)</f>
        <v>#N/A</v>
      </c>
      <c r="BK747" s="78" t="e">
        <f aca="false">IF(AT747=0,"",AT747)</f>
        <v>#N/A</v>
      </c>
      <c r="BL747" s="78" t="e">
        <f aca="false">IF(AU747=0,"",AU747)</f>
        <v>#N/A</v>
      </c>
      <c r="BM747" s="78" t="e">
        <f aca="false">IF(AV747=0,"",AV747)</f>
        <v>#N/A</v>
      </c>
      <c r="BN747" s="78" t="e">
        <f aca="false">IF(AW747=0,"",AW747)</f>
        <v>#N/A</v>
      </c>
      <c r="BO747" s="78" t="e">
        <f aca="false">IF(AX747=0,"",AX747)</f>
        <v>#N/A</v>
      </c>
      <c r="BP747" s="78" t="e">
        <f aca="false">IF(AY747=0,"",AY747)</f>
        <v>#N/A</v>
      </c>
      <c r="BQ747" s="78" t="e">
        <f aca="false">IF(AZ747=0,"",AZ747)</f>
        <v>#N/A</v>
      </c>
      <c r="BR747" s="78" t="e">
        <f aca="false">IF(BA747=0,"",BA747)</f>
        <v>#N/A</v>
      </c>
      <c r="BS747" s="78" t="e">
        <f aca="false">IF(BB747=0,"",BB747)</f>
        <v>#N/A</v>
      </c>
      <c r="BT747" s="78" t="e">
        <f aca="false">IF(BC747=0,"",BC747)</f>
        <v>#N/A</v>
      </c>
      <c r="BU747" s="78" t="e">
        <f aca="false">IF(BD747=0,"",BD747)</f>
        <v>#N/A</v>
      </c>
    </row>
    <row r="748" customFormat="false" ht="56.7" hidden="false" customHeight="true" outlineLevel="0" collapsed="false">
      <c r="A748" s="137"/>
      <c r="B748" s="138"/>
      <c r="C748" s="139"/>
      <c r="D748" s="139"/>
      <c r="E748" s="143"/>
      <c r="F748" s="120"/>
      <c r="G748" s="121"/>
      <c r="H748" s="140"/>
      <c r="I748" s="141"/>
      <c r="J748" s="116"/>
      <c r="K748" s="124" t="str">
        <f aca="false">IF(ISBLANK(I748),"",ROUND(IF(J748&lt;&gt;"€",IF(J748="$",I748*TRANSFERENCIAS!$E$29,I748*TRANSFERENCIAS!$H$29),I748),2))</f>
        <v/>
      </c>
      <c r="L748" s="142"/>
      <c r="M748" s="142"/>
      <c r="N748" s="142"/>
      <c r="O748" s="125"/>
      <c r="P748" s="126" t="str">
        <f aca="false">IF(ISNUMBER(X748),X748,"P")</f>
        <v>P</v>
      </c>
      <c r="Q748" s="127" t="str">
        <f aca="false">IF(ISNUMBER(L748),L748," --")</f>
        <v> --</v>
      </c>
      <c r="W748" s="129" t="n">
        <f aca="false">SUM(L748:N748)</f>
        <v>0</v>
      </c>
      <c r="X748" s="129" t="e">
        <f aca="false">IF(K748&gt;0,ABS(W748-K748),"")</f>
        <v>#VALUE!</v>
      </c>
      <c r="AF748" s="78" t="n">
        <f aca="false">+AF747+20</f>
        <v>14860</v>
      </c>
      <c r="AG748" s="78" t="n">
        <v>743</v>
      </c>
      <c r="AO748" s="78" t="e">
        <f aca="false">VLOOKUP(F748,PTDS2!$A$1:$Q$13,2)</f>
        <v>#N/A</v>
      </c>
      <c r="AP748" s="78" t="e">
        <f aca="false">VLOOKUP(F748,PTDS2!$A$1:$Q$13,3)</f>
        <v>#N/A</v>
      </c>
      <c r="AQ748" s="78" t="e">
        <f aca="false">VLOOKUP(F748,PTDS2!$A$1:$Q$13,4)</f>
        <v>#N/A</v>
      </c>
      <c r="AR748" s="78" t="e">
        <f aca="false">VLOOKUP(F748,PTDS2!$A$1:$Q$13,5)</f>
        <v>#N/A</v>
      </c>
      <c r="AS748" s="78" t="e">
        <f aca="false">VLOOKUP(F748,PTDS2!$A$1:$Q$13,6)</f>
        <v>#N/A</v>
      </c>
      <c r="AT748" s="78" t="e">
        <f aca="false">VLOOKUP(F748,PTDS2!$A$1:$Q$13,7)</f>
        <v>#N/A</v>
      </c>
      <c r="AU748" s="78" t="e">
        <f aca="false">VLOOKUP(F748,PTDS2!$A$1:$Q$13,8)</f>
        <v>#N/A</v>
      </c>
      <c r="AV748" s="78" t="e">
        <f aca="false">VLOOKUP(F748,PTDS2!$A$1:$Q$13,9)</f>
        <v>#N/A</v>
      </c>
      <c r="AW748" s="78" t="e">
        <f aca="false">VLOOKUP(F748,PTDS2!$A$1:$Q$13,10)</f>
        <v>#N/A</v>
      </c>
      <c r="AX748" s="78" t="e">
        <f aca="false">VLOOKUP(F748,PTDS2!$A$1:$Q$13,11)</f>
        <v>#N/A</v>
      </c>
      <c r="AY748" s="78" t="e">
        <f aca="false">VLOOKUP(F748,PTDS2!$A$1:$Q$13,12)</f>
        <v>#N/A</v>
      </c>
      <c r="AZ748" s="78" t="e">
        <f aca="false">VLOOKUP(F748,PTDS2!$A$1:$Q$13,13)</f>
        <v>#N/A</v>
      </c>
      <c r="BA748" s="78" t="e">
        <f aca="false">VLOOKUP(F748,PTDS2!$A$1:$Q$13,14)</f>
        <v>#N/A</v>
      </c>
      <c r="BB748" s="78" t="e">
        <f aca="false">VLOOKUP(F748,PTDS2!$A$1:$Q$13,15)</f>
        <v>#N/A</v>
      </c>
      <c r="BC748" s="78" t="e">
        <f aca="false">VLOOKUP(F748,PTDS2!$A$1:$Q$13,16)</f>
        <v>#N/A</v>
      </c>
      <c r="BD748" s="78" t="e">
        <f aca="false">VLOOKUP(F748,PTDS2!$A$1:$Q$13,17)</f>
        <v>#N/A</v>
      </c>
      <c r="BF748" s="78" t="e">
        <f aca="false">IF(AO748=0,"",AO748)</f>
        <v>#N/A</v>
      </c>
      <c r="BG748" s="78" t="e">
        <f aca="false">IF(AP748=0,"",AP748)</f>
        <v>#N/A</v>
      </c>
      <c r="BH748" s="78" t="e">
        <f aca="false">IF(AQ748=0,"",AQ748)</f>
        <v>#N/A</v>
      </c>
      <c r="BI748" s="78" t="e">
        <f aca="false">IF(AR748=0,"",AR748)</f>
        <v>#N/A</v>
      </c>
      <c r="BJ748" s="78" t="e">
        <f aca="false">IF(AS748=0,"",AS748)</f>
        <v>#N/A</v>
      </c>
      <c r="BK748" s="78" t="e">
        <f aca="false">IF(AT748=0,"",AT748)</f>
        <v>#N/A</v>
      </c>
      <c r="BL748" s="78" t="e">
        <f aca="false">IF(AU748=0,"",AU748)</f>
        <v>#N/A</v>
      </c>
      <c r="BM748" s="78" t="e">
        <f aca="false">IF(AV748=0,"",AV748)</f>
        <v>#N/A</v>
      </c>
      <c r="BN748" s="78" t="e">
        <f aca="false">IF(AW748=0,"",AW748)</f>
        <v>#N/A</v>
      </c>
      <c r="BO748" s="78" t="e">
        <f aca="false">IF(AX748=0,"",AX748)</f>
        <v>#N/A</v>
      </c>
      <c r="BP748" s="78" t="e">
        <f aca="false">IF(AY748=0,"",AY748)</f>
        <v>#N/A</v>
      </c>
      <c r="BQ748" s="78" t="e">
        <f aca="false">IF(AZ748=0,"",AZ748)</f>
        <v>#N/A</v>
      </c>
      <c r="BR748" s="78" t="e">
        <f aca="false">IF(BA748=0,"",BA748)</f>
        <v>#N/A</v>
      </c>
      <c r="BS748" s="78" t="e">
        <f aca="false">IF(BB748=0,"",BB748)</f>
        <v>#N/A</v>
      </c>
      <c r="BT748" s="78" t="e">
        <f aca="false">IF(BC748=0,"",BC748)</f>
        <v>#N/A</v>
      </c>
      <c r="BU748" s="78" t="e">
        <f aca="false">IF(BD748=0,"",BD748)</f>
        <v>#N/A</v>
      </c>
    </row>
    <row r="749" customFormat="false" ht="56.7" hidden="false" customHeight="true" outlineLevel="0" collapsed="false">
      <c r="A749" s="137"/>
      <c r="B749" s="138"/>
      <c r="C749" s="139"/>
      <c r="D749" s="139"/>
      <c r="E749" s="143"/>
      <c r="F749" s="120"/>
      <c r="G749" s="121"/>
      <c r="H749" s="140"/>
      <c r="I749" s="141"/>
      <c r="J749" s="116"/>
      <c r="K749" s="124" t="str">
        <f aca="false">IF(ISBLANK(I749),"",ROUND(IF(J749&lt;&gt;"€",IF(J749="$",I749*TRANSFERENCIAS!$E$29,I749*TRANSFERENCIAS!$H$29),I749),2))</f>
        <v/>
      </c>
      <c r="L749" s="142"/>
      <c r="M749" s="142"/>
      <c r="N749" s="142"/>
      <c r="O749" s="125"/>
      <c r="P749" s="126" t="str">
        <f aca="false">IF(ISNUMBER(X749),X749,"P")</f>
        <v>P</v>
      </c>
      <c r="Q749" s="127" t="str">
        <f aca="false">IF(ISNUMBER(L749),L749," --")</f>
        <v> --</v>
      </c>
      <c r="W749" s="129" t="n">
        <f aca="false">SUM(L749:N749)</f>
        <v>0</v>
      </c>
      <c r="X749" s="129" t="e">
        <f aca="false">IF(K749&gt;0,ABS(W749-K749),"")</f>
        <v>#VALUE!</v>
      </c>
      <c r="AF749" s="78" t="n">
        <f aca="false">+AF748+20</f>
        <v>14880</v>
      </c>
      <c r="AG749" s="78" t="n">
        <v>744</v>
      </c>
      <c r="AO749" s="78" t="e">
        <f aca="false">VLOOKUP(F749,PTDS2!$A$1:$Q$13,2)</f>
        <v>#N/A</v>
      </c>
      <c r="AP749" s="78" t="e">
        <f aca="false">VLOOKUP(F749,PTDS2!$A$1:$Q$13,3)</f>
        <v>#N/A</v>
      </c>
      <c r="AQ749" s="78" t="e">
        <f aca="false">VLOOKUP(F749,PTDS2!$A$1:$Q$13,4)</f>
        <v>#N/A</v>
      </c>
      <c r="AR749" s="78" t="e">
        <f aca="false">VLOOKUP(F749,PTDS2!$A$1:$Q$13,5)</f>
        <v>#N/A</v>
      </c>
      <c r="AS749" s="78" t="e">
        <f aca="false">VLOOKUP(F749,PTDS2!$A$1:$Q$13,6)</f>
        <v>#N/A</v>
      </c>
      <c r="AT749" s="78" t="e">
        <f aca="false">VLOOKUP(F749,PTDS2!$A$1:$Q$13,7)</f>
        <v>#N/A</v>
      </c>
      <c r="AU749" s="78" t="e">
        <f aca="false">VLOOKUP(F749,PTDS2!$A$1:$Q$13,8)</f>
        <v>#N/A</v>
      </c>
      <c r="AV749" s="78" t="e">
        <f aca="false">VLOOKUP(F749,PTDS2!$A$1:$Q$13,9)</f>
        <v>#N/A</v>
      </c>
      <c r="AW749" s="78" t="e">
        <f aca="false">VLOOKUP(F749,PTDS2!$A$1:$Q$13,10)</f>
        <v>#N/A</v>
      </c>
      <c r="AX749" s="78" t="e">
        <f aca="false">VLOOKUP(F749,PTDS2!$A$1:$Q$13,11)</f>
        <v>#N/A</v>
      </c>
      <c r="AY749" s="78" t="e">
        <f aca="false">VLOOKUP(F749,PTDS2!$A$1:$Q$13,12)</f>
        <v>#N/A</v>
      </c>
      <c r="AZ749" s="78" t="e">
        <f aca="false">VLOOKUP(F749,PTDS2!$A$1:$Q$13,13)</f>
        <v>#N/A</v>
      </c>
      <c r="BA749" s="78" t="e">
        <f aca="false">VLOOKUP(F749,PTDS2!$A$1:$Q$13,14)</f>
        <v>#N/A</v>
      </c>
      <c r="BB749" s="78" t="e">
        <f aca="false">VLOOKUP(F749,PTDS2!$A$1:$Q$13,15)</f>
        <v>#N/A</v>
      </c>
      <c r="BC749" s="78" t="e">
        <f aca="false">VLOOKUP(F749,PTDS2!$A$1:$Q$13,16)</f>
        <v>#N/A</v>
      </c>
      <c r="BD749" s="78" t="e">
        <f aca="false">VLOOKUP(F749,PTDS2!$A$1:$Q$13,17)</f>
        <v>#N/A</v>
      </c>
      <c r="BF749" s="78" t="e">
        <f aca="false">IF(AO749=0,"",AO749)</f>
        <v>#N/A</v>
      </c>
      <c r="BG749" s="78" t="e">
        <f aca="false">IF(AP749=0,"",AP749)</f>
        <v>#N/A</v>
      </c>
      <c r="BH749" s="78" t="e">
        <f aca="false">IF(AQ749=0,"",AQ749)</f>
        <v>#N/A</v>
      </c>
      <c r="BI749" s="78" t="e">
        <f aca="false">IF(AR749=0,"",AR749)</f>
        <v>#N/A</v>
      </c>
      <c r="BJ749" s="78" t="e">
        <f aca="false">IF(AS749=0,"",AS749)</f>
        <v>#N/A</v>
      </c>
      <c r="BK749" s="78" t="e">
        <f aca="false">IF(AT749=0,"",AT749)</f>
        <v>#N/A</v>
      </c>
      <c r="BL749" s="78" t="e">
        <f aca="false">IF(AU749=0,"",AU749)</f>
        <v>#N/A</v>
      </c>
      <c r="BM749" s="78" t="e">
        <f aca="false">IF(AV749=0,"",AV749)</f>
        <v>#N/A</v>
      </c>
      <c r="BN749" s="78" t="e">
        <f aca="false">IF(AW749=0,"",AW749)</f>
        <v>#N/A</v>
      </c>
      <c r="BO749" s="78" t="e">
        <f aca="false">IF(AX749=0,"",AX749)</f>
        <v>#N/A</v>
      </c>
      <c r="BP749" s="78" t="e">
        <f aca="false">IF(AY749=0,"",AY749)</f>
        <v>#N/A</v>
      </c>
      <c r="BQ749" s="78" t="e">
        <f aca="false">IF(AZ749=0,"",AZ749)</f>
        <v>#N/A</v>
      </c>
      <c r="BR749" s="78" t="e">
        <f aca="false">IF(BA749=0,"",BA749)</f>
        <v>#N/A</v>
      </c>
      <c r="BS749" s="78" t="e">
        <f aca="false">IF(BB749=0,"",BB749)</f>
        <v>#N/A</v>
      </c>
      <c r="BT749" s="78" t="e">
        <f aca="false">IF(BC749=0,"",BC749)</f>
        <v>#N/A</v>
      </c>
      <c r="BU749" s="78" t="e">
        <f aca="false">IF(BD749=0,"",BD749)</f>
        <v>#N/A</v>
      </c>
    </row>
    <row r="750" customFormat="false" ht="56.7" hidden="false" customHeight="true" outlineLevel="0" collapsed="false">
      <c r="A750" s="137"/>
      <c r="B750" s="138"/>
      <c r="C750" s="139"/>
      <c r="D750" s="139"/>
      <c r="E750" s="143"/>
      <c r="F750" s="120"/>
      <c r="G750" s="121"/>
      <c r="H750" s="140"/>
      <c r="I750" s="141"/>
      <c r="J750" s="116"/>
      <c r="K750" s="124" t="str">
        <f aca="false">IF(ISBLANK(I750),"",ROUND(IF(J750&lt;&gt;"€",IF(J750="$",I750*TRANSFERENCIAS!$E$29,I750*TRANSFERENCIAS!$H$29),I750),2))</f>
        <v/>
      </c>
      <c r="L750" s="142"/>
      <c r="M750" s="142"/>
      <c r="N750" s="142"/>
      <c r="O750" s="125"/>
      <c r="P750" s="126" t="str">
        <f aca="false">IF(ISNUMBER(X750),X750,"P")</f>
        <v>P</v>
      </c>
      <c r="Q750" s="127" t="str">
        <f aca="false">IF(ISNUMBER(L750),L750," --")</f>
        <v> --</v>
      </c>
      <c r="W750" s="129" t="n">
        <f aca="false">SUM(L750:N750)</f>
        <v>0</v>
      </c>
      <c r="X750" s="129" t="e">
        <f aca="false">IF(K750&gt;0,ABS(W750-K750),"")</f>
        <v>#VALUE!</v>
      </c>
      <c r="AF750" s="78" t="n">
        <f aca="false">+AF749+20</f>
        <v>14900</v>
      </c>
      <c r="AG750" s="78" t="n">
        <v>745</v>
      </c>
      <c r="AO750" s="78" t="e">
        <f aca="false">VLOOKUP(F750,PTDS2!$A$1:$Q$13,2)</f>
        <v>#N/A</v>
      </c>
      <c r="AP750" s="78" t="e">
        <f aca="false">VLOOKUP(F750,PTDS2!$A$1:$Q$13,3)</f>
        <v>#N/A</v>
      </c>
      <c r="AQ750" s="78" t="e">
        <f aca="false">VLOOKUP(F750,PTDS2!$A$1:$Q$13,4)</f>
        <v>#N/A</v>
      </c>
      <c r="AR750" s="78" t="e">
        <f aca="false">VLOOKUP(F750,PTDS2!$A$1:$Q$13,5)</f>
        <v>#N/A</v>
      </c>
      <c r="AS750" s="78" t="e">
        <f aca="false">VLOOKUP(F750,PTDS2!$A$1:$Q$13,6)</f>
        <v>#N/A</v>
      </c>
      <c r="AT750" s="78" t="e">
        <f aca="false">VLOOKUP(F750,PTDS2!$A$1:$Q$13,7)</f>
        <v>#N/A</v>
      </c>
      <c r="AU750" s="78" t="e">
        <f aca="false">VLOOKUP(F750,PTDS2!$A$1:$Q$13,8)</f>
        <v>#N/A</v>
      </c>
      <c r="AV750" s="78" t="e">
        <f aca="false">VLOOKUP(F750,PTDS2!$A$1:$Q$13,9)</f>
        <v>#N/A</v>
      </c>
      <c r="AW750" s="78" t="e">
        <f aca="false">VLOOKUP(F750,PTDS2!$A$1:$Q$13,10)</f>
        <v>#N/A</v>
      </c>
      <c r="AX750" s="78" t="e">
        <f aca="false">VLOOKUP(F750,PTDS2!$A$1:$Q$13,11)</f>
        <v>#N/A</v>
      </c>
      <c r="AY750" s="78" t="e">
        <f aca="false">VLOOKUP(F750,PTDS2!$A$1:$Q$13,12)</f>
        <v>#N/A</v>
      </c>
      <c r="AZ750" s="78" t="e">
        <f aca="false">VLOOKUP(F750,PTDS2!$A$1:$Q$13,13)</f>
        <v>#N/A</v>
      </c>
      <c r="BA750" s="78" t="e">
        <f aca="false">VLOOKUP(F750,PTDS2!$A$1:$Q$13,14)</f>
        <v>#N/A</v>
      </c>
      <c r="BB750" s="78" t="e">
        <f aca="false">VLOOKUP(F750,PTDS2!$A$1:$Q$13,15)</f>
        <v>#N/A</v>
      </c>
      <c r="BC750" s="78" t="e">
        <f aca="false">VLOOKUP(F750,PTDS2!$A$1:$Q$13,16)</f>
        <v>#N/A</v>
      </c>
      <c r="BD750" s="78" t="e">
        <f aca="false">VLOOKUP(F750,PTDS2!$A$1:$Q$13,17)</f>
        <v>#N/A</v>
      </c>
      <c r="BF750" s="78" t="e">
        <f aca="false">IF(AO750=0,"",AO750)</f>
        <v>#N/A</v>
      </c>
      <c r="BG750" s="78" t="e">
        <f aca="false">IF(AP750=0,"",AP750)</f>
        <v>#N/A</v>
      </c>
      <c r="BH750" s="78" t="e">
        <f aca="false">IF(AQ750=0,"",AQ750)</f>
        <v>#N/A</v>
      </c>
      <c r="BI750" s="78" t="e">
        <f aca="false">IF(AR750=0,"",AR750)</f>
        <v>#N/A</v>
      </c>
      <c r="BJ750" s="78" t="e">
        <f aca="false">IF(AS750=0,"",AS750)</f>
        <v>#N/A</v>
      </c>
      <c r="BK750" s="78" t="e">
        <f aca="false">IF(AT750=0,"",AT750)</f>
        <v>#N/A</v>
      </c>
      <c r="BL750" s="78" t="e">
        <f aca="false">IF(AU750=0,"",AU750)</f>
        <v>#N/A</v>
      </c>
      <c r="BM750" s="78" t="e">
        <f aca="false">IF(AV750=0,"",AV750)</f>
        <v>#N/A</v>
      </c>
      <c r="BN750" s="78" t="e">
        <f aca="false">IF(AW750=0,"",AW750)</f>
        <v>#N/A</v>
      </c>
      <c r="BO750" s="78" t="e">
        <f aca="false">IF(AX750=0,"",AX750)</f>
        <v>#N/A</v>
      </c>
      <c r="BP750" s="78" t="e">
        <f aca="false">IF(AY750=0,"",AY750)</f>
        <v>#N/A</v>
      </c>
      <c r="BQ750" s="78" t="e">
        <f aca="false">IF(AZ750=0,"",AZ750)</f>
        <v>#N/A</v>
      </c>
      <c r="BR750" s="78" t="e">
        <f aca="false">IF(BA750=0,"",BA750)</f>
        <v>#N/A</v>
      </c>
      <c r="BS750" s="78" t="e">
        <f aca="false">IF(BB750=0,"",BB750)</f>
        <v>#N/A</v>
      </c>
      <c r="BT750" s="78" t="e">
        <f aca="false">IF(BC750=0,"",BC750)</f>
        <v>#N/A</v>
      </c>
      <c r="BU750" s="78" t="e">
        <f aca="false">IF(BD750=0,"",BD750)</f>
        <v>#N/A</v>
      </c>
    </row>
    <row r="751" customFormat="false" ht="56.7" hidden="false" customHeight="true" outlineLevel="0" collapsed="false">
      <c r="A751" s="137"/>
      <c r="B751" s="138"/>
      <c r="C751" s="139"/>
      <c r="D751" s="139"/>
      <c r="E751" s="143"/>
      <c r="F751" s="120"/>
      <c r="G751" s="121"/>
      <c r="H751" s="140"/>
      <c r="I751" s="141"/>
      <c r="J751" s="116"/>
      <c r="K751" s="124" t="str">
        <f aca="false">IF(ISBLANK(I751),"",ROUND(IF(J751&lt;&gt;"€",IF(J751="$",I751*TRANSFERENCIAS!$E$29,I751*TRANSFERENCIAS!$H$29),I751),2))</f>
        <v/>
      </c>
      <c r="L751" s="142"/>
      <c r="M751" s="142"/>
      <c r="N751" s="142"/>
      <c r="O751" s="125"/>
      <c r="P751" s="126" t="str">
        <f aca="false">IF(ISNUMBER(X751),X751,"P")</f>
        <v>P</v>
      </c>
      <c r="Q751" s="127" t="str">
        <f aca="false">IF(ISNUMBER(L751),L751," --")</f>
        <v> --</v>
      </c>
      <c r="W751" s="129" t="n">
        <f aca="false">SUM(L751:N751)</f>
        <v>0</v>
      </c>
      <c r="X751" s="129" t="e">
        <f aca="false">IF(K751&gt;0,ABS(W751-K751),"")</f>
        <v>#VALUE!</v>
      </c>
      <c r="AF751" s="78" t="n">
        <f aca="false">+AF750+20</f>
        <v>14920</v>
      </c>
      <c r="AG751" s="78" t="n">
        <v>746</v>
      </c>
      <c r="AO751" s="78" t="e">
        <f aca="false">VLOOKUP(F751,PTDS2!$A$1:$Q$13,2)</f>
        <v>#N/A</v>
      </c>
      <c r="AP751" s="78" t="e">
        <f aca="false">VLOOKUP(F751,PTDS2!$A$1:$Q$13,3)</f>
        <v>#N/A</v>
      </c>
      <c r="AQ751" s="78" t="e">
        <f aca="false">VLOOKUP(F751,PTDS2!$A$1:$Q$13,4)</f>
        <v>#N/A</v>
      </c>
      <c r="AR751" s="78" t="e">
        <f aca="false">VLOOKUP(F751,PTDS2!$A$1:$Q$13,5)</f>
        <v>#N/A</v>
      </c>
      <c r="AS751" s="78" t="e">
        <f aca="false">VLOOKUP(F751,PTDS2!$A$1:$Q$13,6)</f>
        <v>#N/A</v>
      </c>
      <c r="AT751" s="78" t="e">
        <f aca="false">VLOOKUP(F751,PTDS2!$A$1:$Q$13,7)</f>
        <v>#N/A</v>
      </c>
      <c r="AU751" s="78" t="e">
        <f aca="false">VLOOKUP(F751,PTDS2!$A$1:$Q$13,8)</f>
        <v>#N/A</v>
      </c>
      <c r="AV751" s="78" t="e">
        <f aca="false">VLOOKUP(F751,PTDS2!$A$1:$Q$13,9)</f>
        <v>#N/A</v>
      </c>
      <c r="AW751" s="78" t="e">
        <f aca="false">VLOOKUP(F751,PTDS2!$A$1:$Q$13,10)</f>
        <v>#N/A</v>
      </c>
      <c r="AX751" s="78" t="e">
        <f aca="false">VLOOKUP(F751,PTDS2!$A$1:$Q$13,11)</f>
        <v>#N/A</v>
      </c>
      <c r="AY751" s="78" t="e">
        <f aca="false">VLOOKUP(F751,PTDS2!$A$1:$Q$13,12)</f>
        <v>#N/A</v>
      </c>
      <c r="AZ751" s="78" t="e">
        <f aca="false">VLOOKUP(F751,PTDS2!$A$1:$Q$13,13)</f>
        <v>#N/A</v>
      </c>
      <c r="BA751" s="78" t="e">
        <f aca="false">VLOOKUP(F751,PTDS2!$A$1:$Q$13,14)</f>
        <v>#N/A</v>
      </c>
      <c r="BB751" s="78" t="e">
        <f aca="false">VLOOKUP(F751,PTDS2!$A$1:$Q$13,15)</f>
        <v>#N/A</v>
      </c>
      <c r="BC751" s="78" t="e">
        <f aca="false">VLOOKUP(F751,PTDS2!$A$1:$Q$13,16)</f>
        <v>#N/A</v>
      </c>
      <c r="BD751" s="78" t="e">
        <f aca="false">VLOOKUP(F751,PTDS2!$A$1:$Q$13,17)</f>
        <v>#N/A</v>
      </c>
      <c r="BF751" s="78" t="e">
        <f aca="false">IF(AO751=0,"",AO751)</f>
        <v>#N/A</v>
      </c>
      <c r="BG751" s="78" t="e">
        <f aca="false">IF(AP751=0,"",AP751)</f>
        <v>#N/A</v>
      </c>
      <c r="BH751" s="78" t="e">
        <f aca="false">IF(AQ751=0,"",AQ751)</f>
        <v>#N/A</v>
      </c>
      <c r="BI751" s="78" t="e">
        <f aca="false">IF(AR751=0,"",AR751)</f>
        <v>#N/A</v>
      </c>
      <c r="BJ751" s="78" t="e">
        <f aca="false">IF(AS751=0,"",AS751)</f>
        <v>#N/A</v>
      </c>
      <c r="BK751" s="78" t="e">
        <f aca="false">IF(AT751=0,"",AT751)</f>
        <v>#N/A</v>
      </c>
      <c r="BL751" s="78" t="e">
        <f aca="false">IF(AU751=0,"",AU751)</f>
        <v>#N/A</v>
      </c>
      <c r="BM751" s="78" t="e">
        <f aca="false">IF(AV751=0,"",AV751)</f>
        <v>#N/A</v>
      </c>
      <c r="BN751" s="78" t="e">
        <f aca="false">IF(AW751=0,"",AW751)</f>
        <v>#N/A</v>
      </c>
      <c r="BO751" s="78" t="e">
        <f aca="false">IF(AX751=0,"",AX751)</f>
        <v>#N/A</v>
      </c>
      <c r="BP751" s="78" t="e">
        <f aca="false">IF(AY751=0,"",AY751)</f>
        <v>#N/A</v>
      </c>
      <c r="BQ751" s="78" t="e">
        <f aca="false">IF(AZ751=0,"",AZ751)</f>
        <v>#N/A</v>
      </c>
      <c r="BR751" s="78" t="e">
        <f aca="false">IF(BA751=0,"",BA751)</f>
        <v>#N/A</v>
      </c>
      <c r="BS751" s="78" t="e">
        <f aca="false">IF(BB751=0,"",BB751)</f>
        <v>#N/A</v>
      </c>
      <c r="BT751" s="78" t="e">
        <f aca="false">IF(BC751=0,"",BC751)</f>
        <v>#N/A</v>
      </c>
      <c r="BU751" s="78" t="e">
        <f aca="false">IF(BD751=0,"",BD751)</f>
        <v>#N/A</v>
      </c>
    </row>
    <row r="752" customFormat="false" ht="56.7" hidden="false" customHeight="true" outlineLevel="0" collapsed="false">
      <c r="A752" s="137"/>
      <c r="B752" s="138"/>
      <c r="C752" s="139"/>
      <c r="D752" s="139"/>
      <c r="E752" s="143"/>
      <c r="F752" s="120"/>
      <c r="G752" s="121"/>
      <c r="H752" s="140"/>
      <c r="I752" s="141"/>
      <c r="J752" s="116"/>
      <c r="K752" s="124" t="str">
        <f aca="false">IF(ISBLANK(I752),"",ROUND(IF(J752&lt;&gt;"€",IF(J752="$",I752*TRANSFERENCIAS!$E$29,I752*TRANSFERENCIAS!$H$29),I752),2))</f>
        <v/>
      </c>
      <c r="L752" s="142"/>
      <c r="M752" s="142"/>
      <c r="N752" s="142"/>
      <c r="O752" s="125"/>
      <c r="P752" s="126" t="str">
        <f aca="false">IF(ISNUMBER(X752),X752,"P")</f>
        <v>P</v>
      </c>
      <c r="Q752" s="127" t="str">
        <f aca="false">IF(ISNUMBER(L752),L752," --")</f>
        <v> --</v>
      </c>
      <c r="W752" s="129" t="n">
        <f aca="false">SUM(L752:N752)</f>
        <v>0</v>
      </c>
      <c r="X752" s="129" t="e">
        <f aca="false">IF(K752&gt;0,ABS(W752-K752),"")</f>
        <v>#VALUE!</v>
      </c>
      <c r="AF752" s="78" t="n">
        <f aca="false">+AF751+20</f>
        <v>14940</v>
      </c>
      <c r="AG752" s="78" t="n">
        <v>747</v>
      </c>
      <c r="AO752" s="78" t="e">
        <f aca="false">VLOOKUP(F752,PTDS2!$A$1:$Q$13,2)</f>
        <v>#N/A</v>
      </c>
      <c r="AP752" s="78" t="e">
        <f aca="false">VLOOKUP(F752,PTDS2!$A$1:$Q$13,3)</f>
        <v>#N/A</v>
      </c>
      <c r="AQ752" s="78" t="e">
        <f aca="false">VLOOKUP(F752,PTDS2!$A$1:$Q$13,4)</f>
        <v>#N/A</v>
      </c>
      <c r="AR752" s="78" t="e">
        <f aca="false">VLOOKUP(F752,PTDS2!$A$1:$Q$13,5)</f>
        <v>#N/A</v>
      </c>
      <c r="AS752" s="78" t="e">
        <f aca="false">VLOOKUP(F752,PTDS2!$A$1:$Q$13,6)</f>
        <v>#N/A</v>
      </c>
      <c r="AT752" s="78" t="e">
        <f aca="false">VLOOKUP(F752,PTDS2!$A$1:$Q$13,7)</f>
        <v>#N/A</v>
      </c>
      <c r="AU752" s="78" t="e">
        <f aca="false">VLOOKUP(F752,PTDS2!$A$1:$Q$13,8)</f>
        <v>#N/A</v>
      </c>
      <c r="AV752" s="78" t="e">
        <f aca="false">VLOOKUP(F752,PTDS2!$A$1:$Q$13,9)</f>
        <v>#N/A</v>
      </c>
      <c r="AW752" s="78" t="e">
        <f aca="false">VLOOKUP(F752,PTDS2!$A$1:$Q$13,10)</f>
        <v>#N/A</v>
      </c>
      <c r="AX752" s="78" t="e">
        <f aca="false">VLOOKUP(F752,PTDS2!$A$1:$Q$13,11)</f>
        <v>#N/A</v>
      </c>
      <c r="AY752" s="78" t="e">
        <f aca="false">VLOOKUP(F752,PTDS2!$A$1:$Q$13,12)</f>
        <v>#N/A</v>
      </c>
      <c r="AZ752" s="78" t="e">
        <f aca="false">VLOOKUP(F752,PTDS2!$A$1:$Q$13,13)</f>
        <v>#N/A</v>
      </c>
      <c r="BA752" s="78" t="e">
        <f aca="false">VLOOKUP(F752,PTDS2!$A$1:$Q$13,14)</f>
        <v>#N/A</v>
      </c>
      <c r="BB752" s="78" t="e">
        <f aca="false">VLOOKUP(F752,PTDS2!$A$1:$Q$13,15)</f>
        <v>#N/A</v>
      </c>
      <c r="BC752" s="78" t="e">
        <f aca="false">VLOOKUP(F752,PTDS2!$A$1:$Q$13,16)</f>
        <v>#N/A</v>
      </c>
      <c r="BD752" s="78" t="e">
        <f aca="false">VLOOKUP(F752,PTDS2!$A$1:$Q$13,17)</f>
        <v>#N/A</v>
      </c>
      <c r="BF752" s="78" t="e">
        <f aca="false">IF(AO752=0,"",AO752)</f>
        <v>#N/A</v>
      </c>
      <c r="BG752" s="78" t="e">
        <f aca="false">IF(AP752=0,"",AP752)</f>
        <v>#N/A</v>
      </c>
      <c r="BH752" s="78" t="e">
        <f aca="false">IF(AQ752=0,"",AQ752)</f>
        <v>#N/A</v>
      </c>
      <c r="BI752" s="78" t="e">
        <f aca="false">IF(AR752=0,"",AR752)</f>
        <v>#N/A</v>
      </c>
      <c r="BJ752" s="78" t="e">
        <f aca="false">IF(AS752=0,"",AS752)</f>
        <v>#N/A</v>
      </c>
      <c r="BK752" s="78" t="e">
        <f aca="false">IF(AT752=0,"",AT752)</f>
        <v>#N/A</v>
      </c>
      <c r="BL752" s="78" t="e">
        <f aca="false">IF(AU752=0,"",AU752)</f>
        <v>#N/A</v>
      </c>
      <c r="BM752" s="78" t="e">
        <f aca="false">IF(AV752=0,"",AV752)</f>
        <v>#N/A</v>
      </c>
      <c r="BN752" s="78" t="e">
        <f aca="false">IF(AW752=0,"",AW752)</f>
        <v>#N/A</v>
      </c>
      <c r="BO752" s="78" t="e">
        <f aca="false">IF(AX752=0,"",AX752)</f>
        <v>#N/A</v>
      </c>
      <c r="BP752" s="78" t="e">
        <f aca="false">IF(AY752=0,"",AY752)</f>
        <v>#N/A</v>
      </c>
      <c r="BQ752" s="78" t="e">
        <f aca="false">IF(AZ752=0,"",AZ752)</f>
        <v>#N/A</v>
      </c>
      <c r="BR752" s="78" t="e">
        <f aca="false">IF(BA752=0,"",BA752)</f>
        <v>#N/A</v>
      </c>
      <c r="BS752" s="78" t="e">
        <f aca="false">IF(BB752=0,"",BB752)</f>
        <v>#N/A</v>
      </c>
      <c r="BT752" s="78" t="e">
        <f aca="false">IF(BC752=0,"",BC752)</f>
        <v>#N/A</v>
      </c>
      <c r="BU752" s="78" t="e">
        <f aca="false">IF(BD752=0,"",BD752)</f>
        <v>#N/A</v>
      </c>
    </row>
    <row r="753" customFormat="false" ht="56.7" hidden="false" customHeight="true" outlineLevel="0" collapsed="false">
      <c r="A753" s="137"/>
      <c r="B753" s="138"/>
      <c r="C753" s="139"/>
      <c r="D753" s="139"/>
      <c r="E753" s="143"/>
      <c r="F753" s="120"/>
      <c r="G753" s="121"/>
      <c r="H753" s="140"/>
      <c r="I753" s="141"/>
      <c r="J753" s="116"/>
      <c r="K753" s="124" t="str">
        <f aca="false">IF(ISBLANK(I753),"",ROUND(IF(J753&lt;&gt;"€",IF(J753="$",I753*TRANSFERENCIAS!$E$29,I753*TRANSFERENCIAS!$H$29),I753),2))</f>
        <v/>
      </c>
      <c r="L753" s="142"/>
      <c r="M753" s="142"/>
      <c r="N753" s="142"/>
      <c r="O753" s="125"/>
      <c r="P753" s="126" t="str">
        <f aca="false">IF(ISNUMBER(X753),X753,"P")</f>
        <v>P</v>
      </c>
      <c r="Q753" s="127" t="str">
        <f aca="false">IF(ISNUMBER(L753),L753," --")</f>
        <v> --</v>
      </c>
      <c r="W753" s="129" t="n">
        <f aca="false">SUM(L753:N753)</f>
        <v>0</v>
      </c>
      <c r="X753" s="129" t="e">
        <f aca="false">IF(K753&gt;0,ABS(W753-K753),"")</f>
        <v>#VALUE!</v>
      </c>
      <c r="AF753" s="78" t="n">
        <f aca="false">+AF752+20</f>
        <v>14960</v>
      </c>
      <c r="AG753" s="78" t="n">
        <v>748</v>
      </c>
      <c r="AO753" s="78" t="e">
        <f aca="false">VLOOKUP(F753,PTDS2!$A$1:$Q$13,2)</f>
        <v>#N/A</v>
      </c>
      <c r="AP753" s="78" t="e">
        <f aca="false">VLOOKUP(F753,PTDS2!$A$1:$Q$13,3)</f>
        <v>#N/A</v>
      </c>
      <c r="AQ753" s="78" t="e">
        <f aca="false">VLOOKUP(F753,PTDS2!$A$1:$Q$13,4)</f>
        <v>#N/A</v>
      </c>
      <c r="AR753" s="78" t="e">
        <f aca="false">VLOOKUP(F753,PTDS2!$A$1:$Q$13,5)</f>
        <v>#N/A</v>
      </c>
      <c r="AS753" s="78" t="e">
        <f aca="false">VLOOKUP(F753,PTDS2!$A$1:$Q$13,6)</f>
        <v>#N/A</v>
      </c>
      <c r="AT753" s="78" t="e">
        <f aca="false">VLOOKUP(F753,PTDS2!$A$1:$Q$13,7)</f>
        <v>#N/A</v>
      </c>
      <c r="AU753" s="78" t="e">
        <f aca="false">VLOOKUP(F753,PTDS2!$A$1:$Q$13,8)</f>
        <v>#N/A</v>
      </c>
      <c r="AV753" s="78" t="e">
        <f aca="false">VLOOKUP(F753,PTDS2!$A$1:$Q$13,9)</f>
        <v>#N/A</v>
      </c>
      <c r="AW753" s="78" t="e">
        <f aca="false">VLOOKUP(F753,PTDS2!$A$1:$Q$13,10)</f>
        <v>#N/A</v>
      </c>
      <c r="AX753" s="78" t="e">
        <f aca="false">VLOOKUP(F753,PTDS2!$A$1:$Q$13,11)</f>
        <v>#N/A</v>
      </c>
      <c r="AY753" s="78" t="e">
        <f aca="false">VLOOKUP(F753,PTDS2!$A$1:$Q$13,12)</f>
        <v>#N/A</v>
      </c>
      <c r="AZ753" s="78" t="e">
        <f aca="false">VLOOKUP(F753,PTDS2!$A$1:$Q$13,13)</f>
        <v>#N/A</v>
      </c>
      <c r="BA753" s="78" t="e">
        <f aca="false">VLOOKUP(F753,PTDS2!$A$1:$Q$13,14)</f>
        <v>#N/A</v>
      </c>
      <c r="BB753" s="78" t="e">
        <f aca="false">VLOOKUP(F753,PTDS2!$A$1:$Q$13,15)</f>
        <v>#N/A</v>
      </c>
      <c r="BC753" s="78" t="e">
        <f aca="false">VLOOKUP(F753,PTDS2!$A$1:$Q$13,16)</f>
        <v>#N/A</v>
      </c>
      <c r="BD753" s="78" t="e">
        <f aca="false">VLOOKUP(F753,PTDS2!$A$1:$Q$13,17)</f>
        <v>#N/A</v>
      </c>
      <c r="BF753" s="78" t="e">
        <f aca="false">IF(AO753=0,"",AO753)</f>
        <v>#N/A</v>
      </c>
      <c r="BG753" s="78" t="e">
        <f aca="false">IF(AP753=0,"",AP753)</f>
        <v>#N/A</v>
      </c>
      <c r="BH753" s="78" t="e">
        <f aca="false">IF(AQ753=0,"",AQ753)</f>
        <v>#N/A</v>
      </c>
      <c r="BI753" s="78" t="e">
        <f aca="false">IF(AR753=0,"",AR753)</f>
        <v>#N/A</v>
      </c>
      <c r="BJ753" s="78" t="e">
        <f aca="false">IF(AS753=0,"",AS753)</f>
        <v>#N/A</v>
      </c>
      <c r="BK753" s="78" t="e">
        <f aca="false">IF(AT753=0,"",AT753)</f>
        <v>#N/A</v>
      </c>
      <c r="BL753" s="78" t="e">
        <f aca="false">IF(AU753=0,"",AU753)</f>
        <v>#N/A</v>
      </c>
      <c r="BM753" s="78" t="e">
        <f aca="false">IF(AV753=0,"",AV753)</f>
        <v>#N/A</v>
      </c>
      <c r="BN753" s="78" t="e">
        <f aca="false">IF(AW753=0,"",AW753)</f>
        <v>#N/A</v>
      </c>
      <c r="BO753" s="78" t="e">
        <f aca="false">IF(AX753=0,"",AX753)</f>
        <v>#N/A</v>
      </c>
      <c r="BP753" s="78" t="e">
        <f aca="false">IF(AY753=0,"",AY753)</f>
        <v>#N/A</v>
      </c>
      <c r="BQ753" s="78" t="e">
        <f aca="false">IF(AZ753=0,"",AZ753)</f>
        <v>#N/A</v>
      </c>
      <c r="BR753" s="78" t="e">
        <f aca="false">IF(BA753=0,"",BA753)</f>
        <v>#N/A</v>
      </c>
      <c r="BS753" s="78" t="e">
        <f aca="false">IF(BB753=0,"",BB753)</f>
        <v>#N/A</v>
      </c>
      <c r="BT753" s="78" t="e">
        <f aca="false">IF(BC753=0,"",BC753)</f>
        <v>#N/A</v>
      </c>
      <c r="BU753" s="78" t="e">
        <f aca="false">IF(BD753=0,"",BD753)</f>
        <v>#N/A</v>
      </c>
    </row>
    <row r="754" customFormat="false" ht="56.7" hidden="false" customHeight="true" outlineLevel="0" collapsed="false">
      <c r="A754" s="137"/>
      <c r="B754" s="138"/>
      <c r="C754" s="139"/>
      <c r="D754" s="139"/>
      <c r="E754" s="143"/>
      <c r="F754" s="120"/>
      <c r="G754" s="121"/>
      <c r="H754" s="140"/>
      <c r="I754" s="141"/>
      <c r="J754" s="116"/>
      <c r="K754" s="124" t="str">
        <f aca="false">IF(ISBLANK(I754),"",ROUND(IF(J754&lt;&gt;"€",IF(J754="$",I754*TRANSFERENCIAS!$E$29,I754*TRANSFERENCIAS!$H$29),I754),2))</f>
        <v/>
      </c>
      <c r="L754" s="142"/>
      <c r="M754" s="142"/>
      <c r="N754" s="142"/>
      <c r="O754" s="125"/>
      <c r="P754" s="126" t="str">
        <f aca="false">IF(ISNUMBER(X754),X754,"P")</f>
        <v>P</v>
      </c>
      <c r="Q754" s="127" t="str">
        <f aca="false">IF(ISNUMBER(L754),L754," --")</f>
        <v> --</v>
      </c>
      <c r="W754" s="129" t="n">
        <f aca="false">SUM(L754:N754)</f>
        <v>0</v>
      </c>
      <c r="X754" s="129" t="e">
        <f aca="false">IF(K754&gt;0,ABS(W754-K754),"")</f>
        <v>#VALUE!</v>
      </c>
      <c r="AF754" s="78" t="n">
        <f aca="false">+AF753+20</f>
        <v>14980</v>
      </c>
      <c r="AG754" s="78" t="n">
        <v>749</v>
      </c>
      <c r="AO754" s="78" t="e">
        <f aca="false">VLOOKUP(F754,PTDS2!$A$1:$Q$13,2)</f>
        <v>#N/A</v>
      </c>
      <c r="AP754" s="78" t="e">
        <f aca="false">VLOOKUP(F754,PTDS2!$A$1:$Q$13,3)</f>
        <v>#N/A</v>
      </c>
      <c r="AQ754" s="78" t="e">
        <f aca="false">VLOOKUP(F754,PTDS2!$A$1:$Q$13,4)</f>
        <v>#N/A</v>
      </c>
      <c r="AR754" s="78" t="e">
        <f aca="false">VLOOKUP(F754,PTDS2!$A$1:$Q$13,5)</f>
        <v>#N/A</v>
      </c>
      <c r="AS754" s="78" t="e">
        <f aca="false">VLOOKUP(F754,PTDS2!$A$1:$Q$13,6)</f>
        <v>#N/A</v>
      </c>
      <c r="AT754" s="78" t="e">
        <f aca="false">VLOOKUP(F754,PTDS2!$A$1:$Q$13,7)</f>
        <v>#N/A</v>
      </c>
      <c r="AU754" s="78" t="e">
        <f aca="false">VLOOKUP(F754,PTDS2!$A$1:$Q$13,8)</f>
        <v>#N/A</v>
      </c>
      <c r="AV754" s="78" t="e">
        <f aca="false">VLOOKUP(F754,PTDS2!$A$1:$Q$13,9)</f>
        <v>#N/A</v>
      </c>
      <c r="AW754" s="78" t="e">
        <f aca="false">VLOOKUP(F754,PTDS2!$A$1:$Q$13,10)</f>
        <v>#N/A</v>
      </c>
      <c r="AX754" s="78" t="e">
        <f aca="false">VLOOKUP(F754,PTDS2!$A$1:$Q$13,11)</f>
        <v>#N/A</v>
      </c>
      <c r="AY754" s="78" t="e">
        <f aca="false">VLOOKUP(F754,PTDS2!$A$1:$Q$13,12)</f>
        <v>#N/A</v>
      </c>
      <c r="AZ754" s="78" t="e">
        <f aca="false">VLOOKUP(F754,PTDS2!$A$1:$Q$13,13)</f>
        <v>#N/A</v>
      </c>
      <c r="BA754" s="78" t="e">
        <f aca="false">VLOOKUP(F754,PTDS2!$A$1:$Q$13,14)</f>
        <v>#N/A</v>
      </c>
      <c r="BB754" s="78" t="e">
        <f aca="false">VLOOKUP(F754,PTDS2!$A$1:$Q$13,15)</f>
        <v>#N/A</v>
      </c>
      <c r="BC754" s="78" t="e">
        <f aca="false">VLOOKUP(F754,PTDS2!$A$1:$Q$13,16)</f>
        <v>#N/A</v>
      </c>
      <c r="BD754" s="78" t="e">
        <f aca="false">VLOOKUP(F754,PTDS2!$A$1:$Q$13,17)</f>
        <v>#N/A</v>
      </c>
      <c r="BF754" s="78" t="e">
        <f aca="false">IF(AO754=0,"",AO754)</f>
        <v>#N/A</v>
      </c>
      <c r="BG754" s="78" t="e">
        <f aca="false">IF(AP754=0,"",AP754)</f>
        <v>#N/A</v>
      </c>
      <c r="BH754" s="78" t="e">
        <f aca="false">IF(AQ754=0,"",AQ754)</f>
        <v>#N/A</v>
      </c>
      <c r="BI754" s="78" t="e">
        <f aca="false">IF(AR754=0,"",AR754)</f>
        <v>#N/A</v>
      </c>
      <c r="BJ754" s="78" t="e">
        <f aca="false">IF(AS754=0,"",AS754)</f>
        <v>#N/A</v>
      </c>
      <c r="BK754" s="78" t="e">
        <f aca="false">IF(AT754=0,"",AT754)</f>
        <v>#N/A</v>
      </c>
      <c r="BL754" s="78" t="e">
        <f aca="false">IF(AU754=0,"",AU754)</f>
        <v>#N/A</v>
      </c>
      <c r="BM754" s="78" t="e">
        <f aca="false">IF(AV754=0,"",AV754)</f>
        <v>#N/A</v>
      </c>
      <c r="BN754" s="78" t="e">
        <f aca="false">IF(AW754=0,"",AW754)</f>
        <v>#N/A</v>
      </c>
      <c r="BO754" s="78" t="e">
        <f aca="false">IF(AX754=0,"",AX754)</f>
        <v>#N/A</v>
      </c>
      <c r="BP754" s="78" t="e">
        <f aca="false">IF(AY754=0,"",AY754)</f>
        <v>#N/A</v>
      </c>
      <c r="BQ754" s="78" t="e">
        <f aca="false">IF(AZ754=0,"",AZ754)</f>
        <v>#N/A</v>
      </c>
      <c r="BR754" s="78" t="e">
        <f aca="false">IF(BA754=0,"",BA754)</f>
        <v>#N/A</v>
      </c>
      <c r="BS754" s="78" t="e">
        <f aca="false">IF(BB754=0,"",BB754)</f>
        <v>#N/A</v>
      </c>
      <c r="BT754" s="78" t="e">
        <f aca="false">IF(BC754=0,"",BC754)</f>
        <v>#N/A</v>
      </c>
      <c r="BU754" s="78" t="e">
        <f aca="false">IF(BD754=0,"",BD754)</f>
        <v>#N/A</v>
      </c>
    </row>
    <row r="755" customFormat="false" ht="56.7" hidden="false" customHeight="true" outlineLevel="0" collapsed="false">
      <c r="A755" s="137"/>
      <c r="B755" s="138"/>
      <c r="C755" s="139"/>
      <c r="D755" s="139"/>
      <c r="E755" s="143"/>
      <c r="F755" s="120"/>
      <c r="G755" s="121"/>
      <c r="H755" s="140"/>
      <c r="I755" s="141"/>
      <c r="J755" s="116"/>
      <c r="K755" s="124" t="str">
        <f aca="false">IF(ISBLANK(I755),"",ROUND(IF(J755&lt;&gt;"€",IF(J755="$",I755*TRANSFERENCIAS!$E$29,I755*TRANSFERENCIAS!$H$29),I755),2))</f>
        <v/>
      </c>
      <c r="L755" s="142"/>
      <c r="M755" s="142"/>
      <c r="N755" s="142"/>
      <c r="O755" s="125"/>
      <c r="P755" s="126" t="str">
        <f aca="false">IF(ISNUMBER(X755),X755,"P")</f>
        <v>P</v>
      </c>
      <c r="Q755" s="127" t="str">
        <f aca="false">IF(ISNUMBER(L755),L755," --")</f>
        <v> --</v>
      </c>
      <c r="W755" s="129" t="n">
        <f aca="false">SUM(L755:N755)</f>
        <v>0</v>
      </c>
      <c r="X755" s="129" t="e">
        <f aca="false">IF(K755&gt;0,ABS(W755-K755),"")</f>
        <v>#VALUE!</v>
      </c>
      <c r="AF755" s="78" t="n">
        <f aca="false">+AF754+20</f>
        <v>15000</v>
      </c>
      <c r="AG755" s="78" t="n">
        <v>750</v>
      </c>
      <c r="AO755" s="78" t="e">
        <f aca="false">VLOOKUP(F755,PTDS2!$A$1:$Q$13,2)</f>
        <v>#N/A</v>
      </c>
      <c r="AP755" s="78" t="e">
        <f aca="false">VLOOKUP(F755,PTDS2!$A$1:$Q$13,3)</f>
        <v>#N/A</v>
      </c>
      <c r="AQ755" s="78" t="e">
        <f aca="false">VLOOKUP(F755,PTDS2!$A$1:$Q$13,4)</f>
        <v>#N/A</v>
      </c>
      <c r="AR755" s="78" t="e">
        <f aca="false">VLOOKUP(F755,PTDS2!$A$1:$Q$13,5)</f>
        <v>#N/A</v>
      </c>
      <c r="AS755" s="78" t="e">
        <f aca="false">VLOOKUP(F755,PTDS2!$A$1:$Q$13,6)</f>
        <v>#N/A</v>
      </c>
      <c r="AT755" s="78" t="e">
        <f aca="false">VLOOKUP(F755,PTDS2!$A$1:$Q$13,7)</f>
        <v>#N/A</v>
      </c>
      <c r="AU755" s="78" t="e">
        <f aca="false">VLOOKUP(F755,PTDS2!$A$1:$Q$13,8)</f>
        <v>#N/A</v>
      </c>
      <c r="AV755" s="78" t="e">
        <f aca="false">VLOOKUP(F755,PTDS2!$A$1:$Q$13,9)</f>
        <v>#N/A</v>
      </c>
      <c r="AW755" s="78" t="e">
        <f aca="false">VLOOKUP(F755,PTDS2!$A$1:$Q$13,10)</f>
        <v>#N/A</v>
      </c>
      <c r="AX755" s="78" t="e">
        <f aca="false">VLOOKUP(F755,PTDS2!$A$1:$Q$13,11)</f>
        <v>#N/A</v>
      </c>
      <c r="AY755" s="78" t="e">
        <f aca="false">VLOOKUP(F755,PTDS2!$A$1:$Q$13,12)</f>
        <v>#N/A</v>
      </c>
      <c r="AZ755" s="78" t="e">
        <f aca="false">VLOOKUP(F755,PTDS2!$A$1:$Q$13,13)</f>
        <v>#N/A</v>
      </c>
      <c r="BA755" s="78" t="e">
        <f aca="false">VLOOKUP(F755,PTDS2!$A$1:$Q$13,14)</f>
        <v>#N/A</v>
      </c>
      <c r="BB755" s="78" t="e">
        <f aca="false">VLOOKUP(F755,PTDS2!$A$1:$Q$13,15)</f>
        <v>#N/A</v>
      </c>
      <c r="BC755" s="78" t="e">
        <f aca="false">VLOOKUP(F755,PTDS2!$A$1:$Q$13,16)</f>
        <v>#N/A</v>
      </c>
      <c r="BD755" s="78" t="e">
        <f aca="false">VLOOKUP(F755,PTDS2!$A$1:$Q$13,17)</f>
        <v>#N/A</v>
      </c>
      <c r="BF755" s="78" t="e">
        <f aca="false">IF(AO755=0,"",AO755)</f>
        <v>#N/A</v>
      </c>
      <c r="BG755" s="78" t="e">
        <f aca="false">IF(AP755=0,"",AP755)</f>
        <v>#N/A</v>
      </c>
      <c r="BH755" s="78" t="e">
        <f aca="false">IF(AQ755=0,"",AQ755)</f>
        <v>#N/A</v>
      </c>
      <c r="BI755" s="78" t="e">
        <f aca="false">IF(AR755=0,"",AR755)</f>
        <v>#N/A</v>
      </c>
      <c r="BJ755" s="78" t="e">
        <f aca="false">IF(AS755=0,"",AS755)</f>
        <v>#N/A</v>
      </c>
      <c r="BK755" s="78" t="e">
        <f aca="false">IF(AT755=0,"",AT755)</f>
        <v>#N/A</v>
      </c>
      <c r="BL755" s="78" t="e">
        <f aca="false">IF(AU755=0,"",AU755)</f>
        <v>#N/A</v>
      </c>
      <c r="BM755" s="78" t="e">
        <f aca="false">IF(AV755=0,"",AV755)</f>
        <v>#N/A</v>
      </c>
      <c r="BN755" s="78" t="e">
        <f aca="false">IF(AW755=0,"",AW755)</f>
        <v>#N/A</v>
      </c>
      <c r="BO755" s="78" t="e">
        <f aca="false">IF(AX755=0,"",AX755)</f>
        <v>#N/A</v>
      </c>
      <c r="BP755" s="78" t="e">
        <f aca="false">IF(AY755=0,"",AY755)</f>
        <v>#N/A</v>
      </c>
      <c r="BQ755" s="78" t="e">
        <f aca="false">IF(AZ755=0,"",AZ755)</f>
        <v>#N/A</v>
      </c>
      <c r="BR755" s="78" t="e">
        <f aca="false">IF(BA755=0,"",BA755)</f>
        <v>#N/A</v>
      </c>
      <c r="BS755" s="78" t="e">
        <f aca="false">IF(BB755=0,"",BB755)</f>
        <v>#N/A</v>
      </c>
      <c r="BT755" s="78" t="e">
        <f aca="false">IF(BC755=0,"",BC755)</f>
        <v>#N/A</v>
      </c>
      <c r="BU755" s="78" t="e">
        <f aca="false">IF(BD755=0,"",BD755)</f>
        <v>#N/A</v>
      </c>
    </row>
    <row r="756" customFormat="false" ht="56.7" hidden="false" customHeight="true" outlineLevel="0" collapsed="false">
      <c r="A756" s="137"/>
      <c r="B756" s="138"/>
      <c r="C756" s="139"/>
      <c r="D756" s="139"/>
      <c r="E756" s="143"/>
      <c r="F756" s="120"/>
      <c r="G756" s="121"/>
      <c r="H756" s="140"/>
      <c r="I756" s="141"/>
      <c r="J756" s="116"/>
      <c r="K756" s="124" t="str">
        <f aca="false">IF(ISBLANK(I756),"",ROUND(IF(J756&lt;&gt;"€",IF(J756="$",I756*TRANSFERENCIAS!$E$29,I756*TRANSFERENCIAS!$H$29),I756),2))</f>
        <v/>
      </c>
      <c r="L756" s="142"/>
      <c r="M756" s="142"/>
      <c r="N756" s="142"/>
      <c r="O756" s="125"/>
      <c r="P756" s="126" t="str">
        <f aca="false">IF(ISNUMBER(X756),X756,"P")</f>
        <v>P</v>
      </c>
      <c r="Q756" s="127" t="str">
        <f aca="false">IF(ISNUMBER(L756),L756," --")</f>
        <v> --</v>
      </c>
      <c r="W756" s="129" t="n">
        <f aca="false">SUM(L756:N756)</f>
        <v>0</v>
      </c>
      <c r="X756" s="129" t="e">
        <f aca="false">IF(K756&gt;0,ABS(W756-K756),"")</f>
        <v>#VALUE!</v>
      </c>
      <c r="AF756" s="78" t="n">
        <f aca="false">+AF755+20</f>
        <v>15020</v>
      </c>
      <c r="AG756" s="78" t="n">
        <v>751</v>
      </c>
      <c r="AO756" s="78" t="e">
        <f aca="false">VLOOKUP(F756,PTDS2!$A$1:$Q$13,2)</f>
        <v>#N/A</v>
      </c>
      <c r="AP756" s="78" t="e">
        <f aca="false">VLOOKUP(F756,PTDS2!$A$1:$Q$13,3)</f>
        <v>#N/A</v>
      </c>
      <c r="AQ756" s="78" t="e">
        <f aca="false">VLOOKUP(F756,PTDS2!$A$1:$Q$13,4)</f>
        <v>#N/A</v>
      </c>
      <c r="AR756" s="78" t="e">
        <f aca="false">VLOOKUP(F756,PTDS2!$A$1:$Q$13,5)</f>
        <v>#N/A</v>
      </c>
      <c r="AS756" s="78" t="e">
        <f aca="false">VLOOKUP(F756,PTDS2!$A$1:$Q$13,6)</f>
        <v>#N/A</v>
      </c>
      <c r="AT756" s="78" t="e">
        <f aca="false">VLOOKUP(F756,PTDS2!$A$1:$Q$13,7)</f>
        <v>#N/A</v>
      </c>
      <c r="AU756" s="78" t="e">
        <f aca="false">VLOOKUP(F756,PTDS2!$A$1:$Q$13,8)</f>
        <v>#N/A</v>
      </c>
      <c r="AV756" s="78" t="e">
        <f aca="false">VLOOKUP(F756,PTDS2!$A$1:$Q$13,9)</f>
        <v>#N/A</v>
      </c>
      <c r="AW756" s="78" t="e">
        <f aca="false">VLOOKUP(F756,PTDS2!$A$1:$Q$13,10)</f>
        <v>#N/A</v>
      </c>
      <c r="AX756" s="78" t="e">
        <f aca="false">VLOOKUP(F756,PTDS2!$A$1:$Q$13,11)</f>
        <v>#N/A</v>
      </c>
      <c r="AY756" s="78" t="e">
        <f aca="false">VLOOKUP(F756,PTDS2!$A$1:$Q$13,12)</f>
        <v>#N/A</v>
      </c>
      <c r="AZ756" s="78" t="e">
        <f aca="false">VLOOKUP(F756,PTDS2!$A$1:$Q$13,13)</f>
        <v>#N/A</v>
      </c>
      <c r="BA756" s="78" t="e">
        <f aca="false">VLOOKUP(F756,PTDS2!$A$1:$Q$13,14)</f>
        <v>#N/A</v>
      </c>
      <c r="BB756" s="78" t="e">
        <f aca="false">VLOOKUP(F756,PTDS2!$A$1:$Q$13,15)</f>
        <v>#N/A</v>
      </c>
      <c r="BC756" s="78" t="e">
        <f aca="false">VLOOKUP(F756,PTDS2!$A$1:$Q$13,16)</f>
        <v>#N/A</v>
      </c>
      <c r="BD756" s="78" t="e">
        <f aca="false">VLOOKUP(F756,PTDS2!$A$1:$Q$13,17)</f>
        <v>#N/A</v>
      </c>
      <c r="BF756" s="78" t="e">
        <f aca="false">IF(AO756=0,"",AO756)</f>
        <v>#N/A</v>
      </c>
      <c r="BG756" s="78" t="e">
        <f aca="false">IF(AP756=0,"",AP756)</f>
        <v>#N/A</v>
      </c>
      <c r="BH756" s="78" t="e">
        <f aca="false">IF(AQ756=0,"",AQ756)</f>
        <v>#N/A</v>
      </c>
      <c r="BI756" s="78" t="e">
        <f aca="false">IF(AR756=0,"",AR756)</f>
        <v>#N/A</v>
      </c>
      <c r="BJ756" s="78" t="e">
        <f aca="false">IF(AS756=0,"",AS756)</f>
        <v>#N/A</v>
      </c>
      <c r="BK756" s="78" t="e">
        <f aca="false">IF(AT756=0,"",AT756)</f>
        <v>#N/A</v>
      </c>
      <c r="BL756" s="78" t="e">
        <f aca="false">IF(AU756=0,"",AU756)</f>
        <v>#N/A</v>
      </c>
      <c r="BM756" s="78" t="e">
        <f aca="false">IF(AV756=0,"",AV756)</f>
        <v>#N/A</v>
      </c>
      <c r="BN756" s="78" t="e">
        <f aca="false">IF(AW756=0,"",AW756)</f>
        <v>#N/A</v>
      </c>
      <c r="BO756" s="78" t="e">
        <f aca="false">IF(AX756=0,"",AX756)</f>
        <v>#N/A</v>
      </c>
      <c r="BP756" s="78" t="e">
        <f aca="false">IF(AY756=0,"",AY756)</f>
        <v>#N/A</v>
      </c>
      <c r="BQ756" s="78" t="e">
        <f aca="false">IF(AZ756=0,"",AZ756)</f>
        <v>#N/A</v>
      </c>
      <c r="BR756" s="78" t="e">
        <f aca="false">IF(BA756=0,"",BA756)</f>
        <v>#N/A</v>
      </c>
      <c r="BS756" s="78" t="e">
        <f aca="false">IF(BB756=0,"",BB756)</f>
        <v>#N/A</v>
      </c>
      <c r="BT756" s="78" t="e">
        <f aca="false">IF(BC756=0,"",BC756)</f>
        <v>#N/A</v>
      </c>
      <c r="BU756" s="78" t="e">
        <f aca="false">IF(BD756=0,"",BD756)</f>
        <v>#N/A</v>
      </c>
    </row>
    <row r="757" customFormat="false" ht="56.7" hidden="false" customHeight="true" outlineLevel="0" collapsed="false">
      <c r="A757" s="137"/>
      <c r="B757" s="138"/>
      <c r="C757" s="139"/>
      <c r="D757" s="139"/>
      <c r="E757" s="143"/>
      <c r="F757" s="120"/>
      <c r="G757" s="121"/>
      <c r="H757" s="140"/>
      <c r="I757" s="141"/>
      <c r="J757" s="116"/>
      <c r="K757" s="124" t="str">
        <f aca="false">IF(ISBLANK(I757),"",ROUND(IF(J757&lt;&gt;"€",IF(J757="$",I757*TRANSFERENCIAS!$E$29,I757*TRANSFERENCIAS!$H$29),I757),2))</f>
        <v/>
      </c>
      <c r="L757" s="142"/>
      <c r="M757" s="142"/>
      <c r="N757" s="142"/>
      <c r="O757" s="125"/>
      <c r="P757" s="126" t="str">
        <f aca="false">IF(ISNUMBER(X757),X757,"P")</f>
        <v>P</v>
      </c>
      <c r="Q757" s="127" t="str">
        <f aca="false">IF(ISNUMBER(L757),L757," --")</f>
        <v> --</v>
      </c>
      <c r="W757" s="129" t="n">
        <f aca="false">SUM(L757:N757)</f>
        <v>0</v>
      </c>
      <c r="X757" s="129" t="e">
        <f aca="false">IF(K757&gt;0,ABS(W757-K757),"")</f>
        <v>#VALUE!</v>
      </c>
      <c r="AF757" s="78" t="n">
        <f aca="false">+AF756+20</f>
        <v>15040</v>
      </c>
      <c r="AG757" s="78" t="n">
        <v>752</v>
      </c>
      <c r="AO757" s="78" t="e">
        <f aca="false">VLOOKUP(F757,PTDS2!$A$1:$Q$13,2)</f>
        <v>#N/A</v>
      </c>
      <c r="AP757" s="78" t="e">
        <f aca="false">VLOOKUP(F757,PTDS2!$A$1:$Q$13,3)</f>
        <v>#N/A</v>
      </c>
      <c r="AQ757" s="78" t="e">
        <f aca="false">VLOOKUP(F757,PTDS2!$A$1:$Q$13,4)</f>
        <v>#N/A</v>
      </c>
      <c r="AR757" s="78" t="e">
        <f aca="false">VLOOKUP(F757,PTDS2!$A$1:$Q$13,5)</f>
        <v>#N/A</v>
      </c>
      <c r="AS757" s="78" t="e">
        <f aca="false">VLOOKUP(F757,PTDS2!$A$1:$Q$13,6)</f>
        <v>#N/A</v>
      </c>
      <c r="AT757" s="78" t="e">
        <f aca="false">VLOOKUP(F757,PTDS2!$A$1:$Q$13,7)</f>
        <v>#N/A</v>
      </c>
      <c r="AU757" s="78" t="e">
        <f aca="false">VLOOKUP(F757,PTDS2!$A$1:$Q$13,8)</f>
        <v>#N/A</v>
      </c>
      <c r="AV757" s="78" t="e">
        <f aca="false">VLOOKUP(F757,PTDS2!$A$1:$Q$13,9)</f>
        <v>#N/A</v>
      </c>
      <c r="AW757" s="78" t="e">
        <f aca="false">VLOOKUP(F757,PTDS2!$A$1:$Q$13,10)</f>
        <v>#N/A</v>
      </c>
      <c r="AX757" s="78" t="e">
        <f aca="false">VLOOKUP(F757,PTDS2!$A$1:$Q$13,11)</f>
        <v>#N/A</v>
      </c>
      <c r="AY757" s="78" t="e">
        <f aca="false">VLOOKUP(F757,PTDS2!$A$1:$Q$13,12)</f>
        <v>#N/A</v>
      </c>
      <c r="AZ757" s="78" t="e">
        <f aca="false">VLOOKUP(F757,PTDS2!$A$1:$Q$13,13)</f>
        <v>#N/A</v>
      </c>
      <c r="BA757" s="78" t="e">
        <f aca="false">VLOOKUP(F757,PTDS2!$A$1:$Q$13,14)</f>
        <v>#N/A</v>
      </c>
      <c r="BB757" s="78" t="e">
        <f aca="false">VLOOKUP(F757,PTDS2!$A$1:$Q$13,15)</f>
        <v>#N/A</v>
      </c>
      <c r="BC757" s="78" t="e">
        <f aca="false">VLOOKUP(F757,PTDS2!$A$1:$Q$13,16)</f>
        <v>#N/A</v>
      </c>
      <c r="BD757" s="78" t="e">
        <f aca="false">VLOOKUP(F757,PTDS2!$A$1:$Q$13,17)</f>
        <v>#N/A</v>
      </c>
      <c r="BF757" s="78" t="e">
        <f aca="false">IF(AO757=0,"",AO757)</f>
        <v>#N/A</v>
      </c>
      <c r="BG757" s="78" t="e">
        <f aca="false">IF(AP757=0,"",AP757)</f>
        <v>#N/A</v>
      </c>
      <c r="BH757" s="78" t="e">
        <f aca="false">IF(AQ757=0,"",AQ757)</f>
        <v>#N/A</v>
      </c>
      <c r="BI757" s="78" t="e">
        <f aca="false">IF(AR757=0,"",AR757)</f>
        <v>#N/A</v>
      </c>
      <c r="BJ757" s="78" t="e">
        <f aca="false">IF(AS757=0,"",AS757)</f>
        <v>#N/A</v>
      </c>
      <c r="BK757" s="78" t="e">
        <f aca="false">IF(AT757=0,"",AT757)</f>
        <v>#N/A</v>
      </c>
      <c r="BL757" s="78" t="e">
        <f aca="false">IF(AU757=0,"",AU757)</f>
        <v>#N/A</v>
      </c>
      <c r="BM757" s="78" t="e">
        <f aca="false">IF(AV757=0,"",AV757)</f>
        <v>#N/A</v>
      </c>
      <c r="BN757" s="78" t="e">
        <f aca="false">IF(AW757=0,"",AW757)</f>
        <v>#N/A</v>
      </c>
      <c r="BO757" s="78" t="e">
        <f aca="false">IF(AX757=0,"",AX757)</f>
        <v>#N/A</v>
      </c>
      <c r="BP757" s="78" t="e">
        <f aca="false">IF(AY757=0,"",AY757)</f>
        <v>#N/A</v>
      </c>
      <c r="BQ757" s="78" t="e">
        <f aca="false">IF(AZ757=0,"",AZ757)</f>
        <v>#N/A</v>
      </c>
      <c r="BR757" s="78" t="e">
        <f aca="false">IF(BA757=0,"",BA757)</f>
        <v>#N/A</v>
      </c>
      <c r="BS757" s="78" t="e">
        <f aca="false">IF(BB757=0,"",BB757)</f>
        <v>#N/A</v>
      </c>
      <c r="BT757" s="78" t="e">
        <f aca="false">IF(BC757=0,"",BC757)</f>
        <v>#N/A</v>
      </c>
      <c r="BU757" s="78" t="e">
        <f aca="false">IF(BD757=0,"",BD757)</f>
        <v>#N/A</v>
      </c>
    </row>
    <row r="758" customFormat="false" ht="56.7" hidden="false" customHeight="true" outlineLevel="0" collapsed="false">
      <c r="A758" s="137"/>
      <c r="B758" s="138"/>
      <c r="C758" s="139"/>
      <c r="D758" s="139"/>
      <c r="E758" s="143"/>
      <c r="F758" s="120"/>
      <c r="G758" s="121"/>
      <c r="H758" s="140"/>
      <c r="I758" s="141"/>
      <c r="J758" s="116"/>
      <c r="K758" s="124" t="str">
        <f aca="false">IF(ISBLANK(I758),"",ROUND(IF(J758&lt;&gt;"€",IF(J758="$",I758*TRANSFERENCIAS!$E$29,I758*TRANSFERENCIAS!$H$29),I758),2))</f>
        <v/>
      </c>
      <c r="L758" s="142"/>
      <c r="M758" s="142"/>
      <c r="N758" s="142"/>
      <c r="O758" s="125"/>
      <c r="P758" s="126" t="str">
        <f aca="false">IF(ISNUMBER(X758),X758,"P")</f>
        <v>P</v>
      </c>
      <c r="Q758" s="127" t="str">
        <f aca="false">IF(ISNUMBER(L758),L758," --")</f>
        <v> --</v>
      </c>
      <c r="W758" s="129" t="n">
        <f aca="false">SUM(L758:N758)</f>
        <v>0</v>
      </c>
      <c r="X758" s="129" t="e">
        <f aca="false">IF(K758&gt;0,ABS(W758-K758),"")</f>
        <v>#VALUE!</v>
      </c>
      <c r="AF758" s="78" t="n">
        <f aca="false">+AF757+20</f>
        <v>15060</v>
      </c>
      <c r="AG758" s="78" t="n">
        <v>753</v>
      </c>
      <c r="AO758" s="78" t="e">
        <f aca="false">VLOOKUP(F758,PTDS2!$A$1:$Q$13,2)</f>
        <v>#N/A</v>
      </c>
      <c r="AP758" s="78" t="e">
        <f aca="false">VLOOKUP(F758,PTDS2!$A$1:$Q$13,3)</f>
        <v>#N/A</v>
      </c>
      <c r="AQ758" s="78" t="e">
        <f aca="false">VLOOKUP(F758,PTDS2!$A$1:$Q$13,4)</f>
        <v>#N/A</v>
      </c>
      <c r="AR758" s="78" t="e">
        <f aca="false">VLOOKUP(F758,PTDS2!$A$1:$Q$13,5)</f>
        <v>#N/A</v>
      </c>
      <c r="AS758" s="78" t="e">
        <f aca="false">VLOOKUP(F758,PTDS2!$A$1:$Q$13,6)</f>
        <v>#N/A</v>
      </c>
      <c r="AT758" s="78" t="e">
        <f aca="false">VLOOKUP(F758,PTDS2!$A$1:$Q$13,7)</f>
        <v>#N/A</v>
      </c>
      <c r="AU758" s="78" t="e">
        <f aca="false">VLOOKUP(F758,PTDS2!$A$1:$Q$13,8)</f>
        <v>#N/A</v>
      </c>
      <c r="AV758" s="78" t="e">
        <f aca="false">VLOOKUP(F758,PTDS2!$A$1:$Q$13,9)</f>
        <v>#N/A</v>
      </c>
      <c r="AW758" s="78" t="e">
        <f aca="false">VLOOKUP(F758,PTDS2!$A$1:$Q$13,10)</f>
        <v>#N/A</v>
      </c>
      <c r="AX758" s="78" t="e">
        <f aca="false">VLOOKUP(F758,PTDS2!$A$1:$Q$13,11)</f>
        <v>#N/A</v>
      </c>
      <c r="AY758" s="78" t="e">
        <f aca="false">VLOOKUP(F758,PTDS2!$A$1:$Q$13,12)</f>
        <v>#N/A</v>
      </c>
      <c r="AZ758" s="78" t="e">
        <f aca="false">VLOOKUP(F758,PTDS2!$A$1:$Q$13,13)</f>
        <v>#N/A</v>
      </c>
      <c r="BA758" s="78" t="e">
        <f aca="false">VLOOKUP(F758,PTDS2!$A$1:$Q$13,14)</f>
        <v>#N/A</v>
      </c>
      <c r="BB758" s="78" t="e">
        <f aca="false">VLOOKUP(F758,PTDS2!$A$1:$Q$13,15)</f>
        <v>#N/A</v>
      </c>
      <c r="BC758" s="78" t="e">
        <f aca="false">VLOOKUP(F758,PTDS2!$A$1:$Q$13,16)</f>
        <v>#N/A</v>
      </c>
      <c r="BD758" s="78" t="e">
        <f aca="false">VLOOKUP(F758,PTDS2!$A$1:$Q$13,17)</f>
        <v>#N/A</v>
      </c>
      <c r="BF758" s="78" t="e">
        <f aca="false">IF(AO758=0,"",AO758)</f>
        <v>#N/A</v>
      </c>
      <c r="BG758" s="78" t="e">
        <f aca="false">IF(AP758=0,"",AP758)</f>
        <v>#N/A</v>
      </c>
      <c r="BH758" s="78" t="e">
        <f aca="false">IF(AQ758=0,"",AQ758)</f>
        <v>#N/A</v>
      </c>
      <c r="BI758" s="78" t="e">
        <f aca="false">IF(AR758=0,"",AR758)</f>
        <v>#N/A</v>
      </c>
      <c r="BJ758" s="78" t="e">
        <f aca="false">IF(AS758=0,"",AS758)</f>
        <v>#N/A</v>
      </c>
      <c r="BK758" s="78" t="e">
        <f aca="false">IF(AT758=0,"",AT758)</f>
        <v>#N/A</v>
      </c>
      <c r="BL758" s="78" t="e">
        <f aca="false">IF(AU758=0,"",AU758)</f>
        <v>#N/A</v>
      </c>
      <c r="BM758" s="78" t="e">
        <f aca="false">IF(AV758=0,"",AV758)</f>
        <v>#N/A</v>
      </c>
      <c r="BN758" s="78" t="e">
        <f aca="false">IF(AW758=0,"",AW758)</f>
        <v>#N/A</v>
      </c>
      <c r="BO758" s="78" t="e">
        <f aca="false">IF(AX758=0,"",AX758)</f>
        <v>#N/A</v>
      </c>
      <c r="BP758" s="78" t="e">
        <f aca="false">IF(AY758=0,"",AY758)</f>
        <v>#N/A</v>
      </c>
      <c r="BQ758" s="78" t="e">
        <f aca="false">IF(AZ758=0,"",AZ758)</f>
        <v>#N/A</v>
      </c>
      <c r="BR758" s="78" t="e">
        <f aca="false">IF(BA758=0,"",BA758)</f>
        <v>#N/A</v>
      </c>
      <c r="BS758" s="78" t="e">
        <f aca="false">IF(BB758=0,"",BB758)</f>
        <v>#N/A</v>
      </c>
      <c r="BT758" s="78" t="e">
        <f aca="false">IF(BC758=0,"",BC758)</f>
        <v>#N/A</v>
      </c>
      <c r="BU758" s="78" t="e">
        <f aca="false">IF(BD758=0,"",BD758)</f>
        <v>#N/A</v>
      </c>
    </row>
    <row r="759" customFormat="false" ht="56.7" hidden="false" customHeight="true" outlineLevel="0" collapsed="false">
      <c r="A759" s="137"/>
      <c r="B759" s="138"/>
      <c r="C759" s="139"/>
      <c r="D759" s="139"/>
      <c r="E759" s="143"/>
      <c r="F759" s="120"/>
      <c r="G759" s="121"/>
      <c r="H759" s="140"/>
      <c r="I759" s="141"/>
      <c r="J759" s="116"/>
      <c r="K759" s="124" t="str">
        <f aca="false">IF(ISBLANK(I759),"",ROUND(IF(J759&lt;&gt;"€",IF(J759="$",I759*TRANSFERENCIAS!$E$29,I759*TRANSFERENCIAS!$H$29),I759),2))</f>
        <v/>
      </c>
      <c r="L759" s="142"/>
      <c r="M759" s="142"/>
      <c r="N759" s="142"/>
      <c r="O759" s="125"/>
      <c r="P759" s="126" t="str">
        <f aca="false">IF(ISNUMBER(X759),X759,"P")</f>
        <v>P</v>
      </c>
      <c r="Q759" s="127" t="str">
        <f aca="false">IF(ISNUMBER(L759),L759," --")</f>
        <v> --</v>
      </c>
      <c r="W759" s="129" t="n">
        <f aca="false">SUM(L759:N759)</f>
        <v>0</v>
      </c>
      <c r="X759" s="129" t="e">
        <f aca="false">IF(K759&gt;0,ABS(W759-K759),"")</f>
        <v>#VALUE!</v>
      </c>
      <c r="AF759" s="78" t="n">
        <f aca="false">+AF758+20</f>
        <v>15080</v>
      </c>
      <c r="AG759" s="78" t="n">
        <v>754</v>
      </c>
      <c r="AO759" s="78" t="e">
        <f aca="false">VLOOKUP(F759,PTDS2!$A$1:$Q$13,2)</f>
        <v>#N/A</v>
      </c>
      <c r="AP759" s="78" t="e">
        <f aca="false">VLOOKUP(F759,PTDS2!$A$1:$Q$13,3)</f>
        <v>#N/A</v>
      </c>
      <c r="AQ759" s="78" t="e">
        <f aca="false">VLOOKUP(F759,PTDS2!$A$1:$Q$13,4)</f>
        <v>#N/A</v>
      </c>
      <c r="AR759" s="78" t="e">
        <f aca="false">VLOOKUP(F759,PTDS2!$A$1:$Q$13,5)</f>
        <v>#N/A</v>
      </c>
      <c r="AS759" s="78" t="e">
        <f aca="false">VLOOKUP(F759,PTDS2!$A$1:$Q$13,6)</f>
        <v>#N/A</v>
      </c>
      <c r="AT759" s="78" t="e">
        <f aca="false">VLOOKUP(F759,PTDS2!$A$1:$Q$13,7)</f>
        <v>#N/A</v>
      </c>
      <c r="AU759" s="78" t="e">
        <f aca="false">VLOOKUP(F759,PTDS2!$A$1:$Q$13,8)</f>
        <v>#N/A</v>
      </c>
      <c r="AV759" s="78" t="e">
        <f aca="false">VLOOKUP(F759,PTDS2!$A$1:$Q$13,9)</f>
        <v>#N/A</v>
      </c>
      <c r="AW759" s="78" t="e">
        <f aca="false">VLOOKUP(F759,PTDS2!$A$1:$Q$13,10)</f>
        <v>#N/A</v>
      </c>
      <c r="AX759" s="78" t="e">
        <f aca="false">VLOOKUP(F759,PTDS2!$A$1:$Q$13,11)</f>
        <v>#N/A</v>
      </c>
      <c r="AY759" s="78" t="e">
        <f aca="false">VLOOKUP(F759,PTDS2!$A$1:$Q$13,12)</f>
        <v>#N/A</v>
      </c>
      <c r="AZ759" s="78" t="e">
        <f aca="false">VLOOKUP(F759,PTDS2!$A$1:$Q$13,13)</f>
        <v>#N/A</v>
      </c>
      <c r="BA759" s="78" t="e">
        <f aca="false">VLOOKUP(F759,PTDS2!$A$1:$Q$13,14)</f>
        <v>#N/A</v>
      </c>
      <c r="BB759" s="78" t="e">
        <f aca="false">VLOOKUP(F759,PTDS2!$A$1:$Q$13,15)</f>
        <v>#N/A</v>
      </c>
      <c r="BC759" s="78" t="e">
        <f aca="false">VLOOKUP(F759,PTDS2!$A$1:$Q$13,16)</f>
        <v>#N/A</v>
      </c>
      <c r="BD759" s="78" t="e">
        <f aca="false">VLOOKUP(F759,PTDS2!$A$1:$Q$13,17)</f>
        <v>#N/A</v>
      </c>
      <c r="BF759" s="78" t="e">
        <f aca="false">IF(AO759=0,"",AO759)</f>
        <v>#N/A</v>
      </c>
      <c r="BG759" s="78" t="e">
        <f aca="false">IF(AP759=0,"",AP759)</f>
        <v>#N/A</v>
      </c>
      <c r="BH759" s="78" t="e">
        <f aca="false">IF(AQ759=0,"",AQ759)</f>
        <v>#N/A</v>
      </c>
      <c r="BI759" s="78" t="e">
        <f aca="false">IF(AR759=0,"",AR759)</f>
        <v>#N/A</v>
      </c>
      <c r="BJ759" s="78" t="e">
        <f aca="false">IF(AS759=0,"",AS759)</f>
        <v>#N/A</v>
      </c>
      <c r="BK759" s="78" t="e">
        <f aca="false">IF(AT759=0,"",AT759)</f>
        <v>#N/A</v>
      </c>
      <c r="BL759" s="78" t="e">
        <f aca="false">IF(AU759=0,"",AU759)</f>
        <v>#N/A</v>
      </c>
      <c r="BM759" s="78" t="e">
        <f aca="false">IF(AV759=0,"",AV759)</f>
        <v>#N/A</v>
      </c>
      <c r="BN759" s="78" t="e">
        <f aca="false">IF(AW759=0,"",AW759)</f>
        <v>#N/A</v>
      </c>
      <c r="BO759" s="78" t="e">
        <f aca="false">IF(AX759=0,"",AX759)</f>
        <v>#N/A</v>
      </c>
      <c r="BP759" s="78" t="e">
        <f aca="false">IF(AY759=0,"",AY759)</f>
        <v>#N/A</v>
      </c>
      <c r="BQ759" s="78" t="e">
        <f aca="false">IF(AZ759=0,"",AZ759)</f>
        <v>#N/A</v>
      </c>
      <c r="BR759" s="78" t="e">
        <f aca="false">IF(BA759=0,"",BA759)</f>
        <v>#N/A</v>
      </c>
      <c r="BS759" s="78" t="e">
        <f aca="false">IF(BB759=0,"",BB759)</f>
        <v>#N/A</v>
      </c>
      <c r="BT759" s="78" t="e">
        <f aca="false">IF(BC759=0,"",BC759)</f>
        <v>#N/A</v>
      </c>
      <c r="BU759" s="78" t="e">
        <f aca="false">IF(BD759=0,"",BD759)</f>
        <v>#N/A</v>
      </c>
    </row>
    <row r="760" customFormat="false" ht="56.7" hidden="false" customHeight="true" outlineLevel="0" collapsed="false">
      <c r="A760" s="137"/>
      <c r="B760" s="138"/>
      <c r="C760" s="139"/>
      <c r="D760" s="139"/>
      <c r="E760" s="143"/>
      <c r="F760" s="120"/>
      <c r="G760" s="121"/>
      <c r="H760" s="140"/>
      <c r="I760" s="141"/>
      <c r="J760" s="116"/>
      <c r="K760" s="124" t="str">
        <f aca="false">IF(ISBLANK(I760),"",ROUND(IF(J760&lt;&gt;"€",IF(J760="$",I760*TRANSFERENCIAS!$E$29,I760*TRANSFERENCIAS!$H$29),I760),2))</f>
        <v/>
      </c>
      <c r="L760" s="142"/>
      <c r="M760" s="142"/>
      <c r="N760" s="142"/>
      <c r="O760" s="125"/>
      <c r="P760" s="126" t="str">
        <f aca="false">IF(ISNUMBER(X760),X760,"P")</f>
        <v>P</v>
      </c>
      <c r="Q760" s="127" t="str">
        <f aca="false">IF(ISNUMBER(L760),L760," --")</f>
        <v> --</v>
      </c>
      <c r="W760" s="129" t="n">
        <f aca="false">SUM(L760:N760)</f>
        <v>0</v>
      </c>
      <c r="X760" s="129" t="e">
        <f aca="false">IF(K760&gt;0,ABS(W760-K760),"")</f>
        <v>#VALUE!</v>
      </c>
      <c r="AF760" s="78" t="n">
        <f aca="false">+AF759+20</f>
        <v>15100</v>
      </c>
      <c r="AG760" s="78" t="n">
        <v>755</v>
      </c>
      <c r="AO760" s="78" t="e">
        <f aca="false">VLOOKUP(F760,PTDS2!$A$1:$Q$13,2)</f>
        <v>#N/A</v>
      </c>
      <c r="AP760" s="78" t="e">
        <f aca="false">VLOOKUP(F760,PTDS2!$A$1:$Q$13,3)</f>
        <v>#N/A</v>
      </c>
      <c r="AQ760" s="78" t="e">
        <f aca="false">VLOOKUP(F760,PTDS2!$A$1:$Q$13,4)</f>
        <v>#N/A</v>
      </c>
      <c r="AR760" s="78" t="e">
        <f aca="false">VLOOKUP(F760,PTDS2!$A$1:$Q$13,5)</f>
        <v>#N/A</v>
      </c>
      <c r="AS760" s="78" t="e">
        <f aca="false">VLOOKUP(F760,PTDS2!$A$1:$Q$13,6)</f>
        <v>#N/A</v>
      </c>
      <c r="AT760" s="78" t="e">
        <f aca="false">VLOOKUP(F760,PTDS2!$A$1:$Q$13,7)</f>
        <v>#N/A</v>
      </c>
      <c r="AU760" s="78" t="e">
        <f aca="false">VLOOKUP(F760,PTDS2!$A$1:$Q$13,8)</f>
        <v>#N/A</v>
      </c>
      <c r="AV760" s="78" t="e">
        <f aca="false">VLOOKUP(F760,PTDS2!$A$1:$Q$13,9)</f>
        <v>#N/A</v>
      </c>
      <c r="AW760" s="78" t="e">
        <f aca="false">VLOOKUP(F760,PTDS2!$A$1:$Q$13,10)</f>
        <v>#N/A</v>
      </c>
      <c r="AX760" s="78" t="e">
        <f aca="false">VLOOKUP(F760,PTDS2!$A$1:$Q$13,11)</f>
        <v>#N/A</v>
      </c>
      <c r="AY760" s="78" t="e">
        <f aca="false">VLOOKUP(F760,PTDS2!$A$1:$Q$13,12)</f>
        <v>#N/A</v>
      </c>
      <c r="AZ760" s="78" t="e">
        <f aca="false">VLOOKUP(F760,PTDS2!$A$1:$Q$13,13)</f>
        <v>#N/A</v>
      </c>
      <c r="BA760" s="78" t="e">
        <f aca="false">VLOOKUP(F760,PTDS2!$A$1:$Q$13,14)</f>
        <v>#N/A</v>
      </c>
      <c r="BB760" s="78" t="e">
        <f aca="false">VLOOKUP(F760,PTDS2!$A$1:$Q$13,15)</f>
        <v>#N/A</v>
      </c>
      <c r="BC760" s="78" t="e">
        <f aca="false">VLOOKUP(F760,PTDS2!$A$1:$Q$13,16)</f>
        <v>#N/A</v>
      </c>
      <c r="BD760" s="78" t="e">
        <f aca="false">VLOOKUP(F760,PTDS2!$A$1:$Q$13,17)</f>
        <v>#N/A</v>
      </c>
      <c r="BF760" s="78" t="e">
        <f aca="false">IF(AO760=0,"",AO760)</f>
        <v>#N/A</v>
      </c>
      <c r="BG760" s="78" t="e">
        <f aca="false">IF(AP760=0,"",AP760)</f>
        <v>#N/A</v>
      </c>
      <c r="BH760" s="78" t="e">
        <f aca="false">IF(AQ760=0,"",AQ760)</f>
        <v>#N/A</v>
      </c>
      <c r="BI760" s="78" t="e">
        <f aca="false">IF(AR760=0,"",AR760)</f>
        <v>#N/A</v>
      </c>
      <c r="BJ760" s="78" t="e">
        <f aca="false">IF(AS760=0,"",AS760)</f>
        <v>#N/A</v>
      </c>
      <c r="BK760" s="78" t="e">
        <f aca="false">IF(AT760=0,"",AT760)</f>
        <v>#N/A</v>
      </c>
      <c r="BL760" s="78" t="e">
        <f aca="false">IF(AU760=0,"",AU760)</f>
        <v>#N/A</v>
      </c>
      <c r="BM760" s="78" t="e">
        <f aca="false">IF(AV760=0,"",AV760)</f>
        <v>#N/A</v>
      </c>
      <c r="BN760" s="78" t="e">
        <f aca="false">IF(AW760=0,"",AW760)</f>
        <v>#N/A</v>
      </c>
      <c r="BO760" s="78" t="e">
        <f aca="false">IF(AX760=0,"",AX760)</f>
        <v>#N/A</v>
      </c>
      <c r="BP760" s="78" t="e">
        <f aca="false">IF(AY760=0,"",AY760)</f>
        <v>#N/A</v>
      </c>
      <c r="BQ760" s="78" t="e">
        <f aca="false">IF(AZ760=0,"",AZ760)</f>
        <v>#N/A</v>
      </c>
      <c r="BR760" s="78" t="e">
        <f aca="false">IF(BA760=0,"",BA760)</f>
        <v>#N/A</v>
      </c>
      <c r="BS760" s="78" t="e">
        <f aca="false">IF(BB760=0,"",BB760)</f>
        <v>#N/A</v>
      </c>
      <c r="BT760" s="78" t="e">
        <f aca="false">IF(BC760=0,"",BC760)</f>
        <v>#N/A</v>
      </c>
      <c r="BU760" s="78" t="e">
        <f aca="false">IF(BD760=0,"",BD760)</f>
        <v>#N/A</v>
      </c>
    </row>
    <row r="761" customFormat="false" ht="56.7" hidden="false" customHeight="true" outlineLevel="0" collapsed="false">
      <c r="A761" s="137"/>
      <c r="B761" s="138"/>
      <c r="C761" s="139"/>
      <c r="D761" s="139"/>
      <c r="E761" s="143"/>
      <c r="F761" s="120"/>
      <c r="G761" s="121"/>
      <c r="H761" s="140"/>
      <c r="I761" s="141"/>
      <c r="J761" s="116"/>
      <c r="K761" s="124" t="str">
        <f aca="false">IF(ISBLANK(I761),"",ROUND(IF(J761&lt;&gt;"€",IF(J761="$",I761*TRANSFERENCIAS!$E$29,I761*TRANSFERENCIAS!$H$29),I761),2))</f>
        <v/>
      </c>
      <c r="L761" s="142"/>
      <c r="M761" s="142"/>
      <c r="N761" s="142"/>
      <c r="O761" s="125"/>
      <c r="P761" s="126" t="str">
        <f aca="false">IF(ISNUMBER(X761),X761,"P")</f>
        <v>P</v>
      </c>
      <c r="Q761" s="127" t="str">
        <f aca="false">IF(ISNUMBER(L761),L761," --")</f>
        <v> --</v>
      </c>
      <c r="W761" s="129" t="n">
        <f aca="false">SUM(L761:N761)</f>
        <v>0</v>
      </c>
      <c r="X761" s="129" t="e">
        <f aca="false">IF(K761&gt;0,ABS(W761-K761),"")</f>
        <v>#VALUE!</v>
      </c>
      <c r="AF761" s="78" t="n">
        <f aca="false">+AF760+20</f>
        <v>15120</v>
      </c>
      <c r="AG761" s="78" t="n">
        <v>756</v>
      </c>
      <c r="AO761" s="78" t="e">
        <f aca="false">VLOOKUP(F761,PTDS2!$A$1:$Q$13,2)</f>
        <v>#N/A</v>
      </c>
      <c r="AP761" s="78" t="e">
        <f aca="false">VLOOKUP(F761,PTDS2!$A$1:$Q$13,3)</f>
        <v>#N/A</v>
      </c>
      <c r="AQ761" s="78" t="e">
        <f aca="false">VLOOKUP(F761,PTDS2!$A$1:$Q$13,4)</f>
        <v>#N/A</v>
      </c>
      <c r="AR761" s="78" t="e">
        <f aca="false">VLOOKUP(F761,PTDS2!$A$1:$Q$13,5)</f>
        <v>#N/A</v>
      </c>
      <c r="AS761" s="78" t="e">
        <f aca="false">VLOOKUP(F761,PTDS2!$A$1:$Q$13,6)</f>
        <v>#N/A</v>
      </c>
      <c r="AT761" s="78" t="e">
        <f aca="false">VLOOKUP(F761,PTDS2!$A$1:$Q$13,7)</f>
        <v>#N/A</v>
      </c>
      <c r="AU761" s="78" t="e">
        <f aca="false">VLOOKUP(F761,PTDS2!$A$1:$Q$13,8)</f>
        <v>#N/A</v>
      </c>
      <c r="AV761" s="78" t="e">
        <f aca="false">VLOOKUP(F761,PTDS2!$A$1:$Q$13,9)</f>
        <v>#N/A</v>
      </c>
      <c r="AW761" s="78" t="e">
        <f aca="false">VLOOKUP(F761,PTDS2!$A$1:$Q$13,10)</f>
        <v>#N/A</v>
      </c>
      <c r="AX761" s="78" t="e">
        <f aca="false">VLOOKUP(F761,PTDS2!$A$1:$Q$13,11)</f>
        <v>#N/A</v>
      </c>
      <c r="AY761" s="78" t="e">
        <f aca="false">VLOOKUP(F761,PTDS2!$A$1:$Q$13,12)</f>
        <v>#N/A</v>
      </c>
      <c r="AZ761" s="78" t="e">
        <f aca="false">VLOOKUP(F761,PTDS2!$A$1:$Q$13,13)</f>
        <v>#N/A</v>
      </c>
      <c r="BA761" s="78" t="e">
        <f aca="false">VLOOKUP(F761,PTDS2!$A$1:$Q$13,14)</f>
        <v>#N/A</v>
      </c>
      <c r="BB761" s="78" t="e">
        <f aca="false">VLOOKUP(F761,PTDS2!$A$1:$Q$13,15)</f>
        <v>#N/A</v>
      </c>
      <c r="BC761" s="78" t="e">
        <f aca="false">VLOOKUP(F761,PTDS2!$A$1:$Q$13,16)</f>
        <v>#N/A</v>
      </c>
      <c r="BD761" s="78" t="e">
        <f aca="false">VLOOKUP(F761,PTDS2!$A$1:$Q$13,17)</f>
        <v>#N/A</v>
      </c>
      <c r="BF761" s="78" t="e">
        <f aca="false">IF(AO761=0,"",AO761)</f>
        <v>#N/A</v>
      </c>
      <c r="BG761" s="78" t="e">
        <f aca="false">IF(AP761=0,"",AP761)</f>
        <v>#N/A</v>
      </c>
      <c r="BH761" s="78" t="e">
        <f aca="false">IF(AQ761=0,"",AQ761)</f>
        <v>#N/A</v>
      </c>
      <c r="BI761" s="78" t="e">
        <f aca="false">IF(AR761=0,"",AR761)</f>
        <v>#N/A</v>
      </c>
      <c r="BJ761" s="78" t="e">
        <f aca="false">IF(AS761=0,"",AS761)</f>
        <v>#N/A</v>
      </c>
      <c r="BK761" s="78" t="e">
        <f aca="false">IF(AT761=0,"",AT761)</f>
        <v>#N/A</v>
      </c>
      <c r="BL761" s="78" t="e">
        <f aca="false">IF(AU761=0,"",AU761)</f>
        <v>#N/A</v>
      </c>
      <c r="BM761" s="78" t="e">
        <f aca="false">IF(AV761=0,"",AV761)</f>
        <v>#N/A</v>
      </c>
      <c r="BN761" s="78" t="e">
        <f aca="false">IF(AW761=0,"",AW761)</f>
        <v>#N/A</v>
      </c>
      <c r="BO761" s="78" t="e">
        <f aca="false">IF(AX761=0,"",AX761)</f>
        <v>#N/A</v>
      </c>
      <c r="BP761" s="78" t="e">
        <f aca="false">IF(AY761=0,"",AY761)</f>
        <v>#N/A</v>
      </c>
      <c r="BQ761" s="78" t="e">
        <f aca="false">IF(AZ761=0,"",AZ761)</f>
        <v>#N/A</v>
      </c>
      <c r="BR761" s="78" t="e">
        <f aca="false">IF(BA761=0,"",BA761)</f>
        <v>#N/A</v>
      </c>
      <c r="BS761" s="78" t="e">
        <f aca="false">IF(BB761=0,"",BB761)</f>
        <v>#N/A</v>
      </c>
      <c r="BT761" s="78" t="e">
        <f aca="false">IF(BC761=0,"",BC761)</f>
        <v>#N/A</v>
      </c>
      <c r="BU761" s="78" t="e">
        <f aca="false">IF(BD761=0,"",BD761)</f>
        <v>#N/A</v>
      </c>
    </row>
    <row r="762" customFormat="false" ht="56.7" hidden="false" customHeight="true" outlineLevel="0" collapsed="false">
      <c r="A762" s="137"/>
      <c r="B762" s="138"/>
      <c r="C762" s="139"/>
      <c r="D762" s="139"/>
      <c r="E762" s="143"/>
      <c r="F762" s="120"/>
      <c r="G762" s="121"/>
      <c r="H762" s="140"/>
      <c r="I762" s="141"/>
      <c r="J762" s="116"/>
      <c r="K762" s="124" t="str">
        <f aca="false">IF(ISBLANK(I762),"",ROUND(IF(J762&lt;&gt;"€",IF(J762="$",I762*TRANSFERENCIAS!$E$29,I762*TRANSFERENCIAS!$H$29),I762),2))</f>
        <v/>
      </c>
      <c r="L762" s="142"/>
      <c r="M762" s="142"/>
      <c r="N762" s="142"/>
      <c r="O762" s="125"/>
      <c r="P762" s="126" t="str">
        <f aca="false">IF(ISNUMBER(X762),X762,"P")</f>
        <v>P</v>
      </c>
      <c r="Q762" s="127" t="str">
        <f aca="false">IF(ISNUMBER(L762),L762," --")</f>
        <v> --</v>
      </c>
      <c r="W762" s="129" t="n">
        <f aca="false">SUM(L762:N762)</f>
        <v>0</v>
      </c>
      <c r="X762" s="129" t="e">
        <f aca="false">IF(K762&gt;0,ABS(W762-K762),"")</f>
        <v>#VALUE!</v>
      </c>
      <c r="AF762" s="78" t="n">
        <f aca="false">+AF761+20</f>
        <v>15140</v>
      </c>
      <c r="AG762" s="78" t="n">
        <v>757</v>
      </c>
      <c r="AO762" s="78" t="e">
        <f aca="false">VLOOKUP(F762,PTDS2!$A$1:$Q$13,2)</f>
        <v>#N/A</v>
      </c>
      <c r="AP762" s="78" t="e">
        <f aca="false">VLOOKUP(F762,PTDS2!$A$1:$Q$13,3)</f>
        <v>#N/A</v>
      </c>
      <c r="AQ762" s="78" t="e">
        <f aca="false">VLOOKUP(F762,PTDS2!$A$1:$Q$13,4)</f>
        <v>#N/A</v>
      </c>
      <c r="AR762" s="78" t="e">
        <f aca="false">VLOOKUP(F762,PTDS2!$A$1:$Q$13,5)</f>
        <v>#N/A</v>
      </c>
      <c r="AS762" s="78" t="e">
        <f aca="false">VLOOKUP(F762,PTDS2!$A$1:$Q$13,6)</f>
        <v>#N/A</v>
      </c>
      <c r="AT762" s="78" t="e">
        <f aca="false">VLOOKUP(F762,PTDS2!$A$1:$Q$13,7)</f>
        <v>#N/A</v>
      </c>
      <c r="AU762" s="78" t="e">
        <f aca="false">VLOOKUP(F762,PTDS2!$A$1:$Q$13,8)</f>
        <v>#N/A</v>
      </c>
      <c r="AV762" s="78" t="e">
        <f aca="false">VLOOKUP(F762,PTDS2!$A$1:$Q$13,9)</f>
        <v>#N/A</v>
      </c>
      <c r="AW762" s="78" t="e">
        <f aca="false">VLOOKUP(F762,PTDS2!$A$1:$Q$13,10)</f>
        <v>#N/A</v>
      </c>
      <c r="AX762" s="78" t="e">
        <f aca="false">VLOOKUP(F762,PTDS2!$A$1:$Q$13,11)</f>
        <v>#N/A</v>
      </c>
      <c r="AY762" s="78" t="e">
        <f aca="false">VLOOKUP(F762,PTDS2!$A$1:$Q$13,12)</f>
        <v>#N/A</v>
      </c>
      <c r="AZ762" s="78" t="e">
        <f aca="false">VLOOKUP(F762,PTDS2!$A$1:$Q$13,13)</f>
        <v>#N/A</v>
      </c>
      <c r="BA762" s="78" t="e">
        <f aca="false">VLOOKUP(F762,PTDS2!$A$1:$Q$13,14)</f>
        <v>#N/A</v>
      </c>
      <c r="BB762" s="78" t="e">
        <f aca="false">VLOOKUP(F762,PTDS2!$A$1:$Q$13,15)</f>
        <v>#N/A</v>
      </c>
      <c r="BC762" s="78" t="e">
        <f aca="false">VLOOKUP(F762,PTDS2!$A$1:$Q$13,16)</f>
        <v>#N/A</v>
      </c>
      <c r="BD762" s="78" t="e">
        <f aca="false">VLOOKUP(F762,PTDS2!$A$1:$Q$13,17)</f>
        <v>#N/A</v>
      </c>
      <c r="BF762" s="78" t="e">
        <f aca="false">IF(AO762=0,"",AO762)</f>
        <v>#N/A</v>
      </c>
      <c r="BG762" s="78" t="e">
        <f aca="false">IF(AP762=0,"",AP762)</f>
        <v>#N/A</v>
      </c>
      <c r="BH762" s="78" t="e">
        <f aca="false">IF(AQ762=0,"",AQ762)</f>
        <v>#N/A</v>
      </c>
      <c r="BI762" s="78" t="e">
        <f aca="false">IF(AR762=0,"",AR762)</f>
        <v>#N/A</v>
      </c>
      <c r="BJ762" s="78" t="e">
        <f aca="false">IF(AS762=0,"",AS762)</f>
        <v>#N/A</v>
      </c>
      <c r="BK762" s="78" t="e">
        <f aca="false">IF(AT762=0,"",AT762)</f>
        <v>#N/A</v>
      </c>
      <c r="BL762" s="78" t="e">
        <f aca="false">IF(AU762=0,"",AU762)</f>
        <v>#N/A</v>
      </c>
      <c r="BM762" s="78" t="e">
        <f aca="false">IF(AV762=0,"",AV762)</f>
        <v>#N/A</v>
      </c>
      <c r="BN762" s="78" t="e">
        <f aca="false">IF(AW762=0,"",AW762)</f>
        <v>#N/A</v>
      </c>
      <c r="BO762" s="78" t="e">
        <f aca="false">IF(AX762=0,"",AX762)</f>
        <v>#N/A</v>
      </c>
      <c r="BP762" s="78" t="e">
        <f aca="false">IF(AY762=0,"",AY762)</f>
        <v>#N/A</v>
      </c>
      <c r="BQ762" s="78" t="e">
        <f aca="false">IF(AZ762=0,"",AZ762)</f>
        <v>#N/A</v>
      </c>
      <c r="BR762" s="78" t="e">
        <f aca="false">IF(BA762=0,"",BA762)</f>
        <v>#N/A</v>
      </c>
      <c r="BS762" s="78" t="e">
        <f aca="false">IF(BB762=0,"",BB762)</f>
        <v>#N/A</v>
      </c>
      <c r="BT762" s="78" t="e">
        <f aca="false">IF(BC762=0,"",BC762)</f>
        <v>#N/A</v>
      </c>
      <c r="BU762" s="78" t="e">
        <f aca="false">IF(BD762=0,"",BD762)</f>
        <v>#N/A</v>
      </c>
    </row>
    <row r="763" customFormat="false" ht="56.7" hidden="false" customHeight="true" outlineLevel="0" collapsed="false">
      <c r="A763" s="137"/>
      <c r="B763" s="138"/>
      <c r="C763" s="139"/>
      <c r="D763" s="139"/>
      <c r="E763" s="143"/>
      <c r="F763" s="120"/>
      <c r="G763" s="121"/>
      <c r="H763" s="140"/>
      <c r="I763" s="141"/>
      <c r="J763" s="116"/>
      <c r="K763" s="124" t="str">
        <f aca="false">IF(ISBLANK(I763),"",ROUND(IF(J763&lt;&gt;"€",IF(J763="$",I763*TRANSFERENCIAS!$E$29,I763*TRANSFERENCIAS!$H$29),I763),2))</f>
        <v/>
      </c>
      <c r="L763" s="142"/>
      <c r="M763" s="142"/>
      <c r="N763" s="142"/>
      <c r="O763" s="125"/>
      <c r="P763" s="126" t="str">
        <f aca="false">IF(ISNUMBER(X763),X763,"P")</f>
        <v>P</v>
      </c>
      <c r="Q763" s="127" t="str">
        <f aca="false">IF(ISNUMBER(L763),L763," --")</f>
        <v> --</v>
      </c>
      <c r="W763" s="129" t="n">
        <f aca="false">SUM(L763:N763)</f>
        <v>0</v>
      </c>
      <c r="X763" s="129" t="e">
        <f aca="false">IF(K763&gt;0,ABS(W763-K763),"")</f>
        <v>#VALUE!</v>
      </c>
      <c r="AF763" s="78" t="n">
        <f aca="false">+AF762+20</f>
        <v>15160</v>
      </c>
      <c r="AG763" s="78" t="n">
        <v>758</v>
      </c>
      <c r="AO763" s="78" t="e">
        <f aca="false">VLOOKUP(F763,PTDS2!$A$1:$Q$13,2)</f>
        <v>#N/A</v>
      </c>
      <c r="AP763" s="78" t="e">
        <f aca="false">VLOOKUP(F763,PTDS2!$A$1:$Q$13,3)</f>
        <v>#N/A</v>
      </c>
      <c r="AQ763" s="78" t="e">
        <f aca="false">VLOOKUP(F763,PTDS2!$A$1:$Q$13,4)</f>
        <v>#N/A</v>
      </c>
      <c r="AR763" s="78" t="e">
        <f aca="false">VLOOKUP(F763,PTDS2!$A$1:$Q$13,5)</f>
        <v>#N/A</v>
      </c>
      <c r="AS763" s="78" t="e">
        <f aca="false">VLOOKUP(F763,PTDS2!$A$1:$Q$13,6)</f>
        <v>#N/A</v>
      </c>
      <c r="AT763" s="78" t="e">
        <f aca="false">VLOOKUP(F763,PTDS2!$A$1:$Q$13,7)</f>
        <v>#N/A</v>
      </c>
      <c r="AU763" s="78" t="e">
        <f aca="false">VLOOKUP(F763,PTDS2!$A$1:$Q$13,8)</f>
        <v>#N/A</v>
      </c>
      <c r="AV763" s="78" t="e">
        <f aca="false">VLOOKUP(F763,PTDS2!$A$1:$Q$13,9)</f>
        <v>#N/A</v>
      </c>
      <c r="AW763" s="78" t="e">
        <f aca="false">VLOOKUP(F763,PTDS2!$A$1:$Q$13,10)</f>
        <v>#N/A</v>
      </c>
      <c r="AX763" s="78" t="e">
        <f aca="false">VLOOKUP(F763,PTDS2!$A$1:$Q$13,11)</f>
        <v>#N/A</v>
      </c>
      <c r="AY763" s="78" t="e">
        <f aca="false">VLOOKUP(F763,PTDS2!$A$1:$Q$13,12)</f>
        <v>#N/A</v>
      </c>
      <c r="AZ763" s="78" t="e">
        <f aca="false">VLOOKUP(F763,PTDS2!$A$1:$Q$13,13)</f>
        <v>#N/A</v>
      </c>
      <c r="BA763" s="78" t="e">
        <f aca="false">VLOOKUP(F763,PTDS2!$A$1:$Q$13,14)</f>
        <v>#N/A</v>
      </c>
      <c r="BB763" s="78" t="e">
        <f aca="false">VLOOKUP(F763,PTDS2!$A$1:$Q$13,15)</f>
        <v>#N/A</v>
      </c>
      <c r="BC763" s="78" t="e">
        <f aca="false">VLOOKUP(F763,PTDS2!$A$1:$Q$13,16)</f>
        <v>#N/A</v>
      </c>
      <c r="BD763" s="78" t="e">
        <f aca="false">VLOOKUP(F763,PTDS2!$A$1:$Q$13,17)</f>
        <v>#N/A</v>
      </c>
      <c r="BF763" s="78" t="e">
        <f aca="false">IF(AO763=0,"",AO763)</f>
        <v>#N/A</v>
      </c>
      <c r="BG763" s="78" t="e">
        <f aca="false">IF(AP763=0,"",AP763)</f>
        <v>#N/A</v>
      </c>
      <c r="BH763" s="78" t="e">
        <f aca="false">IF(AQ763=0,"",AQ763)</f>
        <v>#N/A</v>
      </c>
      <c r="BI763" s="78" t="e">
        <f aca="false">IF(AR763=0,"",AR763)</f>
        <v>#N/A</v>
      </c>
      <c r="BJ763" s="78" t="e">
        <f aca="false">IF(AS763=0,"",AS763)</f>
        <v>#N/A</v>
      </c>
      <c r="BK763" s="78" t="e">
        <f aca="false">IF(AT763=0,"",AT763)</f>
        <v>#N/A</v>
      </c>
      <c r="BL763" s="78" t="e">
        <f aca="false">IF(AU763=0,"",AU763)</f>
        <v>#N/A</v>
      </c>
      <c r="BM763" s="78" t="e">
        <f aca="false">IF(AV763=0,"",AV763)</f>
        <v>#N/A</v>
      </c>
      <c r="BN763" s="78" t="e">
        <f aca="false">IF(AW763=0,"",AW763)</f>
        <v>#N/A</v>
      </c>
      <c r="BO763" s="78" t="e">
        <f aca="false">IF(AX763=0,"",AX763)</f>
        <v>#N/A</v>
      </c>
      <c r="BP763" s="78" t="e">
        <f aca="false">IF(AY763=0,"",AY763)</f>
        <v>#N/A</v>
      </c>
      <c r="BQ763" s="78" t="e">
        <f aca="false">IF(AZ763=0,"",AZ763)</f>
        <v>#N/A</v>
      </c>
      <c r="BR763" s="78" t="e">
        <f aca="false">IF(BA763=0,"",BA763)</f>
        <v>#N/A</v>
      </c>
      <c r="BS763" s="78" t="e">
        <f aca="false">IF(BB763=0,"",BB763)</f>
        <v>#N/A</v>
      </c>
      <c r="BT763" s="78" t="e">
        <f aca="false">IF(BC763=0,"",BC763)</f>
        <v>#N/A</v>
      </c>
      <c r="BU763" s="78" t="e">
        <f aca="false">IF(BD763=0,"",BD763)</f>
        <v>#N/A</v>
      </c>
    </row>
    <row r="764" customFormat="false" ht="56.7" hidden="false" customHeight="true" outlineLevel="0" collapsed="false">
      <c r="A764" s="137"/>
      <c r="B764" s="138"/>
      <c r="C764" s="139"/>
      <c r="D764" s="139"/>
      <c r="E764" s="143"/>
      <c r="F764" s="120"/>
      <c r="G764" s="121"/>
      <c r="H764" s="140"/>
      <c r="I764" s="141"/>
      <c r="J764" s="116"/>
      <c r="K764" s="124" t="str">
        <f aca="false">IF(ISBLANK(I764),"",ROUND(IF(J764&lt;&gt;"€",IF(J764="$",I764*TRANSFERENCIAS!$E$29,I764*TRANSFERENCIAS!$H$29),I764),2))</f>
        <v/>
      </c>
      <c r="L764" s="142"/>
      <c r="M764" s="142"/>
      <c r="N764" s="142"/>
      <c r="O764" s="125"/>
      <c r="P764" s="126" t="str">
        <f aca="false">IF(ISNUMBER(X764),X764,"P")</f>
        <v>P</v>
      </c>
      <c r="Q764" s="127" t="str">
        <f aca="false">IF(ISNUMBER(L764),L764," --")</f>
        <v> --</v>
      </c>
      <c r="W764" s="129" t="n">
        <f aca="false">SUM(L764:N764)</f>
        <v>0</v>
      </c>
      <c r="X764" s="129" t="e">
        <f aca="false">IF(K764&gt;0,ABS(W764-K764),"")</f>
        <v>#VALUE!</v>
      </c>
      <c r="AF764" s="78" t="n">
        <f aca="false">+AF763+20</f>
        <v>15180</v>
      </c>
      <c r="AG764" s="78" t="n">
        <v>759</v>
      </c>
      <c r="AO764" s="78" t="e">
        <f aca="false">VLOOKUP(F764,PTDS2!$A$1:$Q$13,2)</f>
        <v>#N/A</v>
      </c>
      <c r="AP764" s="78" t="e">
        <f aca="false">VLOOKUP(F764,PTDS2!$A$1:$Q$13,3)</f>
        <v>#N/A</v>
      </c>
      <c r="AQ764" s="78" t="e">
        <f aca="false">VLOOKUP(F764,PTDS2!$A$1:$Q$13,4)</f>
        <v>#N/A</v>
      </c>
      <c r="AR764" s="78" t="e">
        <f aca="false">VLOOKUP(F764,PTDS2!$A$1:$Q$13,5)</f>
        <v>#N/A</v>
      </c>
      <c r="AS764" s="78" t="e">
        <f aca="false">VLOOKUP(F764,PTDS2!$A$1:$Q$13,6)</f>
        <v>#N/A</v>
      </c>
      <c r="AT764" s="78" t="e">
        <f aca="false">VLOOKUP(F764,PTDS2!$A$1:$Q$13,7)</f>
        <v>#N/A</v>
      </c>
      <c r="AU764" s="78" t="e">
        <f aca="false">VLOOKUP(F764,PTDS2!$A$1:$Q$13,8)</f>
        <v>#N/A</v>
      </c>
      <c r="AV764" s="78" t="e">
        <f aca="false">VLOOKUP(F764,PTDS2!$A$1:$Q$13,9)</f>
        <v>#N/A</v>
      </c>
      <c r="AW764" s="78" t="e">
        <f aca="false">VLOOKUP(F764,PTDS2!$A$1:$Q$13,10)</f>
        <v>#N/A</v>
      </c>
      <c r="AX764" s="78" t="e">
        <f aca="false">VLOOKUP(F764,PTDS2!$A$1:$Q$13,11)</f>
        <v>#N/A</v>
      </c>
      <c r="AY764" s="78" t="e">
        <f aca="false">VLOOKUP(F764,PTDS2!$A$1:$Q$13,12)</f>
        <v>#N/A</v>
      </c>
      <c r="AZ764" s="78" t="e">
        <f aca="false">VLOOKUP(F764,PTDS2!$A$1:$Q$13,13)</f>
        <v>#N/A</v>
      </c>
      <c r="BA764" s="78" t="e">
        <f aca="false">VLOOKUP(F764,PTDS2!$A$1:$Q$13,14)</f>
        <v>#N/A</v>
      </c>
      <c r="BB764" s="78" t="e">
        <f aca="false">VLOOKUP(F764,PTDS2!$A$1:$Q$13,15)</f>
        <v>#N/A</v>
      </c>
      <c r="BC764" s="78" t="e">
        <f aca="false">VLOOKUP(F764,PTDS2!$A$1:$Q$13,16)</f>
        <v>#N/A</v>
      </c>
      <c r="BD764" s="78" t="e">
        <f aca="false">VLOOKUP(F764,PTDS2!$A$1:$Q$13,17)</f>
        <v>#N/A</v>
      </c>
      <c r="BF764" s="78" t="e">
        <f aca="false">IF(AO764=0,"",AO764)</f>
        <v>#N/A</v>
      </c>
      <c r="BG764" s="78" t="e">
        <f aca="false">IF(AP764=0,"",AP764)</f>
        <v>#N/A</v>
      </c>
      <c r="BH764" s="78" t="e">
        <f aca="false">IF(AQ764=0,"",AQ764)</f>
        <v>#N/A</v>
      </c>
      <c r="BI764" s="78" t="e">
        <f aca="false">IF(AR764=0,"",AR764)</f>
        <v>#N/A</v>
      </c>
      <c r="BJ764" s="78" t="e">
        <f aca="false">IF(AS764=0,"",AS764)</f>
        <v>#N/A</v>
      </c>
      <c r="BK764" s="78" t="e">
        <f aca="false">IF(AT764=0,"",AT764)</f>
        <v>#N/A</v>
      </c>
      <c r="BL764" s="78" t="e">
        <f aca="false">IF(AU764=0,"",AU764)</f>
        <v>#N/A</v>
      </c>
      <c r="BM764" s="78" t="e">
        <f aca="false">IF(AV764=0,"",AV764)</f>
        <v>#N/A</v>
      </c>
      <c r="BN764" s="78" t="e">
        <f aca="false">IF(AW764=0,"",AW764)</f>
        <v>#N/A</v>
      </c>
      <c r="BO764" s="78" t="e">
        <f aca="false">IF(AX764=0,"",AX764)</f>
        <v>#N/A</v>
      </c>
      <c r="BP764" s="78" t="e">
        <f aca="false">IF(AY764=0,"",AY764)</f>
        <v>#N/A</v>
      </c>
      <c r="BQ764" s="78" t="e">
        <f aca="false">IF(AZ764=0,"",AZ764)</f>
        <v>#N/A</v>
      </c>
      <c r="BR764" s="78" t="e">
        <f aca="false">IF(BA764=0,"",BA764)</f>
        <v>#N/A</v>
      </c>
      <c r="BS764" s="78" t="e">
        <f aca="false">IF(BB764=0,"",BB764)</f>
        <v>#N/A</v>
      </c>
      <c r="BT764" s="78" t="e">
        <f aca="false">IF(BC764=0,"",BC764)</f>
        <v>#N/A</v>
      </c>
      <c r="BU764" s="78" t="e">
        <f aca="false">IF(BD764=0,"",BD764)</f>
        <v>#N/A</v>
      </c>
    </row>
    <row r="765" customFormat="false" ht="56.7" hidden="false" customHeight="true" outlineLevel="0" collapsed="false">
      <c r="A765" s="137"/>
      <c r="B765" s="138"/>
      <c r="C765" s="139"/>
      <c r="D765" s="139"/>
      <c r="E765" s="143"/>
      <c r="F765" s="120"/>
      <c r="G765" s="121"/>
      <c r="H765" s="140"/>
      <c r="I765" s="141"/>
      <c r="J765" s="116"/>
      <c r="K765" s="124" t="str">
        <f aca="false">IF(ISBLANK(I765),"",ROUND(IF(J765&lt;&gt;"€",IF(J765="$",I765*TRANSFERENCIAS!$E$29,I765*TRANSFERENCIAS!$H$29),I765),2))</f>
        <v/>
      </c>
      <c r="L765" s="142"/>
      <c r="M765" s="142"/>
      <c r="N765" s="142"/>
      <c r="O765" s="125"/>
      <c r="P765" s="126" t="str">
        <f aca="false">IF(ISNUMBER(X765),X765,"P")</f>
        <v>P</v>
      </c>
      <c r="Q765" s="127" t="str">
        <f aca="false">IF(ISNUMBER(L765),L765," --")</f>
        <v> --</v>
      </c>
      <c r="W765" s="129" t="n">
        <f aca="false">SUM(L765:N765)</f>
        <v>0</v>
      </c>
      <c r="X765" s="129" t="e">
        <f aca="false">IF(K765&gt;0,ABS(W765-K765),"")</f>
        <v>#VALUE!</v>
      </c>
      <c r="AF765" s="78" t="n">
        <f aca="false">+AF764+20</f>
        <v>15200</v>
      </c>
      <c r="AG765" s="78" t="n">
        <v>760</v>
      </c>
      <c r="AO765" s="78" t="e">
        <f aca="false">VLOOKUP(F765,PTDS2!$A$1:$Q$13,2)</f>
        <v>#N/A</v>
      </c>
      <c r="AP765" s="78" t="e">
        <f aca="false">VLOOKUP(F765,PTDS2!$A$1:$Q$13,3)</f>
        <v>#N/A</v>
      </c>
      <c r="AQ765" s="78" t="e">
        <f aca="false">VLOOKUP(F765,PTDS2!$A$1:$Q$13,4)</f>
        <v>#N/A</v>
      </c>
      <c r="AR765" s="78" t="e">
        <f aca="false">VLOOKUP(F765,PTDS2!$A$1:$Q$13,5)</f>
        <v>#N/A</v>
      </c>
      <c r="AS765" s="78" t="e">
        <f aca="false">VLOOKUP(F765,PTDS2!$A$1:$Q$13,6)</f>
        <v>#N/A</v>
      </c>
      <c r="AT765" s="78" t="e">
        <f aca="false">VLOOKUP(F765,PTDS2!$A$1:$Q$13,7)</f>
        <v>#N/A</v>
      </c>
      <c r="AU765" s="78" t="e">
        <f aca="false">VLOOKUP(F765,PTDS2!$A$1:$Q$13,8)</f>
        <v>#N/A</v>
      </c>
      <c r="AV765" s="78" t="e">
        <f aca="false">VLOOKUP(F765,PTDS2!$A$1:$Q$13,9)</f>
        <v>#N/A</v>
      </c>
      <c r="AW765" s="78" t="e">
        <f aca="false">VLOOKUP(F765,PTDS2!$A$1:$Q$13,10)</f>
        <v>#N/A</v>
      </c>
      <c r="AX765" s="78" t="e">
        <f aca="false">VLOOKUP(F765,PTDS2!$A$1:$Q$13,11)</f>
        <v>#N/A</v>
      </c>
      <c r="AY765" s="78" t="e">
        <f aca="false">VLOOKUP(F765,PTDS2!$A$1:$Q$13,12)</f>
        <v>#N/A</v>
      </c>
      <c r="AZ765" s="78" t="e">
        <f aca="false">VLOOKUP(F765,PTDS2!$A$1:$Q$13,13)</f>
        <v>#N/A</v>
      </c>
      <c r="BA765" s="78" t="e">
        <f aca="false">VLOOKUP(F765,PTDS2!$A$1:$Q$13,14)</f>
        <v>#N/A</v>
      </c>
      <c r="BB765" s="78" t="e">
        <f aca="false">VLOOKUP(F765,PTDS2!$A$1:$Q$13,15)</f>
        <v>#N/A</v>
      </c>
      <c r="BC765" s="78" t="e">
        <f aca="false">VLOOKUP(F765,PTDS2!$A$1:$Q$13,16)</f>
        <v>#N/A</v>
      </c>
      <c r="BD765" s="78" t="e">
        <f aca="false">VLOOKUP(F765,PTDS2!$A$1:$Q$13,17)</f>
        <v>#N/A</v>
      </c>
      <c r="BF765" s="78" t="e">
        <f aca="false">IF(AO765=0,"",AO765)</f>
        <v>#N/A</v>
      </c>
      <c r="BG765" s="78" t="e">
        <f aca="false">IF(AP765=0,"",AP765)</f>
        <v>#N/A</v>
      </c>
      <c r="BH765" s="78" t="e">
        <f aca="false">IF(AQ765=0,"",AQ765)</f>
        <v>#N/A</v>
      </c>
      <c r="BI765" s="78" t="e">
        <f aca="false">IF(AR765=0,"",AR765)</f>
        <v>#N/A</v>
      </c>
      <c r="BJ765" s="78" t="e">
        <f aca="false">IF(AS765=0,"",AS765)</f>
        <v>#N/A</v>
      </c>
      <c r="BK765" s="78" t="e">
        <f aca="false">IF(AT765=0,"",AT765)</f>
        <v>#N/A</v>
      </c>
      <c r="BL765" s="78" t="e">
        <f aca="false">IF(AU765=0,"",AU765)</f>
        <v>#N/A</v>
      </c>
      <c r="BM765" s="78" t="e">
        <f aca="false">IF(AV765=0,"",AV765)</f>
        <v>#N/A</v>
      </c>
      <c r="BN765" s="78" t="e">
        <f aca="false">IF(AW765=0,"",AW765)</f>
        <v>#N/A</v>
      </c>
      <c r="BO765" s="78" t="e">
        <f aca="false">IF(AX765=0,"",AX765)</f>
        <v>#N/A</v>
      </c>
      <c r="BP765" s="78" t="e">
        <f aca="false">IF(AY765=0,"",AY765)</f>
        <v>#N/A</v>
      </c>
      <c r="BQ765" s="78" t="e">
        <f aca="false">IF(AZ765=0,"",AZ765)</f>
        <v>#N/A</v>
      </c>
      <c r="BR765" s="78" t="e">
        <f aca="false">IF(BA765=0,"",BA765)</f>
        <v>#N/A</v>
      </c>
      <c r="BS765" s="78" t="e">
        <f aca="false">IF(BB765=0,"",BB765)</f>
        <v>#N/A</v>
      </c>
      <c r="BT765" s="78" t="e">
        <f aca="false">IF(BC765=0,"",BC765)</f>
        <v>#N/A</v>
      </c>
      <c r="BU765" s="78" t="e">
        <f aca="false">IF(BD765=0,"",BD765)</f>
        <v>#N/A</v>
      </c>
    </row>
    <row r="766" customFormat="false" ht="56.7" hidden="false" customHeight="true" outlineLevel="0" collapsed="false">
      <c r="A766" s="137"/>
      <c r="B766" s="138"/>
      <c r="C766" s="139"/>
      <c r="D766" s="139"/>
      <c r="E766" s="143"/>
      <c r="F766" s="120"/>
      <c r="G766" s="121"/>
      <c r="H766" s="140"/>
      <c r="I766" s="141"/>
      <c r="J766" s="116"/>
      <c r="K766" s="124" t="str">
        <f aca="false">IF(ISBLANK(I766),"",ROUND(IF(J766&lt;&gt;"€",IF(J766="$",I766*TRANSFERENCIAS!$E$29,I766*TRANSFERENCIAS!$H$29),I766),2))</f>
        <v/>
      </c>
      <c r="L766" s="142"/>
      <c r="M766" s="142"/>
      <c r="N766" s="142"/>
      <c r="O766" s="125"/>
      <c r="P766" s="126" t="str">
        <f aca="false">IF(ISNUMBER(X766),X766,"P")</f>
        <v>P</v>
      </c>
      <c r="Q766" s="127" t="str">
        <f aca="false">IF(ISNUMBER(L766),L766," --")</f>
        <v> --</v>
      </c>
      <c r="W766" s="129" t="n">
        <f aca="false">SUM(L766:N766)</f>
        <v>0</v>
      </c>
      <c r="X766" s="129" t="e">
        <f aca="false">IF(K766&gt;0,ABS(W766-K766),"")</f>
        <v>#VALUE!</v>
      </c>
      <c r="AF766" s="78" t="n">
        <f aca="false">+AF765+20</f>
        <v>15220</v>
      </c>
      <c r="AG766" s="78" t="n">
        <v>761</v>
      </c>
      <c r="AO766" s="78" t="e">
        <f aca="false">VLOOKUP(F766,PTDS2!$A$1:$Q$13,2)</f>
        <v>#N/A</v>
      </c>
      <c r="AP766" s="78" t="e">
        <f aca="false">VLOOKUP(F766,PTDS2!$A$1:$Q$13,3)</f>
        <v>#N/A</v>
      </c>
      <c r="AQ766" s="78" t="e">
        <f aca="false">VLOOKUP(F766,PTDS2!$A$1:$Q$13,4)</f>
        <v>#N/A</v>
      </c>
      <c r="AR766" s="78" t="e">
        <f aca="false">VLOOKUP(F766,PTDS2!$A$1:$Q$13,5)</f>
        <v>#N/A</v>
      </c>
      <c r="AS766" s="78" t="e">
        <f aca="false">VLOOKUP(F766,PTDS2!$A$1:$Q$13,6)</f>
        <v>#N/A</v>
      </c>
      <c r="AT766" s="78" t="e">
        <f aca="false">VLOOKUP(F766,PTDS2!$A$1:$Q$13,7)</f>
        <v>#N/A</v>
      </c>
      <c r="AU766" s="78" t="e">
        <f aca="false">VLOOKUP(F766,PTDS2!$A$1:$Q$13,8)</f>
        <v>#N/A</v>
      </c>
      <c r="AV766" s="78" t="e">
        <f aca="false">VLOOKUP(F766,PTDS2!$A$1:$Q$13,9)</f>
        <v>#N/A</v>
      </c>
      <c r="AW766" s="78" t="e">
        <f aca="false">VLOOKUP(F766,PTDS2!$A$1:$Q$13,10)</f>
        <v>#N/A</v>
      </c>
      <c r="AX766" s="78" t="e">
        <f aca="false">VLOOKUP(F766,PTDS2!$A$1:$Q$13,11)</f>
        <v>#N/A</v>
      </c>
      <c r="AY766" s="78" t="e">
        <f aca="false">VLOOKUP(F766,PTDS2!$A$1:$Q$13,12)</f>
        <v>#N/A</v>
      </c>
      <c r="AZ766" s="78" t="e">
        <f aca="false">VLOOKUP(F766,PTDS2!$A$1:$Q$13,13)</f>
        <v>#N/A</v>
      </c>
      <c r="BA766" s="78" t="e">
        <f aca="false">VLOOKUP(F766,PTDS2!$A$1:$Q$13,14)</f>
        <v>#N/A</v>
      </c>
      <c r="BB766" s="78" t="e">
        <f aca="false">VLOOKUP(F766,PTDS2!$A$1:$Q$13,15)</f>
        <v>#N/A</v>
      </c>
      <c r="BC766" s="78" t="e">
        <f aca="false">VLOOKUP(F766,PTDS2!$A$1:$Q$13,16)</f>
        <v>#N/A</v>
      </c>
      <c r="BD766" s="78" t="e">
        <f aca="false">VLOOKUP(F766,PTDS2!$A$1:$Q$13,17)</f>
        <v>#N/A</v>
      </c>
      <c r="BF766" s="78" t="e">
        <f aca="false">IF(AO766=0,"",AO766)</f>
        <v>#N/A</v>
      </c>
      <c r="BG766" s="78" t="e">
        <f aca="false">IF(AP766=0,"",AP766)</f>
        <v>#N/A</v>
      </c>
      <c r="BH766" s="78" t="e">
        <f aca="false">IF(AQ766=0,"",AQ766)</f>
        <v>#N/A</v>
      </c>
      <c r="BI766" s="78" t="e">
        <f aca="false">IF(AR766=0,"",AR766)</f>
        <v>#N/A</v>
      </c>
      <c r="BJ766" s="78" t="e">
        <f aca="false">IF(AS766=0,"",AS766)</f>
        <v>#N/A</v>
      </c>
      <c r="BK766" s="78" t="e">
        <f aca="false">IF(AT766=0,"",AT766)</f>
        <v>#N/A</v>
      </c>
      <c r="BL766" s="78" t="e">
        <f aca="false">IF(AU766=0,"",AU766)</f>
        <v>#N/A</v>
      </c>
      <c r="BM766" s="78" t="e">
        <f aca="false">IF(AV766=0,"",AV766)</f>
        <v>#N/A</v>
      </c>
      <c r="BN766" s="78" t="e">
        <f aca="false">IF(AW766=0,"",AW766)</f>
        <v>#N/A</v>
      </c>
      <c r="BO766" s="78" t="e">
        <f aca="false">IF(AX766=0,"",AX766)</f>
        <v>#N/A</v>
      </c>
      <c r="BP766" s="78" t="e">
        <f aca="false">IF(AY766=0,"",AY766)</f>
        <v>#N/A</v>
      </c>
      <c r="BQ766" s="78" t="e">
        <f aca="false">IF(AZ766=0,"",AZ766)</f>
        <v>#N/A</v>
      </c>
      <c r="BR766" s="78" t="e">
        <f aca="false">IF(BA766=0,"",BA766)</f>
        <v>#N/A</v>
      </c>
      <c r="BS766" s="78" t="e">
        <f aca="false">IF(BB766=0,"",BB766)</f>
        <v>#N/A</v>
      </c>
      <c r="BT766" s="78" t="e">
        <f aca="false">IF(BC766=0,"",BC766)</f>
        <v>#N/A</v>
      </c>
      <c r="BU766" s="78" t="e">
        <f aca="false">IF(BD766=0,"",BD766)</f>
        <v>#N/A</v>
      </c>
    </row>
    <row r="767" customFormat="false" ht="56.7" hidden="false" customHeight="true" outlineLevel="0" collapsed="false">
      <c r="A767" s="137"/>
      <c r="B767" s="138"/>
      <c r="C767" s="139"/>
      <c r="D767" s="139"/>
      <c r="E767" s="143"/>
      <c r="F767" s="120"/>
      <c r="G767" s="121"/>
      <c r="H767" s="140"/>
      <c r="I767" s="141"/>
      <c r="J767" s="116"/>
      <c r="K767" s="124" t="str">
        <f aca="false">IF(ISBLANK(I767),"",ROUND(IF(J767&lt;&gt;"€",IF(J767="$",I767*TRANSFERENCIAS!$E$29,I767*TRANSFERENCIAS!$H$29),I767),2))</f>
        <v/>
      </c>
      <c r="L767" s="142"/>
      <c r="M767" s="142"/>
      <c r="N767" s="142"/>
      <c r="O767" s="125"/>
      <c r="P767" s="126" t="str">
        <f aca="false">IF(ISNUMBER(X767),X767,"P")</f>
        <v>P</v>
      </c>
      <c r="Q767" s="127" t="str">
        <f aca="false">IF(ISNUMBER(L767),L767," --")</f>
        <v> --</v>
      </c>
      <c r="W767" s="129" t="n">
        <f aca="false">SUM(L767:N767)</f>
        <v>0</v>
      </c>
      <c r="X767" s="129" t="e">
        <f aca="false">IF(K767&gt;0,ABS(W767-K767),"")</f>
        <v>#VALUE!</v>
      </c>
      <c r="AF767" s="78" t="n">
        <f aca="false">+AF766+20</f>
        <v>15240</v>
      </c>
      <c r="AG767" s="78" t="n">
        <v>762</v>
      </c>
      <c r="AO767" s="78" t="e">
        <f aca="false">VLOOKUP(F767,PTDS2!$A$1:$Q$13,2)</f>
        <v>#N/A</v>
      </c>
      <c r="AP767" s="78" t="e">
        <f aca="false">VLOOKUP(F767,PTDS2!$A$1:$Q$13,3)</f>
        <v>#N/A</v>
      </c>
      <c r="AQ767" s="78" t="e">
        <f aca="false">VLOOKUP(F767,PTDS2!$A$1:$Q$13,4)</f>
        <v>#N/A</v>
      </c>
      <c r="AR767" s="78" t="e">
        <f aca="false">VLOOKUP(F767,PTDS2!$A$1:$Q$13,5)</f>
        <v>#N/A</v>
      </c>
      <c r="AS767" s="78" t="e">
        <f aca="false">VLOOKUP(F767,PTDS2!$A$1:$Q$13,6)</f>
        <v>#N/A</v>
      </c>
      <c r="AT767" s="78" t="e">
        <f aca="false">VLOOKUP(F767,PTDS2!$A$1:$Q$13,7)</f>
        <v>#N/A</v>
      </c>
      <c r="AU767" s="78" t="e">
        <f aca="false">VLOOKUP(F767,PTDS2!$A$1:$Q$13,8)</f>
        <v>#N/A</v>
      </c>
      <c r="AV767" s="78" t="e">
        <f aca="false">VLOOKUP(F767,PTDS2!$A$1:$Q$13,9)</f>
        <v>#N/A</v>
      </c>
      <c r="AW767" s="78" t="e">
        <f aca="false">VLOOKUP(F767,PTDS2!$A$1:$Q$13,10)</f>
        <v>#N/A</v>
      </c>
      <c r="AX767" s="78" t="e">
        <f aca="false">VLOOKUP(F767,PTDS2!$A$1:$Q$13,11)</f>
        <v>#N/A</v>
      </c>
      <c r="AY767" s="78" t="e">
        <f aca="false">VLOOKUP(F767,PTDS2!$A$1:$Q$13,12)</f>
        <v>#N/A</v>
      </c>
      <c r="AZ767" s="78" t="e">
        <f aca="false">VLOOKUP(F767,PTDS2!$A$1:$Q$13,13)</f>
        <v>#N/A</v>
      </c>
      <c r="BA767" s="78" t="e">
        <f aca="false">VLOOKUP(F767,PTDS2!$A$1:$Q$13,14)</f>
        <v>#N/A</v>
      </c>
      <c r="BB767" s="78" t="e">
        <f aca="false">VLOOKUP(F767,PTDS2!$A$1:$Q$13,15)</f>
        <v>#N/A</v>
      </c>
      <c r="BC767" s="78" t="e">
        <f aca="false">VLOOKUP(F767,PTDS2!$A$1:$Q$13,16)</f>
        <v>#N/A</v>
      </c>
      <c r="BD767" s="78" t="e">
        <f aca="false">VLOOKUP(F767,PTDS2!$A$1:$Q$13,17)</f>
        <v>#N/A</v>
      </c>
      <c r="BF767" s="78" t="e">
        <f aca="false">IF(AO767=0,"",AO767)</f>
        <v>#N/A</v>
      </c>
      <c r="BG767" s="78" t="e">
        <f aca="false">IF(AP767=0,"",AP767)</f>
        <v>#N/A</v>
      </c>
      <c r="BH767" s="78" t="e">
        <f aca="false">IF(AQ767=0,"",AQ767)</f>
        <v>#N/A</v>
      </c>
      <c r="BI767" s="78" t="e">
        <f aca="false">IF(AR767=0,"",AR767)</f>
        <v>#N/A</v>
      </c>
      <c r="BJ767" s="78" t="e">
        <f aca="false">IF(AS767=0,"",AS767)</f>
        <v>#N/A</v>
      </c>
      <c r="BK767" s="78" t="e">
        <f aca="false">IF(AT767=0,"",AT767)</f>
        <v>#N/A</v>
      </c>
      <c r="BL767" s="78" t="e">
        <f aca="false">IF(AU767=0,"",AU767)</f>
        <v>#N/A</v>
      </c>
      <c r="BM767" s="78" t="e">
        <f aca="false">IF(AV767=0,"",AV767)</f>
        <v>#N/A</v>
      </c>
      <c r="BN767" s="78" t="e">
        <f aca="false">IF(AW767=0,"",AW767)</f>
        <v>#N/A</v>
      </c>
      <c r="BO767" s="78" t="e">
        <f aca="false">IF(AX767=0,"",AX767)</f>
        <v>#N/A</v>
      </c>
      <c r="BP767" s="78" t="e">
        <f aca="false">IF(AY767=0,"",AY767)</f>
        <v>#N/A</v>
      </c>
      <c r="BQ767" s="78" t="e">
        <f aca="false">IF(AZ767=0,"",AZ767)</f>
        <v>#N/A</v>
      </c>
      <c r="BR767" s="78" t="e">
        <f aca="false">IF(BA767=0,"",BA767)</f>
        <v>#N/A</v>
      </c>
      <c r="BS767" s="78" t="e">
        <f aca="false">IF(BB767=0,"",BB767)</f>
        <v>#N/A</v>
      </c>
      <c r="BT767" s="78" t="e">
        <f aca="false">IF(BC767=0,"",BC767)</f>
        <v>#N/A</v>
      </c>
      <c r="BU767" s="78" t="e">
        <f aca="false">IF(BD767=0,"",BD767)</f>
        <v>#N/A</v>
      </c>
    </row>
    <row r="768" customFormat="false" ht="56.7" hidden="false" customHeight="true" outlineLevel="0" collapsed="false">
      <c r="A768" s="137"/>
      <c r="B768" s="138"/>
      <c r="C768" s="139"/>
      <c r="D768" s="139"/>
      <c r="E768" s="143"/>
      <c r="F768" s="120"/>
      <c r="G768" s="121"/>
      <c r="H768" s="140"/>
      <c r="I768" s="141"/>
      <c r="J768" s="116"/>
      <c r="K768" s="124" t="str">
        <f aca="false">IF(ISBLANK(I768),"",ROUND(IF(J768&lt;&gt;"€",IF(J768="$",I768*TRANSFERENCIAS!$E$29,I768*TRANSFERENCIAS!$H$29),I768),2))</f>
        <v/>
      </c>
      <c r="L768" s="142"/>
      <c r="M768" s="142"/>
      <c r="N768" s="142"/>
      <c r="O768" s="125"/>
      <c r="P768" s="126" t="str">
        <f aca="false">IF(ISNUMBER(X768),X768,"P")</f>
        <v>P</v>
      </c>
      <c r="Q768" s="127" t="str">
        <f aca="false">IF(ISNUMBER(L768),L768," --")</f>
        <v> --</v>
      </c>
      <c r="W768" s="129" t="n">
        <f aca="false">SUM(L768:N768)</f>
        <v>0</v>
      </c>
      <c r="X768" s="129" t="e">
        <f aca="false">IF(K768&gt;0,ABS(W768-K768),"")</f>
        <v>#VALUE!</v>
      </c>
      <c r="AF768" s="78" t="n">
        <f aca="false">+AF767+20</f>
        <v>15260</v>
      </c>
      <c r="AG768" s="78" t="n">
        <v>763</v>
      </c>
      <c r="AO768" s="78" t="e">
        <f aca="false">VLOOKUP(F768,PTDS2!$A$1:$Q$13,2)</f>
        <v>#N/A</v>
      </c>
      <c r="AP768" s="78" t="e">
        <f aca="false">VLOOKUP(F768,PTDS2!$A$1:$Q$13,3)</f>
        <v>#N/A</v>
      </c>
      <c r="AQ768" s="78" t="e">
        <f aca="false">VLOOKUP(F768,PTDS2!$A$1:$Q$13,4)</f>
        <v>#N/A</v>
      </c>
      <c r="AR768" s="78" t="e">
        <f aca="false">VLOOKUP(F768,PTDS2!$A$1:$Q$13,5)</f>
        <v>#N/A</v>
      </c>
      <c r="AS768" s="78" t="e">
        <f aca="false">VLOOKUP(F768,PTDS2!$A$1:$Q$13,6)</f>
        <v>#N/A</v>
      </c>
      <c r="AT768" s="78" t="e">
        <f aca="false">VLOOKUP(F768,PTDS2!$A$1:$Q$13,7)</f>
        <v>#N/A</v>
      </c>
      <c r="AU768" s="78" t="e">
        <f aca="false">VLOOKUP(F768,PTDS2!$A$1:$Q$13,8)</f>
        <v>#N/A</v>
      </c>
      <c r="AV768" s="78" t="e">
        <f aca="false">VLOOKUP(F768,PTDS2!$A$1:$Q$13,9)</f>
        <v>#N/A</v>
      </c>
      <c r="AW768" s="78" t="e">
        <f aca="false">VLOOKUP(F768,PTDS2!$A$1:$Q$13,10)</f>
        <v>#N/A</v>
      </c>
      <c r="AX768" s="78" t="e">
        <f aca="false">VLOOKUP(F768,PTDS2!$A$1:$Q$13,11)</f>
        <v>#N/A</v>
      </c>
      <c r="AY768" s="78" t="e">
        <f aca="false">VLOOKUP(F768,PTDS2!$A$1:$Q$13,12)</f>
        <v>#N/A</v>
      </c>
      <c r="AZ768" s="78" t="e">
        <f aca="false">VLOOKUP(F768,PTDS2!$A$1:$Q$13,13)</f>
        <v>#N/A</v>
      </c>
      <c r="BA768" s="78" t="e">
        <f aca="false">VLOOKUP(F768,PTDS2!$A$1:$Q$13,14)</f>
        <v>#N/A</v>
      </c>
      <c r="BB768" s="78" t="e">
        <f aca="false">VLOOKUP(F768,PTDS2!$A$1:$Q$13,15)</f>
        <v>#N/A</v>
      </c>
      <c r="BC768" s="78" t="e">
        <f aca="false">VLOOKUP(F768,PTDS2!$A$1:$Q$13,16)</f>
        <v>#N/A</v>
      </c>
      <c r="BD768" s="78" t="e">
        <f aca="false">VLOOKUP(F768,PTDS2!$A$1:$Q$13,17)</f>
        <v>#N/A</v>
      </c>
      <c r="BF768" s="78" t="e">
        <f aca="false">IF(AO768=0,"",AO768)</f>
        <v>#N/A</v>
      </c>
      <c r="BG768" s="78" t="e">
        <f aca="false">IF(AP768=0,"",AP768)</f>
        <v>#N/A</v>
      </c>
      <c r="BH768" s="78" t="e">
        <f aca="false">IF(AQ768=0,"",AQ768)</f>
        <v>#N/A</v>
      </c>
      <c r="BI768" s="78" t="e">
        <f aca="false">IF(AR768=0,"",AR768)</f>
        <v>#N/A</v>
      </c>
      <c r="BJ768" s="78" t="e">
        <f aca="false">IF(AS768=0,"",AS768)</f>
        <v>#N/A</v>
      </c>
      <c r="BK768" s="78" t="e">
        <f aca="false">IF(AT768=0,"",AT768)</f>
        <v>#N/A</v>
      </c>
      <c r="BL768" s="78" t="e">
        <f aca="false">IF(AU768=0,"",AU768)</f>
        <v>#N/A</v>
      </c>
      <c r="BM768" s="78" t="e">
        <f aca="false">IF(AV768=0,"",AV768)</f>
        <v>#N/A</v>
      </c>
      <c r="BN768" s="78" t="e">
        <f aca="false">IF(AW768=0,"",AW768)</f>
        <v>#N/A</v>
      </c>
      <c r="BO768" s="78" t="e">
        <f aca="false">IF(AX768=0,"",AX768)</f>
        <v>#N/A</v>
      </c>
      <c r="BP768" s="78" t="e">
        <f aca="false">IF(AY768=0,"",AY768)</f>
        <v>#N/A</v>
      </c>
      <c r="BQ768" s="78" t="e">
        <f aca="false">IF(AZ768=0,"",AZ768)</f>
        <v>#N/A</v>
      </c>
      <c r="BR768" s="78" t="e">
        <f aca="false">IF(BA768=0,"",BA768)</f>
        <v>#N/A</v>
      </c>
      <c r="BS768" s="78" t="e">
        <f aca="false">IF(BB768=0,"",BB768)</f>
        <v>#N/A</v>
      </c>
      <c r="BT768" s="78" t="e">
        <f aca="false">IF(BC768=0,"",BC768)</f>
        <v>#N/A</v>
      </c>
      <c r="BU768" s="78" t="e">
        <f aca="false">IF(BD768=0,"",BD768)</f>
        <v>#N/A</v>
      </c>
    </row>
    <row r="769" customFormat="false" ht="56.7" hidden="false" customHeight="true" outlineLevel="0" collapsed="false">
      <c r="A769" s="137"/>
      <c r="B769" s="138"/>
      <c r="C769" s="139"/>
      <c r="D769" s="139"/>
      <c r="E769" s="143"/>
      <c r="F769" s="120"/>
      <c r="G769" s="121"/>
      <c r="H769" s="140"/>
      <c r="I769" s="141"/>
      <c r="J769" s="116"/>
      <c r="K769" s="124" t="str">
        <f aca="false">IF(ISBLANK(I769),"",ROUND(IF(J769&lt;&gt;"€",IF(J769="$",I769*TRANSFERENCIAS!$E$29,I769*TRANSFERENCIAS!$H$29),I769),2))</f>
        <v/>
      </c>
      <c r="L769" s="142"/>
      <c r="M769" s="142"/>
      <c r="N769" s="142"/>
      <c r="O769" s="125"/>
      <c r="P769" s="126" t="str">
        <f aca="false">IF(ISNUMBER(X769),X769,"P")</f>
        <v>P</v>
      </c>
      <c r="Q769" s="127" t="str">
        <f aca="false">IF(ISNUMBER(L769),L769," --")</f>
        <v> --</v>
      </c>
      <c r="W769" s="129" t="n">
        <f aca="false">SUM(L769:N769)</f>
        <v>0</v>
      </c>
      <c r="X769" s="129" t="e">
        <f aca="false">IF(K769&gt;0,ABS(W769-K769),"")</f>
        <v>#VALUE!</v>
      </c>
      <c r="AF769" s="78" t="n">
        <f aca="false">+AF768+20</f>
        <v>15280</v>
      </c>
      <c r="AG769" s="78" t="n">
        <v>764</v>
      </c>
      <c r="AO769" s="78" t="e">
        <f aca="false">VLOOKUP(F769,PTDS2!$A$1:$Q$13,2)</f>
        <v>#N/A</v>
      </c>
      <c r="AP769" s="78" t="e">
        <f aca="false">VLOOKUP(F769,PTDS2!$A$1:$Q$13,3)</f>
        <v>#N/A</v>
      </c>
      <c r="AQ769" s="78" t="e">
        <f aca="false">VLOOKUP(F769,PTDS2!$A$1:$Q$13,4)</f>
        <v>#N/A</v>
      </c>
      <c r="AR769" s="78" t="e">
        <f aca="false">VLOOKUP(F769,PTDS2!$A$1:$Q$13,5)</f>
        <v>#N/A</v>
      </c>
      <c r="AS769" s="78" t="e">
        <f aca="false">VLOOKUP(F769,PTDS2!$A$1:$Q$13,6)</f>
        <v>#N/A</v>
      </c>
      <c r="AT769" s="78" t="e">
        <f aca="false">VLOOKUP(F769,PTDS2!$A$1:$Q$13,7)</f>
        <v>#N/A</v>
      </c>
      <c r="AU769" s="78" t="e">
        <f aca="false">VLOOKUP(F769,PTDS2!$A$1:$Q$13,8)</f>
        <v>#N/A</v>
      </c>
      <c r="AV769" s="78" t="e">
        <f aca="false">VLOOKUP(F769,PTDS2!$A$1:$Q$13,9)</f>
        <v>#N/A</v>
      </c>
      <c r="AW769" s="78" t="e">
        <f aca="false">VLOOKUP(F769,PTDS2!$A$1:$Q$13,10)</f>
        <v>#N/A</v>
      </c>
      <c r="AX769" s="78" t="e">
        <f aca="false">VLOOKUP(F769,PTDS2!$A$1:$Q$13,11)</f>
        <v>#N/A</v>
      </c>
      <c r="AY769" s="78" t="e">
        <f aca="false">VLOOKUP(F769,PTDS2!$A$1:$Q$13,12)</f>
        <v>#N/A</v>
      </c>
      <c r="AZ769" s="78" t="e">
        <f aca="false">VLOOKUP(F769,PTDS2!$A$1:$Q$13,13)</f>
        <v>#N/A</v>
      </c>
      <c r="BA769" s="78" t="e">
        <f aca="false">VLOOKUP(F769,PTDS2!$A$1:$Q$13,14)</f>
        <v>#N/A</v>
      </c>
      <c r="BB769" s="78" t="e">
        <f aca="false">VLOOKUP(F769,PTDS2!$A$1:$Q$13,15)</f>
        <v>#N/A</v>
      </c>
      <c r="BC769" s="78" t="e">
        <f aca="false">VLOOKUP(F769,PTDS2!$A$1:$Q$13,16)</f>
        <v>#N/A</v>
      </c>
      <c r="BD769" s="78" t="e">
        <f aca="false">VLOOKUP(F769,PTDS2!$A$1:$Q$13,17)</f>
        <v>#N/A</v>
      </c>
      <c r="BF769" s="78" t="e">
        <f aca="false">IF(AO769=0,"",AO769)</f>
        <v>#N/A</v>
      </c>
      <c r="BG769" s="78" t="e">
        <f aca="false">IF(AP769=0,"",AP769)</f>
        <v>#N/A</v>
      </c>
      <c r="BH769" s="78" t="e">
        <f aca="false">IF(AQ769=0,"",AQ769)</f>
        <v>#N/A</v>
      </c>
      <c r="BI769" s="78" t="e">
        <f aca="false">IF(AR769=0,"",AR769)</f>
        <v>#N/A</v>
      </c>
      <c r="BJ769" s="78" t="e">
        <f aca="false">IF(AS769=0,"",AS769)</f>
        <v>#N/A</v>
      </c>
      <c r="BK769" s="78" t="e">
        <f aca="false">IF(AT769=0,"",AT769)</f>
        <v>#N/A</v>
      </c>
      <c r="BL769" s="78" t="e">
        <f aca="false">IF(AU769=0,"",AU769)</f>
        <v>#N/A</v>
      </c>
      <c r="BM769" s="78" t="e">
        <f aca="false">IF(AV769=0,"",AV769)</f>
        <v>#N/A</v>
      </c>
      <c r="BN769" s="78" t="e">
        <f aca="false">IF(AW769=0,"",AW769)</f>
        <v>#N/A</v>
      </c>
      <c r="BO769" s="78" t="e">
        <f aca="false">IF(AX769=0,"",AX769)</f>
        <v>#N/A</v>
      </c>
      <c r="BP769" s="78" t="e">
        <f aca="false">IF(AY769=0,"",AY769)</f>
        <v>#N/A</v>
      </c>
      <c r="BQ769" s="78" t="e">
        <f aca="false">IF(AZ769=0,"",AZ769)</f>
        <v>#N/A</v>
      </c>
      <c r="BR769" s="78" t="e">
        <f aca="false">IF(BA769=0,"",BA769)</f>
        <v>#N/A</v>
      </c>
      <c r="BS769" s="78" t="e">
        <f aca="false">IF(BB769=0,"",BB769)</f>
        <v>#N/A</v>
      </c>
      <c r="BT769" s="78" t="e">
        <f aca="false">IF(BC769=0,"",BC769)</f>
        <v>#N/A</v>
      </c>
      <c r="BU769" s="78" t="e">
        <f aca="false">IF(BD769=0,"",BD769)</f>
        <v>#N/A</v>
      </c>
    </row>
    <row r="770" customFormat="false" ht="56.7" hidden="false" customHeight="true" outlineLevel="0" collapsed="false">
      <c r="A770" s="137"/>
      <c r="B770" s="138"/>
      <c r="C770" s="139"/>
      <c r="D770" s="139"/>
      <c r="E770" s="143"/>
      <c r="F770" s="120"/>
      <c r="G770" s="121"/>
      <c r="H770" s="140"/>
      <c r="I770" s="141"/>
      <c r="J770" s="116"/>
      <c r="K770" s="124" t="str">
        <f aca="false">IF(ISBLANK(I770),"",ROUND(IF(J770&lt;&gt;"€",IF(J770="$",I770*TRANSFERENCIAS!$E$29,I770*TRANSFERENCIAS!$H$29),I770),2))</f>
        <v/>
      </c>
      <c r="L770" s="142"/>
      <c r="M770" s="142"/>
      <c r="N770" s="142"/>
      <c r="O770" s="125"/>
      <c r="P770" s="126" t="str">
        <f aca="false">IF(ISNUMBER(X770),X770,"P")</f>
        <v>P</v>
      </c>
      <c r="Q770" s="127" t="str">
        <f aca="false">IF(ISNUMBER(L770),L770," --")</f>
        <v> --</v>
      </c>
      <c r="W770" s="129" t="n">
        <f aca="false">SUM(L770:N770)</f>
        <v>0</v>
      </c>
      <c r="X770" s="129" t="e">
        <f aca="false">IF(K770&gt;0,ABS(W770-K770),"")</f>
        <v>#VALUE!</v>
      </c>
      <c r="AF770" s="78" t="n">
        <f aca="false">+AF769+20</f>
        <v>15300</v>
      </c>
      <c r="AG770" s="78" t="n">
        <v>765</v>
      </c>
      <c r="AO770" s="78" t="e">
        <f aca="false">VLOOKUP(F770,PTDS2!$A$1:$Q$13,2)</f>
        <v>#N/A</v>
      </c>
      <c r="AP770" s="78" t="e">
        <f aca="false">VLOOKUP(F770,PTDS2!$A$1:$Q$13,3)</f>
        <v>#N/A</v>
      </c>
      <c r="AQ770" s="78" t="e">
        <f aca="false">VLOOKUP(F770,PTDS2!$A$1:$Q$13,4)</f>
        <v>#N/A</v>
      </c>
      <c r="AR770" s="78" t="e">
        <f aca="false">VLOOKUP(F770,PTDS2!$A$1:$Q$13,5)</f>
        <v>#N/A</v>
      </c>
      <c r="AS770" s="78" t="e">
        <f aca="false">VLOOKUP(F770,PTDS2!$A$1:$Q$13,6)</f>
        <v>#N/A</v>
      </c>
      <c r="AT770" s="78" t="e">
        <f aca="false">VLOOKUP(F770,PTDS2!$A$1:$Q$13,7)</f>
        <v>#N/A</v>
      </c>
      <c r="AU770" s="78" t="e">
        <f aca="false">VLOOKUP(F770,PTDS2!$A$1:$Q$13,8)</f>
        <v>#N/A</v>
      </c>
      <c r="AV770" s="78" t="e">
        <f aca="false">VLOOKUP(F770,PTDS2!$A$1:$Q$13,9)</f>
        <v>#N/A</v>
      </c>
      <c r="AW770" s="78" t="e">
        <f aca="false">VLOOKUP(F770,PTDS2!$A$1:$Q$13,10)</f>
        <v>#N/A</v>
      </c>
      <c r="AX770" s="78" t="e">
        <f aca="false">VLOOKUP(F770,PTDS2!$A$1:$Q$13,11)</f>
        <v>#N/A</v>
      </c>
      <c r="AY770" s="78" t="e">
        <f aca="false">VLOOKUP(F770,PTDS2!$A$1:$Q$13,12)</f>
        <v>#N/A</v>
      </c>
      <c r="AZ770" s="78" t="e">
        <f aca="false">VLOOKUP(F770,PTDS2!$A$1:$Q$13,13)</f>
        <v>#N/A</v>
      </c>
      <c r="BA770" s="78" t="e">
        <f aca="false">VLOOKUP(F770,PTDS2!$A$1:$Q$13,14)</f>
        <v>#N/A</v>
      </c>
      <c r="BB770" s="78" t="e">
        <f aca="false">VLOOKUP(F770,PTDS2!$A$1:$Q$13,15)</f>
        <v>#N/A</v>
      </c>
      <c r="BC770" s="78" t="e">
        <f aca="false">VLOOKUP(F770,PTDS2!$A$1:$Q$13,16)</f>
        <v>#N/A</v>
      </c>
      <c r="BD770" s="78" t="e">
        <f aca="false">VLOOKUP(F770,PTDS2!$A$1:$Q$13,17)</f>
        <v>#N/A</v>
      </c>
      <c r="BF770" s="78" t="e">
        <f aca="false">IF(AO770=0,"",AO770)</f>
        <v>#N/A</v>
      </c>
      <c r="BG770" s="78" t="e">
        <f aca="false">IF(AP770=0,"",AP770)</f>
        <v>#N/A</v>
      </c>
      <c r="BH770" s="78" t="e">
        <f aca="false">IF(AQ770=0,"",AQ770)</f>
        <v>#N/A</v>
      </c>
      <c r="BI770" s="78" t="e">
        <f aca="false">IF(AR770=0,"",AR770)</f>
        <v>#N/A</v>
      </c>
      <c r="BJ770" s="78" t="e">
        <f aca="false">IF(AS770=0,"",AS770)</f>
        <v>#N/A</v>
      </c>
      <c r="BK770" s="78" t="e">
        <f aca="false">IF(AT770=0,"",AT770)</f>
        <v>#N/A</v>
      </c>
      <c r="BL770" s="78" t="e">
        <f aca="false">IF(AU770=0,"",AU770)</f>
        <v>#N/A</v>
      </c>
      <c r="BM770" s="78" t="e">
        <f aca="false">IF(AV770=0,"",AV770)</f>
        <v>#N/A</v>
      </c>
      <c r="BN770" s="78" t="e">
        <f aca="false">IF(AW770=0,"",AW770)</f>
        <v>#N/A</v>
      </c>
      <c r="BO770" s="78" t="e">
        <f aca="false">IF(AX770=0,"",AX770)</f>
        <v>#N/A</v>
      </c>
      <c r="BP770" s="78" t="e">
        <f aca="false">IF(AY770=0,"",AY770)</f>
        <v>#N/A</v>
      </c>
      <c r="BQ770" s="78" t="e">
        <f aca="false">IF(AZ770=0,"",AZ770)</f>
        <v>#N/A</v>
      </c>
      <c r="BR770" s="78" t="e">
        <f aca="false">IF(BA770=0,"",BA770)</f>
        <v>#N/A</v>
      </c>
      <c r="BS770" s="78" t="e">
        <f aca="false">IF(BB770=0,"",BB770)</f>
        <v>#N/A</v>
      </c>
      <c r="BT770" s="78" t="e">
        <f aca="false">IF(BC770=0,"",BC770)</f>
        <v>#N/A</v>
      </c>
      <c r="BU770" s="78" t="e">
        <f aca="false">IF(BD770=0,"",BD770)</f>
        <v>#N/A</v>
      </c>
    </row>
    <row r="771" customFormat="false" ht="56.7" hidden="false" customHeight="true" outlineLevel="0" collapsed="false">
      <c r="A771" s="137"/>
      <c r="B771" s="138"/>
      <c r="C771" s="139"/>
      <c r="D771" s="139"/>
      <c r="E771" s="143"/>
      <c r="F771" s="120"/>
      <c r="G771" s="121"/>
      <c r="H771" s="140"/>
      <c r="I771" s="141"/>
      <c r="J771" s="116"/>
      <c r="K771" s="124" t="str">
        <f aca="false">IF(ISBLANK(I771),"",ROUND(IF(J771&lt;&gt;"€",IF(J771="$",I771*TRANSFERENCIAS!$E$29,I771*TRANSFERENCIAS!$H$29),I771),2))</f>
        <v/>
      </c>
      <c r="L771" s="142"/>
      <c r="M771" s="142"/>
      <c r="N771" s="142"/>
      <c r="O771" s="125"/>
      <c r="P771" s="126" t="str">
        <f aca="false">IF(ISNUMBER(X771),X771,"P")</f>
        <v>P</v>
      </c>
      <c r="Q771" s="127" t="str">
        <f aca="false">IF(ISNUMBER(L771),L771," --")</f>
        <v> --</v>
      </c>
      <c r="W771" s="129" t="n">
        <f aca="false">SUM(L771:N771)</f>
        <v>0</v>
      </c>
      <c r="X771" s="129" t="e">
        <f aca="false">IF(K771&gt;0,ABS(W771-K771),"")</f>
        <v>#VALUE!</v>
      </c>
      <c r="AF771" s="78" t="n">
        <f aca="false">+AF770+20</f>
        <v>15320</v>
      </c>
      <c r="AG771" s="78" t="n">
        <v>766</v>
      </c>
      <c r="AO771" s="78" t="e">
        <f aca="false">VLOOKUP(F771,PTDS2!$A$1:$Q$13,2)</f>
        <v>#N/A</v>
      </c>
      <c r="AP771" s="78" t="e">
        <f aca="false">VLOOKUP(F771,PTDS2!$A$1:$Q$13,3)</f>
        <v>#N/A</v>
      </c>
      <c r="AQ771" s="78" t="e">
        <f aca="false">VLOOKUP(F771,PTDS2!$A$1:$Q$13,4)</f>
        <v>#N/A</v>
      </c>
      <c r="AR771" s="78" t="e">
        <f aca="false">VLOOKUP(F771,PTDS2!$A$1:$Q$13,5)</f>
        <v>#N/A</v>
      </c>
      <c r="AS771" s="78" t="e">
        <f aca="false">VLOOKUP(F771,PTDS2!$A$1:$Q$13,6)</f>
        <v>#N/A</v>
      </c>
      <c r="AT771" s="78" t="e">
        <f aca="false">VLOOKUP(F771,PTDS2!$A$1:$Q$13,7)</f>
        <v>#N/A</v>
      </c>
      <c r="AU771" s="78" t="e">
        <f aca="false">VLOOKUP(F771,PTDS2!$A$1:$Q$13,8)</f>
        <v>#N/A</v>
      </c>
      <c r="AV771" s="78" t="e">
        <f aca="false">VLOOKUP(F771,PTDS2!$A$1:$Q$13,9)</f>
        <v>#N/A</v>
      </c>
      <c r="AW771" s="78" t="e">
        <f aca="false">VLOOKUP(F771,PTDS2!$A$1:$Q$13,10)</f>
        <v>#N/A</v>
      </c>
      <c r="AX771" s="78" t="e">
        <f aca="false">VLOOKUP(F771,PTDS2!$A$1:$Q$13,11)</f>
        <v>#N/A</v>
      </c>
      <c r="AY771" s="78" t="e">
        <f aca="false">VLOOKUP(F771,PTDS2!$A$1:$Q$13,12)</f>
        <v>#N/A</v>
      </c>
      <c r="AZ771" s="78" t="e">
        <f aca="false">VLOOKUP(F771,PTDS2!$A$1:$Q$13,13)</f>
        <v>#N/A</v>
      </c>
      <c r="BA771" s="78" t="e">
        <f aca="false">VLOOKUP(F771,PTDS2!$A$1:$Q$13,14)</f>
        <v>#N/A</v>
      </c>
      <c r="BB771" s="78" t="e">
        <f aca="false">VLOOKUP(F771,PTDS2!$A$1:$Q$13,15)</f>
        <v>#N/A</v>
      </c>
      <c r="BC771" s="78" t="e">
        <f aca="false">VLOOKUP(F771,PTDS2!$A$1:$Q$13,16)</f>
        <v>#N/A</v>
      </c>
      <c r="BD771" s="78" t="e">
        <f aca="false">VLOOKUP(F771,PTDS2!$A$1:$Q$13,17)</f>
        <v>#N/A</v>
      </c>
      <c r="BF771" s="78" t="e">
        <f aca="false">IF(AO771=0,"",AO771)</f>
        <v>#N/A</v>
      </c>
      <c r="BG771" s="78" t="e">
        <f aca="false">IF(AP771=0,"",AP771)</f>
        <v>#N/A</v>
      </c>
      <c r="BH771" s="78" t="e">
        <f aca="false">IF(AQ771=0,"",AQ771)</f>
        <v>#N/A</v>
      </c>
      <c r="BI771" s="78" t="e">
        <f aca="false">IF(AR771=0,"",AR771)</f>
        <v>#N/A</v>
      </c>
      <c r="BJ771" s="78" t="e">
        <f aca="false">IF(AS771=0,"",AS771)</f>
        <v>#N/A</v>
      </c>
      <c r="BK771" s="78" t="e">
        <f aca="false">IF(AT771=0,"",AT771)</f>
        <v>#N/A</v>
      </c>
      <c r="BL771" s="78" t="e">
        <f aca="false">IF(AU771=0,"",AU771)</f>
        <v>#N/A</v>
      </c>
      <c r="BM771" s="78" t="e">
        <f aca="false">IF(AV771=0,"",AV771)</f>
        <v>#N/A</v>
      </c>
      <c r="BN771" s="78" t="e">
        <f aca="false">IF(AW771=0,"",AW771)</f>
        <v>#N/A</v>
      </c>
      <c r="BO771" s="78" t="e">
        <f aca="false">IF(AX771=0,"",AX771)</f>
        <v>#N/A</v>
      </c>
      <c r="BP771" s="78" t="e">
        <f aca="false">IF(AY771=0,"",AY771)</f>
        <v>#N/A</v>
      </c>
      <c r="BQ771" s="78" t="e">
        <f aca="false">IF(AZ771=0,"",AZ771)</f>
        <v>#N/A</v>
      </c>
      <c r="BR771" s="78" t="e">
        <f aca="false">IF(BA771=0,"",BA771)</f>
        <v>#N/A</v>
      </c>
      <c r="BS771" s="78" t="e">
        <f aca="false">IF(BB771=0,"",BB771)</f>
        <v>#N/A</v>
      </c>
      <c r="BT771" s="78" t="e">
        <f aca="false">IF(BC771=0,"",BC771)</f>
        <v>#N/A</v>
      </c>
      <c r="BU771" s="78" t="e">
        <f aca="false">IF(BD771=0,"",BD771)</f>
        <v>#N/A</v>
      </c>
    </row>
    <row r="772" customFormat="false" ht="56.7" hidden="false" customHeight="true" outlineLevel="0" collapsed="false">
      <c r="A772" s="137"/>
      <c r="B772" s="138"/>
      <c r="C772" s="139"/>
      <c r="D772" s="139"/>
      <c r="E772" s="143"/>
      <c r="F772" s="120"/>
      <c r="G772" s="121"/>
      <c r="H772" s="140"/>
      <c r="I772" s="141"/>
      <c r="J772" s="116"/>
      <c r="K772" s="124" t="str">
        <f aca="false">IF(ISBLANK(I772),"",ROUND(IF(J772&lt;&gt;"€",IF(J772="$",I772*TRANSFERENCIAS!$E$29,I772*TRANSFERENCIAS!$H$29),I772),2))</f>
        <v/>
      </c>
      <c r="L772" s="142"/>
      <c r="M772" s="142"/>
      <c r="N772" s="142"/>
      <c r="O772" s="125"/>
      <c r="P772" s="126" t="str">
        <f aca="false">IF(ISNUMBER(X772),X772,"P")</f>
        <v>P</v>
      </c>
      <c r="Q772" s="127" t="str">
        <f aca="false">IF(ISNUMBER(L772),L772," --")</f>
        <v> --</v>
      </c>
      <c r="W772" s="129" t="n">
        <f aca="false">SUM(L772:N772)</f>
        <v>0</v>
      </c>
      <c r="X772" s="129" t="e">
        <f aca="false">IF(K772&gt;0,ABS(W772-K772),"")</f>
        <v>#VALUE!</v>
      </c>
      <c r="AF772" s="78" t="n">
        <f aca="false">+AF771+20</f>
        <v>15340</v>
      </c>
      <c r="AG772" s="78" t="n">
        <v>767</v>
      </c>
      <c r="AO772" s="78" t="e">
        <f aca="false">VLOOKUP(F772,PTDS2!$A$1:$Q$13,2)</f>
        <v>#N/A</v>
      </c>
      <c r="AP772" s="78" t="e">
        <f aca="false">VLOOKUP(F772,PTDS2!$A$1:$Q$13,3)</f>
        <v>#N/A</v>
      </c>
      <c r="AQ772" s="78" t="e">
        <f aca="false">VLOOKUP(F772,PTDS2!$A$1:$Q$13,4)</f>
        <v>#N/A</v>
      </c>
      <c r="AR772" s="78" t="e">
        <f aca="false">VLOOKUP(F772,PTDS2!$A$1:$Q$13,5)</f>
        <v>#N/A</v>
      </c>
      <c r="AS772" s="78" t="e">
        <f aca="false">VLOOKUP(F772,PTDS2!$A$1:$Q$13,6)</f>
        <v>#N/A</v>
      </c>
      <c r="AT772" s="78" t="e">
        <f aca="false">VLOOKUP(F772,PTDS2!$A$1:$Q$13,7)</f>
        <v>#N/A</v>
      </c>
      <c r="AU772" s="78" t="e">
        <f aca="false">VLOOKUP(F772,PTDS2!$A$1:$Q$13,8)</f>
        <v>#N/A</v>
      </c>
      <c r="AV772" s="78" t="e">
        <f aca="false">VLOOKUP(F772,PTDS2!$A$1:$Q$13,9)</f>
        <v>#N/A</v>
      </c>
      <c r="AW772" s="78" t="e">
        <f aca="false">VLOOKUP(F772,PTDS2!$A$1:$Q$13,10)</f>
        <v>#N/A</v>
      </c>
      <c r="AX772" s="78" t="e">
        <f aca="false">VLOOKUP(F772,PTDS2!$A$1:$Q$13,11)</f>
        <v>#N/A</v>
      </c>
      <c r="AY772" s="78" t="e">
        <f aca="false">VLOOKUP(F772,PTDS2!$A$1:$Q$13,12)</f>
        <v>#N/A</v>
      </c>
      <c r="AZ772" s="78" t="e">
        <f aca="false">VLOOKUP(F772,PTDS2!$A$1:$Q$13,13)</f>
        <v>#N/A</v>
      </c>
      <c r="BA772" s="78" t="e">
        <f aca="false">VLOOKUP(F772,PTDS2!$A$1:$Q$13,14)</f>
        <v>#N/A</v>
      </c>
      <c r="BB772" s="78" t="e">
        <f aca="false">VLOOKUP(F772,PTDS2!$A$1:$Q$13,15)</f>
        <v>#N/A</v>
      </c>
      <c r="BC772" s="78" t="e">
        <f aca="false">VLOOKUP(F772,PTDS2!$A$1:$Q$13,16)</f>
        <v>#N/A</v>
      </c>
      <c r="BD772" s="78" t="e">
        <f aca="false">VLOOKUP(F772,PTDS2!$A$1:$Q$13,17)</f>
        <v>#N/A</v>
      </c>
      <c r="BF772" s="78" t="e">
        <f aca="false">IF(AO772=0,"",AO772)</f>
        <v>#N/A</v>
      </c>
      <c r="BG772" s="78" t="e">
        <f aca="false">IF(AP772=0,"",AP772)</f>
        <v>#N/A</v>
      </c>
      <c r="BH772" s="78" t="e">
        <f aca="false">IF(AQ772=0,"",AQ772)</f>
        <v>#N/A</v>
      </c>
      <c r="BI772" s="78" t="e">
        <f aca="false">IF(AR772=0,"",AR772)</f>
        <v>#N/A</v>
      </c>
      <c r="BJ772" s="78" t="e">
        <f aca="false">IF(AS772=0,"",AS772)</f>
        <v>#N/A</v>
      </c>
      <c r="BK772" s="78" t="e">
        <f aca="false">IF(AT772=0,"",AT772)</f>
        <v>#N/A</v>
      </c>
      <c r="BL772" s="78" t="e">
        <f aca="false">IF(AU772=0,"",AU772)</f>
        <v>#N/A</v>
      </c>
      <c r="BM772" s="78" t="e">
        <f aca="false">IF(AV772=0,"",AV772)</f>
        <v>#N/A</v>
      </c>
      <c r="BN772" s="78" t="e">
        <f aca="false">IF(AW772=0,"",AW772)</f>
        <v>#N/A</v>
      </c>
      <c r="BO772" s="78" t="e">
        <f aca="false">IF(AX772=0,"",AX772)</f>
        <v>#N/A</v>
      </c>
      <c r="BP772" s="78" t="e">
        <f aca="false">IF(AY772=0,"",AY772)</f>
        <v>#N/A</v>
      </c>
      <c r="BQ772" s="78" t="e">
        <f aca="false">IF(AZ772=0,"",AZ772)</f>
        <v>#N/A</v>
      </c>
      <c r="BR772" s="78" t="e">
        <f aca="false">IF(BA772=0,"",BA772)</f>
        <v>#N/A</v>
      </c>
      <c r="BS772" s="78" t="e">
        <f aca="false">IF(BB772=0,"",BB772)</f>
        <v>#N/A</v>
      </c>
      <c r="BT772" s="78" t="e">
        <f aca="false">IF(BC772=0,"",BC772)</f>
        <v>#N/A</v>
      </c>
      <c r="BU772" s="78" t="e">
        <f aca="false">IF(BD772=0,"",BD772)</f>
        <v>#N/A</v>
      </c>
    </row>
    <row r="773" customFormat="false" ht="56.7" hidden="false" customHeight="true" outlineLevel="0" collapsed="false">
      <c r="A773" s="137"/>
      <c r="B773" s="138"/>
      <c r="C773" s="139"/>
      <c r="D773" s="139"/>
      <c r="E773" s="143"/>
      <c r="F773" s="120"/>
      <c r="G773" s="121"/>
      <c r="H773" s="140"/>
      <c r="I773" s="141"/>
      <c r="J773" s="116"/>
      <c r="K773" s="124" t="str">
        <f aca="false">IF(ISBLANK(I773),"",ROUND(IF(J773&lt;&gt;"€",IF(J773="$",I773*TRANSFERENCIAS!$E$29,I773*TRANSFERENCIAS!$H$29),I773),2))</f>
        <v/>
      </c>
      <c r="L773" s="142"/>
      <c r="M773" s="142"/>
      <c r="N773" s="142"/>
      <c r="O773" s="125"/>
      <c r="P773" s="126" t="str">
        <f aca="false">IF(ISNUMBER(X773),X773,"P")</f>
        <v>P</v>
      </c>
      <c r="Q773" s="127" t="str">
        <f aca="false">IF(ISNUMBER(L773),L773," --")</f>
        <v> --</v>
      </c>
      <c r="W773" s="129" t="n">
        <f aca="false">SUM(L773:N773)</f>
        <v>0</v>
      </c>
      <c r="X773" s="129" t="e">
        <f aca="false">IF(K773&gt;0,ABS(W773-K773),"")</f>
        <v>#VALUE!</v>
      </c>
      <c r="AF773" s="78" t="n">
        <f aca="false">+AF772+20</f>
        <v>15360</v>
      </c>
      <c r="AG773" s="78" t="n">
        <v>768</v>
      </c>
      <c r="AO773" s="78" t="e">
        <f aca="false">VLOOKUP(F773,PTDS2!$A$1:$Q$13,2)</f>
        <v>#N/A</v>
      </c>
      <c r="AP773" s="78" t="e">
        <f aca="false">VLOOKUP(F773,PTDS2!$A$1:$Q$13,3)</f>
        <v>#N/A</v>
      </c>
      <c r="AQ773" s="78" t="e">
        <f aca="false">VLOOKUP(F773,PTDS2!$A$1:$Q$13,4)</f>
        <v>#N/A</v>
      </c>
      <c r="AR773" s="78" t="e">
        <f aca="false">VLOOKUP(F773,PTDS2!$A$1:$Q$13,5)</f>
        <v>#N/A</v>
      </c>
      <c r="AS773" s="78" t="e">
        <f aca="false">VLOOKUP(F773,PTDS2!$A$1:$Q$13,6)</f>
        <v>#N/A</v>
      </c>
      <c r="AT773" s="78" t="e">
        <f aca="false">VLOOKUP(F773,PTDS2!$A$1:$Q$13,7)</f>
        <v>#N/A</v>
      </c>
      <c r="AU773" s="78" t="e">
        <f aca="false">VLOOKUP(F773,PTDS2!$A$1:$Q$13,8)</f>
        <v>#N/A</v>
      </c>
      <c r="AV773" s="78" t="e">
        <f aca="false">VLOOKUP(F773,PTDS2!$A$1:$Q$13,9)</f>
        <v>#N/A</v>
      </c>
      <c r="AW773" s="78" t="e">
        <f aca="false">VLOOKUP(F773,PTDS2!$A$1:$Q$13,10)</f>
        <v>#N/A</v>
      </c>
      <c r="AX773" s="78" t="e">
        <f aca="false">VLOOKUP(F773,PTDS2!$A$1:$Q$13,11)</f>
        <v>#N/A</v>
      </c>
      <c r="AY773" s="78" t="e">
        <f aca="false">VLOOKUP(F773,PTDS2!$A$1:$Q$13,12)</f>
        <v>#N/A</v>
      </c>
      <c r="AZ773" s="78" t="e">
        <f aca="false">VLOOKUP(F773,PTDS2!$A$1:$Q$13,13)</f>
        <v>#N/A</v>
      </c>
      <c r="BA773" s="78" t="e">
        <f aca="false">VLOOKUP(F773,PTDS2!$A$1:$Q$13,14)</f>
        <v>#N/A</v>
      </c>
      <c r="BB773" s="78" t="e">
        <f aca="false">VLOOKUP(F773,PTDS2!$A$1:$Q$13,15)</f>
        <v>#N/A</v>
      </c>
      <c r="BC773" s="78" t="e">
        <f aca="false">VLOOKUP(F773,PTDS2!$A$1:$Q$13,16)</f>
        <v>#N/A</v>
      </c>
      <c r="BD773" s="78" t="e">
        <f aca="false">VLOOKUP(F773,PTDS2!$A$1:$Q$13,17)</f>
        <v>#N/A</v>
      </c>
      <c r="BF773" s="78" t="e">
        <f aca="false">IF(AO773=0,"",AO773)</f>
        <v>#N/A</v>
      </c>
      <c r="BG773" s="78" t="e">
        <f aca="false">IF(AP773=0,"",AP773)</f>
        <v>#N/A</v>
      </c>
      <c r="BH773" s="78" t="e">
        <f aca="false">IF(AQ773=0,"",AQ773)</f>
        <v>#N/A</v>
      </c>
      <c r="BI773" s="78" t="e">
        <f aca="false">IF(AR773=0,"",AR773)</f>
        <v>#N/A</v>
      </c>
      <c r="BJ773" s="78" t="e">
        <f aca="false">IF(AS773=0,"",AS773)</f>
        <v>#N/A</v>
      </c>
      <c r="BK773" s="78" t="e">
        <f aca="false">IF(AT773=0,"",AT773)</f>
        <v>#N/A</v>
      </c>
      <c r="BL773" s="78" t="e">
        <f aca="false">IF(AU773=0,"",AU773)</f>
        <v>#N/A</v>
      </c>
      <c r="BM773" s="78" t="e">
        <f aca="false">IF(AV773=0,"",AV773)</f>
        <v>#N/A</v>
      </c>
      <c r="BN773" s="78" t="e">
        <f aca="false">IF(AW773=0,"",AW773)</f>
        <v>#N/A</v>
      </c>
      <c r="BO773" s="78" t="e">
        <f aca="false">IF(AX773=0,"",AX773)</f>
        <v>#N/A</v>
      </c>
      <c r="BP773" s="78" t="e">
        <f aca="false">IF(AY773=0,"",AY773)</f>
        <v>#N/A</v>
      </c>
      <c r="BQ773" s="78" t="e">
        <f aca="false">IF(AZ773=0,"",AZ773)</f>
        <v>#N/A</v>
      </c>
      <c r="BR773" s="78" t="e">
        <f aca="false">IF(BA773=0,"",BA773)</f>
        <v>#N/A</v>
      </c>
      <c r="BS773" s="78" t="e">
        <f aca="false">IF(BB773=0,"",BB773)</f>
        <v>#N/A</v>
      </c>
      <c r="BT773" s="78" t="e">
        <f aca="false">IF(BC773=0,"",BC773)</f>
        <v>#N/A</v>
      </c>
      <c r="BU773" s="78" t="e">
        <f aca="false">IF(BD773=0,"",BD773)</f>
        <v>#N/A</v>
      </c>
    </row>
    <row r="774" customFormat="false" ht="56.7" hidden="false" customHeight="true" outlineLevel="0" collapsed="false">
      <c r="A774" s="137"/>
      <c r="B774" s="138"/>
      <c r="C774" s="139"/>
      <c r="D774" s="139"/>
      <c r="E774" s="143"/>
      <c r="F774" s="120"/>
      <c r="G774" s="121"/>
      <c r="H774" s="140"/>
      <c r="I774" s="141"/>
      <c r="J774" s="116"/>
      <c r="K774" s="124" t="str">
        <f aca="false">IF(ISBLANK(I774),"",ROUND(IF(J774&lt;&gt;"€",IF(J774="$",I774*TRANSFERENCIAS!$E$29,I774*TRANSFERENCIAS!$H$29),I774),2))</f>
        <v/>
      </c>
      <c r="L774" s="142"/>
      <c r="M774" s="142"/>
      <c r="N774" s="142"/>
      <c r="O774" s="125"/>
      <c r="P774" s="126" t="str">
        <f aca="false">IF(ISNUMBER(X774),X774,"P")</f>
        <v>P</v>
      </c>
      <c r="Q774" s="127" t="str">
        <f aca="false">IF(ISNUMBER(L774),L774," --")</f>
        <v> --</v>
      </c>
      <c r="W774" s="129" t="n">
        <f aca="false">SUM(L774:N774)</f>
        <v>0</v>
      </c>
      <c r="X774" s="129" t="e">
        <f aca="false">IF(K774&gt;0,ABS(W774-K774),"")</f>
        <v>#VALUE!</v>
      </c>
      <c r="AF774" s="78" t="n">
        <f aca="false">+AF773+20</f>
        <v>15380</v>
      </c>
      <c r="AG774" s="78" t="n">
        <v>769</v>
      </c>
      <c r="AO774" s="78" t="e">
        <f aca="false">VLOOKUP(F774,PTDS2!$A$1:$Q$13,2)</f>
        <v>#N/A</v>
      </c>
      <c r="AP774" s="78" t="e">
        <f aca="false">VLOOKUP(F774,PTDS2!$A$1:$Q$13,3)</f>
        <v>#N/A</v>
      </c>
      <c r="AQ774" s="78" t="e">
        <f aca="false">VLOOKUP(F774,PTDS2!$A$1:$Q$13,4)</f>
        <v>#N/A</v>
      </c>
      <c r="AR774" s="78" t="e">
        <f aca="false">VLOOKUP(F774,PTDS2!$A$1:$Q$13,5)</f>
        <v>#N/A</v>
      </c>
      <c r="AS774" s="78" t="e">
        <f aca="false">VLOOKUP(F774,PTDS2!$A$1:$Q$13,6)</f>
        <v>#N/A</v>
      </c>
      <c r="AT774" s="78" t="e">
        <f aca="false">VLOOKUP(F774,PTDS2!$A$1:$Q$13,7)</f>
        <v>#N/A</v>
      </c>
      <c r="AU774" s="78" t="e">
        <f aca="false">VLOOKUP(F774,PTDS2!$A$1:$Q$13,8)</f>
        <v>#N/A</v>
      </c>
      <c r="AV774" s="78" t="e">
        <f aca="false">VLOOKUP(F774,PTDS2!$A$1:$Q$13,9)</f>
        <v>#N/A</v>
      </c>
      <c r="AW774" s="78" t="e">
        <f aca="false">VLOOKUP(F774,PTDS2!$A$1:$Q$13,10)</f>
        <v>#N/A</v>
      </c>
      <c r="AX774" s="78" t="e">
        <f aca="false">VLOOKUP(F774,PTDS2!$A$1:$Q$13,11)</f>
        <v>#N/A</v>
      </c>
      <c r="AY774" s="78" t="e">
        <f aca="false">VLOOKUP(F774,PTDS2!$A$1:$Q$13,12)</f>
        <v>#N/A</v>
      </c>
      <c r="AZ774" s="78" t="e">
        <f aca="false">VLOOKUP(F774,PTDS2!$A$1:$Q$13,13)</f>
        <v>#N/A</v>
      </c>
      <c r="BA774" s="78" t="e">
        <f aca="false">VLOOKUP(F774,PTDS2!$A$1:$Q$13,14)</f>
        <v>#N/A</v>
      </c>
      <c r="BB774" s="78" t="e">
        <f aca="false">VLOOKUP(F774,PTDS2!$A$1:$Q$13,15)</f>
        <v>#N/A</v>
      </c>
      <c r="BC774" s="78" t="e">
        <f aca="false">VLOOKUP(F774,PTDS2!$A$1:$Q$13,16)</f>
        <v>#N/A</v>
      </c>
      <c r="BD774" s="78" t="e">
        <f aca="false">VLOOKUP(F774,PTDS2!$A$1:$Q$13,17)</f>
        <v>#N/A</v>
      </c>
      <c r="BF774" s="78" t="e">
        <f aca="false">IF(AO774=0,"",AO774)</f>
        <v>#N/A</v>
      </c>
      <c r="BG774" s="78" t="e">
        <f aca="false">IF(AP774=0,"",AP774)</f>
        <v>#N/A</v>
      </c>
      <c r="BH774" s="78" t="e">
        <f aca="false">IF(AQ774=0,"",AQ774)</f>
        <v>#N/A</v>
      </c>
      <c r="BI774" s="78" t="e">
        <f aca="false">IF(AR774=0,"",AR774)</f>
        <v>#N/A</v>
      </c>
      <c r="BJ774" s="78" t="e">
        <f aca="false">IF(AS774=0,"",AS774)</f>
        <v>#N/A</v>
      </c>
      <c r="BK774" s="78" t="e">
        <f aca="false">IF(AT774=0,"",AT774)</f>
        <v>#N/A</v>
      </c>
      <c r="BL774" s="78" t="e">
        <f aca="false">IF(AU774=0,"",AU774)</f>
        <v>#N/A</v>
      </c>
      <c r="BM774" s="78" t="e">
        <f aca="false">IF(AV774=0,"",AV774)</f>
        <v>#N/A</v>
      </c>
      <c r="BN774" s="78" t="e">
        <f aca="false">IF(AW774=0,"",AW774)</f>
        <v>#N/A</v>
      </c>
      <c r="BO774" s="78" t="e">
        <f aca="false">IF(AX774=0,"",AX774)</f>
        <v>#N/A</v>
      </c>
      <c r="BP774" s="78" t="e">
        <f aca="false">IF(AY774=0,"",AY774)</f>
        <v>#N/A</v>
      </c>
      <c r="BQ774" s="78" t="e">
        <f aca="false">IF(AZ774=0,"",AZ774)</f>
        <v>#N/A</v>
      </c>
      <c r="BR774" s="78" t="e">
        <f aca="false">IF(BA774=0,"",BA774)</f>
        <v>#N/A</v>
      </c>
      <c r="BS774" s="78" t="e">
        <f aca="false">IF(BB774=0,"",BB774)</f>
        <v>#N/A</v>
      </c>
      <c r="BT774" s="78" t="e">
        <f aca="false">IF(BC774=0,"",BC774)</f>
        <v>#N/A</v>
      </c>
      <c r="BU774" s="78" t="e">
        <f aca="false">IF(BD774=0,"",BD774)</f>
        <v>#N/A</v>
      </c>
    </row>
    <row r="775" customFormat="false" ht="56.7" hidden="false" customHeight="true" outlineLevel="0" collapsed="false">
      <c r="A775" s="137"/>
      <c r="B775" s="138"/>
      <c r="C775" s="139"/>
      <c r="D775" s="139"/>
      <c r="E775" s="143"/>
      <c r="F775" s="120"/>
      <c r="G775" s="121"/>
      <c r="H775" s="140"/>
      <c r="I775" s="141"/>
      <c r="J775" s="116"/>
      <c r="K775" s="124" t="str">
        <f aca="false">IF(ISBLANK(I775),"",ROUND(IF(J775&lt;&gt;"€",IF(J775="$",I775*TRANSFERENCIAS!$E$29,I775*TRANSFERENCIAS!$H$29),I775),2))</f>
        <v/>
      </c>
      <c r="L775" s="142"/>
      <c r="M775" s="142"/>
      <c r="N775" s="142"/>
      <c r="O775" s="125"/>
      <c r="P775" s="126" t="str">
        <f aca="false">IF(ISNUMBER(X775),X775,"P")</f>
        <v>P</v>
      </c>
      <c r="Q775" s="127" t="str">
        <f aca="false">IF(ISNUMBER(L775),L775," --")</f>
        <v> --</v>
      </c>
      <c r="W775" s="129" t="n">
        <f aca="false">SUM(L775:N775)</f>
        <v>0</v>
      </c>
      <c r="X775" s="129" t="e">
        <f aca="false">IF(K775&gt;0,ABS(W775-K775),"")</f>
        <v>#VALUE!</v>
      </c>
      <c r="AF775" s="78" t="n">
        <f aca="false">+AF774+20</f>
        <v>15400</v>
      </c>
      <c r="AG775" s="78" t="n">
        <v>770</v>
      </c>
      <c r="AO775" s="78" t="e">
        <f aca="false">VLOOKUP(F775,PTDS2!$A$1:$Q$13,2)</f>
        <v>#N/A</v>
      </c>
      <c r="AP775" s="78" t="e">
        <f aca="false">VLOOKUP(F775,PTDS2!$A$1:$Q$13,3)</f>
        <v>#N/A</v>
      </c>
      <c r="AQ775" s="78" t="e">
        <f aca="false">VLOOKUP(F775,PTDS2!$A$1:$Q$13,4)</f>
        <v>#N/A</v>
      </c>
      <c r="AR775" s="78" t="e">
        <f aca="false">VLOOKUP(F775,PTDS2!$A$1:$Q$13,5)</f>
        <v>#N/A</v>
      </c>
      <c r="AS775" s="78" t="e">
        <f aca="false">VLOOKUP(F775,PTDS2!$A$1:$Q$13,6)</f>
        <v>#N/A</v>
      </c>
      <c r="AT775" s="78" t="e">
        <f aca="false">VLOOKUP(F775,PTDS2!$A$1:$Q$13,7)</f>
        <v>#N/A</v>
      </c>
      <c r="AU775" s="78" t="e">
        <f aca="false">VLOOKUP(F775,PTDS2!$A$1:$Q$13,8)</f>
        <v>#N/A</v>
      </c>
      <c r="AV775" s="78" t="e">
        <f aca="false">VLOOKUP(F775,PTDS2!$A$1:$Q$13,9)</f>
        <v>#N/A</v>
      </c>
      <c r="AW775" s="78" t="e">
        <f aca="false">VLOOKUP(F775,PTDS2!$A$1:$Q$13,10)</f>
        <v>#N/A</v>
      </c>
      <c r="AX775" s="78" t="e">
        <f aca="false">VLOOKUP(F775,PTDS2!$A$1:$Q$13,11)</f>
        <v>#N/A</v>
      </c>
      <c r="AY775" s="78" t="e">
        <f aca="false">VLOOKUP(F775,PTDS2!$A$1:$Q$13,12)</f>
        <v>#N/A</v>
      </c>
      <c r="AZ775" s="78" t="e">
        <f aca="false">VLOOKUP(F775,PTDS2!$A$1:$Q$13,13)</f>
        <v>#N/A</v>
      </c>
      <c r="BA775" s="78" t="e">
        <f aca="false">VLOOKUP(F775,PTDS2!$A$1:$Q$13,14)</f>
        <v>#N/A</v>
      </c>
      <c r="BB775" s="78" t="e">
        <f aca="false">VLOOKUP(F775,PTDS2!$A$1:$Q$13,15)</f>
        <v>#N/A</v>
      </c>
      <c r="BC775" s="78" t="e">
        <f aca="false">VLOOKUP(F775,PTDS2!$A$1:$Q$13,16)</f>
        <v>#N/A</v>
      </c>
      <c r="BD775" s="78" t="e">
        <f aca="false">VLOOKUP(F775,PTDS2!$A$1:$Q$13,17)</f>
        <v>#N/A</v>
      </c>
      <c r="BF775" s="78" t="e">
        <f aca="false">IF(AO775=0,"",AO775)</f>
        <v>#N/A</v>
      </c>
      <c r="BG775" s="78" t="e">
        <f aca="false">IF(AP775=0,"",AP775)</f>
        <v>#N/A</v>
      </c>
      <c r="BH775" s="78" t="e">
        <f aca="false">IF(AQ775=0,"",AQ775)</f>
        <v>#N/A</v>
      </c>
      <c r="BI775" s="78" t="e">
        <f aca="false">IF(AR775=0,"",AR775)</f>
        <v>#N/A</v>
      </c>
      <c r="BJ775" s="78" t="e">
        <f aca="false">IF(AS775=0,"",AS775)</f>
        <v>#N/A</v>
      </c>
      <c r="BK775" s="78" t="e">
        <f aca="false">IF(AT775=0,"",AT775)</f>
        <v>#N/A</v>
      </c>
      <c r="BL775" s="78" t="e">
        <f aca="false">IF(AU775=0,"",AU775)</f>
        <v>#N/A</v>
      </c>
      <c r="BM775" s="78" t="e">
        <f aca="false">IF(AV775=0,"",AV775)</f>
        <v>#N/A</v>
      </c>
      <c r="BN775" s="78" t="e">
        <f aca="false">IF(AW775=0,"",AW775)</f>
        <v>#N/A</v>
      </c>
      <c r="BO775" s="78" t="e">
        <f aca="false">IF(AX775=0,"",AX775)</f>
        <v>#N/A</v>
      </c>
      <c r="BP775" s="78" t="e">
        <f aca="false">IF(AY775=0,"",AY775)</f>
        <v>#N/A</v>
      </c>
      <c r="BQ775" s="78" t="e">
        <f aca="false">IF(AZ775=0,"",AZ775)</f>
        <v>#N/A</v>
      </c>
      <c r="BR775" s="78" t="e">
        <f aca="false">IF(BA775=0,"",BA775)</f>
        <v>#N/A</v>
      </c>
      <c r="BS775" s="78" t="e">
        <f aca="false">IF(BB775=0,"",BB775)</f>
        <v>#N/A</v>
      </c>
      <c r="BT775" s="78" t="e">
        <f aca="false">IF(BC775=0,"",BC775)</f>
        <v>#N/A</v>
      </c>
      <c r="BU775" s="78" t="e">
        <f aca="false">IF(BD775=0,"",BD775)</f>
        <v>#N/A</v>
      </c>
    </row>
    <row r="776" customFormat="false" ht="56.7" hidden="false" customHeight="true" outlineLevel="0" collapsed="false">
      <c r="A776" s="137"/>
      <c r="B776" s="138"/>
      <c r="C776" s="139"/>
      <c r="D776" s="139"/>
      <c r="E776" s="143"/>
      <c r="F776" s="120"/>
      <c r="G776" s="121"/>
      <c r="H776" s="140"/>
      <c r="I776" s="141"/>
      <c r="J776" s="116"/>
      <c r="K776" s="124" t="str">
        <f aca="false">IF(ISBLANK(I776),"",ROUND(IF(J776&lt;&gt;"€",IF(J776="$",I776*TRANSFERENCIAS!$E$29,I776*TRANSFERENCIAS!$H$29),I776),2))</f>
        <v/>
      </c>
      <c r="L776" s="142"/>
      <c r="M776" s="142"/>
      <c r="N776" s="142"/>
      <c r="O776" s="125"/>
      <c r="P776" s="126" t="str">
        <f aca="false">IF(ISNUMBER(X776),X776,"P")</f>
        <v>P</v>
      </c>
      <c r="Q776" s="127" t="str">
        <f aca="false">IF(ISNUMBER(L776),L776," --")</f>
        <v> --</v>
      </c>
      <c r="W776" s="129" t="n">
        <f aca="false">SUM(L776:N776)</f>
        <v>0</v>
      </c>
      <c r="X776" s="129" t="e">
        <f aca="false">IF(K776&gt;0,ABS(W776-K776),"")</f>
        <v>#VALUE!</v>
      </c>
      <c r="AF776" s="78" t="n">
        <f aca="false">+AF775+20</f>
        <v>15420</v>
      </c>
      <c r="AG776" s="78" t="n">
        <v>771</v>
      </c>
      <c r="AO776" s="78" t="e">
        <f aca="false">VLOOKUP(F776,PTDS2!$A$1:$Q$13,2)</f>
        <v>#N/A</v>
      </c>
      <c r="AP776" s="78" t="e">
        <f aca="false">VLOOKUP(F776,PTDS2!$A$1:$Q$13,3)</f>
        <v>#N/A</v>
      </c>
      <c r="AQ776" s="78" t="e">
        <f aca="false">VLOOKUP(F776,PTDS2!$A$1:$Q$13,4)</f>
        <v>#N/A</v>
      </c>
      <c r="AR776" s="78" t="e">
        <f aca="false">VLOOKUP(F776,PTDS2!$A$1:$Q$13,5)</f>
        <v>#N/A</v>
      </c>
      <c r="AS776" s="78" t="e">
        <f aca="false">VLOOKUP(F776,PTDS2!$A$1:$Q$13,6)</f>
        <v>#N/A</v>
      </c>
      <c r="AT776" s="78" t="e">
        <f aca="false">VLOOKUP(F776,PTDS2!$A$1:$Q$13,7)</f>
        <v>#N/A</v>
      </c>
      <c r="AU776" s="78" t="e">
        <f aca="false">VLOOKUP(F776,PTDS2!$A$1:$Q$13,8)</f>
        <v>#N/A</v>
      </c>
      <c r="AV776" s="78" t="e">
        <f aca="false">VLOOKUP(F776,PTDS2!$A$1:$Q$13,9)</f>
        <v>#N/A</v>
      </c>
      <c r="AW776" s="78" t="e">
        <f aca="false">VLOOKUP(F776,PTDS2!$A$1:$Q$13,10)</f>
        <v>#N/A</v>
      </c>
      <c r="AX776" s="78" t="e">
        <f aca="false">VLOOKUP(F776,PTDS2!$A$1:$Q$13,11)</f>
        <v>#N/A</v>
      </c>
      <c r="AY776" s="78" t="e">
        <f aca="false">VLOOKUP(F776,PTDS2!$A$1:$Q$13,12)</f>
        <v>#N/A</v>
      </c>
      <c r="AZ776" s="78" t="e">
        <f aca="false">VLOOKUP(F776,PTDS2!$A$1:$Q$13,13)</f>
        <v>#N/A</v>
      </c>
      <c r="BA776" s="78" t="e">
        <f aca="false">VLOOKUP(F776,PTDS2!$A$1:$Q$13,14)</f>
        <v>#N/A</v>
      </c>
      <c r="BB776" s="78" t="e">
        <f aca="false">VLOOKUP(F776,PTDS2!$A$1:$Q$13,15)</f>
        <v>#N/A</v>
      </c>
      <c r="BC776" s="78" t="e">
        <f aca="false">VLOOKUP(F776,PTDS2!$A$1:$Q$13,16)</f>
        <v>#N/A</v>
      </c>
      <c r="BD776" s="78" t="e">
        <f aca="false">VLOOKUP(F776,PTDS2!$A$1:$Q$13,17)</f>
        <v>#N/A</v>
      </c>
      <c r="BF776" s="78" t="e">
        <f aca="false">IF(AO776=0,"",AO776)</f>
        <v>#N/A</v>
      </c>
      <c r="BG776" s="78" t="e">
        <f aca="false">IF(AP776=0,"",AP776)</f>
        <v>#N/A</v>
      </c>
      <c r="BH776" s="78" t="e">
        <f aca="false">IF(AQ776=0,"",AQ776)</f>
        <v>#N/A</v>
      </c>
      <c r="BI776" s="78" t="e">
        <f aca="false">IF(AR776=0,"",AR776)</f>
        <v>#N/A</v>
      </c>
      <c r="BJ776" s="78" t="e">
        <f aca="false">IF(AS776=0,"",AS776)</f>
        <v>#N/A</v>
      </c>
      <c r="BK776" s="78" t="e">
        <f aca="false">IF(AT776=0,"",AT776)</f>
        <v>#N/A</v>
      </c>
      <c r="BL776" s="78" t="e">
        <f aca="false">IF(AU776=0,"",AU776)</f>
        <v>#N/A</v>
      </c>
      <c r="BM776" s="78" t="e">
        <f aca="false">IF(AV776=0,"",AV776)</f>
        <v>#N/A</v>
      </c>
      <c r="BN776" s="78" t="e">
        <f aca="false">IF(AW776=0,"",AW776)</f>
        <v>#N/A</v>
      </c>
      <c r="BO776" s="78" t="e">
        <f aca="false">IF(AX776=0,"",AX776)</f>
        <v>#N/A</v>
      </c>
      <c r="BP776" s="78" t="e">
        <f aca="false">IF(AY776=0,"",AY776)</f>
        <v>#N/A</v>
      </c>
      <c r="BQ776" s="78" t="e">
        <f aca="false">IF(AZ776=0,"",AZ776)</f>
        <v>#N/A</v>
      </c>
      <c r="BR776" s="78" t="e">
        <f aca="false">IF(BA776=0,"",BA776)</f>
        <v>#N/A</v>
      </c>
      <c r="BS776" s="78" t="e">
        <f aca="false">IF(BB776=0,"",BB776)</f>
        <v>#N/A</v>
      </c>
      <c r="BT776" s="78" t="e">
        <f aca="false">IF(BC776=0,"",BC776)</f>
        <v>#N/A</v>
      </c>
      <c r="BU776" s="78" t="e">
        <f aca="false">IF(BD776=0,"",BD776)</f>
        <v>#N/A</v>
      </c>
    </row>
    <row r="777" customFormat="false" ht="56.7" hidden="false" customHeight="true" outlineLevel="0" collapsed="false">
      <c r="A777" s="137"/>
      <c r="B777" s="138"/>
      <c r="C777" s="139"/>
      <c r="D777" s="139"/>
      <c r="E777" s="143"/>
      <c r="F777" s="120"/>
      <c r="G777" s="121"/>
      <c r="H777" s="140"/>
      <c r="I777" s="141"/>
      <c r="J777" s="116"/>
      <c r="K777" s="124" t="str">
        <f aca="false">IF(ISBLANK(I777),"",ROUND(IF(J777&lt;&gt;"€",IF(J777="$",I777*TRANSFERENCIAS!$E$29,I777*TRANSFERENCIAS!$H$29),I777),2))</f>
        <v/>
      </c>
      <c r="L777" s="142"/>
      <c r="M777" s="142"/>
      <c r="N777" s="142"/>
      <c r="O777" s="125"/>
      <c r="P777" s="126" t="str">
        <f aca="false">IF(ISNUMBER(X777),X777,"P")</f>
        <v>P</v>
      </c>
      <c r="Q777" s="127" t="str">
        <f aca="false">IF(ISNUMBER(L777),L777," --")</f>
        <v> --</v>
      </c>
      <c r="W777" s="129" t="n">
        <f aca="false">SUM(L777:N777)</f>
        <v>0</v>
      </c>
      <c r="X777" s="129" t="e">
        <f aca="false">IF(K777&gt;0,ABS(W777-K777),"")</f>
        <v>#VALUE!</v>
      </c>
      <c r="AF777" s="78" t="n">
        <f aca="false">+AF776+20</f>
        <v>15440</v>
      </c>
      <c r="AG777" s="78" t="n">
        <v>772</v>
      </c>
      <c r="AO777" s="78" t="e">
        <f aca="false">VLOOKUP(F777,PTDS2!$A$1:$Q$13,2)</f>
        <v>#N/A</v>
      </c>
      <c r="AP777" s="78" t="e">
        <f aca="false">VLOOKUP(F777,PTDS2!$A$1:$Q$13,3)</f>
        <v>#N/A</v>
      </c>
      <c r="AQ777" s="78" t="e">
        <f aca="false">VLOOKUP(F777,PTDS2!$A$1:$Q$13,4)</f>
        <v>#N/A</v>
      </c>
      <c r="AR777" s="78" t="e">
        <f aca="false">VLOOKUP(F777,PTDS2!$A$1:$Q$13,5)</f>
        <v>#N/A</v>
      </c>
      <c r="AS777" s="78" t="e">
        <f aca="false">VLOOKUP(F777,PTDS2!$A$1:$Q$13,6)</f>
        <v>#N/A</v>
      </c>
      <c r="AT777" s="78" t="e">
        <f aca="false">VLOOKUP(F777,PTDS2!$A$1:$Q$13,7)</f>
        <v>#N/A</v>
      </c>
      <c r="AU777" s="78" t="e">
        <f aca="false">VLOOKUP(F777,PTDS2!$A$1:$Q$13,8)</f>
        <v>#N/A</v>
      </c>
      <c r="AV777" s="78" t="e">
        <f aca="false">VLOOKUP(F777,PTDS2!$A$1:$Q$13,9)</f>
        <v>#N/A</v>
      </c>
      <c r="AW777" s="78" t="e">
        <f aca="false">VLOOKUP(F777,PTDS2!$A$1:$Q$13,10)</f>
        <v>#N/A</v>
      </c>
      <c r="AX777" s="78" t="e">
        <f aca="false">VLOOKUP(F777,PTDS2!$A$1:$Q$13,11)</f>
        <v>#N/A</v>
      </c>
      <c r="AY777" s="78" t="e">
        <f aca="false">VLOOKUP(F777,PTDS2!$A$1:$Q$13,12)</f>
        <v>#N/A</v>
      </c>
      <c r="AZ777" s="78" t="e">
        <f aca="false">VLOOKUP(F777,PTDS2!$A$1:$Q$13,13)</f>
        <v>#N/A</v>
      </c>
      <c r="BA777" s="78" t="e">
        <f aca="false">VLOOKUP(F777,PTDS2!$A$1:$Q$13,14)</f>
        <v>#N/A</v>
      </c>
      <c r="BB777" s="78" t="e">
        <f aca="false">VLOOKUP(F777,PTDS2!$A$1:$Q$13,15)</f>
        <v>#N/A</v>
      </c>
      <c r="BC777" s="78" t="e">
        <f aca="false">VLOOKUP(F777,PTDS2!$A$1:$Q$13,16)</f>
        <v>#N/A</v>
      </c>
      <c r="BD777" s="78" t="e">
        <f aca="false">VLOOKUP(F777,PTDS2!$A$1:$Q$13,17)</f>
        <v>#N/A</v>
      </c>
      <c r="BF777" s="78" t="e">
        <f aca="false">IF(AO777=0,"",AO777)</f>
        <v>#N/A</v>
      </c>
      <c r="BG777" s="78" t="e">
        <f aca="false">IF(AP777=0,"",AP777)</f>
        <v>#N/A</v>
      </c>
      <c r="BH777" s="78" t="e">
        <f aca="false">IF(AQ777=0,"",AQ777)</f>
        <v>#N/A</v>
      </c>
      <c r="BI777" s="78" t="e">
        <f aca="false">IF(AR777=0,"",AR777)</f>
        <v>#N/A</v>
      </c>
      <c r="BJ777" s="78" t="e">
        <f aca="false">IF(AS777=0,"",AS777)</f>
        <v>#N/A</v>
      </c>
      <c r="BK777" s="78" t="e">
        <f aca="false">IF(AT777=0,"",AT777)</f>
        <v>#N/A</v>
      </c>
      <c r="BL777" s="78" t="e">
        <f aca="false">IF(AU777=0,"",AU777)</f>
        <v>#N/A</v>
      </c>
      <c r="BM777" s="78" t="e">
        <f aca="false">IF(AV777=0,"",AV777)</f>
        <v>#N/A</v>
      </c>
      <c r="BN777" s="78" t="e">
        <f aca="false">IF(AW777=0,"",AW777)</f>
        <v>#N/A</v>
      </c>
      <c r="BO777" s="78" t="e">
        <f aca="false">IF(AX777=0,"",AX777)</f>
        <v>#N/A</v>
      </c>
      <c r="BP777" s="78" t="e">
        <f aca="false">IF(AY777=0,"",AY777)</f>
        <v>#N/A</v>
      </c>
      <c r="BQ777" s="78" t="e">
        <f aca="false">IF(AZ777=0,"",AZ777)</f>
        <v>#N/A</v>
      </c>
      <c r="BR777" s="78" t="e">
        <f aca="false">IF(BA777=0,"",BA777)</f>
        <v>#N/A</v>
      </c>
      <c r="BS777" s="78" t="e">
        <f aca="false">IF(BB777=0,"",BB777)</f>
        <v>#N/A</v>
      </c>
      <c r="BT777" s="78" t="e">
        <f aca="false">IF(BC777=0,"",BC777)</f>
        <v>#N/A</v>
      </c>
      <c r="BU777" s="78" t="e">
        <f aca="false">IF(BD777=0,"",BD777)</f>
        <v>#N/A</v>
      </c>
    </row>
    <row r="778" customFormat="false" ht="56.7" hidden="false" customHeight="true" outlineLevel="0" collapsed="false">
      <c r="A778" s="137"/>
      <c r="B778" s="138"/>
      <c r="C778" s="139"/>
      <c r="D778" s="139"/>
      <c r="E778" s="143"/>
      <c r="F778" s="120"/>
      <c r="G778" s="121"/>
      <c r="H778" s="140"/>
      <c r="I778" s="141"/>
      <c r="J778" s="116"/>
      <c r="K778" s="124" t="str">
        <f aca="false">IF(ISBLANK(I778),"",ROUND(IF(J778&lt;&gt;"€",IF(J778="$",I778*TRANSFERENCIAS!$E$29,I778*TRANSFERENCIAS!$H$29),I778),2))</f>
        <v/>
      </c>
      <c r="L778" s="142"/>
      <c r="M778" s="142"/>
      <c r="N778" s="142"/>
      <c r="O778" s="125"/>
      <c r="P778" s="126" t="str">
        <f aca="false">IF(ISNUMBER(X778),X778,"P")</f>
        <v>P</v>
      </c>
      <c r="Q778" s="127" t="str">
        <f aca="false">IF(ISNUMBER(L778),L778," --")</f>
        <v> --</v>
      </c>
      <c r="W778" s="129" t="n">
        <f aca="false">SUM(L778:N778)</f>
        <v>0</v>
      </c>
      <c r="X778" s="129" t="e">
        <f aca="false">IF(K778&gt;0,ABS(W778-K778),"")</f>
        <v>#VALUE!</v>
      </c>
      <c r="AF778" s="78" t="n">
        <f aca="false">+AF777+20</f>
        <v>15460</v>
      </c>
      <c r="AG778" s="78" t="n">
        <v>773</v>
      </c>
      <c r="AO778" s="78" t="e">
        <f aca="false">VLOOKUP(F778,PTDS2!$A$1:$Q$13,2)</f>
        <v>#N/A</v>
      </c>
      <c r="AP778" s="78" t="e">
        <f aca="false">VLOOKUP(F778,PTDS2!$A$1:$Q$13,3)</f>
        <v>#N/A</v>
      </c>
      <c r="AQ778" s="78" t="e">
        <f aca="false">VLOOKUP(F778,PTDS2!$A$1:$Q$13,4)</f>
        <v>#N/A</v>
      </c>
      <c r="AR778" s="78" t="e">
        <f aca="false">VLOOKUP(F778,PTDS2!$A$1:$Q$13,5)</f>
        <v>#N/A</v>
      </c>
      <c r="AS778" s="78" t="e">
        <f aca="false">VLOOKUP(F778,PTDS2!$A$1:$Q$13,6)</f>
        <v>#N/A</v>
      </c>
      <c r="AT778" s="78" t="e">
        <f aca="false">VLOOKUP(F778,PTDS2!$A$1:$Q$13,7)</f>
        <v>#N/A</v>
      </c>
      <c r="AU778" s="78" t="e">
        <f aca="false">VLOOKUP(F778,PTDS2!$A$1:$Q$13,8)</f>
        <v>#N/A</v>
      </c>
      <c r="AV778" s="78" t="e">
        <f aca="false">VLOOKUP(F778,PTDS2!$A$1:$Q$13,9)</f>
        <v>#N/A</v>
      </c>
      <c r="AW778" s="78" t="e">
        <f aca="false">VLOOKUP(F778,PTDS2!$A$1:$Q$13,10)</f>
        <v>#N/A</v>
      </c>
      <c r="AX778" s="78" t="e">
        <f aca="false">VLOOKUP(F778,PTDS2!$A$1:$Q$13,11)</f>
        <v>#N/A</v>
      </c>
      <c r="AY778" s="78" t="e">
        <f aca="false">VLOOKUP(F778,PTDS2!$A$1:$Q$13,12)</f>
        <v>#N/A</v>
      </c>
      <c r="AZ778" s="78" t="e">
        <f aca="false">VLOOKUP(F778,PTDS2!$A$1:$Q$13,13)</f>
        <v>#N/A</v>
      </c>
      <c r="BA778" s="78" t="e">
        <f aca="false">VLOOKUP(F778,PTDS2!$A$1:$Q$13,14)</f>
        <v>#N/A</v>
      </c>
      <c r="BB778" s="78" t="e">
        <f aca="false">VLOOKUP(F778,PTDS2!$A$1:$Q$13,15)</f>
        <v>#N/A</v>
      </c>
      <c r="BC778" s="78" t="e">
        <f aca="false">VLOOKUP(F778,PTDS2!$A$1:$Q$13,16)</f>
        <v>#N/A</v>
      </c>
      <c r="BD778" s="78" t="e">
        <f aca="false">VLOOKUP(F778,PTDS2!$A$1:$Q$13,17)</f>
        <v>#N/A</v>
      </c>
      <c r="BF778" s="78" t="e">
        <f aca="false">IF(AO778=0,"",AO778)</f>
        <v>#N/A</v>
      </c>
      <c r="BG778" s="78" t="e">
        <f aca="false">IF(AP778=0,"",AP778)</f>
        <v>#N/A</v>
      </c>
      <c r="BH778" s="78" t="e">
        <f aca="false">IF(AQ778=0,"",AQ778)</f>
        <v>#N/A</v>
      </c>
      <c r="BI778" s="78" t="e">
        <f aca="false">IF(AR778=0,"",AR778)</f>
        <v>#N/A</v>
      </c>
      <c r="BJ778" s="78" t="e">
        <f aca="false">IF(AS778=0,"",AS778)</f>
        <v>#N/A</v>
      </c>
      <c r="BK778" s="78" t="e">
        <f aca="false">IF(AT778=0,"",AT778)</f>
        <v>#N/A</v>
      </c>
      <c r="BL778" s="78" t="e">
        <f aca="false">IF(AU778=0,"",AU778)</f>
        <v>#N/A</v>
      </c>
      <c r="BM778" s="78" t="e">
        <f aca="false">IF(AV778=0,"",AV778)</f>
        <v>#N/A</v>
      </c>
      <c r="BN778" s="78" t="e">
        <f aca="false">IF(AW778=0,"",AW778)</f>
        <v>#N/A</v>
      </c>
      <c r="BO778" s="78" t="e">
        <f aca="false">IF(AX778=0,"",AX778)</f>
        <v>#N/A</v>
      </c>
      <c r="BP778" s="78" t="e">
        <f aca="false">IF(AY778=0,"",AY778)</f>
        <v>#N/A</v>
      </c>
      <c r="BQ778" s="78" t="e">
        <f aca="false">IF(AZ778=0,"",AZ778)</f>
        <v>#N/A</v>
      </c>
      <c r="BR778" s="78" t="e">
        <f aca="false">IF(BA778=0,"",BA778)</f>
        <v>#N/A</v>
      </c>
      <c r="BS778" s="78" t="e">
        <f aca="false">IF(BB778=0,"",BB778)</f>
        <v>#N/A</v>
      </c>
      <c r="BT778" s="78" t="e">
        <f aca="false">IF(BC778=0,"",BC778)</f>
        <v>#N/A</v>
      </c>
      <c r="BU778" s="78" t="e">
        <f aca="false">IF(BD778=0,"",BD778)</f>
        <v>#N/A</v>
      </c>
    </row>
    <row r="779" customFormat="false" ht="56.7" hidden="false" customHeight="true" outlineLevel="0" collapsed="false">
      <c r="A779" s="137"/>
      <c r="B779" s="138"/>
      <c r="C779" s="139"/>
      <c r="D779" s="139"/>
      <c r="E779" s="143"/>
      <c r="F779" s="120"/>
      <c r="G779" s="121"/>
      <c r="H779" s="140"/>
      <c r="I779" s="141"/>
      <c r="J779" s="116"/>
      <c r="K779" s="124" t="str">
        <f aca="false">IF(ISBLANK(I779),"",ROUND(IF(J779&lt;&gt;"€",IF(J779="$",I779*TRANSFERENCIAS!$E$29,I779*TRANSFERENCIAS!$H$29),I779),2))</f>
        <v/>
      </c>
      <c r="L779" s="142"/>
      <c r="M779" s="142"/>
      <c r="N779" s="142"/>
      <c r="O779" s="125"/>
      <c r="P779" s="126" t="str">
        <f aca="false">IF(ISNUMBER(X779),X779,"P")</f>
        <v>P</v>
      </c>
      <c r="Q779" s="127" t="str">
        <f aca="false">IF(ISNUMBER(L779),L779," --")</f>
        <v> --</v>
      </c>
      <c r="W779" s="129" t="n">
        <f aca="false">SUM(L779:N779)</f>
        <v>0</v>
      </c>
      <c r="X779" s="129" t="e">
        <f aca="false">IF(K779&gt;0,ABS(W779-K779),"")</f>
        <v>#VALUE!</v>
      </c>
      <c r="AF779" s="78" t="n">
        <f aca="false">+AF778+20</f>
        <v>15480</v>
      </c>
      <c r="AG779" s="78" t="n">
        <v>774</v>
      </c>
      <c r="AO779" s="78" t="e">
        <f aca="false">VLOOKUP(F779,PTDS2!$A$1:$Q$13,2)</f>
        <v>#N/A</v>
      </c>
      <c r="AP779" s="78" t="e">
        <f aca="false">VLOOKUP(F779,PTDS2!$A$1:$Q$13,3)</f>
        <v>#N/A</v>
      </c>
      <c r="AQ779" s="78" t="e">
        <f aca="false">VLOOKUP(F779,PTDS2!$A$1:$Q$13,4)</f>
        <v>#N/A</v>
      </c>
      <c r="AR779" s="78" t="e">
        <f aca="false">VLOOKUP(F779,PTDS2!$A$1:$Q$13,5)</f>
        <v>#N/A</v>
      </c>
      <c r="AS779" s="78" t="e">
        <f aca="false">VLOOKUP(F779,PTDS2!$A$1:$Q$13,6)</f>
        <v>#N/A</v>
      </c>
      <c r="AT779" s="78" t="e">
        <f aca="false">VLOOKUP(F779,PTDS2!$A$1:$Q$13,7)</f>
        <v>#N/A</v>
      </c>
      <c r="AU779" s="78" t="e">
        <f aca="false">VLOOKUP(F779,PTDS2!$A$1:$Q$13,8)</f>
        <v>#N/A</v>
      </c>
      <c r="AV779" s="78" t="e">
        <f aca="false">VLOOKUP(F779,PTDS2!$A$1:$Q$13,9)</f>
        <v>#N/A</v>
      </c>
      <c r="AW779" s="78" t="e">
        <f aca="false">VLOOKUP(F779,PTDS2!$A$1:$Q$13,10)</f>
        <v>#N/A</v>
      </c>
      <c r="AX779" s="78" t="e">
        <f aca="false">VLOOKUP(F779,PTDS2!$A$1:$Q$13,11)</f>
        <v>#N/A</v>
      </c>
      <c r="AY779" s="78" t="e">
        <f aca="false">VLOOKUP(F779,PTDS2!$A$1:$Q$13,12)</f>
        <v>#N/A</v>
      </c>
      <c r="AZ779" s="78" t="e">
        <f aca="false">VLOOKUP(F779,PTDS2!$A$1:$Q$13,13)</f>
        <v>#N/A</v>
      </c>
      <c r="BA779" s="78" t="e">
        <f aca="false">VLOOKUP(F779,PTDS2!$A$1:$Q$13,14)</f>
        <v>#N/A</v>
      </c>
      <c r="BB779" s="78" t="e">
        <f aca="false">VLOOKUP(F779,PTDS2!$A$1:$Q$13,15)</f>
        <v>#N/A</v>
      </c>
      <c r="BC779" s="78" t="e">
        <f aca="false">VLOOKUP(F779,PTDS2!$A$1:$Q$13,16)</f>
        <v>#N/A</v>
      </c>
      <c r="BD779" s="78" t="e">
        <f aca="false">VLOOKUP(F779,PTDS2!$A$1:$Q$13,17)</f>
        <v>#N/A</v>
      </c>
      <c r="BF779" s="78" t="e">
        <f aca="false">IF(AO779=0,"",AO779)</f>
        <v>#N/A</v>
      </c>
      <c r="BG779" s="78" t="e">
        <f aca="false">IF(AP779=0,"",AP779)</f>
        <v>#N/A</v>
      </c>
      <c r="BH779" s="78" t="e">
        <f aca="false">IF(AQ779=0,"",AQ779)</f>
        <v>#N/A</v>
      </c>
      <c r="BI779" s="78" t="e">
        <f aca="false">IF(AR779=0,"",AR779)</f>
        <v>#N/A</v>
      </c>
      <c r="BJ779" s="78" t="e">
        <f aca="false">IF(AS779=0,"",AS779)</f>
        <v>#N/A</v>
      </c>
      <c r="BK779" s="78" t="e">
        <f aca="false">IF(AT779=0,"",AT779)</f>
        <v>#N/A</v>
      </c>
      <c r="BL779" s="78" t="e">
        <f aca="false">IF(AU779=0,"",AU779)</f>
        <v>#N/A</v>
      </c>
      <c r="BM779" s="78" t="e">
        <f aca="false">IF(AV779=0,"",AV779)</f>
        <v>#N/A</v>
      </c>
      <c r="BN779" s="78" t="e">
        <f aca="false">IF(AW779=0,"",AW779)</f>
        <v>#N/A</v>
      </c>
      <c r="BO779" s="78" t="e">
        <f aca="false">IF(AX779=0,"",AX779)</f>
        <v>#N/A</v>
      </c>
      <c r="BP779" s="78" t="e">
        <f aca="false">IF(AY779=0,"",AY779)</f>
        <v>#N/A</v>
      </c>
      <c r="BQ779" s="78" t="e">
        <f aca="false">IF(AZ779=0,"",AZ779)</f>
        <v>#N/A</v>
      </c>
      <c r="BR779" s="78" t="e">
        <f aca="false">IF(BA779=0,"",BA779)</f>
        <v>#N/A</v>
      </c>
      <c r="BS779" s="78" t="e">
        <f aca="false">IF(BB779=0,"",BB779)</f>
        <v>#N/A</v>
      </c>
      <c r="BT779" s="78" t="e">
        <f aca="false">IF(BC779=0,"",BC779)</f>
        <v>#N/A</v>
      </c>
      <c r="BU779" s="78" t="e">
        <f aca="false">IF(BD779=0,"",BD779)</f>
        <v>#N/A</v>
      </c>
    </row>
    <row r="780" customFormat="false" ht="56.7" hidden="false" customHeight="true" outlineLevel="0" collapsed="false">
      <c r="A780" s="137"/>
      <c r="B780" s="138"/>
      <c r="C780" s="139"/>
      <c r="D780" s="139"/>
      <c r="E780" s="143"/>
      <c r="F780" s="120"/>
      <c r="G780" s="121"/>
      <c r="H780" s="140"/>
      <c r="I780" s="141"/>
      <c r="J780" s="116"/>
      <c r="K780" s="124" t="str">
        <f aca="false">IF(ISBLANK(I780),"",ROUND(IF(J780&lt;&gt;"€",IF(J780="$",I780*TRANSFERENCIAS!$E$29,I780*TRANSFERENCIAS!$H$29),I780),2))</f>
        <v/>
      </c>
      <c r="L780" s="142"/>
      <c r="M780" s="142"/>
      <c r="N780" s="142"/>
      <c r="O780" s="125"/>
      <c r="P780" s="126" t="str">
        <f aca="false">IF(ISNUMBER(X780),X780,"P")</f>
        <v>P</v>
      </c>
      <c r="Q780" s="127" t="str">
        <f aca="false">IF(ISNUMBER(L780),L780," --")</f>
        <v> --</v>
      </c>
      <c r="W780" s="129" t="n">
        <f aca="false">SUM(L780:N780)</f>
        <v>0</v>
      </c>
      <c r="X780" s="129" t="e">
        <f aca="false">IF(K780&gt;0,ABS(W780-K780),"")</f>
        <v>#VALUE!</v>
      </c>
      <c r="AF780" s="78" t="n">
        <f aca="false">+AF779+20</f>
        <v>15500</v>
      </c>
      <c r="AG780" s="78" t="n">
        <v>775</v>
      </c>
      <c r="AO780" s="78" t="e">
        <f aca="false">VLOOKUP(F780,PTDS2!$A$1:$Q$13,2)</f>
        <v>#N/A</v>
      </c>
      <c r="AP780" s="78" t="e">
        <f aca="false">VLOOKUP(F780,PTDS2!$A$1:$Q$13,3)</f>
        <v>#N/A</v>
      </c>
      <c r="AQ780" s="78" t="e">
        <f aca="false">VLOOKUP(F780,PTDS2!$A$1:$Q$13,4)</f>
        <v>#N/A</v>
      </c>
      <c r="AR780" s="78" t="e">
        <f aca="false">VLOOKUP(F780,PTDS2!$A$1:$Q$13,5)</f>
        <v>#N/A</v>
      </c>
      <c r="AS780" s="78" t="e">
        <f aca="false">VLOOKUP(F780,PTDS2!$A$1:$Q$13,6)</f>
        <v>#N/A</v>
      </c>
      <c r="AT780" s="78" t="e">
        <f aca="false">VLOOKUP(F780,PTDS2!$A$1:$Q$13,7)</f>
        <v>#N/A</v>
      </c>
      <c r="AU780" s="78" t="e">
        <f aca="false">VLOOKUP(F780,PTDS2!$A$1:$Q$13,8)</f>
        <v>#N/A</v>
      </c>
      <c r="AV780" s="78" t="e">
        <f aca="false">VLOOKUP(F780,PTDS2!$A$1:$Q$13,9)</f>
        <v>#N/A</v>
      </c>
      <c r="AW780" s="78" t="e">
        <f aca="false">VLOOKUP(F780,PTDS2!$A$1:$Q$13,10)</f>
        <v>#N/A</v>
      </c>
      <c r="AX780" s="78" t="e">
        <f aca="false">VLOOKUP(F780,PTDS2!$A$1:$Q$13,11)</f>
        <v>#N/A</v>
      </c>
      <c r="AY780" s="78" t="e">
        <f aca="false">VLOOKUP(F780,PTDS2!$A$1:$Q$13,12)</f>
        <v>#N/A</v>
      </c>
      <c r="AZ780" s="78" t="e">
        <f aca="false">VLOOKUP(F780,PTDS2!$A$1:$Q$13,13)</f>
        <v>#N/A</v>
      </c>
      <c r="BA780" s="78" t="e">
        <f aca="false">VLOOKUP(F780,PTDS2!$A$1:$Q$13,14)</f>
        <v>#N/A</v>
      </c>
      <c r="BB780" s="78" t="e">
        <f aca="false">VLOOKUP(F780,PTDS2!$A$1:$Q$13,15)</f>
        <v>#N/A</v>
      </c>
      <c r="BC780" s="78" t="e">
        <f aca="false">VLOOKUP(F780,PTDS2!$A$1:$Q$13,16)</f>
        <v>#N/A</v>
      </c>
      <c r="BD780" s="78" t="e">
        <f aca="false">VLOOKUP(F780,PTDS2!$A$1:$Q$13,17)</f>
        <v>#N/A</v>
      </c>
      <c r="BF780" s="78" t="e">
        <f aca="false">IF(AO780=0,"",AO780)</f>
        <v>#N/A</v>
      </c>
      <c r="BG780" s="78" t="e">
        <f aca="false">IF(AP780=0,"",AP780)</f>
        <v>#N/A</v>
      </c>
      <c r="BH780" s="78" t="e">
        <f aca="false">IF(AQ780=0,"",AQ780)</f>
        <v>#N/A</v>
      </c>
      <c r="BI780" s="78" t="e">
        <f aca="false">IF(AR780=0,"",AR780)</f>
        <v>#N/A</v>
      </c>
      <c r="BJ780" s="78" t="e">
        <f aca="false">IF(AS780=0,"",AS780)</f>
        <v>#N/A</v>
      </c>
      <c r="BK780" s="78" t="e">
        <f aca="false">IF(AT780=0,"",AT780)</f>
        <v>#N/A</v>
      </c>
      <c r="BL780" s="78" t="e">
        <f aca="false">IF(AU780=0,"",AU780)</f>
        <v>#N/A</v>
      </c>
      <c r="BM780" s="78" t="e">
        <f aca="false">IF(AV780=0,"",AV780)</f>
        <v>#N/A</v>
      </c>
      <c r="BN780" s="78" t="e">
        <f aca="false">IF(AW780=0,"",AW780)</f>
        <v>#N/A</v>
      </c>
      <c r="BO780" s="78" t="e">
        <f aca="false">IF(AX780=0,"",AX780)</f>
        <v>#N/A</v>
      </c>
      <c r="BP780" s="78" t="e">
        <f aca="false">IF(AY780=0,"",AY780)</f>
        <v>#N/A</v>
      </c>
      <c r="BQ780" s="78" t="e">
        <f aca="false">IF(AZ780=0,"",AZ780)</f>
        <v>#N/A</v>
      </c>
      <c r="BR780" s="78" t="e">
        <f aca="false">IF(BA780=0,"",BA780)</f>
        <v>#N/A</v>
      </c>
      <c r="BS780" s="78" t="e">
        <f aca="false">IF(BB780=0,"",BB780)</f>
        <v>#N/A</v>
      </c>
      <c r="BT780" s="78" t="e">
        <f aca="false">IF(BC780=0,"",BC780)</f>
        <v>#N/A</v>
      </c>
      <c r="BU780" s="78" t="e">
        <f aca="false">IF(BD780=0,"",BD780)</f>
        <v>#N/A</v>
      </c>
    </row>
    <row r="781" customFormat="false" ht="56.7" hidden="false" customHeight="true" outlineLevel="0" collapsed="false">
      <c r="A781" s="137"/>
      <c r="B781" s="138"/>
      <c r="C781" s="139"/>
      <c r="D781" s="139"/>
      <c r="E781" s="143"/>
      <c r="F781" s="120"/>
      <c r="G781" s="121"/>
      <c r="H781" s="140"/>
      <c r="I781" s="141"/>
      <c r="J781" s="116"/>
      <c r="K781" s="124" t="str">
        <f aca="false">IF(ISBLANK(I781),"",ROUND(IF(J781&lt;&gt;"€",IF(J781="$",I781*TRANSFERENCIAS!$E$29,I781*TRANSFERENCIAS!$H$29),I781),2))</f>
        <v/>
      </c>
      <c r="L781" s="142"/>
      <c r="M781" s="142"/>
      <c r="N781" s="142"/>
      <c r="O781" s="125"/>
      <c r="P781" s="126" t="str">
        <f aca="false">IF(ISNUMBER(X781),X781,"P")</f>
        <v>P</v>
      </c>
      <c r="Q781" s="127" t="str">
        <f aca="false">IF(ISNUMBER(L781),L781," --")</f>
        <v> --</v>
      </c>
      <c r="W781" s="129" t="n">
        <f aca="false">SUM(L781:N781)</f>
        <v>0</v>
      </c>
      <c r="X781" s="129" t="e">
        <f aca="false">IF(K781&gt;0,ABS(W781-K781),"")</f>
        <v>#VALUE!</v>
      </c>
      <c r="AF781" s="78" t="n">
        <f aca="false">+AF780+20</f>
        <v>15520</v>
      </c>
      <c r="AG781" s="78" t="n">
        <v>776</v>
      </c>
      <c r="AO781" s="78" t="e">
        <f aca="false">VLOOKUP(F781,PTDS2!$A$1:$Q$13,2)</f>
        <v>#N/A</v>
      </c>
      <c r="AP781" s="78" t="e">
        <f aca="false">VLOOKUP(F781,PTDS2!$A$1:$Q$13,3)</f>
        <v>#N/A</v>
      </c>
      <c r="AQ781" s="78" t="e">
        <f aca="false">VLOOKUP(F781,PTDS2!$A$1:$Q$13,4)</f>
        <v>#N/A</v>
      </c>
      <c r="AR781" s="78" t="e">
        <f aca="false">VLOOKUP(F781,PTDS2!$A$1:$Q$13,5)</f>
        <v>#N/A</v>
      </c>
      <c r="AS781" s="78" t="e">
        <f aca="false">VLOOKUP(F781,PTDS2!$A$1:$Q$13,6)</f>
        <v>#N/A</v>
      </c>
      <c r="AT781" s="78" t="e">
        <f aca="false">VLOOKUP(F781,PTDS2!$A$1:$Q$13,7)</f>
        <v>#N/A</v>
      </c>
      <c r="AU781" s="78" t="e">
        <f aca="false">VLOOKUP(F781,PTDS2!$A$1:$Q$13,8)</f>
        <v>#N/A</v>
      </c>
      <c r="AV781" s="78" t="e">
        <f aca="false">VLOOKUP(F781,PTDS2!$A$1:$Q$13,9)</f>
        <v>#N/A</v>
      </c>
      <c r="AW781" s="78" t="e">
        <f aca="false">VLOOKUP(F781,PTDS2!$A$1:$Q$13,10)</f>
        <v>#N/A</v>
      </c>
      <c r="AX781" s="78" t="e">
        <f aca="false">VLOOKUP(F781,PTDS2!$A$1:$Q$13,11)</f>
        <v>#N/A</v>
      </c>
      <c r="AY781" s="78" t="e">
        <f aca="false">VLOOKUP(F781,PTDS2!$A$1:$Q$13,12)</f>
        <v>#N/A</v>
      </c>
      <c r="AZ781" s="78" t="e">
        <f aca="false">VLOOKUP(F781,PTDS2!$A$1:$Q$13,13)</f>
        <v>#N/A</v>
      </c>
      <c r="BA781" s="78" t="e">
        <f aca="false">VLOOKUP(F781,PTDS2!$A$1:$Q$13,14)</f>
        <v>#N/A</v>
      </c>
      <c r="BB781" s="78" t="e">
        <f aca="false">VLOOKUP(F781,PTDS2!$A$1:$Q$13,15)</f>
        <v>#N/A</v>
      </c>
      <c r="BC781" s="78" t="e">
        <f aca="false">VLOOKUP(F781,PTDS2!$A$1:$Q$13,16)</f>
        <v>#N/A</v>
      </c>
      <c r="BD781" s="78" t="e">
        <f aca="false">VLOOKUP(F781,PTDS2!$A$1:$Q$13,17)</f>
        <v>#N/A</v>
      </c>
      <c r="BF781" s="78" t="e">
        <f aca="false">IF(AO781=0,"",AO781)</f>
        <v>#N/A</v>
      </c>
      <c r="BG781" s="78" t="e">
        <f aca="false">IF(AP781=0,"",AP781)</f>
        <v>#N/A</v>
      </c>
      <c r="BH781" s="78" t="e">
        <f aca="false">IF(AQ781=0,"",AQ781)</f>
        <v>#N/A</v>
      </c>
      <c r="BI781" s="78" t="e">
        <f aca="false">IF(AR781=0,"",AR781)</f>
        <v>#N/A</v>
      </c>
      <c r="BJ781" s="78" t="e">
        <f aca="false">IF(AS781=0,"",AS781)</f>
        <v>#N/A</v>
      </c>
      <c r="BK781" s="78" t="e">
        <f aca="false">IF(AT781=0,"",AT781)</f>
        <v>#N/A</v>
      </c>
      <c r="BL781" s="78" t="e">
        <f aca="false">IF(AU781=0,"",AU781)</f>
        <v>#N/A</v>
      </c>
      <c r="BM781" s="78" t="e">
        <f aca="false">IF(AV781=0,"",AV781)</f>
        <v>#N/A</v>
      </c>
      <c r="BN781" s="78" t="e">
        <f aca="false">IF(AW781=0,"",AW781)</f>
        <v>#N/A</v>
      </c>
      <c r="BO781" s="78" t="e">
        <f aca="false">IF(AX781=0,"",AX781)</f>
        <v>#N/A</v>
      </c>
      <c r="BP781" s="78" t="e">
        <f aca="false">IF(AY781=0,"",AY781)</f>
        <v>#N/A</v>
      </c>
      <c r="BQ781" s="78" t="e">
        <f aca="false">IF(AZ781=0,"",AZ781)</f>
        <v>#N/A</v>
      </c>
      <c r="BR781" s="78" t="e">
        <f aca="false">IF(BA781=0,"",BA781)</f>
        <v>#N/A</v>
      </c>
      <c r="BS781" s="78" t="e">
        <f aca="false">IF(BB781=0,"",BB781)</f>
        <v>#N/A</v>
      </c>
      <c r="BT781" s="78" t="e">
        <f aca="false">IF(BC781=0,"",BC781)</f>
        <v>#N/A</v>
      </c>
      <c r="BU781" s="78" t="e">
        <f aca="false">IF(BD781=0,"",BD781)</f>
        <v>#N/A</v>
      </c>
    </row>
    <row r="782" customFormat="false" ht="56.7" hidden="false" customHeight="true" outlineLevel="0" collapsed="false">
      <c r="A782" s="137"/>
      <c r="B782" s="138"/>
      <c r="C782" s="139"/>
      <c r="D782" s="139"/>
      <c r="E782" s="143"/>
      <c r="F782" s="120"/>
      <c r="G782" s="121"/>
      <c r="H782" s="140"/>
      <c r="I782" s="141"/>
      <c r="J782" s="116"/>
      <c r="K782" s="124" t="str">
        <f aca="false">IF(ISBLANK(I782),"",ROUND(IF(J782&lt;&gt;"€",IF(J782="$",I782*TRANSFERENCIAS!$E$29,I782*TRANSFERENCIAS!$H$29),I782),2))</f>
        <v/>
      </c>
      <c r="L782" s="142"/>
      <c r="M782" s="142"/>
      <c r="N782" s="142"/>
      <c r="O782" s="125"/>
      <c r="P782" s="126" t="str">
        <f aca="false">IF(ISNUMBER(X782),X782,"P")</f>
        <v>P</v>
      </c>
      <c r="Q782" s="127" t="str">
        <f aca="false">IF(ISNUMBER(L782),L782," --")</f>
        <v> --</v>
      </c>
      <c r="W782" s="129" t="n">
        <f aca="false">SUM(L782:N782)</f>
        <v>0</v>
      </c>
      <c r="X782" s="129" t="e">
        <f aca="false">IF(K782&gt;0,ABS(W782-K782),"")</f>
        <v>#VALUE!</v>
      </c>
      <c r="AF782" s="78" t="n">
        <f aca="false">+AF781+20</f>
        <v>15540</v>
      </c>
      <c r="AG782" s="78" t="n">
        <v>777</v>
      </c>
      <c r="AO782" s="78" t="e">
        <f aca="false">VLOOKUP(F782,PTDS2!$A$1:$Q$13,2)</f>
        <v>#N/A</v>
      </c>
      <c r="AP782" s="78" t="e">
        <f aca="false">VLOOKUP(F782,PTDS2!$A$1:$Q$13,3)</f>
        <v>#N/A</v>
      </c>
      <c r="AQ782" s="78" t="e">
        <f aca="false">VLOOKUP(F782,PTDS2!$A$1:$Q$13,4)</f>
        <v>#N/A</v>
      </c>
      <c r="AR782" s="78" t="e">
        <f aca="false">VLOOKUP(F782,PTDS2!$A$1:$Q$13,5)</f>
        <v>#N/A</v>
      </c>
      <c r="AS782" s="78" t="e">
        <f aca="false">VLOOKUP(F782,PTDS2!$A$1:$Q$13,6)</f>
        <v>#N/A</v>
      </c>
      <c r="AT782" s="78" t="e">
        <f aca="false">VLOOKUP(F782,PTDS2!$A$1:$Q$13,7)</f>
        <v>#N/A</v>
      </c>
      <c r="AU782" s="78" t="e">
        <f aca="false">VLOOKUP(F782,PTDS2!$A$1:$Q$13,8)</f>
        <v>#N/A</v>
      </c>
      <c r="AV782" s="78" t="e">
        <f aca="false">VLOOKUP(F782,PTDS2!$A$1:$Q$13,9)</f>
        <v>#N/A</v>
      </c>
      <c r="AW782" s="78" t="e">
        <f aca="false">VLOOKUP(F782,PTDS2!$A$1:$Q$13,10)</f>
        <v>#N/A</v>
      </c>
      <c r="AX782" s="78" t="e">
        <f aca="false">VLOOKUP(F782,PTDS2!$A$1:$Q$13,11)</f>
        <v>#N/A</v>
      </c>
      <c r="AY782" s="78" t="e">
        <f aca="false">VLOOKUP(F782,PTDS2!$A$1:$Q$13,12)</f>
        <v>#N/A</v>
      </c>
      <c r="AZ782" s="78" t="e">
        <f aca="false">VLOOKUP(F782,PTDS2!$A$1:$Q$13,13)</f>
        <v>#N/A</v>
      </c>
      <c r="BA782" s="78" t="e">
        <f aca="false">VLOOKUP(F782,PTDS2!$A$1:$Q$13,14)</f>
        <v>#N/A</v>
      </c>
      <c r="BB782" s="78" t="e">
        <f aca="false">VLOOKUP(F782,PTDS2!$A$1:$Q$13,15)</f>
        <v>#N/A</v>
      </c>
      <c r="BC782" s="78" t="e">
        <f aca="false">VLOOKUP(F782,PTDS2!$A$1:$Q$13,16)</f>
        <v>#N/A</v>
      </c>
      <c r="BD782" s="78" t="e">
        <f aca="false">VLOOKUP(F782,PTDS2!$A$1:$Q$13,17)</f>
        <v>#N/A</v>
      </c>
      <c r="BF782" s="78" t="e">
        <f aca="false">IF(AO782=0,"",AO782)</f>
        <v>#N/A</v>
      </c>
      <c r="BG782" s="78" t="e">
        <f aca="false">IF(AP782=0,"",AP782)</f>
        <v>#N/A</v>
      </c>
      <c r="BH782" s="78" t="e">
        <f aca="false">IF(AQ782=0,"",AQ782)</f>
        <v>#N/A</v>
      </c>
      <c r="BI782" s="78" t="e">
        <f aca="false">IF(AR782=0,"",AR782)</f>
        <v>#N/A</v>
      </c>
      <c r="BJ782" s="78" t="e">
        <f aca="false">IF(AS782=0,"",AS782)</f>
        <v>#N/A</v>
      </c>
      <c r="BK782" s="78" t="e">
        <f aca="false">IF(AT782=0,"",AT782)</f>
        <v>#N/A</v>
      </c>
      <c r="BL782" s="78" t="e">
        <f aca="false">IF(AU782=0,"",AU782)</f>
        <v>#N/A</v>
      </c>
      <c r="BM782" s="78" t="e">
        <f aca="false">IF(AV782=0,"",AV782)</f>
        <v>#N/A</v>
      </c>
      <c r="BN782" s="78" t="e">
        <f aca="false">IF(AW782=0,"",AW782)</f>
        <v>#N/A</v>
      </c>
      <c r="BO782" s="78" t="e">
        <f aca="false">IF(AX782=0,"",AX782)</f>
        <v>#N/A</v>
      </c>
      <c r="BP782" s="78" t="e">
        <f aca="false">IF(AY782=0,"",AY782)</f>
        <v>#N/A</v>
      </c>
      <c r="BQ782" s="78" t="e">
        <f aca="false">IF(AZ782=0,"",AZ782)</f>
        <v>#N/A</v>
      </c>
      <c r="BR782" s="78" t="e">
        <f aca="false">IF(BA782=0,"",BA782)</f>
        <v>#N/A</v>
      </c>
      <c r="BS782" s="78" t="e">
        <f aca="false">IF(BB782=0,"",BB782)</f>
        <v>#N/A</v>
      </c>
      <c r="BT782" s="78" t="e">
        <f aca="false">IF(BC782=0,"",BC782)</f>
        <v>#N/A</v>
      </c>
      <c r="BU782" s="78" t="e">
        <f aca="false">IF(BD782=0,"",BD782)</f>
        <v>#N/A</v>
      </c>
    </row>
    <row r="783" customFormat="false" ht="56.7" hidden="false" customHeight="true" outlineLevel="0" collapsed="false">
      <c r="A783" s="137"/>
      <c r="B783" s="138"/>
      <c r="C783" s="139"/>
      <c r="D783" s="139"/>
      <c r="E783" s="143"/>
      <c r="F783" s="120"/>
      <c r="G783" s="121"/>
      <c r="H783" s="140"/>
      <c r="I783" s="141"/>
      <c r="J783" s="116"/>
      <c r="K783" s="124" t="str">
        <f aca="false">IF(ISBLANK(I783),"",ROUND(IF(J783&lt;&gt;"€",IF(J783="$",I783*TRANSFERENCIAS!$E$29,I783*TRANSFERENCIAS!$H$29),I783),2))</f>
        <v/>
      </c>
      <c r="L783" s="142"/>
      <c r="M783" s="142"/>
      <c r="N783" s="142"/>
      <c r="O783" s="125"/>
      <c r="P783" s="126" t="str">
        <f aca="false">IF(ISNUMBER(X783),X783,"P")</f>
        <v>P</v>
      </c>
      <c r="Q783" s="127" t="str">
        <f aca="false">IF(ISNUMBER(L783),L783," --")</f>
        <v> --</v>
      </c>
      <c r="W783" s="129" t="n">
        <f aca="false">SUM(L783:N783)</f>
        <v>0</v>
      </c>
      <c r="X783" s="129" t="e">
        <f aca="false">IF(K783&gt;0,ABS(W783-K783),"")</f>
        <v>#VALUE!</v>
      </c>
      <c r="AF783" s="78" t="n">
        <f aca="false">+AF782+20</f>
        <v>15560</v>
      </c>
      <c r="AG783" s="78" t="n">
        <v>778</v>
      </c>
      <c r="AO783" s="78" t="e">
        <f aca="false">VLOOKUP(F783,PTDS2!$A$1:$Q$13,2)</f>
        <v>#N/A</v>
      </c>
      <c r="AP783" s="78" t="e">
        <f aca="false">VLOOKUP(F783,PTDS2!$A$1:$Q$13,3)</f>
        <v>#N/A</v>
      </c>
      <c r="AQ783" s="78" t="e">
        <f aca="false">VLOOKUP(F783,PTDS2!$A$1:$Q$13,4)</f>
        <v>#N/A</v>
      </c>
      <c r="AR783" s="78" t="e">
        <f aca="false">VLOOKUP(F783,PTDS2!$A$1:$Q$13,5)</f>
        <v>#N/A</v>
      </c>
      <c r="AS783" s="78" t="e">
        <f aca="false">VLOOKUP(F783,PTDS2!$A$1:$Q$13,6)</f>
        <v>#N/A</v>
      </c>
      <c r="AT783" s="78" t="e">
        <f aca="false">VLOOKUP(F783,PTDS2!$A$1:$Q$13,7)</f>
        <v>#N/A</v>
      </c>
      <c r="AU783" s="78" t="e">
        <f aca="false">VLOOKUP(F783,PTDS2!$A$1:$Q$13,8)</f>
        <v>#N/A</v>
      </c>
      <c r="AV783" s="78" t="e">
        <f aca="false">VLOOKUP(F783,PTDS2!$A$1:$Q$13,9)</f>
        <v>#N/A</v>
      </c>
      <c r="AW783" s="78" t="e">
        <f aca="false">VLOOKUP(F783,PTDS2!$A$1:$Q$13,10)</f>
        <v>#N/A</v>
      </c>
      <c r="AX783" s="78" t="e">
        <f aca="false">VLOOKUP(F783,PTDS2!$A$1:$Q$13,11)</f>
        <v>#N/A</v>
      </c>
      <c r="AY783" s="78" t="e">
        <f aca="false">VLOOKUP(F783,PTDS2!$A$1:$Q$13,12)</f>
        <v>#N/A</v>
      </c>
      <c r="AZ783" s="78" t="e">
        <f aca="false">VLOOKUP(F783,PTDS2!$A$1:$Q$13,13)</f>
        <v>#N/A</v>
      </c>
      <c r="BA783" s="78" t="e">
        <f aca="false">VLOOKUP(F783,PTDS2!$A$1:$Q$13,14)</f>
        <v>#N/A</v>
      </c>
      <c r="BB783" s="78" t="e">
        <f aca="false">VLOOKUP(F783,PTDS2!$A$1:$Q$13,15)</f>
        <v>#N/A</v>
      </c>
      <c r="BC783" s="78" t="e">
        <f aca="false">VLOOKUP(F783,PTDS2!$A$1:$Q$13,16)</f>
        <v>#N/A</v>
      </c>
      <c r="BD783" s="78" t="e">
        <f aca="false">VLOOKUP(F783,PTDS2!$A$1:$Q$13,17)</f>
        <v>#N/A</v>
      </c>
      <c r="BF783" s="78" t="e">
        <f aca="false">IF(AO783=0,"",AO783)</f>
        <v>#N/A</v>
      </c>
      <c r="BG783" s="78" t="e">
        <f aca="false">IF(AP783=0,"",AP783)</f>
        <v>#N/A</v>
      </c>
      <c r="BH783" s="78" t="e">
        <f aca="false">IF(AQ783=0,"",AQ783)</f>
        <v>#N/A</v>
      </c>
      <c r="BI783" s="78" t="e">
        <f aca="false">IF(AR783=0,"",AR783)</f>
        <v>#N/A</v>
      </c>
      <c r="BJ783" s="78" t="e">
        <f aca="false">IF(AS783=0,"",AS783)</f>
        <v>#N/A</v>
      </c>
      <c r="BK783" s="78" t="e">
        <f aca="false">IF(AT783=0,"",AT783)</f>
        <v>#N/A</v>
      </c>
      <c r="BL783" s="78" t="e">
        <f aca="false">IF(AU783=0,"",AU783)</f>
        <v>#N/A</v>
      </c>
      <c r="BM783" s="78" t="e">
        <f aca="false">IF(AV783=0,"",AV783)</f>
        <v>#N/A</v>
      </c>
      <c r="BN783" s="78" t="e">
        <f aca="false">IF(AW783=0,"",AW783)</f>
        <v>#N/A</v>
      </c>
      <c r="BO783" s="78" t="e">
        <f aca="false">IF(AX783=0,"",AX783)</f>
        <v>#N/A</v>
      </c>
      <c r="BP783" s="78" t="e">
        <f aca="false">IF(AY783=0,"",AY783)</f>
        <v>#N/A</v>
      </c>
      <c r="BQ783" s="78" t="e">
        <f aca="false">IF(AZ783=0,"",AZ783)</f>
        <v>#N/A</v>
      </c>
      <c r="BR783" s="78" t="e">
        <f aca="false">IF(BA783=0,"",BA783)</f>
        <v>#N/A</v>
      </c>
      <c r="BS783" s="78" t="e">
        <f aca="false">IF(BB783=0,"",BB783)</f>
        <v>#N/A</v>
      </c>
      <c r="BT783" s="78" t="e">
        <f aca="false">IF(BC783=0,"",BC783)</f>
        <v>#N/A</v>
      </c>
      <c r="BU783" s="78" t="e">
        <f aca="false">IF(BD783=0,"",BD783)</f>
        <v>#N/A</v>
      </c>
    </row>
    <row r="784" customFormat="false" ht="56.7" hidden="false" customHeight="true" outlineLevel="0" collapsed="false">
      <c r="A784" s="137"/>
      <c r="B784" s="138"/>
      <c r="C784" s="139"/>
      <c r="D784" s="139"/>
      <c r="E784" s="143"/>
      <c r="F784" s="120"/>
      <c r="G784" s="121"/>
      <c r="H784" s="140"/>
      <c r="I784" s="141"/>
      <c r="J784" s="116"/>
      <c r="K784" s="124" t="str">
        <f aca="false">IF(ISBLANK(I784),"",ROUND(IF(J784&lt;&gt;"€",IF(J784="$",I784*TRANSFERENCIAS!$E$29,I784*TRANSFERENCIAS!$H$29),I784),2))</f>
        <v/>
      </c>
      <c r="L784" s="142"/>
      <c r="M784" s="142"/>
      <c r="N784" s="142"/>
      <c r="O784" s="125"/>
      <c r="P784" s="126" t="str">
        <f aca="false">IF(ISNUMBER(X784),X784,"P")</f>
        <v>P</v>
      </c>
      <c r="Q784" s="127" t="str">
        <f aca="false">IF(ISNUMBER(L784),L784," --")</f>
        <v> --</v>
      </c>
      <c r="W784" s="129" t="n">
        <f aca="false">SUM(L784:N784)</f>
        <v>0</v>
      </c>
      <c r="X784" s="129" t="e">
        <f aca="false">IF(K784&gt;0,ABS(W784-K784),"")</f>
        <v>#VALUE!</v>
      </c>
      <c r="AF784" s="78" t="n">
        <f aca="false">+AF783+20</f>
        <v>15580</v>
      </c>
      <c r="AG784" s="78" t="n">
        <v>779</v>
      </c>
      <c r="AO784" s="78" t="e">
        <f aca="false">VLOOKUP(F784,PTDS2!$A$1:$Q$13,2)</f>
        <v>#N/A</v>
      </c>
      <c r="AP784" s="78" t="e">
        <f aca="false">VLOOKUP(F784,PTDS2!$A$1:$Q$13,3)</f>
        <v>#N/A</v>
      </c>
      <c r="AQ784" s="78" t="e">
        <f aca="false">VLOOKUP(F784,PTDS2!$A$1:$Q$13,4)</f>
        <v>#N/A</v>
      </c>
      <c r="AR784" s="78" t="e">
        <f aca="false">VLOOKUP(F784,PTDS2!$A$1:$Q$13,5)</f>
        <v>#N/A</v>
      </c>
      <c r="AS784" s="78" t="e">
        <f aca="false">VLOOKUP(F784,PTDS2!$A$1:$Q$13,6)</f>
        <v>#N/A</v>
      </c>
      <c r="AT784" s="78" t="e">
        <f aca="false">VLOOKUP(F784,PTDS2!$A$1:$Q$13,7)</f>
        <v>#N/A</v>
      </c>
      <c r="AU784" s="78" t="e">
        <f aca="false">VLOOKUP(F784,PTDS2!$A$1:$Q$13,8)</f>
        <v>#N/A</v>
      </c>
      <c r="AV784" s="78" t="e">
        <f aca="false">VLOOKUP(F784,PTDS2!$A$1:$Q$13,9)</f>
        <v>#N/A</v>
      </c>
      <c r="AW784" s="78" t="e">
        <f aca="false">VLOOKUP(F784,PTDS2!$A$1:$Q$13,10)</f>
        <v>#N/A</v>
      </c>
      <c r="AX784" s="78" t="e">
        <f aca="false">VLOOKUP(F784,PTDS2!$A$1:$Q$13,11)</f>
        <v>#N/A</v>
      </c>
      <c r="AY784" s="78" t="e">
        <f aca="false">VLOOKUP(F784,PTDS2!$A$1:$Q$13,12)</f>
        <v>#N/A</v>
      </c>
      <c r="AZ784" s="78" t="e">
        <f aca="false">VLOOKUP(F784,PTDS2!$A$1:$Q$13,13)</f>
        <v>#N/A</v>
      </c>
      <c r="BA784" s="78" t="e">
        <f aca="false">VLOOKUP(F784,PTDS2!$A$1:$Q$13,14)</f>
        <v>#N/A</v>
      </c>
      <c r="BB784" s="78" t="e">
        <f aca="false">VLOOKUP(F784,PTDS2!$A$1:$Q$13,15)</f>
        <v>#N/A</v>
      </c>
      <c r="BC784" s="78" t="e">
        <f aca="false">VLOOKUP(F784,PTDS2!$A$1:$Q$13,16)</f>
        <v>#N/A</v>
      </c>
      <c r="BD784" s="78" t="e">
        <f aca="false">VLOOKUP(F784,PTDS2!$A$1:$Q$13,17)</f>
        <v>#N/A</v>
      </c>
      <c r="BF784" s="78" t="e">
        <f aca="false">IF(AO784=0,"",AO784)</f>
        <v>#N/A</v>
      </c>
      <c r="BG784" s="78" t="e">
        <f aca="false">IF(AP784=0,"",AP784)</f>
        <v>#N/A</v>
      </c>
      <c r="BH784" s="78" t="e">
        <f aca="false">IF(AQ784=0,"",AQ784)</f>
        <v>#N/A</v>
      </c>
      <c r="BI784" s="78" t="e">
        <f aca="false">IF(AR784=0,"",AR784)</f>
        <v>#N/A</v>
      </c>
      <c r="BJ784" s="78" t="e">
        <f aca="false">IF(AS784=0,"",AS784)</f>
        <v>#N/A</v>
      </c>
      <c r="BK784" s="78" t="e">
        <f aca="false">IF(AT784=0,"",AT784)</f>
        <v>#N/A</v>
      </c>
      <c r="BL784" s="78" t="e">
        <f aca="false">IF(AU784=0,"",AU784)</f>
        <v>#N/A</v>
      </c>
      <c r="BM784" s="78" t="e">
        <f aca="false">IF(AV784=0,"",AV784)</f>
        <v>#N/A</v>
      </c>
      <c r="BN784" s="78" t="e">
        <f aca="false">IF(AW784=0,"",AW784)</f>
        <v>#N/A</v>
      </c>
      <c r="BO784" s="78" t="e">
        <f aca="false">IF(AX784=0,"",AX784)</f>
        <v>#N/A</v>
      </c>
      <c r="BP784" s="78" t="e">
        <f aca="false">IF(AY784=0,"",AY784)</f>
        <v>#N/A</v>
      </c>
      <c r="BQ784" s="78" t="e">
        <f aca="false">IF(AZ784=0,"",AZ784)</f>
        <v>#N/A</v>
      </c>
      <c r="BR784" s="78" t="e">
        <f aca="false">IF(BA784=0,"",BA784)</f>
        <v>#N/A</v>
      </c>
      <c r="BS784" s="78" t="e">
        <f aca="false">IF(BB784=0,"",BB784)</f>
        <v>#N/A</v>
      </c>
      <c r="BT784" s="78" t="e">
        <f aca="false">IF(BC784=0,"",BC784)</f>
        <v>#N/A</v>
      </c>
      <c r="BU784" s="78" t="e">
        <f aca="false">IF(BD784=0,"",BD784)</f>
        <v>#N/A</v>
      </c>
    </row>
    <row r="785" customFormat="false" ht="56.7" hidden="false" customHeight="true" outlineLevel="0" collapsed="false">
      <c r="A785" s="137"/>
      <c r="B785" s="138"/>
      <c r="C785" s="139"/>
      <c r="D785" s="139"/>
      <c r="E785" s="143"/>
      <c r="F785" s="120"/>
      <c r="G785" s="121"/>
      <c r="H785" s="140"/>
      <c r="I785" s="141"/>
      <c r="J785" s="116"/>
      <c r="K785" s="124" t="str">
        <f aca="false">IF(ISBLANK(I785),"",ROUND(IF(J785&lt;&gt;"€",IF(J785="$",I785*TRANSFERENCIAS!$E$29,I785*TRANSFERENCIAS!$H$29),I785),2))</f>
        <v/>
      </c>
      <c r="L785" s="142"/>
      <c r="M785" s="142"/>
      <c r="N785" s="142"/>
      <c r="O785" s="125"/>
      <c r="P785" s="126" t="str">
        <f aca="false">IF(ISNUMBER(X785),X785,"P")</f>
        <v>P</v>
      </c>
      <c r="Q785" s="127" t="str">
        <f aca="false">IF(ISNUMBER(L785),L785," --")</f>
        <v> --</v>
      </c>
      <c r="W785" s="129" t="n">
        <f aca="false">SUM(L785:N785)</f>
        <v>0</v>
      </c>
      <c r="X785" s="129" t="e">
        <f aca="false">IF(K785&gt;0,ABS(W785-K785),"")</f>
        <v>#VALUE!</v>
      </c>
      <c r="AF785" s="78" t="n">
        <f aca="false">+AF784+20</f>
        <v>15600</v>
      </c>
      <c r="AG785" s="78" t="n">
        <v>780</v>
      </c>
      <c r="AO785" s="78" t="e">
        <f aca="false">VLOOKUP(F785,PTDS2!$A$1:$Q$13,2)</f>
        <v>#N/A</v>
      </c>
      <c r="AP785" s="78" t="e">
        <f aca="false">VLOOKUP(F785,PTDS2!$A$1:$Q$13,3)</f>
        <v>#N/A</v>
      </c>
      <c r="AQ785" s="78" t="e">
        <f aca="false">VLOOKUP(F785,PTDS2!$A$1:$Q$13,4)</f>
        <v>#N/A</v>
      </c>
      <c r="AR785" s="78" t="e">
        <f aca="false">VLOOKUP(F785,PTDS2!$A$1:$Q$13,5)</f>
        <v>#N/A</v>
      </c>
      <c r="AS785" s="78" t="e">
        <f aca="false">VLOOKUP(F785,PTDS2!$A$1:$Q$13,6)</f>
        <v>#N/A</v>
      </c>
      <c r="AT785" s="78" t="e">
        <f aca="false">VLOOKUP(F785,PTDS2!$A$1:$Q$13,7)</f>
        <v>#N/A</v>
      </c>
      <c r="AU785" s="78" t="e">
        <f aca="false">VLOOKUP(F785,PTDS2!$A$1:$Q$13,8)</f>
        <v>#N/A</v>
      </c>
      <c r="AV785" s="78" t="e">
        <f aca="false">VLOOKUP(F785,PTDS2!$A$1:$Q$13,9)</f>
        <v>#N/A</v>
      </c>
      <c r="AW785" s="78" t="e">
        <f aca="false">VLOOKUP(F785,PTDS2!$A$1:$Q$13,10)</f>
        <v>#N/A</v>
      </c>
      <c r="AX785" s="78" t="e">
        <f aca="false">VLOOKUP(F785,PTDS2!$A$1:$Q$13,11)</f>
        <v>#N/A</v>
      </c>
      <c r="AY785" s="78" t="e">
        <f aca="false">VLOOKUP(F785,PTDS2!$A$1:$Q$13,12)</f>
        <v>#N/A</v>
      </c>
      <c r="AZ785" s="78" t="e">
        <f aca="false">VLOOKUP(F785,PTDS2!$A$1:$Q$13,13)</f>
        <v>#N/A</v>
      </c>
      <c r="BA785" s="78" t="e">
        <f aca="false">VLOOKUP(F785,PTDS2!$A$1:$Q$13,14)</f>
        <v>#N/A</v>
      </c>
      <c r="BB785" s="78" t="e">
        <f aca="false">VLOOKUP(F785,PTDS2!$A$1:$Q$13,15)</f>
        <v>#N/A</v>
      </c>
      <c r="BC785" s="78" t="e">
        <f aca="false">VLOOKUP(F785,PTDS2!$A$1:$Q$13,16)</f>
        <v>#N/A</v>
      </c>
      <c r="BD785" s="78" t="e">
        <f aca="false">VLOOKUP(F785,PTDS2!$A$1:$Q$13,17)</f>
        <v>#N/A</v>
      </c>
      <c r="BF785" s="78" t="e">
        <f aca="false">IF(AO785=0,"",AO785)</f>
        <v>#N/A</v>
      </c>
      <c r="BG785" s="78" t="e">
        <f aca="false">IF(AP785=0,"",AP785)</f>
        <v>#N/A</v>
      </c>
      <c r="BH785" s="78" t="e">
        <f aca="false">IF(AQ785=0,"",AQ785)</f>
        <v>#N/A</v>
      </c>
      <c r="BI785" s="78" t="e">
        <f aca="false">IF(AR785=0,"",AR785)</f>
        <v>#N/A</v>
      </c>
      <c r="BJ785" s="78" t="e">
        <f aca="false">IF(AS785=0,"",AS785)</f>
        <v>#N/A</v>
      </c>
      <c r="BK785" s="78" t="e">
        <f aca="false">IF(AT785=0,"",AT785)</f>
        <v>#N/A</v>
      </c>
      <c r="BL785" s="78" t="e">
        <f aca="false">IF(AU785=0,"",AU785)</f>
        <v>#N/A</v>
      </c>
      <c r="BM785" s="78" t="e">
        <f aca="false">IF(AV785=0,"",AV785)</f>
        <v>#N/A</v>
      </c>
      <c r="BN785" s="78" t="e">
        <f aca="false">IF(AW785=0,"",AW785)</f>
        <v>#N/A</v>
      </c>
      <c r="BO785" s="78" t="e">
        <f aca="false">IF(AX785=0,"",AX785)</f>
        <v>#N/A</v>
      </c>
      <c r="BP785" s="78" t="e">
        <f aca="false">IF(AY785=0,"",AY785)</f>
        <v>#N/A</v>
      </c>
      <c r="BQ785" s="78" t="e">
        <f aca="false">IF(AZ785=0,"",AZ785)</f>
        <v>#N/A</v>
      </c>
      <c r="BR785" s="78" t="e">
        <f aca="false">IF(BA785=0,"",BA785)</f>
        <v>#N/A</v>
      </c>
      <c r="BS785" s="78" t="e">
        <f aca="false">IF(BB785=0,"",BB785)</f>
        <v>#N/A</v>
      </c>
      <c r="BT785" s="78" t="e">
        <f aca="false">IF(BC785=0,"",BC785)</f>
        <v>#N/A</v>
      </c>
      <c r="BU785" s="78" t="e">
        <f aca="false">IF(BD785=0,"",BD785)</f>
        <v>#N/A</v>
      </c>
    </row>
    <row r="786" customFormat="false" ht="56.7" hidden="false" customHeight="true" outlineLevel="0" collapsed="false">
      <c r="A786" s="137"/>
      <c r="B786" s="138"/>
      <c r="C786" s="139"/>
      <c r="D786" s="139"/>
      <c r="E786" s="143"/>
      <c r="F786" s="120"/>
      <c r="G786" s="121"/>
      <c r="H786" s="140"/>
      <c r="I786" s="141"/>
      <c r="J786" s="116"/>
      <c r="K786" s="124" t="str">
        <f aca="false">IF(ISBLANK(I786),"",ROUND(IF(J786&lt;&gt;"€",IF(J786="$",I786*TRANSFERENCIAS!$E$29,I786*TRANSFERENCIAS!$H$29),I786),2))</f>
        <v/>
      </c>
      <c r="L786" s="142"/>
      <c r="M786" s="142"/>
      <c r="N786" s="142"/>
      <c r="O786" s="125"/>
      <c r="P786" s="126" t="str">
        <f aca="false">IF(ISNUMBER(X786),X786,"P")</f>
        <v>P</v>
      </c>
      <c r="Q786" s="127" t="str">
        <f aca="false">IF(ISNUMBER(L786),L786," --")</f>
        <v> --</v>
      </c>
      <c r="W786" s="129" t="n">
        <f aca="false">SUM(L786:N786)</f>
        <v>0</v>
      </c>
      <c r="X786" s="129" t="e">
        <f aca="false">IF(K786&gt;0,ABS(W786-K786),"")</f>
        <v>#VALUE!</v>
      </c>
      <c r="AF786" s="78" t="n">
        <f aca="false">+AF785+20</f>
        <v>15620</v>
      </c>
      <c r="AG786" s="78" t="n">
        <v>781</v>
      </c>
      <c r="AO786" s="78" t="e">
        <f aca="false">VLOOKUP(F786,PTDS2!$A$1:$Q$13,2)</f>
        <v>#N/A</v>
      </c>
      <c r="AP786" s="78" t="e">
        <f aca="false">VLOOKUP(F786,PTDS2!$A$1:$Q$13,3)</f>
        <v>#N/A</v>
      </c>
      <c r="AQ786" s="78" t="e">
        <f aca="false">VLOOKUP(F786,PTDS2!$A$1:$Q$13,4)</f>
        <v>#N/A</v>
      </c>
      <c r="AR786" s="78" t="e">
        <f aca="false">VLOOKUP(F786,PTDS2!$A$1:$Q$13,5)</f>
        <v>#N/A</v>
      </c>
      <c r="AS786" s="78" t="e">
        <f aca="false">VLOOKUP(F786,PTDS2!$A$1:$Q$13,6)</f>
        <v>#N/A</v>
      </c>
      <c r="AT786" s="78" t="e">
        <f aca="false">VLOOKUP(F786,PTDS2!$A$1:$Q$13,7)</f>
        <v>#N/A</v>
      </c>
      <c r="AU786" s="78" t="e">
        <f aca="false">VLOOKUP(F786,PTDS2!$A$1:$Q$13,8)</f>
        <v>#N/A</v>
      </c>
      <c r="AV786" s="78" t="e">
        <f aca="false">VLOOKUP(F786,PTDS2!$A$1:$Q$13,9)</f>
        <v>#N/A</v>
      </c>
      <c r="AW786" s="78" t="e">
        <f aca="false">VLOOKUP(F786,PTDS2!$A$1:$Q$13,10)</f>
        <v>#N/A</v>
      </c>
      <c r="AX786" s="78" t="e">
        <f aca="false">VLOOKUP(F786,PTDS2!$A$1:$Q$13,11)</f>
        <v>#N/A</v>
      </c>
      <c r="AY786" s="78" t="e">
        <f aca="false">VLOOKUP(F786,PTDS2!$A$1:$Q$13,12)</f>
        <v>#N/A</v>
      </c>
      <c r="AZ786" s="78" t="e">
        <f aca="false">VLOOKUP(F786,PTDS2!$A$1:$Q$13,13)</f>
        <v>#N/A</v>
      </c>
      <c r="BA786" s="78" t="e">
        <f aca="false">VLOOKUP(F786,PTDS2!$A$1:$Q$13,14)</f>
        <v>#N/A</v>
      </c>
      <c r="BB786" s="78" t="e">
        <f aca="false">VLOOKUP(F786,PTDS2!$A$1:$Q$13,15)</f>
        <v>#N/A</v>
      </c>
      <c r="BC786" s="78" t="e">
        <f aca="false">VLOOKUP(F786,PTDS2!$A$1:$Q$13,16)</f>
        <v>#N/A</v>
      </c>
      <c r="BD786" s="78" t="e">
        <f aca="false">VLOOKUP(F786,PTDS2!$A$1:$Q$13,17)</f>
        <v>#N/A</v>
      </c>
      <c r="BF786" s="78" t="e">
        <f aca="false">IF(AO786=0,"",AO786)</f>
        <v>#N/A</v>
      </c>
      <c r="BG786" s="78" t="e">
        <f aca="false">IF(AP786=0,"",AP786)</f>
        <v>#N/A</v>
      </c>
      <c r="BH786" s="78" t="e">
        <f aca="false">IF(AQ786=0,"",AQ786)</f>
        <v>#N/A</v>
      </c>
      <c r="BI786" s="78" t="e">
        <f aca="false">IF(AR786=0,"",AR786)</f>
        <v>#N/A</v>
      </c>
      <c r="BJ786" s="78" t="e">
        <f aca="false">IF(AS786=0,"",AS786)</f>
        <v>#N/A</v>
      </c>
      <c r="BK786" s="78" t="e">
        <f aca="false">IF(AT786=0,"",AT786)</f>
        <v>#N/A</v>
      </c>
      <c r="BL786" s="78" t="e">
        <f aca="false">IF(AU786=0,"",AU786)</f>
        <v>#N/A</v>
      </c>
      <c r="BM786" s="78" t="e">
        <f aca="false">IF(AV786=0,"",AV786)</f>
        <v>#N/A</v>
      </c>
      <c r="BN786" s="78" t="e">
        <f aca="false">IF(AW786=0,"",AW786)</f>
        <v>#N/A</v>
      </c>
      <c r="BO786" s="78" t="e">
        <f aca="false">IF(AX786=0,"",AX786)</f>
        <v>#N/A</v>
      </c>
      <c r="BP786" s="78" t="e">
        <f aca="false">IF(AY786=0,"",AY786)</f>
        <v>#N/A</v>
      </c>
      <c r="BQ786" s="78" t="e">
        <f aca="false">IF(AZ786=0,"",AZ786)</f>
        <v>#N/A</v>
      </c>
      <c r="BR786" s="78" t="e">
        <f aca="false">IF(BA786=0,"",BA786)</f>
        <v>#N/A</v>
      </c>
      <c r="BS786" s="78" t="e">
        <f aca="false">IF(BB786=0,"",BB786)</f>
        <v>#N/A</v>
      </c>
      <c r="BT786" s="78" t="e">
        <f aca="false">IF(BC786=0,"",BC786)</f>
        <v>#N/A</v>
      </c>
      <c r="BU786" s="78" t="e">
        <f aca="false">IF(BD786=0,"",BD786)</f>
        <v>#N/A</v>
      </c>
    </row>
    <row r="787" customFormat="false" ht="56.7" hidden="false" customHeight="true" outlineLevel="0" collapsed="false">
      <c r="A787" s="137"/>
      <c r="B787" s="138"/>
      <c r="C787" s="139"/>
      <c r="D787" s="139"/>
      <c r="E787" s="143"/>
      <c r="F787" s="120"/>
      <c r="G787" s="121"/>
      <c r="H787" s="140"/>
      <c r="I787" s="141"/>
      <c r="J787" s="116"/>
      <c r="K787" s="124" t="str">
        <f aca="false">IF(ISBLANK(I787),"",ROUND(IF(J787&lt;&gt;"€",IF(J787="$",I787*TRANSFERENCIAS!$E$29,I787*TRANSFERENCIAS!$H$29),I787),2))</f>
        <v/>
      </c>
      <c r="L787" s="142"/>
      <c r="M787" s="142"/>
      <c r="N787" s="142"/>
      <c r="O787" s="125"/>
      <c r="P787" s="126" t="str">
        <f aca="false">IF(ISNUMBER(X787),X787,"P")</f>
        <v>P</v>
      </c>
      <c r="Q787" s="127" t="str">
        <f aca="false">IF(ISNUMBER(L787),L787," --")</f>
        <v> --</v>
      </c>
      <c r="W787" s="129" t="n">
        <f aca="false">SUM(L787:N787)</f>
        <v>0</v>
      </c>
      <c r="X787" s="129" t="e">
        <f aca="false">IF(K787&gt;0,ABS(W787-K787),"")</f>
        <v>#VALUE!</v>
      </c>
      <c r="AF787" s="78" t="n">
        <f aca="false">+AF786+20</f>
        <v>15640</v>
      </c>
      <c r="AG787" s="78" t="n">
        <v>782</v>
      </c>
      <c r="AO787" s="78" t="e">
        <f aca="false">VLOOKUP(F787,PTDS2!$A$1:$Q$13,2)</f>
        <v>#N/A</v>
      </c>
      <c r="AP787" s="78" t="e">
        <f aca="false">VLOOKUP(F787,PTDS2!$A$1:$Q$13,3)</f>
        <v>#N/A</v>
      </c>
      <c r="AQ787" s="78" t="e">
        <f aca="false">VLOOKUP(F787,PTDS2!$A$1:$Q$13,4)</f>
        <v>#N/A</v>
      </c>
      <c r="AR787" s="78" t="e">
        <f aca="false">VLOOKUP(F787,PTDS2!$A$1:$Q$13,5)</f>
        <v>#N/A</v>
      </c>
      <c r="AS787" s="78" t="e">
        <f aca="false">VLOOKUP(F787,PTDS2!$A$1:$Q$13,6)</f>
        <v>#N/A</v>
      </c>
      <c r="AT787" s="78" t="e">
        <f aca="false">VLOOKUP(F787,PTDS2!$A$1:$Q$13,7)</f>
        <v>#N/A</v>
      </c>
      <c r="AU787" s="78" t="e">
        <f aca="false">VLOOKUP(F787,PTDS2!$A$1:$Q$13,8)</f>
        <v>#N/A</v>
      </c>
      <c r="AV787" s="78" t="e">
        <f aca="false">VLOOKUP(F787,PTDS2!$A$1:$Q$13,9)</f>
        <v>#N/A</v>
      </c>
      <c r="AW787" s="78" t="e">
        <f aca="false">VLOOKUP(F787,PTDS2!$A$1:$Q$13,10)</f>
        <v>#N/A</v>
      </c>
      <c r="AX787" s="78" t="e">
        <f aca="false">VLOOKUP(F787,PTDS2!$A$1:$Q$13,11)</f>
        <v>#N/A</v>
      </c>
      <c r="AY787" s="78" t="e">
        <f aca="false">VLOOKUP(F787,PTDS2!$A$1:$Q$13,12)</f>
        <v>#N/A</v>
      </c>
      <c r="AZ787" s="78" t="e">
        <f aca="false">VLOOKUP(F787,PTDS2!$A$1:$Q$13,13)</f>
        <v>#N/A</v>
      </c>
      <c r="BA787" s="78" t="e">
        <f aca="false">VLOOKUP(F787,PTDS2!$A$1:$Q$13,14)</f>
        <v>#N/A</v>
      </c>
      <c r="BB787" s="78" t="e">
        <f aca="false">VLOOKUP(F787,PTDS2!$A$1:$Q$13,15)</f>
        <v>#N/A</v>
      </c>
      <c r="BC787" s="78" t="e">
        <f aca="false">VLOOKUP(F787,PTDS2!$A$1:$Q$13,16)</f>
        <v>#N/A</v>
      </c>
      <c r="BD787" s="78" t="e">
        <f aca="false">VLOOKUP(F787,PTDS2!$A$1:$Q$13,17)</f>
        <v>#N/A</v>
      </c>
      <c r="BF787" s="78" t="e">
        <f aca="false">IF(AO787=0,"",AO787)</f>
        <v>#N/A</v>
      </c>
      <c r="BG787" s="78" t="e">
        <f aca="false">IF(AP787=0,"",AP787)</f>
        <v>#N/A</v>
      </c>
      <c r="BH787" s="78" t="e">
        <f aca="false">IF(AQ787=0,"",AQ787)</f>
        <v>#N/A</v>
      </c>
      <c r="BI787" s="78" t="e">
        <f aca="false">IF(AR787=0,"",AR787)</f>
        <v>#N/A</v>
      </c>
      <c r="BJ787" s="78" t="e">
        <f aca="false">IF(AS787=0,"",AS787)</f>
        <v>#N/A</v>
      </c>
      <c r="BK787" s="78" t="e">
        <f aca="false">IF(AT787=0,"",AT787)</f>
        <v>#N/A</v>
      </c>
      <c r="BL787" s="78" t="e">
        <f aca="false">IF(AU787=0,"",AU787)</f>
        <v>#N/A</v>
      </c>
      <c r="BM787" s="78" t="e">
        <f aca="false">IF(AV787=0,"",AV787)</f>
        <v>#N/A</v>
      </c>
      <c r="BN787" s="78" t="e">
        <f aca="false">IF(AW787=0,"",AW787)</f>
        <v>#N/A</v>
      </c>
      <c r="BO787" s="78" t="e">
        <f aca="false">IF(AX787=0,"",AX787)</f>
        <v>#N/A</v>
      </c>
      <c r="BP787" s="78" t="e">
        <f aca="false">IF(AY787=0,"",AY787)</f>
        <v>#N/A</v>
      </c>
      <c r="BQ787" s="78" t="e">
        <f aca="false">IF(AZ787=0,"",AZ787)</f>
        <v>#N/A</v>
      </c>
      <c r="BR787" s="78" t="e">
        <f aca="false">IF(BA787=0,"",BA787)</f>
        <v>#N/A</v>
      </c>
      <c r="BS787" s="78" t="e">
        <f aca="false">IF(BB787=0,"",BB787)</f>
        <v>#N/A</v>
      </c>
      <c r="BT787" s="78" t="e">
        <f aca="false">IF(BC787=0,"",BC787)</f>
        <v>#N/A</v>
      </c>
      <c r="BU787" s="78" t="e">
        <f aca="false">IF(BD787=0,"",BD787)</f>
        <v>#N/A</v>
      </c>
    </row>
    <row r="788" customFormat="false" ht="56.7" hidden="false" customHeight="true" outlineLevel="0" collapsed="false">
      <c r="A788" s="137"/>
      <c r="B788" s="138"/>
      <c r="C788" s="139"/>
      <c r="D788" s="139"/>
      <c r="E788" s="143"/>
      <c r="F788" s="120"/>
      <c r="G788" s="121"/>
      <c r="H788" s="140"/>
      <c r="I788" s="141"/>
      <c r="J788" s="116"/>
      <c r="K788" s="124" t="str">
        <f aca="false">IF(ISBLANK(I788),"",ROUND(IF(J788&lt;&gt;"€",IF(J788="$",I788*TRANSFERENCIAS!$E$29,I788*TRANSFERENCIAS!$H$29),I788),2))</f>
        <v/>
      </c>
      <c r="L788" s="142"/>
      <c r="M788" s="142"/>
      <c r="N788" s="142"/>
      <c r="O788" s="125"/>
      <c r="P788" s="126" t="str">
        <f aca="false">IF(ISNUMBER(X788),X788,"P")</f>
        <v>P</v>
      </c>
      <c r="Q788" s="127" t="str">
        <f aca="false">IF(ISNUMBER(L788),L788," --")</f>
        <v> --</v>
      </c>
      <c r="W788" s="129" t="n">
        <f aca="false">SUM(L788:N788)</f>
        <v>0</v>
      </c>
      <c r="X788" s="129" t="e">
        <f aca="false">IF(K788&gt;0,ABS(W788-K788),"")</f>
        <v>#VALUE!</v>
      </c>
      <c r="AF788" s="78" t="n">
        <f aca="false">+AF787+20</f>
        <v>15660</v>
      </c>
      <c r="AG788" s="78" t="n">
        <v>783</v>
      </c>
      <c r="AO788" s="78" t="e">
        <f aca="false">VLOOKUP(F788,PTDS2!$A$1:$Q$13,2)</f>
        <v>#N/A</v>
      </c>
      <c r="AP788" s="78" t="e">
        <f aca="false">VLOOKUP(F788,PTDS2!$A$1:$Q$13,3)</f>
        <v>#N/A</v>
      </c>
      <c r="AQ788" s="78" t="e">
        <f aca="false">VLOOKUP(F788,PTDS2!$A$1:$Q$13,4)</f>
        <v>#N/A</v>
      </c>
      <c r="AR788" s="78" t="e">
        <f aca="false">VLOOKUP(F788,PTDS2!$A$1:$Q$13,5)</f>
        <v>#N/A</v>
      </c>
      <c r="AS788" s="78" t="e">
        <f aca="false">VLOOKUP(F788,PTDS2!$A$1:$Q$13,6)</f>
        <v>#N/A</v>
      </c>
      <c r="AT788" s="78" t="e">
        <f aca="false">VLOOKUP(F788,PTDS2!$A$1:$Q$13,7)</f>
        <v>#N/A</v>
      </c>
      <c r="AU788" s="78" t="e">
        <f aca="false">VLOOKUP(F788,PTDS2!$A$1:$Q$13,8)</f>
        <v>#N/A</v>
      </c>
      <c r="AV788" s="78" t="e">
        <f aca="false">VLOOKUP(F788,PTDS2!$A$1:$Q$13,9)</f>
        <v>#N/A</v>
      </c>
      <c r="AW788" s="78" t="e">
        <f aca="false">VLOOKUP(F788,PTDS2!$A$1:$Q$13,10)</f>
        <v>#N/A</v>
      </c>
      <c r="AX788" s="78" t="e">
        <f aca="false">VLOOKUP(F788,PTDS2!$A$1:$Q$13,11)</f>
        <v>#N/A</v>
      </c>
      <c r="AY788" s="78" t="e">
        <f aca="false">VLOOKUP(F788,PTDS2!$A$1:$Q$13,12)</f>
        <v>#N/A</v>
      </c>
      <c r="AZ788" s="78" t="e">
        <f aca="false">VLOOKUP(F788,PTDS2!$A$1:$Q$13,13)</f>
        <v>#N/A</v>
      </c>
      <c r="BA788" s="78" t="e">
        <f aca="false">VLOOKUP(F788,PTDS2!$A$1:$Q$13,14)</f>
        <v>#N/A</v>
      </c>
      <c r="BB788" s="78" t="e">
        <f aca="false">VLOOKUP(F788,PTDS2!$A$1:$Q$13,15)</f>
        <v>#N/A</v>
      </c>
      <c r="BC788" s="78" t="e">
        <f aca="false">VLOOKUP(F788,PTDS2!$A$1:$Q$13,16)</f>
        <v>#N/A</v>
      </c>
      <c r="BD788" s="78" t="e">
        <f aca="false">VLOOKUP(F788,PTDS2!$A$1:$Q$13,17)</f>
        <v>#N/A</v>
      </c>
      <c r="BF788" s="78" t="e">
        <f aca="false">IF(AO788=0,"",AO788)</f>
        <v>#N/A</v>
      </c>
      <c r="BG788" s="78" t="e">
        <f aca="false">IF(AP788=0,"",AP788)</f>
        <v>#N/A</v>
      </c>
      <c r="BH788" s="78" t="e">
        <f aca="false">IF(AQ788=0,"",AQ788)</f>
        <v>#N/A</v>
      </c>
      <c r="BI788" s="78" t="e">
        <f aca="false">IF(AR788=0,"",AR788)</f>
        <v>#N/A</v>
      </c>
      <c r="BJ788" s="78" t="e">
        <f aca="false">IF(AS788=0,"",AS788)</f>
        <v>#N/A</v>
      </c>
      <c r="BK788" s="78" t="e">
        <f aca="false">IF(AT788=0,"",AT788)</f>
        <v>#N/A</v>
      </c>
      <c r="BL788" s="78" t="e">
        <f aca="false">IF(AU788=0,"",AU788)</f>
        <v>#N/A</v>
      </c>
      <c r="BM788" s="78" t="e">
        <f aca="false">IF(AV788=0,"",AV788)</f>
        <v>#N/A</v>
      </c>
      <c r="BN788" s="78" t="e">
        <f aca="false">IF(AW788=0,"",AW788)</f>
        <v>#N/A</v>
      </c>
      <c r="BO788" s="78" t="e">
        <f aca="false">IF(AX788=0,"",AX788)</f>
        <v>#N/A</v>
      </c>
      <c r="BP788" s="78" t="e">
        <f aca="false">IF(AY788=0,"",AY788)</f>
        <v>#N/A</v>
      </c>
      <c r="BQ788" s="78" t="e">
        <f aca="false">IF(AZ788=0,"",AZ788)</f>
        <v>#N/A</v>
      </c>
      <c r="BR788" s="78" t="e">
        <f aca="false">IF(BA788=0,"",BA788)</f>
        <v>#N/A</v>
      </c>
      <c r="BS788" s="78" t="e">
        <f aca="false">IF(BB788=0,"",BB788)</f>
        <v>#N/A</v>
      </c>
      <c r="BT788" s="78" t="e">
        <f aca="false">IF(BC788=0,"",BC788)</f>
        <v>#N/A</v>
      </c>
      <c r="BU788" s="78" t="e">
        <f aca="false">IF(BD788=0,"",BD788)</f>
        <v>#N/A</v>
      </c>
    </row>
    <row r="789" customFormat="false" ht="56.7" hidden="false" customHeight="true" outlineLevel="0" collapsed="false">
      <c r="A789" s="137"/>
      <c r="B789" s="138"/>
      <c r="C789" s="139"/>
      <c r="D789" s="139"/>
      <c r="E789" s="143"/>
      <c r="F789" s="120"/>
      <c r="G789" s="121"/>
      <c r="H789" s="140"/>
      <c r="I789" s="141"/>
      <c r="J789" s="116"/>
      <c r="K789" s="124" t="str">
        <f aca="false">IF(ISBLANK(I789),"",ROUND(IF(J789&lt;&gt;"€",IF(J789="$",I789*TRANSFERENCIAS!$E$29,I789*TRANSFERENCIAS!$H$29),I789),2))</f>
        <v/>
      </c>
      <c r="L789" s="142"/>
      <c r="M789" s="142"/>
      <c r="N789" s="142"/>
      <c r="O789" s="125"/>
      <c r="P789" s="126" t="str">
        <f aca="false">IF(ISNUMBER(X789),X789,"P")</f>
        <v>P</v>
      </c>
      <c r="Q789" s="127" t="str">
        <f aca="false">IF(ISNUMBER(L789),L789," --")</f>
        <v> --</v>
      </c>
      <c r="W789" s="129" t="n">
        <f aca="false">SUM(L789:N789)</f>
        <v>0</v>
      </c>
      <c r="X789" s="129" t="e">
        <f aca="false">IF(K789&gt;0,ABS(W789-K789),"")</f>
        <v>#VALUE!</v>
      </c>
      <c r="AF789" s="78" t="n">
        <f aca="false">+AF788+20</f>
        <v>15680</v>
      </c>
      <c r="AG789" s="78" t="n">
        <v>784</v>
      </c>
      <c r="AO789" s="78" t="e">
        <f aca="false">VLOOKUP(F789,PTDS2!$A$1:$Q$13,2)</f>
        <v>#N/A</v>
      </c>
      <c r="AP789" s="78" t="e">
        <f aca="false">VLOOKUP(F789,PTDS2!$A$1:$Q$13,3)</f>
        <v>#N/A</v>
      </c>
      <c r="AQ789" s="78" t="e">
        <f aca="false">VLOOKUP(F789,PTDS2!$A$1:$Q$13,4)</f>
        <v>#N/A</v>
      </c>
      <c r="AR789" s="78" t="e">
        <f aca="false">VLOOKUP(F789,PTDS2!$A$1:$Q$13,5)</f>
        <v>#N/A</v>
      </c>
      <c r="AS789" s="78" t="e">
        <f aca="false">VLOOKUP(F789,PTDS2!$A$1:$Q$13,6)</f>
        <v>#N/A</v>
      </c>
      <c r="AT789" s="78" t="e">
        <f aca="false">VLOOKUP(F789,PTDS2!$A$1:$Q$13,7)</f>
        <v>#N/A</v>
      </c>
      <c r="AU789" s="78" t="e">
        <f aca="false">VLOOKUP(F789,PTDS2!$A$1:$Q$13,8)</f>
        <v>#N/A</v>
      </c>
      <c r="AV789" s="78" t="e">
        <f aca="false">VLOOKUP(F789,PTDS2!$A$1:$Q$13,9)</f>
        <v>#N/A</v>
      </c>
      <c r="AW789" s="78" t="e">
        <f aca="false">VLOOKUP(F789,PTDS2!$A$1:$Q$13,10)</f>
        <v>#N/A</v>
      </c>
      <c r="AX789" s="78" t="e">
        <f aca="false">VLOOKUP(F789,PTDS2!$A$1:$Q$13,11)</f>
        <v>#N/A</v>
      </c>
      <c r="AY789" s="78" t="e">
        <f aca="false">VLOOKUP(F789,PTDS2!$A$1:$Q$13,12)</f>
        <v>#N/A</v>
      </c>
      <c r="AZ789" s="78" t="e">
        <f aca="false">VLOOKUP(F789,PTDS2!$A$1:$Q$13,13)</f>
        <v>#N/A</v>
      </c>
      <c r="BA789" s="78" t="e">
        <f aca="false">VLOOKUP(F789,PTDS2!$A$1:$Q$13,14)</f>
        <v>#N/A</v>
      </c>
      <c r="BB789" s="78" t="e">
        <f aca="false">VLOOKUP(F789,PTDS2!$A$1:$Q$13,15)</f>
        <v>#N/A</v>
      </c>
      <c r="BC789" s="78" t="e">
        <f aca="false">VLOOKUP(F789,PTDS2!$A$1:$Q$13,16)</f>
        <v>#N/A</v>
      </c>
      <c r="BD789" s="78" t="e">
        <f aca="false">VLOOKUP(F789,PTDS2!$A$1:$Q$13,17)</f>
        <v>#N/A</v>
      </c>
      <c r="BF789" s="78" t="e">
        <f aca="false">IF(AO789=0,"",AO789)</f>
        <v>#N/A</v>
      </c>
      <c r="BG789" s="78" t="e">
        <f aca="false">IF(AP789=0,"",AP789)</f>
        <v>#N/A</v>
      </c>
      <c r="BH789" s="78" t="e">
        <f aca="false">IF(AQ789=0,"",AQ789)</f>
        <v>#N/A</v>
      </c>
      <c r="BI789" s="78" t="e">
        <f aca="false">IF(AR789=0,"",AR789)</f>
        <v>#N/A</v>
      </c>
      <c r="BJ789" s="78" t="e">
        <f aca="false">IF(AS789=0,"",AS789)</f>
        <v>#N/A</v>
      </c>
      <c r="BK789" s="78" t="e">
        <f aca="false">IF(AT789=0,"",AT789)</f>
        <v>#N/A</v>
      </c>
      <c r="BL789" s="78" t="e">
        <f aca="false">IF(AU789=0,"",AU789)</f>
        <v>#N/A</v>
      </c>
      <c r="BM789" s="78" t="e">
        <f aca="false">IF(AV789=0,"",AV789)</f>
        <v>#N/A</v>
      </c>
      <c r="BN789" s="78" t="e">
        <f aca="false">IF(AW789=0,"",AW789)</f>
        <v>#N/A</v>
      </c>
      <c r="BO789" s="78" t="e">
        <f aca="false">IF(AX789=0,"",AX789)</f>
        <v>#N/A</v>
      </c>
      <c r="BP789" s="78" t="e">
        <f aca="false">IF(AY789=0,"",AY789)</f>
        <v>#N/A</v>
      </c>
      <c r="BQ789" s="78" t="e">
        <f aca="false">IF(AZ789=0,"",AZ789)</f>
        <v>#N/A</v>
      </c>
      <c r="BR789" s="78" t="e">
        <f aca="false">IF(BA789=0,"",BA789)</f>
        <v>#N/A</v>
      </c>
      <c r="BS789" s="78" t="e">
        <f aca="false">IF(BB789=0,"",BB789)</f>
        <v>#N/A</v>
      </c>
      <c r="BT789" s="78" t="e">
        <f aca="false">IF(BC789=0,"",BC789)</f>
        <v>#N/A</v>
      </c>
      <c r="BU789" s="78" t="e">
        <f aca="false">IF(BD789=0,"",BD789)</f>
        <v>#N/A</v>
      </c>
    </row>
    <row r="790" customFormat="false" ht="56.7" hidden="false" customHeight="true" outlineLevel="0" collapsed="false">
      <c r="A790" s="137"/>
      <c r="B790" s="138"/>
      <c r="C790" s="139"/>
      <c r="D790" s="139"/>
      <c r="E790" s="143"/>
      <c r="F790" s="120"/>
      <c r="G790" s="121"/>
      <c r="H790" s="140"/>
      <c r="I790" s="141"/>
      <c r="J790" s="116"/>
      <c r="K790" s="124" t="str">
        <f aca="false">IF(ISBLANK(I790),"",ROUND(IF(J790&lt;&gt;"€",IF(J790="$",I790*TRANSFERENCIAS!$E$29,I790*TRANSFERENCIAS!$H$29),I790),2))</f>
        <v/>
      </c>
      <c r="L790" s="142"/>
      <c r="M790" s="142"/>
      <c r="N790" s="142"/>
      <c r="O790" s="125"/>
      <c r="P790" s="126" t="str">
        <f aca="false">IF(ISNUMBER(X790),X790,"P")</f>
        <v>P</v>
      </c>
      <c r="Q790" s="127" t="str">
        <f aca="false">IF(ISNUMBER(L790),L790," --")</f>
        <v> --</v>
      </c>
      <c r="W790" s="129" t="n">
        <f aca="false">SUM(L790:N790)</f>
        <v>0</v>
      </c>
      <c r="X790" s="129" t="e">
        <f aca="false">IF(K790&gt;0,ABS(W790-K790),"")</f>
        <v>#VALUE!</v>
      </c>
      <c r="AF790" s="78" t="n">
        <f aca="false">+AF789+20</f>
        <v>15700</v>
      </c>
      <c r="AG790" s="78" t="n">
        <v>785</v>
      </c>
      <c r="AO790" s="78" t="e">
        <f aca="false">VLOOKUP(F790,PTDS2!$A$1:$Q$13,2)</f>
        <v>#N/A</v>
      </c>
      <c r="AP790" s="78" t="e">
        <f aca="false">VLOOKUP(F790,PTDS2!$A$1:$Q$13,3)</f>
        <v>#N/A</v>
      </c>
      <c r="AQ790" s="78" t="e">
        <f aca="false">VLOOKUP(F790,PTDS2!$A$1:$Q$13,4)</f>
        <v>#N/A</v>
      </c>
      <c r="AR790" s="78" t="e">
        <f aca="false">VLOOKUP(F790,PTDS2!$A$1:$Q$13,5)</f>
        <v>#N/A</v>
      </c>
      <c r="AS790" s="78" t="e">
        <f aca="false">VLOOKUP(F790,PTDS2!$A$1:$Q$13,6)</f>
        <v>#N/A</v>
      </c>
      <c r="AT790" s="78" t="e">
        <f aca="false">VLOOKUP(F790,PTDS2!$A$1:$Q$13,7)</f>
        <v>#N/A</v>
      </c>
      <c r="AU790" s="78" t="e">
        <f aca="false">VLOOKUP(F790,PTDS2!$A$1:$Q$13,8)</f>
        <v>#N/A</v>
      </c>
      <c r="AV790" s="78" t="e">
        <f aca="false">VLOOKUP(F790,PTDS2!$A$1:$Q$13,9)</f>
        <v>#N/A</v>
      </c>
      <c r="AW790" s="78" t="e">
        <f aca="false">VLOOKUP(F790,PTDS2!$A$1:$Q$13,10)</f>
        <v>#N/A</v>
      </c>
      <c r="AX790" s="78" t="e">
        <f aca="false">VLOOKUP(F790,PTDS2!$A$1:$Q$13,11)</f>
        <v>#N/A</v>
      </c>
      <c r="AY790" s="78" t="e">
        <f aca="false">VLOOKUP(F790,PTDS2!$A$1:$Q$13,12)</f>
        <v>#N/A</v>
      </c>
      <c r="AZ790" s="78" t="e">
        <f aca="false">VLOOKUP(F790,PTDS2!$A$1:$Q$13,13)</f>
        <v>#N/A</v>
      </c>
      <c r="BA790" s="78" t="e">
        <f aca="false">VLOOKUP(F790,PTDS2!$A$1:$Q$13,14)</f>
        <v>#N/A</v>
      </c>
      <c r="BB790" s="78" t="e">
        <f aca="false">VLOOKUP(F790,PTDS2!$A$1:$Q$13,15)</f>
        <v>#N/A</v>
      </c>
      <c r="BC790" s="78" t="e">
        <f aca="false">VLOOKUP(F790,PTDS2!$A$1:$Q$13,16)</f>
        <v>#N/A</v>
      </c>
      <c r="BD790" s="78" t="e">
        <f aca="false">VLOOKUP(F790,PTDS2!$A$1:$Q$13,17)</f>
        <v>#N/A</v>
      </c>
      <c r="BF790" s="78" t="e">
        <f aca="false">IF(AO790=0,"",AO790)</f>
        <v>#N/A</v>
      </c>
      <c r="BG790" s="78" t="e">
        <f aca="false">IF(AP790=0,"",AP790)</f>
        <v>#N/A</v>
      </c>
      <c r="BH790" s="78" t="e">
        <f aca="false">IF(AQ790=0,"",AQ790)</f>
        <v>#N/A</v>
      </c>
      <c r="BI790" s="78" t="e">
        <f aca="false">IF(AR790=0,"",AR790)</f>
        <v>#N/A</v>
      </c>
      <c r="BJ790" s="78" t="e">
        <f aca="false">IF(AS790=0,"",AS790)</f>
        <v>#N/A</v>
      </c>
      <c r="BK790" s="78" t="e">
        <f aca="false">IF(AT790=0,"",AT790)</f>
        <v>#N/A</v>
      </c>
      <c r="BL790" s="78" t="e">
        <f aca="false">IF(AU790=0,"",AU790)</f>
        <v>#N/A</v>
      </c>
      <c r="BM790" s="78" t="e">
        <f aca="false">IF(AV790=0,"",AV790)</f>
        <v>#N/A</v>
      </c>
      <c r="BN790" s="78" t="e">
        <f aca="false">IF(AW790=0,"",AW790)</f>
        <v>#N/A</v>
      </c>
      <c r="BO790" s="78" t="e">
        <f aca="false">IF(AX790=0,"",AX790)</f>
        <v>#N/A</v>
      </c>
      <c r="BP790" s="78" t="e">
        <f aca="false">IF(AY790=0,"",AY790)</f>
        <v>#N/A</v>
      </c>
      <c r="BQ790" s="78" t="e">
        <f aca="false">IF(AZ790=0,"",AZ790)</f>
        <v>#N/A</v>
      </c>
      <c r="BR790" s="78" t="e">
        <f aca="false">IF(BA790=0,"",BA790)</f>
        <v>#N/A</v>
      </c>
      <c r="BS790" s="78" t="e">
        <f aca="false">IF(BB790=0,"",BB790)</f>
        <v>#N/A</v>
      </c>
      <c r="BT790" s="78" t="e">
        <f aca="false">IF(BC790=0,"",BC790)</f>
        <v>#N/A</v>
      </c>
      <c r="BU790" s="78" t="e">
        <f aca="false">IF(BD790=0,"",BD790)</f>
        <v>#N/A</v>
      </c>
    </row>
    <row r="791" customFormat="false" ht="56.7" hidden="false" customHeight="true" outlineLevel="0" collapsed="false">
      <c r="A791" s="137"/>
      <c r="B791" s="138"/>
      <c r="C791" s="139"/>
      <c r="D791" s="139"/>
      <c r="E791" s="143"/>
      <c r="F791" s="120"/>
      <c r="G791" s="121"/>
      <c r="H791" s="140"/>
      <c r="I791" s="141"/>
      <c r="J791" s="116"/>
      <c r="K791" s="124" t="str">
        <f aca="false">IF(ISBLANK(I791),"",ROUND(IF(J791&lt;&gt;"€",IF(J791="$",I791*TRANSFERENCIAS!$E$29,I791*TRANSFERENCIAS!$H$29),I791),2))</f>
        <v/>
      </c>
      <c r="L791" s="142"/>
      <c r="M791" s="142"/>
      <c r="N791" s="142"/>
      <c r="O791" s="125"/>
      <c r="P791" s="126" t="str">
        <f aca="false">IF(ISNUMBER(X791),X791,"P")</f>
        <v>P</v>
      </c>
      <c r="Q791" s="127" t="str">
        <f aca="false">IF(ISNUMBER(L791),L791," --")</f>
        <v> --</v>
      </c>
      <c r="W791" s="129" t="n">
        <f aca="false">SUM(L791:N791)</f>
        <v>0</v>
      </c>
      <c r="X791" s="129" t="e">
        <f aca="false">IF(K791&gt;0,ABS(W791-K791),"")</f>
        <v>#VALUE!</v>
      </c>
      <c r="AF791" s="78" t="n">
        <f aca="false">+AF790+20</f>
        <v>15720</v>
      </c>
      <c r="AG791" s="78" t="n">
        <v>786</v>
      </c>
      <c r="AO791" s="78" t="e">
        <f aca="false">VLOOKUP(F791,PTDS2!$A$1:$Q$13,2)</f>
        <v>#N/A</v>
      </c>
      <c r="AP791" s="78" t="e">
        <f aca="false">VLOOKUP(F791,PTDS2!$A$1:$Q$13,3)</f>
        <v>#N/A</v>
      </c>
      <c r="AQ791" s="78" t="e">
        <f aca="false">VLOOKUP(F791,PTDS2!$A$1:$Q$13,4)</f>
        <v>#N/A</v>
      </c>
      <c r="AR791" s="78" t="e">
        <f aca="false">VLOOKUP(F791,PTDS2!$A$1:$Q$13,5)</f>
        <v>#N/A</v>
      </c>
      <c r="AS791" s="78" t="e">
        <f aca="false">VLOOKUP(F791,PTDS2!$A$1:$Q$13,6)</f>
        <v>#N/A</v>
      </c>
      <c r="AT791" s="78" t="e">
        <f aca="false">VLOOKUP(F791,PTDS2!$A$1:$Q$13,7)</f>
        <v>#N/A</v>
      </c>
      <c r="AU791" s="78" t="e">
        <f aca="false">VLOOKUP(F791,PTDS2!$A$1:$Q$13,8)</f>
        <v>#N/A</v>
      </c>
      <c r="AV791" s="78" t="e">
        <f aca="false">VLOOKUP(F791,PTDS2!$A$1:$Q$13,9)</f>
        <v>#N/A</v>
      </c>
      <c r="AW791" s="78" t="e">
        <f aca="false">VLOOKUP(F791,PTDS2!$A$1:$Q$13,10)</f>
        <v>#N/A</v>
      </c>
      <c r="AX791" s="78" t="e">
        <f aca="false">VLOOKUP(F791,PTDS2!$A$1:$Q$13,11)</f>
        <v>#N/A</v>
      </c>
      <c r="AY791" s="78" t="e">
        <f aca="false">VLOOKUP(F791,PTDS2!$A$1:$Q$13,12)</f>
        <v>#N/A</v>
      </c>
      <c r="AZ791" s="78" t="e">
        <f aca="false">VLOOKUP(F791,PTDS2!$A$1:$Q$13,13)</f>
        <v>#N/A</v>
      </c>
      <c r="BA791" s="78" t="e">
        <f aca="false">VLOOKUP(F791,PTDS2!$A$1:$Q$13,14)</f>
        <v>#N/A</v>
      </c>
      <c r="BB791" s="78" t="e">
        <f aca="false">VLOOKUP(F791,PTDS2!$A$1:$Q$13,15)</f>
        <v>#N/A</v>
      </c>
      <c r="BC791" s="78" t="e">
        <f aca="false">VLOOKUP(F791,PTDS2!$A$1:$Q$13,16)</f>
        <v>#N/A</v>
      </c>
      <c r="BD791" s="78" t="e">
        <f aca="false">VLOOKUP(F791,PTDS2!$A$1:$Q$13,17)</f>
        <v>#N/A</v>
      </c>
      <c r="BF791" s="78" t="e">
        <f aca="false">IF(AO791=0,"",AO791)</f>
        <v>#N/A</v>
      </c>
      <c r="BG791" s="78" t="e">
        <f aca="false">IF(AP791=0,"",AP791)</f>
        <v>#N/A</v>
      </c>
      <c r="BH791" s="78" t="e">
        <f aca="false">IF(AQ791=0,"",AQ791)</f>
        <v>#N/A</v>
      </c>
      <c r="BI791" s="78" t="e">
        <f aca="false">IF(AR791=0,"",AR791)</f>
        <v>#N/A</v>
      </c>
      <c r="BJ791" s="78" t="e">
        <f aca="false">IF(AS791=0,"",AS791)</f>
        <v>#N/A</v>
      </c>
      <c r="BK791" s="78" t="e">
        <f aca="false">IF(AT791=0,"",AT791)</f>
        <v>#N/A</v>
      </c>
      <c r="BL791" s="78" t="e">
        <f aca="false">IF(AU791=0,"",AU791)</f>
        <v>#N/A</v>
      </c>
      <c r="BM791" s="78" t="e">
        <f aca="false">IF(AV791=0,"",AV791)</f>
        <v>#N/A</v>
      </c>
      <c r="BN791" s="78" t="e">
        <f aca="false">IF(AW791=0,"",AW791)</f>
        <v>#N/A</v>
      </c>
      <c r="BO791" s="78" t="e">
        <f aca="false">IF(AX791=0,"",AX791)</f>
        <v>#N/A</v>
      </c>
      <c r="BP791" s="78" t="e">
        <f aca="false">IF(AY791=0,"",AY791)</f>
        <v>#N/A</v>
      </c>
      <c r="BQ791" s="78" t="e">
        <f aca="false">IF(AZ791=0,"",AZ791)</f>
        <v>#N/A</v>
      </c>
      <c r="BR791" s="78" t="e">
        <f aca="false">IF(BA791=0,"",BA791)</f>
        <v>#N/A</v>
      </c>
      <c r="BS791" s="78" t="e">
        <f aca="false">IF(BB791=0,"",BB791)</f>
        <v>#N/A</v>
      </c>
      <c r="BT791" s="78" t="e">
        <f aca="false">IF(BC791=0,"",BC791)</f>
        <v>#N/A</v>
      </c>
      <c r="BU791" s="78" t="e">
        <f aca="false">IF(BD791=0,"",BD791)</f>
        <v>#N/A</v>
      </c>
    </row>
    <row r="792" customFormat="false" ht="56.7" hidden="false" customHeight="true" outlineLevel="0" collapsed="false">
      <c r="A792" s="137"/>
      <c r="B792" s="138"/>
      <c r="C792" s="139"/>
      <c r="D792" s="139"/>
      <c r="E792" s="143"/>
      <c r="F792" s="120"/>
      <c r="G792" s="121"/>
      <c r="H792" s="140"/>
      <c r="I792" s="141"/>
      <c r="J792" s="116"/>
      <c r="K792" s="124" t="str">
        <f aca="false">IF(ISBLANK(I792),"",ROUND(IF(J792&lt;&gt;"€",IF(J792="$",I792*TRANSFERENCIAS!$E$29,I792*TRANSFERENCIAS!$H$29),I792),2))</f>
        <v/>
      </c>
      <c r="L792" s="142"/>
      <c r="M792" s="142"/>
      <c r="N792" s="142"/>
      <c r="O792" s="125"/>
      <c r="P792" s="126" t="str">
        <f aca="false">IF(ISNUMBER(X792),X792,"P")</f>
        <v>P</v>
      </c>
      <c r="Q792" s="127" t="str">
        <f aca="false">IF(ISNUMBER(L792),L792," --")</f>
        <v> --</v>
      </c>
      <c r="W792" s="129" t="n">
        <f aca="false">SUM(L792:N792)</f>
        <v>0</v>
      </c>
      <c r="X792" s="129" t="e">
        <f aca="false">IF(K792&gt;0,ABS(W792-K792),"")</f>
        <v>#VALUE!</v>
      </c>
      <c r="AF792" s="78" t="n">
        <f aca="false">+AF791+20</f>
        <v>15740</v>
      </c>
      <c r="AG792" s="78" t="n">
        <v>787</v>
      </c>
      <c r="AO792" s="78" t="e">
        <f aca="false">VLOOKUP(F792,PTDS2!$A$1:$Q$13,2)</f>
        <v>#N/A</v>
      </c>
      <c r="AP792" s="78" t="e">
        <f aca="false">VLOOKUP(F792,PTDS2!$A$1:$Q$13,3)</f>
        <v>#N/A</v>
      </c>
      <c r="AQ792" s="78" t="e">
        <f aca="false">VLOOKUP(F792,PTDS2!$A$1:$Q$13,4)</f>
        <v>#N/A</v>
      </c>
      <c r="AR792" s="78" t="e">
        <f aca="false">VLOOKUP(F792,PTDS2!$A$1:$Q$13,5)</f>
        <v>#N/A</v>
      </c>
      <c r="AS792" s="78" t="e">
        <f aca="false">VLOOKUP(F792,PTDS2!$A$1:$Q$13,6)</f>
        <v>#N/A</v>
      </c>
      <c r="AT792" s="78" t="e">
        <f aca="false">VLOOKUP(F792,PTDS2!$A$1:$Q$13,7)</f>
        <v>#N/A</v>
      </c>
      <c r="AU792" s="78" t="e">
        <f aca="false">VLOOKUP(F792,PTDS2!$A$1:$Q$13,8)</f>
        <v>#N/A</v>
      </c>
      <c r="AV792" s="78" t="e">
        <f aca="false">VLOOKUP(F792,PTDS2!$A$1:$Q$13,9)</f>
        <v>#N/A</v>
      </c>
      <c r="AW792" s="78" t="e">
        <f aca="false">VLOOKUP(F792,PTDS2!$A$1:$Q$13,10)</f>
        <v>#N/A</v>
      </c>
      <c r="AX792" s="78" t="e">
        <f aca="false">VLOOKUP(F792,PTDS2!$A$1:$Q$13,11)</f>
        <v>#N/A</v>
      </c>
      <c r="AY792" s="78" t="e">
        <f aca="false">VLOOKUP(F792,PTDS2!$A$1:$Q$13,12)</f>
        <v>#N/A</v>
      </c>
      <c r="AZ792" s="78" t="e">
        <f aca="false">VLOOKUP(F792,PTDS2!$A$1:$Q$13,13)</f>
        <v>#N/A</v>
      </c>
      <c r="BA792" s="78" t="e">
        <f aca="false">VLOOKUP(F792,PTDS2!$A$1:$Q$13,14)</f>
        <v>#N/A</v>
      </c>
      <c r="BB792" s="78" t="e">
        <f aca="false">VLOOKUP(F792,PTDS2!$A$1:$Q$13,15)</f>
        <v>#N/A</v>
      </c>
      <c r="BC792" s="78" t="e">
        <f aca="false">VLOOKUP(F792,PTDS2!$A$1:$Q$13,16)</f>
        <v>#N/A</v>
      </c>
      <c r="BD792" s="78" t="e">
        <f aca="false">VLOOKUP(F792,PTDS2!$A$1:$Q$13,17)</f>
        <v>#N/A</v>
      </c>
      <c r="BF792" s="78" t="e">
        <f aca="false">IF(AO792=0,"",AO792)</f>
        <v>#N/A</v>
      </c>
      <c r="BG792" s="78" t="e">
        <f aca="false">IF(AP792=0,"",AP792)</f>
        <v>#N/A</v>
      </c>
      <c r="BH792" s="78" t="e">
        <f aca="false">IF(AQ792=0,"",AQ792)</f>
        <v>#N/A</v>
      </c>
      <c r="BI792" s="78" t="e">
        <f aca="false">IF(AR792=0,"",AR792)</f>
        <v>#N/A</v>
      </c>
      <c r="BJ792" s="78" t="e">
        <f aca="false">IF(AS792=0,"",AS792)</f>
        <v>#N/A</v>
      </c>
      <c r="BK792" s="78" t="e">
        <f aca="false">IF(AT792=0,"",AT792)</f>
        <v>#N/A</v>
      </c>
      <c r="BL792" s="78" t="e">
        <f aca="false">IF(AU792=0,"",AU792)</f>
        <v>#N/A</v>
      </c>
      <c r="BM792" s="78" t="e">
        <f aca="false">IF(AV792=0,"",AV792)</f>
        <v>#N/A</v>
      </c>
      <c r="BN792" s="78" t="e">
        <f aca="false">IF(AW792=0,"",AW792)</f>
        <v>#N/A</v>
      </c>
      <c r="BO792" s="78" t="e">
        <f aca="false">IF(AX792=0,"",AX792)</f>
        <v>#N/A</v>
      </c>
      <c r="BP792" s="78" t="e">
        <f aca="false">IF(AY792=0,"",AY792)</f>
        <v>#N/A</v>
      </c>
      <c r="BQ792" s="78" t="e">
        <f aca="false">IF(AZ792=0,"",AZ792)</f>
        <v>#N/A</v>
      </c>
      <c r="BR792" s="78" t="e">
        <f aca="false">IF(BA792=0,"",BA792)</f>
        <v>#N/A</v>
      </c>
      <c r="BS792" s="78" t="e">
        <f aca="false">IF(BB792=0,"",BB792)</f>
        <v>#N/A</v>
      </c>
      <c r="BT792" s="78" t="e">
        <f aca="false">IF(BC792=0,"",BC792)</f>
        <v>#N/A</v>
      </c>
      <c r="BU792" s="78" t="e">
        <f aca="false">IF(BD792=0,"",BD792)</f>
        <v>#N/A</v>
      </c>
    </row>
    <row r="793" customFormat="false" ht="56.7" hidden="false" customHeight="true" outlineLevel="0" collapsed="false">
      <c r="A793" s="137"/>
      <c r="B793" s="138"/>
      <c r="C793" s="139"/>
      <c r="D793" s="139"/>
      <c r="E793" s="143"/>
      <c r="F793" s="120"/>
      <c r="G793" s="121"/>
      <c r="H793" s="140"/>
      <c r="I793" s="141"/>
      <c r="J793" s="116"/>
      <c r="K793" s="124" t="str">
        <f aca="false">IF(ISBLANK(I793),"",ROUND(IF(J793&lt;&gt;"€",IF(J793="$",I793*TRANSFERENCIAS!$E$29,I793*TRANSFERENCIAS!$H$29),I793),2))</f>
        <v/>
      </c>
      <c r="L793" s="142"/>
      <c r="M793" s="142"/>
      <c r="N793" s="142"/>
      <c r="O793" s="125"/>
      <c r="P793" s="126" t="str">
        <f aca="false">IF(ISNUMBER(X793),X793,"P")</f>
        <v>P</v>
      </c>
      <c r="Q793" s="127" t="str">
        <f aca="false">IF(ISNUMBER(L793),L793," --")</f>
        <v> --</v>
      </c>
      <c r="W793" s="129" t="n">
        <f aca="false">SUM(L793:N793)</f>
        <v>0</v>
      </c>
      <c r="X793" s="129" t="e">
        <f aca="false">IF(K793&gt;0,ABS(W793-K793),"")</f>
        <v>#VALUE!</v>
      </c>
      <c r="AF793" s="78" t="n">
        <f aca="false">+AF792+20</f>
        <v>15760</v>
      </c>
      <c r="AG793" s="78" t="n">
        <v>788</v>
      </c>
      <c r="AO793" s="78" t="e">
        <f aca="false">VLOOKUP(F793,PTDS2!$A$1:$Q$13,2)</f>
        <v>#N/A</v>
      </c>
      <c r="AP793" s="78" t="e">
        <f aca="false">VLOOKUP(F793,PTDS2!$A$1:$Q$13,3)</f>
        <v>#N/A</v>
      </c>
      <c r="AQ793" s="78" t="e">
        <f aca="false">VLOOKUP(F793,PTDS2!$A$1:$Q$13,4)</f>
        <v>#N/A</v>
      </c>
      <c r="AR793" s="78" t="e">
        <f aca="false">VLOOKUP(F793,PTDS2!$A$1:$Q$13,5)</f>
        <v>#N/A</v>
      </c>
      <c r="AS793" s="78" t="e">
        <f aca="false">VLOOKUP(F793,PTDS2!$A$1:$Q$13,6)</f>
        <v>#N/A</v>
      </c>
      <c r="AT793" s="78" t="e">
        <f aca="false">VLOOKUP(F793,PTDS2!$A$1:$Q$13,7)</f>
        <v>#N/A</v>
      </c>
      <c r="AU793" s="78" t="e">
        <f aca="false">VLOOKUP(F793,PTDS2!$A$1:$Q$13,8)</f>
        <v>#N/A</v>
      </c>
      <c r="AV793" s="78" t="e">
        <f aca="false">VLOOKUP(F793,PTDS2!$A$1:$Q$13,9)</f>
        <v>#N/A</v>
      </c>
      <c r="AW793" s="78" t="e">
        <f aca="false">VLOOKUP(F793,PTDS2!$A$1:$Q$13,10)</f>
        <v>#N/A</v>
      </c>
      <c r="AX793" s="78" t="e">
        <f aca="false">VLOOKUP(F793,PTDS2!$A$1:$Q$13,11)</f>
        <v>#N/A</v>
      </c>
      <c r="AY793" s="78" t="e">
        <f aca="false">VLOOKUP(F793,PTDS2!$A$1:$Q$13,12)</f>
        <v>#N/A</v>
      </c>
      <c r="AZ793" s="78" t="e">
        <f aca="false">VLOOKUP(F793,PTDS2!$A$1:$Q$13,13)</f>
        <v>#N/A</v>
      </c>
      <c r="BA793" s="78" t="e">
        <f aca="false">VLOOKUP(F793,PTDS2!$A$1:$Q$13,14)</f>
        <v>#N/A</v>
      </c>
      <c r="BB793" s="78" t="e">
        <f aca="false">VLOOKUP(F793,PTDS2!$A$1:$Q$13,15)</f>
        <v>#N/A</v>
      </c>
      <c r="BC793" s="78" t="e">
        <f aca="false">VLOOKUP(F793,PTDS2!$A$1:$Q$13,16)</f>
        <v>#N/A</v>
      </c>
      <c r="BD793" s="78" t="e">
        <f aca="false">VLOOKUP(F793,PTDS2!$A$1:$Q$13,17)</f>
        <v>#N/A</v>
      </c>
      <c r="BF793" s="78" t="e">
        <f aca="false">IF(AO793=0,"",AO793)</f>
        <v>#N/A</v>
      </c>
      <c r="BG793" s="78" t="e">
        <f aca="false">IF(AP793=0,"",AP793)</f>
        <v>#N/A</v>
      </c>
      <c r="BH793" s="78" t="e">
        <f aca="false">IF(AQ793=0,"",AQ793)</f>
        <v>#N/A</v>
      </c>
      <c r="BI793" s="78" t="e">
        <f aca="false">IF(AR793=0,"",AR793)</f>
        <v>#N/A</v>
      </c>
      <c r="BJ793" s="78" t="e">
        <f aca="false">IF(AS793=0,"",AS793)</f>
        <v>#N/A</v>
      </c>
      <c r="BK793" s="78" t="e">
        <f aca="false">IF(AT793=0,"",AT793)</f>
        <v>#N/A</v>
      </c>
      <c r="BL793" s="78" t="e">
        <f aca="false">IF(AU793=0,"",AU793)</f>
        <v>#N/A</v>
      </c>
      <c r="BM793" s="78" t="e">
        <f aca="false">IF(AV793=0,"",AV793)</f>
        <v>#N/A</v>
      </c>
      <c r="BN793" s="78" t="e">
        <f aca="false">IF(AW793=0,"",AW793)</f>
        <v>#N/A</v>
      </c>
      <c r="BO793" s="78" t="e">
        <f aca="false">IF(AX793=0,"",AX793)</f>
        <v>#N/A</v>
      </c>
      <c r="BP793" s="78" t="e">
        <f aca="false">IF(AY793=0,"",AY793)</f>
        <v>#N/A</v>
      </c>
      <c r="BQ793" s="78" t="e">
        <f aca="false">IF(AZ793=0,"",AZ793)</f>
        <v>#N/A</v>
      </c>
      <c r="BR793" s="78" t="e">
        <f aca="false">IF(BA793=0,"",BA793)</f>
        <v>#N/A</v>
      </c>
      <c r="BS793" s="78" t="e">
        <f aca="false">IF(BB793=0,"",BB793)</f>
        <v>#N/A</v>
      </c>
      <c r="BT793" s="78" t="e">
        <f aca="false">IF(BC793=0,"",BC793)</f>
        <v>#N/A</v>
      </c>
      <c r="BU793" s="78" t="e">
        <f aca="false">IF(BD793=0,"",BD793)</f>
        <v>#N/A</v>
      </c>
    </row>
    <row r="794" customFormat="false" ht="56.7" hidden="false" customHeight="true" outlineLevel="0" collapsed="false">
      <c r="A794" s="137"/>
      <c r="B794" s="138"/>
      <c r="C794" s="139"/>
      <c r="D794" s="139"/>
      <c r="E794" s="143"/>
      <c r="F794" s="120"/>
      <c r="G794" s="121"/>
      <c r="H794" s="140"/>
      <c r="I794" s="141"/>
      <c r="J794" s="116"/>
      <c r="K794" s="124" t="str">
        <f aca="false">IF(ISBLANK(I794),"",ROUND(IF(J794&lt;&gt;"€",IF(J794="$",I794*TRANSFERENCIAS!$E$29,I794*TRANSFERENCIAS!$H$29),I794),2))</f>
        <v/>
      </c>
      <c r="L794" s="142"/>
      <c r="M794" s="142"/>
      <c r="N794" s="142"/>
      <c r="O794" s="125"/>
      <c r="P794" s="126" t="str">
        <f aca="false">IF(ISNUMBER(X794),X794,"P")</f>
        <v>P</v>
      </c>
      <c r="Q794" s="127" t="str">
        <f aca="false">IF(ISNUMBER(L794),L794," --")</f>
        <v> --</v>
      </c>
      <c r="W794" s="129" t="n">
        <f aca="false">SUM(L794:N794)</f>
        <v>0</v>
      </c>
      <c r="X794" s="129" t="e">
        <f aca="false">IF(K794&gt;0,ABS(W794-K794),"")</f>
        <v>#VALUE!</v>
      </c>
      <c r="AF794" s="78" t="n">
        <f aca="false">+AF793+20</f>
        <v>15780</v>
      </c>
      <c r="AG794" s="78" t="n">
        <v>789</v>
      </c>
      <c r="AO794" s="78" t="e">
        <f aca="false">VLOOKUP(F794,PTDS2!$A$1:$Q$13,2)</f>
        <v>#N/A</v>
      </c>
      <c r="AP794" s="78" t="e">
        <f aca="false">VLOOKUP(F794,PTDS2!$A$1:$Q$13,3)</f>
        <v>#N/A</v>
      </c>
      <c r="AQ794" s="78" t="e">
        <f aca="false">VLOOKUP(F794,PTDS2!$A$1:$Q$13,4)</f>
        <v>#N/A</v>
      </c>
      <c r="AR794" s="78" t="e">
        <f aca="false">VLOOKUP(F794,PTDS2!$A$1:$Q$13,5)</f>
        <v>#N/A</v>
      </c>
      <c r="AS794" s="78" t="e">
        <f aca="false">VLOOKUP(F794,PTDS2!$A$1:$Q$13,6)</f>
        <v>#N/A</v>
      </c>
      <c r="AT794" s="78" t="e">
        <f aca="false">VLOOKUP(F794,PTDS2!$A$1:$Q$13,7)</f>
        <v>#N/A</v>
      </c>
      <c r="AU794" s="78" t="e">
        <f aca="false">VLOOKUP(F794,PTDS2!$A$1:$Q$13,8)</f>
        <v>#N/A</v>
      </c>
      <c r="AV794" s="78" t="e">
        <f aca="false">VLOOKUP(F794,PTDS2!$A$1:$Q$13,9)</f>
        <v>#N/A</v>
      </c>
      <c r="AW794" s="78" t="e">
        <f aca="false">VLOOKUP(F794,PTDS2!$A$1:$Q$13,10)</f>
        <v>#N/A</v>
      </c>
      <c r="AX794" s="78" t="e">
        <f aca="false">VLOOKUP(F794,PTDS2!$A$1:$Q$13,11)</f>
        <v>#N/A</v>
      </c>
      <c r="AY794" s="78" t="e">
        <f aca="false">VLOOKUP(F794,PTDS2!$A$1:$Q$13,12)</f>
        <v>#N/A</v>
      </c>
      <c r="AZ794" s="78" t="e">
        <f aca="false">VLOOKUP(F794,PTDS2!$A$1:$Q$13,13)</f>
        <v>#N/A</v>
      </c>
      <c r="BA794" s="78" t="e">
        <f aca="false">VLOOKUP(F794,PTDS2!$A$1:$Q$13,14)</f>
        <v>#N/A</v>
      </c>
      <c r="BB794" s="78" t="e">
        <f aca="false">VLOOKUP(F794,PTDS2!$A$1:$Q$13,15)</f>
        <v>#N/A</v>
      </c>
      <c r="BC794" s="78" t="e">
        <f aca="false">VLOOKUP(F794,PTDS2!$A$1:$Q$13,16)</f>
        <v>#N/A</v>
      </c>
      <c r="BD794" s="78" t="e">
        <f aca="false">VLOOKUP(F794,PTDS2!$A$1:$Q$13,17)</f>
        <v>#N/A</v>
      </c>
      <c r="BF794" s="78" t="e">
        <f aca="false">IF(AO794=0,"",AO794)</f>
        <v>#N/A</v>
      </c>
      <c r="BG794" s="78" t="e">
        <f aca="false">IF(AP794=0,"",AP794)</f>
        <v>#N/A</v>
      </c>
      <c r="BH794" s="78" t="e">
        <f aca="false">IF(AQ794=0,"",AQ794)</f>
        <v>#N/A</v>
      </c>
      <c r="BI794" s="78" t="e">
        <f aca="false">IF(AR794=0,"",AR794)</f>
        <v>#N/A</v>
      </c>
      <c r="BJ794" s="78" t="e">
        <f aca="false">IF(AS794=0,"",AS794)</f>
        <v>#N/A</v>
      </c>
      <c r="BK794" s="78" t="e">
        <f aca="false">IF(AT794=0,"",AT794)</f>
        <v>#N/A</v>
      </c>
      <c r="BL794" s="78" t="e">
        <f aca="false">IF(AU794=0,"",AU794)</f>
        <v>#N/A</v>
      </c>
      <c r="BM794" s="78" t="e">
        <f aca="false">IF(AV794=0,"",AV794)</f>
        <v>#N/A</v>
      </c>
      <c r="BN794" s="78" t="e">
        <f aca="false">IF(AW794=0,"",AW794)</f>
        <v>#N/A</v>
      </c>
      <c r="BO794" s="78" t="e">
        <f aca="false">IF(AX794=0,"",AX794)</f>
        <v>#N/A</v>
      </c>
      <c r="BP794" s="78" t="e">
        <f aca="false">IF(AY794=0,"",AY794)</f>
        <v>#N/A</v>
      </c>
      <c r="BQ794" s="78" t="e">
        <f aca="false">IF(AZ794=0,"",AZ794)</f>
        <v>#N/A</v>
      </c>
      <c r="BR794" s="78" t="e">
        <f aca="false">IF(BA794=0,"",BA794)</f>
        <v>#N/A</v>
      </c>
      <c r="BS794" s="78" t="e">
        <f aca="false">IF(BB794=0,"",BB794)</f>
        <v>#N/A</v>
      </c>
      <c r="BT794" s="78" t="e">
        <f aca="false">IF(BC794=0,"",BC794)</f>
        <v>#N/A</v>
      </c>
      <c r="BU794" s="78" t="e">
        <f aca="false">IF(BD794=0,"",BD794)</f>
        <v>#N/A</v>
      </c>
    </row>
    <row r="795" customFormat="false" ht="56.7" hidden="false" customHeight="true" outlineLevel="0" collapsed="false">
      <c r="A795" s="137"/>
      <c r="B795" s="138"/>
      <c r="C795" s="139"/>
      <c r="D795" s="139"/>
      <c r="E795" s="143"/>
      <c r="F795" s="120"/>
      <c r="G795" s="121"/>
      <c r="H795" s="140"/>
      <c r="I795" s="141"/>
      <c r="J795" s="116"/>
      <c r="K795" s="124" t="str">
        <f aca="false">IF(ISBLANK(I795),"",ROUND(IF(J795&lt;&gt;"€",IF(J795="$",I795*TRANSFERENCIAS!$E$29,I795*TRANSFERENCIAS!$H$29),I795),2))</f>
        <v/>
      </c>
      <c r="L795" s="142"/>
      <c r="M795" s="142"/>
      <c r="N795" s="142"/>
      <c r="O795" s="125"/>
      <c r="P795" s="126" t="str">
        <f aca="false">IF(ISNUMBER(X795),X795,"P")</f>
        <v>P</v>
      </c>
      <c r="Q795" s="127" t="str">
        <f aca="false">IF(ISNUMBER(L795),L795," --")</f>
        <v> --</v>
      </c>
      <c r="W795" s="129" t="n">
        <f aca="false">SUM(L795:N795)</f>
        <v>0</v>
      </c>
      <c r="X795" s="129" t="e">
        <f aca="false">IF(K795&gt;0,ABS(W795-K795),"")</f>
        <v>#VALUE!</v>
      </c>
      <c r="AF795" s="78" t="n">
        <f aca="false">+AF794+20</f>
        <v>15800</v>
      </c>
      <c r="AG795" s="78" t="n">
        <v>790</v>
      </c>
      <c r="AO795" s="78" t="e">
        <f aca="false">VLOOKUP(F795,PTDS2!$A$1:$Q$13,2)</f>
        <v>#N/A</v>
      </c>
      <c r="AP795" s="78" t="e">
        <f aca="false">VLOOKUP(F795,PTDS2!$A$1:$Q$13,3)</f>
        <v>#N/A</v>
      </c>
      <c r="AQ795" s="78" t="e">
        <f aca="false">VLOOKUP(F795,PTDS2!$A$1:$Q$13,4)</f>
        <v>#N/A</v>
      </c>
      <c r="AR795" s="78" t="e">
        <f aca="false">VLOOKUP(F795,PTDS2!$A$1:$Q$13,5)</f>
        <v>#N/A</v>
      </c>
      <c r="AS795" s="78" t="e">
        <f aca="false">VLOOKUP(F795,PTDS2!$A$1:$Q$13,6)</f>
        <v>#N/A</v>
      </c>
      <c r="AT795" s="78" t="e">
        <f aca="false">VLOOKUP(F795,PTDS2!$A$1:$Q$13,7)</f>
        <v>#N/A</v>
      </c>
      <c r="AU795" s="78" t="e">
        <f aca="false">VLOOKUP(F795,PTDS2!$A$1:$Q$13,8)</f>
        <v>#N/A</v>
      </c>
      <c r="AV795" s="78" t="e">
        <f aca="false">VLOOKUP(F795,PTDS2!$A$1:$Q$13,9)</f>
        <v>#N/A</v>
      </c>
      <c r="AW795" s="78" t="e">
        <f aca="false">VLOOKUP(F795,PTDS2!$A$1:$Q$13,10)</f>
        <v>#N/A</v>
      </c>
      <c r="AX795" s="78" t="e">
        <f aca="false">VLOOKUP(F795,PTDS2!$A$1:$Q$13,11)</f>
        <v>#N/A</v>
      </c>
      <c r="AY795" s="78" t="e">
        <f aca="false">VLOOKUP(F795,PTDS2!$A$1:$Q$13,12)</f>
        <v>#N/A</v>
      </c>
      <c r="AZ795" s="78" t="e">
        <f aca="false">VLOOKUP(F795,PTDS2!$A$1:$Q$13,13)</f>
        <v>#N/A</v>
      </c>
      <c r="BA795" s="78" t="e">
        <f aca="false">VLOOKUP(F795,PTDS2!$A$1:$Q$13,14)</f>
        <v>#N/A</v>
      </c>
      <c r="BB795" s="78" t="e">
        <f aca="false">VLOOKUP(F795,PTDS2!$A$1:$Q$13,15)</f>
        <v>#N/A</v>
      </c>
      <c r="BC795" s="78" t="e">
        <f aca="false">VLOOKUP(F795,PTDS2!$A$1:$Q$13,16)</f>
        <v>#N/A</v>
      </c>
      <c r="BD795" s="78" t="e">
        <f aca="false">VLOOKUP(F795,PTDS2!$A$1:$Q$13,17)</f>
        <v>#N/A</v>
      </c>
      <c r="BF795" s="78" t="e">
        <f aca="false">IF(AO795=0,"",AO795)</f>
        <v>#N/A</v>
      </c>
      <c r="BG795" s="78" t="e">
        <f aca="false">IF(AP795=0,"",AP795)</f>
        <v>#N/A</v>
      </c>
      <c r="BH795" s="78" t="e">
        <f aca="false">IF(AQ795=0,"",AQ795)</f>
        <v>#N/A</v>
      </c>
      <c r="BI795" s="78" t="e">
        <f aca="false">IF(AR795=0,"",AR795)</f>
        <v>#N/A</v>
      </c>
      <c r="BJ795" s="78" t="e">
        <f aca="false">IF(AS795=0,"",AS795)</f>
        <v>#N/A</v>
      </c>
      <c r="BK795" s="78" t="e">
        <f aca="false">IF(AT795=0,"",AT795)</f>
        <v>#N/A</v>
      </c>
      <c r="BL795" s="78" t="e">
        <f aca="false">IF(AU795=0,"",AU795)</f>
        <v>#N/A</v>
      </c>
      <c r="BM795" s="78" t="e">
        <f aca="false">IF(AV795=0,"",AV795)</f>
        <v>#N/A</v>
      </c>
      <c r="BN795" s="78" t="e">
        <f aca="false">IF(AW795=0,"",AW795)</f>
        <v>#N/A</v>
      </c>
      <c r="BO795" s="78" t="e">
        <f aca="false">IF(AX795=0,"",AX795)</f>
        <v>#N/A</v>
      </c>
      <c r="BP795" s="78" t="e">
        <f aca="false">IF(AY795=0,"",AY795)</f>
        <v>#N/A</v>
      </c>
      <c r="BQ795" s="78" t="e">
        <f aca="false">IF(AZ795=0,"",AZ795)</f>
        <v>#N/A</v>
      </c>
      <c r="BR795" s="78" t="e">
        <f aca="false">IF(BA795=0,"",BA795)</f>
        <v>#N/A</v>
      </c>
      <c r="BS795" s="78" t="e">
        <f aca="false">IF(BB795=0,"",BB795)</f>
        <v>#N/A</v>
      </c>
      <c r="BT795" s="78" t="e">
        <f aca="false">IF(BC795=0,"",BC795)</f>
        <v>#N/A</v>
      </c>
      <c r="BU795" s="78" t="e">
        <f aca="false">IF(BD795=0,"",BD795)</f>
        <v>#N/A</v>
      </c>
    </row>
    <row r="796" customFormat="false" ht="56.7" hidden="false" customHeight="true" outlineLevel="0" collapsed="false">
      <c r="A796" s="137"/>
      <c r="B796" s="138"/>
      <c r="C796" s="139"/>
      <c r="D796" s="139"/>
      <c r="E796" s="143"/>
      <c r="F796" s="120"/>
      <c r="G796" s="121"/>
      <c r="H796" s="140"/>
      <c r="I796" s="141"/>
      <c r="J796" s="116"/>
      <c r="K796" s="124" t="str">
        <f aca="false">IF(ISBLANK(I796),"",ROUND(IF(J796&lt;&gt;"€",IF(J796="$",I796*TRANSFERENCIAS!$E$29,I796*TRANSFERENCIAS!$H$29),I796),2))</f>
        <v/>
      </c>
      <c r="L796" s="142"/>
      <c r="M796" s="142"/>
      <c r="N796" s="142"/>
      <c r="O796" s="125"/>
      <c r="P796" s="126" t="str">
        <f aca="false">IF(ISNUMBER(X796),X796,"P")</f>
        <v>P</v>
      </c>
      <c r="Q796" s="127" t="str">
        <f aca="false">IF(ISNUMBER(L796),L796," --")</f>
        <v> --</v>
      </c>
      <c r="W796" s="129" t="n">
        <f aca="false">SUM(L796:N796)</f>
        <v>0</v>
      </c>
      <c r="X796" s="129" t="e">
        <f aca="false">IF(K796&gt;0,ABS(W796-K796),"")</f>
        <v>#VALUE!</v>
      </c>
      <c r="AF796" s="78" t="n">
        <f aca="false">+AF795+20</f>
        <v>15820</v>
      </c>
      <c r="AG796" s="78" t="n">
        <v>791</v>
      </c>
      <c r="AO796" s="78" t="e">
        <f aca="false">VLOOKUP(F796,PTDS2!$A$1:$Q$13,2)</f>
        <v>#N/A</v>
      </c>
      <c r="AP796" s="78" t="e">
        <f aca="false">VLOOKUP(F796,PTDS2!$A$1:$Q$13,3)</f>
        <v>#N/A</v>
      </c>
      <c r="AQ796" s="78" t="e">
        <f aca="false">VLOOKUP(F796,PTDS2!$A$1:$Q$13,4)</f>
        <v>#N/A</v>
      </c>
      <c r="AR796" s="78" t="e">
        <f aca="false">VLOOKUP(F796,PTDS2!$A$1:$Q$13,5)</f>
        <v>#N/A</v>
      </c>
      <c r="AS796" s="78" t="e">
        <f aca="false">VLOOKUP(F796,PTDS2!$A$1:$Q$13,6)</f>
        <v>#N/A</v>
      </c>
      <c r="AT796" s="78" t="e">
        <f aca="false">VLOOKUP(F796,PTDS2!$A$1:$Q$13,7)</f>
        <v>#N/A</v>
      </c>
      <c r="AU796" s="78" t="e">
        <f aca="false">VLOOKUP(F796,PTDS2!$A$1:$Q$13,8)</f>
        <v>#N/A</v>
      </c>
      <c r="AV796" s="78" t="e">
        <f aca="false">VLOOKUP(F796,PTDS2!$A$1:$Q$13,9)</f>
        <v>#N/A</v>
      </c>
      <c r="AW796" s="78" t="e">
        <f aca="false">VLOOKUP(F796,PTDS2!$A$1:$Q$13,10)</f>
        <v>#N/A</v>
      </c>
      <c r="AX796" s="78" t="e">
        <f aca="false">VLOOKUP(F796,PTDS2!$A$1:$Q$13,11)</f>
        <v>#N/A</v>
      </c>
      <c r="AY796" s="78" t="e">
        <f aca="false">VLOOKUP(F796,PTDS2!$A$1:$Q$13,12)</f>
        <v>#N/A</v>
      </c>
      <c r="AZ796" s="78" t="e">
        <f aca="false">VLOOKUP(F796,PTDS2!$A$1:$Q$13,13)</f>
        <v>#N/A</v>
      </c>
      <c r="BA796" s="78" t="e">
        <f aca="false">VLOOKUP(F796,PTDS2!$A$1:$Q$13,14)</f>
        <v>#N/A</v>
      </c>
      <c r="BB796" s="78" t="e">
        <f aca="false">VLOOKUP(F796,PTDS2!$A$1:$Q$13,15)</f>
        <v>#N/A</v>
      </c>
      <c r="BC796" s="78" t="e">
        <f aca="false">VLOOKUP(F796,PTDS2!$A$1:$Q$13,16)</f>
        <v>#N/A</v>
      </c>
      <c r="BD796" s="78" t="e">
        <f aca="false">VLOOKUP(F796,PTDS2!$A$1:$Q$13,17)</f>
        <v>#N/A</v>
      </c>
      <c r="BF796" s="78" t="e">
        <f aca="false">IF(AO796=0,"",AO796)</f>
        <v>#N/A</v>
      </c>
      <c r="BG796" s="78" t="e">
        <f aca="false">IF(AP796=0,"",AP796)</f>
        <v>#N/A</v>
      </c>
      <c r="BH796" s="78" t="e">
        <f aca="false">IF(AQ796=0,"",AQ796)</f>
        <v>#N/A</v>
      </c>
      <c r="BI796" s="78" t="e">
        <f aca="false">IF(AR796=0,"",AR796)</f>
        <v>#N/A</v>
      </c>
      <c r="BJ796" s="78" t="e">
        <f aca="false">IF(AS796=0,"",AS796)</f>
        <v>#N/A</v>
      </c>
      <c r="BK796" s="78" t="e">
        <f aca="false">IF(AT796=0,"",AT796)</f>
        <v>#N/A</v>
      </c>
      <c r="BL796" s="78" t="e">
        <f aca="false">IF(AU796=0,"",AU796)</f>
        <v>#N/A</v>
      </c>
      <c r="BM796" s="78" t="e">
        <f aca="false">IF(AV796=0,"",AV796)</f>
        <v>#N/A</v>
      </c>
      <c r="BN796" s="78" t="e">
        <f aca="false">IF(AW796=0,"",AW796)</f>
        <v>#N/A</v>
      </c>
      <c r="BO796" s="78" t="e">
        <f aca="false">IF(AX796=0,"",AX796)</f>
        <v>#N/A</v>
      </c>
      <c r="BP796" s="78" t="e">
        <f aca="false">IF(AY796=0,"",AY796)</f>
        <v>#N/A</v>
      </c>
      <c r="BQ796" s="78" t="e">
        <f aca="false">IF(AZ796=0,"",AZ796)</f>
        <v>#N/A</v>
      </c>
      <c r="BR796" s="78" t="e">
        <f aca="false">IF(BA796=0,"",BA796)</f>
        <v>#N/A</v>
      </c>
      <c r="BS796" s="78" t="e">
        <f aca="false">IF(BB796=0,"",BB796)</f>
        <v>#N/A</v>
      </c>
      <c r="BT796" s="78" t="e">
        <f aca="false">IF(BC796=0,"",BC796)</f>
        <v>#N/A</v>
      </c>
      <c r="BU796" s="78" t="e">
        <f aca="false">IF(BD796=0,"",BD796)</f>
        <v>#N/A</v>
      </c>
    </row>
    <row r="797" customFormat="false" ht="56.7" hidden="false" customHeight="true" outlineLevel="0" collapsed="false">
      <c r="A797" s="137"/>
      <c r="B797" s="138"/>
      <c r="C797" s="139"/>
      <c r="D797" s="139"/>
      <c r="E797" s="143"/>
      <c r="F797" s="120"/>
      <c r="G797" s="121"/>
      <c r="H797" s="140"/>
      <c r="I797" s="141"/>
      <c r="J797" s="116"/>
      <c r="K797" s="124" t="str">
        <f aca="false">IF(ISBLANK(I797),"",ROUND(IF(J797&lt;&gt;"€",IF(J797="$",I797*TRANSFERENCIAS!$E$29,I797*TRANSFERENCIAS!$H$29),I797),2))</f>
        <v/>
      </c>
      <c r="L797" s="142"/>
      <c r="M797" s="142"/>
      <c r="N797" s="142"/>
      <c r="O797" s="125"/>
      <c r="P797" s="126" t="str">
        <f aca="false">IF(ISNUMBER(X797),X797,"P")</f>
        <v>P</v>
      </c>
      <c r="Q797" s="127" t="str">
        <f aca="false">IF(ISNUMBER(L797),L797," --")</f>
        <v> --</v>
      </c>
      <c r="W797" s="129" t="n">
        <f aca="false">SUM(L797:N797)</f>
        <v>0</v>
      </c>
      <c r="X797" s="129" t="e">
        <f aca="false">IF(K797&gt;0,ABS(W797-K797),"")</f>
        <v>#VALUE!</v>
      </c>
      <c r="AF797" s="78" t="n">
        <f aca="false">+AF796+20</f>
        <v>15840</v>
      </c>
      <c r="AG797" s="78" t="n">
        <v>792</v>
      </c>
      <c r="AO797" s="78" t="e">
        <f aca="false">VLOOKUP(F797,PTDS2!$A$1:$Q$13,2)</f>
        <v>#N/A</v>
      </c>
      <c r="AP797" s="78" t="e">
        <f aca="false">VLOOKUP(F797,PTDS2!$A$1:$Q$13,3)</f>
        <v>#N/A</v>
      </c>
      <c r="AQ797" s="78" t="e">
        <f aca="false">VLOOKUP(F797,PTDS2!$A$1:$Q$13,4)</f>
        <v>#N/A</v>
      </c>
      <c r="AR797" s="78" t="e">
        <f aca="false">VLOOKUP(F797,PTDS2!$A$1:$Q$13,5)</f>
        <v>#N/A</v>
      </c>
      <c r="AS797" s="78" t="e">
        <f aca="false">VLOOKUP(F797,PTDS2!$A$1:$Q$13,6)</f>
        <v>#N/A</v>
      </c>
      <c r="AT797" s="78" t="e">
        <f aca="false">VLOOKUP(F797,PTDS2!$A$1:$Q$13,7)</f>
        <v>#N/A</v>
      </c>
      <c r="AU797" s="78" t="e">
        <f aca="false">VLOOKUP(F797,PTDS2!$A$1:$Q$13,8)</f>
        <v>#N/A</v>
      </c>
      <c r="AV797" s="78" t="e">
        <f aca="false">VLOOKUP(F797,PTDS2!$A$1:$Q$13,9)</f>
        <v>#N/A</v>
      </c>
      <c r="AW797" s="78" t="e">
        <f aca="false">VLOOKUP(F797,PTDS2!$A$1:$Q$13,10)</f>
        <v>#N/A</v>
      </c>
      <c r="AX797" s="78" t="e">
        <f aca="false">VLOOKUP(F797,PTDS2!$A$1:$Q$13,11)</f>
        <v>#N/A</v>
      </c>
      <c r="AY797" s="78" t="e">
        <f aca="false">VLOOKUP(F797,PTDS2!$A$1:$Q$13,12)</f>
        <v>#N/A</v>
      </c>
      <c r="AZ797" s="78" t="e">
        <f aca="false">VLOOKUP(F797,PTDS2!$A$1:$Q$13,13)</f>
        <v>#N/A</v>
      </c>
      <c r="BA797" s="78" t="e">
        <f aca="false">VLOOKUP(F797,PTDS2!$A$1:$Q$13,14)</f>
        <v>#N/A</v>
      </c>
      <c r="BB797" s="78" t="e">
        <f aca="false">VLOOKUP(F797,PTDS2!$A$1:$Q$13,15)</f>
        <v>#N/A</v>
      </c>
      <c r="BC797" s="78" t="e">
        <f aca="false">VLOOKUP(F797,PTDS2!$A$1:$Q$13,16)</f>
        <v>#N/A</v>
      </c>
      <c r="BD797" s="78" t="e">
        <f aca="false">VLOOKUP(F797,PTDS2!$A$1:$Q$13,17)</f>
        <v>#N/A</v>
      </c>
      <c r="BF797" s="78" t="e">
        <f aca="false">IF(AO797=0,"",AO797)</f>
        <v>#N/A</v>
      </c>
      <c r="BG797" s="78" t="e">
        <f aca="false">IF(AP797=0,"",AP797)</f>
        <v>#N/A</v>
      </c>
      <c r="BH797" s="78" t="e">
        <f aca="false">IF(AQ797=0,"",AQ797)</f>
        <v>#N/A</v>
      </c>
      <c r="BI797" s="78" t="e">
        <f aca="false">IF(AR797=0,"",AR797)</f>
        <v>#N/A</v>
      </c>
      <c r="BJ797" s="78" t="e">
        <f aca="false">IF(AS797=0,"",AS797)</f>
        <v>#N/A</v>
      </c>
      <c r="BK797" s="78" t="e">
        <f aca="false">IF(AT797=0,"",AT797)</f>
        <v>#N/A</v>
      </c>
      <c r="BL797" s="78" t="e">
        <f aca="false">IF(AU797=0,"",AU797)</f>
        <v>#N/A</v>
      </c>
      <c r="BM797" s="78" t="e">
        <f aca="false">IF(AV797=0,"",AV797)</f>
        <v>#N/A</v>
      </c>
      <c r="BN797" s="78" t="e">
        <f aca="false">IF(AW797=0,"",AW797)</f>
        <v>#N/A</v>
      </c>
      <c r="BO797" s="78" t="e">
        <f aca="false">IF(AX797=0,"",AX797)</f>
        <v>#N/A</v>
      </c>
      <c r="BP797" s="78" t="e">
        <f aca="false">IF(AY797=0,"",AY797)</f>
        <v>#N/A</v>
      </c>
      <c r="BQ797" s="78" t="e">
        <f aca="false">IF(AZ797=0,"",AZ797)</f>
        <v>#N/A</v>
      </c>
      <c r="BR797" s="78" t="e">
        <f aca="false">IF(BA797=0,"",BA797)</f>
        <v>#N/A</v>
      </c>
      <c r="BS797" s="78" t="e">
        <f aca="false">IF(BB797=0,"",BB797)</f>
        <v>#N/A</v>
      </c>
      <c r="BT797" s="78" t="e">
        <f aca="false">IF(BC797=0,"",BC797)</f>
        <v>#N/A</v>
      </c>
      <c r="BU797" s="78" t="e">
        <f aca="false">IF(BD797=0,"",BD797)</f>
        <v>#N/A</v>
      </c>
    </row>
    <row r="798" customFormat="false" ht="56.7" hidden="false" customHeight="true" outlineLevel="0" collapsed="false">
      <c r="A798" s="137"/>
      <c r="B798" s="138"/>
      <c r="C798" s="139"/>
      <c r="D798" s="139"/>
      <c r="E798" s="143"/>
      <c r="F798" s="120"/>
      <c r="G798" s="121"/>
      <c r="H798" s="140"/>
      <c r="I798" s="141"/>
      <c r="J798" s="116"/>
      <c r="K798" s="124" t="str">
        <f aca="false">IF(ISBLANK(I798),"",ROUND(IF(J798&lt;&gt;"€",IF(J798="$",I798*TRANSFERENCIAS!$E$29,I798*TRANSFERENCIAS!$H$29),I798),2))</f>
        <v/>
      </c>
      <c r="L798" s="142"/>
      <c r="M798" s="142"/>
      <c r="N798" s="142"/>
      <c r="O798" s="125"/>
      <c r="P798" s="126" t="str">
        <f aca="false">IF(ISNUMBER(X798),X798,"P")</f>
        <v>P</v>
      </c>
      <c r="Q798" s="127" t="str">
        <f aca="false">IF(ISNUMBER(L798),L798," --")</f>
        <v> --</v>
      </c>
      <c r="W798" s="129" t="n">
        <f aca="false">SUM(L798:N798)</f>
        <v>0</v>
      </c>
      <c r="X798" s="129" t="e">
        <f aca="false">IF(K798&gt;0,ABS(W798-K798),"")</f>
        <v>#VALUE!</v>
      </c>
      <c r="AF798" s="78" t="n">
        <f aca="false">+AF797+20</f>
        <v>15860</v>
      </c>
      <c r="AG798" s="78" t="n">
        <v>793</v>
      </c>
      <c r="AO798" s="78" t="e">
        <f aca="false">VLOOKUP(F798,PTDS2!$A$1:$Q$13,2)</f>
        <v>#N/A</v>
      </c>
      <c r="AP798" s="78" t="e">
        <f aca="false">VLOOKUP(F798,PTDS2!$A$1:$Q$13,3)</f>
        <v>#N/A</v>
      </c>
      <c r="AQ798" s="78" t="e">
        <f aca="false">VLOOKUP(F798,PTDS2!$A$1:$Q$13,4)</f>
        <v>#N/A</v>
      </c>
      <c r="AR798" s="78" t="e">
        <f aca="false">VLOOKUP(F798,PTDS2!$A$1:$Q$13,5)</f>
        <v>#N/A</v>
      </c>
      <c r="AS798" s="78" t="e">
        <f aca="false">VLOOKUP(F798,PTDS2!$A$1:$Q$13,6)</f>
        <v>#N/A</v>
      </c>
      <c r="AT798" s="78" t="e">
        <f aca="false">VLOOKUP(F798,PTDS2!$A$1:$Q$13,7)</f>
        <v>#N/A</v>
      </c>
      <c r="AU798" s="78" t="e">
        <f aca="false">VLOOKUP(F798,PTDS2!$A$1:$Q$13,8)</f>
        <v>#N/A</v>
      </c>
      <c r="AV798" s="78" t="e">
        <f aca="false">VLOOKUP(F798,PTDS2!$A$1:$Q$13,9)</f>
        <v>#N/A</v>
      </c>
      <c r="AW798" s="78" t="e">
        <f aca="false">VLOOKUP(F798,PTDS2!$A$1:$Q$13,10)</f>
        <v>#N/A</v>
      </c>
      <c r="AX798" s="78" t="e">
        <f aca="false">VLOOKUP(F798,PTDS2!$A$1:$Q$13,11)</f>
        <v>#N/A</v>
      </c>
      <c r="AY798" s="78" t="e">
        <f aca="false">VLOOKUP(F798,PTDS2!$A$1:$Q$13,12)</f>
        <v>#N/A</v>
      </c>
      <c r="AZ798" s="78" t="e">
        <f aca="false">VLOOKUP(F798,PTDS2!$A$1:$Q$13,13)</f>
        <v>#N/A</v>
      </c>
      <c r="BA798" s="78" t="e">
        <f aca="false">VLOOKUP(F798,PTDS2!$A$1:$Q$13,14)</f>
        <v>#N/A</v>
      </c>
      <c r="BB798" s="78" t="e">
        <f aca="false">VLOOKUP(F798,PTDS2!$A$1:$Q$13,15)</f>
        <v>#N/A</v>
      </c>
      <c r="BC798" s="78" t="e">
        <f aca="false">VLOOKUP(F798,PTDS2!$A$1:$Q$13,16)</f>
        <v>#N/A</v>
      </c>
      <c r="BD798" s="78" t="e">
        <f aca="false">VLOOKUP(F798,PTDS2!$A$1:$Q$13,17)</f>
        <v>#N/A</v>
      </c>
      <c r="BF798" s="78" t="e">
        <f aca="false">IF(AO798=0,"",AO798)</f>
        <v>#N/A</v>
      </c>
      <c r="BG798" s="78" t="e">
        <f aca="false">IF(AP798=0,"",AP798)</f>
        <v>#N/A</v>
      </c>
      <c r="BH798" s="78" t="e">
        <f aca="false">IF(AQ798=0,"",AQ798)</f>
        <v>#N/A</v>
      </c>
      <c r="BI798" s="78" t="e">
        <f aca="false">IF(AR798=0,"",AR798)</f>
        <v>#N/A</v>
      </c>
      <c r="BJ798" s="78" t="e">
        <f aca="false">IF(AS798=0,"",AS798)</f>
        <v>#N/A</v>
      </c>
      <c r="BK798" s="78" t="e">
        <f aca="false">IF(AT798=0,"",AT798)</f>
        <v>#N/A</v>
      </c>
      <c r="BL798" s="78" t="e">
        <f aca="false">IF(AU798=0,"",AU798)</f>
        <v>#N/A</v>
      </c>
      <c r="BM798" s="78" t="e">
        <f aca="false">IF(AV798=0,"",AV798)</f>
        <v>#N/A</v>
      </c>
      <c r="BN798" s="78" t="e">
        <f aca="false">IF(AW798=0,"",AW798)</f>
        <v>#N/A</v>
      </c>
      <c r="BO798" s="78" t="e">
        <f aca="false">IF(AX798=0,"",AX798)</f>
        <v>#N/A</v>
      </c>
      <c r="BP798" s="78" t="e">
        <f aca="false">IF(AY798=0,"",AY798)</f>
        <v>#N/A</v>
      </c>
      <c r="BQ798" s="78" t="e">
        <f aca="false">IF(AZ798=0,"",AZ798)</f>
        <v>#N/A</v>
      </c>
      <c r="BR798" s="78" t="e">
        <f aca="false">IF(BA798=0,"",BA798)</f>
        <v>#N/A</v>
      </c>
      <c r="BS798" s="78" t="e">
        <f aca="false">IF(BB798=0,"",BB798)</f>
        <v>#N/A</v>
      </c>
      <c r="BT798" s="78" t="e">
        <f aca="false">IF(BC798=0,"",BC798)</f>
        <v>#N/A</v>
      </c>
      <c r="BU798" s="78" t="e">
        <f aca="false">IF(BD798=0,"",BD798)</f>
        <v>#N/A</v>
      </c>
    </row>
    <row r="799" customFormat="false" ht="56.7" hidden="false" customHeight="true" outlineLevel="0" collapsed="false">
      <c r="A799" s="137"/>
      <c r="B799" s="138"/>
      <c r="C799" s="139"/>
      <c r="D799" s="139"/>
      <c r="E799" s="143"/>
      <c r="F799" s="120"/>
      <c r="G799" s="121"/>
      <c r="H799" s="140"/>
      <c r="I799" s="141"/>
      <c r="J799" s="116"/>
      <c r="K799" s="124" t="str">
        <f aca="false">IF(ISBLANK(I799),"",ROUND(IF(J799&lt;&gt;"€",IF(J799="$",I799*TRANSFERENCIAS!$E$29,I799*TRANSFERENCIAS!$H$29),I799),2))</f>
        <v/>
      </c>
      <c r="L799" s="142"/>
      <c r="M799" s="142"/>
      <c r="N799" s="142"/>
      <c r="O799" s="125"/>
      <c r="P799" s="126" t="str">
        <f aca="false">IF(ISNUMBER(X799),X799,"P")</f>
        <v>P</v>
      </c>
      <c r="Q799" s="127" t="str">
        <f aca="false">IF(ISNUMBER(L799),L799," --")</f>
        <v> --</v>
      </c>
      <c r="W799" s="129" t="n">
        <f aca="false">SUM(L799:N799)</f>
        <v>0</v>
      </c>
      <c r="X799" s="129" t="e">
        <f aca="false">IF(K799&gt;0,ABS(W799-K799),"")</f>
        <v>#VALUE!</v>
      </c>
      <c r="AF799" s="78" t="n">
        <f aca="false">+AF798+20</f>
        <v>15880</v>
      </c>
      <c r="AG799" s="78" t="n">
        <v>794</v>
      </c>
      <c r="AO799" s="78" t="e">
        <f aca="false">VLOOKUP(F799,PTDS2!$A$1:$Q$13,2)</f>
        <v>#N/A</v>
      </c>
      <c r="AP799" s="78" t="e">
        <f aca="false">VLOOKUP(F799,PTDS2!$A$1:$Q$13,3)</f>
        <v>#N/A</v>
      </c>
      <c r="AQ799" s="78" t="e">
        <f aca="false">VLOOKUP(F799,PTDS2!$A$1:$Q$13,4)</f>
        <v>#N/A</v>
      </c>
      <c r="AR799" s="78" t="e">
        <f aca="false">VLOOKUP(F799,PTDS2!$A$1:$Q$13,5)</f>
        <v>#N/A</v>
      </c>
      <c r="AS799" s="78" t="e">
        <f aca="false">VLOOKUP(F799,PTDS2!$A$1:$Q$13,6)</f>
        <v>#N/A</v>
      </c>
      <c r="AT799" s="78" t="e">
        <f aca="false">VLOOKUP(F799,PTDS2!$A$1:$Q$13,7)</f>
        <v>#N/A</v>
      </c>
      <c r="AU799" s="78" t="e">
        <f aca="false">VLOOKUP(F799,PTDS2!$A$1:$Q$13,8)</f>
        <v>#N/A</v>
      </c>
      <c r="AV799" s="78" t="e">
        <f aca="false">VLOOKUP(F799,PTDS2!$A$1:$Q$13,9)</f>
        <v>#N/A</v>
      </c>
      <c r="AW799" s="78" t="e">
        <f aca="false">VLOOKUP(F799,PTDS2!$A$1:$Q$13,10)</f>
        <v>#N/A</v>
      </c>
      <c r="AX799" s="78" t="e">
        <f aca="false">VLOOKUP(F799,PTDS2!$A$1:$Q$13,11)</f>
        <v>#N/A</v>
      </c>
      <c r="AY799" s="78" t="e">
        <f aca="false">VLOOKUP(F799,PTDS2!$A$1:$Q$13,12)</f>
        <v>#N/A</v>
      </c>
      <c r="AZ799" s="78" t="e">
        <f aca="false">VLOOKUP(F799,PTDS2!$A$1:$Q$13,13)</f>
        <v>#N/A</v>
      </c>
      <c r="BA799" s="78" t="e">
        <f aca="false">VLOOKUP(F799,PTDS2!$A$1:$Q$13,14)</f>
        <v>#N/A</v>
      </c>
      <c r="BB799" s="78" t="e">
        <f aca="false">VLOOKUP(F799,PTDS2!$A$1:$Q$13,15)</f>
        <v>#N/A</v>
      </c>
      <c r="BC799" s="78" t="e">
        <f aca="false">VLOOKUP(F799,PTDS2!$A$1:$Q$13,16)</f>
        <v>#N/A</v>
      </c>
      <c r="BD799" s="78" t="e">
        <f aca="false">VLOOKUP(F799,PTDS2!$A$1:$Q$13,17)</f>
        <v>#N/A</v>
      </c>
      <c r="BF799" s="78" t="e">
        <f aca="false">IF(AO799=0,"",AO799)</f>
        <v>#N/A</v>
      </c>
      <c r="BG799" s="78" t="e">
        <f aca="false">IF(AP799=0,"",AP799)</f>
        <v>#N/A</v>
      </c>
      <c r="BH799" s="78" t="e">
        <f aca="false">IF(AQ799=0,"",AQ799)</f>
        <v>#N/A</v>
      </c>
      <c r="BI799" s="78" t="e">
        <f aca="false">IF(AR799=0,"",AR799)</f>
        <v>#N/A</v>
      </c>
      <c r="BJ799" s="78" t="e">
        <f aca="false">IF(AS799=0,"",AS799)</f>
        <v>#N/A</v>
      </c>
      <c r="BK799" s="78" t="e">
        <f aca="false">IF(AT799=0,"",AT799)</f>
        <v>#N/A</v>
      </c>
      <c r="BL799" s="78" t="e">
        <f aca="false">IF(AU799=0,"",AU799)</f>
        <v>#N/A</v>
      </c>
      <c r="BM799" s="78" t="e">
        <f aca="false">IF(AV799=0,"",AV799)</f>
        <v>#N/A</v>
      </c>
      <c r="BN799" s="78" t="e">
        <f aca="false">IF(AW799=0,"",AW799)</f>
        <v>#N/A</v>
      </c>
      <c r="BO799" s="78" t="e">
        <f aca="false">IF(AX799=0,"",AX799)</f>
        <v>#N/A</v>
      </c>
      <c r="BP799" s="78" t="e">
        <f aca="false">IF(AY799=0,"",AY799)</f>
        <v>#N/A</v>
      </c>
      <c r="BQ799" s="78" t="e">
        <f aca="false">IF(AZ799=0,"",AZ799)</f>
        <v>#N/A</v>
      </c>
      <c r="BR799" s="78" t="e">
        <f aca="false">IF(BA799=0,"",BA799)</f>
        <v>#N/A</v>
      </c>
      <c r="BS799" s="78" t="e">
        <f aca="false">IF(BB799=0,"",BB799)</f>
        <v>#N/A</v>
      </c>
      <c r="BT799" s="78" t="e">
        <f aca="false">IF(BC799=0,"",BC799)</f>
        <v>#N/A</v>
      </c>
      <c r="BU799" s="78" t="e">
        <f aca="false">IF(BD799=0,"",BD799)</f>
        <v>#N/A</v>
      </c>
    </row>
    <row r="800" customFormat="false" ht="56.7" hidden="false" customHeight="true" outlineLevel="0" collapsed="false">
      <c r="A800" s="137"/>
      <c r="B800" s="138"/>
      <c r="C800" s="139"/>
      <c r="D800" s="139"/>
      <c r="E800" s="143"/>
      <c r="F800" s="120"/>
      <c r="G800" s="121"/>
      <c r="H800" s="140"/>
      <c r="I800" s="141"/>
      <c r="J800" s="116"/>
      <c r="K800" s="124" t="str">
        <f aca="false">IF(ISBLANK(I800),"",ROUND(IF(J800&lt;&gt;"€",IF(J800="$",I800*TRANSFERENCIAS!$E$29,I800*TRANSFERENCIAS!$H$29),I800),2))</f>
        <v/>
      </c>
      <c r="L800" s="142"/>
      <c r="M800" s="142"/>
      <c r="N800" s="142"/>
      <c r="O800" s="125"/>
      <c r="P800" s="126" t="str">
        <f aca="false">IF(ISNUMBER(X800),X800,"P")</f>
        <v>P</v>
      </c>
      <c r="Q800" s="127" t="str">
        <f aca="false">IF(ISNUMBER(L800),L800," --")</f>
        <v> --</v>
      </c>
      <c r="W800" s="129" t="n">
        <f aca="false">SUM(L800:N800)</f>
        <v>0</v>
      </c>
      <c r="X800" s="129" t="e">
        <f aca="false">IF(K800&gt;0,ABS(W800-K800),"")</f>
        <v>#VALUE!</v>
      </c>
      <c r="AF800" s="78" t="n">
        <f aca="false">+AF799+20</f>
        <v>15900</v>
      </c>
      <c r="AG800" s="78" t="n">
        <v>795</v>
      </c>
      <c r="AO800" s="78" t="e">
        <f aca="false">VLOOKUP(F800,PTDS2!$A$1:$Q$13,2)</f>
        <v>#N/A</v>
      </c>
      <c r="AP800" s="78" t="e">
        <f aca="false">VLOOKUP(F800,PTDS2!$A$1:$Q$13,3)</f>
        <v>#N/A</v>
      </c>
      <c r="AQ800" s="78" t="e">
        <f aca="false">VLOOKUP(F800,PTDS2!$A$1:$Q$13,4)</f>
        <v>#N/A</v>
      </c>
      <c r="AR800" s="78" t="e">
        <f aca="false">VLOOKUP(F800,PTDS2!$A$1:$Q$13,5)</f>
        <v>#N/A</v>
      </c>
      <c r="AS800" s="78" t="e">
        <f aca="false">VLOOKUP(F800,PTDS2!$A$1:$Q$13,6)</f>
        <v>#N/A</v>
      </c>
      <c r="AT800" s="78" t="e">
        <f aca="false">VLOOKUP(F800,PTDS2!$A$1:$Q$13,7)</f>
        <v>#N/A</v>
      </c>
      <c r="AU800" s="78" t="e">
        <f aca="false">VLOOKUP(F800,PTDS2!$A$1:$Q$13,8)</f>
        <v>#N/A</v>
      </c>
      <c r="AV800" s="78" t="e">
        <f aca="false">VLOOKUP(F800,PTDS2!$A$1:$Q$13,9)</f>
        <v>#N/A</v>
      </c>
      <c r="AW800" s="78" t="e">
        <f aca="false">VLOOKUP(F800,PTDS2!$A$1:$Q$13,10)</f>
        <v>#N/A</v>
      </c>
      <c r="AX800" s="78" t="e">
        <f aca="false">VLOOKUP(F800,PTDS2!$A$1:$Q$13,11)</f>
        <v>#N/A</v>
      </c>
      <c r="AY800" s="78" t="e">
        <f aca="false">VLOOKUP(F800,PTDS2!$A$1:$Q$13,12)</f>
        <v>#N/A</v>
      </c>
      <c r="AZ800" s="78" t="e">
        <f aca="false">VLOOKUP(F800,PTDS2!$A$1:$Q$13,13)</f>
        <v>#N/A</v>
      </c>
      <c r="BA800" s="78" t="e">
        <f aca="false">VLOOKUP(F800,PTDS2!$A$1:$Q$13,14)</f>
        <v>#N/A</v>
      </c>
      <c r="BB800" s="78" t="e">
        <f aca="false">VLOOKUP(F800,PTDS2!$A$1:$Q$13,15)</f>
        <v>#N/A</v>
      </c>
      <c r="BC800" s="78" t="e">
        <f aca="false">VLOOKUP(F800,PTDS2!$A$1:$Q$13,16)</f>
        <v>#N/A</v>
      </c>
      <c r="BD800" s="78" t="e">
        <f aca="false">VLOOKUP(F800,PTDS2!$A$1:$Q$13,17)</f>
        <v>#N/A</v>
      </c>
      <c r="BF800" s="78" t="e">
        <f aca="false">IF(AO800=0,"",AO800)</f>
        <v>#N/A</v>
      </c>
      <c r="BG800" s="78" t="e">
        <f aca="false">IF(AP800=0,"",AP800)</f>
        <v>#N/A</v>
      </c>
      <c r="BH800" s="78" t="e">
        <f aca="false">IF(AQ800=0,"",AQ800)</f>
        <v>#N/A</v>
      </c>
      <c r="BI800" s="78" t="e">
        <f aca="false">IF(AR800=0,"",AR800)</f>
        <v>#N/A</v>
      </c>
      <c r="BJ800" s="78" t="e">
        <f aca="false">IF(AS800=0,"",AS800)</f>
        <v>#N/A</v>
      </c>
      <c r="BK800" s="78" t="e">
        <f aca="false">IF(AT800=0,"",AT800)</f>
        <v>#N/A</v>
      </c>
      <c r="BL800" s="78" t="e">
        <f aca="false">IF(AU800=0,"",AU800)</f>
        <v>#N/A</v>
      </c>
      <c r="BM800" s="78" t="e">
        <f aca="false">IF(AV800=0,"",AV800)</f>
        <v>#N/A</v>
      </c>
      <c r="BN800" s="78" t="e">
        <f aca="false">IF(AW800=0,"",AW800)</f>
        <v>#N/A</v>
      </c>
      <c r="BO800" s="78" t="e">
        <f aca="false">IF(AX800=0,"",AX800)</f>
        <v>#N/A</v>
      </c>
      <c r="BP800" s="78" t="e">
        <f aca="false">IF(AY800=0,"",AY800)</f>
        <v>#N/A</v>
      </c>
      <c r="BQ800" s="78" t="e">
        <f aca="false">IF(AZ800=0,"",AZ800)</f>
        <v>#N/A</v>
      </c>
      <c r="BR800" s="78" t="e">
        <f aca="false">IF(BA800=0,"",BA800)</f>
        <v>#N/A</v>
      </c>
      <c r="BS800" s="78" t="e">
        <f aca="false">IF(BB800=0,"",BB800)</f>
        <v>#N/A</v>
      </c>
      <c r="BT800" s="78" t="e">
        <f aca="false">IF(BC800=0,"",BC800)</f>
        <v>#N/A</v>
      </c>
      <c r="BU800" s="78" t="e">
        <f aca="false">IF(BD800=0,"",BD800)</f>
        <v>#N/A</v>
      </c>
    </row>
    <row r="801" customFormat="false" ht="56.7" hidden="false" customHeight="true" outlineLevel="0" collapsed="false">
      <c r="A801" s="137"/>
      <c r="B801" s="138"/>
      <c r="C801" s="139"/>
      <c r="D801" s="139"/>
      <c r="E801" s="143"/>
      <c r="F801" s="120"/>
      <c r="G801" s="121"/>
      <c r="H801" s="140"/>
      <c r="I801" s="141"/>
      <c r="J801" s="116"/>
      <c r="K801" s="124" t="str">
        <f aca="false">IF(ISBLANK(I801),"",ROUND(IF(J801&lt;&gt;"€",IF(J801="$",I801*TRANSFERENCIAS!$E$29,I801*TRANSFERENCIAS!$H$29),I801),2))</f>
        <v/>
      </c>
      <c r="L801" s="142"/>
      <c r="M801" s="142"/>
      <c r="N801" s="142"/>
      <c r="O801" s="125"/>
      <c r="P801" s="126" t="str">
        <f aca="false">IF(ISNUMBER(X801),X801,"P")</f>
        <v>P</v>
      </c>
      <c r="Q801" s="127" t="str">
        <f aca="false">IF(ISNUMBER(L801),L801," --")</f>
        <v> --</v>
      </c>
      <c r="W801" s="129" t="n">
        <f aca="false">SUM(L801:N801)</f>
        <v>0</v>
      </c>
      <c r="X801" s="129" t="e">
        <f aca="false">IF(K801&gt;0,ABS(W801-K801),"")</f>
        <v>#VALUE!</v>
      </c>
      <c r="AF801" s="78" t="n">
        <f aca="false">+AF800+20</f>
        <v>15920</v>
      </c>
      <c r="AG801" s="78" t="n">
        <v>796</v>
      </c>
      <c r="AO801" s="78" t="e">
        <f aca="false">VLOOKUP(F801,PTDS2!$A$1:$Q$13,2)</f>
        <v>#N/A</v>
      </c>
      <c r="AP801" s="78" t="e">
        <f aca="false">VLOOKUP(F801,PTDS2!$A$1:$Q$13,3)</f>
        <v>#N/A</v>
      </c>
      <c r="AQ801" s="78" t="e">
        <f aca="false">VLOOKUP(F801,PTDS2!$A$1:$Q$13,4)</f>
        <v>#N/A</v>
      </c>
      <c r="AR801" s="78" t="e">
        <f aca="false">VLOOKUP(F801,PTDS2!$A$1:$Q$13,5)</f>
        <v>#N/A</v>
      </c>
      <c r="AS801" s="78" t="e">
        <f aca="false">VLOOKUP(F801,PTDS2!$A$1:$Q$13,6)</f>
        <v>#N/A</v>
      </c>
      <c r="AT801" s="78" t="e">
        <f aca="false">VLOOKUP(F801,PTDS2!$A$1:$Q$13,7)</f>
        <v>#N/A</v>
      </c>
      <c r="AU801" s="78" t="e">
        <f aca="false">VLOOKUP(F801,PTDS2!$A$1:$Q$13,8)</f>
        <v>#N/A</v>
      </c>
      <c r="AV801" s="78" t="e">
        <f aca="false">VLOOKUP(F801,PTDS2!$A$1:$Q$13,9)</f>
        <v>#N/A</v>
      </c>
      <c r="AW801" s="78" t="e">
        <f aca="false">VLOOKUP(F801,PTDS2!$A$1:$Q$13,10)</f>
        <v>#N/A</v>
      </c>
      <c r="AX801" s="78" t="e">
        <f aca="false">VLOOKUP(F801,PTDS2!$A$1:$Q$13,11)</f>
        <v>#N/A</v>
      </c>
      <c r="AY801" s="78" t="e">
        <f aca="false">VLOOKUP(F801,PTDS2!$A$1:$Q$13,12)</f>
        <v>#N/A</v>
      </c>
      <c r="AZ801" s="78" t="e">
        <f aca="false">VLOOKUP(F801,PTDS2!$A$1:$Q$13,13)</f>
        <v>#N/A</v>
      </c>
      <c r="BA801" s="78" t="e">
        <f aca="false">VLOOKUP(F801,PTDS2!$A$1:$Q$13,14)</f>
        <v>#N/A</v>
      </c>
      <c r="BB801" s="78" t="e">
        <f aca="false">VLOOKUP(F801,PTDS2!$A$1:$Q$13,15)</f>
        <v>#N/A</v>
      </c>
      <c r="BC801" s="78" t="e">
        <f aca="false">VLOOKUP(F801,PTDS2!$A$1:$Q$13,16)</f>
        <v>#N/A</v>
      </c>
      <c r="BD801" s="78" t="e">
        <f aca="false">VLOOKUP(F801,PTDS2!$A$1:$Q$13,17)</f>
        <v>#N/A</v>
      </c>
      <c r="BF801" s="78" t="e">
        <f aca="false">IF(AO801=0,"",AO801)</f>
        <v>#N/A</v>
      </c>
      <c r="BG801" s="78" t="e">
        <f aca="false">IF(AP801=0,"",AP801)</f>
        <v>#N/A</v>
      </c>
      <c r="BH801" s="78" t="e">
        <f aca="false">IF(AQ801=0,"",AQ801)</f>
        <v>#N/A</v>
      </c>
      <c r="BI801" s="78" t="e">
        <f aca="false">IF(AR801=0,"",AR801)</f>
        <v>#N/A</v>
      </c>
      <c r="BJ801" s="78" t="e">
        <f aca="false">IF(AS801=0,"",AS801)</f>
        <v>#N/A</v>
      </c>
      <c r="BK801" s="78" t="e">
        <f aca="false">IF(AT801=0,"",AT801)</f>
        <v>#N/A</v>
      </c>
      <c r="BL801" s="78" t="e">
        <f aca="false">IF(AU801=0,"",AU801)</f>
        <v>#N/A</v>
      </c>
      <c r="BM801" s="78" t="e">
        <f aca="false">IF(AV801=0,"",AV801)</f>
        <v>#N/A</v>
      </c>
      <c r="BN801" s="78" t="e">
        <f aca="false">IF(AW801=0,"",AW801)</f>
        <v>#N/A</v>
      </c>
      <c r="BO801" s="78" t="e">
        <f aca="false">IF(AX801=0,"",AX801)</f>
        <v>#N/A</v>
      </c>
      <c r="BP801" s="78" t="e">
        <f aca="false">IF(AY801=0,"",AY801)</f>
        <v>#N/A</v>
      </c>
      <c r="BQ801" s="78" t="e">
        <f aca="false">IF(AZ801=0,"",AZ801)</f>
        <v>#N/A</v>
      </c>
      <c r="BR801" s="78" t="e">
        <f aca="false">IF(BA801=0,"",BA801)</f>
        <v>#N/A</v>
      </c>
      <c r="BS801" s="78" t="e">
        <f aca="false">IF(BB801=0,"",BB801)</f>
        <v>#N/A</v>
      </c>
      <c r="BT801" s="78" t="e">
        <f aca="false">IF(BC801=0,"",BC801)</f>
        <v>#N/A</v>
      </c>
      <c r="BU801" s="78" t="e">
        <f aca="false">IF(BD801=0,"",BD801)</f>
        <v>#N/A</v>
      </c>
    </row>
    <row r="802" customFormat="false" ht="56.7" hidden="false" customHeight="true" outlineLevel="0" collapsed="false">
      <c r="A802" s="137"/>
      <c r="B802" s="138"/>
      <c r="C802" s="139"/>
      <c r="D802" s="139"/>
      <c r="E802" s="143"/>
      <c r="F802" s="120"/>
      <c r="G802" s="121"/>
      <c r="H802" s="140"/>
      <c r="I802" s="141"/>
      <c r="J802" s="116"/>
      <c r="K802" s="124" t="str">
        <f aca="false">IF(ISBLANK(I802),"",ROUND(IF(J802&lt;&gt;"€",IF(J802="$",I802*TRANSFERENCIAS!$E$29,I802*TRANSFERENCIAS!$H$29),I802),2))</f>
        <v/>
      </c>
      <c r="L802" s="142"/>
      <c r="M802" s="142"/>
      <c r="N802" s="142"/>
      <c r="O802" s="125"/>
      <c r="P802" s="126" t="str">
        <f aca="false">IF(ISNUMBER(X802),X802,"P")</f>
        <v>P</v>
      </c>
      <c r="Q802" s="127" t="str">
        <f aca="false">IF(ISNUMBER(L802),L802," --")</f>
        <v> --</v>
      </c>
      <c r="W802" s="129" t="n">
        <f aca="false">SUM(L802:N802)</f>
        <v>0</v>
      </c>
      <c r="X802" s="129" t="e">
        <f aca="false">IF(K802&gt;0,ABS(W802-K802),"")</f>
        <v>#VALUE!</v>
      </c>
      <c r="AF802" s="78" t="n">
        <f aca="false">+AF801+20</f>
        <v>15940</v>
      </c>
      <c r="AG802" s="78" t="n">
        <v>797</v>
      </c>
      <c r="AO802" s="78" t="e">
        <f aca="false">VLOOKUP(F802,PTDS2!$A$1:$Q$13,2)</f>
        <v>#N/A</v>
      </c>
      <c r="AP802" s="78" t="e">
        <f aca="false">VLOOKUP(F802,PTDS2!$A$1:$Q$13,3)</f>
        <v>#N/A</v>
      </c>
      <c r="AQ802" s="78" t="e">
        <f aca="false">VLOOKUP(F802,PTDS2!$A$1:$Q$13,4)</f>
        <v>#N/A</v>
      </c>
      <c r="AR802" s="78" t="e">
        <f aca="false">VLOOKUP(F802,PTDS2!$A$1:$Q$13,5)</f>
        <v>#N/A</v>
      </c>
      <c r="AS802" s="78" t="e">
        <f aca="false">VLOOKUP(F802,PTDS2!$A$1:$Q$13,6)</f>
        <v>#N/A</v>
      </c>
      <c r="AT802" s="78" t="e">
        <f aca="false">VLOOKUP(F802,PTDS2!$A$1:$Q$13,7)</f>
        <v>#N/A</v>
      </c>
      <c r="AU802" s="78" t="e">
        <f aca="false">VLOOKUP(F802,PTDS2!$A$1:$Q$13,8)</f>
        <v>#N/A</v>
      </c>
      <c r="AV802" s="78" t="e">
        <f aca="false">VLOOKUP(F802,PTDS2!$A$1:$Q$13,9)</f>
        <v>#N/A</v>
      </c>
      <c r="AW802" s="78" t="e">
        <f aca="false">VLOOKUP(F802,PTDS2!$A$1:$Q$13,10)</f>
        <v>#N/A</v>
      </c>
      <c r="AX802" s="78" t="e">
        <f aca="false">VLOOKUP(F802,PTDS2!$A$1:$Q$13,11)</f>
        <v>#N/A</v>
      </c>
      <c r="AY802" s="78" t="e">
        <f aca="false">VLOOKUP(F802,PTDS2!$A$1:$Q$13,12)</f>
        <v>#N/A</v>
      </c>
      <c r="AZ802" s="78" t="e">
        <f aca="false">VLOOKUP(F802,PTDS2!$A$1:$Q$13,13)</f>
        <v>#N/A</v>
      </c>
      <c r="BA802" s="78" t="e">
        <f aca="false">VLOOKUP(F802,PTDS2!$A$1:$Q$13,14)</f>
        <v>#N/A</v>
      </c>
      <c r="BB802" s="78" t="e">
        <f aca="false">VLOOKUP(F802,PTDS2!$A$1:$Q$13,15)</f>
        <v>#N/A</v>
      </c>
      <c r="BC802" s="78" t="e">
        <f aca="false">VLOOKUP(F802,PTDS2!$A$1:$Q$13,16)</f>
        <v>#N/A</v>
      </c>
      <c r="BD802" s="78" t="e">
        <f aca="false">VLOOKUP(F802,PTDS2!$A$1:$Q$13,17)</f>
        <v>#N/A</v>
      </c>
      <c r="BF802" s="78" t="e">
        <f aca="false">IF(AO802=0,"",AO802)</f>
        <v>#N/A</v>
      </c>
      <c r="BG802" s="78" t="e">
        <f aca="false">IF(AP802=0,"",AP802)</f>
        <v>#N/A</v>
      </c>
      <c r="BH802" s="78" t="e">
        <f aca="false">IF(AQ802=0,"",AQ802)</f>
        <v>#N/A</v>
      </c>
      <c r="BI802" s="78" t="e">
        <f aca="false">IF(AR802=0,"",AR802)</f>
        <v>#N/A</v>
      </c>
      <c r="BJ802" s="78" t="e">
        <f aca="false">IF(AS802=0,"",AS802)</f>
        <v>#N/A</v>
      </c>
      <c r="BK802" s="78" t="e">
        <f aca="false">IF(AT802=0,"",AT802)</f>
        <v>#N/A</v>
      </c>
      <c r="BL802" s="78" t="e">
        <f aca="false">IF(AU802=0,"",AU802)</f>
        <v>#N/A</v>
      </c>
      <c r="BM802" s="78" t="e">
        <f aca="false">IF(AV802=0,"",AV802)</f>
        <v>#N/A</v>
      </c>
      <c r="BN802" s="78" t="e">
        <f aca="false">IF(AW802=0,"",AW802)</f>
        <v>#N/A</v>
      </c>
      <c r="BO802" s="78" t="e">
        <f aca="false">IF(AX802=0,"",AX802)</f>
        <v>#N/A</v>
      </c>
      <c r="BP802" s="78" t="e">
        <f aca="false">IF(AY802=0,"",AY802)</f>
        <v>#N/A</v>
      </c>
      <c r="BQ802" s="78" t="e">
        <f aca="false">IF(AZ802=0,"",AZ802)</f>
        <v>#N/A</v>
      </c>
      <c r="BR802" s="78" t="e">
        <f aca="false">IF(BA802=0,"",BA802)</f>
        <v>#N/A</v>
      </c>
      <c r="BS802" s="78" t="e">
        <f aca="false">IF(BB802=0,"",BB802)</f>
        <v>#N/A</v>
      </c>
      <c r="BT802" s="78" t="e">
        <f aca="false">IF(BC802=0,"",BC802)</f>
        <v>#N/A</v>
      </c>
      <c r="BU802" s="78" t="e">
        <f aca="false">IF(BD802=0,"",BD802)</f>
        <v>#N/A</v>
      </c>
    </row>
    <row r="803" customFormat="false" ht="56.7" hidden="false" customHeight="true" outlineLevel="0" collapsed="false">
      <c r="A803" s="137"/>
      <c r="B803" s="138"/>
      <c r="C803" s="139"/>
      <c r="D803" s="139"/>
      <c r="E803" s="143"/>
      <c r="F803" s="120"/>
      <c r="G803" s="121"/>
      <c r="H803" s="140"/>
      <c r="I803" s="141"/>
      <c r="J803" s="116"/>
      <c r="K803" s="124" t="str">
        <f aca="false">IF(ISBLANK(I803),"",ROUND(IF(J803&lt;&gt;"€",IF(J803="$",I803*TRANSFERENCIAS!$E$29,I803*TRANSFERENCIAS!$H$29),I803),2))</f>
        <v/>
      </c>
      <c r="L803" s="142"/>
      <c r="M803" s="142"/>
      <c r="N803" s="142"/>
      <c r="O803" s="125"/>
      <c r="P803" s="126" t="str">
        <f aca="false">IF(ISNUMBER(X803),X803,"P")</f>
        <v>P</v>
      </c>
      <c r="Q803" s="127" t="str">
        <f aca="false">IF(ISNUMBER(L803),L803," --")</f>
        <v> --</v>
      </c>
      <c r="W803" s="129" t="n">
        <f aca="false">SUM(L803:N803)</f>
        <v>0</v>
      </c>
      <c r="X803" s="129" t="e">
        <f aca="false">IF(K803&gt;0,ABS(W803-K803),"")</f>
        <v>#VALUE!</v>
      </c>
      <c r="AF803" s="78" t="n">
        <f aca="false">+AF802+20</f>
        <v>15960</v>
      </c>
      <c r="AG803" s="78" t="n">
        <v>798</v>
      </c>
      <c r="AO803" s="78" t="e">
        <f aca="false">VLOOKUP(F803,PTDS2!$A$1:$Q$13,2)</f>
        <v>#N/A</v>
      </c>
      <c r="AP803" s="78" t="e">
        <f aca="false">VLOOKUP(F803,PTDS2!$A$1:$Q$13,3)</f>
        <v>#N/A</v>
      </c>
      <c r="AQ803" s="78" t="e">
        <f aca="false">VLOOKUP(F803,PTDS2!$A$1:$Q$13,4)</f>
        <v>#N/A</v>
      </c>
      <c r="AR803" s="78" t="e">
        <f aca="false">VLOOKUP(F803,PTDS2!$A$1:$Q$13,5)</f>
        <v>#N/A</v>
      </c>
      <c r="AS803" s="78" t="e">
        <f aca="false">VLOOKUP(F803,PTDS2!$A$1:$Q$13,6)</f>
        <v>#N/A</v>
      </c>
      <c r="AT803" s="78" t="e">
        <f aca="false">VLOOKUP(F803,PTDS2!$A$1:$Q$13,7)</f>
        <v>#N/A</v>
      </c>
      <c r="AU803" s="78" t="e">
        <f aca="false">VLOOKUP(F803,PTDS2!$A$1:$Q$13,8)</f>
        <v>#N/A</v>
      </c>
      <c r="AV803" s="78" t="e">
        <f aca="false">VLOOKUP(F803,PTDS2!$A$1:$Q$13,9)</f>
        <v>#N/A</v>
      </c>
      <c r="AW803" s="78" t="e">
        <f aca="false">VLOOKUP(F803,PTDS2!$A$1:$Q$13,10)</f>
        <v>#N/A</v>
      </c>
      <c r="AX803" s="78" t="e">
        <f aca="false">VLOOKUP(F803,PTDS2!$A$1:$Q$13,11)</f>
        <v>#N/A</v>
      </c>
      <c r="AY803" s="78" t="e">
        <f aca="false">VLOOKUP(F803,PTDS2!$A$1:$Q$13,12)</f>
        <v>#N/A</v>
      </c>
      <c r="AZ803" s="78" t="e">
        <f aca="false">VLOOKUP(F803,PTDS2!$A$1:$Q$13,13)</f>
        <v>#N/A</v>
      </c>
      <c r="BA803" s="78" t="e">
        <f aca="false">VLOOKUP(F803,PTDS2!$A$1:$Q$13,14)</f>
        <v>#N/A</v>
      </c>
      <c r="BB803" s="78" t="e">
        <f aca="false">VLOOKUP(F803,PTDS2!$A$1:$Q$13,15)</f>
        <v>#N/A</v>
      </c>
      <c r="BC803" s="78" t="e">
        <f aca="false">VLOOKUP(F803,PTDS2!$A$1:$Q$13,16)</f>
        <v>#N/A</v>
      </c>
      <c r="BD803" s="78" t="e">
        <f aca="false">VLOOKUP(F803,PTDS2!$A$1:$Q$13,17)</f>
        <v>#N/A</v>
      </c>
      <c r="BF803" s="78" t="e">
        <f aca="false">IF(AO803=0,"",AO803)</f>
        <v>#N/A</v>
      </c>
      <c r="BG803" s="78" t="e">
        <f aca="false">IF(AP803=0,"",AP803)</f>
        <v>#N/A</v>
      </c>
      <c r="BH803" s="78" t="e">
        <f aca="false">IF(AQ803=0,"",AQ803)</f>
        <v>#N/A</v>
      </c>
      <c r="BI803" s="78" t="e">
        <f aca="false">IF(AR803=0,"",AR803)</f>
        <v>#N/A</v>
      </c>
      <c r="BJ803" s="78" t="e">
        <f aca="false">IF(AS803=0,"",AS803)</f>
        <v>#N/A</v>
      </c>
      <c r="BK803" s="78" t="e">
        <f aca="false">IF(AT803=0,"",AT803)</f>
        <v>#N/A</v>
      </c>
      <c r="BL803" s="78" t="e">
        <f aca="false">IF(AU803=0,"",AU803)</f>
        <v>#N/A</v>
      </c>
      <c r="BM803" s="78" t="e">
        <f aca="false">IF(AV803=0,"",AV803)</f>
        <v>#N/A</v>
      </c>
      <c r="BN803" s="78" t="e">
        <f aca="false">IF(AW803=0,"",AW803)</f>
        <v>#N/A</v>
      </c>
      <c r="BO803" s="78" t="e">
        <f aca="false">IF(AX803=0,"",AX803)</f>
        <v>#N/A</v>
      </c>
      <c r="BP803" s="78" t="e">
        <f aca="false">IF(AY803=0,"",AY803)</f>
        <v>#N/A</v>
      </c>
      <c r="BQ803" s="78" t="e">
        <f aca="false">IF(AZ803=0,"",AZ803)</f>
        <v>#N/A</v>
      </c>
      <c r="BR803" s="78" t="e">
        <f aca="false">IF(BA803=0,"",BA803)</f>
        <v>#N/A</v>
      </c>
      <c r="BS803" s="78" t="e">
        <f aca="false">IF(BB803=0,"",BB803)</f>
        <v>#N/A</v>
      </c>
      <c r="BT803" s="78" t="e">
        <f aca="false">IF(BC803=0,"",BC803)</f>
        <v>#N/A</v>
      </c>
      <c r="BU803" s="78" t="e">
        <f aca="false">IF(BD803=0,"",BD803)</f>
        <v>#N/A</v>
      </c>
    </row>
    <row r="804" customFormat="false" ht="56.7" hidden="false" customHeight="true" outlineLevel="0" collapsed="false">
      <c r="A804" s="137"/>
      <c r="B804" s="138"/>
      <c r="C804" s="139"/>
      <c r="D804" s="139"/>
      <c r="E804" s="143"/>
      <c r="F804" s="120"/>
      <c r="G804" s="121"/>
      <c r="H804" s="140"/>
      <c r="I804" s="141"/>
      <c r="J804" s="116"/>
      <c r="K804" s="124" t="str">
        <f aca="false">IF(ISBLANK(I804),"",ROUND(IF(J804&lt;&gt;"€",IF(J804="$",I804*TRANSFERENCIAS!$E$29,I804*TRANSFERENCIAS!$H$29),I804),2))</f>
        <v/>
      </c>
      <c r="L804" s="142"/>
      <c r="M804" s="142"/>
      <c r="N804" s="142"/>
      <c r="O804" s="125"/>
      <c r="P804" s="126" t="str">
        <f aca="false">IF(ISNUMBER(X804),X804,"P")</f>
        <v>P</v>
      </c>
      <c r="Q804" s="127" t="str">
        <f aca="false">IF(ISNUMBER(L804),L804," --")</f>
        <v> --</v>
      </c>
      <c r="W804" s="129" t="n">
        <f aca="false">SUM(L804:N804)</f>
        <v>0</v>
      </c>
      <c r="X804" s="129" t="e">
        <f aca="false">IF(K804&gt;0,ABS(W804-K804),"")</f>
        <v>#VALUE!</v>
      </c>
      <c r="AF804" s="78" t="n">
        <f aca="false">+AF803+20</f>
        <v>15980</v>
      </c>
      <c r="AG804" s="78" t="n">
        <v>799</v>
      </c>
      <c r="AO804" s="78" t="e">
        <f aca="false">VLOOKUP(F804,PTDS2!$A$1:$Q$13,2)</f>
        <v>#N/A</v>
      </c>
      <c r="AP804" s="78" t="e">
        <f aca="false">VLOOKUP(F804,PTDS2!$A$1:$Q$13,3)</f>
        <v>#N/A</v>
      </c>
      <c r="AQ804" s="78" t="e">
        <f aca="false">VLOOKUP(F804,PTDS2!$A$1:$Q$13,4)</f>
        <v>#N/A</v>
      </c>
      <c r="AR804" s="78" t="e">
        <f aca="false">VLOOKUP(F804,PTDS2!$A$1:$Q$13,5)</f>
        <v>#N/A</v>
      </c>
      <c r="AS804" s="78" t="e">
        <f aca="false">VLOOKUP(F804,PTDS2!$A$1:$Q$13,6)</f>
        <v>#N/A</v>
      </c>
      <c r="AT804" s="78" t="e">
        <f aca="false">VLOOKUP(F804,PTDS2!$A$1:$Q$13,7)</f>
        <v>#N/A</v>
      </c>
      <c r="AU804" s="78" t="e">
        <f aca="false">VLOOKUP(F804,PTDS2!$A$1:$Q$13,8)</f>
        <v>#N/A</v>
      </c>
      <c r="AV804" s="78" t="e">
        <f aca="false">VLOOKUP(F804,PTDS2!$A$1:$Q$13,9)</f>
        <v>#N/A</v>
      </c>
      <c r="AW804" s="78" t="e">
        <f aca="false">VLOOKUP(F804,PTDS2!$A$1:$Q$13,10)</f>
        <v>#N/A</v>
      </c>
      <c r="AX804" s="78" t="e">
        <f aca="false">VLOOKUP(F804,PTDS2!$A$1:$Q$13,11)</f>
        <v>#N/A</v>
      </c>
      <c r="AY804" s="78" t="e">
        <f aca="false">VLOOKUP(F804,PTDS2!$A$1:$Q$13,12)</f>
        <v>#N/A</v>
      </c>
      <c r="AZ804" s="78" t="e">
        <f aca="false">VLOOKUP(F804,PTDS2!$A$1:$Q$13,13)</f>
        <v>#N/A</v>
      </c>
      <c r="BA804" s="78" t="e">
        <f aca="false">VLOOKUP(F804,PTDS2!$A$1:$Q$13,14)</f>
        <v>#N/A</v>
      </c>
      <c r="BB804" s="78" t="e">
        <f aca="false">VLOOKUP(F804,PTDS2!$A$1:$Q$13,15)</f>
        <v>#N/A</v>
      </c>
      <c r="BC804" s="78" t="e">
        <f aca="false">VLOOKUP(F804,PTDS2!$A$1:$Q$13,16)</f>
        <v>#N/A</v>
      </c>
      <c r="BD804" s="78" t="e">
        <f aca="false">VLOOKUP(F804,PTDS2!$A$1:$Q$13,17)</f>
        <v>#N/A</v>
      </c>
      <c r="BF804" s="78" t="e">
        <f aca="false">IF(AO804=0,"",AO804)</f>
        <v>#N/A</v>
      </c>
      <c r="BG804" s="78" t="e">
        <f aca="false">IF(AP804=0,"",AP804)</f>
        <v>#N/A</v>
      </c>
      <c r="BH804" s="78" t="e">
        <f aca="false">IF(AQ804=0,"",AQ804)</f>
        <v>#N/A</v>
      </c>
      <c r="BI804" s="78" t="e">
        <f aca="false">IF(AR804=0,"",AR804)</f>
        <v>#N/A</v>
      </c>
      <c r="BJ804" s="78" t="e">
        <f aca="false">IF(AS804=0,"",AS804)</f>
        <v>#N/A</v>
      </c>
      <c r="BK804" s="78" t="e">
        <f aca="false">IF(AT804=0,"",AT804)</f>
        <v>#N/A</v>
      </c>
      <c r="BL804" s="78" t="e">
        <f aca="false">IF(AU804=0,"",AU804)</f>
        <v>#N/A</v>
      </c>
      <c r="BM804" s="78" t="e">
        <f aca="false">IF(AV804=0,"",AV804)</f>
        <v>#N/A</v>
      </c>
      <c r="BN804" s="78" t="e">
        <f aca="false">IF(AW804=0,"",AW804)</f>
        <v>#N/A</v>
      </c>
      <c r="BO804" s="78" t="e">
        <f aca="false">IF(AX804=0,"",AX804)</f>
        <v>#N/A</v>
      </c>
      <c r="BP804" s="78" t="e">
        <f aca="false">IF(AY804=0,"",AY804)</f>
        <v>#N/A</v>
      </c>
      <c r="BQ804" s="78" t="e">
        <f aca="false">IF(AZ804=0,"",AZ804)</f>
        <v>#N/A</v>
      </c>
      <c r="BR804" s="78" t="e">
        <f aca="false">IF(BA804=0,"",BA804)</f>
        <v>#N/A</v>
      </c>
      <c r="BS804" s="78" t="e">
        <f aca="false">IF(BB804=0,"",BB804)</f>
        <v>#N/A</v>
      </c>
      <c r="BT804" s="78" t="e">
        <f aca="false">IF(BC804=0,"",BC804)</f>
        <v>#N/A</v>
      </c>
      <c r="BU804" s="78" t="e">
        <f aca="false">IF(BD804=0,"",BD804)</f>
        <v>#N/A</v>
      </c>
    </row>
    <row r="805" customFormat="false" ht="56.7" hidden="false" customHeight="true" outlineLevel="0" collapsed="false">
      <c r="A805" s="137"/>
      <c r="B805" s="138"/>
      <c r="C805" s="139"/>
      <c r="D805" s="139"/>
      <c r="E805" s="143"/>
      <c r="F805" s="120"/>
      <c r="G805" s="121"/>
      <c r="H805" s="140"/>
      <c r="I805" s="141"/>
      <c r="J805" s="116"/>
      <c r="K805" s="124" t="str">
        <f aca="false">IF(ISBLANK(I805),"",ROUND(IF(J805&lt;&gt;"€",IF(J805="$",I805*TRANSFERENCIAS!$E$29,I805*TRANSFERENCIAS!$H$29),I805),2))</f>
        <v/>
      </c>
      <c r="L805" s="142"/>
      <c r="M805" s="142"/>
      <c r="N805" s="142"/>
      <c r="O805" s="125"/>
      <c r="P805" s="126" t="str">
        <f aca="false">IF(ISNUMBER(X805),X805,"P")</f>
        <v>P</v>
      </c>
      <c r="Q805" s="127" t="str">
        <f aca="false">IF(ISNUMBER(L805),L805," --")</f>
        <v> --</v>
      </c>
      <c r="W805" s="129" t="n">
        <f aca="false">SUM(L805:N805)</f>
        <v>0</v>
      </c>
      <c r="X805" s="129" t="e">
        <f aca="false">IF(K805&gt;0,ABS(W805-K805),"")</f>
        <v>#VALUE!</v>
      </c>
      <c r="AF805" s="78" t="n">
        <f aca="false">+AF804+20</f>
        <v>16000</v>
      </c>
      <c r="AG805" s="78" t="n">
        <v>800</v>
      </c>
      <c r="AO805" s="78" t="e">
        <f aca="false">VLOOKUP(F805,PTDS2!$A$1:$Q$13,2)</f>
        <v>#N/A</v>
      </c>
      <c r="AP805" s="78" t="e">
        <f aca="false">VLOOKUP(F805,PTDS2!$A$1:$Q$13,3)</f>
        <v>#N/A</v>
      </c>
      <c r="AQ805" s="78" t="e">
        <f aca="false">VLOOKUP(F805,PTDS2!$A$1:$Q$13,4)</f>
        <v>#N/A</v>
      </c>
      <c r="AR805" s="78" t="e">
        <f aca="false">VLOOKUP(F805,PTDS2!$A$1:$Q$13,5)</f>
        <v>#N/A</v>
      </c>
      <c r="AS805" s="78" t="e">
        <f aca="false">VLOOKUP(F805,PTDS2!$A$1:$Q$13,6)</f>
        <v>#N/A</v>
      </c>
      <c r="AT805" s="78" t="e">
        <f aca="false">VLOOKUP(F805,PTDS2!$A$1:$Q$13,7)</f>
        <v>#N/A</v>
      </c>
      <c r="AU805" s="78" t="e">
        <f aca="false">VLOOKUP(F805,PTDS2!$A$1:$Q$13,8)</f>
        <v>#N/A</v>
      </c>
      <c r="AV805" s="78" t="e">
        <f aca="false">VLOOKUP(F805,PTDS2!$A$1:$Q$13,9)</f>
        <v>#N/A</v>
      </c>
      <c r="AW805" s="78" t="e">
        <f aca="false">VLOOKUP(F805,PTDS2!$A$1:$Q$13,10)</f>
        <v>#N/A</v>
      </c>
      <c r="AX805" s="78" t="e">
        <f aca="false">VLOOKUP(F805,PTDS2!$A$1:$Q$13,11)</f>
        <v>#N/A</v>
      </c>
      <c r="AY805" s="78" t="e">
        <f aca="false">VLOOKUP(F805,PTDS2!$A$1:$Q$13,12)</f>
        <v>#N/A</v>
      </c>
      <c r="AZ805" s="78" t="e">
        <f aca="false">VLOOKUP(F805,PTDS2!$A$1:$Q$13,13)</f>
        <v>#N/A</v>
      </c>
      <c r="BA805" s="78" t="e">
        <f aca="false">VLOOKUP(F805,PTDS2!$A$1:$Q$13,14)</f>
        <v>#N/A</v>
      </c>
      <c r="BB805" s="78" t="e">
        <f aca="false">VLOOKUP(F805,PTDS2!$A$1:$Q$13,15)</f>
        <v>#N/A</v>
      </c>
      <c r="BC805" s="78" t="e">
        <f aca="false">VLOOKUP(F805,PTDS2!$A$1:$Q$13,16)</f>
        <v>#N/A</v>
      </c>
      <c r="BD805" s="78" t="e">
        <f aca="false">VLOOKUP(F805,PTDS2!$A$1:$Q$13,17)</f>
        <v>#N/A</v>
      </c>
      <c r="BF805" s="78" t="e">
        <f aca="false">IF(AO805=0,"",AO805)</f>
        <v>#N/A</v>
      </c>
      <c r="BG805" s="78" t="e">
        <f aca="false">IF(AP805=0,"",AP805)</f>
        <v>#N/A</v>
      </c>
      <c r="BH805" s="78" t="e">
        <f aca="false">IF(AQ805=0,"",AQ805)</f>
        <v>#N/A</v>
      </c>
      <c r="BI805" s="78" t="e">
        <f aca="false">IF(AR805=0,"",AR805)</f>
        <v>#N/A</v>
      </c>
      <c r="BJ805" s="78" t="e">
        <f aca="false">IF(AS805=0,"",AS805)</f>
        <v>#N/A</v>
      </c>
      <c r="BK805" s="78" t="e">
        <f aca="false">IF(AT805=0,"",AT805)</f>
        <v>#N/A</v>
      </c>
      <c r="BL805" s="78" t="e">
        <f aca="false">IF(AU805=0,"",AU805)</f>
        <v>#N/A</v>
      </c>
      <c r="BM805" s="78" t="e">
        <f aca="false">IF(AV805=0,"",AV805)</f>
        <v>#N/A</v>
      </c>
      <c r="BN805" s="78" t="e">
        <f aca="false">IF(AW805=0,"",AW805)</f>
        <v>#N/A</v>
      </c>
      <c r="BO805" s="78" t="e">
        <f aca="false">IF(AX805=0,"",AX805)</f>
        <v>#N/A</v>
      </c>
      <c r="BP805" s="78" t="e">
        <f aca="false">IF(AY805=0,"",AY805)</f>
        <v>#N/A</v>
      </c>
      <c r="BQ805" s="78" t="e">
        <f aca="false">IF(AZ805=0,"",AZ805)</f>
        <v>#N/A</v>
      </c>
      <c r="BR805" s="78" t="e">
        <f aca="false">IF(BA805=0,"",BA805)</f>
        <v>#N/A</v>
      </c>
      <c r="BS805" s="78" t="e">
        <f aca="false">IF(BB805=0,"",BB805)</f>
        <v>#N/A</v>
      </c>
      <c r="BT805" s="78" t="e">
        <f aca="false">IF(BC805=0,"",BC805)</f>
        <v>#N/A</v>
      </c>
      <c r="BU805" s="78" t="e">
        <f aca="false">IF(BD805=0,"",BD805)</f>
        <v>#N/A</v>
      </c>
    </row>
    <row r="806" customFormat="false" ht="56.7" hidden="false" customHeight="true" outlineLevel="0" collapsed="false">
      <c r="A806" s="137"/>
      <c r="B806" s="138"/>
      <c r="C806" s="139"/>
      <c r="D806" s="139"/>
      <c r="E806" s="143"/>
      <c r="F806" s="120"/>
      <c r="G806" s="121"/>
      <c r="H806" s="140"/>
      <c r="I806" s="141"/>
      <c r="J806" s="116"/>
      <c r="K806" s="124" t="str">
        <f aca="false">IF(ISBLANK(I806),"",ROUND(IF(J806&lt;&gt;"€",IF(J806="$",I806*TRANSFERENCIAS!$E$29,I806*TRANSFERENCIAS!$H$29),I806),2))</f>
        <v/>
      </c>
      <c r="L806" s="142"/>
      <c r="M806" s="142"/>
      <c r="N806" s="142"/>
      <c r="O806" s="125"/>
      <c r="P806" s="126" t="str">
        <f aca="false">IF(ISNUMBER(X806),X806,"P")</f>
        <v>P</v>
      </c>
      <c r="Q806" s="127" t="str">
        <f aca="false">IF(ISNUMBER(L806),L806," --")</f>
        <v> --</v>
      </c>
      <c r="W806" s="129" t="n">
        <f aca="false">SUM(L806:N806)</f>
        <v>0</v>
      </c>
      <c r="X806" s="129" t="e">
        <f aca="false">IF(K806&gt;0,ABS(W806-K806),"")</f>
        <v>#VALUE!</v>
      </c>
      <c r="AF806" s="78" t="n">
        <f aca="false">+AF805+20</f>
        <v>16020</v>
      </c>
      <c r="AG806" s="78" t="n">
        <v>801</v>
      </c>
      <c r="AO806" s="78" t="e">
        <f aca="false">VLOOKUP(F806,PTDS2!$A$1:$Q$13,2)</f>
        <v>#N/A</v>
      </c>
      <c r="AP806" s="78" t="e">
        <f aca="false">VLOOKUP(F806,PTDS2!$A$1:$Q$13,3)</f>
        <v>#N/A</v>
      </c>
      <c r="AQ806" s="78" t="e">
        <f aca="false">VLOOKUP(F806,PTDS2!$A$1:$Q$13,4)</f>
        <v>#N/A</v>
      </c>
      <c r="AR806" s="78" t="e">
        <f aca="false">VLOOKUP(F806,PTDS2!$A$1:$Q$13,5)</f>
        <v>#N/A</v>
      </c>
      <c r="AS806" s="78" t="e">
        <f aca="false">VLOOKUP(F806,PTDS2!$A$1:$Q$13,6)</f>
        <v>#N/A</v>
      </c>
      <c r="AT806" s="78" t="e">
        <f aca="false">VLOOKUP(F806,PTDS2!$A$1:$Q$13,7)</f>
        <v>#N/A</v>
      </c>
      <c r="AU806" s="78" t="e">
        <f aca="false">VLOOKUP(F806,PTDS2!$A$1:$Q$13,8)</f>
        <v>#N/A</v>
      </c>
      <c r="AV806" s="78" t="e">
        <f aca="false">VLOOKUP(F806,PTDS2!$A$1:$Q$13,9)</f>
        <v>#N/A</v>
      </c>
      <c r="AW806" s="78" t="e">
        <f aca="false">VLOOKUP(F806,PTDS2!$A$1:$Q$13,10)</f>
        <v>#N/A</v>
      </c>
      <c r="AX806" s="78" t="e">
        <f aca="false">VLOOKUP(F806,PTDS2!$A$1:$Q$13,11)</f>
        <v>#N/A</v>
      </c>
      <c r="AY806" s="78" t="e">
        <f aca="false">VLOOKUP(F806,PTDS2!$A$1:$Q$13,12)</f>
        <v>#N/A</v>
      </c>
      <c r="AZ806" s="78" t="e">
        <f aca="false">VLOOKUP(F806,PTDS2!$A$1:$Q$13,13)</f>
        <v>#N/A</v>
      </c>
      <c r="BA806" s="78" t="e">
        <f aca="false">VLOOKUP(F806,PTDS2!$A$1:$Q$13,14)</f>
        <v>#N/A</v>
      </c>
      <c r="BB806" s="78" t="e">
        <f aca="false">VLOOKUP(F806,PTDS2!$A$1:$Q$13,15)</f>
        <v>#N/A</v>
      </c>
      <c r="BC806" s="78" t="e">
        <f aca="false">VLOOKUP(F806,PTDS2!$A$1:$Q$13,16)</f>
        <v>#N/A</v>
      </c>
      <c r="BD806" s="78" t="e">
        <f aca="false">VLOOKUP(F806,PTDS2!$A$1:$Q$13,17)</f>
        <v>#N/A</v>
      </c>
      <c r="BF806" s="78" t="e">
        <f aca="false">IF(AO806=0,"",AO806)</f>
        <v>#N/A</v>
      </c>
      <c r="BG806" s="78" t="e">
        <f aca="false">IF(AP806=0,"",AP806)</f>
        <v>#N/A</v>
      </c>
      <c r="BH806" s="78" t="e">
        <f aca="false">IF(AQ806=0,"",AQ806)</f>
        <v>#N/A</v>
      </c>
      <c r="BI806" s="78" t="e">
        <f aca="false">IF(AR806=0,"",AR806)</f>
        <v>#N/A</v>
      </c>
      <c r="BJ806" s="78" t="e">
        <f aca="false">IF(AS806=0,"",AS806)</f>
        <v>#N/A</v>
      </c>
      <c r="BK806" s="78" t="e">
        <f aca="false">IF(AT806=0,"",AT806)</f>
        <v>#N/A</v>
      </c>
      <c r="BL806" s="78" t="e">
        <f aca="false">IF(AU806=0,"",AU806)</f>
        <v>#N/A</v>
      </c>
      <c r="BM806" s="78" t="e">
        <f aca="false">IF(AV806=0,"",AV806)</f>
        <v>#N/A</v>
      </c>
      <c r="BN806" s="78" t="e">
        <f aca="false">IF(AW806=0,"",AW806)</f>
        <v>#N/A</v>
      </c>
      <c r="BO806" s="78" t="e">
        <f aca="false">IF(AX806=0,"",AX806)</f>
        <v>#N/A</v>
      </c>
      <c r="BP806" s="78" t="e">
        <f aca="false">IF(AY806=0,"",AY806)</f>
        <v>#N/A</v>
      </c>
      <c r="BQ806" s="78" t="e">
        <f aca="false">IF(AZ806=0,"",AZ806)</f>
        <v>#N/A</v>
      </c>
      <c r="BR806" s="78" t="e">
        <f aca="false">IF(BA806=0,"",BA806)</f>
        <v>#N/A</v>
      </c>
      <c r="BS806" s="78" t="e">
        <f aca="false">IF(BB806=0,"",BB806)</f>
        <v>#N/A</v>
      </c>
      <c r="BT806" s="78" t="e">
        <f aca="false">IF(BC806=0,"",BC806)</f>
        <v>#N/A</v>
      </c>
      <c r="BU806" s="78" t="e">
        <f aca="false">IF(BD806=0,"",BD806)</f>
        <v>#N/A</v>
      </c>
    </row>
    <row r="807" customFormat="false" ht="56.7" hidden="false" customHeight="true" outlineLevel="0" collapsed="false">
      <c r="A807" s="137"/>
      <c r="B807" s="138"/>
      <c r="C807" s="139"/>
      <c r="D807" s="139"/>
      <c r="E807" s="143"/>
      <c r="F807" s="120"/>
      <c r="G807" s="121"/>
      <c r="H807" s="140"/>
      <c r="I807" s="141"/>
      <c r="J807" s="116"/>
      <c r="K807" s="124" t="str">
        <f aca="false">IF(ISBLANK(I807),"",ROUND(IF(J807&lt;&gt;"€",IF(J807="$",I807*TRANSFERENCIAS!$E$29,I807*TRANSFERENCIAS!$H$29),I807),2))</f>
        <v/>
      </c>
      <c r="L807" s="142"/>
      <c r="M807" s="142"/>
      <c r="N807" s="142"/>
      <c r="O807" s="125"/>
      <c r="P807" s="126" t="str">
        <f aca="false">IF(ISNUMBER(X807),X807,"P")</f>
        <v>P</v>
      </c>
      <c r="Q807" s="127" t="str">
        <f aca="false">IF(ISNUMBER(L807),L807," --")</f>
        <v> --</v>
      </c>
      <c r="W807" s="129" t="n">
        <f aca="false">SUM(L807:N807)</f>
        <v>0</v>
      </c>
      <c r="X807" s="129" t="e">
        <f aca="false">IF(K807&gt;0,ABS(W807-K807),"")</f>
        <v>#VALUE!</v>
      </c>
      <c r="AF807" s="78" t="n">
        <f aca="false">+AF806+20</f>
        <v>16040</v>
      </c>
      <c r="AG807" s="78" t="n">
        <v>802</v>
      </c>
      <c r="AO807" s="78" t="e">
        <f aca="false">VLOOKUP(F807,PTDS2!$A$1:$Q$13,2)</f>
        <v>#N/A</v>
      </c>
      <c r="AP807" s="78" t="e">
        <f aca="false">VLOOKUP(F807,PTDS2!$A$1:$Q$13,3)</f>
        <v>#N/A</v>
      </c>
      <c r="AQ807" s="78" t="e">
        <f aca="false">VLOOKUP(F807,PTDS2!$A$1:$Q$13,4)</f>
        <v>#N/A</v>
      </c>
      <c r="AR807" s="78" t="e">
        <f aca="false">VLOOKUP(F807,PTDS2!$A$1:$Q$13,5)</f>
        <v>#N/A</v>
      </c>
      <c r="AS807" s="78" t="e">
        <f aca="false">VLOOKUP(F807,PTDS2!$A$1:$Q$13,6)</f>
        <v>#N/A</v>
      </c>
      <c r="AT807" s="78" t="e">
        <f aca="false">VLOOKUP(F807,PTDS2!$A$1:$Q$13,7)</f>
        <v>#N/A</v>
      </c>
      <c r="AU807" s="78" t="e">
        <f aca="false">VLOOKUP(F807,PTDS2!$A$1:$Q$13,8)</f>
        <v>#N/A</v>
      </c>
      <c r="AV807" s="78" t="e">
        <f aca="false">VLOOKUP(F807,PTDS2!$A$1:$Q$13,9)</f>
        <v>#N/A</v>
      </c>
      <c r="AW807" s="78" t="e">
        <f aca="false">VLOOKUP(F807,PTDS2!$A$1:$Q$13,10)</f>
        <v>#N/A</v>
      </c>
      <c r="AX807" s="78" t="e">
        <f aca="false">VLOOKUP(F807,PTDS2!$A$1:$Q$13,11)</f>
        <v>#N/A</v>
      </c>
      <c r="AY807" s="78" t="e">
        <f aca="false">VLOOKUP(F807,PTDS2!$A$1:$Q$13,12)</f>
        <v>#N/A</v>
      </c>
      <c r="AZ807" s="78" t="e">
        <f aca="false">VLOOKUP(F807,PTDS2!$A$1:$Q$13,13)</f>
        <v>#N/A</v>
      </c>
      <c r="BA807" s="78" t="e">
        <f aca="false">VLOOKUP(F807,PTDS2!$A$1:$Q$13,14)</f>
        <v>#N/A</v>
      </c>
      <c r="BB807" s="78" t="e">
        <f aca="false">VLOOKUP(F807,PTDS2!$A$1:$Q$13,15)</f>
        <v>#N/A</v>
      </c>
      <c r="BC807" s="78" t="e">
        <f aca="false">VLOOKUP(F807,PTDS2!$A$1:$Q$13,16)</f>
        <v>#N/A</v>
      </c>
      <c r="BD807" s="78" t="e">
        <f aca="false">VLOOKUP(F807,PTDS2!$A$1:$Q$13,17)</f>
        <v>#N/A</v>
      </c>
      <c r="BF807" s="78" t="e">
        <f aca="false">IF(AO807=0,"",AO807)</f>
        <v>#N/A</v>
      </c>
      <c r="BG807" s="78" t="e">
        <f aca="false">IF(AP807=0,"",AP807)</f>
        <v>#N/A</v>
      </c>
      <c r="BH807" s="78" t="e">
        <f aca="false">IF(AQ807=0,"",AQ807)</f>
        <v>#N/A</v>
      </c>
      <c r="BI807" s="78" t="e">
        <f aca="false">IF(AR807=0,"",AR807)</f>
        <v>#N/A</v>
      </c>
      <c r="BJ807" s="78" t="e">
        <f aca="false">IF(AS807=0,"",AS807)</f>
        <v>#N/A</v>
      </c>
      <c r="BK807" s="78" t="e">
        <f aca="false">IF(AT807=0,"",AT807)</f>
        <v>#N/A</v>
      </c>
      <c r="BL807" s="78" t="e">
        <f aca="false">IF(AU807=0,"",AU807)</f>
        <v>#N/A</v>
      </c>
      <c r="BM807" s="78" t="e">
        <f aca="false">IF(AV807=0,"",AV807)</f>
        <v>#N/A</v>
      </c>
      <c r="BN807" s="78" t="e">
        <f aca="false">IF(AW807=0,"",AW807)</f>
        <v>#N/A</v>
      </c>
      <c r="BO807" s="78" t="e">
        <f aca="false">IF(AX807=0,"",AX807)</f>
        <v>#N/A</v>
      </c>
      <c r="BP807" s="78" t="e">
        <f aca="false">IF(AY807=0,"",AY807)</f>
        <v>#N/A</v>
      </c>
      <c r="BQ807" s="78" t="e">
        <f aca="false">IF(AZ807=0,"",AZ807)</f>
        <v>#N/A</v>
      </c>
      <c r="BR807" s="78" t="e">
        <f aca="false">IF(BA807=0,"",BA807)</f>
        <v>#N/A</v>
      </c>
      <c r="BS807" s="78" t="e">
        <f aca="false">IF(BB807=0,"",BB807)</f>
        <v>#N/A</v>
      </c>
      <c r="BT807" s="78" t="e">
        <f aca="false">IF(BC807=0,"",BC807)</f>
        <v>#N/A</v>
      </c>
      <c r="BU807" s="78" t="e">
        <f aca="false">IF(BD807=0,"",BD807)</f>
        <v>#N/A</v>
      </c>
    </row>
    <row r="808" customFormat="false" ht="56.7" hidden="false" customHeight="true" outlineLevel="0" collapsed="false">
      <c r="A808" s="137"/>
      <c r="B808" s="138"/>
      <c r="C808" s="139"/>
      <c r="D808" s="139"/>
      <c r="E808" s="143"/>
      <c r="F808" s="120"/>
      <c r="G808" s="121"/>
      <c r="H808" s="140"/>
      <c r="I808" s="141"/>
      <c r="J808" s="116"/>
      <c r="K808" s="124" t="str">
        <f aca="false">IF(ISBLANK(I808),"",ROUND(IF(J808&lt;&gt;"€",IF(J808="$",I808*TRANSFERENCIAS!$E$29,I808*TRANSFERENCIAS!$H$29),I808),2))</f>
        <v/>
      </c>
      <c r="L808" s="142"/>
      <c r="M808" s="142"/>
      <c r="N808" s="142"/>
      <c r="O808" s="125"/>
      <c r="P808" s="126" t="str">
        <f aca="false">IF(ISNUMBER(X808),X808,"P")</f>
        <v>P</v>
      </c>
      <c r="Q808" s="127" t="str">
        <f aca="false">IF(ISNUMBER(L808),L808," --")</f>
        <v> --</v>
      </c>
      <c r="W808" s="129" t="n">
        <f aca="false">SUM(L808:N808)</f>
        <v>0</v>
      </c>
      <c r="X808" s="129" t="e">
        <f aca="false">IF(K808&gt;0,ABS(W808-K808),"")</f>
        <v>#VALUE!</v>
      </c>
      <c r="AF808" s="78" t="n">
        <f aca="false">+AF807+20</f>
        <v>16060</v>
      </c>
      <c r="AG808" s="78" t="n">
        <v>803</v>
      </c>
      <c r="AO808" s="78" t="e">
        <f aca="false">VLOOKUP(F808,PTDS2!$A$1:$Q$13,2)</f>
        <v>#N/A</v>
      </c>
      <c r="AP808" s="78" t="e">
        <f aca="false">VLOOKUP(F808,PTDS2!$A$1:$Q$13,3)</f>
        <v>#N/A</v>
      </c>
      <c r="AQ808" s="78" t="e">
        <f aca="false">VLOOKUP(F808,PTDS2!$A$1:$Q$13,4)</f>
        <v>#N/A</v>
      </c>
      <c r="AR808" s="78" t="e">
        <f aca="false">VLOOKUP(F808,PTDS2!$A$1:$Q$13,5)</f>
        <v>#N/A</v>
      </c>
      <c r="AS808" s="78" t="e">
        <f aca="false">VLOOKUP(F808,PTDS2!$A$1:$Q$13,6)</f>
        <v>#N/A</v>
      </c>
      <c r="AT808" s="78" t="e">
        <f aca="false">VLOOKUP(F808,PTDS2!$A$1:$Q$13,7)</f>
        <v>#N/A</v>
      </c>
      <c r="AU808" s="78" t="e">
        <f aca="false">VLOOKUP(F808,PTDS2!$A$1:$Q$13,8)</f>
        <v>#N/A</v>
      </c>
      <c r="AV808" s="78" t="e">
        <f aca="false">VLOOKUP(F808,PTDS2!$A$1:$Q$13,9)</f>
        <v>#N/A</v>
      </c>
      <c r="AW808" s="78" t="e">
        <f aca="false">VLOOKUP(F808,PTDS2!$A$1:$Q$13,10)</f>
        <v>#N/A</v>
      </c>
      <c r="AX808" s="78" t="e">
        <f aca="false">VLOOKUP(F808,PTDS2!$A$1:$Q$13,11)</f>
        <v>#N/A</v>
      </c>
      <c r="AY808" s="78" t="e">
        <f aca="false">VLOOKUP(F808,PTDS2!$A$1:$Q$13,12)</f>
        <v>#N/A</v>
      </c>
      <c r="AZ808" s="78" t="e">
        <f aca="false">VLOOKUP(F808,PTDS2!$A$1:$Q$13,13)</f>
        <v>#N/A</v>
      </c>
      <c r="BA808" s="78" t="e">
        <f aca="false">VLOOKUP(F808,PTDS2!$A$1:$Q$13,14)</f>
        <v>#N/A</v>
      </c>
      <c r="BB808" s="78" t="e">
        <f aca="false">VLOOKUP(F808,PTDS2!$A$1:$Q$13,15)</f>
        <v>#N/A</v>
      </c>
      <c r="BC808" s="78" t="e">
        <f aca="false">VLOOKUP(F808,PTDS2!$A$1:$Q$13,16)</f>
        <v>#N/A</v>
      </c>
      <c r="BD808" s="78" t="e">
        <f aca="false">VLOOKUP(F808,PTDS2!$A$1:$Q$13,17)</f>
        <v>#N/A</v>
      </c>
      <c r="BF808" s="78" t="e">
        <f aca="false">IF(AO808=0,"",AO808)</f>
        <v>#N/A</v>
      </c>
      <c r="BG808" s="78" t="e">
        <f aca="false">IF(AP808=0,"",AP808)</f>
        <v>#N/A</v>
      </c>
      <c r="BH808" s="78" t="e">
        <f aca="false">IF(AQ808=0,"",AQ808)</f>
        <v>#N/A</v>
      </c>
      <c r="BI808" s="78" t="e">
        <f aca="false">IF(AR808=0,"",AR808)</f>
        <v>#N/A</v>
      </c>
      <c r="BJ808" s="78" t="e">
        <f aca="false">IF(AS808=0,"",AS808)</f>
        <v>#N/A</v>
      </c>
      <c r="BK808" s="78" t="e">
        <f aca="false">IF(AT808=0,"",AT808)</f>
        <v>#N/A</v>
      </c>
      <c r="BL808" s="78" t="e">
        <f aca="false">IF(AU808=0,"",AU808)</f>
        <v>#N/A</v>
      </c>
      <c r="BM808" s="78" t="e">
        <f aca="false">IF(AV808=0,"",AV808)</f>
        <v>#N/A</v>
      </c>
      <c r="BN808" s="78" t="e">
        <f aca="false">IF(AW808=0,"",AW808)</f>
        <v>#N/A</v>
      </c>
      <c r="BO808" s="78" t="e">
        <f aca="false">IF(AX808=0,"",AX808)</f>
        <v>#N/A</v>
      </c>
      <c r="BP808" s="78" t="e">
        <f aca="false">IF(AY808=0,"",AY808)</f>
        <v>#N/A</v>
      </c>
      <c r="BQ808" s="78" t="e">
        <f aca="false">IF(AZ808=0,"",AZ808)</f>
        <v>#N/A</v>
      </c>
      <c r="BR808" s="78" t="e">
        <f aca="false">IF(BA808=0,"",BA808)</f>
        <v>#N/A</v>
      </c>
      <c r="BS808" s="78" t="e">
        <f aca="false">IF(BB808=0,"",BB808)</f>
        <v>#N/A</v>
      </c>
      <c r="BT808" s="78" t="e">
        <f aca="false">IF(BC808=0,"",BC808)</f>
        <v>#N/A</v>
      </c>
      <c r="BU808" s="78" t="e">
        <f aca="false">IF(BD808=0,"",BD808)</f>
        <v>#N/A</v>
      </c>
    </row>
    <row r="809" customFormat="false" ht="56.7" hidden="false" customHeight="true" outlineLevel="0" collapsed="false">
      <c r="A809" s="137"/>
      <c r="B809" s="138"/>
      <c r="C809" s="139"/>
      <c r="D809" s="139"/>
      <c r="E809" s="143"/>
      <c r="F809" s="120"/>
      <c r="G809" s="121"/>
      <c r="H809" s="140"/>
      <c r="I809" s="141"/>
      <c r="J809" s="116"/>
      <c r="K809" s="124" t="str">
        <f aca="false">IF(ISBLANK(I809),"",ROUND(IF(J809&lt;&gt;"€",IF(J809="$",I809*TRANSFERENCIAS!$E$29,I809*TRANSFERENCIAS!$H$29),I809),2))</f>
        <v/>
      </c>
      <c r="L809" s="142"/>
      <c r="M809" s="142"/>
      <c r="N809" s="142"/>
      <c r="O809" s="125"/>
      <c r="P809" s="126" t="str">
        <f aca="false">IF(ISNUMBER(X809),X809,"P")</f>
        <v>P</v>
      </c>
      <c r="Q809" s="127" t="str">
        <f aca="false">IF(ISNUMBER(L809),L809," --")</f>
        <v> --</v>
      </c>
      <c r="W809" s="129" t="n">
        <f aca="false">SUM(L809:N809)</f>
        <v>0</v>
      </c>
      <c r="X809" s="129" t="e">
        <f aca="false">IF(K809&gt;0,ABS(W809-K809),"")</f>
        <v>#VALUE!</v>
      </c>
      <c r="AF809" s="78" t="n">
        <f aca="false">+AF808+20</f>
        <v>16080</v>
      </c>
      <c r="AG809" s="78" t="n">
        <v>804</v>
      </c>
      <c r="AO809" s="78" t="e">
        <f aca="false">VLOOKUP(F809,PTDS2!$A$1:$Q$13,2)</f>
        <v>#N/A</v>
      </c>
      <c r="AP809" s="78" t="e">
        <f aca="false">VLOOKUP(F809,PTDS2!$A$1:$Q$13,3)</f>
        <v>#N/A</v>
      </c>
      <c r="AQ809" s="78" t="e">
        <f aca="false">VLOOKUP(F809,PTDS2!$A$1:$Q$13,4)</f>
        <v>#N/A</v>
      </c>
      <c r="AR809" s="78" t="e">
        <f aca="false">VLOOKUP(F809,PTDS2!$A$1:$Q$13,5)</f>
        <v>#N/A</v>
      </c>
      <c r="AS809" s="78" t="e">
        <f aca="false">VLOOKUP(F809,PTDS2!$A$1:$Q$13,6)</f>
        <v>#N/A</v>
      </c>
      <c r="AT809" s="78" t="e">
        <f aca="false">VLOOKUP(F809,PTDS2!$A$1:$Q$13,7)</f>
        <v>#N/A</v>
      </c>
      <c r="AU809" s="78" t="e">
        <f aca="false">VLOOKUP(F809,PTDS2!$A$1:$Q$13,8)</f>
        <v>#N/A</v>
      </c>
      <c r="AV809" s="78" t="e">
        <f aca="false">VLOOKUP(F809,PTDS2!$A$1:$Q$13,9)</f>
        <v>#N/A</v>
      </c>
      <c r="AW809" s="78" t="e">
        <f aca="false">VLOOKUP(F809,PTDS2!$A$1:$Q$13,10)</f>
        <v>#N/A</v>
      </c>
      <c r="AX809" s="78" t="e">
        <f aca="false">VLOOKUP(F809,PTDS2!$A$1:$Q$13,11)</f>
        <v>#N/A</v>
      </c>
      <c r="AY809" s="78" t="e">
        <f aca="false">VLOOKUP(F809,PTDS2!$A$1:$Q$13,12)</f>
        <v>#N/A</v>
      </c>
      <c r="AZ809" s="78" t="e">
        <f aca="false">VLOOKUP(F809,PTDS2!$A$1:$Q$13,13)</f>
        <v>#N/A</v>
      </c>
      <c r="BA809" s="78" t="e">
        <f aca="false">VLOOKUP(F809,PTDS2!$A$1:$Q$13,14)</f>
        <v>#N/A</v>
      </c>
      <c r="BB809" s="78" t="e">
        <f aca="false">VLOOKUP(F809,PTDS2!$A$1:$Q$13,15)</f>
        <v>#N/A</v>
      </c>
      <c r="BC809" s="78" t="e">
        <f aca="false">VLOOKUP(F809,PTDS2!$A$1:$Q$13,16)</f>
        <v>#N/A</v>
      </c>
      <c r="BD809" s="78" t="e">
        <f aca="false">VLOOKUP(F809,PTDS2!$A$1:$Q$13,17)</f>
        <v>#N/A</v>
      </c>
      <c r="BF809" s="78" t="e">
        <f aca="false">IF(AO809=0,"",AO809)</f>
        <v>#N/A</v>
      </c>
      <c r="BG809" s="78" t="e">
        <f aca="false">IF(AP809=0,"",AP809)</f>
        <v>#N/A</v>
      </c>
      <c r="BH809" s="78" t="e">
        <f aca="false">IF(AQ809=0,"",AQ809)</f>
        <v>#N/A</v>
      </c>
      <c r="BI809" s="78" t="e">
        <f aca="false">IF(AR809=0,"",AR809)</f>
        <v>#N/A</v>
      </c>
      <c r="BJ809" s="78" t="e">
        <f aca="false">IF(AS809=0,"",AS809)</f>
        <v>#N/A</v>
      </c>
      <c r="BK809" s="78" t="e">
        <f aca="false">IF(AT809=0,"",AT809)</f>
        <v>#N/A</v>
      </c>
      <c r="BL809" s="78" t="e">
        <f aca="false">IF(AU809=0,"",AU809)</f>
        <v>#N/A</v>
      </c>
      <c r="BM809" s="78" t="e">
        <f aca="false">IF(AV809=0,"",AV809)</f>
        <v>#N/A</v>
      </c>
      <c r="BN809" s="78" t="e">
        <f aca="false">IF(AW809=0,"",AW809)</f>
        <v>#N/A</v>
      </c>
      <c r="BO809" s="78" t="e">
        <f aca="false">IF(AX809=0,"",AX809)</f>
        <v>#N/A</v>
      </c>
      <c r="BP809" s="78" t="e">
        <f aca="false">IF(AY809=0,"",AY809)</f>
        <v>#N/A</v>
      </c>
      <c r="BQ809" s="78" t="e">
        <f aca="false">IF(AZ809=0,"",AZ809)</f>
        <v>#N/A</v>
      </c>
      <c r="BR809" s="78" t="e">
        <f aca="false">IF(BA809=0,"",BA809)</f>
        <v>#N/A</v>
      </c>
      <c r="BS809" s="78" t="e">
        <f aca="false">IF(BB809=0,"",BB809)</f>
        <v>#N/A</v>
      </c>
      <c r="BT809" s="78" t="e">
        <f aca="false">IF(BC809=0,"",BC809)</f>
        <v>#N/A</v>
      </c>
      <c r="BU809" s="78" t="e">
        <f aca="false">IF(BD809=0,"",BD809)</f>
        <v>#N/A</v>
      </c>
    </row>
    <row r="810" customFormat="false" ht="56.7" hidden="false" customHeight="true" outlineLevel="0" collapsed="false">
      <c r="A810" s="137"/>
      <c r="B810" s="138"/>
      <c r="C810" s="139"/>
      <c r="D810" s="139"/>
      <c r="E810" s="143"/>
      <c r="F810" s="120"/>
      <c r="G810" s="121"/>
      <c r="H810" s="140"/>
      <c r="I810" s="141"/>
      <c r="J810" s="116"/>
      <c r="K810" s="124" t="str">
        <f aca="false">IF(ISBLANK(I810),"",ROUND(IF(J810&lt;&gt;"€",IF(J810="$",I810*TRANSFERENCIAS!$E$29,I810*TRANSFERENCIAS!$H$29),I810),2))</f>
        <v/>
      </c>
      <c r="L810" s="142"/>
      <c r="M810" s="142"/>
      <c r="N810" s="142"/>
      <c r="O810" s="125"/>
      <c r="P810" s="126" t="str">
        <f aca="false">IF(ISNUMBER(X810),X810,"P")</f>
        <v>P</v>
      </c>
      <c r="Q810" s="127" t="str">
        <f aca="false">IF(ISNUMBER(L810),L810," --")</f>
        <v> --</v>
      </c>
      <c r="W810" s="129" t="n">
        <f aca="false">SUM(L810:N810)</f>
        <v>0</v>
      </c>
      <c r="X810" s="129" t="e">
        <f aca="false">IF(K810&gt;0,ABS(W810-K810),"")</f>
        <v>#VALUE!</v>
      </c>
      <c r="AF810" s="78" t="n">
        <f aca="false">+AF809+20</f>
        <v>16100</v>
      </c>
      <c r="AG810" s="78" t="n">
        <v>805</v>
      </c>
      <c r="AO810" s="78" t="e">
        <f aca="false">VLOOKUP(F810,PTDS2!$A$1:$Q$13,2)</f>
        <v>#N/A</v>
      </c>
      <c r="AP810" s="78" t="e">
        <f aca="false">VLOOKUP(F810,PTDS2!$A$1:$Q$13,3)</f>
        <v>#N/A</v>
      </c>
      <c r="AQ810" s="78" t="e">
        <f aca="false">VLOOKUP(F810,PTDS2!$A$1:$Q$13,4)</f>
        <v>#N/A</v>
      </c>
      <c r="AR810" s="78" t="e">
        <f aca="false">VLOOKUP(F810,PTDS2!$A$1:$Q$13,5)</f>
        <v>#N/A</v>
      </c>
      <c r="AS810" s="78" t="e">
        <f aca="false">VLOOKUP(F810,PTDS2!$A$1:$Q$13,6)</f>
        <v>#N/A</v>
      </c>
      <c r="AT810" s="78" t="e">
        <f aca="false">VLOOKUP(F810,PTDS2!$A$1:$Q$13,7)</f>
        <v>#N/A</v>
      </c>
      <c r="AU810" s="78" t="e">
        <f aca="false">VLOOKUP(F810,PTDS2!$A$1:$Q$13,8)</f>
        <v>#N/A</v>
      </c>
      <c r="AV810" s="78" t="e">
        <f aca="false">VLOOKUP(F810,PTDS2!$A$1:$Q$13,9)</f>
        <v>#N/A</v>
      </c>
      <c r="AW810" s="78" t="e">
        <f aca="false">VLOOKUP(F810,PTDS2!$A$1:$Q$13,10)</f>
        <v>#N/A</v>
      </c>
      <c r="AX810" s="78" t="e">
        <f aca="false">VLOOKUP(F810,PTDS2!$A$1:$Q$13,11)</f>
        <v>#N/A</v>
      </c>
      <c r="AY810" s="78" t="e">
        <f aca="false">VLOOKUP(F810,PTDS2!$A$1:$Q$13,12)</f>
        <v>#N/A</v>
      </c>
      <c r="AZ810" s="78" t="e">
        <f aca="false">VLOOKUP(F810,PTDS2!$A$1:$Q$13,13)</f>
        <v>#N/A</v>
      </c>
      <c r="BA810" s="78" t="e">
        <f aca="false">VLOOKUP(F810,PTDS2!$A$1:$Q$13,14)</f>
        <v>#N/A</v>
      </c>
      <c r="BB810" s="78" t="e">
        <f aca="false">VLOOKUP(F810,PTDS2!$A$1:$Q$13,15)</f>
        <v>#N/A</v>
      </c>
      <c r="BC810" s="78" t="e">
        <f aca="false">VLOOKUP(F810,PTDS2!$A$1:$Q$13,16)</f>
        <v>#N/A</v>
      </c>
      <c r="BD810" s="78" t="e">
        <f aca="false">VLOOKUP(F810,PTDS2!$A$1:$Q$13,17)</f>
        <v>#N/A</v>
      </c>
      <c r="BF810" s="78" t="e">
        <f aca="false">IF(AO810=0,"",AO810)</f>
        <v>#N/A</v>
      </c>
      <c r="BG810" s="78" t="e">
        <f aca="false">IF(AP810=0,"",AP810)</f>
        <v>#N/A</v>
      </c>
      <c r="BH810" s="78" t="e">
        <f aca="false">IF(AQ810=0,"",AQ810)</f>
        <v>#N/A</v>
      </c>
      <c r="BI810" s="78" t="e">
        <f aca="false">IF(AR810=0,"",AR810)</f>
        <v>#N/A</v>
      </c>
      <c r="BJ810" s="78" t="e">
        <f aca="false">IF(AS810=0,"",AS810)</f>
        <v>#N/A</v>
      </c>
      <c r="BK810" s="78" t="e">
        <f aca="false">IF(AT810=0,"",AT810)</f>
        <v>#N/A</v>
      </c>
      <c r="BL810" s="78" t="e">
        <f aca="false">IF(AU810=0,"",AU810)</f>
        <v>#N/A</v>
      </c>
      <c r="BM810" s="78" t="e">
        <f aca="false">IF(AV810=0,"",AV810)</f>
        <v>#N/A</v>
      </c>
      <c r="BN810" s="78" t="e">
        <f aca="false">IF(AW810=0,"",AW810)</f>
        <v>#N/A</v>
      </c>
      <c r="BO810" s="78" t="e">
        <f aca="false">IF(AX810=0,"",AX810)</f>
        <v>#N/A</v>
      </c>
      <c r="BP810" s="78" t="e">
        <f aca="false">IF(AY810=0,"",AY810)</f>
        <v>#N/A</v>
      </c>
      <c r="BQ810" s="78" t="e">
        <f aca="false">IF(AZ810=0,"",AZ810)</f>
        <v>#N/A</v>
      </c>
      <c r="BR810" s="78" t="e">
        <f aca="false">IF(BA810=0,"",BA810)</f>
        <v>#N/A</v>
      </c>
      <c r="BS810" s="78" t="e">
        <f aca="false">IF(BB810=0,"",BB810)</f>
        <v>#N/A</v>
      </c>
      <c r="BT810" s="78" t="e">
        <f aca="false">IF(BC810=0,"",BC810)</f>
        <v>#N/A</v>
      </c>
      <c r="BU810" s="78" t="e">
        <f aca="false">IF(BD810=0,"",BD810)</f>
        <v>#N/A</v>
      </c>
    </row>
    <row r="811" customFormat="false" ht="56.7" hidden="false" customHeight="true" outlineLevel="0" collapsed="false">
      <c r="A811" s="137"/>
      <c r="B811" s="138"/>
      <c r="C811" s="139"/>
      <c r="D811" s="139"/>
      <c r="E811" s="143"/>
      <c r="F811" s="120"/>
      <c r="G811" s="121"/>
      <c r="H811" s="140"/>
      <c r="I811" s="141"/>
      <c r="J811" s="116"/>
      <c r="K811" s="124" t="str">
        <f aca="false">IF(ISBLANK(I811),"",ROUND(IF(J811&lt;&gt;"€",IF(J811="$",I811*TRANSFERENCIAS!$E$29,I811*TRANSFERENCIAS!$H$29),I811),2))</f>
        <v/>
      </c>
      <c r="L811" s="142"/>
      <c r="M811" s="142"/>
      <c r="N811" s="142"/>
      <c r="O811" s="125"/>
      <c r="P811" s="126" t="str">
        <f aca="false">IF(ISNUMBER(X811),X811,"P")</f>
        <v>P</v>
      </c>
      <c r="Q811" s="127" t="str">
        <f aca="false">IF(ISNUMBER(L811),L811," --")</f>
        <v> --</v>
      </c>
      <c r="W811" s="129" t="n">
        <f aca="false">SUM(L811:N811)</f>
        <v>0</v>
      </c>
      <c r="X811" s="129" t="e">
        <f aca="false">IF(K811&gt;0,ABS(W811-K811),"")</f>
        <v>#VALUE!</v>
      </c>
      <c r="AF811" s="78" t="n">
        <f aca="false">+AF810+20</f>
        <v>16120</v>
      </c>
      <c r="AG811" s="78" t="n">
        <v>806</v>
      </c>
      <c r="AO811" s="78" t="e">
        <f aca="false">VLOOKUP(F811,PTDS2!$A$1:$Q$13,2)</f>
        <v>#N/A</v>
      </c>
      <c r="AP811" s="78" t="e">
        <f aca="false">VLOOKUP(F811,PTDS2!$A$1:$Q$13,3)</f>
        <v>#N/A</v>
      </c>
      <c r="AQ811" s="78" t="e">
        <f aca="false">VLOOKUP(F811,PTDS2!$A$1:$Q$13,4)</f>
        <v>#N/A</v>
      </c>
      <c r="AR811" s="78" t="e">
        <f aca="false">VLOOKUP(F811,PTDS2!$A$1:$Q$13,5)</f>
        <v>#N/A</v>
      </c>
      <c r="AS811" s="78" t="e">
        <f aca="false">VLOOKUP(F811,PTDS2!$A$1:$Q$13,6)</f>
        <v>#N/A</v>
      </c>
      <c r="AT811" s="78" t="e">
        <f aca="false">VLOOKUP(F811,PTDS2!$A$1:$Q$13,7)</f>
        <v>#N/A</v>
      </c>
      <c r="AU811" s="78" t="e">
        <f aca="false">VLOOKUP(F811,PTDS2!$A$1:$Q$13,8)</f>
        <v>#N/A</v>
      </c>
      <c r="AV811" s="78" t="e">
        <f aca="false">VLOOKUP(F811,PTDS2!$A$1:$Q$13,9)</f>
        <v>#N/A</v>
      </c>
      <c r="AW811" s="78" t="e">
        <f aca="false">VLOOKUP(F811,PTDS2!$A$1:$Q$13,10)</f>
        <v>#N/A</v>
      </c>
      <c r="AX811" s="78" t="e">
        <f aca="false">VLOOKUP(F811,PTDS2!$A$1:$Q$13,11)</f>
        <v>#N/A</v>
      </c>
      <c r="AY811" s="78" t="e">
        <f aca="false">VLOOKUP(F811,PTDS2!$A$1:$Q$13,12)</f>
        <v>#N/A</v>
      </c>
      <c r="AZ811" s="78" t="e">
        <f aca="false">VLOOKUP(F811,PTDS2!$A$1:$Q$13,13)</f>
        <v>#N/A</v>
      </c>
      <c r="BA811" s="78" t="e">
        <f aca="false">VLOOKUP(F811,PTDS2!$A$1:$Q$13,14)</f>
        <v>#N/A</v>
      </c>
      <c r="BB811" s="78" t="e">
        <f aca="false">VLOOKUP(F811,PTDS2!$A$1:$Q$13,15)</f>
        <v>#N/A</v>
      </c>
      <c r="BC811" s="78" t="e">
        <f aca="false">VLOOKUP(F811,PTDS2!$A$1:$Q$13,16)</f>
        <v>#N/A</v>
      </c>
      <c r="BD811" s="78" t="e">
        <f aca="false">VLOOKUP(F811,PTDS2!$A$1:$Q$13,17)</f>
        <v>#N/A</v>
      </c>
      <c r="BF811" s="78" t="e">
        <f aca="false">IF(AO811=0,"",AO811)</f>
        <v>#N/A</v>
      </c>
      <c r="BG811" s="78" t="e">
        <f aca="false">IF(AP811=0,"",AP811)</f>
        <v>#N/A</v>
      </c>
      <c r="BH811" s="78" t="e">
        <f aca="false">IF(AQ811=0,"",AQ811)</f>
        <v>#N/A</v>
      </c>
      <c r="BI811" s="78" t="e">
        <f aca="false">IF(AR811=0,"",AR811)</f>
        <v>#N/A</v>
      </c>
      <c r="BJ811" s="78" t="e">
        <f aca="false">IF(AS811=0,"",AS811)</f>
        <v>#N/A</v>
      </c>
      <c r="BK811" s="78" t="e">
        <f aca="false">IF(AT811=0,"",AT811)</f>
        <v>#N/A</v>
      </c>
      <c r="BL811" s="78" t="e">
        <f aca="false">IF(AU811=0,"",AU811)</f>
        <v>#N/A</v>
      </c>
      <c r="BM811" s="78" t="e">
        <f aca="false">IF(AV811=0,"",AV811)</f>
        <v>#N/A</v>
      </c>
      <c r="BN811" s="78" t="e">
        <f aca="false">IF(AW811=0,"",AW811)</f>
        <v>#N/A</v>
      </c>
      <c r="BO811" s="78" t="e">
        <f aca="false">IF(AX811=0,"",AX811)</f>
        <v>#N/A</v>
      </c>
      <c r="BP811" s="78" t="e">
        <f aca="false">IF(AY811=0,"",AY811)</f>
        <v>#N/A</v>
      </c>
      <c r="BQ811" s="78" t="e">
        <f aca="false">IF(AZ811=0,"",AZ811)</f>
        <v>#N/A</v>
      </c>
      <c r="BR811" s="78" t="e">
        <f aca="false">IF(BA811=0,"",BA811)</f>
        <v>#N/A</v>
      </c>
      <c r="BS811" s="78" t="e">
        <f aca="false">IF(BB811=0,"",BB811)</f>
        <v>#N/A</v>
      </c>
      <c r="BT811" s="78" t="e">
        <f aca="false">IF(BC811=0,"",BC811)</f>
        <v>#N/A</v>
      </c>
      <c r="BU811" s="78" t="e">
        <f aca="false">IF(BD811=0,"",BD811)</f>
        <v>#N/A</v>
      </c>
    </row>
    <row r="812" customFormat="false" ht="56.7" hidden="false" customHeight="true" outlineLevel="0" collapsed="false">
      <c r="A812" s="137"/>
      <c r="B812" s="138"/>
      <c r="C812" s="139"/>
      <c r="D812" s="139"/>
      <c r="E812" s="143"/>
      <c r="F812" s="120"/>
      <c r="G812" s="121"/>
      <c r="H812" s="140"/>
      <c r="I812" s="141"/>
      <c r="J812" s="116"/>
      <c r="K812" s="124" t="str">
        <f aca="false">IF(ISBLANK(I812),"",ROUND(IF(J812&lt;&gt;"€",IF(J812="$",I812*TRANSFERENCIAS!$E$29,I812*TRANSFERENCIAS!$H$29),I812),2))</f>
        <v/>
      </c>
      <c r="L812" s="142"/>
      <c r="M812" s="142"/>
      <c r="N812" s="142"/>
      <c r="O812" s="125"/>
      <c r="P812" s="126" t="str">
        <f aca="false">IF(ISNUMBER(X812),X812,"P")</f>
        <v>P</v>
      </c>
      <c r="Q812" s="127" t="str">
        <f aca="false">IF(ISNUMBER(L812),L812," --")</f>
        <v> --</v>
      </c>
      <c r="W812" s="129" t="n">
        <f aca="false">SUM(L812:N812)</f>
        <v>0</v>
      </c>
      <c r="X812" s="129" t="e">
        <f aca="false">IF(K812&gt;0,ABS(W812-K812),"")</f>
        <v>#VALUE!</v>
      </c>
      <c r="AF812" s="78" t="n">
        <f aca="false">+AF811+20</f>
        <v>16140</v>
      </c>
      <c r="AG812" s="78" t="n">
        <v>807</v>
      </c>
      <c r="AO812" s="78" t="e">
        <f aca="false">VLOOKUP(F812,PTDS2!$A$1:$Q$13,2)</f>
        <v>#N/A</v>
      </c>
      <c r="AP812" s="78" t="e">
        <f aca="false">VLOOKUP(F812,PTDS2!$A$1:$Q$13,3)</f>
        <v>#N/A</v>
      </c>
      <c r="AQ812" s="78" t="e">
        <f aca="false">VLOOKUP(F812,PTDS2!$A$1:$Q$13,4)</f>
        <v>#N/A</v>
      </c>
      <c r="AR812" s="78" t="e">
        <f aca="false">VLOOKUP(F812,PTDS2!$A$1:$Q$13,5)</f>
        <v>#N/A</v>
      </c>
      <c r="AS812" s="78" t="e">
        <f aca="false">VLOOKUP(F812,PTDS2!$A$1:$Q$13,6)</f>
        <v>#N/A</v>
      </c>
      <c r="AT812" s="78" t="e">
        <f aca="false">VLOOKUP(F812,PTDS2!$A$1:$Q$13,7)</f>
        <v>#N/A</v>
      </c>
      <c r="AU812" s="78" t="e">
        <f aca="false">VLOOKUP(F812,PTDS2!$A$1:$Q$13,8)</f>
        <v>#N/A</v>
      </c>
      <c r="AV812" s="78" t="e">
        <f aca="false">VLOOKUP(F812,PTDS2!$A$1:$Q$13,9)</f>
        <v>#N/A</v>
      </c>
      <c r="AW812" s="78" t="e">
        <f aca="false">VLOOKUP(F812,PTDS2!$A$1:$Q$13,10)</f>
        <v>#N/A</v>
      </c>
      <c r="AX812" s="78" t="e">
        <f aca="false">VLOOKUP(F812,PTDS2!$A$1:$Q$13,11)</f>
        <v>#N/A</v>
      </c>
      <c r="AY812" s="78" t="e">
        <f aca="false">VLOOKUP(F812,PTDS2!$A$1:$Q$13,12)</f>
        <v>#N/A</v>
      </c>
      <c r="AZ812" s="78" t="e">
        <f aca="false">VLOOKUP(F812,PTDS2!$A$1:$Q$13,13)</f>
        <v>#N/A</v>
      </c>
      <c r="BA812" s="78" t="e">
        <f aca="false">VLOOKUP(F812,PTDS2!$A$1:$Q$13,14)</f>
        <v>#N/A</v>
      </c>
      <c r="BB812" s="78" t="e">
        <f aca="false">VLOOKUP(F812,PTDS2!$A$1:$Q$13,15)</f>
        <v>#N/A</v>
      </c>
      <c r="BC812" s="78" t="e">
        <f aca="false">VLOOKUP(F812,PTDS2!$A$1:$Q$13,16)</f>
        <v>#N/A</v>
      </c>
      <c r="BD812" s="78" t="e">
        <f aca="false">VLOOKUP(F812,PTDS2!$A$1:$Q$13,17)</f>
        <v>#N/A</v>
      </c>
      <c r="BF812" s="78" t="e">
        <f aca="false">IF(AO812=0,"",AO812)</f>
        <v>#N/A</v>
      </c>
      <c r="BG812" s="78" t="e">
        <f aca="false">IF(AP812=0,"",AP812)</f>
        <v>#N/A</v>
      </c>
      <c r="BH812" s="78" t="e">
        <f aca="false">IF(AQ812=0,"",AQ812)</f>
        <v>#N/A</v>
      </c>
      <c r="BI812" s="78" t="e">
        <f aca="false">IF(AR812=0,"",AR812)</f>
        <v>#N/A</v>
      </c>
      <c r="BJ812" s="78" t="e">
        <f aca="false">IF(AS812=0,"",AS812)</f>
        <v>#N/A</v>
      </c>
      <c r="BK812" s="78" t="e">
        <f aca="false">IF(AT812=0,"",AT812)</f>
        <v>#N/A</v>
      </c>
      <c r="BL812" s="78" t="e">
        <f aca="false">IF(AU812=0,"",AU812)</f>
        <v>#N/A</v>
      </c>
      <c r="BM812" s="78" t="e">
        <f aca="false">IF(AV812=0,"",AV812)</f>
        <v>#N/A</v>
      </c>
      <c r="BN812" s="78" t="e">
        <f aca="false">IF(AW812=0,"",AW812)</f>
        <v>#N/A</v>
      </c>
      <c r="BO812" s="78" t="e">
        <f aca="false">IF(AX812=0,"",AX812)</f>
        <v>#N/A</v>
      </c>
      <c r="BP812" s="78" t="e">
        <f aca="false">IF(AY812=0,"",AY812)</f>
        <v>#N/A</v>
      </c>
      <c r="BQ812" s="78" t="e">
        <f aca="false">IF(AZ812=0,"",AZ812)</f>
        <v>#N/A</v>
      </c>
      <c r="BR812" s="78" t="e">
        <f aca="false">IF(BA812=0,"",BA812)</f>
        <v>#N/A</v>
      </c>
      <c r="BS812" s="78" t="e">
        <f aca="false">IF(BB812=0,"",BB812)</f>
        <v>#N/A</v>
      </c>
      <c r="BT812" s="78" t="e">
        <f aca="false">IF(BC812=0,"",BC812)</f>
        <v>#N/A</v>
      </c>
      <c r="BU812" s="78" t="e">
        <f aca="false">IF(BD812=0,"",BD812)</f>
        <v>#N/A</v>
      </c>
    </row>
    <row r="813" customFormat="false" ht="56.7" hidden="false" customHeight="true" outlineLevel="0" collapsed="false">
      <c r="A813" s="137"/>
      <c r="B813" s="138"/>
      <c r="C813" s="139"/>
      <c r="D813" s="139"/>
      <c r="E813" s="143"/>
      <c r="F813" s="120"/>
      <c r="G813" s="121"/>
      <c r="H813" s="140"/>
      <c r="I813" s="141"/>
      <c r="J813" s="116"/>
      <c r="K813" s="124" t="str">
        <f aca="false">IF(ISBLANK(I813),"",ROUND(IF(J813&lt;&gt;"€",IF(J813="$",I813*TRANSFERENCIAS!$E$29,I813*TRANSFERENCIAS!$H$29),I813),2))</f>
        <v/>
      </c>
      <c r="L813" s="142"/>
      <c r="M813" s="142"/>
      <c r="N813" s="142"/>
      <c r="O813" s="125"/>
      <c r="P813" s="126" t="str">
        <f aca="false">IF(ISNUMBER(X813),X813,"P")</f>
        <v>P</v>
      </c>
      <c r="Q813" s="127" t="str">
        <f aca="false">IF(ISNUMBER(L813),L813," --")</f>
        <v> --</v>
      </c>
      <c r="W813" s="129" t="n">
        <f aca="false">SUM(L813:N813)</f>
        <v>0</v>
      </c>
      <c r="X813" s="129" t="e">
        <f aca="false">IF(K813&gt;0,ABS(W813-K813),"")</f>
        <v>#VALUE!</v>
      </c>
      <c r="AF813" s="78" t="n">
        <f aca="false">+AF812+20</f>
        <v>16160</v>
      </c>
      <c r="AG813" s="78" t="n">
        <v>808</v>
      </c>
      <c r="AO813" s="78" t="e">
        <f aca="false">VLOOKUP(F813,PTDS2!$A$1:$Q$13,2)</f>
        <v>#N/A</v>
      </c>
      <c r="AP813" s="78" t="e">
        <f aca="false">VLOOKUP(F813,PTDS2!$A$1:$Q$13,3)</f>
        <v>#N/A</v>
      </c>
      <c r="AQ813" s="78" t="e">
        <f aca="false">VLOOKUP(F813,PTDS2!$A$1:$Q$13,4)</f>
        <v>#N/A</v>
      </c>
      <c r="AR813" s="78" t="e">
        <f aca="false">VLOOKUP(F813,PTDS2!$A$1:$Q$13,5)</f>
        <v>#N/A</v>
      </c>
      <c r="AS813" s="78" t="e">
        <f aca="false">VLOOKUP(F813,PTDS2!$A$1:$Q$13,6)</f>
        <v>#N/A</v>
      </c>
      <c r="AT813" s="78" t="e">
        <f aca="false">VLOOKUP(F813,PTDS2!$A$1:$Q$13,7)</f>
        <v>#N/A</v>
      </c>
      <c r="AU813" s="78" t="e">
        <f aca="false">VLOOKUP(F813,PTDS2!$A$1:$Q$13,8)</f>
        <v>#N/A</v>
      </c>
      <c r="AV813" s="78" t="e">
        <f aca="false">VLOOKUP(F813,PTDS2!$A$1:$Q$13,9)</f>
        <v>#N/A</v>
      </c>
      <c r="AW813" s="78" t="e">
        <f aca="false">VLOOKUP(F813,PTDS2!$A$1:$Q$13,10)</f>
        <v>#N/A</v>
      </c>
      <c r="AX813" s="78" t="e">
        <f aca="false">VLOOKUP(F813,PTDS2!$A$1:$Q$13,11)</f>
        <v>#N/A</v>
      </c>
      <c r="AY813" s="78" t="e">
        <f aca="false">VLOOKUP(F813,PTDS2!$A$1:$Q$13,12)</f>
        <v>#N/A</v>
      </c>
      <c r="AZ813" s="78" t="e">
        <f aca="false">VLOOKUP(F813,PTDS2!$A$1:$Q$13,13)</f>
        <v>#N/A</v>
      </c>
      <c r="BA813" s="78" t="e">
        <f aca="false">VLOOKUP(F813,PTDS2!$A$1:$Q$13,14)</f>
        <v>#N/A</v>
      </c>
      <c r="BB813" s="78" t="e">
        <f aca="false">VLOOKUP(F813,PTDS2!$A$1:$Q$13,15)</f>
        <v>#N/A</v>
      </c>
      <c r="BC813" s="78" t="e">
        <f aca="false">VLOOKUP(F813,PTDS2!$A$1:$Q$13,16)</f>
        <v>#N/A</v>
      </c>
      <c r="BD813" s="78" t="e">
        <f aca="false">VLOOKUP(F813,PTDS2!$A$1:$Q$13,17)</f>
        <v>#N/A</v>
      </c>
      <c r="BF813" s="78" t="e">
        <f aca="false">IF(AO813=0,"",AO813)</f>
        <v>#N/A</v>
      </c>
      <c r="BG813" s="78" t="e">
        <f aca="false">IF(AP813=0,"",AP813)</f>
        <v>#N/A</v>
      </c>
      <c r="BH813" s="78" t="e">
        <f aca="false">IF(AQ813=0,"",AQ813)</f>
        <v>#N/A</v>
      </c>
      <c r="BI813" s="78" t="e">
        <f aca="false">IF(AR813=0,"",AR813)</f>
        <v>#N/A</v>
      </c>
      <c r="BJ813" s="78" t="e">
        <f aca="false">IF(AS813=0,"",AS813)</f>
        <v>#N/A</v>
      </c>
      <c r="BK813" s="78" t="e">
        <f aca="false">IF(AT813=0,"",AT813)</f>
        <v>#N/A</v>
      </c>
      <c r="BL813" s="78" t="e">
        <f aca="false">IF(AU813=0,"",AU813)</f>
        <v>#N/A</v>
      </c>
      <c r="BM813" s="78" t="e">
        <f aca="false">IF(AV813=0,"",AV813)</f>
        <v>#N/A</v>
      </c>
      <c r="BN813" s="78" t="e">
        <f aca="false">IF(AW813=0,"",AW813)</f>
        <v>#N/A</v>
      </c>
      <c r="BO813" s="78" t="e">
        <f aca="false">IF(AX813=0,"",AX813)</f>
        <v>#N/A</v>
      </c>
      <c r="BP813" s="78" t="e">
        <f aca="false">IF(AY813=0,"",AY813)</f>
        <v>#N/A</v>
      </c>
      <c r="BQ813" s="78" t="e">
        <f aca="false">IF(AZ813=0,"",AZ813)</f>
        <v>#N/A</v>
      </c>
      <c r="BR813" s="78" t="e">
        <f aca="false">IF(BA813=0,"",BA813)</f>
        <v>#N/A</v>
      </c>
      <c r="BS813" s="78" t="e">
        <f aca="false">IF(BB813=0,"",BB813)</f>
        <v>#N/A</v>
      </c>
      <c r="BT813" s="78" t="e">
        <f aca="false">IF(BC813=0,"",BC813)</f>
        <v>#N/A</v>
      </c>
      <c r="BU813" s="78" t="e">
        <f aca="false">IF(BD813=0,"",BD813)</f>
        <v>#N/A</v>
      </c>
    </row>
    <row r="814" customFormat="false" ht="56.7" hidden="false" customHeight="true" outlineLevel="0" collapsed="false">
      <c r="A814" s="137"/>
      <c r="B814" s="138"/>
      <c r="C814" s="139"/>
      <c r="D814" s="139"/>
      <c r="E814" s="143"/>
      <c r="F814" s="120"/>
      <c r="G814" s="121"/>
      <c r="H814" s="140"/>
      <c r="I814" s="141"/>
      <c r="J814" s="116"/>
      <c r="K814" s="124" t="str">
        <f aca="false">IF(ISBLANK(I814),"",ROUND(IF(J814&lt;&gt;"€",IF(J814="$",I814*TRANSFERENCIAS!$E$29,I814*TRANSFERENCIAS!$H$29),I814),2))</f>
        <v/>
      </c>
      <c r="L814" s="142"/>
      <c r="M814" s="142"/>
      <c r="N814" s="142"/>
      <c r="O814" s="125"/>
      <c r="P814" s="126" t="str">
        <f aca="false">IF(ISNUMBER(X814),X814,"P")</f>
        <v>P</v>
      </c>
      <c r="Q814" s="127" t="str">
        <f aca="false">IF(ISNUMBER(L814),L814," --")</f>
        <v> --</v>
      </c>
      <c r="W814" s="129" t="n">
        <f aca="false">SUM(L814:N814)</f>
        <v>0</v>
      </c>
      <c r="X814" s="129" t="e">
        <f aca="false">IF(K814&gt;0,ABS(W814-K814),"")</f>
        <v>#VALUE!</v>
      </c>
      <c r="AF814" s="78" t="n">
        <f aca="false">+AF813+20</f>
        <v>16180</v>
      </c>
      <c r="AG814" s="78" t="n">
        <v>809</v>
      </c>
      <c r="AO814" s="78" t="e">
        <f aca="false">VLOOKUP(F814,PTDS2!$A$1:$Q$13,2)</f>
        <v>#N/A</v>
      </c>
      <c r="AP814" s="78" t="e">
        <f aca="false">VLOOKUP(F814,PTDS2!$A$1:$Q$13,3)</f>
        <v>#N/A</v>
      </c>
      <c r="AQ814" s="78" t="e">
        <f aca="false">VLOOKUP(F814,PTDS2!$A$1:$Q$13,4)</f>
        <v>#N/A</v>
      </c>
      <c r="AR814" s="78" t="e">
        <f aca="false">VLOOKUP(F814,PTDS2!$A$1:$Q$13,5)</f>
        <v>#N/A</v>
      </c>
      <c r="AS814" s="78" t="e">
        <f aca="false">VLOOKUP(F814,PTDS2!$A$1:$Q$13,6)</f>
        <v>#N/A</v>
      </c>
      <c r="AT814" s="78" t="e">
        <f aca="false">VLOOKUP(F814,PTDS2!$A$1:$Q$13,7)</f>
        <v>#N/A</v>
      </c>
      <c r="AU814" s="78" t="e">
        <f aca="false">VLOOKUP(F814,PTDS2!$A$1:$Q$13,8)</f>
        <v>#N/A</v>
      </c>
      <c r="AV814" s="78" t="e">
        <f aca="false">VLOOKUP(F814,PTDS2!$A$1:$Q$13,9)</f>
        <v>#N/A</v>
      </c>
      <c r="AW814" s="78" t="e">
        <f aca="false">VLOOKUP(F814,PTDS2!$A$1:$Q$13,10)</f>
        <v>#N/A</v>
      </c>
      <c r="AX814" s="78" t="e">
        <f aca="false">VLOOKUP(F814,PTDS2!$A$1:$Q$13,11)</f>
        <v>#N/A</v>
      </c>
      <c r="AY814" s="78" t="e">
        <f aca="false">VLOOKUP(F814,PTDS2!$A$1:$Q$13,12)</f>
        <v>#N/A</v>
      </c>
      <c r="AZ814" s="78" t="e">
        <f aca="false">VLOOKUP(F814,PTDS2!$A$1:$Q$13,13)</f>
        <v>#N/A</v>
      </c>
      <c r="BA814" s="78" t="e">
        <f aca="false">VLOOKUP(F814,PTDS2!$A$1:$Q$13,14)</f>
        <v>#N/A</v>
      </c>
      <c r="BB814" s="78" t="e">
        <f aca="false">VLOOKUP(F814,PTDS2!$A$1:$Q$13,15)</f>
        <v>#N/A</v>
      </c>
      <c r="BC814" s="78" t="e">
        <f aca="false">VLOOKUP(F814,PTDS2!$A$1:$Q$13,16)</f>
        <v>#N/A</v>
      </c>
      <c r="BD814" s="78" t="e">
        <f aca="false">VLOOKUP(F814,PTDS2!$A$1:$Q$13,17)</f>
        <v>#N/A</v>
      </c>
      <c r="BF814" s="78" t="e">
        <f aca="false">IF(AO814=0,"",AO814)</f>
        <v>#N/A</v>
      </c>
      <c r="BG814" s="78" t="e">
        <f aca="false">IF(AP814=0,"",AP814)</f>
        <v>#N/A</v>
      </c>
      <c r="BH814" s="78" t="e">
        <f aca="false">IF(AQ814=0,"",AQ814)</f>
        <v>#N/A</v>
      </c>
      <c r="BI814" s="78" t="e">
        <f aca="false">IF(AR814=0,"",AR814)</f>
        <v>#N/A</v>
      </c>
      <c r="BJ814" s="78" t="e">
        <f aca="false">IF(AS814=0,"",AS814)</f>
        <v>#N/A</v>
      </c>
      <c r="BK814" s="78" t="e">
        <f aca="false">IF(AT814=0,"",AT814)</f>
        <v>#N/A</v>
      </c>
      <c r="BL814" s="78" t="e">
        <f aca="false">IF(AU814=0,"",AU814)</f>
        <v>#N/A</v>
      </c>
      <c r="BM814" s="78" t="e">
        <f aca="false">IF(AV814=0,"",AV814)</f>
        <v>#N/A</v>
      </c>
      <c r="BN814" s="78" t="e">
        <f aca="false">IF(AW814=0,"",AW814)</f>
        <v>#N/A</v>
      </c>
      <c r="BO814" s="78" t="e">
        <f aca="false">IF(AX814=0,"",AX814)</f>
        <v>#N/A</v>
      </c>
      <c r="BP814" s="78" t="e">
        <f aca="false">IF(AY814=0,"",AY814)</f>
        <v>#N/A</v>
      </c>
      <c r="BQ814" s="78" t="e">
        <f aca="false">IF(AZ814=0,"",AZ814)</f>
        <v>#N/A</v>
      </c>
      <c r="BR814" s="78" t="e">
        <f aca="false">IF(BA814=0,"",BA814)</f>
        <v>#N/A</v>
      </c>
      <c r="BS814" s="78" t="e">
        <f aca="false">IF(BB814=0,"",BB814)</f>
        <v>#N/A</v>
      </c>
      <c r="BT814" s="78" t="e">
        <f aca="false">IF(BC814=0,"",BC814)</f>
        <v>#N/A</v>
      </c>
      <c r="BU814" s="78" t="e">
        <f aca="false">IF(BD814=0,"",BD814)</f>
        <v>#N/A</v>
      </c>
    </row>
    <row r="815" customFormat="false" ht="56.7" hidden="false" customHeight="true" outlineLevel="0" collapsed="false">
      <c r="A815" s="137"/>
      <c r="B815" s="138"/>
      <c r="C815" s="139"/>
      <c r="D815" s="139"/>
      <c r="E815" s="143"/>
      <c r="F815" s="120"/>
      <c r="G815" s="121"/>
      <c r="H815" s="140"/>
      <c r="I815" s="141"/>
      <c r="J815" s="116"/>
      <c r="K815" s="124" t="str">
        <f aca="false">IF(ISBLANK(I815),"",ROUND(IF(J815&lt;&gt;"€",IF(J815="$",I815*TRANSFERENCIAS!$E$29,I815*TRANSFERENCIAS!$H$29),I815),2))</f>
        <v/>
      </c>
      <c r="L815" s="142"/>
      <c r="M815" s="142"/>
      <c r="N815" s="142"/>
      <c r="O815" s="125"/>
      <c r="P815" s="126" t="str">
        <f aca="false">IF(ISNUMBER(X815),X815,"P")</f>
        <v>P</v>
      </c>
      <c r="Q815" s="127" t="str">
        <f aca="false">IF(ISNUMBER(L815),L815," --")</f>
        <v> --</v>
      </c>
      <c r="W815" s="129" t="n">
        <f aca="false">SUM(L815:N815)</f>
        <v>0</v>
      </c>
      <c r="X815" s="129" t="e">
        <f aca="false">IF(K815&gt;0,ABS(W815-K815),"")</f>
        <v>#VALUE!</v>
      </c>
      <c r="AF815" s="78" t="n">
        <f aca="false">+AF814+20</f>
        <v>16200</v>
      </c>
      <c r="AG815" s="78" t="n">
        <v>810</v>
      </c>
      <c r="AO815" s="78" t="e">
        <f aca="false">VLOOKUP(F815,PTDS2!$A$1:$Q$13,2)</f>
        <v>#N/A</v>
      </c>
      <c r="AP815" s="78" t="e">
        <f aca="false">VLOOKUP(F815,PTDS2!$A$1:$Q$13,3)</f>
        <v>#N/A</v>
      </c>
      <c r="AQ815" s="78" t="e">
        <f aca="false">VLOOKUP(F815,PTDS2!$A$1:$Q$13,4)</f>
        <v>#N/A</v>
      </c>
      <c r="AR815" s="78" t="e">
        <f aca="false">VLOOKUP(F815,PTDS2!$A$1:$Q$13,5)</f>
        <v>#N/A</v>
      </c>
      <c r="AS815" s="78" t="e">
        <f aca="false">VLOOKUP(F815,PTDS2!$A$1:$Q$13,6)</f>
        <v>#N/A</v>
      </c>
      <c r="AT815" s="78" t="e">
        <f aca="false">VLOOKUP(F815,PTDS2!$A$1:$Q$13,7)</f>
        <v>#N/A</v>
      </c>
      <c r="AU815" s="78" t="e">
        <f aca="false">VLOOKUP(F815,PTDS2!$A$1:$Q$13,8)</f>
        <v>#N/A</v>
      </c>
      <c r="AV815" s="78" t="e">
        <f aca="false">VLOOKUP(F815,PTDS2!$A$1:$Q$13,9)</f>
        <v>#N/A</v>
      </c>
      <c r="AW815" s="78" t="e">
        <f aca="false">VLOOKUP(F815,PTDS2!$A$1:$Q$13,10)</f>
        <v>#N/A</v>
      </c>
      <c r="AX815" s="78" t="e">
        <f aca="false">VLOOKUP(F815,PTDS2!$A$1:$Q$13,11)</f>
        <v>#N/A</v>
      </c>
      <c r="AY815" s="78" t="e">
        <f aca="false">VLOOKUP(F815,PTDS2!$A$1:$Q$13,12)</f>
        <v>#N/A</v>
      </c>
      <c r="AZ815" s="78" t="e">
        <f aca="false">VLOOKUP(F815,PTDS2!$A$1:$Q$13,13)</f>
        <v>#N/A</v>
      </c>
      <c r="BA815" s="78" t="e">
        <f aca="false">VLOOKUP(F815,PTDS2!$A$1:$Q$13,14)</f>
        <v>#N/A</v>
      </c>
      <c r="BB815" s="78" t="e">
        <f aca="false">VLOOKUP(F815,PTDS2!$A$1:$Q$13,15)</f>
        <v>#N/A</v>
      </c>
      <c r="BC815" s="78" t="e">
        <f aca="false">VLOOKUP(F815,PTDS2!$A$1:$Q$13,16)</f>
        <v>#N/A</v>
      </c>
      <c r="BD815" s="78" t="e">
        <f aca="false">VLOOKUP(F815,PTDS2!$A$1:$Q$13,17)</f>
        <v>#N/A</v>
      </c>
      <c r="BF815" s="78" t="e">
        <f aca="false">IF(AO815=0,"",AO815)</f>
        <v>#N/A</v>
      </c>
      <c r="BG815" s="78" t="e">
        <f aca="false">IF(AP815=0,"",AP815)</f>
        <v>#N/A</v>
      </c>
      <c r="BH815" s="78" t="e">
        <f aca="false">IF(AQ815=0,"",AQ815)</f>
        <v>#N/A</v>
      </c>
      <c r="BI815" s="78" t="e">
        <f aca="false">IF(AR815=0,"",AR815)</f>
        <v>#N/A</v>
      </c>
      <c r="BJ815" s="78" t="e">
        <f aca="false">IF(AS815=0,"",AS815)</f>
        <v>#N/A</v>
      </c>
      <c r="BK815" s="78" t="e">
        <f aca="false">IF(AT815=0,"",AT815)</f>
        <v>#N/A</v>
      </c>
      <c r="BL815" s="78" t="e">
        <f aca="false">IF(AU815=0,"",AU815)</f>
        <v>#N/A</v>
      </c>
      <c r="BM815" s="78" t="e">
        <f aca="false">IF(AV815=0,"",AV815)</f>
        <v>#N/A</v>
      </c>
      <c r="BN815" s="78" t="e">
        <f aca="false">IF(AW815=0,"",AW815)</f>
        <v>#N/A</v>
      </c>
      <c r="BO815" s="78" t="e">
        <f aca="false">IF(AX815=0,"",AX815)</f>
        <v>#N/A</v>
      </c>
      <c r="BP815" s="78" t="e">
        <f aca="false">IF(AY815=0,"",AY815)</f>
        <v>#N/A</v>
      </c>
      <c r="BQ815" s="78" t="e">
        <f aca="false">IF(AZ815=0,"",AZ815)</f>
        <v>#N/A</v>
      </c>
      <c r="BR815" s="78" t="e">
        <f aca="false">IF(BA815=0,"",BA815)</f>
        <v>#N/A</v>
      </c>
      <c r="BS815" s="78" t="e">
        <f aca="false">IF(BB815=0,"",BB815)</f>
        <v>#N/A</v>
      </c>
      <c r="BT815" s="78" t="e">
        <f aca="false">IF(BC815=0,"",BC815)</f>
        <v>#N/A</v>
      </c>
      <c r="BU815" s="78" t="e">
        <f aca="false">IF(BD815=0,"",BD815)</f>
        <v>#N/A</v>
      </c>
    </row>
    <row r="816" customFormat="false" ht="56.7" hidden="false" customHeight="true" outlineLevel="0" collapsed="false">
      <c r="A816" s="137"/>
      <c r="B816" s="138"/>
      <c r="C816" s="139"/>
      <c r="D816" s="139"/>
      <c r="E816" s="143"/>
      <c r="F816" s="120"/>
      <c r="G816" s="121"/>
      <c r="H816" s="140"/>
      <c r="I816" s="141"/>
      <c r="J816" s="116"/>
      <c r="K816" s="124" t="str">
        <f aca="false">IF(ISBLANK(I816),"",ROUND(IF(J816&lt;&gt;"€",IF(J816="$",I816*TRANSFERENCIAS!$E$29,I816*TRANSFERENCIAS!$H$29),I816),2))</f>
        <v/>
      </c>
      <c r="L816" s="142"/>
      <c r="M816" s="142"/>
      <c r="N816" s="142"/>
      <c r="O816" s="125"/>
      <c r="P816" s="126" t="str">
        <f aca="false">IF(ISNUMBER(X816),X816,"P")</f>
        <v>P</v>
      </c>
      <c r="Q816" s="127" t="str">
        <f aca="false">IF(ISNUMBER(L816),L816," --")</f>
        <v> --</v>
      </c>
      <c r="W816" s="129" t="n">
        <f aca="false">SUM(L816:N816)</f>
        <v>0</v>
      </c>
      <c r="X816" s="129" t="e">
        <f aca="false">IF(K816&gt;0,ABS(W816-K816),"")</f>
        <v>#VALUE!</v>
      </c>
      <c r="AF816" s="78" t="n">
        <f aca="false">+AF815+20</f>
        <v>16220</v>
      </c>
      <c r="AG816" s="78" t="n">
        <v>811</v>
      </c>
      <c r="AO816" s="78" t="e">
        <f aca="false">VLOOKUP(F816,PTDS2!$A$1:$Q$13,2)</f>
        <v>#N/A</v>
      </c>
      <c r="AP816" s="78" t="e">
        <f aca="false">VLOOKUP(F816,PTDS2!$A$1:$Q$13,3)</f>
        <v>#N/A</v>
      </c>
      <c r="AQ816" s="78" t="e">
        <f aca="false">VLOOKUP(F816,PTDS2!$A$1:$Q$13,4)</f>
        <v>#N/A</v>
      </c>
      <c r="AR816" s="78" t="e">
        <f aca="false">VLOOKUP(F816,PTDS2!$A$1:$Q$13,5)</f>
        <v>#N/A</v>
      </c>
      <c r="AS816" s="78" t="e">
        <f aca="false">VLOOKUP(F816,PTDS2!$A$1:$Q$13,6)</f>
        <v>#N/A</v>
      </c>
      <c r="AT816" s="78" t="e">
        <f aca="false">VLOOKUP(F816,PTDS2!$A$1:$Q$13,7)</f>
        <v>#N/A</v>
      </c>
      <c r="AU816" s="78" t="e">
        <f aca="false">VLOOKUP(F816,PTDS2!$A$1:$Q$13,8)</f>
        <v>#N/A</v>
      </c>
      <c r="AV816" s="78" t="e">
        <f aca="false">VLOOKUP(F816,PTDS2!$A$1:$Q$13,9)</f>
        <v>#N/A</v>
      </c>
      <c r="AW816" s="78" t="e">
        <f aca="false">VLOOKUP(F816,PTDS2!$A$1:$Q$13,10)</f>
        <v>#N/A</v>
      </c>
      <c r="AX816" s="78" t="e">
        <f aca="false">VLOOKUP(F816,PTDS2!$A$1:$Q$13,11)</f>
        <v>#N/A</v>
      </c>
      <c r="AY816" s="78" t="e">
        <f aca="false">VLOOKUP(F816,PTDS2!$A$1:$Q$13,12)</f>
        <v>#N/A</v>
      </c>
      <c r="AZ816" s="78" t="e">
        <f aca="false">VLOOKUP(F816,PTDS2!$A$1:$Q$13,13)</f>
        <v>#N/A</v>
      </c>
      <c r="BA816" s="78" t="e">
        <f aca="false">VLOOKUP(F816,PTDS2!$A$1:$Q$13,14)</f>
        <v>#N/A</v>
      </c>
      <c r="BB816" s="78" t="e">
        <f aca="false">VLOOKUP(F816,PTDS2!$A$1:$Q$13,15)</f>
        <v>#N/A</v>
      </c>
      <c r="BC816" s="78" t="e">
        <f aca="false">VLOOKUP(F816,PTDS2!$A$1:$Q$13,16)</f>
        <v>#N/A</v>
      </c>
      <c r="BD816" s="78" t="e">
        <f aca="false">VLOOKUP(F816,PTDS2!$A$1:$Q$13,17)</f>
        <v>#N/A</v>
      </c>
      <c r="BF816" s="78" t="e">
        <f aca="false">IF(AO816=0,"",AO816)</f>
        <v>#N/A</v>
      </c>
      <c r="BG816" s="78" t="e">
        <f aca="false">IF(AP816=0,"",AP816)</f>
        <v>#N/A</v>
      </c>
      <c r="BH816" s="78" t="e">
        <f aca="false">IF(AQ816=0,"",AQ816)</f>
        <v>#N/A</v>
      </c>
      <c r="BI816" s="78" t="e">
        <f aca="false">IF(AR816=0,"",AR816)</f>
        <v>#N/A</v>
      </c>
      <c r="BJ816" s="78" t="e">
        <f aca="false">IF(AS816=0,"",AS816)</f>
        <v>#N/A</v>
      </c>
      <c r="BK816" s="78" t="e">
        <f aca="false">IF(AT816=0,"",AT816)</f>
        <v>#N/A</v>
      </c>
      <c r="BL816" s="78" t="e">
        <f aca="false">IF(AU816=0,"",AU816)</f>
        <v>#N/A</v>
      </c>
      <c r="BM816" s="78" t="e">
        <f aca="false">IF(AV816=0,"",AV816)</f>
        <v>#N/A</v>
      </c>
      <c r="BN816" s="78" t="e">
        <f aca="false">IF(AW816=0,"",AW816)</f>
        <v>#N/A</v>
      </c>
      <c r="BO816" s="78" t="e">
        <f aca="false">IF(AX816=0,"",AX816)</f>
        <v>#N/A</v>
      </c>
      <c r="BP816" s="78" t="e">
        <f aca="false">IF(AY816=0,"",AY816)</f>
        <v>#N/A</v>
      </c>
      <c r="BQ816" s="78" t="e">
        <f aca="false">IF(AZ816=0,"",AZ816)</f>
        <v>#N/A</v>
      </c>
      <c r="BR816" s="78" t="e">
        <f aca="false">IF(BA816=0,"",BA816)</f>
        <v>#N/A</v>
      </c>
      <c r="BS816" s="78" t="e">
        <f aca="false">IF(BB816=0,"",BB816)</f>
        <v>#N/A</v>
      </c>
      <c r="BT816" s="78" t="e">
        <f aca="false">IF(BC816=0,"",BC816)</f>
        <v>#N/A</v>
      </c>
      <c r="BU816" s="78" t="e">
        <f aca="false">IF(BD816=0,"",BD816)</f>
        <v>#N/A</v>
      </c>
    </row>
    <row r="817" customFormat="false" ht="56.7" hidden="false" customHeight="true" outlineLevel="0" collapsed="false">
      <c r="A817" s="137"/>
      <c r="B817" s="138"/>
      <c r="C817" s="139"/>
      <c r="D817" s="139"/>
      <c r="E817" s="143"/>
      <c r="F817" s="120"/>
      <c r="G817" s="121"/>
      <c r="H817" s="140"/>
      <c r="I817" s="141"/>
      <c r="J817" s="116"/>
      <c r="K817" s="124" t="str">
        <f aca="false">IF(ISBLANK(I817),"",ROUND(IF(J817&lt;&gt;"€",IF(J817="$",I817*TRANSFERENCIAS!$E$29,I817*TRANSFERENCIAS!$H$29),I817),2))</f>
        <v/>
      </c>
      <c r="L817" s="142"/>
      <c r="M817" s="142"/>
      <c r="N817" s="142"/>
      <c r="O817" s="125"/>
      <c r="P817" s="126" t="str">
        <f aca="false">IF(ISNUMBER(X817),X817,"P")</f>
        <v>P</v>
      </c>
      <c r="Q817" s="127" t="str">
        <f aca="false">IF(ISNUMBER(L817),L817," --")</f>
        <v> --</v>
      </c>
      <c r="W817" s="129" t="n">
        <f aca="false">SUM(L817:N817)</f>
        <v>0</v>
      </c>
      <c r="X817" s="129" t="e">
        <f aca="false">IF(K817&gt;0,ABS(W817-K817),"")</f>
        <v>#VALUE!</v>
      </c>
      <c r="AF817" s="78" t="n">
        <f aca="false">+AF816+20</f>
        <v>16240</v>
      </c>
      <c r="AG817" s="78" t="n">
        <v>812</v>
      </c>
      <c r="AO817" s="78" t="e">
        <f aca="false">VLOOKUP(F817,PTDS2!$A$1:$Q$13,2)</f>
        <v>#N/A</v>
      </c>
      <c r="AP817" s="78" t="e">
        <f aca="false">VLOOKUP(F817,PTDS2!$A$1:$Q$13,3)</f>
        <v>#N/A</v>
      </c>
      <c r="AQ817" s="78" t="e">
        <f aca="false">VLOOKUP(F817,PTDS2!$A$1:$Q$13,4)</f>
        <v>#N/A</v>
      </c>
      <c r="AR817" s="78" t="e">
        <f aca="false">VLOOKUP(F817,PTDS2!$A$1:$Q$13,5)</f>
        <v>#N/A</v>
      </c>
      <c r="AS817" s="78" t="e">
        <f aca="false">VLOOKUP(F817,PTDS2!$A$1:$Q$13,6)</f>
        <v>#N/A</v>
      </c>
      <c r="AT817" s="78" t="e">
        <f aca="false">VLOOKUP(F817,PTDS2!$A$1:$Q$13,7)</f>
        <v>#N/A</v>
      </c>
      <c r="AU817" s="78" t="e">
        <f aca="false">VLOOKUP(F817,PTDS2!$A$1:$Q$13,8)</f>
        <v>#N/A</v>
      </c>
      <c r="AV817" s="78" t="e">
        <f aca="false">VLOOKUP(F817,PTDS2!$A$1:$Q$13,9)</f>
        <v>#N/A</v>
      </c>
      <c r="AW817" s="78" t="e">
        <f aca="false">VLOOKUP(F817,PTDS2!$A$1:$Q$13,10)</f>
        <v>#N/A</v>
      </c>
      <c r="AX817" s="78" t="e">
        <f aca="false">VLOOKUP(F817,PTDS2!$A$1:$Q$13,11)</f>
        <v>#N/A</v>
      </c>
      <c r="AY817" s="78" t="e">
        <f aca="false">VLOOKUP(F817,PTDS2!$A$1:$Q$13,12)</f>
        <v>#N/A</v>
      </c>
      <c r="AZ817" s="78" t="e">
        <f aca="false">VLOOKUP(F817,PTDS2!$A$1:$Q$13,13)</f>
        <v>#N/A</v>
      </c>
      <c r="BA817" s="78" t="e">
        <f aca="false">VLOOKUP(F817,PTDS2!$A$1:$Q$13,14)</f>
        <v>#N/A</v>
      </c>
      <c r="BB817" s="78" t="e">
        <f aca="false">VLOOKUP(F817,PTDS2!$A$1:$Q$13,15)</f>
        <v>#N/A</v>
      </c>
      <c r="BC817" s="78" t="e">
        <f aca="false">VLOOKUP(F817,PTDS2!$A$1:$Q$13,16)</f>
        <v>#N/A</v>
      </c>
      <c r="BD817" s="78" t="e">
        <f aca="false">VLOOKUP(F817,PTDS2!$A$1:$Q$13,17)</f>
        <v>#N/A</v>
      </c>
      <c r="BF817" s="78" t="e">
        <f aca="false">IF(AO817=0,"",AO817)</f>
        <v>#N/A</v>
      </c>
      <c r="BG817" s="78" t="e">
        <f aca="false">IF(AP817=0,"",AP817)</f>
        <v>#N/A</v>
      </c>
      <c r="BH817" s="78" t="e">
        <f aca="false">IF(AQ817=0,"",AQ817)</f>
        <v>#N/A</v>
      </c>
      <c r="BI817" s="78" t="e">
        <f aca="false">IF(AR817=0,"",AR817)</f>
        <v>#N/A</v>
      </c>
      <c r="BJ817" s="78" t="e">
        <f aca="false">IF(AS817=0,"",AS817)</f>
        <v>#N/A</v>
      </c>
      <c r="BK817" s="78" t="e">
        <f aca="false">IF(AT817=0,"",AT817)</f>
        <v>#N/A</v>
      </c>
      <c r="BL817" s="78" t="e">
        <f aca="false">IF(AU817=0,"",AU817)</f>
        <v>#N/A</v>
      </c>
      <c r="BM817" s="78" t="e">
        <f aca="false">IF(AV817=0,"",AV817)</f>
        <v>#N/A</v>
      </c>
      <c r="BN817" s="78" t="e">
        <f aca="false">IF(AW817=0,"",AW817)</f>
        <v>#N/A</v>
      </c>
      <c r="BO817" s="78" t="e">
        <f aca="false">IF(AX817=0,"",AX817)</f>
        <v>#N/A</v>
      </c>
      <c r="BP817" s="78" t="e">
        <f aca="false">IF(AY817=0,"",AY817)</f>
        <v>#N/A</v>
      </c>
      <c r="BQ817" s="78" t="e">
        <f aca="false">IF(AZ817=0,"",AZ817)</f>
        <v>#N/A</v>
      </c>
      <c r="BR817" s="78" t="e">
        <f aca="false">IF(BA817=0,"",BA817)</f>
        <v>#N/A</v>
      </c>
      <c r="BS817" s="78" t="e">
        <f aca="false">IF(BB817=0,"",BB817)</f>
        <v>#N/A</v>
      </c>
      <c r="BT817" s="78" t="e">
        <f aca="false">IF(BC817=0,"",BC817)</f>
        <v>#N/A</v>
      </c>
      <c r="BU817" s="78" t="e">
        <f aca="false">IF(BD817=0,"",BD817)</f>
        <v>#N/A</v>
      </c>
    </row>
    <row r="818" customFormat="false" ht="56.7" hidden="false" customHeight="true" outlineLevel="0" collapsed="false">
      <c r="A818" s="137"/>
      <c r="B818" s="138"/>
      <c r="C818" s="139"/>
      <c r="D818" s="139"/>
      <c r="E818" s="143"/>
      <c r="F818" s="120"/>
      <c r="G818" s="121"/>
      <c r="H818" s="140"/>
      <c r="I818" s="141"/>
      <c r="J818" s="116"/>
      <c r="K818" s="124" t="str">
        <f aca="false">IF(ISBLANK(I818),"",ROUND(IF(J818&lt;&gt;"€",IF(J818="$",I818*TRANSFERENCIAS!$E$29,I818*TRANSFERENCIAS!$H$29),I818),2))</f>
        <v/>
      </c>
      <c r="L818" s="142"/>
      <c r="M818" s="142"/>
      <c r="N818" s="142"/>
      <c r="O818" s="125"/>
      <c r="P818" s="126" t="str">
        <f aca="false">IF(ISNUMBER(X818),X818,"P")</f>
        <v>P</v>
      </c>
      <c r="Q818" s="127" t="str">
        <f aca="false">IF(ISNUMBER(L818),L818," --")</f>
        <v> --</v>
      </c>
      <c r="W818" s="129" t="n">
        <f aca="false">SUM(L818:N818)</f>
        <v>0</v>
      </c>
      <c r="X818" s="129" t="e">
        <f aca="false">IF(K818&gt;0,ABS(W818-K818),"")</f>
        <v>#VALUE!</v>
      </c>
      <c r="AF818" s="78" t="n">
        <f aca="false">+AF817+20</f>
        <v>16260</v>
      </c>
      <c r="AG818" s="78" t="n">
        <v>813</v>
      </c>
      <c r="AO818" s="78" t="e">
        <f aca="false">VLOOKUP(F818,PTDS2!$A$1:$Q$13,2)</f>
        <v>#N/A</v>
      </c>
      <c r="AP818" s="78" t="e">
        <f aca="false">VLOOKUP(F818,PTDS2!$A$1:$Q$13,3)</f>
        <v>#N/A</v>
      </c>
      <c r="AQ818" s="78" t="e">
        <f aca="false">VLOOKUP(F818,PTDS2!$A$1:$Q$13,4)</f>
        <v>#N/A</v>
      </c>
      <c r="AR818" s="78" t="e">
        <f aca="false">VLOOKUP(F818,PTDS2!$A$1:$Q$13,5)</f>
        <v>#N/A</v>
      </c>
      <c r="AS818" s="78" t="e">
        <f aca="false">VLOOKUP(F818,PTDS2!$A$1:$Q$13,6)</f>
        <v>#N/A</v>
      </c>
      <c r="AT818" s="78" t="e">
        <f aca="false">VLOOKUP(F818,PTDS2!$A$1:$Q$13,7)</f>
        <v>#N/A</v>
      </c>
      <c r="AU818" s="78" t="e">
        <f aca="false">VLOOKUP(F818,PTDS2!$A$1:$Q$13,8)</f>
        <v>#N/A</v>
      </c>
      <c r="AV818" s="78" t="e">
        <f aca="false">VLOOKUP(F818,PTDS2!$A$1:$Q$13,9)</f>
        <v>#N/A</v>
      </c>
      <c r="AW818" s="78" t="e">
        <f aca="false">VLOOKUP(F818,PTDS2!$A$1:$Q$13,10)</f>
        <v>#N/A</v>
      </c>
      <c r="AX818" s="78" t="e">
        <f aca="false">VLOOKUP(F818,PTDS2!$A$1:$Q$13,11)</f>
        <v>#N/A</v>
      </c>
      <c r="AY818" s="78" t="e">
        <f aca="false">VLOOKUP(F818,PTDS2!$A$1:$Q$13,12)</f>
        <v>#N/A</v>
      </c>
      <c r="AZ818" s="78" t="e">
        <f aca="false">VLOOKUP(F818,PTDS2!$A$1:$Q$13,13)</f>
        <v>#N/A</v>
      </c>
      <c r="BA818" s="78" t="e">
        <f aca="false">VLOOKUP(F818,PTDS2!$A$1:$Q$13,14)</f>
        <v>#N/A</v>
      </c>
      <c r="BB818" s="78" t="e">
        <f aca="false">VLOOKUP(F818,PTDS2!$A$1:$Q$13,15)</f>
        <v>#N/A</v>
      </c>
      <c r="BC818" s="78" t="e">
        <f aca="false">VLOOKUP(F818,PTDS2!$A$1:$Q$13,16)</f>
        <v>#N/A</v>
      </c>
      <c r="BD818" s="78" t="e">
        <f aca="false">VLOOKUP(F818,PTDS2!$A$1:$Q$13,17)</f>
        <v>#N/A</v>
      </c>
      <c r="BF818" s="78" t="e">
        <f aca="false">IF(AO818=0,"",AO818)</f>
        <v>#N/A</v>
      </c>
      <c r="BG818" s="78" t="e">
        <f aca="false">IF(AP818=0,"",AP818)</f>
        <v>#N/A</v>
      </c>
      <c r="BH818" s="78" t="e">
        <f aca="false">IF(AQ818=0,"",AQ818)</f>
        <v>#N/A</v>
      </c>
      <c r="BI818" s="78" t="e">
        <f aca="false">IF(AR818=0,"",AR818)</f>
        <v>#N/A</v>
      </c>
      <c r="BJ818" s="78" t="e">
        <f aca="false">IF(AS818=0,"",AS818)</f>
        <v>#N/A</v>
      </c>
      <c r="BK818" s="78" t="e">
        <f aca="false">IF(AT818=0,"",AT818)</f>
        <v>#N/A</v>
      </c>
      <c r="BL818" s="78" t="e">
        <f aca="false">IF(AU818=0,"",AU818)</f>
        <v>#N/A</v>
      </c>
      <c r="BM818" s="78" t="e">
        <f aca="false">IF(AV818=0,"",AV818)</f>
        <v>#N/A</v>
      </c>
      <c r="BN818" s="78" t="e">
        <f aca="false">IF(AW818=0,"",AW818)</f>
        <v>#N/A</v>
      </c>
      <c r="BO818" s="78" t="e">
        <f aca="false">IF(AX818=0,"",AX818)</f>
        <v>#N/A</v>
      </c>
      <c r="BP818" s="78" t="e">
        <f aca="false">IF(AY818=0,"",AY818)</f>
        <v>#N/A</v>
      </c>
      <c r="BQ818" s="78" t="e">
        <f aca="false">IF(AZ818=0,"",AZ818)</f>
        <v>#N/A</v>
      </c>
      <c r="BR818" s="78" t="e">
        <f aca="false">IF(BA818=0,"",BA818)</f>
        <v>#N/A</v>
      </c>
      <c r="BS818" s="78" t="e">
        <f aca="false">IF(BB818=0,"",BB818)</f>
        <v>#N/A</v>
      </c>
      <c r="BT818" s="78" t="e">
        <f aca="false">IF(BC818=0,"",BC818)</f>
        <v>#N/A</v>
      </c>
      <c r="BU818" s="78" t="e">
        <f aca="false">IF(BD818=0,"",BD818)</f>
        <v>#N/A</v>
      </c>
    </row>
    <row r="819" customFormat="false" ht="56.7" hidden="false" customHeight="true" outlineLevel="0" collapsed="false">
      <c r="A819" s="137"/>
      <c r="B819" s="138"/>
      <c r="C819" s="139"/>
      <c r="D819" s="139"/>
      <c r="E819" s="143"/>
      <c r="F819" s="120"/>
      <c r="G819" s="121"/>
      <c r="H819" s="140"/>
      <c r="I819" s="141"/>
      <c r="J819" s="116"/>
      <c r="K819" s="124" t="str">
        <f aca="false">IF(ISBLANK(I819),"",ROUND(IF(J819&lt;&gt;"€",IF(J819="$",I819*TRANSFERENCIAS!$E$29,I819*TRANSFERENCIAS!$H$29),I819),2))</f>
        <v/>
      </c>
      <c r="L819" s="142"/>
      <c r="M819" s="142"/>
      <c r="N819" s="142"/>
      <c r="O819" s="125"/>
      <c r="P819" s="126" t="str">
        <f aca="false">IF(ISNUMBER(X819),X819,"P")</f>
        <v>P</v>
      </c>
      <c r="Q819" s="127" t="str">
        <f aca="false">IF(ISNUMBER(L819),L819," --")</f>
        <v> --</v>
      </c>
      <c r="W819" s="129" t="n">
        <f aca="false">SUM(L819:N819)</f>
        <v>0</v>
      </c>
      <c r="X819" s="129" t="e">
        <f aca="false">IF(K819&gt;0,ABS(W819-K819),"")</f>
        <v>#VALUE!</v>
      </c>
      <c r="AF819" s="78" t="n">
        <f aca="false">+AF818+20</f>
        <v>16280</v>
      </c>
      <c r="AG819" s="78" t="n">
        <v>814</v>
      </c>
      <c r="AO819" s="78" t="e">
        <f aca="false">VLOOKUP(F819,PTDS2!$A$1:$Q$13,2)</f>
        <v>#N/A</v>
      </c>
      <c r="AP819" s="78" t="e">
        <f aca="false">VLOOKUP(F819,PTDS2!$A$1:$Q$13,3)</f>
        <v>#N/A</v>
      </c>
      <c r="AQ819" s="78" t="e">
        <f aca="false">VLOOKUP(F819,PTDS2!$A$1:$Q$13,4)</f>
        <v>#N/A</v>
      </c>
      <c r="AR819" s="78" t="e">
        <f aca="false">VLOOKUP(F819,PTDS2!$A$1:$Q$13,5)</f>
        <v>#N/A</v>
      </c>
      <c r="AS819" s="78" t="e">
        <f aca="false">VLOOKUP(F819,PTDS2!$A$1:$Q$13,6)</f>
        <v>#N/A</v>
      </c>
      <c r="AT819" s="78" t="e">
        <f aca="false">VLOOKUP(F819,PTDS2!$A$1:$Q$13,7)</f>
        <v>#N/A</v>
      </c>
      <c r="AU819" s="78" t="e">
        <f aca="false">VLOOKUP(F819,PTDS2!$A$1:$Q$13,8)</f>
        <v>#N/A</v>
      </c>
      <c r="AV819" s="78" t="e">
        <f aca="false">VLOOKUP(F819,PTDS2!$A$1:$Q$13,9)</f>
        <v>#N/A</v>
      </c>
      <c r="AW819" s="78" t="e">
        <f aca="false">VLOOKUP(F819,PTDS2!$A$1:$Q$13,10)</f>
        <v>#N/A</v>
      </c>
      <c r="AX819" s="78" t="e">
        <f aca="false">VLOOKUP(F819,PTDS2!$A$1:$Q$13,11)</f>
        <v>#N/A</v>
      </c>
      <c r="AY819" s="78" t="e">
        <f aca="false">VLOOKUP(F819,PTDS2!$A$1:$Q$13,12)</f>
        <v>#N/A</v>
      </c>
      <c r="AZ819" s="78" t="e">
        <f aca="false">VLOOKUP(F819,PTDS2!$A$1:$Q$13,13)</f>
        <v>#N/A</v>
      </c>
      <c r="BA819" s="78" t="e">
        <f aca="false">VLOOKUP(F819,PTDS2!$A$1:$Q$13,14)</f>
        <v>#N/A</v>
      </c>
      <c r="BB819" s="78" t="e">
        <f aca="false">VLOOKUP(F819,PTDS2!$A$1:$Q$13,15)</f>
        <v>#N/A</v>
      </c>
      <c r="BC819" s="78" t="e">
        <f aca="false">VLOOKUP(F819,PTDS2!$A$1:$Q$13,16)</f>
        <v>#N/A</v>
      </c>
      <c r="BD819" s="78" t="e">
        <f aca="false">VLOOKUP(F819,PTDS2!$A$1:$Q$13,17)</f>
        <v>#N/A</v>
      </c>
      <c r="BF819" s="78" t="e">
        <f aca="false">IF(AO819=0,"",AO819)</f>
        <v>#N/A</v>
      </c>
      <c r="BG819" s="78" t="e">
        <f aca="false">IF(AP819=0,"",AP819)</f>
        <v>#N/A</v>
      </c>
      <c r="BH819" s="78" t="e">
        <f aca="false">IF(AQ819=0,"",AQ819)</f>
        <v>#N/A</v>
      </c>
      <c r="BI819" s="78" t="e">
        <f aca="false">IF(AR819=0,"",AR819)</f>
        <v>#N/A</v>
      </c>
      <c r="BJ819" s="78" t="e">
        <f aca="false">IF(AS819=0,"",AS819)</f>
        <v>#N/A</v>
      </c>
      <c r="BK819" s="78" t="e">
        <f aca="false">IF(AT819=0,"",AT819)</f>
        <v>#N/A</v>
      </c>
      <c r="BL819" s="78" t="e">
        <f aca="false">IF(AU819=0,"",AU819)</f>
        <v>#N/A</v>
      </c>
      <c r="BM819" s="78" t="e">
        <f aca="false">IF(AV819=0,"",AV819)</f>
        <v>#N/A</v>
      </c>
      <c r="BN819" s="78" t="e">
        <f aca="false">IF(AW819=0,"",AW819)</f>
        <v>#N/A</v>
      </c>
      <c r="BO819" s="78" t="e">
        <f aca="false">IF(AX819=0,"",AX819)</f>
        <v>#N/A</v>
      </c>
      <c r="BP819" s="78" t="e">
        <f aca="false">IF(AY819=0,"",AY819)</f>
        <v>#N/A</v>
      </c>
      <c r="BQ819" s="78" t="e">
        <f aca="false">IF(AZ819=0,"",AZ819)</f>
        <v>#N/A</v>
      </c>
      <c r="BR819" s="78" t="e">
        <f aca="false">IF(BA819=0,"",BA819)</f>
        <v>#N/A</v>
      </c>
      <c r="BS819" s="78" t="e">
        <f aca="false">IF(BB819=0,"",BB819)</f>
        <v>#N/A</v>
      </c>
      <c r="BT819" s="78" t="e">
        <f aca="false">IF(BC819=0,"",BC819)</f>
        <v>#N/A</v>
      </c>
      <c r="BU819" s="78" t="e">
        <f aca="false">IF(BD819=0,"",BD819)</f>
        <v>#N/A</v>
      </c>
    </row>
    <row r="820" customFormat="false" ht="56.7" hidden="false" customHeight="true" outlineLevel="0" collapsed="false">
      <c r="A820" s="137"/>
      <c r="B820" s="138"/>
      <c r="C820" s="139"/>
      <c r="D820" s="139"/>
      <c r="E820" s="143"/>
      <c r="F820" s="120"/>
      <c r="G820" s="121"/>
      <c r="H820" s="140"/>
      <c r="I820" s="141"/>
      <c r="J820" s="116"/>
      <c r="K820" s="124" t="str">
        <f aca="false">IF(ISBLANK(I820),"",ROUND(IF(J820&lt;&gt;"€",IF(J820="$",I820*TRANSFERENCIAS!$E$29,I820*TRANSFERENCIAS!$H$29),I820),2))</f>
        <v/>
      </c>
      <c r="L820" s="142"/>
      <c r="M820" s="142"/>
      <c r="N820" s="142"/>
      <c r="O820" s="125"/>
      <c r="P820" s="126" t="str">
        <f aca="false">IF(ISNUMBER(X820),X820,"P")</f>
        <v>P</v>
      </c>
      <c r="Q820" s="127" t="str">
        <f aca="false">IF(ISNUMBER(L820),L820," --")</f>
        <v> --</v>
      </c>
      <c r="W820" s="129" t="n">
        <f aca="false">SUM(L820:N820)</f>
        <v>0</v>
      </c>
      <c r="X820" s="129" t="e">
        <f aca="false">IF(K820&gt;0,ABS(W820-K820),"")</f>
        <v>#VALUE!</v>
      </c>
      <c r="AF820" s="78" t="n">
        <f aca="false">+AF819+20</f>
        <v>16300</v>
      </c>
      <c r="AG820" s="78" t="n">
        <v>815</v>
      </c>
      <c r="AO820" s="78" t="e">
        <f aca="false">VLOOKUP(F820,PTDS2!$A$1:$Q$13,2)</f>
        <v>#N/A</v>
      </c>
      <c r="AP820" s="78" t="e">
        <f aca="false">VLOOKUP(F820,PTDS2!$A$1:$Q$13,3)</f>
        <v>#N/A</v>
      </c>
      <c r="AQ820" s="78" t="e">
        <f aca="false">VLOOKUP(F820,PTDS2!$A$1:$Q$13,4)</f>
        <v>#N/A</v>
      </c>
      <c r="AR820" s="78" t="e">
        <f aca="false">VLOOKUP(F820,PTDS2!$A$1:$Q$13,5)</f>
        <v>#N/A</v>
      </c>
      <c r="AS820" s="78" t="e">
        <f aca="false">VLOOKUP(F820,PTDS2!$A$1:$Q$13,6)</f>
        <v>#N/A</v>
      </c>
      <c r="AT820" s="78" t="e">
        <f aca="false">VLOOKUP(F820,PTDS2!$A$1:$Q$13,7)</f>
        <v>#N/A</v>
      </c>
      <c r="AU820" s="78" t="e">
        <f aca="false">VLOOKUP(F820,PTDS2!$A$1:$Q$13,8)</f>
        <v>#N/A</v>
      </c>
      <c r="AV820" s="78" t="e">
        <f aca="false">VLOOKUP(F820,PTDS2!$A$1:$Q$13,9)</f>
        <v>#N/A</v>
      </c>
      <c r="AW820" s="78" t="e">
        <f aca="false">VLOOKUP(F820,PTDS2!$A$1:$Q$13,10)</f>
        <v>#N/A</v>
      </c>
      <c r="AX820" s="78" t="e">
        <f aca="false">VLOOKUP(F820,PTDS2!$A$1:$Q$13,11)</f>
        <v>#N/A</v>
      </c>
      <c r="AY820" s="78" t="e">
        <f aca="false">VLOOKUP(F820,PTDS2!$A$1:$Q$13,12)</f>
        <v>#N/A</v>
      </c>
      <c r="AZ820" s="78" t="e">
        <f aca="false">VLOOKUP(F820,PTDS2!$A$1:$Q$13,13)</f>
        <v>#N/A</v>
      </c>
      <c r="BA820" s="78" t="e">
        <f aca="false">VLOOKUP(F820,PTDS2!$A$1:$Q$13,14)</f>
        <v>#N/A</v>
      </c>
      <c r="BB820" s="78" t="e">
        <f aca="false">VLOOKUP(F820,PTDS2!$A$1:$Q$13,15)</f>
        <v>#N/A</v>
      </c>
      <c r="BC820" s="78" t="e">
        <f aca="false">VLOOKUP(F820,PTDS2!$A$1:$Q$13,16)</f>
        <v>#N/A</v>
      </c>
      <c r="BD820" s="78" t="e">
        <f aca="false">VLOOKUP(F820,PTDS2!$A$1:$Q$13,17)</f>
        <v>#N/A</v>
      </c>
      <c r="BF820" s="78" t="e">
        <f aca="false">IF(AO820=0,"",AO820)</f>
        <v>#N/A</v>
      </c>
      <c r="BG820" s="78" t="e">
        <f aca="false">IF(AP820=0,"",AP820)</f>
        <v>#N/A</v>
      </c>
      <c r="BH820" s="78" t="e">
        <f aca="false">IF(AQ820=0,"",AQ820)</f>
        <v>#N/A</v>
      </c>
      <c r="BI820" s="78" t="e">
        <f aca="false">IF(AR820=0,"",AR820)</f>
        <v>#N/A</v>
      </c>
      <c r="BJ820" s="78" t="e">
        <f aca="false">IF(AS820=0,"",AS820)</f>
        <v>#N/A</v>
      </c>
      <c r="BK820" s="78" t="e">
        <f aca="false">IF(AT820=0,"",AT820)</f>
        <v>#N/A</v>
      </c>
      <c r="BL820" s="78" t="e">
        <f aca="false">IF(AU820=0,"",AU820)</f>
        <v>#N/A</v>
      </c>
      <c r="BM820" s="78" t="e">
        <f aca="false">IF(AV820=0,"",AV820)</f>
        <v>#N/A</v>
      </c>
      <c r="BN820" s="78" t="e">
        <f aca="false">IF(AW820=0,"",AW820)</f>
        <v>#N/A</v>
      </c>
      <c r="BO820" s="78" t="e">
        <f aca="false">IF(AX820=0,"",AX820)</f>
        <v>#N/A</v>
      </c>
      <c r="BP820" s="78" t="e">
        <f aca="false">IF(AY820=0,"",AY820)</f>
        <v>#N/A</v>
      </c>
      <c r="BQ820" s="78" t="e">
        <f aca="false">IF(AZ820=0,"",AZ820)</f>
        <v>#N/A</v>
      </c>
      <c r="BR820" s="78" t="e">
        <f aca="false">IF(BA820=0,"",BA820)</f>
        <v>#N/A</v>
      </c>
      <c r="BS820" s="78" t="e">
        <f aca="false">IF(BB820=0,"",BB820)</f>
        <v>#N/A</v>
      </c>
      <c r="BT820" s="78" t="e">
        <f aca="false">IF(BC820=0,"",BC820)</f>
        <v>#N/A</v>
      </c>
      <c r="BU820" s="78" t="e">
        <f aca="false">IF(BD820=0,"",BD820)</f>
        <v>#N/A</v>
      </c>
    </row>
    <row r="821" customFormat="false" ht="56.7" hidden="false" customHeight="true" outlineLevel="0" collapsed="false">
      <c r="A821" s="137"/>
      <c r="B821" s="138"/>
      <c r="C821" s="139"/>
      <c r="D821" s="139"/>
      <c r="E821" s="143"/>
      <c r="F821" s="120"/>
      <c r="G821" s="121"/>
      <c r="H821" s="140"/>
      <c r="I821" s="141"/>
      <c r="J821" s="116"/>
      <c r="K821" s="124" t="str">
        <f aca="false">IF(ISBLANK(I821),"",ROUND(IF(J821&lt;&gt;"€",IF(J821="$",I821*TRANSFERENCIAS!$E$29,I821*TRANSFERENCIAS!$H$29),I821),2))</f>
        <v/>
      </c>
      <c r="L821" s="142"/>
      <c r="M821" s="142"/>
      <c r="N821" s="142"/>
      <c r="O821" s="125"/>
      <c r="P821" s="126" t="str">
        <f aca="false">IF(ISNUMBER(X821),X821,"P")</f>
        <v>P</v>
      </c>
      <c r="Q821" s="127" t="str">
        <f aca="false">IF(ISNUMBER(L821),L821," --")</f>
        <v> --</v>
      </c>
      <c r="W821" s="129" t="n">
        <f aca="false">SUM(L821:N821)</f>
        <v>0</v>
      </c>
      <c r="X821" s="129" t="e">
        <f aca="false">IF(K821&gt;0,ABS(W821-K821),"")</f>
        <v>#VALUE!</v>
      </c>
      <c r="AF821" s="78" t="n">
        <f aca="false">+AF820+20</f>
        <v>16320</v>
      </c>
      <c r="AG821" s="78" t="n">
        <v>816</v>
      </c>
      <c r="AO821" s="78" t="e">
        <f aca="false">VLOOKUP(F821,PTDS2!$A$1:$Q$13,2)</f>
        <v>#N/A</v>
      </c>
      <c r="AP821" s="78" t="e">
        <f aca="false">VLOOKUP(F821,PTDS2!$A$1:$Q$13,3)</f>
        <v>#N/A</v>
      </c>
      <c r="AQ821" s="78" t="e">
        <f aca="false">VLOOKUP(F821,PTDS2!$A$1:$Q$13,4)</f>
        <v>#N/A</v>
      </c>
      <c r="AR821" s="78" t="e">
        <f aca="false">VLOOKUP(F821,PTDS2!$A$1:$Q$13,5)</f>
        <v>#N/A</v>
      </c>
      <c r="AS821" s="78" t="e">
        <f aca="false">VLOOKUP(F821,PTDS2!$A$1:$Q$13,6)</f>
        <v>#N/A</v>
      </c>
      <c r="AT821" s="78" t="e">
        <f aca="false">VLOOKUP(F821,PTDS2!$A$1:$Q$13,7)</f>
        <v>#N/A</v>
      </c>
      <c r="AU821" s="78" t="e">
        <f aca="false">VLOOKUP(F821,PTDS2!$A$1:$Q$13,8)</f>
        <v>#N/A</v>
      </c>
      <c r="AV821" s="78" t="e">
        <f aca="false">VLOOKUP(F821,PTDS2!$A$1:$Q$13,9)</f>
        <v>#N/A</v>
      </c>
      <c r="AW821" s="78" t="e">
        <f aca="false">VLOOKUP(F821,PTDS2!$A$1:$Q$13,10)</f>
        <v>#N/A</v>
      </c>
      <c r="AX821" s="78" t="e">
        <f aca="false">VLOOKUP(F821,PTDS2!$A$1:$Q$13,11)</f>
        <v>#N/A</v>
      </c>
      <c r="AY821" s="78" t="e">
        <f aca="false">VLOOKUP(F821,PTDS2!$A$1:$Q$13,12)</f>
        <v>#N/A</v>
      </c>
      <c r="AZ821" s="78" t="e">
        <f aca="false">VLOOKUP(F821,PTDS2!$A$1:$Q$13,13)</f>
        <v>#N/A</v>
      </c>
      <c r="BA821" s="78" t="e">
        <f aca="false">VLOOKUP(F821,PTDS2!$A$1:$Q$13,14)</f>
        <v>#N/A</v>
      </c>
      <c r="BB821" s="78" t="e">
        <f aca="false">VLOOKUP(F821,PTDS2!$A$1:$Q$13,15)</f>
        <v>#N/A</v>
      </c>
      <c r="BC821" s="78" t="e">
        <f aca="false">VLOOKUP(F821,PTDS2!$A$1:$Q$13,16)</f>
        <v>#N/A</v>
      </c>
      <c r="BD821" s="78" t="e">
        <f aca="false">VLOOKUP(F821,PTDS2!$A$1:$Q$13,17)</f>
        <v>#N/A</v>
      </c>
      <c r="BF821" s="78" t="e">
        <f aca="false">IF(AO821=0,"",AO821)</f>
        <v>#N/A</v>
      </c>
      <c r="BG821" s="78" t="e">
        <f aca="false">IF(AP821=0,"",AP821)</f>
        <v>#N/A</v>
      </c>
      <c r="BH821" s="78" t="e">
        <f aca="false">IF(AQ821=0,"",AQ821)</f>
        <v>#N/A</v>
      </c>
      <c r="BI821" s="78" t="e">
        <f aca="false">IF(AR821=0,"",AR821)</f>
        <v>#N/A</v>
      </c>
      <c r="BJ821" s="78" t="e">
        <f aca="false">IF(AS821=0,"",AS821)</f>
        <v>#N/A</v>
      </c>
      <c r="BK821" s="78" t="e">
        <f aca="false">IF(AT821=0,"",AT821)</f>
        <v>#N/A</v>
      </c>
      <c r="BL821" s="78" t="e">
        <f aca="false">IF(AU821=0,"",AU821)</f>
        <v>#N/A</v>
      </c>
      <c r="BM821" s="78" t="e">
        <f aca="false">IF(AV821=0,"",AV821)</f>
        <v>#N/A</v>
      </c>
      <c r="BN821" s="78" t="e">
        <f aca="false">IF(AW821=0,"",AW821)</f>
        <v>#N/A</v>
      </c>
      <c r="BO821" s="78" t="e">
        <f aca="false">IF(AX821=0,"",AX821)</f>
        <v>#N/A</v>
      </c>
      <c r="BP821" s="78" t="e">
        <f aca="false">IF(AY821=0,"",AY821)</f>
        <v>#N/A</v>
      </c>
      <c r="BQ821" s="78" t="e">
        <f aca="false">IF(AZ821=0,"",AZ821)</f>
        <v>#N/A</v>
      </c>
      <c r="BR821" s="78" t="e">
        <f aca="false">IF(BA821=0,"",BA821)</f>
        <v>#N/A</v>
      </c>
      <c r="BS821" s="78" t="e">
        <f aca="false">IF(BB821=0,"",BB821)</f>
        <v>#N/A</v>
      </c>
      <c r="BT821" s="78" t="e">
        <f aca="false">IF(BC821=0,"",BC821)</f>
        <v>#N/A</v>
      </c>
      <c r="BU821" s="78" t="e">
        <f aca="false">IF(BD821=0,"",BD821)</f>
        <v>#N/A</v>
      </c>
    </row>
    <row r="822" customFormat="false" ht="56.7" hidden="false" customHeight="true" outlineLevel="0" collapsed="false">
      <c r="A822" s="137"/>
      <c r="B822" s="138"/>
      <c r="C822" s="139"/>
      <c r="D822" s="139"/>
      <c r="E822" s="143"/>
      <c r="F822" s="120"/>
      <c r="G822" s="121"/>
      <c r="H822" s="140"/>
      <c r="I822" s="141"/>
      <c r="J822" s="116"/>
      <c r="K822" s="124" t="str">
        <f aca="false">IF(ISBLANK(I822),"",ROUND(IF(J822&lt;&gt;"€",IF(J822="$",I822*TRANSFERENCIAS!$E$29,I822*TRANSFERENCIAS!$H$29),I822),2))</f>
        <v/>
      </c>
      <c r="L822" s="142"/>
      <c r="M822" s="142"/>
      <c r="N822" s="142"/>
      <c r="O822" s="125"/>
      <c r="P822" s="126" t="str">
        <f aca="false">IF(ISNUMBER(X822),X822,"P")</f>
        <v>P</v>
      </c>
      <c r="Q822" s="127" t="str">
        <f aca="false">IF(ISNUMBER(L822),L822," --")</f>
        <v> --</v>
      </c>
      <c r="W822" s="129" t="n">
        <f aca="false">SUM(L822:N822)</f>
        <v>0</v>
      </c>
      <c r="X822" s="129" t="e">
        <f aca="false">IF(K822&gt;0,ABS(W822-K822),"")</f>
        <v>#VALUE!</v>
      </c>
      <c r="AF822" s="78" t="n">
        <f aca="false">+AF821+20</f>
        <v>16340</v>
      </c>
      <c r="AG822" s="78" t="n">
        <v>817</v>
      </c>
      <c r="AO822" s="78" t="e">
        <f aca="false">VLOOKUP(F822,PTDS2!$A$1:$Q$13,2)</f>
        <v>#N/A</v>
      </c>
      <c r="AP822" s="78" t="e">
        <f aca="false">VLOOKUP(F822,PTDS2!$A$1:$Q$13,3)</f>
        <v>#N/A</v>
      </c>
      <c r="AQ822" s="78" t="e">
        <f aca="false">VLOOKUP(F822,PTDS2!$A$1:$Q$13,4)</f>
        <v>#N/A</v>
      </c>
      <c r="AR822" s="78" t="e">
        <f aca="false">VLOOKUP(F822,PTDS2!$A$1:$Q$13,5)</f>
        <v>#N/A</v>
      </c>
      <c r="AS822" s="78" t="e">
        <f aca="false">VLOOKUP(F822,PTDS2!$A$1:$Q$13,6)</f>
        <v>#N/A</v>
      </c>
      <c r="AT822" s="78" t="e">
        <f aca="false">VLOOKUP(F822,PTDS2!$A$1:$Q$13,7)</f>
        <v>#N/A</v>
      </c>
      <c r="AU822" s="78" t="e">
        <f aca="false">VLOOKUP(F822,PTDS2!$A$1:$Q$13,8)</f>
        <v>#N/A</v>
      </c>
      <c r="AV822" s="78" t="e">
        <f aca="false">VLOOKUP(F822,PTDS2!$A$1:$Q$13,9)</f>
        <v>#N/A</v>
      </c>
      <c r="AW822" s="78" t="e">
        <f aca="false">VLOOKUP(F822,PTDS2!$A$1:$Q$13,10)</f>
        <v>#N/A</v>
      </c>
      <c r="AX822" s="78" t="e">
        <f aca="false">VLOOKUP(F822,PTDS2!$A$1:$Q$13,11)</f>
        <v>#N/A</v>
      </c>
      <c r="AY822" s="78" t="e">
        <f aca="false">VLOOKUP(F822,PTDS2!$A$1:$Q$13,12)</f>
        <v>#N/A</v>
      </c>
      <c r="AZ822" s="78" t="e">
        <f aca="false">VLOOKUP(F822,PTDS2!$A$1:$Q$13,13)</f>
        <v>#N/A</v>
      </c>
      <c r="BA822" s="78" t="e">
        <f aca="false">VLOOKUP(F822,PTDS2!$A$1:$Q$13,14)</f>
        <v>#N/A</v>
      </c>
      <c r="BB822" s="78" t="e">
        <f aca="false">VLOOKUP(F822,PTDS2!$A$1:$Q$13,15)</f>
        <v>#N/A</v>
      </c>
      <c r="BC822" s="78" t="e">
        <f aca="false">VLOOKUP(F822,PTDS2!$A$1:$Q$13,16)</f>
        <v>#N/A</v>
      </c>
      <c r="BD822" s="78" t="e">
        <f aca="false">VLOOKUP(F822,PTDS2!$A$1:$Q$13,17)</f>
        <v>#N/A</v>
      </c>
      <c r="BF822" s="78" t="e">
        <f aca="false">IF(AO822=0,"",AO822)</f>
        <v>#N/A</v>
      </c>
      <c r="BG822" s="78" t="e">
        <f aca="false">IF(AP822=0,"",AP822)</f>
        <v>#N/A</v>
      </c>
      <c r="BH822" s="78" t="e">
        <f aca="false">IF(AQ822=0,"",AQ822)</f>
        <v>#N/A</v>
      </c>
      <c r="BI822" s="78" t="e">
        <f aca="false">IF(AR822=0,"",AR822)</f>
        <v>#N/A</v>
      </c>
      <c r="BJ822" s="78" t="e">
        <f aca="false">IF(AS822=0,"",AS822)</f>
        <v>#N/A</v>
      </c>
      <c r="BK822" s="78" t="e">
        <f aca="false">IF(AT822=0,"",AT822)</f>
        <v>#N/A</v>
      </c>
      <c r="BL822" s="78" t="e">
        <f aca="false">IF(AU822=0,"",AU822)</f>
        <v>#N/A</v>
      </c>
      <c r="BM822" s="78" t="e">
        <f aca="false">IF(AV822=0,"",AV822)</f>
        <v>#N/A</v>
      </c>
      <c r="BN822" s="78" t="e">
        <f aca="false">IF(AW822=0,"",AW822)</f>
        <v>#N/A</v>
      </c>
      <c r="BO822" s="78" t="e">
        <f aca="false">IF(AX822=0,"",AX822)</f>
        <v>#N/A</v>
      </c>
      <c r="BP822" s="78" t="e">
        <f aca="false">IF(AY822=0,"",AY822)</f>
        <v>#N/A</v>
      </c>
      <c r="BQ822" s="78" t="e">
        <f aca="false">IF(AZ822=0,"",AZ822)</f>
        <v>#N/A</v>
      </c>
      <c r="BR822" s="78" t="e">
        <f aca="false">IF(BA822=0,"",BA822)</f>
        <v>#N/A</v>
      </c>
      <c r="BS822" s="78" t="e">
        <f aca="false">IF(BB822=0,"",BB822)</f>
        <v>#N/A</v>
      </c>
      <c r="BT822" s="78" t="e">
        <f aca="false">IF(BC822=0,"",BC822)</f>
        <v>#N/A</v>
      </c>
      <c r="BU822" s="78" t="e">
        <f aca="false">IF(BD822=0,"",BD822)</f>
        <v>#N/A</v>
      </c>
    </row>
    <row r="823" customFormat="false" ht="56.7" hidden="false" customHeight="true" outlineLevel="0" collapsed="false">
      <c r="A823" s="137"/>
      <c r="B823" s="138"/>
      <c r="C823" s="139"/>
      <c r="D823" s="139"/>
      <c r="E823" s="143"/>
      <c r="F823" s="120"/>
      <c r="G823" s="121"/>
      <c r="H823" s="140"/>
      <c r="I823" s="141"/>
      <c r="J823" s="116"/>
      <c r="K823" s="124" t="str">
        <f aca="false">IF(ISBLANK(I823),"",ROUND(IF(J823&lt;&gt;"€",IF(J823="$",I823*TRANSFERENCIAS!$E$29,I823*TRANSFERENCIAS!$H$29),I823),2))</f>
        <v/>
      </c>
      <c r="L823" s="142"/>
      <c r="M823" s="142"/>
      <c r="N823" s="142"/>
      <c r="O823" s="125"/>
      <c r="P823" s="126" t="str">
        <f aca="false">IF(ISNUMBER(X823),X823,"P")</f>
        <v>P</v>
      </c>
      <c r="Q823" s="127" t="str">
        <f aca="false">IF(ISNUMBER(L823),L823," --")</f>
        <v> --</v>
      </c>
      <c r="W823" s="129" t="n">
        <f aca="false">SUM(L823:N823)</f>
        <v>0</v>
      </c>
      <c r="X823" s="129" t="e">
        <f aca="false">IF(K823&gt;0,ABS(W823-K823),"")</f>
        <v>#VALUE!</v>
      </c>
      <c r="AF823" s="78" t="n">
        <f aca="false">+AF822+20</f>
        <v>16360</v>
      </c>
      <c r="AG823" s="78" t="n">
        <v>818</v>
      </c>
      <c r="AO823" s="78" t="e">
        <f aca="false">VLOOKUP(F823,PTDS2!$A$1:$Q$13,2)</f>
        <v>#N/A</v>
      </c>
      <c r="AP823" s="78" t="e">
        <f aca="false">VLOOKUP(F823,PTDS2!$A$1:$Q$13,3)</f>
        <v>#N/A</v>
      </c>
      <c r="AQ823" s="78" t="e">
        <f aca="false">VLOOKUP(F823,PTDS2!$A$1:$Q$13,4)</f>
        <v>#N/A</v>
      </c>
      <c r="AR823" s="78" t="e">
        <f aca="false">VLOOKUP(F823,PTDS2!$A$1:$Q$13,5)</f>
        <v>#N/A</v>
      </c>
      <c r="AS823" s="78" t="e">
        <f aca="false">VLOOKUP(F823,PTDS2!$A$1:$Q$13,6)</f>
        <v>#N/A</v>
      </c>
      <c r="AT823" s="78" t="e">
        <f aca="false">VLOOKUP(F823,PTDS2!$A$1:$Q$13,7)</f>
        <v>#N/A</v>
      </c>
      <c r="AU823" s="78" t="e">
        <f aca="false">VLOOKUP(F823,PTDS2!$A$1:$Q$13,8)</f>
        <v>#N/A</v>
      </c>
      <c r="AV823" s="78" t="e">
        <f aca="false">VLOOKUP(F823,PTDS2!$A$1:$Q$13,9)</f>
        <v>#N/A</v>
      </c>
      <c r="AW823" s="78" t="e">
        <f aca="false">VLOOKUP(F823,PTDS2!$A$1:$Q$13,10)</f>
        <v>#N/A</v>
      </c>
      <c r="AX823" s="78" t="e">
        <f aca="false">VLOOKUP(F823,PTDS2!$A$1:$Q$13,11)</f>
        <v>#N/A</v>
      </c>
      <c r="AY823" s="78" t="e">
        <f aca="false">VLOOKUP(F823,PTDS2!$A$1:$Q$13,12)</f>
        <v>#N/A</v>
      </c>
      <c r="AZ823" s="78" t="e">
        <f aca="false">VLOOKUP(F823,PTDS2!$A$1:$Q$13,13)</f>
        <v>#N/A</v>
      </c>
      <c r="BA823" s="78" t="e">
        <f aca="false">VLOOKUP(F823,PTDS2!$A$1:$Q$13,14)</f>
        <v>#N/A</v>
      </c>
      <c r="BB823" s="78" t="e">
        <f aca="false">VLOOKUP(F823,PTDS2!$A$1:$Q$13,15)</f>
        <v>#N/A</v>
      </c>
      <c r="BC823" s="78" t="e">
        <f aca="false">VLOOKUP(F823,PTDS2!$A$1:$Q$13,16)</f>
        <v>#N/A</v>
      </c>
      <c r="BD823" s="78" t="e">
        <f aca="false">VLOOKUP(F823,PTDS2!$A$1:$Q$13,17)</f>
        <v>#N/A</v>
      </c>
      <c r="BF823" s="78" t="e">
        <f aca="false">IF(AO823=0,"",AO823)</f>
        <v>#N/A</v>
      </c>
      <c r="BG823" s="78" t="e">
        <f aca="false">IF(AP823=0,"",AP823)</f>
        <v>#N/A</v>
      </c>
      <c r="BH823" s="78" t="e">
        <f aca="false">IF(AQ823=0,"",AQ823)</f>
        <v>#N/A</v>
      </c>
      <c r="BI823" s="78" t="e">
        <f aca="false">IF(AR823=0,"",AR823)</f>
        <v>#N/A</v>
      </c>
      <c r="BJ823" s="78" t="e">
        <f aca="false">IF(AS823=0,"",AS823)</f>
        <v>#N/A</v>
      </c>
      <c r="BK823" s="78" t="e">
        <f aca="false">IF(AT823=0,"",AT823)</f>
        <v>#N/A</v>
      </c>
      <c r="BL823" s="78" t="e">
        <f aca="false">IF(AU823=0,"",AU823)</f>
        <v>#N/A</v>
      </c>
      <c r="BM823" s="78" t="e">
        <f aca="false">IF(AV823=0,"",AV823)</f>
        <v>#N/A</v>
      </c>
      <c r="BN823" s="78" t="e">
        <f aca="false">IF(AW823=0,"",AW823)</f>
        <v>#N/A</v>
      </c>
      <c r="BO823" s="78" t="e">
        <f aca="false">IF(AX823=0,"",AX823)</f>
        <v>#N/A</v>
      </c>
      <c r="BP823" s="78" t="e">
        <f aca="false">IF(AY823=0,"",AY823)</f>
        <v>#N/A</v>
      </c>
      <c r="BQ823" s="78" t="e">
        <f aca="false">IF(AZ823=0,"",AZ823)</f>
        <v>#N/A</v>
      </c>
      <c r="BR823" s="78" t="e">
        <f aca="false">IF(BA823=0,"",BA823)</f>
        <v>#N/A</v>
      </c>
      <c r="BS823" s="78" t="e">
        <f aca="false">IF(BB823=0,"",BB823)</f>
        <v>#N/A</v>
      </c>
      <c r="BT823" s="78" t="e">
        <f aca="false">IF(BC823=0,"",BC823)</f>
        <v>#N/A</v>
      </c>
      <c r="BU823" s="78" t="e">
        <f aca="false">IF(BD823=0,"",BD823)</f>
        <v>#N/A</v>
      </c>
    </row>
    <row r="824" customFormat="false" ht="56.7" hidden="false" customHeight="true" outlineLevel="0" collapsed="false">
      <c r="A824" s="137"/>
      <c r="B824" s="138"/>
      <c r="C824" s="139"/>
      <c r="D824" s="139"/>
      <c r="E824" s="143"/>
      <c r="F824" s="120"/>
      <c r="G824" s="121"/>
      <c r="H824" s="140"/>
      <c r="I824" s="141"/>
      <c r="J824" s="116"/>
      <c r="K824" s="124" t="str">
        <f aca="false">IF(ISBLANK(I824),"",ROUND(IF(J824&lt;&gt;"€",IF(J824="$",I824*TRANSFERENCIAS!$E$29,I824*TRANSFERENCIAS!$H$29),I824),2))</f>
        <v/>
      </c>
      <c r="L824" s="142"/>
      <c r="M824" s="142"/>
      <c r="N824" s="142"/>
      <c r="O824" s="125"/>
      <c r="P824" s="126" t="str">
        <f aca="false">IF(ISNUMBER(X824),X824,"P")</f>
        <v>P</v>
      </c>
      <c r="Q824" s="127" t="str">
        <f aca="false">IF(ISNUMBER(L824),L824," --")</f>
        <v> --</v>
      </c>
      <c r="W824" s="129" t="n">
        <f aca="false">SUM(L824:N824)</f>
        <v>0</v>
      </c>
      <c r="X824" s="129" t="e">
        <f aca="false">IF(K824&gt;0,ABS(W824-K824),"")</f>
        <v>#VALUE!</v>
      </c>
      <c r="AF824" s="78" t="n">
        <f aca="false">+AF823+20</f>
        <v>16380</v>
      </c>
      <c r="AG824" s="78" t="n">
        <v>819</v>
      </c>
      <c r="AO824" s="78" t="e">
        <f aca="false">VLOOKUP(F824,PTDS2!$A$1:$Q$13,2)</f>
        <v>#N/A</v>
      </c>
      <c r="AP824" s="78" t="e">
        <f aca="false">VLOOKUP(F824,PTDS2!$A$1:$Q$13,3)</f>
        <v>#N/A</v>
      </c>
      <c r="AQ824" s="78" t="e">
        <f aca="false">VLOOKUP(F824,PTDS2!$A$1:$Q$13,4)</f>
        <v>#N/A</v>
      </c>
      <c r="AR824" s="78" t="e">
        <f aca="false">VLOOKUP(F824,PTDS2!$A$1:$Q$13,5)</f>
        <v>#N/A</v>
      </c>
      <c r="AS824" s="78" t="e">
        <f aca="false">VLOOKUP(F824,PTDS2!$A$1:$Q$13,6)</f>
        <v>#N/A</v>
      </c>
      <c r="AT824" s="78" t="e">
        <f aca="false">VLOOKUP(F824,PTDS2!$A$1:$Q$13,7)</f>
        <v>#N/A</v>
      </c>
      <c r="AU824" s="78" t="e">
        <f aca="false">VLOOKUP(F824,PTDS2!$A$1:$Q$13,8)</f>
        <v>#N/A</v>
      </c>
      <c r="AV824" s="78" t="e">
        <f aca="false">VLOOKUP(F824,PTDS2!$A$1:$Q$13,9)</f>
        <v>#N/A</v>
      </c>
      <c r="AW824" s="78" t="e">
        <f aca="false">VLOOKUP(F824,PTDS2!$A$1:$Q$13,10)</f>
        <v>#N/A</v>
      </c>
      <c r="AX824" s="78" t="e">
        <f aca="false">VLOOKUP(F824,PTDS2!$A$1:$Q$13,11)</f>
        <v>#N/A</v>
      </c>
      <c r="AY824" s="78" t="e">
        <f aca="false">VLOOKUP(F824,PTDS2!$A$1:$Q$13,12)</f>
        <v>#N/A</v>
      </c>
      <c r="AZ824" s="78" t="e">
        <f aca="false">VLOOKUP(F824,PTDS2!$A$1:$Q$13,13)</f>
        <v>#N/A</v>
      </c>
      <c r="BA824" s="78" t="e">
        <f aca="false">VLOOKUP(F824,PTDS2!$A$1:$Q$13,14)</f>
        <v>#N/A</v>
      </c>
      <c r="BB824" s="78" t="e">
        <f aca="false">VLOOKUP(F824,PTDS2!$A$1:$Q$13,15)</f>
        <v>#N/A</v>
      </c>
      <c r="BC824" s="78" t="e">
        <f aca="false">VLOOKUP(F824,PTDS2!$A$1:$Q$13,16)</f>
        <v>#N/A</v>
      </c>
      <c r="BD824" s="78" t="e">
        <f aca="false">VLOOKUP(F824,PTDS2!$A$1:$Q$13,17)</f>
        <v>#N/A</v>
      </c>
      <c r="BF824" s="78" t="e">
        <f aca="false">IF(AO824=0,"",AO824)</f>
        <v>#N/A</v>
      </c>
      <c r="BG824" s="78" t="e">
        <f aca="false">IF(AP824=0,"",AP824)</f>
        <v>#N/A</v>
      </c>
      <c r="BH824" s="78" t="e">
        <f aca="false">IF(AQ824=0,"",AQ824)</f>
        <v>#N/A</v>
      </c>
      <c r="BI824" s="78" t="e">
        <f aca="false">IF(AR824=0,"",AR824)</f>
        <v>#N/A</v>
      </c>
      <c r="BJ824" s="78" t="e">
        <f aca="false">IF(AS824=0,"",AS824)</f>
        <v>#N/A</v>
      </c>
      <c r="BK824" s="78" t="e">
        <f aca="false">IF(AT824=0,"",AT824)</f>
        <v>#N/A</v>
      </c>
      <c r="BL824" s="78" t="e">
        <f aca="false">IF(AU824=0,"",AU824)</f>
        <v>#N/A</v>
      </c>
      <c r="BM824" s="78" t="e">
        <f aca="false">IF(AV824=0,"",AV824)</f>
        <v>#N/A</v>
      </c>
      <c r="BN824" s="78" t="e">
        <f aca="false">IF(AW824=0,"",AW824)</f>
        <v>#N/A</v>
      </c>
      <c r="BO824" s="78" t="e">
        <f aca="false">IF(AX824=0,"",AX824)</f>
        <v>#N/A</v>
      </c>
      <c r="BP824" s="78" t="e">
        <f aca="false">IF(AY824=0,"",AY824)</f>
        <v>#N/A</v>
      </c>
      <c r="BQ824" s="78" t="e">
        <f aca="false">IF(AZ824=0,"",AZ824)</f>
        <v>#N/A</v>
      </c>
      <c r="BR824" s="78" t="e">
        <f aca="false">IF(BA824=0,"",BA824)</f>
        <v>#N/A</v>
      </c>
      <c r="BS824" s="78" t="e">
        <f aca="false">IF(BB824=0,"",BB824)</f>
        <v>#N/A</v>
      </c>
      <c r="BT824" s="78" t="e">
        <f aca="false">IF(BC824=0,"",BC824)</f>
        <v>#N/A</v>
      </c>
      <c r="BU824" s="78" t="e">
        <f aca="false">IF(BD824=0,"",BD824)</f>
        <v>#N/A</v>
      </c>
    </row>
    <row r="825" customFormat="false" ht="56.7" hidden="false" customHeight="true" outlineLevel="0" collapsed="false">
      <c r="A825" s="137"/>
      <c r="B825" s="138"/>
      <c r="C825" s="139"/>
      <c r="D825" s="139"/>
      <c r="E825" s="143"/>
      <c r="F825" s="120"/>
      <c r="G825" s="121"/>
      <c r="H825" s="140"/>
      <c r="I825" s="141"/>
      <c r="J825" s="116"/>
      <c r="K825" s="124" t="str">
        <f aca="false">IF(ISBLANK(I825),"",ROUND(IF(J825&lt;&gt;"€",IF(J825="$",I825*TRANSFERENCIAS!$E$29,I825*TRANSFERENCIAS!$H$29),I825),2))</f>
        <v/>
      </c>
      <c r="L825" s="142"/>
      <c r="M825" s="142"/>
      <c r="N825" s="142"/>
      <c r="O825" s="125"/>
      <c r="P825" s="126" t="str">
        <f aca="false">IF(ISNUMBER(X825),X825,"P")</f>
        <v>P</v>
      </c>
      <c r="Q825" s="127" t="str">
        <f aca="false">IF(ISNUMBER(L825),L825," --")</f>
        <v> --</v>
      </c>
      <c r="W825" s="129" t="n">
        <f aca="false">SUM(L825:N825)</f>
        <v>0</v>
      </c>
      <c r="X825" s="129" t="e">
        <f aca="false">IF(K825&gt;0,ABS(W825-K825),"")</f>
        <v>#VALUE!</v>
      </c>
      <c r="AF825" s="78" t="n">
        <f aca="false">+AF824+20</f>
        <v>16400</v>
      </c>
      <c r="AG825" s="78" t="n">
        <v>820</v>
      </c>
      <c r="AO825" s="78" t="e">
        <f aca="false">VLOOKUP(F825,PTDS2!$A$1:$Q$13,2)</f>
        <v>#N/A</v>
      </c>
      <c r="AP825" s="78" t="e">
        <f aca="false">VLOOKUP(F825,PTDS2!$A$1:$Q$13,3)</f>
        <v>#N/A</v>
      </c>
      <c r="AQ825" s="78" t="e">
        <f aca="false">VLOOKUP(F825,PTDS2!$A$1:$Q$13,4)</f>
        <v>#N/A</v>
      </c>
      <c r="AR825" s="78" t="e">
        <f aca="false">VLOOKUP(F825,PTDS2!$A$1:$Q$13,5)</f>
        <v>#N/A</v>
      </c>
      <c r="AS825" s="78" t="e">
        <f aca="false">VLOOKUP(F825,PTDS2!$A$1:$Q$13,6)</f>
        <v>#N/A</v>
      </c>
      <c r="AT825" s="78" t="e">
        <f aca="false">VLOOKUP(F825,PTDS2!$A$1:$Q$13,7)</f>
        <v>#N/A</v>
      </c>
      <c r="AU825" s="78" t="e">
        <f aca="false">VLOOKUP(F825,PTDS2!$A$1:$Q$13,8)</f>
        <v>#N/A</v>
      </c>
      <c r="AV825" s="78" t="e">
        <f aca="false">VLOOKUP(F825,PTDS2!$A$1:$Q$13,9)</f>
        <v>#N/A</v>
      </c>
      <c r="AW825" s="78" t="e">
        <f aca="false">VLOOKUP(F825,PTDS2!$A$1:$Q$13,10)</f>
        <v>#N/A</v>
      </c>
      <c r="AX825" s="78" t="e">
        <f aca="false">VLOOKUP(F825,PTDS2!$A$1:$Q$13,11)</f>
        <v>#N/A</v>
      </c>
      <c r="AY825" s="78" t="e">
        <f aca="false">VLOOKUP(F825,PTDS2!$A$1:$Q$13,12)</f>
        <v>#N/A</v>
      </c>
      <c r="AZ825" s="78" t="e">
        <f aca="false">VLOOKUP(F825,PTDS2!$A$1:$Q$13,13)</f>
        <v>#N/A</v>
      </c>
      <c r="BA825" s="78" t="e">
        <f aca="false">VLOOKUP(F825,PTDS2!$A$1:$Q$13,14)</f>
        <v>#N/A</v>
      </c>
      <c r="BB825" s="78" t="e">
        <f aca="false">VLOOKUP(F825,PTDS2!$A$1:$Q$13,15)</f>
        <v>#N/A</v>
      </c>
      <c r="BC825" s="78" t="e">
        <f aca="false">VLOOKUP(F825,PTDS2!$A$1:$Q$13,16)</f>
        <v>#N/A</v>
      </c>
      <c r="BD825" s="78" t="e">
        <f aca="false">VLOOKUP(F825,PTDS2!$A$1:$Q$13,17)</f>
        <v>#N/A</v>
      </c>
      <c r="BF825" s="78" t="e">
        <f aca="false">IF(AO825=0,"",AO825)</f>
        <v>#N/A</v>
      </c>
      <c r="BG825" s="78" t="e">
        <f aca="false">IF(AP825=0,"",AP825)</f>
        <v>#N/A</v>
      </c>
      <c r="BH825" s="78" t="e">
        <f aca="false">IF(AQ825=0,"",AQ825)</f>
        <v>#N/A</v>
      </c>
      <c r="BI825" s="78" t="e">
        <f aca="false">IF(AR825=0,"",AR825)</f>
        <v>#N/A</v>
      </c>
      <c r="BJ825" s="78" t="e">
        <f aca="false">IF(AS825=0,"",AS825)</f>
        <v>#N/A</v>
      </c>
      <c r="BK825" s="78" t="e">
        <f aca="false">IF(AT825=0,"",AT825)</f>
        <v>#N/A</v>
      </c>
      <c r="BL825" s="78" t="e">
        <f aca="false">IF(AU825=0,"",AU825)</f>
        <v>#N/A</v>
      </c>
      <c r="BM825" s="78" t="e">
        <f aca="false">IF(AV825=0,"",AV825)</f>
        <v>#N/A</v>
      </c>
      <c r="BN825" s="78" t="e">
        <f aca="false">IF(AW825=0,"",AW825)</f>
        <v>#N/A</v>
      </c>
      <c r="BO825" s="78" t="e">
        <f aca="false">IF(AX825=0,"",AX825)</f>
        <v>#N/A</v>
      </c>
      <c r="BP825" s="78" t="e">
        <f aca="false">IF(AY825=0,"",AY825)</f>
        <v>#N/A</v>
      </c>
      <c r="BQ825" s="78" t="e">
        <f aca="false">IF(AZ825=0,"",AZ825)</f>
        <v>#N/A</v>
      </c>
      <c r="BR825" s="78" t="e">
        <f aca="false">IF(BA825=0,"",BA825)</f>
        <v>#N/A</v>
      </c>
      <c r="BS825" s="78" t="e">
        <f aca="false">IF(BB825=0,"",BB825)</f>
        <v>#N/A</v>
      </c>
      <c r="BT825" s="78" t="e">
        <f aca="false">IF(BC825=0,"",BC825)</f>
        <v>#N/A</v>
      </c>
      <c r="BU825" s="78" t="e">
        <f aca="false">IF(BD825=0,"",BD825)</f>
        <v>#N/A</v>
      </c>
    </row>
    <row r="826" customFormat="false" ht="56.7" hidden="false" customHeight="true" outlineLevel="0" collapsed="false">
      <c r="A826" s="137"/>
      <c r="B826" s="138"/>
      <c r="C826" s="139"/>
      <c r="D826" s="139"/>
      <c r="E826" s="143"/>
      <c r="F826" s="120"/>
      <c r="G826" s="121"/>
      <c r="H826" s="140"/>
      <c r="I826" s="141"/>
      <c r="J826" s="116"/>
      <c r="K826" s="124" t="str">
        <f aca="false">IF(ISBLANK(I826),"",ROUND(IF(J826&lt;&gt;"€",IF(J826="$",I826*TRANSFERENCIAS!$E$29,I826*TRANSFERENCIAS!$H$29),I826),2))</f>
        <v/>
      </c>
      <c r="L826" s="142"/>
      <c r="M826" s="142"/>
      <c r="N826" s="142"/>
      <c r="O826" s="125"/>
      <c r="P826" s="126" t="str">
        <f aca="false">IF(ISNUMBER(X826),X826,"P")</f>
        <v>P</v>
      </c>
      <c r="Q826" s="127" t="str">
        <f aca="false">IF(ISNUMBER(L826),L826," --")</f>
        <v> --</v>
      </c>
      <c r="W826" s="129" t="n">
        <f aca="false">SUM(L826:N826)</f>
        <v>0</v>
      </c>
      <c r="X826" s="129" t="e">
        <f aca="false">IF(K826&gt;0,ABS(W826-K826),"")</f>
        <v>#VALUE!</v>
      </c>
      <c r="AF826" s="78" t="n">
        <f aca="false">+AF825+20</f>
        <v>16420</v>
      </c>
      <c r="AG826" s="78" t="n">
        <v>821</v>
      </c>
      <c r="AO826" s="78" t="e">
        <f aca="false">VLOOKUP(F826,PTDS2!$A$1:$Q$13,2)</f>
        <v>#N/A</v>
      </c>
      <c r="AP826" s="78" t="e">
        <f aca="false">VLOOKUP(F826,PTDS2!$A$1:$Q$13,3)</f>
        <v>#N/A</v>
      </c>
      <c r="AQ826" s="78" t="e">
        <f aca="false">VLOOKUP(F826,PTDS2!$A$1:$Q$13,4)</f>
        <v>#N/A</v>
      </c>
      <c r="AR826" s="78" t="e">
        <f aca="false">VLOOKUP(F826,PTDS2!$A$1:$Q$13,5)</f>
        <v>#N/A</v>
      </c>
      <c r="AS826" s="78" t="e">
        <f aca="false">VLOOKUP(F826,PTDS2!$A$1:$Q$13,6)</f>
        <v>#N/A</v>
      </c>
      <c r="AT826" s="78" t="e">
        <f aca="false">VLOOKUP(F826,PTDS2!$A$1:$Q$13,7)</f>
        <v>#N/A</v>
      </c>
      <c r="AU826" s="78" t="e">
        <f aca="false">VLOOKUP(F826,PTDS2!$A$1:$Q$13,8)</f>
        <v>#N/A</v>
      </c>
      <c r="AV826" s="78" t="e">
        <f aca="false">VLOOKUP(F826,PTDS2!$A$1:$Q$13,9)</f>
        <v>#N/A</v>
      </c>
      <c r="AW826" s="78" t="e">
        <f aca="false">VLOOKUP(F826,PTDS2!$A$1:$Q$13,10)</f>
        <v>#N/A</v>
      </c>
      <c r="AX826" s="78" t="e">
        <f aca="false">VLOOKUP(F826,PTDS2!$A$1:$Q$13,11)</f>
        <v>#N/A</v>
      </c>
      <c r="AY826" s="78" t="e">
        <f aca="false">VLOOKUP(F826,PTDS2!$A$1:$Q$13,12)</f>
        <v>#N/A</v>
      </c>
      <c r="AZ826" s="78" t="e">
        <f aca="false">VLOOKUP(F826,PTDS2!$A$1:$Q$13,13)</f>
        <v>#N/A</v>
      </c>
      <c r="BA826" s="78" t="e">
        <f aca="false">VLOOKUP(F826,PTDS2!$A$1:$Q$13,14)</f>
        <v>#N/A</v>
      </c>
      <c r="BB826" s="78" t="e">
        <f aca="false">VLOOKUP(F826,PTDS2!$A$1:$Q$13,15)</f>
        <v>#N/A</v>
      </c>
      <c r="BC826" s="78" t="e">
        <f aca="false">VLOOKUP(F826,PTDS2!$A$1:$Q$13,16)</f>
        <v>#N/A</v>
      </c>
      <c r="BD826" s="78" t="e">
        <f aca="false">VLOOKUP(F826,PTDS2!$A$1:$Q$13,17)</f>
        <v>#N/A</v>
      </c>
      <c r="BF826" s="78" t="e">
        <f aca="false">IF(AO826=0,"",AO826)</f>
        <v>#N/A</v>
      </c>
      <c r="BG826" s="78" t="e">
        <f aca="false">IF(AP826=0,"",AP826)</f>
        <v>#N/A</v>
      </c>
      <c r="BH826" s="78" t="e">
        <f aca="false">IF(AQ826=0,"",AQ826)</f>
        <v>#N/A</v>
      </c>
      <c r="BI826" s="78" t="e">
        <f aca="false">IF(AR826=0,"",AR826)</f>
        <v>#N/A</v>
      </c>
      <c r="BJ826" s="78" t="e">
        <f aca="false">IF(AS826=0,"",AS826)</f>
        <v>#N/A</v>
      </c>
      <c r="BK826" s="78" t="e">
        <f aca="false">IF(AT826=0,"",AT826)</f>
        <v>#N/A</v>
      </c>
      <c r="BL826" s="78" t="e">
        <f aca="false">IF(AU826=0,"",AU826)</f>
        <v>#N/A</v>
      </c>
      <c r="BM826" s="78" t="e">
        <f aca="false">IF(AV826=0,"",AV826)</f>
        <v>#N/A</v>
      </c>
      <c r="BN826" s="78" t="e">
        <f aca="false">IF(AW826=0,"",AW826)</f>
        <v>#N/A</v>
      </c>
      <c r="BO826" s="78" t="e">
        <f aca="false">IF(AX826=0,"",AX826)</f>
        <v>#N/A</v>
      </c>
      <c r="BP826" s="78" t="e">
        <f aca="false">IF(AY826=0,"",AY826)</f>
        <v>#N/A</v>
      </c>
      <c r="BQ826" s="78" t="e">
        <f aca="false">IF(AZ826=0,"",AZ826)</f>
        <v>#N/A</v>
      </c>
      <c r="BR826" s="78" t="e">
        <f aca="false">IF(BA826=0,"",BA826)</f>
        <v>#N/A</v>
      </c>
      <c r="BS826" s="78" t="e">
        <f aca="false">IF(BB826=0,"",BB826)</f>
        <v>#N/A</v>
      </c>
      <c r="BT826" s="78" t="e">
        <f aca="false">IF(BC826=0,"",BC826)</f>
        <v>#N/A</v>
      </c>
      <c r="BU826" s="78" t="e">
        <f aca="false">IF(BD826=0,"",BD826)</f>
        <v>#N/A</v>
      </c>
    </row>
    <row r="827" customFormat="false" ht="56.7" hidden="false" customHeight="true" outlineLevel="0" collapsed="false">
      <c r="A827" s="137"/>
      <c r="B827" s="138"/>
      <c r="C827" s="139"/>
      <c r="D827" s="139"/>
      <c r="E827" s="143"/>
      <c r="F827" s="120"/>
      <c r="G827" s="121"/>
      <c r="H827" s="140"/>
      <c r="I827" s="141"/>
      <c r="J827" s="116"/>
      <c r="K827" s="124" t="str">
        <f aca="false">IF(ISBLANK(I827),"",ROUND(IF(J827&lt;&gt;"€",IF(J827="$",I827*TRANSFERENCIAS!$E$29,I827*TRANSFERENCIAS!$H$29),I827),2))</f>
        <v/>
      </c>
      <c r="L827" s="142"/>
      <c r="M827" s="142"/>
      <c r="N827" s="142"/>
      <c r="O827" s="125"/>
      <c r="P827" s="126" t="str">
        <f aca="false">IF(ISNUMBER(X827),X827,"P")</f>
        <v>P</v>
      </c>
      <c r="Q827" s="127" t="str">
        <f aca="false">IF(ISNUMBER(L827),L827," --")</f>
        <v> --</v>
      </c>
      <c r="W827" s="129" t="n">
        <f aca="false">SUM(L827:N827)</f>
        <v>0</v>
      </c>
      <c r="X827" s="129" t="e">
        <f aca="false">IF(K827&gt;0,ABS(W827-K827),"")</f>
        <v>#VALUE!</v>
      </c>
      <c r="AF827" s="78" t="n">
        <f aca="false">+AF826+20</f>
        <v>16440</v>
      </c>
      <c r="AG827" s="78" t="n">
        <v>822</v>
      </c>
      <c r="AO827" s="78" t="e">
        <f aca="false">VLOOKUP(F827,PTDS2!$A$1:$Q$13,2)</f>
        <v>#N/A</v>
      </c>
      <c r="AP827" s="78" t="e">
        <f aca="false">VLOOKUP(F827,PTDS2!$A$1:$Q$13,3)</f>
        <v>#N/A</v>
      </c>
      <c r="AQ827" s="78" t="e">
        <f aca="false">VLOOKUP(F827,PTDS2!$A$1:$Q$13,4)</f>
        <v>#N/A</v>
      </c>
      <c r="AR827" s="78" t="e">
        <f aca="false">VLOOKUP(F827,PTDS2!$A$1:$Q$13,5)</f>
        <v>#N/A</v>
      </c>
      <c r="AS827" s="78" t="e">
        <f aca="false">VLOOKUP(F827,PTDS2!$A$1:$Q$13,6)</f>
        <v>#N/A</v>
      </c>
      <c r="AT827" s="78" t="e">
        <f aca="false">VLOOKUP(F827,PTDS2!$A$1:$Q$13,7)</f>
        <v>#N/A</v>
      </c>
      <c r="AU827" s="78" t="e">
        <f aca="false">VLOOKUP(F827,PTDS2!$A$1:$Q$13,8)</f>
        <v>#N/A</v>
      </c>
      <c r="AV827" s="78" t="e">
        <f aca="false">VLOOKUP(F827,PTDS2!$A$1:$Q$13,9)</f>
        <v>#N/A</v>
      </c>
      <c r="AW827" s="78" t="e">
        <f aca="false">VLOOKUP(F827,PTDS2!$A$1:$Q$13,10)</f>
        <v>#N/A</v>
      </c>
      <c r="AX827" s="78" t="e">
        <f aca="false">VLOOKUP(F827,PTDS2!$A$1:$Q$13,11)</f>
        <v>#N/A</v>
      </c>
      <c r="AY827" s="78" t="e">
        <f aca="false">VLOOKUP(F827,PTDS2!$A$1:$Q$13,12)</f>
        <v>#N/A</v>
      </c>
      <c r="AZ827" s="78" t="e">
        <f aca="false">VLOOKUP(F827,PTDS2!$A$1:$Q$13,13)</f>
        <v>#N/A</v>
      </c>
      <c r="BA827" s="78" t="e">
        <f aca="false">VLOOKUP(F827,PTDS2!$A$1:$Q$13,14)</f>
        <v>#N/A</v>
      </c>
      <c r="BB827" s="78" t="e">
        <f aca="false">VLOOKUP(F827,PTDS2!$A$1:$Q$13,15)</f>
        <v>#N/A</v>
      </c>
      <c r="BC827" s="78" t="e">
        <f aca="false">VLOOKUP(F827,PTDS2!$A$1:$Q$13,16)</f>
        <v>#N/A</v>
      </c>
      <c r="BD827" s="78" t="e">
        <f aca="false">VLOOKUP(F827,PTDS2!$A$1:$Q$13,17)</f>
        <v>#N/A</v>
      </c>
      <c r="BF827" s="78" t="e">
        <f aca="false">IF(AO827=0,"",AO827)</f>
        <v>#N/A</v>
      </c>
      <c r="BG827" s="78" t="e">
        <f aca="false">IF(AP827=0,"",AP827)</f>
        <v>#N/A</v>
      </c>
      <c r="BH827" s="78" t="e">
        <f aca="false">IF(AQ827=0,"",AQ827)</f>
        <v>#N/A</v>
      </c>
      <c r="BI827" s="78" t="e">
        <f aca="false">IF(AR827=0,"",AR827)</f>
        <v>#N/A</v>
      </c>
      <c r="BJ827" s="78" t="e">
        <f aca="false">IF(AS827=0,"",AS827)</f>
        <v>#N/A</v>
      </c>
      <c r="BK827" s="78" t="e">
        <f aca="false">IF(AT827=0,"",AT827)</f>
        <v>#N/A</v>
      </c>
      <c r="BL827" s="78" t="e">
        <f aca="false">IF(AU827=0,"",AU827)</f>
        <v>#N/A</v>
      </c>
      <c r="BM827" s="78" t="e">
        <f aca="false">IF(AV827=0,"",AV827)</f>
        <v>#N/A</v>
      </c>
      <c r="BN827" s="78" t="e">
        <f aca="false">IF(AW827=0,"",AW827)</f>
        <v>#N/A</v>
      </c>
      <c r="BO827" s="78" t="e">
        <f aca="false">IF(AX827=0,"",AX827)</f>
        <v>#N/A</v>
      </c>
      <c r="BP827" s="78" t="e">
        <f aca="false">IF(AY827=0,"",AY827)</f>
        <v>#N/A</v>
      </c>
      <c r="BQ827" s="78" t="e">
        <f aca="false">IF(AZ827=0,"",AZ827)</f>
        <v>#N/A</v>
      </c>
      <c r="BR827" s="78" t="e">
        <f aca="false">IF(BA827=0,"",BA827)</f>
        <v>#N/A</v>
      </c>
      <c r="BS827" s="78" t="e">
        <f aca="false">IF(BB827=0,"",BB827)</f>
        <v>#N/A</v>
      </c>
      <c r="BT827" s="78" t="e">
        <f aca="false">IF(BC827=0,"",BC827)</f>
        <v>#N/A</v>
      </c>
      <c r="BU827" s="78" t="e">
        <f aca="false">IF(BD827=0,"",BD827)</f>
        <v>#N/A</v>
      </c>
    </row>
    <row r="828" customFormat="false" ht="56.7" hidden="false" customHeight="true" outlineLevel="0" collapsed="false">
      <c r="A828" s="137"/>
      <c r="B828" s="138"/>
      <c r="C828" s="139"/>
      <c r="D828" s="139"/>
      <c r="E828" s="143"/>
      <c r="F828" s="120"/>
      <c r="G828" s="121"/>
      <c r="H828" s="140"/>
      <c r="I828" s="141"/>
      <c r="J828" s="116"/>
      <c r="K828" s="124" t="str">
        <f aca="false">IF(ISBLANK(I828),"",ROUND(IF(J828&lt;&gt;"€",IF(J828="$",I828*TRANSFERENCIAS!$E$29,I828*TRANSFERENCIAS!$H$29),I828),2))</f>
        <v/>
      </c>
      <c r="L828" s="142"/>
      <c r="M828" s="142"/>
      <c r="N828" s="142"/>
      <c r="O828" s="125"/>
      <c r="P828" s="126" t="str">
        <f aca="false">IF(ISNUMBER(X828),X828,"P")</f>
        <v>P</v>
      </c>
      <c r="Q828" s="127" t="str">
        <f aca="false">IF(ISNUMBER(L828),L828," --")</f>
        <v> --</v>
      </c>
      <c r="W828" s="129" t="n">
        <f aca="false">SUM(L828:N828)</f>
        <v>0</v>
      </c>
      <c r="X828" s="129" t="e">
        <f aca="false">IF(K828&gt;0,ABS(W828-K828),"")</f>
        <v>#VALUE!</v>
      </c>
      <c r="AF828" s="78" t="n">
        <f aca="false">+AF827+20</f>
        <v>16460</v>
      </c>
      <c r="AG828" s="78" t="n">
        <v>823</v>
      </c>
      <c r="AO828" s="78" t="e">
        <f aca="false">VLOOKUP(F828,PTDS2!$A$1:$Q$13,2)</f>
        <v>#N/A</v>
      </c>
      <c r="AP828" s="78" t="e">
        <f aca="false">VLOOKUP(F828,PTDS2!$A$1:$Q$13,3)</f>
        <v>#N/A</v>
      </c>
      <c r="AQ828" s="78" t="e">
        <f aca="false">VLOOKUP(F828,PTDS2!$A$1:$Q$13,4)</f>
        <v>#N/A</v>
      </c>
      <c r="AR828" s="78" t="e">
        <f aca="false">VLOOKUP(F828,PTDS2!$A$1:$Q$13,5)</f>
        <v>#N/A</v>
      </c>
      <c r="AS828" s="78" t="e">
        <f aca="false">VLOOKUP(F828,PTDS2!$A$1:$Q$13,6)</f>
        <v>#N/A</v>
      </c>
      <c r="AT828" s="78" t="e">
        <f aca="false">VLOOKUP(F828,PTDS2!$A$1:$Q$13,7)</f>
        <v>#N/A</v>
      </c>
      <c r="AU828" s="78" t="e">
        <f aca="false">VLOOKUP(F828,PTDS2!$A$1:$Q$13,8)</f>
        <v>#N/A</v>
      </c>
      <c r="AV828" s="78" t="e">
        <f aca="false">VLOOKUP(F828,PTDS2!$A$1:$Q$13,9)</f>
        <v>#N/A</v>
      </c>
      <c r="AW828" s="78" t="e">
        <f aca="false">VLOOKUP(F828,PTDS2!$A$1:$Q$13,10)</f>
        <v>#N/A</v>
      </c>
      <c r="AX828" s="78" t="e">
        <f aca="false">VLOOKUP(F828,PTDS2!$A$1:$Q$13,11)</f>
        <v>#N/A</v>
      </c>
      <c r="AY828" s="78" t="e">
        <f aca="false">VLOOKUP(F828,PTDS2!$A$1:$Q$13,12)</f>
        <v>#N/A</v>
      </c>
      <c r="AZ828" s="78" t="e">
        <f aca="false">VLOOKUP(F828,PTDS2!$A$1:$Q$13,13)</f>
        <v>#N/A</v>
      </c>
      <c r="BA828" s="78" t="e">
        <f aca="false">VLOOKUP(F828,PTDS2!$A$1:$Q$13,14)</f>
        <v>#N/A</v>
      </c>
      <c r="BB828" s="78" t="e">
        <f aca="false">VLOOKUP(F828,PTDS2!$A$1:$Q$13,15)</f>
        <v>#N/A</v>
      </c>
      <c r="BC828" s="78" t="e">
        <f aca="false">VLOOKUP(F828,PTDS2!$A$1:$Q$13,16)</f>
        <v>#N/A</v>
      </c>
      <c r="BD828" s="78" t="e">
        <f aca="false">VLOOKUP(F828,PTDS2!$A$1:$Q$13,17)</f>
        <v>#N/A</v>
      </c>
      <c r="BF828" s="78" t="e">
        <f aca="false">IF(AO828=0,"",AO828)</f>
        <v>#N/A</v>
      </c>
      <c r="BG828" s="78" t="e">
        <f aca="false">IF(AP828=0,"",AP828)</f>
        <v>#N/A</v>
      </c>
      <c r="BH828" s="78" t="e">
        <f aca="false">IF(AQ828=0,"",AQ828)</f>
        <v>#N/A</v>
      </c>
      <c r="BI828" s="78" t="e">
        <f aca="false">IF(AR828=0,"",AR828)</f>
        <v>#N/A</v>
      </c>
      <c r="BJ828" s="78" t="e">
        <f aca="false">IF(AS828=0,"",AS828)</f>
        <v>#N/A</v>
      </c>
      <c r="BK828" s="78" t="e">
        <f aca="false">IF(AT828=0,"",AT828)</f>
        <v>#N/A</v>
      </c>
      <c r="BL828" s="78" t="e">
        <f aca="false">IF(AU828=0,"",AU828)</f>
        <v>#N/A</v>
      </c>
      <c r="BM828" s="78" t="e">
        <f aca="false">IF(AV828=0,"",AV828)</f>
        <v>#N/A</v>
      </c>
      <c r="BN828" s="78" t="e">
        <f aca="false">IF(AW828=0,"",AW828)</f>
        <v>#N/A</v>
      </c>
      <c r="BO828" s="78" t="e">
        <f aca="false">IF(AX828=0,"",AX828)</f>
        <v>#N/A</v>
      </c>
      <c r="BP828" s="78" t="e">
        <f aca="false">IF(AY828=0,"",AY828)</f>
        <v>#N/A</v>
      </c>
      <c r="BQ828" s="78" t="e">
        <f aca="false">IF(AZ828=0,"",AZ828)</f>
        <v>#N/A</v>
      </c>
      <c r="BR828" s="78" t="e">
        <f aca="false">IF(BA828=0,"",BA828)</f>
        <v>#N/A</v>
      </c>
      <c r="BS828" s="78" t="e">
        <f aca="false">IF(BB828=0,"",BB828)</f>
        <v>#N/A</v>
      </c>
      <c r="BT828" s="78" t="e">
        <f aca="false">IF(BC828=0,"",BC828)</f>
        <v>#N/A</v>
      </c>
      <c r="BU828" s="78" t="e">
        <f aca="false">IF(BD828=0,"",BD828)</f>
        <v>#N/A</v>
      </c>
    </row>
    <row r="829" customFormat="false" ht="56.7" hidden="false" customHeight="true" outlineLevel="0" collapsed="false">
      <c r="A829" s="137"/>
      <c r="B829" s="138"/>
      <c r="C829" s="139"/>
      <c r="D829" s="139"/>
      <c r="E829" s="143"/>
      <c r="F829" s="120"/>
      <c r="G829" s="121"/>
      <c r="H829" s="140"/>
      <c r="I829" s="141"/>
      <c r="J829" s="116"/>
      <c r="K829" s="124" t="str">
        <f aca="false">IF(ISBLANK(I829),"",ROUND(IF(J829&lt;&gt;"€",IF(J829="$",I829*TRANSFERENCIAS!$E$29,I829*TRANSFERENCIAS!$H$29),I829),2))</f>
        <v/>
      </c>
      <c r="L829" s="142"/>
      <c r="M829" s="142"/>
      <c r="N829" s="142"/>
      <c r="O829" s="125"/>
      <c r="P829" s="126" t="str">
        <f aca="false">IF(ISNUMBER(X829),X829,"P")</f>
        <v>P</v>
      </c>
      <c r="Q829" s="127" t="str">
        <f aca="false">IF(ISNUMBER(L829),L829," --")</f>
        <v> --</v>
      </c>
      <c r="W829" s="129" t="n">
        <f aca="false">SUM(L829:N829)</f>
        <v>0</v>
      </c>
      <c r="X829" s="129" t="e">
        <f aca="false">IF(K829&gt;0,ABS(W829-K829),"")</f>
        <v>#VALUE!</v>
      </c>
      <c r="AF829" s="78" t="n">
        <f aca="false">+AF828+20</f>
        <v>16480</v>
      </c>
      <c r="AG829" s="78" t="n">
        <v>824</v>
      </c>
      <c r="AO829" s="78" t="e">
        <f aca="false">VLOOKUP(F829,PTDS2!$A$1:$Q$13,2)</f>
        <v>#N/A</v>
      </c>
      <c r="AP829" s="78" t="e">
        <f aca="false">VLOOKUP(F829,PTDS2!$A$1:$Q$13,3)</f>
        <v>#N/A</v>
      </c>
      <c r="AQ829" s="78" t="e">
        <f aca="false">VLOOKUP(F829,PTDS2!$A$1:$Q$13,4)</f>
        <v>#N/A</v>
      </c>
      <c r="AR829" s="78" t="e">
        <f aca="false">VLOOKUP(F829,PTDS2!$A$1:$Q$13,5)</f>
        <v>#N/A</v>
      </c>
      <c r="AS829" s="78" t="e">
        <f aca="false">VLOOKUP(F829,PTDS2!$A$1:$Q$13,6)</f>
        <v>#N/A</v>
      </c>
      <c r="AT829" s="78" t="e">
        <f aca="false">VLOOKUP(F829,PTDS2!$A$1:$Q$13,7)</f>
        <v>#N/A</v>
      </c>
      <c r="AU829" s="78" t="e">
        <f aca="false">VLOOKUP(F829,PTDS2!$A$1:$Q$13,8)</f>
        <v>#N/A</v>
      </c>
      <c r="AV829" s="78" t="e">
        <f aca="false">VLOOKUP(F829,PTDS2!$A$1:$Q$13,9)</f>
        <v>#N/A</v>
      </c>
      <c r="AW829" s="78" t="e">
        <f aca="false">VLOOKUP(F829,PTDS2!$A$1:$Q$13,10)</f>
        <v>#N/A</v>
      </c>
      <c r="AX829" s="78" t="e">
        <f aca="false">VLOOKUP(F829,PTDS2!$A$1:$Q$13,11)</f>
        <v>#N/A</v>
      </c>
      <c r="AY829" s="78" t="e">
        <f aca="false">VLOOKUP(F829,PTDS2!$A$1:$Q$13,12)</f>
        <v>#N/A</v>
      </c>
      <c r="AZ829" s="78" t="e">
        <f aca="false">VLOOKUP(F829,PTDS2!$A$1:$Q$13,13)</f>
        <v>#N/A</v>
      </c>
      <c r="BA829" s="78" t="e">
        <f aca="false">VLOOKUP(F829,PTDS2!$A$1:$Q$13,14)</f>
        <v>#N/A</v>
      </c>
      <c r="BB829" s="78" t="e">
        <f aca="false">VLOOKUP(F829,PTDS2!$A$1:$Q$13,15)</f>
        <v>#N/A</v>
      </c>
      <c r="BC829" s="78" t="e">
        <f aca="false">VLOOKUP(F829,PTDS2!$A$1:$Q$13,16)</f>
        <v>#N/A</v>
      </c>
      <c r="BD829" s="78" t="e">
        <f aca="false">VLOOKUP(F829,PTDS2!$A$1:$Q$13,17)</f>
        <v>#N/A</v>
      </c>
      <c r="BF829" s="78" t="e">
        <f aca="false">IF(AO829=0,"",AO829)</f>
        <v>#N/A</v>
      </c>
      <c r="BG829" s="78" t="e">
        <f aca="false">IF(AP829=0,"",AP829)</f>
        <v>#N/A</v>
      </c>
      <c r="BH829" s="78" t="e">
        <f aca="false">IF(AQ829=0,"",AQ829)</f>
        <v>#N/A</v>
      </c>
      <c r="BI829" s="78" t="e">
        <f aca="false">IF(AR829=0,"",AR829)</f>
        <v>#N/A</v>
      </c>
      <c r="BJ829" s="78" t="e">
        <f aca="false">IF(AS829=0,"",AS829)</f>
        <v>#N/A</v>
      </c>
      <c r="BK829" s="78" t="e">
        <f aca="false">IF(AT829=0,"",AT829)</f>
        <v>#N/A</v>
      </c>
      <c r="BL829" s="78" t="e">
        <f aca="false">IF(AU829=0,"",AU829)</f>
        <v>#N/A</v>
      </c>
      <c r="BM829" s="78" t="e">
        <f aca="false">IF(AV829=0,"",AV829)</f>
        <v>#N/A</v>
      </c>
      <c r="BN829" s="78" t="e">
        <f aca="false">IF(AW829=0,"",AW829)</f>
        <v>#N/A</v>
      </c>
      <c r="BO829" s="78" t="e">
        <f aca="false">IF(AX829=0,"",AX829)</f>
        <v>#N/A</v>
      </c>
      <c r="BP829" s="78" t="e">
        <f aca="false">IF(AY829=0,"",AY829)</f>
        <v>#N/A</v>
      </c>
      <c r="BQ829" s="78" t="e">
        <f aca="false">IF(AZ829=0,"",AZ829)</f>
        <v>#N/A</v>
      </c>
      <c r="BR829" s="78" t="e">
        <f aca="false">IF(BA829=0,"",BA829)</f>
        <v>#N/A</v>
      </c>
      <c r="BS829" s="78" t="e">
        <f aca="false">IF(BB829=0,"",BB829)</f>
        <v>#N/A</v>
      </c>
      <c r="BT829" s="78" t="e">
        <f aca="false">IF(BC829=0,"",BC829)</f>
        <v>#N/A</v>
      </c>
      <c r="BU829" s="78" t="e">
        <f aca="false">IF(BD829=0,"",BD829)</f>
        <v>#N/A</v>
      </c>
    </row>
    <row r="830" customFormat="false" ht="56.7" hidden="false" customHeight="true" outlineLevel="0" collapsed="false">
      <c r="A830" s="137"/>
      <c r="B830" s="138"/>
      <c r="C830" s="139"/>
      <c r="D830" s="139"/>
      <c r="E830" s="143"/>
      <c r="F830" s="120"/>
      <c r="G830" s="121"/>
      <c r="H830" s="140"/>
      <c r="I830" s="141"/>
      <c r="J830" s="116"/>
      <c r="K830" s="124" t="str">
        <f aca="false">IF(ISBLANK(I830),"",ROUND(IF(J830&lt;&gt;"€",IF(J830="$",I830*TRANSFERENCIAS!$E$29,I830*TRANSFERENCIAS!$H$29),I830),2))</f>
        <v/>
      </c>
      <c r="L830" s="142"/>
      <c r="M830" s="142"/>
      <c r="N830" s="142"/>
      <c r="O830" s="125"/>
      <c r="P830" s="126" t="str">
        <f aca="false">IF(ISNUMBER(X830),X830,"P")</f>
        <v>P</v>
      </c>
      <c r="Q830" s="127" t="str">
        <f aca="false">IF(ISNUMBER(L830),L830," --")</f>
        <v> --</v>
      </c>
      <c r="W830" s="129" t="n">
        <f aca="false">SUM(L830:N830)</f>
        <v>0</v>
      </c>
      <c r="X830" s="129" t="e">
        <f aca="false">IF(K830&gt;0,ABS(W830-K830),"")</f>
        <v>#VALUE!</v>
      </c>
      <c r="AF830" s="78" t="n">
        <f aca="false">+AF829+20</f>
        <v>16500</v>
      </c>
      <c r="AG830" s="78" t="n">
        <v>825</v>
      </c>
      <c r="AO830" s="78" t="e">
        <f aca="false">VLOOKUP(F830,PTDS2!$A$1:$Q$13,2)</f>
        <v>#N/A</v>
      </c>
      <c r="AP830" s="78" t="e">
        <f aca="false">VLOOKUP(F830,PTDS2!$A$1:$Q$13,3)</f>
        <v>#N/A</v>
      </c>
      <c r="AQ830" s="78" t="e">
        <f aca="false">VLOOKUP(F830,PTDS2!$A$1:$Q$13,4)</f>
        <v>#N/A</v>
      </c>
      <c r="AR830" s="78" t="e">
        <f aca="false">VLOOKUP(F830,PTDS2!$A$1:$Q$13,5)</f>
        <v>#N/A</v>
      </c>
      <c r="AS830" s="78" t="e">
        <f aca="false">VLOOKUP(F830,PTDS2!$A$1:$Q$13,6)</f>
        <v>#N/A</v>
      </c>
      <c r="AT830" s="78" t="e">
        <f aca="false">VLOOKUP(F830,PTDS2!$A$1:$Q$13,7)</f>
        <v>#N/A</v>
      </c>
      <c r="AU830" s="78" t="e">
        <f aca="false">VLOOKUP(F830,PTDS2!$A$1:$Q$13,8)</f>
        <v>#N/A</v>
      </c>
      <c r="AV830" s="78" t="e">
        <f aca="false">VLOOKUP(F830,PTDS2!$A$1:$Q$13,9)</f>
        <v>#N/A</v>
      </c>
      <c r="AW830" s="78" t="e">
        <f aca="false">VLOOKUP(F830,PTDS2!$A$1:$Q$13,10)</f>
        <v>#N/A</v>
      </c>
      <c r="AX830" s="78" t="e">
        <f aca="false">VLOOKUP(F830,PTDS2!$A$1:$Q$13,11)</f>
        <v>#N/A</v>
      </c>
      <c r="AY830" s="78" t="e">
        <f aca="false">VLOOKUP(F830,PTDS2!$A$1:$Q$13,12)</f>
        <v>#N/A</v>
      </c>
      <c r="AZ830" s="78" t="e">
        <f aca="false">VLOOKUP(F830,PTDS2!$A$1:$Q$13,13)</f>
        <v>#N/A</v>
      </c>
      <c r="BA830" s="78" t="e">
        <f aca="false">VLOOKUP(F830,PTDS2!$A$1:$Q$13,14)</f>
        <v>#N/A</v>
      </c>
      <c r="BB830" s="78" t="e">
        <f aca="false">VLOOKUP(F830,PTDS2!$A$1:$Q$13,15)</f>
        <v>#N/A</v>
      </c>
      <c r="BC830" s="78" t="e">
        <f aca="false">VLOOKUP(F830,PTDS2!$A$1:$Q$13,16)</f>
        <v>#N/A</v>
      </c>
      <c r="BD830" s="78" t="e">
        <f aca="false">VLOOKUP(F830,PTDS2!$A$1:$Q$13,17)</f>
        <v>#N/A</v>
      </c>
      <c r="BF830" s="78" t="e">
        <f aca="false">IF(AO830=0,"",AO830)</f>
        <v>#N/A</v>
      </c>
      <c r="BG830" s="78" t="e">
        <f aca="false">IF(AP830=0,"",AP830)</f>
        <v>#N/A</v>
      </c>
      <c r="BH830" s="78" t="e">
        <f aca="false">IF(AQ830=0,"",AQ830)</f>
        <v>#N/A</v>
      </c>
      <c r="BI830" s="78" t="e">
        <f aca="false">IF(AR830=0,"",AR830)</f>
        <v>#N/A</v>
      </c>
      <c r="BJ830" s="78" t="e">
        <f aca="false">IF(AS830=0,"",AS830)</f>
        <v>#N/A</v>
      </c>
      <c r="BK830" s="78" t="e">
        <f aca="false">IF(AT830=0,"",AT830)</f>
        <v>#N/A</v>
      </c>
      <c r="BL830" s="78" t="e">
        <f aca="false">IF(AU830=0,"",AU830)</f>
        <v>#N/A</v>
      </c>
      <c r="BM830" s="78" t="e">
        <f aca="false">IF(AV830=0,"",AV830)</f>
        <v>#N/A</v>
      </c>
      <c r="BN830" s="78" t="e">
        <f aca="false">IF(AW830=0,"",AW830)</f>
        <v>#N/A</v>
      </c>
      <c r="BO830" s="78" t="e">
        <f aca="false">IF(AX830=0,"",AX830)</f>
        <v>#N/A</v>
      </c>
      <c r="BP830" s="78" t="e">
        <f aca="false">IF(AY830=0,"",AY830)</f>
        <v>#N/A</v>
      </c>
      <c r="BQ830" s="78" t="e">
        <f aca="false">IF(AZ830=0,"",AZ830)</f>
        <v>#N/A</v>
      </c>
      <c r="BR830" s="78" t="e">
        <f aca="false">IF(BA830=0,"",BA830)</f>
        <v>#N/A</v>
      </c>
      <c r="BS830" s="78" t="e">
        <f aca="false">IF(BB830=0,"",BB830)</f>
        <v>#N/A</v>
      </c>
      <c r="BT830" s="78" t="e">
        <f aca="false">IF(BC830=0,"",BC830)</f>
        <v>#N/A</v>
      </c>
      <c r="BU830" s="78" t="e">
        <f aca="false">IF(BD830=0,"",BD830)</f>
        <v>#N/A</v>
      </c>
    </row>
    <row r="831" customFormat="false" ht="56.7" hidden="false" customHeight="true" outlineLevel="0" collapsed="false">
      <c r="A831" s="137"/>
      <c r="B831" s="138"/>
      <c r="C831" s="139"/>
      <c r="D831" s="139"/>
      <c r="E831" s="143"/>
      <c r="F831" s="120"/>
      <c r="G831" s="121"/>
      <c r="H831" s="140"/>
      <c r="I831" s="141"/>
      <c r="J831" s="116"/>
      <c r="K831" s="124" t="str">
        <f aca="false">IF(ISBLANK(I831),"",ROUND(IF(J831&lt;&gt;"€",IF(J831="$",I831*TRANSFERENCIAS!$E$29,I831*TRANSFERENCIAS!$H$29),I831),2))</f>
        <v/>
      </c>
      <c r="L831" s="142"/>
      <c r="M831" s="142"/>
      <c r="N831" s="142"/>
      <c r="O831" s="125"/>
      <c r="P831" s="126" t="str">
        <f aca="false">IF(ISNUMBER(X831),X831,"P")</f>
        <v>P</v>
      </c>
      <c r="Q831" s="127" t="str">
        <f aca="false">IF(ISNUMBER(L831),L831," --")</f>
        <v> --</v>
      </c>
      <c r="W831" s="129" t="n">
        <f aca="false">SUM(L831:N831)</f>
        <v>0</v>
      </c>
      <c r="X831" s="129" t="e">
        <f aca="false">IF(K831&gt;0,ABS(W831-K831),"")</f>
        <v>#VALUE!</v>
      </c>
      <c r="AF831" s="78" t="n">
        <f aca="false">+AF830+20</f>
        <v>16520</v>
      </c>
      <c r="AG831" s="78" t="n">
        <v>826</v>
      </c>
      <c r="AO831" s="78" t="e">
        <f aca="false">VLOOKUP(F831,PTDS2!$A$1:$Q$13,2)</f>
        <v>#N/A</v>
      </c>
      <c r="AP831" s="78" t="e">
        <f aca="false">VLOOKUP(F831,PTDS2!$A$1:$Q$13,3)</f>
        <v>#N/A</v>
      </c>
      <c r="AQ831" s="78" t="e">
        <f aca="false">VLOOKUP(F831,PTDS2!$A$1:$Q$13,4)</f>
        <v>#N/A</v>
      </c>
      <c r="AR831" s="78" t="e">
        <f aca="false">VLOOKUP(F831,PTDS2!$A$1:$Q$13,5)</f>
        <v>#N/A</v>
      </c>
      <c r="AS831" s="78" t="e">
        <f aca="false">VLOOKUP(F831,PTDS2!$A$1:$Q$13,6)</f>
        <v>#N/A</v>
      </c>
      <c r="AT831" s="78" t="e">
        <f aca="false">VLOOKUP(F831,PTDS2!$A$1:$Q$13,7)</f>
        <v>#N/A</v>
      </c>
      <c r="AU831" s="78" t="e">
        <f aca="false">VLOOKUP(F831,PTDS2!$A$1:$Q$13,8)</f>
        <v>#N/A</v>
      </c>
      <c r="AV831" s="78" t="e">
        <f aca="false">VLOOKUP(F831,PTDS2!$A$1:$Q$13,9)</f>
        <v>#N/A</v>
      </c>
      <c r="AW831" s="78" t="e">
        <f aca="false">VLOOKUP(F831,PTDS2!$A$1:$Q$13,10)</f>
        <v>#N/A</v>
      </c>
      <c r="AX831" s="78" t="e">
        <f aca="false">VLOOKUP(F831,PTDS2!$A$1:$Q$13,11)</f>
        <v>#N/A</v>
      </c>
      <c r="AY831" s="78" t="e">
        <f aca="false">VLOOKUP(F831,PTDS2!$A$1:$Q$13,12)</f>
        <v>#N/A</v>
      </c>
      <c r="AZ831" s="78" t="e">
        <f aca="false">VLOOKUP(F831,PTDS2!$A$1:$Q$13,13)</f>
        <v>#N/A</v>
      </c>
      <c r="BA831" s="78" t="e">
        <f aca="false">VLOOKUP(F831,PTDS2!$A$1:$Q$13,14)</f>
        <v>#N/A</v>
      </c>
      <c r="BB831" s="78" t="e">
        <f aca="false">VLOOKUP(F831,PTDS2!$A$1:$Q$13,15)</f>
        <v>#N/A</v>
      </c>
      <c r="BC831" s="78" t="e">
        <f aca="false">VLOOKUP(F831,PTDS2!$A$1:$Q$13,16)</f>
        <v>#N/A</v>
      </c>
      <c r="BD831" s="78" t="e">
        <f aca="false">VLOOKUP(F831,PTDS2!$A$1:$Q$13,17)</f>
        <v>#N/A</v>
      </c>
      <c r="BF831" s="78" t="e">
        <f aca="false">IF(AO831=0,"",AO831)</f>
        <v>#N/A</v>
      </c>
      <c r="BG831" s="78" t="e">
        <f aca="false">IF(AP831=0,"",AP831)</f>
        <v>#N/A</v>
      </c>
      <c r="BH831" s="78" t="e">
        <f aca="false">IF(AQ831=0,"",AQ831)</f>
        <v>#N/A</v>
      </c>
      <c r="BI831" s="78" t="e">
        <f aca="false">IF(AR831=0,"",AR831)</f>
        <v>#N/A</v>
      </c>
      <c r="BJ831" s="78" t="e">
        <f aca="false">IF(AS831=0,"",AS831)</f>
        <v>#N/A</v>
      </c>
      <c r="BK831" s="78" t="e">
        <f aca="false">IF(AT831=0,"",AT831)</f>
        <v>#N/A</v>
      </c>
      <c r="BL831" s="78" t="e">
        <f aca="false">IF(AU831=0,"",AU831)</f>
        <v>#N/A</v>
      </c>
      <c r="BM831" s="78" t="e">
        <f aca="false">IF(AV831=0,"",AV831)</f>
        <v>#N/A</v>
      </c>
      <c r="BN831" s="78" t="e">
        <f aca="false">IF(AW831=0,"",AW831)</f>
        <v>#N/A</v>
      </c>
      <c r="BO831" s="78" t="e">
        <f aca="false">IF(AX831=0,"",AX831)</f>
        <v>#N/A</v>
      </c>
      <c r="BP831" s="78" t="e">
        <f aca="false">IF(AY831=0,"",AY831)</f>
        <v>#N/A</v>
      </c>
      <c r="BQ831" s="78" t="e">
        <f aca="false">IF(AZ831=0,"",AZ831)</f>
        <v>#N/A</v>
      </c>
      <c r="BR831" s="78" t="e">
        <f aca="false">IF(BA831=0,"",BA831)</f>
        <v>#N/A</v>
      </c>
      <c r="BS831" s="78" t="e">
        <f aca="false">IF(BB831=0,"",BB831)</f>
        <v>#N/A</v>
      </c>
      <c r="BT831" s="78" t="e">
        <f aca="false">IF(BC831=0,"",BC831)</f>
        <v>#N/A</v>
      </c>
      <c r="BU831" s="78" t="e">
        <f aca="false">IF(BD831=0,"",BD831)</f>
        <v>#N/A</v>
      </c>
    </row>
    <row r="832" customFormat="false" ht="56.7" hidden="false" customHeight="true" outlineLevel="0" collapsed="false">
      <c r="A832" s="137"/>
      <c r="B832" s="138"/>
      <c r="C832" s="139"/>
      <c r="D832" s="139"/>
      <c r="E832" s="143"/>
      <c r="F832" s="120"/>
      <c r="G832" s="121"/>
      <c r="H832" s="140"/>
      <c r="I832" s="141"/>
      <c r="J832" s="116"/>
      <c r="K832" s="124" t="str">
        <f aca="false">IF(ISBLANK(I832),"",ROUND(IF(J832&lt;&gt;"€",IF(J832="$",I832*TRANSFERENCIAS!$E$29,I832*TRANSFERENCIAS!$H$29),I832),2))</f>
        <v/>
      </c>
      <c r="L832" s="142"/>
      <c r="M832" s="142"/>
      <c r="N832" s="142"/>
      <c r="O832" s="125"/>
      <c r="P832" s="126" t="str">
        <f aca="false">IF(ISNUMBER(X832),X832,"P")</f>
        <v>P</v>
      </c>
      <c r="Q832" s="127" t="str">
        <f aca="false">IF(ISNUMBER(L832),L832," --")</f>
        <v> --</v>
      </c>
      <c r="W832" s="129" t="n">
        <f aca="false">SUM(L832:N832)</f>
        <v>0</v>
      </c>
      <c r="X832" s="129" t="e">
        <f aca="false">IF(K832&gt;0,ABS(W832-K832),"")</f>
        <v>#VALUE!</v>
      </c>
      <c r="AF832" s="78" t="n">
        <f aca="false">+AF831+20</f>
        <v>16540</v>
      </c>
      <c r="AG832" s="78" t="n">
        <v>827</v>
      </c>
      <c r="AO832" s="78" t="e">
        <f aca="false">VLOOKUP(F832,PTDS2!$A$1:$Q$13,2)</f>
        <v>#N/A</v>
      </c>
      <c r="AP832" s="78" t="e">
        <f aca="false">VLOOKUP(F832,PTDS2!$A$1:$Q$13,3)</f>
        <v>#N/A</v>
      </c>
      <c r="AQ832" s="78" t="e">
        <f aca="false">VLOOKUP(F832,PTDS2!$A$1:$Q$13,4)</f>
        <v>#N/A</v>
      </c>
      <c r="AR832" s="78" t="e">
        <f aca="false">VLOOKUP(F832,PTDS2!$A$1:$Q$13,5)</f>
        <v>#N/A</v>
      </c>
      <c r="AS832" s="78" t="e">
        <f aca="false">VLOOKUP(F832,PTDS2!$A$1:$Q$13,6)</f>
        <v>#N/A</v>
      </c>
      <c r="AT832" s="78" t="e">
        <f aca="false">VLOOKUP(F832,PTDS2!$A$1:$Q$13,7)</f>
        <v>#N/A</v>
      </c>
      <c r="AU832" s="78" t="e">
        <f aca="false">VLOOKUP(F832,PTDS2!$A$1:$Q$13,8)</f>
        <v>#N/A</v>
      </c>
      <c r="AV832" s="78" t="e">
        <f aca="false">VLOOKUP(F832,PTDS2!$A$1:$Q$13,9)</f>
        <v>#N/A</v>
      </c>
      <c r="AW832" s="78" t="e">
        <f aca="false">VLOOKUP(F832,PTDS2!$A$1:$Q$13,10)</f>
        <v>#N/A</v>
      </c>
      <c r="AX832" s="78" t="e">
        <f aca="false">VLOOKUP(F832,PTDS2!$A$1:$Q$13,11)</f>
        <v>#N/A</v>
      </c>
      <c r="AY832" s="78" t="e">
        <f aca="false">VLOOKUP(F832,PTDS2!$A$1:$Q$13,12)</f>
        <v>#N/A</v>
      </c>
      <c r="AZ832" s="78" t="e">
        <f aca="false">VLOOKUP(F832,PTDS2!$A$1:$Q$13,13)</f>
        <v>#N/A</v>
      </c>
      <c r="BA832" s="78" t="e">
        <f aca="false">VLOOKUP(F832,PTDS2!$A$1:$Q$13,14)</f>
        <v>#N/A</v>
      </c>
      <c r="BB832" s="78" t="e">
        <f aca="false">VLOOKUP(F832,PTDS2!$A$1:$Q$13,15)</f>
        <v>#N/A</v>
      </c>
      <c r="BC832" s="78" t="e">
        <f aca="false">VLOOKUP(F832,PTDS2!$A$1:$Q$13,16)</f>
        <v>#N/A</v>
      </c>
      <c r="BD832" s="78" t="e">
        <f aca="false">VLOOKUP(F832,PTDS2!$A$1:$Q$13,17)</f>
        <v>#N/A</v>
      </c>
      <c r="BF832" s="78" t="e">
        <f aca="false">IF(AO832=0,"",AO832)</f>
        <v>#N/A</v>
      </c>
      <c r="BG832" s="78" t="e">
        <f aca="false">IF(AP832=0,"",AP832)</f>
        <v>#N/A</v>
      </c>
      <c r="BH832" s="78" t="e">
        <f aca="false">IF(AQ832=0,"",AQ832)</f>
        <v>#N/A</v>
      </c>
      <c r="BI832" s="78" t="e">
        <f aca="false">IF(AR832=0,"",AR832)</f>
        <v>#N/A</v>
      </c>
      <c r="BJ832" s="78" t="e">
        <f aca="false">IF(AS832=0,"",AS832)</f>
        <v>#N/A</v>
      </c>
      <c r="BK832" s="78" t="e">
        <f aca="false">IF(AT832=0,"",AT832)</f>
        <v>#N/A</v>
      </c>
      <c r="BL832" s="78" t="e">
        <f aca="false">IF(AU832=0,"",AU832)</f>
        <v>#N/A</v>
      </c>
      <c r="BM832" s="78" t="e">
        <f aca="false">IF(AV832=0,"",AV832)</f>
        <v>#N/A</v>
      </c>
      <c r="BN832" s="78" t="e">
        <f aca="false">IF(AW832=0,"",AW832)</f>
        <v>#N/A</v>
      </c>
      <c r="BO832" s="78" t="e">
        <f aca="false">IF(AX832=0,"",AX832)</f>
        <v>#N/A</v>
      </c>
      <c r="BP832" s="78" t="e">
        <f aca="false">IF(AY832=0,"",AY832)</f>
        <v>#N/A</v>
      </c>
      <c r="BQ832" s="78" t="e">
        <f aca="false">IF(AZ832=0,"",AZ832)</f>
        <v>#N/A</v>
      </c>
      <c r="BR832" s="78" t="e">
        <f aca="false">IF(BA832=0,"",BA832)</f>
        <v>#N/A</v>
      </c>
      <c r="BS832" s="78" t="e">
        <f aca="false">IF(BB832=0,"",BB832)</f>
        <v>#N/A</v>
      </c>
      <c r="BT832" s="78" t="e">
        <f aca="false">IF(BC832=0,"",BC832)</f>
        <v>#N/A</v>
      </c>
      <c r="BU832" s="78" t="e">
        <f aca="false">IF(BD832=0,"",BD832)</f>
        <v>#N/A</v>
      </c>
    </row>
    <row r="833" customFormat="false" ht="56.7" hidden="false" customHeight="true" outlineLevel="0" collapsed="false">
      <c r="A833" s="137"/>
      <c r="B833" s="138"/>
      <c r="C833" s="139"/>
      <c r="D833" s="139"/>
      <c r="E833" s="143"/>
      <c r="F833" s="120"/>
      <c r="G833" s="121"/>
      <c r="H833" s="140"/>
      <c r="I833" s="141"/>
      <c r="J833" s="116"/>
      <c r="K833" s="124" t="str">
        <f aca="false">IF(ISBLANK(I833),"",ROUND(IF(J833&lt;&gt;"€",IF(J833="$",I833*TRANSFERENCIAS!$E$29,I833*TRANSFERENCIAS!$H$29),I833),2))</f>
        <v/>
      </c>
      <c r="L833" s="142"/>
      <c r="M833" s="142"/>
      <c r="N833" s="142"/>
      <c r="O833" s="125"/>
      <c r="P833" s="126" t="str">
        <f aca="false">IF(ISNUMBER(X833),X833,"P")</f>
        <v>P</v>
      </c>
      <c r="Q833" s="127" t="str">
        <f aca="false">IF(ISNUMBER(L833),L833," --")</f>
        <v> --</v>
      </c>
      <c r="W833" s="129" t="n">
        <f aca="false">SUM(L833:N833)</f>
        <v>0</v>
      </c>
      <c r="X833" s="129" t="e">
        <f aca="false">IF(K833&gt;0,ABS(W833-K833),"")</f>
        <v>#VALUE!</v>
      </c>
      <c r="AF833" s="78" t="n">
        <f aca="false">+AF832+20</f>
        <v>16560</v>
      </c>
      <c r="AG833" s="78" t="n">
        <v>828</v>
      </c>
      <c r="AO833" s="78" t="e">
        <f aca="false">VLOOKUP(F833,PTDS2!$A$1:$Q$13,2)</f>
        <v>#N/A</v>
      </c>
      <c r="AP833" s="78" t="e">
        <f aca="false">VLOOKUP(F833,PTDS2!$A$1:$Q$13,3)</f>
        <v>#N/A</v>
      </c>
      <c r="AQ833" s="78" t="e">
        <f aca="false">VLOOKUP(F833,PTDS2!$A$1:$Q$13,4)</f>
        <v>#N/A</v>
      </c>
      <c r="AR833" s="78" t="e">
        <f aca="false">VLOOKUP(F833,PTDS2!$A$1:$Q$13,5)</f>
        <v>#N/A</v>
      </c>
      <c r="AS833" s="78" t="e">
        <f aca="false">VLOOKUP(F833,PTDS2!$A$1:$Q$13,6)</f>
        <v>#N/A</v>
      </c>
      <c r="AT833" s="78" t="e">
        <f aca="false">VLOOKUP(F833,PTDS2!$A$1:$Q$13,7)</f>
        <v>#N/A</v>
      </c>
      <c r="AU833" s="78" t="e">
        <f aca="false">VLOOKUP(F833,PTDS2!$A$1:$Q$13,8)</f>
        <v>#N/A</v>
      </c>
      <c r="AV833" s="78" t="e">
        <f aca="false">VLOOKUP(F833,PTDS2!$A$1:$Q$13,9)</f>
        <v>#N/A</v>
      </c>
      <c r="AW833" s="78" t="e">
        <f aca="false">VLOOKUP(F833,PTDS2!$A$1:$Q$13,10)</f>
        <v>#N/A</v>
      </c>
      <c r="AX833" s="78" t="e">
        <f aca="false">VLOOKUP(F833,PTDS2!$A$1:$Q$13,11)</f>
        <v>#N/A</v>
      </c>
      <c r="AY833" s="78" t="e">
        <f aca="false">VLOOKUP(F833,PTDS2!$A$1:$Q$13,12)</f>
        <v>#N/A</v>
      </c>
      <c r="AZ833" s="78" t="e">
        <f aca="false">VLOOKUP(F833,PTDS2!$A$1:$Q$13,13)</f>
        <v>#N/A</v>
      </c>
      <c r="BA833" s="78" t="e">
        <f aca="false">VLOOKUP(F833,PTDS2!$A$1:$Q$13,14)</f>
        <v>#N/A</v>
      </c>
      <c r="BB833" s="78" t="e">
        <f aca="false">VLOOKUP(F833,PTDS2!$A$1:$Q$13,15)</f>
        <v>#N/A</v>
      </c>
      <c r="BC833" s="78" t="e">
        <f aca="false">VLOOKUP(F833,PTDS2!$A$1:$Q$13,16)</f>
        <v>#N/A</v>
      </c>
      <c r="BD833" s="78" t="e">
        <f aca="false">VLOOKUP(F833,PTDS2!$A$1:$Q$13,17)</f>
        <v>#N/A</v>
      </c>
      <c r="BF833" s="78" t="e">
        <f aca="false">IF(AO833=0,"",AO833)</f>
        <v>#N/A</v>
      </c>
      <c r="BG833" s="78" t="e">
        <f aca="false">IF(AP833=0,"",AP833)</f>
        <v>#N/A</v>
      </c>
      <c r="BH833" s="78" t="e">
        <f aca="false">IF(AQ833=0,"",AQ833)</f>
        <v>#N/A</v>
      </c>
      <c r="BI833" s="78" t="e">
        <f aca="false">IF(AR833=0,"",AR833)</f>
        <v>#N/A</v>
      </c>
      <c r="BJ833" s="78" t="e">
        <f aca="false">IF(AS833=0,"",AS833)</f>
        <v>#N/A</v>
      </c>
      <c r="BK833" s="78" t="e">
        <f aca="false">IF(AT833=0,"",AT833)</f>
        <v>#N/A</v>
      </c>
      <c r="BL833" s="78" t="e">
        <f aca="false">IF(AU833=0,"",AU833)</f>
        <v>#N/A</v>
      </c>
      <c r="BM833" s="78" t="e">
        <f aca="false">IF(AV833=0,"",AV833)</f>
        <v>#N/A</v>
      </c>
      <c r="BN833" s="78" t="e">
        <f aca="false">IF(AW833=0,"",AW833)</f>
        <v>#N/A</v>
      </c>
      <c r="BO833" s="78" t="e">
        <f aca="false">IF(AX833=0,"",AX833)</f>
        <v>#N/A</v>
      </c>
      <c r="BP833" s="78" t="e">
        <f aca="false">IF(AY833=0,"",AY833)</f>
        <v>#N/A</v>
      </c>
      <c r="BQ833" s="78" t="e">
        <f aca="false">IF(AZ833=0,"",AZ833)</f>
        <v>#N/A</v>
      </c>
      <c r="BR833" s="78" t="e">
        <f aca="false">IF(BA833=0,"",BA833)</f>
        <v>#N/A</v>
      </c>
      <c r="BS833" s="78" t="e">
        <f aca="false">IF(BB833=0,"",BB833)</f>
        <v>#N/A</v>
      </c>
      <c r="BT833" s="78" t="e">
        <f aca="false">IF(BC833=0,"",BC833)</f>
        <v>#N/A</v>
      </c>
      <c r="BU833" s="78" t="e">
        <f aca="false">IF(BD833=0,"",BD833)</f>
        <v>#N/A</v>
      </c>
    </row>
    <row r="834" customFormat="false" ht="56.7" hidden="false" customHeight="true" outlineLevel="0" collapsed="false">
      <c r="A834" s="137"/>
      <c r="B834" s="138"/>
      <c r="C834" s="139"/>
      <c r="D834" s="139"/>
      <c r="E834" s="143"/>
      <c r="F834" s="120"/>
      <c r="G834" s="121"/>
      <c r="H834" s="140"/>
      <c r="I834" s="141"/>
      <c r="J834" s="116"/>
      <c r="K834" s="124" t="str">
        <f aca="false">IF(ISBLANK(I834),"",ROUND(IF(J834&lt;&gt;"€",IF(J834="$",I834*TRANSFERENCIAS!$E$29,I834*TRANSFERENCIAS!$H$29),I834),2))</f>
        <v/>
      </c>
      <c r="L834" s="142"/>
      <c r="M834" s="142"/>
      <c r="N834" s="142"/>
      <c r="O834" s="125"/>
      <c r="P834" s="126" t="str">
        <f aca="false">IF(ISNUMBER(X834),X834,"P")</f>
        <v>P</v>
      </c>
      <c r="Q834" s="127" t="str">
        <f aca="false">IF(ISNUMBER(L834),L834," --")</f>
        <v> --</v>
      </c>
      <c r="W834" s="129" t="n">
        <f aca="false">SUM(L834:N834)</f>
        <v>0</v>
      </c>
      <c r="X834" s="129" t="e">
        <f aca="false">IF(K834&gt;0,ABS(W834-K834),"")</f>
        <v>#VALUE!</v>
      </c>
      <c r="AF834" s="78" t="n">
        <f aca="false">+AF833+20</f>
        <v>16580</v>
      </c>
      <c r="AG834" s="78" t="n">
        <v>829</v>
      </c>
      <c r="AO834" s="78" t="e">
        <f aca="false">VLOOKUP(F834,PTDS2!$A$1:$Q$13,2)</f>
        <v>#N/A</v>
      </c>
      <c r="AP834" s="78" t="e">
        <f aca="false">VLOOKUP(F834,PTDS2!$A$1:$Q$13,3)</f>
        <v>#N/A</v>
      </c>
      <c r="AQ834" s="78" t="e">
        <f aca="false">VLOOKUP(F834,PTDS2!$A$1:$Q$13,4)</f>
        <v>#N/A</v>
      </c>
      <c r="AR834" s="78" t="e">
        <f aca="false">VLOOKUP(F834,PTDS2!$A$1:$Q$13,5)</f>
        <v>#N/A</v>
      </c>
      <c r="AS834" s="78" t="e">
        <f aca="false">VLOOKUP(F834,PTDS2!$A$1:$Q$13,6)</f>
        <v>#N/A</v>
      </c>
      <c r="AT834" s="78" t="e">
        <f aca="false">VLOOKUP(F834,PTDS2!$A$1:$Q$13,7)</f>
        <v>#N/A</v>
      </c>
      <c r="AU834" s="78" t="e">
        <f aca="false">VLOOKUP(F834,PTDS2!$A$1:$Q$13,8)</f>
        <v>#N/A</v>
      </c>
      <c r="AV834" s="78" t="e">
        <f aca="false">VLOOKUP(F834,PTDS2!$A$1:$Q$13,9)</f>
        <v>#N/A</v>
      </c>
      <c r="AW834" s="78" t="e">
        <f aca="false">VLOOKUP(F834,PTDS2!$A$1:$Q$13,10)</f>
        <v>#N/A</v>
      </c>
      <c r="AX834" s="78" t="e">
        <f aca="false">VLOOKUP(F834,PTDS2!$A$1:$Q$13,11)</f>
        <v>#N/A</v>
      </c>
      <c r="AY834" s="78" t="e">
        <f aca="false">VLOOKUP(F834,PTDS2!$A$1:$Q$13,12)</f>
        <v>#N/A</v>
      </c>
      <c r="AZ834" s="78" t="e">
        <f aca="false">VLOOKUP(F834,PTDS2!$A$1:$Q$13,13)</f>
        <v>#N/A</v>
      </c>
      <c r="BA834" s="78" t="e">
        <f aca="false">VLOOKUP(F834,PTDS2!$A$1:$Q$13,14)</f>
        <v>#N/A</v>
      </c>
      <c r="BB834" s="78" t="e">
        <f aca="false">VLOOKUP(F834,PTDS2!$A$1:$Q$13,15)</f>
        <v>#N/A</v>
      </c>
      <c r="BC834" s="78" t="e">
        <f aca="false">VLOOKUP(F834,PTDS2!$A$1:$Q$13,16)</f>
        <v>#N/A</v>
      </c>
      <c r="BD834" s="78" t="e">
        <f aca="false">VLOOKUP(F834,PTDS2!$A$1:$Q$13,17)</f>
        <v>#N/A</v>
      </c>
      <c r="BF834" s="78" t="e">
        <f aca="false">IF(AO834=0,"",AO834)</f>
        <v>#N/A</v>
      </c>
      <c r="BG834" s="78" t="e">
        <f aca="false">IF(AP834=0,"",AP834)</f>
        <v>#N/A</v>
      </c>
      <c r="BH834" s="78" t="e">
        <f aca="false">IF(AQ834=0,"",AQ834)</f>
        <v>#N/A</v>
      </c>
      <c r="BI834" s="78" t="e">
        <f aca="false">IF(AR834=0,"",AR834)</f>
        <v>#N/A</v>
      </c>
      <c r="BJ834" s="78" t="e">
        <f aca="false">IF(AS834=0,"",AS834)</f>
        <v>#N/A</v>
      </c>
      <c r="BK834" s="78" t="e">
        <f aca="false">IF(AT834=0,"",AT834)</f>
        <v>#N/A</v>
      </c>
      <c r="BL834" s="78" t="e">
        <f aca="false">IF(AU834=0,"",AU834)</f>
        <v>#N/A</v>
      </c>
      <c r="BM834" s="78" t="e">
        <f aca="false">IF(AV834=0,"",AV834)</f>
        <v>#N/A</v>
      </c>
      <c r="BN834" s="78" t="e">
        <f aca="false">IF(AW834=0,"",AW834)</f>
        <v>#N/A</v>
      </c>
      <c r="BO834" s="78" t="e">
        <f aca="false">IF(AX834=0,"",AX834)</f>
        <v>#N/A</v>
      </c>
      <c r="BP834" s="78" t="e">
        <f aca="false">IF(AY834=0,"",AY834)</f>
        <v>#N/A</v>
      </c>
      <c r="BQ834" s="78" t="e">
        <f aca="false">IF(AZ834=0,"",AZ834)</f>
        <v>#N/A</v>
      </c>
      <c r="BR834" s="78" t="e">
        <f aca="false">IF(BA834=0,"",BA834)</f>
        <v>#N/A</v>
      </c>
      <c r="BS834" s="78" t="e">
        <f aca="false">IF(BB834=0,"",BB834)</f>
        <v>#N/A</v>
      </c>
      <c r="BT834" s="78" t="e">
        <f aca="false">IF(BC834=0,"",BC834)</f>
        <v>#N/A</v>
      </c>
      <c r="BU834" s="78" t="e">
        <f aca="false">IF(BD834=0,"",BD834)</f>
        <v>#N/A</v>
      </c>
    </row>
    <row r="835" customFormat="false" ht="56.7" hidden="false" customHeight="true" outlineLevel="0" collapsed="false">
      <c r="A835" s="137"/>
      <c r="B835" s="138"/>
      <c r="C835" s="139"/>
      <c r="D835" s="139"/>
      <c r="E835" s="143"/>
      <c r="F835" s="120"/>
      <c r="G835" s="121"/>
      <c r="H835" s="140"/>
      <c r="I835" s="141"/>
      <c r="J835" s="116"/>
      <c r="K835" s="124" t="str">
        <f aca="false">IF(ISBLANK(I835),"",ROUND(IF(J835&lt;&gt;"€",IF(J835="$",I835*TRANSFERENCIAS!$E$29,I835*TRANSFERENCIAS!$H$29),I835),2))</f>
        <v/>
      </c>
      <c r="L835" s="142"/>
      <c r="M835" s="142"/>
      <c r="N835" s="142"/>
      <c r="O835" s="125"/>
      <c r="P835" s="126" t="str">
        <f aca="false">IF(ISNUMBER(X835),X835,"P")</f>
        <v>P</v>
      </c>
      <c r="Q835" s="127" t="str">
        <f aca="false">IF(ISNUMBER(L835),L835," --")</f>
        <v> --</v>
      </c>
      <c r="W835" s="129" t="n">
        <f aca="false">SUM(L835:N835)</f>
        <v>0</v>
      </c>
      <c r="X835" s="129" t="e">
        <f aca="false">IF(K835&gt;0,ABS(W835-K835),"")</f>
        <v>#VALUE!</v>
      </c>
      <c r="AF835" s="78" t="n">
        <f aca="false">+AF834+20</f>
        <v>16600</v>
      </c>
      <c r="AG835" s="78" t="n">
        <v>830</v>
      </c>
      <c r="AO835" s="78" t="e">
        <f aca="false">VLOOKUP(F835,PTDS2!$A$1:$Q$13,2)</f>
        <v>#N/A</v>
      </c>
      <c r="AP835" s="78" t="e">
        <f aca="false">VLOOKUP(F835,PTDS2!$A$1:$Q$13,3)</f>
        <v>#N/A</v>
      </c>
      <c r="AQ835" s="78" t="e">
        <f aca="false">VLOOKUP(F835,PTDS2!$A$1:$Q$13,4)</f>
        <v>#N/A</v>
      </c>
      <c r="AR835" s="78" t="e">
        <f aca="false">VLOOKUP(F835,PTDS2!$A$1:$Q$13,5)</f>
        <v>#N/A</v>
      </c>
      <c r="AS835" s="78" t="e">
        <f aca="false">VLOOKUP(F835,PTDS2!$A$1:$Q$13,6)</f>
        <v>#N/A</v>
      </c>
      <c r="AT835" s="78" t="e">
        <f aca="false">VLOOKUP(F835,PTDS2!$A$1:$Q$13,7)</f>
        <v>#N/A</v>
      </c>
      <c r="AU835" s="78" t="e">
        <f aca="false">VLOOKUP(F835,PTDS2!$A$1:$Q$13,8)</f>
        <v>#N/A</v>
      </c>
      <c r="AV835" s="78" t="e">
        <f aca="false">VLOOKUP(F835,PTDS2!$A$1:$Q$13,9)</f>
        <v>#N/A</v>
      </c>
      <c r="AW835" s="78" t="e">
        <f aca="false">VLOOKUP(F835,PTDS2!$A$1:$Q$13,10)</f>
        <v>#N/A</v>
      </c>
      <c r="AX835" s="78" t="e">
        <f aca="false">VLOOKUP(F835,PTDS2!$A$1:$Q$13,11)</f>
        <v>#N/A</v>
      </c>
      <c r="AY835" s="78" t="e">
        <f aca="false">VLOOKUP(F835,PTDS2!$A$1:$Q$13,12)</f>
        <v>#N/A</v>
      </c>
      <c r="AZ835" s="78" t="e">
        <f aca="false">VLOOKUP(F835,PTDS2!$A$1:$Q$13,13)</f>
        <v>#N/A</v>
      </c>
      <c r="BA835" s="78" t="e">
        <f aca="false">VLOOKUP(F835,PTDS2!$A$1:$Q$13,14)</f>
        <v>#N/A</v>
      </c>
      <c r="BB835" s="78" t="e">
        <f aca="false">VLOOKUP(F835,PTDS2!$A$1:$Q$13,15)</f>
        <v>#N/A</v>
      </c>
      <c r="BC835" s="78" t="e">
        <f aca="false">VLOOKUP(F835,PTDS2!$A$1:$Q$13,16)</f>
        <v>#N/A</v>
      </c>
      <c r="BD835" s="78" t="e">
        <f aca="false">VLOOKUP(F835,PTDS2!$A$1:$Q$13,17)</f>
        <v>#N/A</v>
      </c>
      <c r="BF835" s="78" t="e">
        <f aca="false">IF(AO835=0,"",AO835)</f>
        <v>#N/A</v>
      </c>
      <c r="BG835" s="78" t="e">
        <f aca="false">IF(AP835=0,"",AP835)</f>
        <v>#N/A</v>
      </c>
      <c r="BH835" s="78" t="e">
        <f aca="false">IF(AQ835=0,"",AQ835)</f>
        <v>#N/A</v>
      </c>
      <c r="BI835" s="78" t="e">
        <f aca="false">IF(AR835=0,"",AR835)</f>
        <v>#N/A</v>
      </c>
      <c r="BJ835" s="78" t="e">
        <f aca="false">IF(AS835=0,"",AS835)</f>
        <v>#N/A</v>
      </c>
      <c r="BK835" s="78" t="e">
        <f aca="false">IF(AT835=0,"",AT835)</f>
        <v>#N/A</v>
      </c>
      <c r="BL835" s="78" t="e">
        <f aca="false">IF(AU835=0,"",AU835)</f>
        <v>#N/A</v>
      </c>
      <c r="BM835" s="78" t="e">
        <f aca="false">IF(AV835=0,"",AV835)</f>
        <v>#N/A</v>
      </c>
      <c r="BN835" s="78" t="e">
        <f aca="false">IF(AW835=0,"",AW835)</f>
        <v>#N/A</v>
      </c>
      <c r="BO835" s="78" t="e">
        <f aca="false">IF(AX835=0,"",AX835)</f>
        <v>#N/A</v>
      </c>
      <c r="BP835" s="78" t="e">
        <f aca="false">IF(AY835=0,"",AY835)</f>
        <v>#N/A</v>
      </c>
      <c r="BQ835" s="78" t="e">
        <f aca="false">IF(AZ835=0,"",AZ835)</f>
        <v>#N/A</v>
      </c>
      <c r="BR835" s="78" t="e">
        <f aca="false">IF(BA835=0,"",BA835)</f>
        <v>#N/A</v>
      </c>
      <c r="BS835" s="78" t="e">
        <f aca="false">IF(BB835=0,"",BB835)</f>
        <v>#N/A</v>
      </c>
      <c r="BT835" s="78" t="e">
        <f aca="false">IF(BC835=0,"",BC835)</f>
        <v>#N/A</v>
      </c>
      <c r="BU835" s="78" t="e">
        <f aca="false">IF(BD835=0,"",BD835)</f>
        <v>#N/A</v>
      </c>
    </row>
    <row r="836" customFormat="false" ht="56.7" hidden="false" customHeight="true" outlineLevel="0" collapsed="false">
      <c r="A836" s="137"/>
      <c r="B836" s="138"/>
      <c r="C836" s="139"/>
      <c r="D836" s="139"/>
      <c r="E836" s="143"/>
      <c r="F836" s="120"/>
      <c r="G836" s="121"/>
      <c r="H836" s="140"/>
      <c r="I836" s="141"/>
      <c r="J836" s="116"/>
      <c r="K836" s="124" t="str">
        <f aca="false">IF(ISBLANK(I836),"",ROUND(IF(J836&lt;&gt;"€",IF(J836="$",I836*TRANSFERENCIAS!$E$29,I836*TRANSFERENCIAS!$H$29),I836),2))</f>
        <v/>
      </c>
      <c r="L836" s="142"/>
      <c r="M836" s="142"/>
      <c r="N836" s="142"/>
      <c r="O836" s="125"/>
      <c r="P836" s="126" t="str">
        <f aca="false">IF(ISNUMBER(X836),X836,"P")</f>
        <v>P</v>
      </c>
      <c r="Q836" s="127" t="str">
        <f aca="false">IF(ISNUMBER(L836),L836," --")</f>
        <v> --</v>
      </c>
      <c r="W836" s="129" t="n">
        <f aca="false">SUM(L836:N836)</f>
        <v>0</v>
      </c>
      <c r="X836" s="129" t="e">
        <f aca="false">IF(K836&gt;0,ABS(W836-K836),"")</f>
        <v>#VALUE!</v>
      </c>
      <c r="AF836" s="78" t="n">
        <f aca="false">+AF835+20</f>
        <v>16620</v>
      </c>
      <c r="AG836" s="78" t="n">
        <v>831</v>
      </c>
      <c r="AO836" s="78" t="e">
        <f aca="false">VLOOKUP(F836,PTDS2!$A$1:$Q$13,2)</f>
        <v>#N/A</v>
      </c>
      <c r="AP836" s="78" t="e">
        <f aca="false">VLOOKUP(F836,PTDS2!$A$1:$Q$13,3)</f>
        <v>#N/A</v>
      </c>
      <c r="AQ836" s="78" t="e">
        <f aca="false">VLOOKUP(F836,PTDS2!$A$1:$Q$13,4)</f>
        <v>#N/A</v>
      </c>
      <c r="AR836" s="78" t="e">
        <f aca="false">VLOOKUP(F836,PTDS2!$A$1:$Q$13,5)</f>
        <v>#N/A</v>
      </c>
      <c r="AS836" s="78" t="e">
        <f aca="false">VLOOKUP(F836,PTDS2!$A$1:$Q$13,6)</f>
        <v>#N/A</v>
      </c>
      <c r="AT836" s="78" t="e">
        <f aca="false">VLOOKUP(F836,PTDS2!$A$1:$Q$13,7)</f>
        <v>#N/A</v>
      </c>
      <c r="AU836" s="78" t="e">
        <f aca="false">VLOOKUP(F836,PTDS2!$A$1:$Q$13,8)</f>
        <v>#N/A</v>
      </c>
      <c r="AV836" s="78" t="e">
        <f aca="false">VLOOKUP(F836,PTDS2!$A$1:$Q$13,9)</f>
        <v>#N/A</v>
      </c>
      <c r="AW836" s="78" t="e">
        <f aca="false">VLOOKUP(F836,PTDS2!$A$1:$Q$13,10)</f>
        <v>#N/A</v>
      </c>
      <c r="AX836" s="78" t="e">
        <f aca="false">VLOOKUP(F836,PTDS2!$A$1:$Q$13,11)</f>
        <v>#N/A</v>
      </c>
      <c r="AY836" s="78" t="e">
        <f aca="false">VLOOKUP(F836,PTDS2!$A$1:$Q$13,12)</f>
        <v>#N/A</v>
      </c>
      <c r="AZ836" s="78" t="e">
        <f aca="false">VLOOKUP(F836,PTDS2!$A$1:$Q$13,13)</f>
        <v>#N/A</v>
      </c>
      <c r="BA836" s="78" t="e">
        <f aca="false">VLOOKUP(F836,PTDS2!$A$1:$Q$13,14)</f>
        <v>#N/A</v>
      </c>
      <c r="BB836" s="78" t="e">
        <f aca="false">VLOOKUP(F836,PTDS2!$A$1:$Q$13,15)</f>
        <v>#N/A</v>
      </c>
      <c r="BC836" s="78" t="e">
        <f aca="false">VLOOKUP(F836,PTDS2!$A$1:$Q$13,16)</f>
        <v>#N/A</v>
      </c>
      <c r="BD836" s="78" t="e">
        <f aca="false">VLOOKUP(F836,PTDS2!$A$1:$Q$13,17)</f>
        <v>#N/A</v>
      </c>
      <c r="BF836" s="78" t="e">
        <f aca="false">IF(AO836=0,"",AO836)</f>
        <v>#N/A</v>
      </c>
      <c r="BG836" s="78" t="e">
        <f aca="false">IF(AP836=0,"",AP836)</f>
        <v>#N/A</v>
      </c>
      <c r="BH836" s="78" t="e">
        <f aca="false">IF(AQ836=0,"",AQ836)</f>
        <v>#N/A</v>
      </c>
      <c r="BI836" s="78" t="e">
        <f aca="false">IF(AR836=0,"",AR836)</f>
        <v>#N/A</v>
      </c>
      <c r="BJ836" s="78" t="e">
        <f aca="false">IF(AS836=0,"",AS836)</f>
        <v>#N/A</v>
      </c>
      <c r="BK836" s="78" t="e">
        <f aca="false">IF(AT836=0,"",AT836)</f>
        <v>#N/A</v>
      </c>
      <c r="BL836" s="78" t="e">
        <f aca="false">IF(AU836=0,"",AU836)</f>
        <v>#N/A</v>
      </c>
      <c r="BM836" s="78" t="e">
        <f aca="false">IF(AV836=0,"",AV836)</f>
        <v>#N/A</v>
      </c>
      <c r="BN836" s="78" t="e">
        <f aca="false">IF(AW836=0,"",AW836)</f>
        <v>#N/A</v>
      </c>
      <c r="BO836" s="78" t="e">
        <f aca="false">IF(AX836=0,"",AX836)</f>
        <v>#N/A</v>
      </c>
      <c r="BP836" s="78" t="e">
        <f aca="false">IF(AY836=0,"",AY836)</f>
        <v>#N/A</v>
      </c>
      <c r="BQ836" s="78" t="e">
        <f aca="false">IF(AZ836=0,"",AZ836)</f>
        <v>#N/A</v>
      </c>
      <c r="BR836" s="78" t="e">
        <f aca="false">IF(BA836=0,"",BA836)</f>
        <v>#N/A</v>
      </c>
      <c r="BS836" s="78" t="e">
        <f aca="false">IF(BB836=0,"",BB836)</f>
        <v>#N/A</v>
      </c>
      <c r="BT836" s="78" t="e">
        <f aca="false">IF(BC836=0,"",BC836)</f>
        <v>#N/A</v>
      </c>
      <c r="BU836" s="78" t="e">
        <f aca="false">IF(BD836=0,"",BD836)</f>
        <v>#N/A</v>
      </c>
    </row>
    <row r="837" customFormat="false" ht="56.7" hidden="false" customHeight="true" outlineLevel="0" collapsed="false">
      <c r="A837" s="137"/>
      <c r="B837" s="138"/>
      <c r="C837" s="139"/>
      <c r="D837" s="139"/>
      <c r="E837" s="143"/>
      <c r="F837" s="120"/>
      <c r="G837" s="121"/>
      <c r="H837" s="140"/>
      <c r="I837" s="141"/>
      <c r="J837" s="116"/>
      <c r="K837" s="124" t="str">
        <f aca="false">IF(ISBLANK(I837),"",ROUND(IF(J837&lt;&gt;"€",IF(J837="$",I837*TRANSFERENCIAS!$E$29,I837*TRANSFERENCIAS!$H$29),I837),2))</f>
        <v/>
      </c>
      <c r="L837" s="142"/>
      <c r="M837" s="142"/>
      <c r="N837" s="142"/>
      <c r="O837" s="125"/>
      <c r="P837" s="126" t="str">
        <f aca="false">IF(ISNUMBER(X837),X837,"P")</f>
        <v>P</v>
      </c>
      <c r="Q837" s="127" t="str">
        <f aca="false">IF(ISNUMBER(L837),L837," --")</f>
        <v> --</v>
      </c>
      <c r="W837" s="129" t="n">
        <f aca="false">SUM(L837:N837)</f>
        <v>0</v>
      </c>
      <c r="X837" s="129" t="e">
        <f aca="false">IF(K837&gt;0,ABS(W837-K837),"")</f>
        <v>#VALUE!</v>
      </c>
      <c r="AF837" s="78" t="n">
        <f aca="false">+AF836+20</f>
        <v>16640</v>
      </c>
      <c r="AG837" s="78" t="n">
        <v>832</v>
      </c>
      <c r="AO837" s="78" t="e">
        <f aca="false">VLOOKUP(F837,PTDS2!$A$1:$Q$13,2)</f>
        <v>#N/A</v>
      </c>
      <c r="AP837" s="78" t="e">
        <f aca="false">VLOOKUP(F837,PTDS2!$A$1:$Q$13,3)</f>
        <v>#N/A</v>
      </c>
      <c r="AQ837" s="78" t="e">
        <f aca="false">VLOOKUP(F837,PTDS2!$A$1:$Q$13,4)</f>
        <v>#N/A</v>
      </c>
      <c r="AR837" s="78" t="e">
        <f aca="false">VLOOKUP(F837,PTDS2!$A$1:$Q$13,5)</f>
        <v>#N/A</v>
      </c>
      <c r="AS837" s="78" t="e">
        <f aca="false">VLOOKUP(F837,PTDS2!$A$1:$Q$13,6)</f>
        <v>#N/A</v>
      </c>
      <c r="AT837" s="78" t="e">
        <f aca="false">VLOOKUP(F837,PTDS2!$A$1:$Q$13,7)</f>
        <v>#N/A</v>
      </c>
      <c r="AU837" s="78" t="e">
        <f aca="false">VLOOKUP(F837,PTDS2!$A$1:$Q$13,8)</f>
        <v>#N/A</v>
      </c>
      <c r="AV837" s="78" t="e">
        <f aca="false">VLOOKUP(F837,PTDS2!$A$1:$Q$13,9)</f>
        <v>#N/A</v>
      </c>
      <c r="AW837" s="78" t="e">
        <f aca="false">VLOOKUP(F837,PTDS2!$A$1:$Q$13,10)</f>
        <v>#N/A</v>
      </c>
      <c r="AX837" s="78" t="e">
        <f aca="false">VLOOKUP(F837,PTDS2!$A$1:$Q$13,11)</f>
        <v>#N/A</v>
      </c>
      <c r="AY837" s="78" t="e">
        <f aca="false">VLOOKUP(F837,PTDS2!$A$1:$Q$13,12)</f>
        <v>#N/A</v>
      </c>
      <c r="AZ837" s="78" t="e">
        <f aca="false">VLOOKUP(F837,PTDS2!$A$1:$Q$13,13)</f>
        <v>#N/A</v>
      </c>
      <c r="BA837" s="78" t="e">
        <f aca="false">VLOOKUP(F837,PTDS2!$A$1:$Q$13,14)</f>
        <v>#N/A</v>
      </c>
      <c r="BB837" s="78" t="e">
        <f aca="false">VLOOKUP(F837,PTDS2!$A$1:$Q$13,15)</f>
        <v>#N/A</v>
      </c>
      <c r="BC837" s="78" t="e">
        <f aca="false">VLOOKUP(F837,PTDS2!$A$1:$Q$13,16)</f>
        <v>#N/A</v>
      </c>
      <c r="BD837" s="78" t="e">
        <f aca="false">VLOOKUP(F837,PTDS2!$A$1:$Q$13,17)</f>
        <v>#N/A</v>
      </c>
      <c r="BF837" s="78" t="e">
        <f aca="false">IF(AO837=0,"",AO837)</f>
        <v>#N/A</v>
      </c>
      <c r="BG837" s="78" t="e">
        <f aca="false">IF(AP837=0,"",AP837)</f>
        <v>#N/A</v>
      </c>
      <c r="BH837" s="78" t="e">
        <f aca="false">IF(AQ837=0,"",AQ837)</f>
        <v>#N/A</v>
      </c>
      <c r="BI837" s="78" t="e">
        <f aca="false">IF(AR837=0,"",AR837)</f>
        <v>#N/A</v>
      </c>
      <c r="BJ837" s="78" t="e">
        <f aca="false">IF(AS837=0,"",AS837)</f>
        <v>#N/A</v>
      </c>
      <c r="BK837" s="78" t="e">
        <f aca="false">IF(AT837=0,"",AT837)</f>
        <v>#N/A</v>
      </c>
      <c r="BL837" s="78" t="e">
        <f aca="false">IF(AU837=0,"",AU837)</f>
        <v>#N/A</v>
      </c>
      <c r="BM837" s="78" t="e">
        <f aca="false">IF(AV837=0,"",AV837)</f>
        <v>#N/A</v>
      </c>
      <c r="BN837" s="78" t="e">
        <f aca="false">IF(AW837=0,"",AW837)</f>
        <v>#N/A</v>
      </c>
      <c r="BO837" s="78" t="e">
        <f aca="false">IF(AX837=0,"",AX837)</f>
        <v>#N/A</v>
      </c>
      <c r="BP837" s="78" t="e">
        <f aca="false">IF(AY837=0,"",AY837)</f>
        <v>#N/A</v>
      </c>
      <c r="BQ837" s="78" t="e">
        <f aca="false">IF(AZ837=0,"",AZ837)</f>
        <v>#N/A</v>
      </c>
      <c r="BR837" s="78" t="e">
        <f aca="false">IF(BA837=0,"",BA837)</f>
        <v>#N/A</v>
      </c>
      <c r="BS837" s="78" t="e">
        <f aca="false">IF(BB837=0,"",BB837)</f>
        <v>#N/A</v>
      </c>
      <c r="BT837" s="78" t="e">
        <f aca="false">IF(BC837=0,"",BC837)</f>
        <v>#N/A</v>
      </c>
      <c r="BU837" s="78" t="e">
        <f aca="false">IF(BD837=0,"",BD837)</f>
        <v>#N/A</v>
      </c>
    </row>
    <row r="838" customFormat="false" ht="56.7" hidden="false" customHeight="true" outlineLevel="0" collapsed="false">
      <c r="A838" s="137"/>
      <c r="B838" s="138"/>
      <c r="C838" s="139"/>
      <c r="D838" s="139"/>
      <c r="E838" s="143"/>
      <c r="F838" s="120"/>
      <c r="G838" s="121"/>
      <c r="H838" s="140"/>
      <c r="I838" s="141"/>
      <c r="J838" s="116"/>
      <c r="K838" s="124" t="str">
        <f aca="false">IF(ISBLANK(I838),"",ROUND(IF(J838&lt;&gt;"€",IF(J838="$",I838*TRANSFERENCIAS!$E$29,I838*TRANSFERENCIAS!$H$29),I838),2))</f>
        <v/>
      </c>
      <c r="L838" s="142"/>
      <c r="M838" s="142"/>
      <c r="N838" s="142"/>
      <c r="O838" s="125"/>
      <c r="P838" s="126" t="str">
        <f aca="false">IF(ISNUMBER(X838),X838,"P")</f>
        <v>P</v>
      </c>
      <c r="Q838" s="127" t="str">
        <f aca="false">IF(ISNUMBER(L838),L838," --")</f>
        <v> --</v>
      </c>
      <c r="W838" s="129" t="n">
        <f aca="false">SUM(L838:N838)</f>
        <v>0</v>
      </c>
      <c r="X838" s="129" t="e">
        <f aca="false">IF(K838&gt;0,ABS(W838-K838),"")</f>
        <v>#VALUE!</v>
      </c>
      <c r="AF838" s="78" t="n">
        <f aca="false">+AF837+20</f>
        <v>16660</v>
      </c>
      <c r="AG838" s="78" t="n">
        <v>833</v>
      </c>
      <c r="AO838" s="78" t="e">
        <f aca="false">VLOOKUP(F838,PTDS2!$A$1:$Q$13,2)</f>
        <v>#N/A</v>
      </c>
      <c r="AP838" s="78" t="e">
        <f aca="false">VLOOKUP(F838,PTDS2!$A$1:$Q$13,3)</f>
        <v>#N/A</v>
      </c>
      <c r="AQ838" s="78" t="e">
        <f aca="false">VLOOKUP(F838,PTDS2!$A$1:$Q$13,4)</f>
        <v>#N/A</v>
      </c>
      <c r="AR838" s="78" t="e">
        <f aca="false">VLOOKUP(F838,PTDS2!$A$1:$Q$13,5)</f>
        <v>#N/A</v>
      </c>
      <c r="AS838" s="78" t="e">
        <f aca="false">VLOOKUP(F838,PTDS2!$A$1:$Q$13,6)</f>
        <v>#N/A</v>
      </c>
      <c r="AT838" s="78" t="e">
        <f aca="false">VLOOKUP(F838,PTDS2!$A$1:$Q$13,7)</f>
        <v>#N/A</v>
      </c>
      <c r="AU838" s="78" t="e">
        <f aca="false">VLOOKUP(F838,PTDS2!$A$1:$Q$13,8)</f>
        <v>#N/A</v>
      </c>
      <c r="AV838" s="78" t="e">
        <f aca="false">VLOOKUP(F838,PTDS2!$A$1:$Q$13,9)</f>
        <v>#N/A</v>
      </c>
      <c r="AW838" s="78" t="e">
        <f aca="false">VLOOKUP(F838,PTDS2!$A$1:$Q$13,10)</f>
        <v>#N/A</v>
      </c>
      <c r="AX838" s="78" t="e">
        <f aca="false">VLOOKUP(F838,PTDS2!$A$1:$Q$13,11)</f>
        <v>#N/A</v>
      </c>
      <c r="AY838" s="78" t="e">
        <f aca="false">VLOOKUP(F838,PTDS2!$A$1:$Q$13,12)</f>
        <v>#N/A</v>
      </c>
      <c r="AZ838" s="78" t="e">
        <f aca="false">VLOOKUP(F838,PTDS2!$A$1:$Q$13,13)</f>
        <v>#N/A</v>
      </c>
      <c r="BA838" s="78" t="e">
        <f aca="false">VLOOKUP(F838,PTDS2!$A$1:$Q$13,14)</f>
        <v>#N/A</v>
      </c>
      <c r="BB838" s="78" t="e">
        <f aca="false">VLOOKUP(F838,PTDS2!$A$1:$Q$13,15)</f>
        <v>#N/A</v>
      </c>
      <c r="BC838" s="78" t="e">
        <f aca="false">VLOOKUP(F838,PTDS2!$A$1:$Q$13,16)</f>
        <v>#N/A</v>
      </c>
      <c r="BD838" s="78" t="e">
        <f aca="false">VLOOKUP(F838,PTDS2!$A$1:$Q$13,17)</f>
        <v>#N/A</v>
      </c>
      <c r="BF838" s="78" t="e">
        <f aca="false">IF(AO838=0,"",AO838)</f>
        <v>#N/A</v>
      </c>
      <c r="BG838" s="78" t="e">
        <f aca="false">IF(AP838=0,"",AP838)</f>
        <v>#N/A</v>
      </c>
      <c r="BH838" s="78" t="e">
        <f aca="false">IF(AQ838=0,"",AQ838)</f>
        <v>#N/A</v>
      </c>
      <c r="BI838" s="78" t="e">
        <f aca="false">IF(AR838=0,"",AR838)</f>
        <v>#N/A</v>
      </c>
      <c r="BJ838" s="78" t="e">
        <f aca="false">IF(AS838=0,"",AS838)</f>
        <v>#N/A</v>
      </c>
      <c r="BK838" s="78" t="e">
        <f aca="false">IF(AT838=0,"",AT838)</f>
        <v>#N/A</v>
      </c>
      <c r="BL838" s="78" t="e">
        <f aca="false">IF(AU838=0,"",AU838)</f>
        <v>#N/A</v>
      </c>
      <c r="BM838" s="78" t="e">
        <f aca="false">IF(AV838=0,"",AV838)</f>
        <v>#N/A</v>
      </c>
      <c r="BN838" s="78" t="e">
        <f aca="false">IF(AW838=0,"",AW838)</f>
        <v>#N/A</v>
      </c>
      <c r="BO838" s="78" t="e">
        <f aca="false">IF(AX838=0,"",AX838)</f>
        <v>#N/A</v>
      </c>
      <c r="BP838" s="78" t="e">
        <f aca="false">IF(AY838=0,"",AY838)</f>
        <v>#N/A</v>
      </c>
      <c r="BQ838" s="78" t="e">
        <f aca="false">IF(AZ838=0,"",AZ838)</f>
        <v>#N/A</v>
      </c>
      <c r="BR838" s="78" t="e">
        <f aca="false">IF(BA838=0,"",BA838)</f>
        <v>#N/A</v>
      </c>
      <c r="BS838" s="78" t="e">
        <f aca="false">IF(BB838=0,"",BB838)</f>
        <v>#N/A</v>
      </c>
      <c r="BT838" s="78" t="e">
        <f aca="false">IF(BC838=0,"",BC838)</f>
        <v>#N/A</v>
      </c>
      <c r="BU838" s="78" t="e">
        <f aca="false">IF(BD838=0,"",BD838)</f>
        <v>#N/A</v>
      </c>
    </row>
    <row r="839" customFormat="false" ht="56.7" hidden="false" customHeight="true" outlineLevel="0" collapsed="false">
      <c r="A839" s="137"/>
      <c r="B839" s="138"/>
      <c r="C839" s="139"/>
      <c r="D839" s="139"/>
      <c r="E839" s="143"/>
      <c r="F839" s="120"/>
      <c r="G839" s="121"/>
      <c r="H839" s="140"/>
      <c r="I839" s="141"/>
      <c r="J839" s="116"/>
      <c r="K839" s="124" t="str">
        <f aca="false">IF(ISBLANK(I839),"",ROUND(IF(J839&lt;&gt;"€",IF(J839="$",I839*TRANSFERENCIAS!$E$29,I839*TRANSFERENCIAS!$H$29),I839),2))</f>
        <v/>
      </c>
      <c r="L839" s="142"/>
      <c r="M839" s="142"/>
      <c r="N839" s="142"/>
      <c r="O839" s="125"/>
      <c r="P839" s="126" t="str">
        <f aca="false">IF(ISNUMBER(X839),X839,"P")</f>
        <v>P</v>
      </c>
      <c r="Q839" s="127" t="str">
        <f aca="false">IF(ISNUMBER(L839),L839," --")</f>
        <v> --</v>
      </c>
      <c r="W839" s="129" t="n">
        <f aca="false">SUM(L839:N839)</f>
        <v>0</v>
      </c>
      <c r="X839" s="129" t="e">
        <f aca="false">IF(K839&gt;0,ABS(W839-K839),"")</f>
        <v>#VALUE!</v>
      </c>
      <c r="AF839" s="78" t="n">
        <f aca="false">+AF838+20</f>
        <v>16680</v>
      </c>
      <c r="AG839" s="78" t="n">
        <v>834</v>
      </c>
      <c r="AO839" s="78" t="e">
        <f aca="false">VLOOKUP(F839,PTDS2!$A$1:$Q$13,2)</f>
        <v>#N/A</v>
      </c>
      <c r="AP839" s="78" t="e">
        <f aca="false">VLOOKUP(F839,PTDS2!$A$1:$Q$13,3)</f>
        <v>#N/A</v>
      </c>
      <c r="AQ839" s="78" t="e">
        <f aca="false">VLOOKUP(F839,PTDS2!$A$1:$Q$13,4)</f>
        <v>#N/A</v>
      </c>
      <c r="AR839" s="78" t="e">
        <f aca="false">VLOOKUP(F839,PTDS2!$A$1:$Q$13,5)</f>
        <v>#N/A</v>
      </c>
      <c r="AS839" s="78" t="e">
        <f aca="false">VLOOKUP(F839,PTDS2!$A$1:$Q$13,6)</f>
        <v>#N/A</v>
      </c>
      <c r="AT839" s="78" t="e">
        <f aca="false">VLOOKUP(F839,PTDS2!$A$1:$Q$13,7)</f>
        <v>#N/A</v>
      </c>
      <c r="AU839" s="78" t="e">
        <f aca="false">VLOOKUP(F839,PTDS2!$A$1:$Q$13,8)</f>
        <v>#N/A</v>
      </c>
      <c r="AV839" s="78" t="e">
        <f aca="false">VLOOKUP(F839,PTDS2!$A$1:$Q$13,9)</f>
        <v>#N/A</v>
      </c>
      <c r="AW839" s="78" t="e">
        <f aca="false">VLOOKUP(F839,PTDS2!$A$1:$Q$13,10)</f>
        <v>#N/A</v>
      </c>
      <c r="AX839" s="78" t="e">
        <f aca="false">VLOOKUP(F839,PTDS2!$A$1:$Q$13,11)</f>
        <v>#N/A</v>
      </c>
      <c r="AY839" s="78" t="e">
        <f aca="false">VLOOKUP(F839,PTDS2!$A$1:$Q$13,12)</f>
        <v>#N/A</v>
      </c>
      <c r="AZ839" s="78" t="e">
        <f aca="false">VLOOKUP(F839,PTDS2!$A$1:$Q$13,13)</f>
        <v>#N/A</v>
      </c>
      <c r="BA839" s="78" t="e">
        <f aca="false">VLOOKUP(F839,PTDS2!$A$1:$Q$13,14)</f>
        <v>#N/A</v>
      </c>
      <c r="BB839" s="78" t="e">
        <f aca="false">VLOOKUP(F839,PTDS2!$A$1:$Q$13,15)</f>
        <v>#N/A</v>
      </c>
      <c r="BC839" s="78" t="e">
        <f aca="false">VLOOKUP(F839,PTDS2!$A$1:$Q$13,16)</f>
        <v>#N/A</v>
      </c>
      <c r="BD839" s="78" t="e">
        <f aca="false">VLOOKUP(F839,PTDS2!$A$1:$Q$13,17)</f>
        <v>#N/A</v>
      </c>
      <c r="BF839" s="78" t="e">
        <f aca="false">IF(AO839=0,"",AO839)</f>
        <v>#N/A</v>
      </c>
      <c r="BG839" s="78" t="e">
        <f aca="false">IF(AP839=0,"",AP839)</f>
        <v>#N/A</v>
      </c>
      <c r="BH839" s="78" t="e">
        <f aca="false">IF(AQ839=0,"",AQ839)</f>
        <v>#N/A</v>
      </c>
      <c r="BI839" s="78" t="e">
        <f aca="false">IF(AR839=0,"",AR839)</f>
        <v>#N/A</v>
      </c>
      <c r="BJ839" s="78" t="e">
        <f aca="false">IF(AS839=0,"",AS839)</f>
        <v>#N/A</v>
      </c>
      <c r="BK839" s="78" t="e">
        <f aca="false">IF(AT839=0,"",AT839)</f>
        <v>#N/A</v>
      </c>
      <c r="BL839" s="78" t="e">
        <f aca="false">IF(AU839=0,"",AU839)</f>
        <v>#N/A</v>
      </c>
      <c r="BM839" s="78" t="e">
        <f aca="false">IF(AV839=0,"",AV839)</f>
        <v>#N/A</v>
      </c>
      <c r="BN839" s="78" t="e">
        <f aca="false">IF(AW839=0,"",AW839)</f>
        <v>#N/A</v>
      </c>
      <c r="BO839" s="78" t="e">
        <f aca="false">IF(AX839=0,"",AX839)</f>
        <v>#N/A</v>
      </c>
      <c r="BP839" s="78" t="e">
        <f aca="false">IF(AY839=0,"",AY839)</f>
        <v>#N/A</v>
      </c>
      <c r="BQ839" s="78" t="e">
        <f aca="false">IF(AZ839=0,"",AZ839)</f>
        <v>#N/A</v>
      </c>
      <c r="BR839" s="78" t="e">
        <f aca="false">IF(BA839=0,"",BA839)</f>
        <v>#N/A</v>
      </c>
      <c r="BS839" s="78" t="e">
        <f aca="false">IF(BB839=0,"",BB839)</f>
        <v>#N/A</v>
      </c>
      <c r="BT839" s="78" t="e">
        <f aca="false">IF(BC839=0,"",BC839)</f>
        <v>#N/A</v>
      </c>
      <c r="BU839" s="78" t="e">
        <f aca="false">IF(BD839=0,"",BD839)</f>
        <v>#N/A</v>
      </c>
    </row>
    <row r="840" customFormat="false" ht="56.7" hidden="false" customHeight="true" outlineLevel="0" collapsed="false">
      <c r="A840" s="137"/>
      <c r="B840" s="138"/>
      <c r="C840" s="139"/>
      <c r="D840" s="139"/>
      <c r="E840" s="143"/>
      <c r="F840" s="120"/>
      <c r="G840" s="121"/>
      <c r="H840" s="140"/>
      <c r="I840" s="141"/>
      <c r="J840" s="116"/>
      <c r="K840" s="124" t="str">
        <f aca="false">IF(ISBLANK(I840),"",ROUND(IF(J840&lt;&gt;"€",IF(J840="$",I840*TRANSFERENCIAS!$E$29,I840*TRANSFERENCIAS!$H$29),I840),2))</f>
        <v/>
      </c>
      <c r="L840" s="142"/>
      <c r="M840" s="142"/>
      <c r="N840" s="142"/>
      <c r="O840" s="125"/>
      <c r="P840" s="126" t="str">
        <f aca="false">IF(ISNUMBER(X840),X840,"P")</f>
        <v>P</v>
      </c>
      <c r="Q840" s="127" t="str">
        <f aca="false">IF(ISNUMBER(L840),L840," --")</f>
        <v> --</v>
      </c>
      <c r="W840" s="129" t="n">
        <f aca="false">SUM(L840:N840)</f>
        <v>0</v>
      </c>
      <c r="X840" s="129" t="e">
        <f aca="false">IF(K840&gt;0,ABS(W840-K840),"")</f>
        <v>#VALUE!</v>
      </c>
      <c r="AF840" s="78" t="n">
        <f aca="false">+AF839+20</f>
        <v>16700</v>
      </c>
      <c r="AG840" s="78" t="n">
        <v>835</v>
      </c>
      <c r="AO840" s="78" t="e">
        <f aca="false">VLOOKUP(F840,PTDS2!$A$1:$Q$13,2)</f>
        <v>#N/A</v>
      </c>
      <c r="AP840" s="78" t="e">
        <f aca="false">VLOOKUP(F840,PTDS2!$A$1:$Q$13,3)</f>
        <v>#N/A</v>
      </c>
      <c r="AQ840" s="78" t="e">
        <f aca="false">VLOOKUP(F840,PTDS2!$A$1:$Q$13,4)</f>
        <v>#N/A</v>
      </c>
      <c r="AR840" s="78" t="e">
        <f aca="false">VLOOKUP(F840,PTDS2!$A$1:$Q$13,5)</f>
        <v>#N/A</v>
      </c>
      <c r="AS840" s="78" t="e">
        <f aca="false">VLOOKUP(F840,PTDS2!$A$1:$Q$13,6)</f>
        <v>#N/A</v>
      </c>
      <c r="AT840" s="78" t="e">
        <f aca="false">VLOOKUP(F840,PTDS2!$A$1:$Q$13,7)</f>
        <v>#N/A</v>
      </c>
      <c r="AU840" s="78" t="e">
        <f aca="false">VLOOKUP(F840,PTDS2!$A$1:$Q$13,8)</f>
        <v>#N/A</v>
      </c>
      <c r="AV840" s="78" t="e">
        <f aca="false">VLOOKUP(F840,PTDS2!$A$1:$Q$13,9)</f>
        <v>#N/A</v>
      </c>
      <c r="AW840" s="78" t="e">
        <f aca="false">VLOOKUP(F840,PTDS2!$A$1:$Q$13,10)</f>
        <v>#N/A</v>
      </c>
      <c r="AX840" s="78" t="e">
        <f aca="false">VLOOKUP(F840,PTDS2!$A$1:$Q$13,11)</f>
        <v>#N/A</v>
      </c>
      <c r="AY840" s="78" t="e">
        <f aca="false">VLOOKUP(F840,PTDS2!$A$1:$Q$13,12)</f>
        <v>#N/A</v>
      </c>
      <c r="AZ840" s="78" t="e">
        <f aca="false">VLOOKUP(F840,PTDS2!$A$1:$Q$13,13)</f>
        <v>#N/A</v>
      </c>
      <c r="BA840" s="78" t="e">
        <f aca="false">VLOOKUP(F840,PTDS2!$A$1:$Q$13,14)</f>
        <v>#N/A</v>
      </c>
      <c r="BB840" s="78" t="e">
        <f aca="false">VLOOKUP(F840,PTDS2!$A$1:$Q$13,15)</f>
        <v>#N/A</v>
      </c>
      <c r="BC840" s="78" t="e">
        <f aca="false">VLOOKUP(F840,PTDS2!$A$1:$Q$13,16)</f>
        <v>#N/A</v>
      </c>
      <c r="BD840" s="78" t="e">
        <f aca="false">VLOOKUP(F840,PTDS2!$A$1:$Q$13,17)</f>
        <v>#N/A</v>
      </c>
      <c r="BF840" s="78" t="e">
        <f aca="false">IF(AO840=0,"",AO840)</f>
        <v>#N/A</v>
      </c>
      <c r="BG840" s="78" t="e">
        <f aca="false">IF(AP840=0,"",AP840)</f>
        <v>#N/A</v>
      </c>
      <c r="BH840" s="78" t="e">
        <f aca="false">IF(AQ840=0,"",AQ840)</f>
        <v>#N/A</v>
      </c>
      <c r="BI840" s="78" t="e">
        <f aca="false">IF(AR840=0,"",AR840)</f>
        <v>#N/A</v>
      </c>
      <c r="BJ840" s="78" t="e">
        <f aca="false">IF(AS840=0,"",AS840)</f>
        <v>#N/A</v>
      </c>
      <c r="BK840" s="78" t="e">
        <f aca="false">IF(AT840=0,"",AT840)</f>
        <v>#N/A</v>
      </c>
      <c r="BL840" s="78" t="e">
        <f aca="false">IF(AU840=0,"",AU840)</f>
        <v>#N/A</v>
      </c>
      <c r="BM840" s="78" t="e">
        <f aca="false">IF(AV840=0,"",AV840)</f>
        <v>#N/A</v>
      </c>
      <c r="BN840" s="78" t="e">
        <f aca="false">IF(AW840=0,"",AW840)</f>
        <v>#N/A</v>
      </c>
      <c r="BO840" s="78" t="e">
        <f aca="false">IF(AX840=0,"",AX840)</f>
        <v>#N/A</v>
      </c>
      <c r="BP840" s="78" t="e">
        <f aca="false">IF(AY840=0,"",AY840)</f>
        <v>#N/A</v>
      </c>
      <c r="BQ840" s="78" t="e">
        <f aca="false">IF(AZ840=0,"",AZ840)</f>
        <v>#N/A</v>
      </c>
      <c r="BR840" s="78" t="e">
        <f aca="false">IF(BA840=0,"",BA840)</f>
        <v>#N/A</v>
      </c>
      <c r="BS840" s="78" t="e">
        <f aca="false">IF(BB840=0,"",BB840)</f>
        <v>#N/A</v>
      </c>
      <c r="BT840" s="78" t="e">
        <f aca="false">IF(BC840=0,"",BC840)</f>
        <v>#N/A</v>
      </c>
      <c r="BU840" s="78" t="e">
        <f aca="false">IF(BD840=0,"",BD840)</f>
        <v>#N/A</v>
      </c>
    </row>
    <row r="841" customFormat="false" ht="56.7" hidden="false" customHeight="true" outlineLevel="0" collapsed="false">
      <c r="A841" s="137"/>
      <c r="B841" s="138"/>
      <c r="C841" s="139"/>
      <c r="D841" s="139"/>
      <c r="E841" s="143"/>
      <c r="F841" s="120"/>
      <c r="G841" s="121"/>
      <c r="H841" s="140"/>
      <c r="I841" s="141"/>
      <c r="J841" s="116"/>
      <c r="K841" s="124" t="str">
        <f aca="false">IF(ISBLANK(I841),"",ROUND(IF(J841&lt;&gt;"€",IF(J841="$",I841*TRANSFERENCIAS!$E$29,I841*TRANSFERENCIAS!$H$29),I841),2))</f>
        <v/>
      </c>
      <c r="L841" s="142"/>
      <c r="M841" s="142"/>
      <c r="N841" s="142"/>
      <c r="O841" s="125"/>
      <c r="P841" s="126" t="str">
        <f aca="false">IF(ISNUMBER(X841),X841,"P")</f>
        <v>P</v>
      </c>
      <c r="Q841" s="127" t="str">
        <f aca="false">IF(ISNUMBER(L841),L841," --")</f>
        <v> --</v>
      </c>
      <c r="W841" s="129" t="n">
        <f aca="false">SUM(L841:N841)</f>
        <v>0</v>
      </c>
      <c r="X841" s="129" t="e">
        <f aca="false">IF(K841&gt;0,ABS(W841-K841),"")</f>
        <v>#VALUE!</v>
      </c>
      <c r="AF841" s="78" t="n">
        <f aca="false">+AF840+20</f>
        <v>16720</v>
      </c>
      <c r="AG841" s="78" t="n">
        <v>836</v>
      </c>
      <c r="AO841" s="78" t="e">
        <f aca="false">VLOOKUP(F841,PTDS2!$A$1:$Q$13,2)</f>
        <v>#N/A</v>
      </c>
      <c r="AP841" s="78" t="e">
        <f aca="false">VLOOKUP(F841,PTDS2!$A$1:$Q$13,3)</f>
        <v>#N/A</v>
      </c>
      <c r="AQ841" s="78" t="e">
        <f aca="false">VLOOKUP(F841,PTDS2!$A$1:$Q$13,4)</f>
        <v>#N/A</v>
      </c>
      <c r="AR841" s="78" t="e">
        <f aca="false">VLOOKUP(F841,PTDS2!$A$1:$Q$13,5)</f>
        <v>#N/A</v>
      </c>
      <c r="AS841" s="78" t="e">
        <f aca="false">VLOOKUP(F841,PTDS2!$A$1:$Q$13,6)</f>
        <v>#N/A</v>
      </c>
      <c r="AT841" s="78" t="e">
        <f aca="false">VLOOKUP(F841,PTDS2!$A$1:$Q$13,7)</f>
        <v>#N/A</v>
      </c>
      <c r="AU841" s="78" t="e">
        <f aca="false">VLOOKUP(F841,PTDS2!$A$1:$Q$13,8)</f>
        <v>#N/A</v>
      </c>
      <c r="AV841" s="78" t="e">
        <f aca="false">VLOOKUP(F841,PTDS2!$A$1:$Q$13,9)</f>
        <v>#N/A</v>
      </c>
      <c r="AW841" s="78" t="e">
        <f aca="false">VLOOKUP(F841,PTDS2!$A$1:$Q$13,10)</f>
        <v>#N/A</v>
      </c>
      <c r="AX841" s="78" t="e">
        <f aca="false">VLOOKUP(F841,PTDS2!$A$1:$Q$13,11)</f>
        <v>#N/A</v>
      </c>
      <c r="AY841" s="78" t="e">
        <f aca="false">VLOOKUP(F841,PTDS2!$A$1:$Q$13,12)</f>
        <v>#N/A</v>
      </c>
      <c r="AZ841" s="78" t="e">
        <f aca="false">VLOOKUP(F841,PTDS2!$A$1:$Q$13,13)</f>
        <v>#N/A</v>
      </c>
      <c r="BA841" s="78" t="e">
        <f aca="false">VLOOKUP(F841,PTDS2!$A$1:$Q$13,14)</f>
        <v>#N/A</v>
      </c>
      <c r="BB841" s="78" t="e">
        <f aca="false">VLOOKUP(F841,PTDS2!$A$1:$Q$13,15)</f>
        <v>#N/A</v>
      </c>
      <c r="BC841" s="78" t="e">
        <f aca="false">VLOOKUP(F841,PTDS2!$A$1:$Q$13,16)</f>
        <v>#N/A</v>
      </c>
      <c r="BD841" s="78" t="e">
        <f aca="false">VLOOKUP(F841,PTDS2!$A$1:$Q$13,17)</f>
        <v>#N/A</v>
      </c>
      <c r="BF841" s="78" t="e">
        <f aca="false">IF(AO841=0,"",AO841)</f>
        <v>#N/A</v>
      </c>
      <c r="BG841" s="78" t="e">
        <f aca="false">IF(AP841=0,"",AP841)</f>
        <v>#N/A</v>
      </c>
      <c r="BH841" s="78" t="e">
        <f aca="false">IF(AQ841=0,"",AQ841)</f>
        <v>#N/A</v>
      </c>
      <c r="BI841" s="78" t="e">
        <f aca="false">IF(AR841=0,"",AR841)</f>
        <v>#N/A</v>
      </c>
      <c r="BJ841" s="78" t="e">
        <f aca="false">IF(AS841=0,"",AS841)</f>
        <v>#N/A</v>
      </c>
      <c r="BK841" s="78" t="e">
        <f aca="false">IF(AT841=0,"",AT841)</f>
        <v>#N/A</v>
      </c>
      <c r="BL841" s="78" t="e">
        <f aca="false">IF(AU841=0,"",AU841)</f>
        <v>#N/A</v>
      </c>
      <c r="BM841" s="78" t="e">
        <f aca="false">IF(AV841=0,"",AV841)</f>
        <v>#N/A</v>
      </c>
      <c r="BN841" s="78" t="e">
        <f aca="false">IF(AW841=0,"",AW841)</f>
        <v>#N/A</v>
      </c>
      <c r="BO841" s="78" t="e">
        <f aca="false">IF(AX841=0,"",AX841)</f>
        <v>#N/A</v>
      </c>
      <c r="BP841" s="78" t="e">
        <f aca="false">IF(AY841=0,"",AY841)</f>
        <v>#N/A</v>
      </c>
      <c r="BQ841" s="78" t="e">
        <f aca="false">IF(AZ841=0,"",AZ841)</f>
        <v>#N/A</v>
      </c>
      <c r="BR841" s="78" t="e">
        <f aca="false">IF(BA841=0,"",BA841)</f>
        <v>#N/A</v>
      </c>
      <c r="BS841" s="78" t="e">
        <f aca="false">IF(BB841=0,"",BB841)</f>
        <v>#N/A</v>
      </c>
      <c r="BT841" s="78" t="e">
        <f aca="false">IF(BC841=0,"",BC841)</f>
        <v>#N/A</v>
      </c>
      <c r="BU841" s="78" t="e">
        <f aca="false">IF(BD841=0,"",BD841)</f>
        <v>#N/A</v>
      </c>
    </row>
    <row r="842" customFormat="false" ht="56.7" hidden="false" customHeight="true" outlineLevel="0" collapsed="false">
      <c r="A842" s="137"/>
      <c r="B842" s="138"/>
      <c r="C842" s="139"/>
      <c r="D842" s="139"/>
      <c r="E842" s="143"/>
      <c r="F842" s="120"/>
      <c r="G842" s="121"/>
      <c r="H842" s="140"/>
      <c r="I842" s="141"/>
      <c r="J842" s="116"/>
      <c r="K842" s="124" t="str">
        <f aca="false">IF(ISBLANK(I842),"",ROUND(IF(J842&lt;&gt;"€",IF(J842="$",I842*TRANSFERENCIAS!$E$29,I842*TRANSFERENCIAS!$H$29),I842),2))</f>
        <v/>
      </c>
      <c r="L842" s="142"/>
      <c r="M842" s="142"/>
      <c r="N842" s="142"/>
      <c r="O842" s="125"/>
      <c r="P842" s="126" t="str">
        <f aca="false">IF(ISNUMBER(X842),X842,"P")</f>
        <v>P</v>
      </c>
      <c r="Q842" s="127" t="str">
        <f aca="false">IF(ISNUMBER(L842),L842," --")</f>
        <v> --</v>
      </c>
      <c r="W842" s="129" t="n">
        <f aca="false">SUM(L842:N842)</f>
        <v>0</v>
      </c>
      <c r="X842" s="129" t="e">
        <f aca="false">IF(K842&gt;0,ABS(W842-K842),"")</f>
        <v>#VALUE!</v>
      </c>
      <c r="AF842" s="78" t="n">
        <f aca="false">+AF841+20</f>
        <v>16740</v>
      </c>
      <c r="AG842" s="78" t="n">
        <v>837</v>
      </c>
      <c r="AO842" s="78" t="e">
        <f aca="false">VLOOKUP(F842,PTDS2!$A$1:$Q$13,2)</f>
        <v>#N/A</v>
      </c>
      <c r="AP842" s="78" t="e">
        <f aca="false">VLOOKUP(F842,PTDS2!$A$1:$Q$13,3)</f>
        <v>#N/A</v>
      </c>
      <c r="AQ842" s="78" t="e">
        <f aca="false">VLOOKUP(F842,PTDS2!$A$1:$Q$13,4)</f>
        <v>#N/A</v>
      </c>
      <c r="AR842" s="78" t="e">
        <f aca="false">VLOOKUP(F842,PTDS2!$A$1:$Q$13,5)</f>
        <v>#N/A</v>
      </c>
      <c r="AS842" s="78" t="e">
        <f aca="false">VLOOKUP(F842,PTDS2!$A$1:$Q$13,6)</f>
        <v>#N/A</v>
      </c>
      <c r="AT842" s="78" t="e">
        <f aca="false">VLOOKUP(F842,PTDS2!$A$1:$Q$13,7)</f>
        <v>#N/A</v>
      </c>
      <c r="AU842" s="78" t="e">
        <f aca="false">VLOOKUP(F842,PTDS2!$A$1:$Q$13,8)</f>
        <v>#N/A</v>
      </c>
      <c r="AV842" s="78" t="e">
        <f aca="false">VLOOKUP(F842,PTDS2!$A$1:$Q$13,9)</f>
        <v>#N/A</v>
      </c>
      <c r="AW842" s="78" t="e">
        <f aca="false">VLOOKUP(F842,PTDS2!$A$1:$Q$13,10)</f>
        <v>#N/A</v>
      </c>
      <c r="AX842" s="78" t="e">
        <f aca="false">VLOOKUP(F842,PTDS2!$A$1:$Q$13,11)</f>
        <v>#N/A</v>
      </c>
      <c r="AY842" s="78" t="e">
        <f aca="false">VLOOKUP(F842,PTDS2!$A$1:$Q$13,12)</f>
        <v>#N/A</v>
      </c>
      <c r="AZ842" s="78" t="e">
        <f aca="false">VLOOKUP(F842,PTDS2!$A$1:$Q$13,13)</f>
        <v>#N/A</v>
      </c>
      <c r="BA842" s="78" t="e">
        <f aca="false">VLOOKUP(F842,PTDS2!$A$1:$Q$13,14)</f>
        <v>#N/A</v>
      </c>
      <c r="BB842" s="78" t="e">
        <f aca="false">VLOOKUP(F842,PTDS2!$A$1:$Q$13,15)</f>
        <v>#N/A</v>
      </c>
      <c r="BC842" s="78" t="e">
        <f aca="false">VLOOKUP(F842,PTDS2!$A$1:$Q$13,16)</f>
        <v>#N/A</v>
      </c>
      <c r="BD842" s="78" t="e">
        <f aca="false">VLOOKUP(F842,PTDS2!$A$1:$Q$13,17)</f>
        <v>#N/A</v>
      </c>
      <c r="BF842" s="78" t="e">
        <f aca="false">IF(AO842=0,"",AO842)</f>
        <v>#N/A</v>
      </c>
      <c r="BG842" s="78" t="e">
        <f aca="false">IF(AP842=0,"",AP842)</f>
        <v>#N/A</v>
      </c>
      <c r="BH842" s="78" t="e">
        <f aca="false">IF(AQ842=0,"",AQ842)</f>
        <v>#N/A</v>
      </c>
      <c r="BI842" s="78" t="e">
        <f aca="false">IF(AR842=0,"",AR842)</f>
        <v>#N/A</v>
      </c>
      <c r="BJ842" s="78" t="e">
        <f aca="false">IF(AS842=0,"",AS842)</f>
        <v>#N/A</v>
      </c>
      <c r="BK842" s="78" t="e">
        <f aca="false">IF(AT842=0,"",AT842)</f>
        <v>#N/A</v>
      </c>
      <c r="BL842" s="78" t="e">
        <f aca="false">IF(AU842=0,"",AU842)</f>
        <v>#N/A</v>
      </c>
      <c r="BM842" s="78" t="e">
        <f aca="false">IF(AV842=0,"",AV842)</f>
        <v>#N/A</v>
      </c>
      <c r="BN842" s="78" t="e">
        <f aca="false">IF(AW842=0,"",AW842)</f>
        <v>#N/A</v>
      </c>
      <c r="BO842" s="78" t="e">
        <f aca="false">IF(AX842=0,"",AX842)</f>
        <v>#N/A</v>
      </c>
      <c r="BP842" s="78" t="e">
        <f aca="false">IF(AY842=0,"",AY842)</f>
        <v>#N/A</v>
      </c>
      <c r="BQ842" s="78" t="e">
        <f aca="false">IF(AZ842=0,"",AZ842)</f>
        <v>#N/A</v>
      </c>
      <c r="BR842" s="78" t="e">
        <f aca="false">IF(BA842=0,"",BA842)</f>
        <v>#N/A</v>
      </c>
      <c r="BS842" s="78" t="e">
        <f aca="false">IF(BB842=0,"",BB842)</f>
        <v>#N/A</v>
      </c>
      <c r="BT842" s="78" t="e">
        <f aca="false">IF(BC842=0,"",BC842)</f>
        <v>#N/A</v>
      </c>
      <c r="BU842" s="78" t="e">
        <f aca="false">IF(BD842=0,"",BD842)</f>
        <v>#N/A</v>
      </c>
    </row>
    <row r="843" customFormat="false" ht="56.7" hidden="false" customHeight="true" outlineLevel="0" collapsed="false">
      <c r="A843" s="137"/>
      <c r="B843" s="138"/>
      <c r="C843" s="139"/>
      <c r="D843" s="139"/>
      <c r="E843" s="143"/>
      <c r="F843" s="120"/>
      <c r="G843" s="121"/>
      <c r="H843" s="140"/>
      <c r="I843" s="141"/>
      <c r="J843" s="116"/>
      <c r="K843" s="124" t="str">
        <f aca="false">IF(ISBLANK(I843),"",ROUND(IF(J843&lt;&gt;"€",IF(J843="$",I843*TRANSFERENCIAS!$E$29,I843*TRANSFERENCIAS!$H$29),I843),2))</f>
        <v/>
      </c>
      <c r="L843" s="142"/>
      <c r="M843" s="142"/>
      <c r="N843" s="142"/>
      <c r="O843" s="125"/>
      <c r="P843" s="126" t="str">
        <f aca="false">IF(ISNUMBER(X843),X843,"P")</f>
        <v>P</v>
      </c>
      <c r="Q843" s="127" t="str">
        <f aca="false">IF(ISNUMBER(L843),L843," --")</f>
        <v> --</v>
      </c>
      <c r="W843" s="129" t="n">
        <f aca="false">SUM(L843:N843)</f>
        <v>0</v>
      </c>
      <c r="X843" s="129" t="e">
        <f aca="false">IF(K843&gt;0,ABS(W843-K843),"")</f>
        <v>#VALUE!</v>
      </c>
      <c r="AF843" s="78" t="n">
        <f aca="false">+AF842+20</f>
        <v>16760</v>
      </c>
      <c r="AG843" s="78" t="n">
        <v>838</v>
      </c>
      <c r="AO843" s="78" t="e">
        <f aca="false">VLOOKUP(F843,PTDS2!$A$1:$Q$13,2)</f>
        <v>#N/A</v>
      </c>
      <c r="AP843" s="78" t="e">
        <f aca="false">VLOOKUP(F843,PTDS2!$A$1:$Q$13,3)</f>
        <v>#N/A</v>
      </c>
      <c r="AQ843" s="78" t="e">
        <f aca="false">VLOOKUP(F843,PTDS2!$A$1:$Q$13,4)</f>
        <v>#N/A</v>
      </c>
      <c r="AR843" s="78" t="e">
        <f aca="false">VLOOKUP(F843,PTDS2!$A$1:$Q$13,5)</f>
        <v>#N/A</v>
      </c>
      <c r="AS843" s="78" t="e">
        <f aca="false">VLOOKUP(F843,PTDS2!$A$1:$Q$13,6)</f>
        <v>#N/A</v>
      </c>
      <c r="AT843" s="78" t="e">
        <f aca="false">VLOOKUP(F843,PTDS2!$A$1:$Q$13,7)</f>
        <v>#N/A</v>
      </c>
      <c r="AU843" s="78" t="e">
        <f aca="false">VLOOKUP(F843,PTDS2!$A$1:$Q$13,8)</f>
        <v>#N/A</v>
      </c>
      <c r="AV843" s="78" t="e">
        <f aca="false">VLOOKUP(F843,PTDS2!$A$1:$Q$13,9)</f>
        <v>#N/A</v>
      </c>
      <c r="AW843" s="78" t="e">
        <f aca="false">VLOOKUP(F843,PTDS2!$A$1:$Q$13,10)</f>
        <v>#N/A</v>
      </c>
      <c r="AX843" s="78" t="e">
        <f aca="false">VLOOKUP(F843,PTDS2!$A$1:$Q$13,11)</f>
        <v>#N/A</v>
      </c>
      <c r="AY843" s="78" t="e">
        <f aca="false">VLOOKUP(F843,PTDS2!$A$1:$Q$13,12)</f>
        <v>#N/A</v>
      </c>
      <c r="AZ843" s="78" t="e">
        <f aca="false">VLOOKUP(F843,PTDS2!$A$1:$Q$13,13)</f>
        <v>#N/A</v>
      </c>
      <c r="BA843" s="78" t="e">
        <f aca="false">VLOOKUP(F843,PTDS2!$A$1:$Q$13,14)</f>
        <v>#N/A</v>
      </c>
      <c r="BB843" s="78" t="e">
        <f aca="false">VLOOKUP(F843,PTDS2!$A$1:$Q$13,15)</f>
        <v>#N/A</v>
      </c>
      <c r="BC843" s="78" t="e">
        <f aca="false">VLOOKUP(F843,PTDS2!$A$1:$Q$13,16)</f>
        <v>#N/A</v>
      </c>
      <c r="BD843" s="78" t="e">
        <f aca="false">VLOOKUP(F843,PTDS2!$A$1:$Q$13,17)</f>
        <v>#N/A</v>
      </c>
      <c r="BF843" s="78" t="e">
        <f aca="false">IF(AO843=0,"",AO843)</f>
        <v>#N/A</v>
      </c>
      <c r="BG843" s="78" t="e">
        <f aca="false">IF(AP843=0,"",AP843)</f>
        <v>#N/A</v>
      </c>
      <c r="BH843" s="78" t="e">
        <f aca="false">IF(AQ843=0,"",AQ843)</f>
        <v>#N/A</v>
      </c>
      <c r="BI843" s="78" t="e">
        <f aca="false">IF(AR843=0,"",AR843)</f>
        <v>#N/A</v>
      </c>
      <c r="BJ843" s="78" t="e">
        <f aca="false">IF(AS843=0,"",AS843)</f>
        <v>#N/A</v>
      </c>
      <c r="BK843" s="78" t="e">
        <f aca="false">IF(AT843=0,"",AT843)</f>
        <v>#N/A</v>
      </c>
      <c r="BL843" s="78" t="e">
        <f aca="false">IF(AU843=0,"",AU843)</f>
        <v>#N/A</v>
      </c>
      <c r="BM843" s="78" t="e">
        <f aca="false">IF(AV843=0,"",AV843)</f>
        <v>#N/A</v>
      </c>
      <c r="BN843" s="78" t="e">
        <f aca="false">IF(AW843=0,"",AW843)</f>
        <v>#N/A</v>
      </c>
      <c r="BO843" s="78" t="e">
        <f aca="false">IF(AX843=0,"",AX843)</f>
        <v>#N/A</v>
      </c>
      <c r="BP843" s="78" t="e">
        <f aca="false">IF(AY843=0,"",AY843)</f>
        <v>#N/A</v>
      </c>
      <c r="BQ843" s="78" t="e">
        <f aca="false">IF(AZ843=0,"",AZ843)</f>
        <v>#N/A</v>
      </c>
      <c r="BR843" s="78" t="e">
        <f aca="false">IF(BA843=0,"",BA843)</f>
        <v>#N/A</v>
      </c>
      <c r="BS843" s="78" t="e">
        <f aca="false">IF(BB843=0,"",BB843)</f>
        <v>#N/A</v>
      </c>
      <c r="BT843" s="78" t="e">
        <f aca="false">IF(BC843=0,"",BC843)</f>
        <v>#N/A</v>
      </c>
      <c r="BU843" s="78" t="e">
        <f aca="false">IF(BD843=0,"",BD843)</f>
        <v>#N/A</v>
      </c>
    </row>
    <row r="844" customFormat="false" ht="56.7" hidden="false" customHeight="true" outlineLevel="0" collapsed="false">
      <c r="A844" s="137"/>
      <c r="B844" s="138"/>
      <c r="C844" s="139"/>
      <c r="D844" s="139"/>
      <c r="E844" s="143"/>
      <c r="F844" s="120"/>
      <c r="G844" s="121"/>
      <c r="H844" s="140"/>
      <c r="I844" s="141"/>
      <c r="J844" s="116"/>
      <c r="K844" s="124" t="str">
        <f aca="false">IF(ISBLANK(I844),"",ROUND(IF(J844&lt;&gt;"€",IF(J844="$",I844*TRANSFERENCIAS!$E$29,I844*TRANSFERENCIAS!$H$29),I844),2))</f>
        <v/>
      </c>
      <c r="L844" s="142"/>
      <c r="M844" s="142"/>
      <c r="N844" s="142"/>
      <c r="O844" s="125"/>
      <c r="P844" s="126" t="str">
        <f aca="false">IF(ISNUMBER(X844),X844,"P")</f>
        <v>P</v>
      </c>
      <c r="Q844" s="127" t="str">
        <f aca="false">IF(ISNUMBER(L844),L844," --")</f>
        <v> --</v>
      </c>
      <c r="W844" s="129" t="n">
        <f aca="false">SUM(L844:N844)</f>
        <v>0</v>
      </c>
      <c r="X844" s="129" t="e">
        <f aca="false">IF(K844&gt;0,ABS(W844-K844),"")</f>
        <v>#VALUE!</v>
      </c>
      <c r="AF844" s="78" t="n">
        <f aca="false">+AF843+20</f>
        <v>16780</v>
      </c>
      <c r="AG844" s="78" t="n">
        <v>839</v>
      </c>
      <c r="AO844" s="78" t="e">
        <f aca="false">VLOOKUP(F844,PTDS2!$A$1:$Q$13,2)</f>
        <v>#N/A</v>
      </c>
      <c r="AP844" s="78" t="e">
        <f aca="false">VLOOKUP(F844,PTDS2!$A$1:$Q$13,3)</f>
        <v>#N/A</v>
      </c>
      <c r="AQ844" s="78" t="e">
        <f aca="false">VLOOKUP(F844,PTDS2!$A$1:$Q$13,4)</f>
        <v>#N/A</v>
      </c>
      <c r="AR844" s="78" t="e">
        <f aca="false">VLOOKUP(F844,PTDS2!$A$1:$Q$13,5)</f>
        <v>#N/A</v>
      </c>
      <c r="AS844" s="78" t="e">
        <f aca="false">VLOOKUP(F844,PTDS2!$A$1:$Q$13,6)</f>
        <v>#N/A</v>
      </c>
      <c r="AT844" s="78" t="e">
        <f aca="false">VLOOKUP(F844,PTDS2!$A$1:$Q$13,7)</f>
        <v>#N/A</v>
      </c>
      <c r="AU844" s="78" t="e">
        <f aca="false">VLOOKUP(F844,PTDS2!$A$1:$Q$13,8)</f>
        <v>#N/A</v>
      </c>
      <c r="AV844" s="78" t="e">
        <f aca="false">VLOOKUP(F844,PTDS2!$A$1:$Q$13,9)</f>
        <v>#N/A</v>
      </c>
      <c r="AW844" s="78" t="e">
        <f aca="false">VLOOKUP(F844,PTDS2!$A$1:$Q$13,10)</f>
        <v>#N/A</v>
      </c>
      <c r="AX844" s="78" t="e">
        <f aca="false">VLOOKUP(F844,PTDS2!$A$1:$Q$13,11)</f>
        <v>#N/A</v>
      </c>
      <c r="AY844" s="78" t="e">
        <f aca="false">VLOOKUP(F844,PTDS2!$A$1:$Q$13,12)</f>
        <v>#N/A</v>
      </c>
      <c r="AZ844" s="78" t="e">
        <f aca="false">VLOOKUP(F844,PTDS2!$A$1:$Q$13,13)</f>
        <v>#N/A</v>
      </c>
      <c r="BA844" s="78" t="e">
        <f aca="false">VLOOKUP(F844,PTDS2!$A$1:$Q$13,14)</f>
        <v>#N/A</v>
      </c>
      <c r="BB844" s="78" t="e">
        <f aca="false">VLOOKUP(F844,PTDS2!$A$1:$Q$13,15)</f>
        <v>#N/A</v>
      </c>
      <c r="BC844" s="78" t="e">
        <f aca="false">VLOOKUP(F844,PTDS2!$A$1:$Q$13,16)</f>
        <v>#N/A</v>
      </c>
      <c r="BD844" s="78" t="e">
        <f aca="false">VLOOKUP(F844,PTDS2!$A$1:$Q$13,17)</f>
        <v>#N/A</v>
      </c>
      <c r="BF844" s="78" t="e">
        <f aca="false">IF(AO844=0,"",AO844)</f>
        <v>#N/A</v>
      </c>
      <c r="BG844" s="78" t="e">
        <f aca="false">IF(AP844=0,"",AP844)</f>
        <v>#N/A</v>
      </c>
      <c r="BH844" s="78" t="e">
        <f aca="false">IF(AQ844=0,"",AQ844)</f>
        <v>#N/A</v>
      </c>
      <c r="BI844" s="78" t="e">
        <f aca="false">IF(AR844=0,"",AR844)</f>
        <v>#N/A</v>
      </c>
      <c r="BJ844" s="78" t="e">
        <f aca="false">IF(AS844=0,"",AS844)</f>
        <v>#N/A</v>
      </c>
      <c r="BK844" s="78" t="e">
        <f aca="false">IF(AT844=0,"",AT844)</f>
        <v>#N/A</v>
      </c>
      <c r="BL844" s="78" t="e">
        <f aca="false">IF(AU844=0,"",AU844)</f>
        <v>#N/A</v>
      </c>
      <c r="BM844" s="78" t="e">
        <f aca="false">IF(AV844=0,"",AV844)</f>
        <v>#N/A</v>
      </c>
      <c r="BN844" s="78" t="e">
        <f aca="false">IF(AW844=0,"",AW844)</f>
        <v>#N/A</v>
      </c>
      <c r="BO844" s="78" t="e">
        <f aca="false">IF(AX844=0,"",AX844)</f>
        <v>#N/A</v>
      </c>
      <c r="BP844" s="78" t="e">
        <f aca="false">IF(AY844=0,"",AY844)</f>
        <v>#N/A</v>
      </c>
      <c r="BQ844" s="78" t="e">
        <f aca="false">IF(AZ844=0,"",AZ844)</f>
        <v>#N/A</v>
      </c>
      <c r="BR844" s="78" t="e">
        <f aca="false">IF(BA844=0,"",BA844)</f>
        <v>#N/A</v>
      </c>
      <c r="BS844" s="78" t="e">
        <f aca="false">IF(BB844=0,"",BB844)</f>
        <v>#N/A</v>
      </c>
      <c r="BT844" s="78" t="e">
        <f aca="false">IF(BC844=0,"",BC844)</f>
        <v>#N/A</v>
      </c>
      <c r="BU844" s="78" t="e">
        <f aca="false">IF(BD844=0,"",BD844)</f>
        <v>#N/A</v>
      </c>
    </row>
    <row r="845" customFormat="false" ht="56.7" hidden="false" customHeight="true" outlineLevel="0" collapsed="false">
      <c r="A845" s="137"/>
      <c r="B845" s="138"/>
      <c r="C845" s="139"/>
      <c r="D845" s="139"/>
      <c r="E845" s="143"/>
      <c r="F845" s="120"/>
      <c r="G845" s="121"/>
      <c r="H845" s="140"/>
      <c r="I845" s="141"/>
      <c r="J845" s="116"/>
      <c r="K845" s="124" t="str">
        <f aca="false">IF(ISBLANK(I845),"",ROUND(IF(J845&lt;&gt;"€",IF(J845="$",I845*TRANSFERENCIAS!$E$29,I845*TRANSFERENCIAS!$H$29),I845),2))</f>
        <v/>
      </c>
      <c r="L845" s="142"/>
      <c r="M845" s="142"/>
      <c r="N845" s="142"/>
      <c r="O845" s="125"/>
      <c r="P845" s="126" t="str">
        <f aca="false">IF(ISNUMBER(X845),X845,"P")</f>
        <v>P</v>
      </c>
      <c r="Q845" s="127" t="str">
        <f aca="false">IF(ISNUMBER(L845),L845," --")</f>
        <v> --</v>
      </c>
      <c r="W845" s="129" t="n">
        <f aca="false">SUM(L845:N845)</f>
        <v>0</v>
      </c>
      <c r="X845" s="129" t="e">
        <f aca="false">IF(K845&gt;0,ABS(W845-K845),"")</f>
        <v>#VALUE!</v>
      </c>
      <c r="AF845" s="78" t="n">
        <f aca="false">+AF844+20</f>
        <v>16800</v>
      </c>
      <c r="AG845" s="78" t="n">
        <v>840</v>
      </c>
      <c r="AO845" s="78" t="e">
        <f aca="false">VLOOKUP(F845,PTDS2!$A$1:$Q$13,2)</f>
        <v>#N/A</v>
      </c>
      <c r="AP845" s="78" t="e">
        <f aca="false">VLOOKUP(F845,PTDS2!$A$1:$Q$13,3)</f>
        <v>#N/A</v>
      </c>
      <c r="AQ845" s="78" t="e">
        <f aca="false">VLOOKUP(F845,PTDS2!$A$1:$Q$13,4)</f>
        <v>#N/A</v>
      </c>
      <c r="AR845" s="78" t="e">
        <f aca="false">VLOOKUP(F845,PTDS2!$A$1:$Q$13,5)</f>
        <v>#N/A</v>
      </c>
      <c r="AS845" s="78" t="e">
        <f aca="false">VLOOKUP(F845,PTDS2!$A$1:$Q$13,6)</f>
        <v>#N/A</v>
      </c>
      <c r="AT845" s="78" t="e">
        <f aca="false">VLOOKUP(F845,PTDS2!$A$1:$Q$13,7)</f>
        <v>#N/A</v>
      </c>
      <c r="AU845" s="78" t="e">
        <f aca="false">VLOOKUP(F845,PTDS2!$A$1:$Q$13,8)</f>
        <v>#N/A</v>
      </c>
      <c r="AV845" s="78" t="e">
        <f aca="false">VLOOKUP(F845,PTDS2!$A$1:$Q$13,9)</f>
        <v>#N/A</v>
      </c>
      <c r="AW845" s="78" t="e">
        <f aca="false">VLOOKUP(F845,PTDS2!$A$1:$Q$13,10)</f>
        <v>#N/A</v>
      </c>
      <c r="AX845" s="78" t="e">
        <f aca="false">VLOOKUP(F845,PTDS2!$A$1:$Q$13,11)</f>
        <v>#N/A</v>
      </c>
      <c r="AY845" s="78" t="e">
        <f aca="false">VLOOKUP(F845,PTDS2!$A$1:$Q$13,12)</f>
        <v>#N/A</v>
      </c>
      <c r="AZ845" s="78" t="e">
        <f aca="false">VLOOKUP(F845,PTDS2!$A$1:$Q$13,13)</f>
        <v>#N/A</v>
      </c>
      <c r="BA845" s="78" t="e">
        <f aca="false">VLOOKUP(F845,PTDS2!$A$1:$Q$13,14)</f>
        <v>#N/A</v>
      </c>
      <c r="BB845" s="78" t="e">
        <f aca="false">VLOOKUP(F845,PTDS2!$A$1:$Q$13,15)</f>
        <v>#N/A</v>
      </c>
      <c r="BC845" s="78" t="e">
        <f aca="false">VLOOKUP(F845,PTDS2!$A$1:$Q$13,16)</f>
        <v>#N/A</v>
      </c>
      <c r="BD845" s="78" t="e">
        <f aca="false">VLOOKUP(F845,PTDS2!$A$1:$Q$13,17)</f>
        <v>#N/A</v>
      </c>
      <c r="BF845" s="78" t="e">
        <f aca="false">IF(AO845=0,"",AO845)</f>
        <v>#N/A</v>
      </c>
      <c r="BG845" s="78" t="e">
        <f aca="false">IF(AP845=0,"",AP845)</f>
        <v>#N/A</v>
      </c>
      <c r="BH845" s="78" t="e">
        <f aca="false">IF(AQ845=0,"",AQ845)</f>
        <v>#N/A</v>
      </c>
      <c r="BI845" s="78" t="e">
        <f aca="false">IF(AR845=0,"",AR845)</f>
        <v>#N/A</v>
      </c>
      <c r="BJ845" s="78" t="e">
        <f aca="false">IF(AS845=0,"",AS845)</f>
        <v>#N/A</v>
      </c>
      <c r="BK845" s="78" t="e">
        <f aca="false">IF(AT845=0,"",AT845)</f>
        <v>#N/A</v>
      </c>
      <c r="BL845" s="78" t="e">
        <f aca="false">IF(AU845=0,"",AU845)</f>
        <v>#N/A</v>
      </c>
      <c r="BM845" s="78" t="e">
        <f aca="false">IF(AV845=0,"",AV845)</f>
        <v>#N/A</v>
      </c>
      <c r="BN845" s="78" t="e">
        <f aca="false">IF(AW845=0,"",AW845)</f>
        <v>#N/A</v>
      </c>
      <c r="BO845" s="78" t="e">
        <f aca="false">IF(AX845=0,"",AX845)</f>
        <v>#N/A</v>
      </c>
      <c r="BP845" s="78" t="e">
        <f aca="false">IF(AY845=0,"",AY845)</f>
        <v>#N/A</v>
      </c>
      <c r="BQ845" s="78" t="e">
        <f aca="false">IF(AZ845=0,"",AZ845)</f>
        <v>#N/A</v>
      </c>
      <c r="BR845" s="78" t="e">
        <f aca="false">IF(BA845=0,"",BA845)</f>
        <v>#N/A</v>
      </c>
      <c r="BS845" s="78" t="e">
        <f aca="false">IF(BB845=0,"",BB845)</f>
        <v>#N/A</v>
      </c>
      <c r="BT845" s="78" t="e">
        <f aca="false">IF(BC845=0,"",BC845)</f>
        <v>#N/A</v>
      </c>
      <c r="BU845" s="78" t="e">
        <f aca="false">IF(BD845=0,"",BD845)</f>
        <v>#N/A</v>
      </c>
    </row>
    <row r="846" customFormat="false" ht="56.7" hidden="false" customHeight="true" outlineLevel="0" collapsed="false">
      <c r="A846" s="137"/>
      <c r="B846" s="138"/>
      <c r="C846" s="139"/>
      <c r="D846" s="139"/>
      <c r="E846" s="143"/>
      <c r="F846" s="120"/>
      <c r="G846" s="121"/>
      <c r="H846" s="140"/>
      <c r="I846" s="141"/>
      <c r="J846" s="116"/>
      <c r="K846" s="124" t="str">
        <f aca="false">IF(ISBLANK(I846),"",ROUND(IF(J846&lt;&gt;"€",IF(J846="$",I846*TRANSFERENCIAS!$E$29,I846*TRANSFERENCIAS!$H$29),I846),2))</f>
        <v/>
      </c>
      <c r="L846" s="142"/>
      <c r="M846" s="142"/>
      <c r="N846" s="142"/>
      <c r="O846" s="125"/>
      <c r="P846" s="126" t="str">
        <f aca="false">IF(ISNUMBER(X846),X846,"P")</f>
        <v>P</v>
      </c>
      <c r="Q846" s="127" t="str">
        <f aca="false">IF(ISNUMBER(L846),L846," --")</f>
        <v> --</v>
      </c>
      <c r="W846" s="129" t="n">
        <f aca="false">SUM(L846:N846)</f>
        <v>0</v>
      </c>
      <c r="X846" s="129" t="e">
        <f aca="false">IF(K846&gt;0,ABS(W846-K846),"")</f>
        <v>#VALUE!</v>
      </c>
      <c r="AF846" s="78" t="n">
        <f aca="false">+AF845+20</f>
        <v>16820</v>
      </c>
      <c r="AG846" s="78" t="n">
        <v>841</v>
      </c>
      <c r="AO846" s="78" t="e">
        <f aca="false">VLOOKUP(F846,PTDS2!$A$1:$Q$13,2)</f>
        <v>#N/A</v>
      </c>
      <c r="AP846" s="78" t="e">
        <f aca="false">VLOOKUP(F846,PTDS2!$A$1:$Q$13,3)</f>
        <v>#N/A</v>
      </c>
      <c r="AQ846" s="78" t="e">
        <f aca="false">VLOOKUP(F846,PTDS2!$A$1:$Q$13,4)</f>
        <v>#N/A</v>
      </c>
      <c r="AR846" s="78" t="e">
        <f aca="false">VLOOKUP(F846,PTDS2!$A$1:$Q$13,5)</f>
        <v>#N/A</v>
      </c>
      <c r="AS846" s="78" t="e">
        <f aca="false">VLOOKUP(F846,PTDS2!$A$1:$Q$13,6)</f>
        <v>#N/A</v>
      </c>
      <c r="AT846" s="78" t="e">
        <f aca="false">VLOOKUP(F846,PTDS2!$A$1:$Q$13,7)</f>
        <v>#N/A</v>
      </c>
      <c r="AU846" s="78" t="e">
        <f aca="false">VLOOKUP(F846,PTDS2!$A$1:$Q$13,8)</f>
        <v>#N/A</v>
      </c>
      <c r="AV846" s="78" t="e">
        <f aca="false">VLOOKUP(F846,PTDS2!$A$1:$Q$13,9)</f>
        <v>#N/A</v>
      </c>
      <c r="AW846" s="78" t="e">
        <f aca="false">VLOOKUP(F846,PTDS2!$A$1:$Q$13,10)</f>
        <v>#N/A</v>
      </c>
      <c r="AX846" s="78" t="e">
        <f aca="false">VLOOKUP(F846,PTDS2!$A$1:$Q$13,11)</f>
        <v>#N/A</v>
      </c>
      <c r="AY846" s="78" t="e">
        <f aca="false">VLOOKUP(F846,PTDS2!$A$1:$Q$13,12)</f>
        <v>#N/A</v>
      </c>
      <c r="AZ846" s="78" t="e">
        <f aca="false">VLOOKUP(F846,PTDS2!$A$1:$Q$13,13)</f>
        <v>#N/A</v>
      </c>
      <c r="BA846" s="78" t="e">
        <f aca="false">VLOOKUP(F846,PTDS2!$A$1:$Q$13,14)</f>
        <v>#N/A</v>
      </c>
      <c r="BB846" s="78" t="e">
        <f aca="false">VLOOKUP(F846,PTDS2!$A$1:$Q$13,15)</f>
        <v>#N/A</v>
      </c>
      <c r="BC846" s="78" t="e">
        <f aca="false">VLOOKUP(F846,PTDS2!$A$1:$Q$13,16)</f>
        <v>#N/A</v>
      </c>
      <c r="BD846" s="78" t="e">
        <f aca="false">VLOOKUP(F846,PTDS2!$A$1:$Q$13,17)</f>
        <v>#N/A</v>
      </c>
      <c r="BF846" s="78" t="e">
        <f aca="false">IF(AO846=0,"",AO846)</f>
        <v>#N/A</v>
      </c>
      <c r="BG846" s="78" t="e">
        <f aca="false">IF(AP846=0,"",AP846)</f>
        <v>#N/A</v>
      </c>
      <c r="BH846" s="78" t="e">
        <f aca="false">IF(AQ846=0,"",AQ846)</f>
        <v>#N/A</v>
      </c>
      <c r="BI846" s="78" t="e">
        <f aca="false">IF(AR846=0,"",AR846)</f>
        <v>#N/A</v>
      </c>
      <c r="BJ846" s="78" t="e">
        <f aca="false">IF(AS846=0,"",AS846)</f>
        <v>#N/A</v>
      </c>
      <c r="BK846" s="78" t="e">
        <f aca="false">IF(AT846=0,"",AT846)</f>
        <v>#N/A</v>
      </c>
      <c r="BL846" s="78" t="e">
        <f aca="false">IF(AU846=0,"",AU846)</f>
        <v>#N/A</v>
      </c>
      <c r="BM846" s="78" t="e">
        <f aca="false">IF(AV846=0,"",AV846)</f>
        <v>#N/A</v>
      </c>
      <c r="BN846" s="78" t="e">
        <f aca="false">IF(AW846=0,"",AW846)</f>
        <v>#N/A</v>
      </c>
      <c r="BO846" s="78" t="e">
        <f aca="false">IF(AX846=0,"",AX846)</f>
        <v>#N/A</v>
      </c>
      <c r="BP846" s="78" t="e">
        <f aca="false">IF(AY846=0,"",AY846)</f>
        <v>#N/A</v>
      </c>
      <c r="BQ846" s="78" t="e">
        <f aca="false">IF(AZ846=0,"",AZ846)</f>
        <v>#N/A</v>
      </c>
      <c r="BR846" s="78" t="e">
        <f aca="false">IF(BA846=0,"",BA846)</f>
        <v>#N/A</v>
      </c>
      <c r="BS846" s="78" t="e">
        <f aca="false">IF(BB846=0,"",BB846)</f>
        <v>#N/A</v>
      </c>
      <c r="BT846" s="78" t="e">
        <f aca="false">IF(BC846=0,"",BC846)</f>
        <v>#N/A</v>
      </c>
      <c r="BU846" s="78" t="e">
        <f aca="false">IF(BD846=0,"",BD846)</f>
        <v>#N/A</v>
      </c>
    </row>
    <row r="847" customFormat="false" ht="56.7" hidden="false" customHeight="true" outlineLevel="0" collapsed="false">
      <c r="A847" s="137"/>
      <c r="B847" s="138"/>
      <c r="C847" s="139"/>
      <c r="D847" s="139"/>
      <c r="E847" s="143"/>
      <c r="F847" s="120"/>
      <c r="G847" s="121"/>
      <c r="H847" s="140"/>
      <c r="I847" s="141"/>
      <c r="J847" s="116"/>
      <c r="K847" s="124" t="str">
        <f aca="false">IF(ISBLANK(I847),"",ROUND(IF(J847&lt;&gt;"€",IF(J847="$",I847*TRANSFERENCIAS!$E$29,I847*TRANSFERENCIAS!$H$29),I847),2))</f>
        <v/>
      </c>
      <c r="L847" s="142"/>
      <c r="M847" s="142"/>
      <c r="N847" s="142"/>
      <c r="O847" s="125"/>
      <c r="P847" s="126" t="str">
        <f aca="false">IF(ISNUMBER(X847),X847,"P")</f>
        <v>P</v>
      </c>
      <c r="Q847" s="127" t="str">
        <f aca="false">IF(ISNUMBER(L847),L847," --")</f>
        <v> --</v>
      </c>
      <c r="W847" s="129" t="n">
        <f aca="false">SUM(L847:N847)</f>
        <v>0</v>
      </c>
      <c r="X847" s="129" t="e">
        <f aca="false">IF(K847&gt;0,ABS(W847-K847),"")</f>
        <v>#VALUE!</v>
      </c>
      <c r="AF847" s="78" t="n">
        <f aca="false">+AF846+20</f>
        <v>16840</v>
      </c>
      <c r="AG847" s="78" t="n">
        <v>842</v>
      </c>
      <c r="AO847" s="78" t="e">
        <f aca="false">VLOOKUP(F847,PTDS2!$A$1:$Q$13,2)</f>
        <v>#N/A</v>
      </c>
      <c r="AP847" s="78" t="e">
        <f aca="false">VLOOKUP(F847,PTDS2!$A$1:$Q$13,3)</f>
        <v>#N/A</v>
      </c>
      <c r="AQ847" s="78" t="e">
        <f aca="false">VLOOKUP(F847,PTDS2!$A$1:$Q$13,4)</f>
        <v>#N/A</v>
      </c>
      <c r="AR847" s="78" t="e">
        <f aca="false">VLOOKUP(F847,PTDS2!$A$1:$Q$13,5)</f>
        <v>#N/A</v>
      </c>
      <c r="AS847" s="78" t="e">
        <f aca="false">VLOOKUP(F847,PTDS2!$A$1:$Q$13,6)</f>
        <v>#N/A</v>
      </c>
      <c r="AT847" s="78" t="e">
        <f aca="false">VLOOKUP(F847,PTDS2!$A$1:$Q$13,7)</f>
        <v>#N/A</v>
      </c>
      <c r="AU847" s="78" t="e">
        <f aca="false">VLOOKUP(F847,PTDS2!$A$1:$Q$13,8)</f>
        <v>#N/A</v>
      </c>
      <c r="AV847" s="78" t="e">
        <f aca="false">VLOOKUP(F847,PTDS2!$A$1:$Q$13,9)</f>
        <v>#N/A</v>
      </c>
      <c r="AW847" s="78" t="e">
        <f aca="false">VLOOKUP(F847,PTDS2!$A$1:$Q$13,10)</f>
        <v>#N/A</v>
      </c>
      <c r="AX847" s="78" t="e">
        <f aca="false">VLOOKUP(F847,PTDS2!$A$1:$Q$13,11)</f>
        <v>#N/A</v>
      </c>
      <c r="AY847" s="78" t="e">
        <f aca="false">VLOOKUP(F847,PTDS2!$A$1:$Q$13,12)</f>
        <v>#N/A</v>
      </c>
      <c r="AZ847" s="78" t="e">
        <f aca="false">VLOOKUP(F847,PTDS2!$A$1:$Q$13,13)</f>
        <v>#N/A</v>
      </c>
      <c r="BA847" s="78" t="e">
        <f aca="false">VLOOKUP(F847,PTDS2!$A$1:$Q$13,14)</f>
        <v>#N/A</v>
      </c>
      <c r="BB847" s="78" t="e">
        <f aca="false">VLOOKUP(F847,PTDS2!$A$1:$Q$13,15)</f>
        <v>#N/A</v>
      </c>
      <c r="BC847" s="78" t="e">
        <f aca="false">VLOOKUP(F847,PTDS2!$A$1:$Q$13,16)</f>
        <v>#N/A</v>
      </c>
      <c r="BD847" s="78" t="e">
        <f aca="false">VLOOKUP(F847,PTDS2!$A$1:$Q$13,17)</f>
        <v>#N/A</v>
      </c>
      <c r="BF847" s="78" t="e">
        <f aca="false">IF(AO847=0,"",AO847)</f>
        <v>#N/A</v>
      </c>
      <c r="BG847" s="78" t="e">
        <f aca="false">IF(AP847=0,"",AP847)</f>
        <v>#N/A</v>
      </c>
      <c r="BH847" s="78" t="e">
        <f aca="false">IF(AQ847=0,"",AQ847)</f>
        <v>#N/A</v>
      </c>
      <c r="BI847" s="78" t="e">
        <f aca="false">IF(AR847=0,"",AR847)</f>
        <v>#N/A</v>
      </c>
      <c r="BJ847" s="78" t="e">
        <f aca="false">IF(AS847=0,"",AS847)</f>
        <v>#N/A</v>
      </c>
      <c r="BK847" s="78" t="e">
        <f aca="false">IF(AT847=0,"",AT847)</f>
        <v>#N/A</v>
      </c>
      <c r="BL847" s="78" t="e">
        <f aca="false">IF(AU847=0,"",AU847)</f>
        <v>#N/A</v>
      </c>
      <c r="BM847" s="78" t="e">
        <f aca="false">IF(AV847=0,"",AV847)</f>
        <v>#N/A</v>
      </c>
      <c r="BN847" s="78" t="e">
        <f aca="false">IF(AW847=0,"",AW847)</f>
        <v>#N/A</v>
      </c>
      <c r="BO847" s="78" t="e">
        <f aca="false">IF(AX847=0,"",AX847)</f>
        <v>#N/A</v>
      </c>
      <c r="BP847" s="78" t="e">
        <f aca="false">IF(AY847=0,"",AY847)</f>
        <v>#N/A</v>
      </c>
      <c r="BQ847" s="78" t="e">
        <f aca="false">IF(AZ847=0,"",AZ847)</f>
        <v>#N/A</v>
      </c>
      <c r="BR847" s="78" t="e">
        <f aca="false">IF(BA847=0,"",BA847)</f>
        <v>#N/A</v>
      </c>
      <c r="BS847" s="78" t="e">
        <f aca="false">IF(BB847=0,"",BB847)</f>
        <v>#N/A</v>
      </c>
      <c r="BT847" s="78" t="e">
        <f aca="false">IF(BC847=0,"",BC847)</f>
        <v>#N/A</v>
      </c>
      <c r="BU847" s="78" t="e">
        <f aca="false">IF(BD847=0,"",BD847)</f>
        <v>#N/A</v>
      </c>
    </row>
    <row r="848" customFormat="false" ht="56.7" hidden="false" customHeight="true" outlineLevel="0" collapsed="false">
      <c r="A848" s="137"/>
      <c r="B848" s="138"/>
      <c r="C848" s="139"/>
      <c r="D848" s="139"/>
      <c r="E848" s="143"/>
      <c r="F848" s="120"/>
      <c r="G848" s="121"/>
      <c r="H848" s="140"/>
      <c r="I848" s="141"/>
      <c r="J848" s="116"/>
      <c r="K848" s="124" t="str">
        <f aca="false">IF(ISBLANK(I848),"",ROUND(IF(J848&lt;&gt;"€",IF(J848="$",I848*TRANSFERENCIAS!$E$29,I848*TRANSFERENCIAS!$H$29),I848),2))</f>
        <v/>
      </c>
      <c r="L848" s="142"/>
      <c r="M848" s="142"/>
      <c r="N848" s="142"/>
      <c r="O848" s="125"/>
      <c r="P848" s="126" t="str">
        <f aca="false">IF(ISNUMBER(X848),X848,"P")</f>
        <v>P</v>
      </c>
      <c r="Q848" s="127" t="str">
        <f aca="false">IF(ISNUMBER(L848),L848," --")</f>
        <v> --</v>
      </c>
      <c r="W848" s="129" t="n">
        <f aca="false">SUM(L848:N848)</f>
        <v>0</v>
      </c>
      <c r="X848" s="129" t="e">
        <f aca="false">IF(K848&gt;0,ABS(W848-K848),"")</f>
        <v>#VALUE!</v>
      </c>
      <c r="AF848" s="78" t="n">
        <f aca="false">+AF847+20</f>
        <v>16860</v>
      </c>
      <c r="AG848" s="78" t="n">
        <v>843</v>
      </c>
      <c r="AO848" s="78" t="e">
        <f aca="false">VLOOKUP(F848,PTDS2!$A$1:$Q$13,2)</f>
        <v>#N/A</v>
      </c>
      <c r="AP848" s="78" t="e">
        <f aca="false">VLOOKUP(F848,PTDS2!$A$1:$Q$13,3)</f>
        <v>#N/A</v>
      </c>
      <c r="AQ848" s="78" t="e">
        <f aca="false">VLOOKUP(F848,PTDS2!$A$1:$Q$13,4)</f>
        <v>#N/A</v>
      </c>
      <c r="AR848" s="78" t="e">
        <f aca="false">VLOOKUP(F848,PTDS2!$A$1:$Q$13,5)</f>
        <v>#N/A</v>
      </c>
      <c r="AS848" s="78" t="e">
        <f aca="false">VLOOKUP(F848,PTDS2!$A$1:$Q$13,6)</f>
        <v>#N/A</v>
      </c>
      <c r="AT848" s="78" t="e">
        <f aca="false">VLOOKUP(F848,PTDS2!$A$1:$Q$13,7)</f>
        <v>#N/A</v>
      </c>
      <c r="AU848" s="78" t="e">
        <f aca="false">VLOOKUP(F848,PTDS2!$A$1:$Q$13,8)</f>
        <v>#N/A</v>
      </c>
      <c r="AV848" s="78" t="e">
        <f aca="false">VLOOKUP(F848,PTDS2!$A$1:$Q$13,9)</f>
        <v>#N/A</v>
      </c>
      <c r="AW848" s="78" t="e">
        <f aca="false">VLOOKUP(F848,PTDS2!$A$1:$Q$13,10)</f>
        <v>#N/A</v>
      </c>
      <c r="AX848" s="78" t="e">
        <f aca="false">VLOOKUP(F848,PTDS2!$A$1:$Q$13,11)</f>
        <v>#N/A</v>
      </c>
      <c r="AY848" s="78" t="e">
        <f aca="false">VLOOKUP(F848,PTDS2!$A$1:$Q$13,12)</f>
        <v>#N/A</v>
      </c>
      <c r="AZ848" s="78" t="e">
        <f aca="false">VLOOKUP(F848,PTDS2!$A$1:$Q$13,13)</f>
        <v>#N/A</v>
      </c>
      <c r="BA848" s="78" t="e">
        <f aca="false">VLOOKUP(F848,PTDS2!$A$1:$Q$13,14)</f>
        <v>#N/A</v>
      </c>
      <c r="BB848" s="78" t="e">
        <f aca="false">VLOOKUP(F848,PTDS2!$A$1:$Q$13,15)</f>
        <v>#N/A</v>
      </c>
      <c r="BC848" s="78" t="e">
        <f aca="false">VLOOKUP(F848,PTDS2!$A$1:$Q$13,16)</f>
        <v>#N/A</v>
      </c>
      <c r="BD848" s="78" t="e">
        <f aca="false">VLOOKUP(F848,PTDS2!$A$1:$Q$13,17)</f>
        <v>#N/A</v>
      </c>
      <c r="BF848" s="78" t="e">
        <f aca="false">IF(AO848=0,"",AO848)</f>
        <v>#N/A</v>
      </c>
      <c r="BG848" s="78" t="e">
        <f aca="false">IF(AP848=0,"",AP848)</f>
        <v>#N/A</v>
      </c>
      <c r="BH848" s="78" t="e">
        <f aca="false">IF(AQ848=0,"",AQ848)</f>
        <v>#N/A</v>
      </c>
      <c r="BI848" s="78" t="e">
        <f aca="false">IF(AR848=0,"",AR848)</f>
        <v>#N/A</v>
      </c>
      <c r="BJ848" s="78" t="e">
        <f aca="false">IF(AS848=0,"",AS848)</f>
        <v>#N/A</v>
      </c>
      <c r="BK848" s="78" t="e">
        <f aca="false">IF(AT848=0,"",AT848)</f>
        <v>#N/A</v>
      </c>
      <c r="BL848" s="78" t="e">
        <f aca="false">IF(AU848=0,"",AU848)</f>
        <v>#N/A</v>
      </c>
      <c r="BM848" s="78" t="e">
        <f aca="false">IF(AV848=0,"",AV848)</f>
        <v>#N/A</v>
      </c>
      <c r="BN848" s="78" t="e">
        <f aca="false">IF(AW848=0,"",AW848)</f>
        <v>#N/A</v>
      </c>
      <c r="BO848" s="78" t="e">
        <f aca="false">IF(AX848=0,"",AX848)</f>
        <v>#N/A</v>
      </c>
      <c r="BP848" s="78" t="e">
        <f aca="false">IF(AY848=0,"",AY848)</f>
        <v>#N/A</v>
      </c>
      <c r="BQ848" s="78" t="e">
        <f aca="false">IF(AZ848=0,"",AZ848)</f>
        <v>#N/A</v>
      </c>
      <c r="BR848" s="78" t="e">
        <f aca="false">IF(BA848=0,"",BA848)</f>
        <v>#N/A</v>
      </c>
      <c r="BS848" s="78" t="e">
        <f aca="false">IF(BB848=0,"",BB848)</f>
        <v>#N/A</v>
      </c>
      <c r="BT848" s="78" t="e">
        <f aca="false">IF(BC848=0,"",BC848)</f>
        <v>#N/A</v>
      </c>
      <c r="BU848" s="78" t="e">
        <f aca="false">IF(BD848=0,"",BD848)</f>
        <v>#N/A</v>
      </c>
    </row>
    <row r="849" customFormat="false" ht="56.7" hidden="false" customHeight="true" outlineLevel="0" collapsed="false">
      <c r="A849" s="137"/>
      <c r="B849" s="138"/>
      <c r="C849" s="139"/>
      <c r="D849" s="139"/>
      <c r="E849" s="143"/>
      <c r="F849" s="120"/>
      <c r="G849" s="121"/>
      <c r="H849" s="140"/>
      <c r="I849" s="141"/>
      <c r="J849" s="116"/>
      <c r="K849" s="124" t="str">
        <f aca="false">IF(ISBLANK(I849),"",ROUND(IF(J849&lt;&gt;"€",IF(J849="$",I849*TRANSFERENCIAS!$E$29,I849*TRANSFERENCIAS!$H$29),I849),2))</f>
        <v/>
      </c>
      <c r="L849" s="142"/>
      <c r="M849" s="142"/>
      <c r="N849" s="142"/>
      <c r="O849" s="125"/>
      <c r="P849" s="126" t="str">
        <f aca="false">IF(ISNUMBER(X849),X849,"P")</f>
        <v>P</v>
      </c>
      <c r="Q849" s="127" t="str">
        <f aca="false">IF(ISNUMBER(L849),L849," --")</f>
        <v> --</v>
      </c>
      <c r="W849" s="129" t="n">
        <f aca="false">SUM(L849:N849)</f>
        <v>0</v>
      </c>
      <c r="X849" s="129" t="e">
        <f aca="false">IF(K849&gt;0,ABS(W849-K849),"")</f>
        <v>#VALUE!</v>
      </c>
      <c r="AF849" s="78" t="n">
        <f aca="false">+AF848+20</f>
        <v>16880</v>
      </c>
      <c r="AG849" s="78" t="n">
        <v>844</v>
      </c>
      <c r="AO849" s="78" t="e">
        <f aca="false">VLOOKUP(F849,PTDS2!$A$1:$Q$13,2)</f>
        <v>#N/A</v>
      </c>
      <c r="AP849" s="78" t="e">
        <f aca="false">VLOOKUP(F849,PTDS2!$A$1:$Q$13,3)</f>
        <v>#N/A</v>
      </c>
      <c r="AQ849" s="78" t="e">
        <f aca="false">VLOOKUP(F849,PTDS2!$A$1:$Q$13,4)</f>
        <v>#N/A</v>
      </c>
      <c r="AR849" s="78" t="e">
        <f aca="false">VLOOKUP(F849,PTDS2!$A$1:$Q$13,5)</f>
        <v>#N/A</v>
      </c>
      <c r="AS849" s="78" t="e">
        <f aca="false">VLOOKUP(F849,PTDS2!$A$1:$Q$13,6)</f>
        <v>#N/A</v>
      </c>
      <c r="AT849" s="78" t="e">
        <f aca="false">VLOOKUP(F849,PTDS2!$A$1:$Q$13,7)</f>
        <v>#N/A</v>
      </c>
      <c r="AU849" s="78" t="e">
        <f aca="false">VLOOKUP(F849,PTDS2!$A$1:$Q$13,8)</f>
        <v>#N/A</v>
      </c>
      <c r="AV849" s="78" t="e">
        <f aca="false">VLOOKUP(F849,PTDS2!$A$1:$Q$13,9)</f>
        <v>#N/A</v>
      </c>
      <c r="AW849" s="78" t="e">
        <f aca="false">VLOOKUP(F849,PTDS2!$A$1:$Q$13,10)</f>
        <v>#N/A</v>
      </c>
      <c r="AX849" s="78" t="e">
        <f aca="false">VLOOKUP(F849,PTDS2!$A$1:$Q$13,11)</f>
        <v>#N/A</v>
      </c>
      <c r="AY849" s="78" t="e">
        <f aca="false">VLOOKUP(F849,PTDS2!$A$1:$Q$13,12)</f>
        <v>#N/A</v>
      </c>
      <c r="AZ849" s="78" t="e">
        <f aca="false">VLOOKUP(F849,PTDS2!$A$1:$Q$13,13)</f>
        <v>#N/A</v>
      </c>
      <c r="BA849" s="78" t="e">
        <f aca="false">VLOOKUP(F849,PTDS2!$A$1:$Q$13,14)</f>
        <v>#N/A</v>
      </c>
      <c r="BB849" s="78" t="e">
        <f aca="false">VLOOKUP(F849,PTDS2!$A$1:$Q$13,15)</f>
        <v>#N/A</v>
      </c>
      <c r="BC849" s="78" t="e">
        <f aca="false">VLOOKUP(F849,PTDS2!$A$1:$Q$13,16)</f>
        <v>#N/A</v>
      </c>
      <c r="BD849" s="78" t="e">
        <f aca="false">VLOOKUP(F849,PTDS2!$A$1:$Q$13,17)</f>
        <v>#N/A</v>
      </c>
      <c r="BF849" s="78" t="e">
        <f aca="false">IF(AO849=0,"",AO849)</f>
        <v>#N/A</v>
      </c>
      <c r="BG849" s="78" t="e">
        <f aca="false">IF(AP849=0,"",AP849)</f>
        <v>#N/A</v>
      </c>
      <c r="BH849" s="78" t="e">
        <f aca="false">IF(AQ849=0,"",AQ849)</f>
        <v>#N/A</v>
      </c>
      <c r="BI849" s="78" t="e">
        <f aca="false">IF(AR849=0,"",AR849)</f>
        <v>#N/A</v>
      </c>
      <c r="BJ849" s="78" t="e">
        <f aca="false">IF(AS849=0,"",AS849)</f>
        <v>#N/A</v>
      </c>
      <c r="BK849" s="78" t="e">
        <f aca="false">IF(AT849=0,"",AT849)</f>
        <v>#N/A</v>
      </c>
      <c r="BL849" s="78" t="e">
        <f aca="false">IF(AU849=0,"",AU849)</f>
        <v>#N/A</v>
      </c>
      <c r="BM849" s="78" t="e">
        <f aca="false">IF(AV849=0,"",AV849)</f>
        <v>#N/A</v>
      </c>
      <c r="BN849" s="78" t="e">
        <f aca="false">IF(AW849=0,"",AW849)</f>
        <v>#N/A</v>
      </c>
      <c r="BO849" s="78" t="e">
        <f aca="false">IF(AX849=0,"",AX849)</f>
        <v>#N/A</v>
      </c>
      <c r="BP849" s="78" t="e">
        <f aca="false">IF(AY849=0,"",AY849)</f>
        <v>#N/A</v>
      </c>
      <c r="BQ849" s="78" t="e">
        <f aca="false">IF(AZ849=0,"",AZ849)</f>
        <v>#N/A</v>
      </c>
      <c r="BR849" s="78" t="e">
        <f aca="false">IF(BA849=0,"",BA849)</f>
        <v>#N/A</v>
      </c>
      <c r="BS849" s="78" t="e">
        <f aca="false">IF(BB849=0,"",BB849)</f>
        <v>#N/A</v>
      </c>
      <c r="BT849" s="78" t="e">
        <f aca="false">IF(BC849=0,"",BC849)</f>
        <v>#N/A</v>
      </c>
      <c r="BU849" s="78" t="e">
        <f aca="false">IF(BD849=0,"",BD849)</f>
        <v>#N/A</v>
      </c>
    </row>
    <row r="850" customFormat="false" ht="56.7" hidden="false" customHeight="true" outlineLevel="0" collapsed="false">
      <c r="A850" s="137"/>
      <c r="B850" s="138"/>
      <c r="C850" s="139"/>
      <c r="D850" s="139"/>
      <c r="E850" s="143"/>
      <c r="F850" s="120"/>
      <c r="G850" s="121"/>
      <c r="H850" s="140"/>
      <c r="I850" s="141"/>
      <c r="J850" s="116"/>
      <c r="K850" s="124" t="str">
        <f aca="false">IF(ISBLANK(I850),"",ROUND(IF(J850&lt;&gt;"€",IF(J850="$",I850*TRANSFERENCIAS!$E$29,I850*TRANSFERENCIAS!$H$29),I850),2))</f>
        <v/>
      </c>
      <c r="L850" s="142"/>
      <c r="M850" s="142"/>
      <c r="N850" s="142"/>
      <c r="O850" s="125"/>
      <c r="P850" s="126" t="str">
        <f aca="false">IF(ISNUMBER(X850),X850,"P")</f>
        <v>P</v>
      </c>
      <c r="Q850" s="127" t="str">
        <f aca="false">IF(ISNUMBER(L850),L850," --")</f>
        <v> --</v>
      </c>
      <c r="W850" s="129" t="n">
        <f aca="false">SUM(L850:N850)</f>
        <v>0</v>
      </c>
      <c r="X850" s="129" t="e">
        <f aca="false">IF(K850&gt;0,ABS(W850-K850),"")</f>
        <v>#VALUE!</v>
      </c>
      <c r="AF850" s="78" t="n">
        <f aca="false">+AF849+20</f>
        <v>16900</v>
      </c>
      <c r="AG850" s="78" t="n">
        <v>845</v>
      </c>
      <c r="AO850" s="78" t="e">
        <f aca="false">VLOOKUP(F850,PTDS2!$A$1:$Q$13,2)</f>
        <v>#N/A</v>
      </c>
      <c r="AP850" s="78" t="e">
        <f aca="false">VLOOKUP(F850,PTDS2!$A$1:$Q$13,3)</f>
        <v>#N/A</v>
      </c>
      <c r="AQ850" s="78" t="e">
        <f aca="false">VLOOKUP(F850,PTDS2!$A$1:$Q$13,4)</f>
        <v>#N/A</v>
      </c>
      <c r="AR850" s="78" t="e">
        <f aca="false">VLOOKUP(F850,PTDS2!$A$1:$Q$13,5)</f>
        <v>#N/A</v>
      </c>
      <c r="AS850" s="78" t="e">
        <f aca="false">VLOOKUP(F850,PTDS2!$A$1:$Q$13,6)</f>
        <v>#N/A</v>
      </c>
      <c r="AT850" s="78" t="e">
        <f aca="false">VLOOKUP(F850,PTDS2!$A$1:$Q$13,7)</f>
        <v>#N/A</v>
      </c>
      <c r="AU850" s="78" t="e">
        <f aca="false">VLOOKUP(F850,PTDS2!$A$1:$Q$13,8)</f>
        <v>#N/A</v>
      </c>
      <c r="AV850" s="78" t="e">
        <f aca="false">VLOOKUP(F850,PTDS2!$A$1:$Q$13,9)</f>
        <v>#N/A</v>
      </c>
      <c r="AW850" s="78" t="e">
        <f aca="false">VLOOKUP(F850,PTDS2!$A$1:$Q$13,10)</f>
        <v>#N/A</v>
      </c>
      <c r="AX850" s="78" t="e">
        <f aca="false">VLOOKUP(F850,PTDS2!$A$1:$Q$13,11)</f>
        <v>#N/A</v>
      </c>
      <c r="AY850" s="78" t="e">
        <f aca="false">VLOOKUP(F850,PTDS2!$A$1:$Q$13,12)</f>
        <v>#N/A</v>
      </c>
      <c r="AZ850" s="78" t="e">
        <f aca="false">VLOOKUP(F850,PTDS2!$A$1:$Q$13,13)</f>
        <v>#N/A</v>
      </c>
      <c r="BA850" s="78" t="e">
        <f aca="false">VLOOKUP(F850,PTDS2!$A$1:$Q$13,14)</f>
        <v>#N/A</v>
      </c>
      <c r="BB850" s="78" t="e">
        <f aca="false">VLOOKUP(F850,PTDS2!$A$1:$Q$13,15)</f>
        <v>#N/A</v>
      </c>
      <c r="BC850" s="78" t="e">
        <f aca="false">VLOOKUP(F850,PTDS2!$A$1:$Q$13,16)</f>
        <v>#N/A</v>
      </c>
      <c r="BD850" s="78" t="e">
        <f aca="false">VLOOKUP(F850,PTDS2!$A$1:$Q$13,17)</f>
        <v>#N/A</v>
      </c>
      <c r="BF850" s="78" t="e">
        <f aca="false">IF(AO850=0,"",AO850)</f>
        <v>#N/A</v>
      </c>
      <c r="BG850" s="78" t="e">
        <f aca="false">IF(AP850=0,"",AP850)</f>
        <v>#N/A</v>
      </c>
      <c r="BH850" s="78" t="e">
        <f aca="false">IF(AQ850=0,"",AQ850)</f>
        <v>#N/A</v>
      </c>
      <c r="BI850" s="78" t="e">
        <f aca="false">IF(AR850=0,"",AR850)</f>
        <v>#N/A</v>
      </c>
      <c r="BJ850" s="78" t="e">
        <f aca="false">IF(AS850=0,"",AS850)</f>
        <v>#N/A</v>
      </c>
      <c r="BK850" s="78" t="e">
        <f aca="false">IF(AT850=0,"",AT850)</f>
        <v>#N/A</v>
      </c>
      <c r="BL850" s="78" t="e">
        <f aca="false">IF(AU850=0,"",AU850)</f>
        <v>#N/A</v>
      </c>
      <c r="BM850" s="78" t="e">
        <f aca="false">IF(AV850=0,"",AV850)</f>
        <v>#N/A</v>
      </c>
      <c r="BN850" s="78" t="e">
        <f aca="false">IF(AW850=0,"",AW850)</f>
        <v>#N/A</v>
      </c>
      <c r="BO850" s="78" t="e">
        <f aca="false">IF(AX850=0,"",AX850)</f>
        <v>#N/A</v>
      </c>
      <c r="BP850" s="78" t="e">
        <f aca="false">IF(AY850=0,"",AY850)</f>
        <v>#N/A</v>
      </c>
      <c r="BQ850" s="78" t="e">
        <f aca="false">IF(AZ850=0,"",AZ850)</f>
        <v>#N/A</v>
      </c>
      <c r="BR850" s="78" t="e">
        <f aca="false">IF(BA850=0,"",BA850)</f>
        <v>#N/A</v>
      </c>
      <c r="BS850" s="78" t="e">
        <f aca="false">IF(BB850=0,"",BB850)</f>
        <v>#N/A</v>
      </c>
      <c r="BT850" s="78" t="e">
        <f aca="false">IF(BC850=0,"",BC850)</f>
        <v>#N/A</v>
      </c>
      <c r="BU850" s="78" t="e">
        <f aca="false">IF(BD850=0,"",BD850)</f>
        <v>#N/A</v>
      </c>
    </row>
    <row r="851" customFormat="false" ht="56.7" hidden="false" customHeight="true" outlineLevel="0" collapsed="false">
      <c r="A851" s="137"/>
      <c r="B851" s="138"/>
      <c r="C851" s="139"/>
      <c r="D851" s="139"/>
      <c r="E851" s="143"/>
      <c r="F851" s="120"/>
      <c r="G851" s="121"/>
      <c r="H851" s="140"/>
      <c r="I851" s="141"/>
      <c r="J851" s="116"/>
      <c r="K851" s="124" t="str">
        <f aca="false">IF(ISBLANK(I851),"",ROUND(IF(J851&lt;&gt;"€",IF(J851="$",I851*TRANSFERENCIAS!$E$29,I851*TRANSFERENCIAS!$H$29),I851),2))</f>
        <v/>
      </c>
      <c r="L851" s="142"/>
      <c r="M851" s="142"/>
      <c r="N851" s="142"/>
      <c r="O851" s="125"/>
      <c r="P851" s="126" t="str">
        <f aca="false">IF(ISNUMBER(X851),X851,"P")</f>
        <v>P</v>
      </c>
      <c r="Q851" s="127" t="str">
        <f aca="false">IF(ISNUMBER(L851),L851," --")</f>
        <v> --</v>
      </c>
      <c r="W851" s="129" t="n">
        <f aca="false">SUM(L851:N851)</f>
        <v>0</v>
      </c>
      <c r="X851" s="129" t="e">
        <f aca="false">IF(K851&gt;0,ABS(W851-K851),"")</f>
        <v>#VALUE!</v>
      </c>
      <c r="AF851" s="78" t="n">
        <f aca="false">+AF850+20</f>
        <v>16920</v>
      </c>
      <c r="AG851" s="78" t="n">
        <v>846</v>
      </c>
      <c r="AO851" s="78" t="e">
        <f aca="false">VLOOKUP(F851,PTDS2!$A$1:$Q$13,2)</f>
        <v>#N/A</v>
      </c>
      <c r="AP851" s="78" t="e">
        <f aca="false">VLOOKUP(F851,PTDS2!$A$1:$Q$13,3)</f>
        <v>#N/A</v>
      </c>
      <c r="AQ851" s="78" t="e">
        <f aca="false">VLOOKUP(F851,PTDS2!$A$1:$Q$13,4)</f>
        <v>#N/A</v>
      </c>
      <c r="AR851" s="78" t="e">
        <f aca="false">VLOOKUP(F851,PTDS2!$A$1:$Q$13,5)</f>
        <v>#N/A</v>
      </c>
      <c r="AS851" s="78" t="e">
        <f aca="false">VLOOKUP(F851,PTDS2!$A$1:$Q$13,6)</f>
        <v>#N/A</v>
      </c>
      <c r="AT851" s="78" t="e">
        <f aca="false">VLOOKUP(F851,PTDS2!$A$1:$Q$13,7)</f>
        <v>#N/A</v>
      </c>
      <c r="AU851" s="78" t="e">
        <f aca="false">VLOOKUP(F851,PTDS2!$A$1:$Q$13,8)</f>
        <v>#N/A</v>
      </c>
      <c r="AV851" s="78" t="e">
        <f aca="false">VLOOKUP(F851,PTDS2!$A$1:$Q$13,9)</f>
        <v>#N/A</v>
      </c>
      <c r="AW851" s="78" t="e">
        <f aca="false">VLOOKUP(F851,PTDS2!$A$1:$Q$13,10)</f>
        <v>#N/A</v>
      </c>
      <c r="AX851" s="78" t="e">
        <f aca="false">VLOOKUP(F851,PTDS2!$A$1:$Q$13,11)</f>
        <v>#N/A</v>
      </c>
      <c r="AY851" s="78" t="e">
        <f aca="false">VLOOKUP(F851,PTDS2!$A$1:$Q$13,12)</f>
        <v>#N/A</v>
      </c>
      <c r="AZ851" s="78" t="e">
        <f aca="false">VLOOKUP(F851,PTDS2!$A$1:$Q$13,13)</f>
        <v>#N/A</v>
      </c>
      <c r="BA851" s="78" t="e">
        <f aca="false">VLOOKUP(F851,PTDS2!$A$1:$Q$13,14)</f>
        <v>#N/A</v>
      </c>
      <c r="BB851" s="78" t="e">
        <f aca="false">VLOOKUP(F851,PTDS2!$A$1:$Q$13,15)</f>
        <v>#N/A</v>
      </c>
      <c r="BC851" s="78" t="e">
        <f aca="false">VLOOKUP(F851,PTDS2!$A$1:$Q$13,16)</f>
        <v>#N/A</v>
      </c>
      <c r="BD851" s="78" t="e">
        <f aca="false">VLOOKUP(F851,PTDS2!$A$1:$Q$13,17)</f>
        <v>#N/A</v>
      </c>
      <c r="BF851" s="78" t="e">
        <f aca="false">IF(AO851=0,"",AO851)</f>
        <v>#N/A</v>
      </c>
      <c r="BG851" s="78" t="e">
        <f aca="false">IF(AP851=0,"",AP851)</f>
        <v>#N/A</v>
      </c>
      <c r="BH851" s="78" t="e">
        <f aca="false">IF(AQ851=0,"",AQ851)</f>
        <v>#N/A</v>
      </c>
      <c r="BI851" s="78" t="e">
        <f aca="false">IF(AR851=0,"",AR851)</f>
        <v>#N/A</v>
      </c>
      <c r="BJ851" s="78" t="e">
        <f aca="false">IF(AS851=0,"",AS851)</f>
        <v>#N/A</v>
      </c>
      <c r="BK851" s="78" t="e">
        <f aca="false">IF(AT851=0,"",AT851)</f>
        <v>#N/A</v>
      </c>
      <c r="BL851" s="78" t="e">
        <f aca="false">IF(AU851=0,"",AU851)</f>
        <v>#N/A</v>
      </c>
      <c r="BM851" s="78" t="e">
        <f aca="false">IF(AV851=0,"",AV851)</f>
        <v>#N/A</v>
      </c>
      <c r="BN851" s="78" t="e">
        <f aca="false">IF(AW851=0,"",AW851)</f>
        <v>#N/A</v>
      </c>
      <c r="BO851" s="78" t="e">
        <f aca="false">IF(AX851=0,"",AX851)</f>
        <v>#N/A</v>
      </c>
      <c r="BP851" s="78" t="e">
        <f aca="false">IF(AY851=0,"",AY851)</f>
        <v>#N/A</v>
      </c>
      <c r="BQ851" s="78" t="e">
        <f aca="false">IF(AZ851=0,"",AZ851)</f>
        <v>#N/A</v>
      </c>
      <c r="BR851" s="78" t="e">
        <f aca="false">IF(BA851=0,"",BA851)</f>
        <v>#N/A</v>
      </c>
      <c r="BS851" s="78" t="e">
        <f aca="false">IF(BB851=0,"",BB851)</f>
        <v>#N/A</v>
      </c>
      <c r="BT851" s="78" t="e">
        <f aca="false">IF(BC851=0,"",BC851)</f>
        <v>#N/A</v>
      </c>
      <c r="BU851" s="78" t="e">
        <f aca="false">IF(BD851=0,"",BD851)</f>
        <v>#N/A</v>
      </c>
    </row>
    <row r="852" customFormat="false" ht="56.7" hidden="false" customHeight="true" outlineLevel="0" collapsed="false">
      <c r="A852" s="137"/>
      <c r="B852" s="138"/>
      <c r="C852" s="139"/>
      <c r="D852" s="139"/>
      <c r="E852" s="143"/>
      <c r="F852" s="120"/>
      <c r="G852" s="121"/>
      <c r="H852" s="140"/>
      <c r="I852" s="141"/>
      <c r="J852" s="116"/>
      <c r="K852" s="124" t="str">
        <f aca="false">IF(ISBLANK(I852),"",ROUND(IF(J852&lt;&gt;"€",IF(J852="$",I852*TRANSFERENCIAS!$E$29,I852*TRANSFERENCIAS!$H$29),I852),2))</f>
        <v/>
      </c>
      <c r="L852" s="142"/>
      <c r="M852" s="142"/>
      <c r="N852" s="142"/>
      <c r="O852" s="125"/>
      <c r="P852" s="126" t="str">
        <f aca="false">IF(ISNUMBER(X852),X852,"P")</f>
        <v>P</v>
      </c>
      <c r="Q852" s="127" t="str">
        <f aca="false">IF(ISNUMBER(L852),L852," --")</f>
        <v> --</v>
      </c>
      <c r="W852" s="129" t="n">
        <f aca="false">SUM(L852:N852)</f>
        <v>0</v>
      </c>
      <c r="X852" s="129" t="e">
        <f aca="false">IF(K852&gt;0,ABS(W852-K852),"")</f>
        <v>#VALUE!</v>
      </c>
      <c r="AF852" s="78" t="n">
        <f aca="false">+AF851+20</f>
        <v>16940</v>
      </c>
      <c r="AG852" s="78" t="n">
        <v>847</v>
      </c>
      <c r="AO852" s="78" t="e">
        <f aca="false">VLOOKUP(F852,PTDS2!$A$1:$Q$13,2)</f>
        <v>#N/A</v>
      </c>
      <c r="AP852" s="78" t="e">
        <f aca="false">VLOOKUP(F852,PTDS2!$A$1:$Q$13,3)</f>
        <v>#N/A</v>
      </c>
      <c r="AQ852" s="78" t="e">
        <f aca="false">VLOOKUP(F852,PTDS2!$A$1:$Q$13,4)</f>
        <v>#N/A</v>
      </c>
      <c r="AR852" s="78" t="e">
        <f aca="false">VLOOKUP(F852,PTDS2!$A$1:$Q$13,5)</f>
        <v>#N/A</v>
      </c>
      <c r="AS852" s="78" t="e">
        <f aca="false">VLOOKUP(F852,PTDS2!$A$1:$Q$13,6)</f>
        <v>#N/A</v>
      </c>
      <c r="AT852" s="78" t="e">
        <f aca="false">VLOOKUP(F852,PTDS2!$A$1:$Q$13,7)</f>
        <v>#N/A</v>
      </c>
      <c r="AU852" s="78" t="e">
        <f aca="false">VLOOKUP(F852,PTDS2!$A$1:$Q$13,8)</f>
        <v>#N/A</v>
      </c>
      <c r="AV852" s="78" t="e">
        <f aca="false">VLOOKUP(F852,PTDS2!$A$1:$Q$13,9)</f>
        <v>#N/A</v>
      </c>
      <c r="AW852" s="78" t="e">
        <f aca="false">VLOOKUP(F852,PTDS2!$A$1:$Q$13,10)</f>
        <v>#N/A</v>
      </c>
      <c r="AX852" s="78" t="e">
        <f aca="false">VLOOKUP(F852,PTDS2!$A$1:$Q$13,11)</f>
        <v>#N/A</v>
      </c>
      <c r="AY852" s="78" t="e">
        <f aca="false">VLOOKUP(F852,PTDS2!$A$1:$Q$13,12)</f>
        <v>#N/A</v>
      </c>
      <c r="AZ852" s="78" t="e">
        <f aca="false">VLOOKUP(F852,PTDS2!$A$1:$Q$13,13)</f>
        <v>#N/A</v>
      </c>
      <c r="BA852" s="78" t="e">
        <f aca="false">VLOOKUP(F852,PTDS2!$A$1:$Q$13,14)</f>
        <v>#N/A</v>
      </c>
      <c r="BB852" s="78" t="e">
        <f aca="false">VLOOKUP(F852,PTDS2!$A$1:$Q$13,15)</f>
        <v>#N/A</v>
      </c>
      <c r="BC852" s="78" t="e">
        <f aca="false">VLOOKUP(F852,PTDS2!$A$1:$Q$13,16)</f>
        <v>#N/A</v>
      </c>
      <c r="BD852" s="78" t="e">
        <f aca="false">VLOOKUP(F852,PTDS2!$A$1:$Q$13,17)</f>
        <v>#N/A</v>
      </c>
      <c r="BF852" s="78" t="e">
        <f aca="false">IF(AO852=0,"",AO852)</f>
        <v>#N/A</v>
      </c>
      <c r="BG852" s="78" t="e">
        <f aca="false">IF(AP852=0,"",AP852)</f>
        <v>#N/A</v>
      </c>
      <c r="BH852" s="78" t="e">
        <f aca="false">IF(AQ852=0,"",AQ852)</f>
        <v>#N/A</v>
      </c>
      <c r="BI852" s="78" t="e">
        <f aca="false">IF(AR852=0,"",AR852)</f>
        <v>#N/A</v>
      </c>
      <c r="BJ852" s="78" t="e">
        <f aca="false">IF(AS852=0,"",AS852)</f>
        <v>#N/A</v>
      </c>
      <c r="BK852" s="78" t="e">
        <f aca="false">IF(AT852=0,"",AT852)</f>
        <v>#N/A</v>
      </c>
      <c r="BL852" s="78" t="e">
        <f aca="false">IF(AU852=0,"",AU852)</f>
        <v>#N/A</v>
      </c>
      <c r="BM852" s="78" t="e">
        <f aca="false">IF(AV852=0,"",AV852)</f>
        <v>#N/A</v>
      </c>
      <c r="BN852" s="78" t="e">
        <f aca="false">IF(AW852=0,"",AW852)</f>
        <v>#N/A</v>
      </c>
      <c r="BO852" s="78" t="e">
        <f aca="false">IF(AX852=0,"",AX852)</f>
        <v>#N/A</v>
      </c>
      <c r="BP852" s="78" t="e">
        <f aca="false">IF(AY852=0,"",AY852)</f>
        <v>#N/A</v>
      </c>
      <c r="BQ852" s="78" t="e">
        <f aca="false">IF(AZ852=0,"",AZ852)</f>
        <v>#N/A</v>
      </c>
      <c r="BR852" s="78" t="e">
        <f aca="false">IF(BA852=0,"",BA852)</f>
        <v>#N/A</v>
      </c>
      <c r="BS852" s="78" t="e">
        <f aca="false">IF(BB852=0,"",BB852)</f>
        <v>#N/A</v>
      </c>
      <c r="BT852" s="78" t="e">
        <f aca="false">IF(BC852=0,"",BC852)</f>
        <v>#N/A</v>
      </c>
      <c r="BU852" s="78" t="e">
        <f aca="false">IF(BD852=0,"",BD852)</f>
        <v>#N/A</v>
      </c>
    </row>
    <row r="853" customFormat="false" ht="56.7" hidden="false" customHeight="true" outlineLevel="0" collapsed="false">
      <c r="A853" s="137"/>
      <c r="B853" s="138"/>
      <c r="C853" s="139"/>
      <c r="D853" s="139"/>
      <c r="E853" s="143"/>
      <c r="F853" s="120"/>
      <c r="G853" s="121"/>
      <c r="H853" s="140"/>
      <c r="I853" s="141"/>
      <c r="J853" s="116"/>
      <c r="K853" s="124" t="str">
        <f aca="false">IF(ISBLANK(I853),"",ROUND(IF(J853&lt;&gt;"€",IF(J853="$",I853*TRANSFERENCIAS!$E$29,I853*TRANSFERENCIAS!$H$29),I853),2))</f>
        <v/>
      </c>
      <c r="L853" s="142"/>
      <c r="M853" s="142"/>
      <c r="N853" s="142"/>
      <c r="O853" s="125"/>
      <c r="P853" s="126" t="str">
        <f aca="false">IF(ISNUMBER(X853),X853,"P")</f>
        <v>P</v>
      </c>
      <c r="Q853" s="127" t="str">
        <f aca="false">IF(ISNUMBER(L853),L853," --")</f>
        <v> --</v>
      </c>
      <c r="W853" s="129" t="n">
        <f aca="false">SUM(L853:N853)</f>
        <v>0</v>
      </c>
      <c r="X853" s="129" t="e">
        <f aca="false">IF(K853&gt;0,ABS(W853-K853),"")</f>
        <v>#VALUE!</v>
      </c>
      <c r="AF853" s="78" t="n">
        <f aca="false">+AF852+20</f>
        <v>16960</v>
      </c>
      <c r="AG853" s="78" t="n">
        <v>848</v>
      </c>
      <c r="AO853" s="78" t="e">
        <f aca="false">VLOOKUP(F853,PTDS2!$A$1:$Q$13,2)</f>
        <v>#N/A</v>
      </c>
      <c r="AP853" s="78" t="e">
        <f aca="false">VLOOKUP(F853,PTDS2!$A$1:$Q$13,3)</f>
        <v>#N/A</v>
      </c>
      <c r="AQ853" s="78" t="e">
        <f aca="false">VLOOKUP(F853,PTDS2!$A$1:$Q$13,4)</f>
        <v>#N/A</v>
      </c>
      <c r="AR853" s="78" t="e">
        <f aca="false">VLOOKUP(F853,PTDS2!$A$1:$Q$13,5)</f>
        <v>#N/A</v>
      </c>
      <c r="AS853" s="78" t="e">
        <f aca="false">VLOOKUP(F853,PTDS2!$A$1:$Q$13,6)</f>
        <v>#N/A</v>
      </c>
      <c r="AT853" s="78" t="e">
        <f aca="false">VLOOKUP(F853,PTDS2!$A$1:$Q$13,7)</f>
        <v>#N/A</v>
      </c>
      <c r="AU853" s="78" t="e">
        <f aca="false">VLOOKUP(F853,PTDS2!$A$1:$Q$13,8)</f>
        <v>#N/A</v>
      </c>
      <c r="AV853" s="78" t="e">
        <f aca="false">VLOOKUP(F853,PTDS2!$A$1:$Q$13,9)</f>
        <v>#N/A</v>
      </c>
      <c r="AW853" s="78" t="e">
        <f aca="false">VLOOKUP(F853,PTDS2!$A$1:$Q$13,10)</f>
        <v>#N/A</v>
      </c>
      <c r="AX853" s="78" t="e">
        <f aca="false">VLOOKUP(F853,PTDS2!$A$1:$Q$13,11)</f>
        <v>#N/A</v>
      </c>
      <c r="AY853" s="78" t="e">
        <f aca="false">VLOOKUP(F853,PTDS2!$A$1:$Q$13,12)</f>
        <v>#N/A</v>
      </c>
      <c r="AZ853" s="78" t="e">
        <f aca="false">VLOOKUP(F853,PTDS2!$A$1:$Q$13,13)</f>
        <v>#N/A</v>
      </c>
      <c r="BA853" s="78" t="e">
        <f aca="false">VLOOKUP(F853,PTDS2!$A$1:$Q$13,14)</f>
        <v>#N/A</v>
      </c>
      <c r="BB853" s="78" t="e">
        <f aca="false">VLOOKUP(F853,PTDS2!$A$1:$Q$13,15)</f>
        <v>#N/A</v>
      </c>
      <c r="BC853" s="78" t="e">
        <f aca="false">VLOOKUP(F853,PTDS2!$A$1:$Q$13,16)</f>
        <v>#N/A</v>
      </c>
      <c r="BD853" s="78" t="e">
        <f aca="false">VLOOKUP(F853,PTDS2!$A$1:$Q$13,17)</f>
        <v>#N/A</v>
      </c>
      <c r="BF853" s="78" t="e">
        <f aca="false">IF(AO853=0,"",AO853)</f>
        <v>#N/A</v>
      </c>
      <c r="BG853" s="78" t="e">
        <f aca="false">IF(AP853=0,"",AP853)</f>
        <v>#N/A</v>
      </c>
      <c r="BH853" s="78" t="e">
        <f aca="false">IF(AQ853=0,"",AQ853)</f>
        <v>#N/A</v>
      </c>
      <c r="BI853" s="78" t="e">
        <f aca="false">IF(AR853=0,"",AR853)</f>
        <v>#N/A</v>
      </c>
      <c r="BJ853" s="78" t="e">
        <f aca="false">IF(AS853=0,"",AS853)</f>
        <v>#N/A</v>
      </c>
      <c r="BK853" s="78" t="e">
        <f aca="false">IF(AT853=0,"",AT853)</f>
        <v>#N/A</v>
      </c>
      <c r="BL853" s="78" t="e">
        <f aca="false">IF(AU853=0,"",AU853)</f>
        <v>#N/A</v>
      </c>
      <c r="BM853" s="78" t="e">
        <f aca="false">IF(AV853=0,"",AV853)</f>
        <v>#N/A</v>
      </c>
      <c r="BN853" s="78" t="e">
        <f aca="false">IF(AW853=0,"",AW853)</f>
        <v>#N/A</v>
      </c>
      <c r="BO853" s="78" t="e">
        <f aca="false">IF(AX853=0,"",AX853)</f>
        <v>#N/A</v>
      </c>
      <c r="BP853" s="78" t="e">
        <f aca="false">IF(AY853=0,"",AY853)</f>
        <v>#N/A</v>
      </c>
      <c r="BQ853" s="78" t="e">
        <f aca="false">IF(AZ853=0,"",AZ853)</f>
        <v>#N/A</v>
      </c>
      <c r="BR853" s="78" t="e">
        <f aca="false">IF(BA853=0,"",BA853)</f>
        <v>#N/A</v>
      </c>
      <c r="BS853" s="78" t="e">
        <f aca="false">IF(BB853=0,"",BB853)</f>
        <v>#N/A</v>
      </c>
      <c r="BT853" s="78" t="e">
        <f aca="false">IF(BC853=0,"",BC853)</f>
        <v>#N/A</v>
      </c>
      <c r="BU853" s="78" t="e">
        <f aca="false">IF(BD853=0,"",BD853)</f>
        <v>#N/A</v>
      </c>
    </row>
    <row r="854" customFormat="false" ht="56.7" hidden="false" customHeight="true" outlineLevel="0" collapsed="false">
      <c r="A854" s="137"/>
      <c r="B854" s="138"/>
      <c r="C854" s="139"/>
      <c r="D854" s="139"/>
      <c r="E854" s="143"/>
      <c r="F854" s="120"/>
      <c r="G854" s="121"/>
      <c r="H854" s="140"/>
      <c r="I854" s="141"/>
      <c r="J854" s="116"/>
      <c r="K854" s="124" t="str">
        <f aca="false">IF(ISBLANK(I854),"",ROUND(IF(J854&lt;&gt;"€",IF(J854="$",I854*TRANSFERENCIAS!$E$29,I854*TRANSFERENCIAS!$H$29),I854),2))</f>
        <v/>
      </c>
      <c r="L854" s="142"/>
      <c r="M854" s="142"/>
      <c r="N854" s="142"/>
      <c r="O854" s="125"/>
      <c r="P854" s="126" t="str">
        <f aca="false">IF(ISNUMBER(X854),X854,"P")</f>
        <v>P</v>
      </c>
      <c r="Q854" s="127" t="str">
        <f aca="false">IF(ISNUMBER(L854),L854," --")</f>
        <v> --</v>
      </c>
      <c r="W854" s="129" t="n">
        <f aca="false">SUM(L854:N854)</f>
        <v>0</v>
      </c>
      <c r="X854" s="129" t="e">
        <f aca="false">IF(K854&gt;0,ABS(W854-K854),"")</f>
        <v>#VALUE!</v>
      </c>
      <c r="AF854" s="78" t="n">
        <f aca="false">+AF853+20</f>
        <v>16980</v>
      </c>
      <c r="AG854" s="78" t="n">
        <v>849</v>
      </c>
      <c r="AO854" s="78" t="e">
        <f aca="false">VLOOKUP(F854,PTDS2!$A$1:$Q$13,2)</f>
        <v>#N/A</v>
      </c>
      <c r="AP854" s="78" t="e">
        <f aca="false">VLOOKUP(F854,PTDS2!$A$1:$Q$13,3)</f>
        <v>#N/A</v>
      </c>
      <c r="AQ854" s="78" t="e">
        <f aca="false">VLOOKUP(F854,PTDS2!$A$1:$Q$13,4)</f>
        <v>#N/A</v>
      </c>
      <c r="AR854" s="78" t="e">
        <f aca="false">VLOOKUP(F854,PTDS2!$A$1:$Q$13,5)</f>
        <v>#N/A</v>
      </c>
      <c r="AS854" s="78" t="e">
        <f aca="false">VLOOKUP(F854,PTDS2!$A$1:$Q$13,6)</f>
        <v>#N/A</v>
      </c>
      <c r="AT854" s="78" t="e">
        <f aca="false">VLOOKUP(F854,PTDS2!$A$1:$Q$13,7)</f>
        <v>#N/A</v>
      </c>
      <c r="AU854" s="78" t="e">
        <f aca="false">VLOOKUP(F854,PTDS2!$A$1:$Q$13,8)</f>
        <v>#N/A</v>
      </c>
      <c r="AV854" s="78" t="e">
        <f aca="false">VLOOKUP(F854,PTDS2!$A$1:$Q$13,9)</f>
        <v>#N/A</v>
      </c>
      <c r="AW854" s="78" t="e">
        <f aca="false">VLOOKUP(F854,PTDS2!$A$1:$Q$13,10)</f>
        <v>#N/A</v>
      </c>
      <c r="AX854" s="78" t="e">
        <f aca="false">VLOOKUP(F854,PTDS2!$A$1:$Q$13,11)</f>
        <v>#N/A</v>
      </c>
      <c r="AY854" s="78" t="e">
        <f aca="false">VLOOKUP(F854,PTDS2!$A$1:$Q$13,12)</f>
        <v>#N/A</v>
      </c>
      <c r="AZ854" s="78" t="e">
        <f aca="false">VLOOKUP(F854,PTDS2!$A$1:$Q$13,13)</f>
        <v>#N/A</v>
      </c>
      <c r="BA854" s="78" t="e">
        <f aca="false">VLOOKUP(F854,PTDS2!$A$1:$Q$13,14)</f>
        <v>#N/A</v>
      </c>
      <c r="BB854" s="78" t="e">
        <f aca="false">VLOOKUP(F854,PTDS2!$A$1:$Q$13,15)</f>
        <v>#N/A</v>
      </c>
      <c r="BC854" s="78" t="e">
        <f aca="false">VLOOKUP(F854,PTDS2!$A$1:$Q$13,16)</f>
        <v>#N/A</v>
      </c>
      <c r="BD854" s="78" t="e">
        <f aca="false">VLOOKUP(F854,PTDS2!$A$1:$Q$13,17)</f>
        <v>#N/A</v>
      </c>
      <c r="BF854" s="78" t="e">
        <f aca="false">IF(AO854=0,"",AO854)</f>
        <v>#N/A</v>
      </c>
      <c r="BG854" s="78" t="e">
        <f aca="false">IF(AP854=0,"",AP854)</f>
        <v>#N/A</v>
      </c>
      <c r="BH854" s="78" t="e">
        <f aca="false">IF(AQ854=0,"",AQ854)</f>
        <v>#N/A</v>
      </c>
      <c r="BI854" s="78" t="e">
        <f aca="false">IF(AR854=0,"",AR854)</f>
        <v>#N/A</v>
      </c>
      <c r="BJ854" s="78" t="e">
        <f aca="false">IF(AS854=0,"",AS854)</f>
        <v>#N/A</v>
      </c>
      <c r="BK854" s="78" t="e">
        <f aca="false">IF(AT854=0,"",AT854)</f>
        <v>#N/A</v>
      </c>
      <c r="BL854" s="78" t="e">
        <f aca="false">IF(AU854=0,"",AU854)</f>
        <v>#N/A</v>
      </c>
      <c r="BM854" s="78" t="e">
        <f aca="false">IF(AV854=0,"",AV854)</f>
        <v>#N/A</v>
      </c>
      <c r="BN854" s="78" t="e">
        <f aca="false">IF(AW854=0,"",AW854)</f>
        <v>#N/A</v>
      </c>
      <c r="BO854" s="78" t="e">
        <f aca="false">IF(AX854=0,"",AX854)</f>
        <v>#N/A</v>
      </c>
      <c r="BP854" s="78" t="e">
        <f aca="false">IF(AY854=0,"",AY854)</f>
        <v>#N/A</v>
      </c>
      <c r="BQ854" s="78" t="e">
        <f aca="false">IF(AZ854=0,"",AZ854)</f>
        <v>#N/A</v>
      </c>
      <c r="BR854" s="78" t="e">
        <f aca="false">IF(BA854=0,"",BA854)</f>
        <v>#N/A</v>
      </c>
      <c r="BS854" s="78" t="e">
        <f aca="false">IF(BB854=0,"",BB854)</f>
        <v>#N/A</v>
      </c>
      <c r="BT854" s="78" t="e">
        <f aca="false">IF(BC854=0,"",BC854)</f>
        <v>#N/A</v>
      </c>
      <c r="BU854" s="78" t="e">
        <f aca="false">IF(BD854=0,"",BD854)</f>
        <v>#N/A</v>
      </c>
    </row>
    <row r="855" customFormat="false" ht="56.7" hidden="false" customHeight="true" outlineLevel="0" collapsed="false">
      <c r="A855" s="137"/>
      <c r="B855" s="138"/>
      <c r="C855" s="139"/>
      <c r="D855" s="139"/>
      <c r="E855" s="143"/>
      <c r="F855" s="120"/>
      <c r="G855" s="121"/>
      <c r="H855" s="140"/>
      <c r="I855" s="141"/>
      <c r="J855" s="116"/>
      <c r="K855" s="124" t="str">
        <f aca="false">IF(ISBLANK(I855),"",ROUND(IF(J855&lt;&gt;"€",IF(J855="$",I855*TRANSFERENCIAS!$E$29,I855*TRANSFERENCIAS!$H$29),I855),2))</f>
        <v/>
      </c>
      <c r="L855" s="142"/>
      <c r="M855" s="142"/>
      <c r="N855" s="142"/>
      <c r="O855" s="125"/>
      <c r="P855" s="126" t="str">
        <f aca="false">IF(ISNUMBER(X855),X855,"P")</f>
        <v>P</v>
      </c>
      <c r="Q855" s="127" t="str">
        <f aca="false">IF(ISNUMBER(L855),L855," --")</f>
        <v> --</v>
      </c>
      <c r="W855" s="129" t="n">
        <f aca="false">SUM(L855:N855)</f>
        <v>0</v>
      </c>
      <c r="X855" s="129" t="e">
        <f aca="false">IF(K855&gt;0,ABS(W855-K855),"")</f>
        <v>#VALUE!</v>
      </c>
      <c r="AF855" s="78" t="n">
        <f aca="false">+AF854+20</f>
        <v>17000</v>
      </c>
      <c r="AG855" s="78" t="n">
        <v>850</v>
      </c>
      <c r="AO855" s="78" t="e">
        <f aca="false">VLOOKUP(F855,PTDS2!$A$1:$Q$13,2)</f>
        <v>#N/A</v>
      </c>
      <c r="AP855" s="78" t="e">
        <f aca="false">VLOOKUP(F855,PTDS2!$A$1:$Q$13,3)</f>
        <v>#N/A</v>
      </c>
      <c r="AQ855" s="78" t="e">
        <f aca="false">VLOOKUP(F855,PTDS2!$A$1:$Q$13,4)</f>
        <v>#N/A</v>
      </c>
      <c r="AR855" s="78" t="e">
        <f aca="false">VLOOKUP(F855,PTDS2!$A$1:$Q$13,5)</f>
        <v>#N/A</v>
      </c>
      <c r="AS855" s="78" t="e">
        <f aca="false">VLOOKUP(F855,PTDS2!$A$1:$Q$13,6)</f>
        <v>#N/A</v>
      </c>
      <c r="AT855" s="78" t="e">
        <f aca="false">VLOOKUP(F855,PTDS2!$A$1:$Q$13,7)</f>
        <v>#N/A</v>
      </c>
      <c r="AU855" s="78" t="e">
        <f aca="false">VLOOKUP(F855,PTDS2!$A$1:$Q$13,8)</f>
        <v>#N/A</v>
      </c>
      <c r="AV855" s="78" t="e">
        <f aca="false">VLOOKUP(F855,PTDS2!$A$1:$Q$13,9)</f>
        <v>#N/A</v>
      </c>
      <c r="AW855" s="78" t="e">
        <f aca="false">VLOOKUP(F855,PTDS2!$A$1:$Q$13,10)</f>
        <v>#N/A</v>
      </c>
      <c r="AX855" s="78" t="e">
        <f aca="false">VLOOKUP(F855,PTDS2!$A$1:$Q$13,11)</f>
        <v>#N/A</v>
      </c>
      <c r="AY855" s="78" t="e">
        <f aca="false">VLOOKUP(F855,PTDS2!$A$1:$Q$13,12)</f>
        <v>#N/A</v>
      </c>
      <c r="AZ855" s="78" t="e">
        <f aca="false">VLOOKUP(F855,PTDS2!$A$1:$Q$13,13)</f>
        <v>#N/A</v>
      </c>
      <c r="BA855" s="78" t="e">
        <f aca="false">VLOOKUP(F855,PTDS2!$A$1:$Q$13,14)</f>
        <v>#N/A</v>
      </c>
      <c r="BB855" s="78" t="e">
        <f aca="false">VLOOKUP(F855,PTDS2!$A$1:$Q$13,15)</f>
        <v>#N/A</v>
      </c>
      <c r="BC855" s="78" t="e">
        <f aca="false">VLOOKUP(F855,PTDS2!$A$1:$Q$13,16)</f>
        <v>#N/A</v>
      </c>
      <c r="BD855" s="78" t="e">
        <f aca="false">VLOOKUP(F855,PTDS2!$A$1:$Q$13,17)</f>
        <v>#N/A</v>
      </c>
      <c r="BF855" s="78" t="e">
        <f aca="false">IF(AO855=0,"",AO855)</f>
        <v>#N/A</v>
      </c>
      <c r="BG855" s="78" t="e">
        <f aca="false">IF(AP855=0,"",AP855)</f>
        <v>#N/A</v>
      </c>
      <c r="BH855" s="78" t="e">
        <f aca="false">IF(AQ855=0,"",AQ855)</f>
        <v>#N/A</v>
      </c>
      <c r="BI855" s="78" t="e">
        <f aca="false">IF(AR855=0,"",AR855)</f>
        <v>#N/A</v>
      </c>
      <c r="BJ855" s="78" t="e">
        <f aca="false">IF(AS855=0,"",AS855)</f>
        <v>#N/A</v>
      </c>
      <c r="BK855" s="78" t="e">
        <f aca="false">IF(AT855=0,"",AT855)</f>
        <v>#N/A</v>
      </c>
      <c r="BL855" s="78" t="e">
        <f aca="false">IF(AU855=0,"",AU855)</f>
        <v>#N/A</v>
      </c>
      <c r="BM855" s="78" t="e">
        <f aca="false">IF(AV855=0,"",AV855)</f>
        <v>#N/A</v>
      </c>
      <c r="BN855" s="78" t="e">
        <f aca="false">IF(AW855=0,"",AW855)</f>
        <v>#N/A</v>
      </c>
      <c r="BO855" s="78" t="e">
        <f aca="false">IF(AX855=0,"",AX855)</f>
        <v>#N/A</v>
      </c>
      <c r="BP855" s="78" t="e">
        <f aca="false">IF(AY855=0,"",AY855)</f>
        <v>#N/A</v>
      </c>
      <c r="BQ855" s="78" t="e">
        <f aca="false">IF(AZ855=0,"",AZ855)</f>
        <v>#N/A</v>
      </c>
      <c r="BR855" s="78" t="e">
        <f aca="false">IF(BA855=0,"",BA855)</f>
        <v>#N/A</v>
      </c>
      <c r="BS855" s="78" t="e">
        <f aca="false">IF(BB855=0,"",BB855)</f>
        <v>#N/A</v>
      </c>
      <c r="BT855" s="78" t="e">
        <f aca="false">IF(BC855=0,"",BC855)</f>
        <v>#N/A</v>
      </c>
      <c r="BU855" s="78" t="e">
        <f aca="false">IF(BD855=0,"",BD855)</f>
        <v>#N/A</v>
      </c>
    </row>
    <row r="856" customFormat="false" ht="56.7" hidden="false" customHeight="true" outlineLevel="0" collapsed="false">
      <c r="A856" s="137"/>
      <c r="B856" s="138"/>
      <c r="C856" s="139"/>
      <c r="D856" s="139"/>
      <c r="E856" s="143"/>
      <c r="F856" s="120"/>
      <c r="G856" s="121"/>
      <c r="H856" s="140"/>
      <c r="I856" s="141"/>
      <c r="J856" s="116"/>
      <c r="K856" s="124" t="str">
        <f aca="false">IF(ISBLANK(I856),"",ROUND(IF(J856&lt;&gt;"€",IF(J856="$",I856*TRANSFERENCIAS!$E$29,I856*TRANSFERENCIAS!$H$29),I856),2))</f>
        <v/>
      </c>
      <c r="L856" s="142"/>
      <c r="M856" s="142"/>
      <c r="N856" s="142"/>
      <c r="O856" s="125"/>
      <c r="P856" s="126" t="str">
        <f aca="false">IF(ISNUMBER(X856),X856,"P")</f>
        <v>P</v>
      </c>
      <c r="Q856" s="127" t="str">
        <f aca="false">IF(ISNUMBER(L856),L856," --")</f>
        <v> --</v>
      </c>
      <c r="W856" s="129" t="n">
        <f aca="false">SUM(L856:N856)</f>
        <v>0</v>
      </c>
      <c r="X856" s="129" t="e">
        <f aca="false">IF(K856&gt;0,ABS(W856-K856),"")</f>
        <v>#VALUE!</v>
      </c>
      <c r="AF856" s="78" t="n">
        <f aca="false">+AF855+20</f>
        <v>17020</v>
      </c>
      <c r="AG856" s="78" t="n">
        <v>851</v>
      </c>
      <c r="AO856" s="78" t="e">
        <f aca="false">VLOOKUP(F856,PTDS2!$A$1:$Q$13,2)</f>
        <v>#N/A</v>
      </c>
      <c r="AP856" s="78" t="e">
        <f aca="false">VLOOKUP(F856,PTDS2!$A$1:$Q$13,3)</f>
        <v>#N/A</v>
      </c>
      <c r="AQ856" s="78" t="e">
        <f aca="false">VLOOKUP(F856,PTDS2!$A$1:$Q$13,4)</f>
        <v>#N/A</v>
      </c>
      <c r="AR856" s="78" t="e">
        <f aca="false">VLOOKUP(F856,PTDS2!$A$1:$Q$13,5)</f>
        <v>#N/A</v>
      </c>
      <c r="AS856" s="78" t="e">
        <f aca="false">VLOOKUP(F856,PTDS2!$A$1:$Q$13,6)</f>
        <v>#N/A</v>
      </c>
      <c r="AT856" s="78" t="e">
        <f aca="false">VLOOKUP(F856,PTDS2!$A$1:$Q$13,7)</f>
        <v>#N/A</v>
      </c>
      <c r="AU856" s="78" t="e">
        <f aca="false">VLOOKUP(F856,PTDS2!$A$1:$Q$13,8)</f>
        <v>#N/A</v>
      </c>
      <c r="AV856" s="78" t="e">
        <f aca="false">VLOOKUP(F856,PTDS2!$A$1:$Q$13,9)</f>
        <v>#N/A</v>
      </c>
      <c r="AW856" s="78" t="e">
        <f aca="false">VLOOKUP(F856,PTDS2!$A$1:$Q$13,10)</f>
        <v>#N/A</v>
      </c>
      <c r="AX856" s="78" t="e">
        <f aca="false">VLOOKUP(F856,PTDS2!$A$1:$Q$13,11)</f>
        <v>#N/A</v>
      </c>
      <c r="AY856" s="78" t="e">
        <f aca="false">VLOOKUP(F856,PTDS2!$A$1:$Q$13,12)</f>
        <v>#N/A</v>
      </c>
      <c r="AZ856" s="78" t="e">
        <f aca="false">VLOOKUP(F856,PTDS2!$A$1:$Q$13,13)</f>
        <v>#N/A</v>
      </c>
      <c r="BA856" s="78" t="e">
        <f aca="false">VLOOKUP(F856,PTDS2!$A$1:$Q$13,14)</f>
        <v>#N/A</v>
      </c>
      <c r="BB856" s="78" t="e">
        <f aca="false">VLOOKUP(F856,PTDS2!$A$1:$Q$13,15)</f>
        <v>#N/A</v>
      </c>
      <c r="BC856" s="78" t="e">
        <f aca="false">VLOOKUP(F856,PTDS2!$A$1:$Q$13,16)</f>
        <v>#N/A</v>
      </c>
      <c r="BD856" s="78" t="e">
        <f aca="false">VLOOKUP(F856,PTDS2!$A$1:$Q$13,17)</f>
        <v>#N/A</v>
      </c>
      <c r="BF856" s="78" t="e">
        <f aca="false">IF(AO856=0,"",AO856)</f>
        <v>#N/A</v>
      </c>
      <c r="BG856" s="78" t="e">
        <f aca="false">IF(AP856=0,"",AP856)</f>
        <v>#N/A</v>
      </c>
      <c r="BH856" s="78" t="e">
        <f aca="false">IF(AQ856=0,"",AQ856)</f>
        <v>#N/A</v>
      </c>
      <c r="BI856" s="78" t="e">
        <f aca="false">IF(AR856=0,"",AR856)</f>
        <v>#N/A</v>
      </c>
      <c r="BJ856" s="78" t="e">
        <f aca="false">IF(AS856=0,"",AS856)</f>
        <v>#N/A</v>
      </c>
      <c r="BK856" s="78" t="e">
        <f aca="false">IF(AT856=0,"",AT856)</f>
        <v>#N/A</v>
      </c>
      <c r="BL856" s="78" t="e">
        <f aca="false">IF(AU856=0,"",AU856)</f>
        <v>#N/A</v>
      </c>
      <c r="BM856" s="78" t="e">
        <f aca="false">IF(AV856=0,"",AV856)</f>
        <v>#N/A</v>
      </c>
      <c r="BN856" s="78" t="e">
        <f aca="false">IF(AW856=0,"",AW856)</f>
        <v>#N/A</v>
      </c>
      <c r="BO856" s="78" t="e">
        <f aca="false">IF(AX856=0,"",AX856)</f>
        <v>#N/A</v>
      </c>
      <c r="BP856" s="78" t="e">
        <f aca="false">IF(AY856=0,"",AY856)</f>
        <v>#N/A</v>
      </c>
      <c r="BQ856" s="78" t="e">
        <f aca="false">IF(AZ856=0,"",AZ856)</f>
        <v>#N/A</v>
      </c>
      <c r="BR856" s="78" t="e">
        <f aca="false">IF(BA856=0,"",BA856)</f>
        <v>#N/A</v>
      </c>
      <c r="BS856" s="78" t="e">
        <f aca="false">IF(BB856=0,"",BB856)</f>
        <v>#N/A</v>
      </c>
      <c r="BT856" s="78" t="e">
        <f aca="false">IF(BC856=0,"",BC856)</f>
        <v>#N/A</v>
      </c>
      <c r="BU856" s="78" t="e">
        <f aca="false">IF(BD856=0,"",BD856)</f>
        <v>#N/A</v>
      </c>
    </row>
    <row r="857" customFormat="false" ht="56.7" hidden="false" customHeight="true" outlineLevel="0" collapsed="false">
      <c r="A857" s="137"/>
      <c r="B857" s="138"/>
      <c r="C857" s="139"/>
      <c r="D857" s="139"/>
      <c r="E857" s="143"/>
      <c r="F857" s="120"/>
      <c r="G857" s="121"/>
      <c r="H857" s="140"/>
      <c r="I857" s="141"/>
      <c r="J857" s="116"/>
      <c r="K857" s="124" t="str">
        <f aca="false">IF(ISBLANK(I857),"",ROUND(IF(J857&lt;&gt;"€",IF(J857="$",I857*TRANSFERENCIAS!$E$29,I857*TRANSFERENCIAS!$H$29),I857),2))</f>
        <v/>
      </c>
      <c r="L857" s="142"/>
      <c r="M857" s="142"/>
      <c r="N857" s="142"/>
      <c r="O857" s="125"/>
      <c r="P857" s="126" t="str">
        <f aca="false">IF(ISNUMBER(X857),X857,"P")</f>
        <v>P</v>
      </c>
      <c r="Q857" s="127" t="str">
        <f aca="false">IF(ISNUMBER(L857),L857," --")</f>
        <v> --</v>
      </c>
      <c r="W857" s="129" t="n">
        <f aca="false">SUM(L857:N857)</f>
        <v>0</v>
      </c>
      <c r="X857" s="129" t="e">
        <f aca="false">IF(K857&gt;0,ABS(W857-K857),"")</f>
        <v>#VALUE!</v>
      </c>
      <c r="AF857" s="78" t="n">
        <f aca="false">+AF856+20</f>
        <v>17040</v>
      </c>
      <c r="AG857" s="78" t="n">
        <v>852</v>
      </c>
      <c r="AO857" s="78" t="e">
        <f aca="false">VLOOKUP(F857,PTDS2!$A$1:$Q$13,2)</f>
        <v>#N/A</v>
      </c>
      <c r="AP857" s="78" t="e">
        <f aca="false">VLOOKUP(F857,PTDS2!$A$1:$Q$13,3)</f>
        <v>#N/A</v>
      </c>
      <c r="AQ857" s="78" t="e">
        <f aca="false">VLOOKUP(F857,PTDS2!$A$1:$Q$13,4)</f>
        <v>#N/A</v>
      </c>
      <c r="AR857" s="78" t="e">
        <f aca="false">VLOOKUP(F857,PTDS2!$A$1:$Q$13,5)</f>
        <v>#N/A</v>
      </c>
      <c r="AS857" s="78" t="e">
        <f aca="false">VLOOKUP(F857,PTDS2!$A$1:$Q$13,6)</f>
        <v>#N/A</v>
      </c>
      <c r="AT857" s="78" t="e">
        <f aca="false">VLOOKUP(F857,PTDS2!$A$1:$Q$13,7)</f>
        <v>#N/A</v>
      </c>
      <c r="AU857" s="78" t="e">
        <f aca="false">VLOOKUP(F857,PTDS2!$A$1:$Q$13,8)</f>
        <v>#N/A</v>
      </c>
      <c r="AV857" s="78" t="e">
        <f aca="false">VLOOKUP(F857,PTDS2!$A$1:$Q$13,9)</f>
        <v>#N/A</v>
      </c>
      <c r="AW857" s="78" t="e">
        <f aca="false">VLOOKUP(F857,PTDS2!$A$1:$Q$13,10)</f>
        <v>#N/A</v>
      </c>
      <c r="AX857" s="78" t="e">
        <f aca="false">VLOOKUP(F857,PTDS2!$A$1:$Q$13,11)</f>
        <v>#N/A</v>
      </c>
      <c r="AY857" s="78" t="e">
        <f aca="false">VLOOKUP(F857,PTDS2!$A$1:$Q$13,12)</f>
        <v>#N/A</v>
      </c>
      <c r="AZ857" s="78" t="e">
        <f aca="false">VLOOKUP(F857,PTDS2!$A$1:$Q$13,13)</f>
        <v>#N/A</v>
      </c>
      <c r="BA857" s="78" t="e">
        <f aca="false">VLOOKUP(F857,PTDS2!$A$1:$Q$13,14)</f>
        <v>#N/A</v>
      </c>
      <c r="BB857" s="78" t="e">
        <f aca="false">VLOOKUP(F857,PTDS2!$A$1:$Q$13,15)</f>
        <v>#N/A</v>
      </c>
      <c r="BC857" s="78" t="e">
        <f aca="false">VLOOKUP(F857,PTDS2!$A$1:$Q$13,16)</f>
        <v>#N/A</v>
      </c>
      <c r="BD857" s="78" t="e">
        <f aca="false">VLOOKUP(F857,PTDS2!$A$1:$Q$13,17)</f>
        <v>#N/A</v>
      </c>
      <c r="BF857" s="78" t="e">
        <f aca="false">IF(AO857=0,"",AO857)</f>
        <v>#N/A</v>
      </c>
      <c r="BG857" s="78" t="e">
        <f aca="false">IF(AP857=0,"",AP857)</f>
        <v>#N/A</v>
      </c>
      <c r="BH857" s="78" t="e">
        <f aca="false">IF(AQ857=0,"",AQ857)</f>
        <v>#N/A</v>
      </c>
      <c r="BI857" s="78" t="e">
        <f aca="false">IF(AR857=0,"",AR857)</f>
        <v>#N/A</v>
      </c>
      <c r="BJ857" s="78" t="e">
        <f aca="false">IF(AS857=0,"",AS857)</f>
        <v>#N/A</v>
      </c>
      <c r="BK857" s="78" t="e">
        <f aca="false">IF(AT857=0,"",AT857)</f>
        <v>#N/A</v>
      </c>
      <c r="BL857" s="78" t="e">
        <f aca="false">IF(AU857=0,"",AU857)</f>
        <v>#N/A</v>
      </c>
      <c r="BM857" s="78" t="e">
        <f aca="false">IF(AV857=0,"",AV857)</f>
        <v>#N/A</v>
      </c>
      <c r="BN857" s="78" t="e">
        <f aca="false">IF(AW857=0,"",AW857)</f>
        <v>#N/A</v>
      </c>
      <c r="BO857" s="78" t="e">
        <f aca="false">IF(AX857=0,"",AX857)</f>
        <v>#N/A</v>
      </c>
      <c r="BP857" s="78" t="e">
        <f aca="false">IF(AY857=0,"",AY857)</f>
        <v>#N/A</v>
      </c>
      <c r="BQ857" s="78" t="e">
        <f aca="false">IF(AZ857=0,"",AZ857)</f>
        <v>#N/A</v>
      </c>
      <c r="BR857" s="78" t="e">
        <f aca="false">IF(BA857=0,"",BA857)</f>
        <v>#N/A</v>
      </c>
      <c r="BS857" s="78" t="e">
        <f aca="false">IF(BB857=0,"",BB857)</f>
        <v>#N/A</v>
      </c>
      <c r="BT857" s="78" t="e">
        <f aca="false">IF(BC857=0,"",BC857)</f>
        <v>#N/A</v>
      </c>
      <c r="BU857" s="78" t="e">
        <f aca="false">IF(BD857=0,"",BD857)</f>
        <v>#N/A</v>
      </c>
    </row>
    <row r="858" customFormat="false" ht="56.7" hidden="false" customHeight="true" outlineLevel="0" collapsed="false">
      <c r="A858" s="137"/>
      <c r="B858" s="138"/>
      <c r="C858" s="139"/>
      <c r="D858" s="139"/>
      <c r="E858" s="143"/>
      <c r="F858" s="120"/>
      <c r="G858" s="121"/>
      <c r="H858" s="140"/>
      <c r="I858" s="141"/>
      <c r="J858" s="116"/>
      <c r="K858" s="124" t="str">
        <f aca="false">IF(ISBLANK(I858),"",ROUND(IF(J858&lt;&gt;"€",IF(J858="$",I858*TRANSFERENCIAS!$E$29,I858*TRANSFERENCIAS!$H$29),I858),2))</f>
        <v/>
      </c>
      <c r="L858" s="142"/>
      <c r="M858" s="142"/>
      <c r="N858" s="142"/>
      <c r="O858" s="125"/>
      <c r="P858" s="126" t="str">
        <f aca="false">IF(ISNUMBER(X858),X858,"P")</f>
        <v>P</v>
      </c>
      <c r="Q858" s="127" t="str">
        <f aca="false">IF(ISNUMBER(L858),L858," --")</f>
        <v> --</v>
      </c>
      <c r="W858" s="129" t="n">
        <f aca="false">SUM(L858:N858)</f>
        <v>0</v>
      </c>
      <c r="X858" s="129" t="e">
        <f aca="false">IF(K858&gt;0,ABS(W858-K858),"")</f>
        <v>#VALUE!</v>
      </c>
      <c r="AF858" s="78" t="n">
        <f aca="false">+AF857+20</f>
        <v>17060</v>
      </c>
      <c r="AG858" s="78" t="n">
        <v>853</v>
      </c>
      <c r="AO858" s="78" t="e">
        <f aca="false">VLOOKUP(F858,PTDS2!$A$1:$Q$13,2)</f>
        <v>#N/A</v>
      </c>
      <c r="AP858" s="78" t="e">
        <f aca="false">VLOOKUP(F858,PTDS2!$A$1:$Q$13,3)</f>
        <v>#N/A</v>
      </c>
      <c r="AQ858" s="78" t="e">
        <f aca="false">VLOOKUP(F858,PTDS2!$A$1:$Q$13,4)</f>
        <v>#N/A</v>
      </c>
      <c r="AR858" s="78" t="e">
        <f aca="false">VLOOKUP(F858,PTDS2!$A$1:$Q$13,5)</f>
        <v>#N/A</v>
      </c>
      <c r="AS858" s="78" t="e">
        <f aca="false">VLOOKUP(F858,PTDS2!$A$1:$Q$13,6)</f>
        <v>#N/A</v>
      </c>
      <c r="AT858" s="78" t="e">
        <f aca="false">VLOOKUP(F858,PTDS2!$A$1:$Q$13,7)</f>
        <v>#N/A</v>
      </c>
      <c r="AU858" s="78" t="e">
        <f aca="false">VLOOKUP(F858,PTDS2!$A$1:$Q$13,8)</f>
        <v>#N/A</v>
      </c>
      <c r="AV858" s="78" t="e">
        <f aca="false">VLOOKUP(F858,PTDS2!$A$1:$Q$13,9)</f>
        <v>#N/A</v>
      </c>
      <c r="AW858" s="78" t="e">
        <f aca="false">VLOOKUP(F858,PTDS2!$A$1:$Q$13,10)</f>
        <v>#N/A</v>
      </c>
      <c r="AX858" s="78" t="e">
        <f aca="false">VLOOKUP(F858,PTDS2!$A$1:$Q$13,11)</f>
        <v>#N/A</v>
      </c>
      <c r="AY858" s="78" t="e">
        <f aca="false">VLOOKUP(F858,PTDS2!$A$1:$Q$13,12)</f>
        <v>#N/A</v>
      </c>
      <c r="AZ858" s="78" t="e">
        <f aca="false">VLOOKUP(F858,PTDS2!$A$1:$Q$13,13)</f>
        <v>#N/A</v>
      </c>
      <c r="BA858" s="78" t="e">
        <f aca="false">VLOOKUP(F858,PTDS2!$A$1:$Q$13,14)</f>
        <v>#N/A</v>
      </c>
      <c r="BB858" s="78" t="e">
        <f aca="false">VLOOKUP(F858,PTDS2!$A$1:$Q$13,15)</f>
        <v>#N/A</v>
      </c>
      <c r="BC858" s="78" t="e">
        <f aca="false">VLOOKUP(F858,PTDS2!$A$1:$Q$13,16)</f>
        <v>#N/A</v>
      </c>
      <c r="BD858" s="78" t="e">
        <f aca="false">VLOOKUP(F858,PTDS2!$A$1:$Q$13,17)</f>
        <v>#N/A</v>
      </c>
      <c r="BF858" s="78" t="e">
        <f aca="false">IF(AO858=0,"",AO858)</f>
        <v>#N/A</v>
      </c>
      <c r="BG858" s="78" t="e">
        <f aca="false">IF(AP858=0,"",AP858)</f>
        <v>#N/A</v>
      </c>
      <c r="BH858" s="78" t="e">
        <f aca="false">IF(AQ858=0,"",AQ858)</f>
        <v>#N/A</v>
      </c>
      <c r="BI858" s="78" t="e">
        <f aca="false">IF(AR858=0,"",AR858)</f>
        <v>#N/A</v>
      </c>
      <c r="BJ858" s="78" t="e">
        <f aca="false">IF(AS858=0,"",AS858)</f>
        <v>#N/A</v>
      </c>
      <c r="BK858" s="78" t="e">
        <f aca="false">IF(AT858=0,"",AT858)</f>
        <v>#N/A</v>
      </c>
      <c r="BL858" s="78" t="e">
        <f aca="false">IF(AU858=0,"",AU858)</f>
        <v>#N/A</v>
      </c>
      <c r="BM858" s="78" t="e">
        <f aca="false">IF(AV858=0,"",AV858)</f>
        <v>#N/A</v>
      </c>
      <c r="BN858" s="78" t="e">
        <f aca="false">IF(AW858=0,"",AW858)</f>
        <v>#N/A</v>
      </c>
      <c r="BO858" s="78" t="e">
        <f aca="false">IF(AX858=0,"",AX858)</f>
        <v>#N/A</v>
      </c>
      <c r="BP858" s="78" t="e">
        <f aca="false">IF(AY858=0,"",AY858)</f>
        <v>#N/A</v>
      </c>
      <c r="BQ858" s="78" t="e">
        <f aca="false">IF(AZ858=0,"",AZ858)</f>
        <v>#N/A</v>
      </c>
      <c r="BR858" s="78" t="e">
        <f aca="false">IF(BA858=0,"",BA858)</f>
        <v>#N/A</v>
      </c>
      <c r="BS858" s="78" t="e">
        <f aca="false">IF(BB858=0,"",BB858)</f>
        <v>#N/A</v>
      </c>
      <c r="BT858" s="78" t="e">
        <f aca="false">IF(BC858=0,"",BC858)</f>
        <v>#N/A</v>
      </c>
      <c r="BU858" s="78" t="e">
        <f aca="false">IF(BD858=0,"",BD858)</f>
        <v>#N/A</v>
      </c>
    </row>
    <row r="859" customFormat="false" ht="56.7" hidden="false" customHeight="true" outlineLevel="0" collapsed="false">
      <c r="A859" s="137"/>
      <c r="B859" s="138"/>
      <c r="C859" s="139"/>
      <c r="D859" s="139"/>
      <c r="E859" s="143"/>
      <c r="F859" s="120"/>
      <c r="G859" s="121"/>
      <c r="H859" s="140"/>
      <c r="I859" s="141"/>
      <c r="J859" s="116"/>
      <c r="K859" s="124" t="str">
        <f aca="false">IF(ISBLANK(I859),"",ROUND(IF(J859&lt;&gt;"€",IF(J859="$",I859*TRANSFERENCIAS!$E$29,I859*TRANSFERENCIAS!$H$29),I859),2))</f>
        <v/>
      </c>
      <c r="L859" s="142"/>
      <c r="M859" s="142"/>
      <c r="N859" s="142"/>
      <c r="O859" s="125"/>
      <c r="P859" s="126" t="str">
        <f aca="false">IF(ISNUMBER(X859),X859,"P")</f>
        <v>P</v>
      </c>
      <c r="Q859" s="127" t="str">
        <f aca="false">IF(ISNUMBER(L859),L859," --")</f>
        <v> --</v>
      </c>
      <c r="W859" s="129" t="n">
        <f aca="false">SUM(L859:N859)</f>
        <v>0</v>
      </c>
      <c r="X859" s="129" t="e">
        <f aca="false">IF(K859&gt;0,ABS(W859-K859),"")</f>
        <v>#VALUE!</v>
      </c>
      <c r="AF859" s="78" t="n">
        <f aca="false">+AF858+20</f>
        <v>17080</v>
      </c>
      <c r="AG859" s="78" t="n">
        <v>854</v>
      </c>
      <c r="AO859" s="78" t="e">
        <f aca="false">VLOOKUP(F859,PTDS2!$A$1:$Q$13,2)</f>
        <v>#N/A</v>
      </c>
      <c r="AP859" s="78" t="e">
        <f aca="false">VLOOKUP(F859,PTDS2!$A$1:$Q$13,3)</f>
        <v>#N/A</v>
      </c>
      <c r="AQ859" s="78" t="e">
        <f aca="false">VLOOKUP(F859,PTDS2!$A$1:$Q$13,4)</f>
        <v>#N/A</v>
      </c>
      <c r="AR859" s="78" t="e">
        <f aca="false">VLOOKUP(F859,PTDS2!$A$1:$Q$13,5)</f>
        <v>#N/A</v>
      </c>
      <c r="AS859" s="78" t="e">
        <f aca="false">VLOOKUP(F859,PTDS2!$A$1:$Q$13,6)</f>
        <v>#N/A</v>
      </c>
      <c r="AT859" s="78" t="e">
        <f aca="false">VLOOKUP(F859,PTDS2!$A$1:$Q$13,7)</f>
        <v>#N/A</v>
      </c>
      <c r="AU859" s="78" t="e">
        <f aca="false">VLOOKUP(F859,PTDS2!$A$1:$Q$13,8)</f>
        <v>#N/A</v>
      </c>
      <c r="AV859" s="78" t="e">
        <f aca="false">VLOOKUP(F859,PTDS2!$A$1:$Q$13,9)</f>
        <v>#N/A</v>
      </c>
      <c r="AW859" s="78" t="e">
        <f aca="false">VLOOKUP(F859,PTDS2!$A$1:$Q$13,10)</f>
        <v>#N/A</v>
      </c>
      <c r="AX859" s="78" t="e">
        <f aca="false">VLOOKUP(F859,PTDS2!$A$1:$Q$13,11)</f>
        <v>#N/A</v>
      </c>
      <c r="AY859" s="78" t="e">
        <f aca="false">VLOOKUP(F859,PTDS2!$A$1:$Q$13,12)</f>
        <v>#N/A</v>
      </c>
      <c r="AZ859" s="78" t="e">
        <f aca="false">VLOOKUP(F859,PTDS2!$A$1:$Q$13,13)</f>
        <v>#N/A</v>
      </c>
      <c r="BA859" s="78" t="e">
        <f aca="false">VLOOKUP(F859,PTDS2!$A$1:$Q$13,14)</f>
        <v>#N/A</v>
      </c>
      <c r="BB859" s="78" t="e">
        <f aca="false">VLOOKUP(F859,PTDS2!$A$1:$Q$13,15)</f>
        <v>#N/A</v>
      </c>
      <c r="BC859" s="78" t="e">
        <f aca="false">VLOOKUP(F859,PTDS2!$A$1:$Q$13,16)</f>
        <v>#N/A</v>
      </c>
      <c r="BD859" s="78" t="e">
        <f aca="false">VLOOKUP(F859,PTDS2!$A$1:$Q$13,17)</f>
        <v>#N/A</v>
      </c>
      <c r="BF859" s="78" t="e">
        <f aca="false">IF(AO859=0,"",AO859)</f>
        <v>#N/A</v>
      </c>
      <c r="BG859" s="78" t="e">
        <f aca="false">IF(AP859=0,"",AP859)</f>
        <v>#N/A</v>
      </c>
      <c r="BH859" s="78" t="e">
        <f aca="false">IF(AQ859=0,"",AQ859)</f>
        <v>#N/A</v>
      </c>
      <c r="BI859" s="78" t="e">
        <f aca="false">IF(AR859=0,"",AR859)</f>
        <v>#N/A</v>
      </c>
      <c r="BJ859" s="78" t="e">
        <f aca="false">IF(AS859=0,"",AS859)</f>
        <v>#N/A</v>
      </c>
      <c r="BK859" s="78" t="e">
        <f aca="false">IF(AT859=0,"",AT859)</f>
        <v>#N/A</v>
      </c>
      <c r="BL859" s="78" t="e">
        <f aca="false">IF(AU859=0,"",AU859)</f>
        <v>#N/A</v>
      </c>
      <c r="BM859" s="78" t="e">
        <f aca="false">IF(AV859=0,"",AV859)</f>
        <v>#N/A</v>
      </c>
      <c r="BN859" s="78" t="e">
        <f aca="false">IF(AW859=0,"",AW859)</f>
        <v>#N/A</v>
      </c>
      <c r="BO859" s="78" t="e">
        <f aca="false">IF(AX859=0,"",AX859)</f>
        <v>#N/A</v>
      </c>
      <c r="BP859" s="78" t="e">
        <f aca="false">IF(AY859=0,"",AY859)</f>
        <v>#N/A</v>
      </c>
      <c r="BQ859" s="78" t="e">
        <f aca="false">IF(AZ859=0,"",AZ859)</f>
        <v>#N/A</v>
      </c>
      <c r="BR859" s="78" t="e">
        <f aca="false">IF(BA859=0,"",BA859)</f>
        <v>#N/A</v>
      </c>
      <c r="BS859" s="78" t="e">
        <f aca="false">IF(BB859=0,"",BB859)</f>
        <v>#N/A</v>
      </c>
      <c r="BT859" s="78" t="e">
        <f aca="false">IF(BC859=0,"",BC859)</f>
        <v>#N/A</v>
      </c>
      <c r="BU859" s="78" t="e">
        <f aca="false">IF(BD859=0,"",BD859)</f>
        <v>#N/A</v>
      </c>
    </row>
    <row r="860" customFormat="false" ht="56.7" hidden="false" customHeight="true" outlineLevel="0" collapsed="false">
      <c r="A860" s="137"/>
      <c r="B860" s="138"/>
      <c r="C860" s="139"/>
      <c r="D860" s="139"/>
      <c r="E860" s="143"/>
      <c r="F860" s="120"/>
      <c r="G860" s="121"/>
      <c r="H860" s="140"/>
      <c r="I860" s="141"/>
      <c r="J860" s="116"/>
      <c r="K860" s="124" t="str">
        <f aca="false">IF(ISBLANK(I860),"",ROUND(IF(J860&lt;&gt;"€",IF(J860="$",I860*TRANSFERENCIAS!$E$29,I860*TRANSFERENCIAS!$H$29),I860),2))</f>
        <v/>
      </c>
      <c r="L860" s="142"/>
      <c r="M860" s="142"/>
      <c r="N860" s="142"/>
      <c r="O860" s="125"/>
      <c r="P860" s="126" t="str">
        <f aca="false">IF(ISNUMBER(X860),X860,"P")</f>
        <v>P</v>
      </c>
      <c r="Q860" s="127" t="str">
        <f aca="false">IF(ISNUMBER(L860),L860," --")</f>
        <v> --</v>
      </c>
      <c r="W860" s="129" t="n">
        <f aca="false">SUM(L860:N860)</f>
        <v>0</v>
      </c>
      <c r="X860" s="129" t="e">
        <f aca="false">IF(K860&gt;0,ABS(W860-K860),"")</f>
        <v>#VALUE!</v>
      </c>
      <c r="AF860" s="78" t="n">
        <f aca="false">+AF859+20</f>
        <v>17100</v>
      </c>
      <c r="AG860" s="78" t="n">
        <v>855</v>
      </c>
      <c r="AO860" s="78" t="e">
        <f aca="false">VLOOKUP(F860,PTDS2!$A$1:$Q$13,2)</f>
        <v>#N/A</v>
      </c>
      <c r="AP860" s="78" t="e">
        <f aca="false">VLOOKUP(F860,PTDS2!$A$1:$Q$13,3)</f>
        <v>#N/A</v>
      </c>
      <c r="AQ860" s="78" t="e">
        <f aca="false">VLOOKUP(F860,PTDS2!$A$1:$Q$13,4)</f>
        <v>#N/A</v>
      </c>
      <c r="AR860" s="78" t="e">
        <f aca="false">VLOOKUP(F860,PTDS2!$A$1:$Q$13,5)</f>
        <v>#N/A</v>
      </c>
      <c r="AS860" s="78" t="e">
        <f aca="false">VLOOKUP(F860,PTDS2!$A$1:$Q$13,6)</f>
        <v>#N/A</v>
      </c>
      <c r="AT860" s="78" t="e">
        <f aca="false">VLOOKUP(F860,PTDS2!$A$1:$Q$13,7)</f>
        <v>#N/A</v>
      </c>
      <c r="AU860" s="78" t="e">
        <f aca="false">VLOOKUP(F860,PTDS2!$A$1:$Q$13,8)</f>
        <v>#N/A</v>
      </c>
      <c r="AV860" s="78" t="e">
        <f aca="false">VLOOKUP(F860,PTDS2!$A$1:$Q$13,9)</f>
        <v>#N/A</v>
      </c>
      <c r="AW860" s="78" t="e">
        <f aca="false">VLOOKUP(F860,PTDS2!$A$1:$Q$13,10)</f>
        <v>#N/A</v>
      </c>
      <c r="AX860" s="78" t="e">
        <f aca="false">VLOOKUP(F860,PTDS2!$A$1:$Q$13,11)</f>
        <v>#N/A</v>
      </c>
      <c r="AY860" s="78" t="e">
        <f aca="false">VLOOKUP(F860,PTDS2!$A$1:$Q$13,12)</f>
        <v>#N/A</v>
      </c>
      <c r="AZ860" s="78" t="e">
        <f aca="false">VLOOKUP(F860,PTDS2!$A$1:$Q$13,13)</f>
        <v>#N/A</v>
      </c>
      <c r="BA860" s="78" t="e">
        <f aca="false">VLOOKUP(F860,PTDS2!$A$1:$Q$13,14)</f>
        <v>#N/A</v>
      </c>
      <c r="BB860" s="78" t="e">
        <f aca="false">VLOOKUP(F860,PTDS2!$A$1:$Q$13,15)</f>
        <v>#N/A</v>
      </c>
      <c r="BC860" s="78" t="e">
        <f aca="false">VLOOKUP(F860,PTDS2!$A$1:$Q$13,16)</f>
        <v>#N/A</v>
      </c>
      <c r="BD860" s="78" t="e">
        <f aca="false">VLOOKUP(F860,PTDS2!$A$1:$Q$13,17)</f>
        <v>#N/A</v>
      </c>
      <c r="BF860" s="78" t="e">
        <f aca="false">IF(AO860=0,"",AO860)</f>
        <v>#N/A</v>
      </c>
      <c r="BG860" s="78" t="e">
        <f aca="false">IF(AP860=0,"",AP860)</f>
        <v>#N/A</v>
      </c>
      <c r="BH860" s="78" t="e">
        <f aca="false">IF(AQ860=0,"",AQ860)</f>
        <v>#N/A</v>
      </c>
      <c r="BI860" s="78" t="e">
        <f aca="false">IF(AR860=0,"",AR860)</f>
        <v>#N/A</v>
      </c>
      <c r="BJ860" s="78" t="e">
        <f aca="false">IF(AS860=0,"",AS860)</f>
        <v>#N/A</v>
      </c>
      <c r="BK860" s="78" t="e">
        <f aca="false">IF(AT860=0,"",AT860)</f>
        <v>#N/A</v>
      </c>
      <c r="BL860" s="78" t="e">
        <f aca="false">IF(AU860=0,"",AU860)</f>
        <v>#N/A</v>
      </c>
      <c r="BM860" s="78" t="e">
        <f aca="false">IF(AV860=0,"",AV860)</f>
        <v>#N/A</v>
      </c>
      <c r="BN860" s="78" t="e">
        <f aca="false">IF(AW860=0,"",AW860)</f>
        <v>#N/A</v>
      </c>
      <c r="BO860" s="78" t="e">
        <f aca="false">IF(AX860=0,"",AX860)</f>
        <v>#N/A</v>
      </c>
      <c r="BP860" s="78" t="e">
        <f aca="false">IF(AY860=0,"",AY860)</f>
        <v>#N/A</v>
      </c>
      <c r="BQ860" s="78" t="e">
        <f aca="false">IF(AZ860=0,"",AZ860)</f>
        <v>#N/A</v>
      </c>
      <c r="BR860" s="78" t="e">
        <f aca="false">IF(BA860=0,"",BA860)</f>
        <v>#N/A</v>
      </c>
      <c r="BS860" s="78" t="e">
        <f aca="false">IF(BB860=0,"",BB860)</f>
        <v>#N/A</v>
      </c>
      <c r="BT860" s="78" t="e">
        <f aca="false">IF(BC860=0,"",BC860)</f>
        <v>#N/A</v>
      </c>
      <c r="BU860" s="78" t="e">
        <f aca="false">IF(BD860=0,"",BD860)</f>
        <v>#N/A</v>
      </c>
    </row>
    <row r="861" customFormat="false" ht="56.7" hidden="false" customHeight="true" outlineLevel="0" collapsed="false">
      <c r="A861" s="137"/>
      <c r="B861" s="138"/>
      <c r="C861" s="139"/>
      <c r="D861" s="139"/>
      <c r="E861" s="143"/>
      <c r="F861" s="120"/>
      <c r="G861" s="121"/>
      <c r="H861" s="140"/>
      <c r="I861" s="141"/>
      <c r="J861" s="116"/>
      <c r="K861" s="124" t="str">
        <f aca="false">IF(ISBLANK(I861),"",ROUND(IF(J861&lt;&gt;"€",IF(J861="$",I861*TRANSFERENCIAS!$E$29,I861*TRANSFERENCIAS!$H$29),I861),2))</f>
        <v/>
      </c>
      <c r="L861" s="142"/>
      <c r="M861" s="142"/>
      <c r="N861" s="142"/>
      <c r="O861" s="125"/>
      <c r="P861" s="126" t="str">
        <f aca="false">IF(ISNUMBER(X861),X861,"P")</f>
        <v>P</v>
      </c>
      <c r="Q861" s="127" t="str">
        <f aca="false">IF(ISNUMBER(L861),L861," --")</f>
        <v> --</v>
      </c>
      <c r="W861" s="129" t="n">
        <f aca="false">SUM(L861:N861)</f>
        <v>0</v>
      </c>
      <c r="X861" s="129" t="e">
        <f aca="false">IF(K861&gt;0,ABS(W861-K861),"")</f>
        <v>#VALUE!</v>
      </c>
      <c r="AF861" s="78" t="n">
        <f aca="false">+AF860+20</f>
        <v>17120</v>
      </c>
      <c r="AG861" s="78" t="n">
        <v>856</v>
      </c>
      <c r="AO861" s="78" t="e">
        <f aca="false">VLOOKUP(F861,PTDS2!$A$1:$Q$13,2)</f>
        <v>#N/A</v>
      </c>
      <c r="AP861" s="78" t="e">
        <f aca="false">VLOOKUP(F861,PTDS2!$A$1:$Q$13,3)</f>
        <v>#N/A</v>
      </c>
      <c r="AQ861" s="78" t="e">
        <f aca="false">VLOOKUP(F861,PTDS2!$A$1:$Q$13,4)</f>
        <v>#N/A</v>
      </c>
      <c r="AR861" s="78" t="e">
        <f aca="false">VLOOKUP(F861,PTDS2!$A$1:$Q$13,5)</f>
        <v>#N/A</v>
      </c>
      <c r="AS861" s="78" t="e">
        <f aca="false">VLOOKUP(F861,PTDS2!$A$1:$Q$13,6)</f>
        <v>#N/A</v>
      </c>
      <c r="AT861" s="78" t="e">
        <f aca="false">VLOOKUP(F861,PTDS2!$A$1:$Q$13,7)</f>
        <v>#N/A</v>
      </c>
      <c r="AU861" s="78" t="e">
        <f aca="false">VLOOKUP(F861,PTDS2!$A$1:$Q$13,8)</f>
        <v>#N/A</v>
      </c>
      <c r="AV861" s="78" t="e">
        <f aca="false">VLOOKUP(F861,PTDS2!$A$1:$Q$13,9)</f>
        <v>#N/A</v>
      </c>
      <c r="AW861" s="78" t="e">
        <f aca="false">VLOOKUP(F861,PTDS2!$A$1:$Q$13,10)</f>
        <v>#N/A</v>
      </c>
      <c r="AX861" s="78" t="e">
        <f aca="false">VLOOKUP(F861,PTDS2!$A$1:$Q$13,11)</f>
        <v>#N/A</v>
      </c>
      <c r="AY861" s="78" t="e">
        <f aca="false">VLOOKUP(F861,PTDS2!$A$1:$Q$13,12)</f>
        <v>#N/A</v>
      </c>
      <c r="AZ861" s="78" t="e">
        <f aca="false">VLOOKUP(F861,PTDS2!$A$1:$Q$13,13)</f>
        <v>#N/A</v>
      </c>
      <c r="BA861" s="78" t="e">
        <f aca="false">VLOOKUP(F861,PTDS2!$A$1:$Q$13,14)</f>
        <v>#N/A</v>
      </c>
      <c r="BB861" s="78" t="e">
        <f aca="false">VLOOKUP(F861,PTDS2!$A$1:$Q$13,15)</f>
        <v>#N/A</v>
      </c>
      <c r="BC861" s="78" t="e">
        <f aca="false">VLOOKUP(F861,PTDS2!$A$1:$Q$13,16)</f>
        <v>#N/A</v>
      </c>
      <c r="BD861" s="78" t="e">
        <f aca="false">VLOOKUP(F861,PTDS2!$A$1:$Q$13,17)</f>
        <v>#N/A</v>
      </c>
      <c r="BF861" s="78" t="e">
        <f aca="false">IF(AO861=0,"",AO861)</f>
        <v>#N/A</v>
      </c>
      <c r="BG861" s="78" t="e">
        <f aca="false">IF(AP861=0,"",AP861)</f>
        <v>#N/A</v>
      </c>
      <c r="BH861" s="78" t="e">
        <f aca="false">IF(AQ861=0,"",AQ861)</f>
        <v>#N/A</v>
      </c>
      <c r="BI861" s="78" t="e">
        <f aca="false">IF(AR861=0,"",AR861)</f>
        <v>#N/A</v>
      </c>
      <c r="BJ861" s="78" t="e">
        <f aca="false">IF(AS861=0,"",AS861)</f>
        <v>#N/A</v>
      </c>
      <c r="BK861" s="78" t="e">
        <f aca="false">IF(AT861=0,"",AT861)</f>
        <v>#N/A</v>
      </c>
      <c r="BL861" s="78" t="e">
        <f aca="false">IF(AU861=0,"",AU861)</f>
        <v>#N/A</v>
      </c>
      <c r="BM861" s="78" t="e">
        <f aca="false">IF(AV861=0,"",AV861)</f>
        <v>#N/A</v>
      </c>
      <c r="BN861" s="78" t="e">
        <f aca="false">IF(AW861=0,"",AW861)</f>
        <v>#N/A</v>
      </c>
      <c r="BO861" s="78" t="e">
        <f aca="false">IF(AX861=0,"",AX861)</f>
        <v>#N/A</v>
      </c>
      <c r="BP861" s="78" t="e">
        <f aca="false">IF(AY861=0,"",AY861)</f>
        <v>#N/A</v>
      </c>
      <c r="BQ861" s="78" t="e">
        <f aca="false">IF(AZ861=0,"",AZ861)</f>
        <v>#N/A</v>
      </c>
      <c r="BR861" s="78" t="e">
        <f aca="false">IF(BA861=0,"",BA861)</f>
        <v>#N/A</v>
      </c>
      <c r="BS861" s="78" t="e">
        <f aca="false">IF(BB861=0,"",BB861)</f>
        <v>#N/A</v>
      </c>
      <c r="BT861" s="78" t="e">
        <f aca="false">IF(BC861=0,"",BC861)</f>
        <v>#N/A</v>
      </c>
      <c r="BU861" s="78" t="e">
        <f aca="false">IF(BD861=0,"",BD861)</f>
        <v>#N/A</v>
      </c>
    </row>
    <row r="862" customFormat="false" ht="56.7" hidden="false" customHeight="true" outlineLevel="0" collapsed="false">
      <c r="A862" s="137"/>
      <c r="B862" s="138"/>
      <c r="C862" s="139"/>
      <c r="D862" s="139"/>
      <c r="E862" s="143"/>
      <c r="F862" s="120"/>
      <c r="G862" s="121"/>
      <c r="H862" s="140"/>
      <c r="I862" s="141"/>
      <c r="J862" s="116"/>
      <c r="K862" s="124" t="str">
        <f aca="false">IF(ISBLANK(I862),"",ROUND(IF(J862&lt;&gt;"€",IF(J862="$",I862*TRANSFERENCIAS!$E$29,I862*TRANSFERENCIAS!$H$29),I862),2))</f>
        <v/>
      </c>
      <c r="L862" s="142"/>
      <c r="M862" s="142"/>
      <c r="N862" s="142"/>
      <c r="O862" s="125"/>
      <c r="P862" s="126" t="str">
        <f aca="false">IF(ISNUMBER(X862),X862,"P")</f>
        <v>P</v>
      </c>
      <c r="Q862" s="127" t="str">
        <f aca="false">IF(ISNUMBER(L862),L862," --")</f>
        <v> --</v>
      </c>
      <c r="W862" s="129" t="n">
        <f aca="false">SUM(L862:N862)</f>
        <v>0</v>
      </c>
      <c r="X862" s="129" t="e">
        <f aca="false">IF(K862&gt;0,ABS(W862-K862),"")</f>
        <v>#VALUE!</v>
      </c>
      <c r="AF862" s="78" t="n">
        <f aca="false">+AF861+20</f>
        <v>17140</v>
      </c>
      <c r="AG862" s="78" t="n">
        <v>857</v>
      </c>
      <c r="AO862" s="78" t="e">
        <f aca="false">VLOOKUP(F862,PTDS2!$A$1:$Q$13,2)</f>
        <v>#N/A</v>
      </c>
      <c r="AP862" s="78" t="e">
        <f aca="false">VLOOKUP(F862,PTDS2!$A$1:$Q$13,3)</f>
        <v>#N/A</v>
      </c>
      <c r="AQ862" s="78" t="e">
        <f aca="false">VLOOKUP(F862,PTDS2!$A$1:$Q$13,4)</f>
        <v>#N/A</v>
      </c>
      <c r="AR862" s="78" t="e">
        <f aca="false">VLOOKUP(F862,PTDS2!$A$1:$Q$13,5)</f>
        <v>#N/A</v>
      </c>
      <c r="AS862" s="78" t="e">
        <f aca="false">VLOOKUP(F862,PTDS2!$A$1:$Q$13,6)</f>
        <v>#N/A</v>
      </c>
      <c r="AT862" s="78" t="e">
        <f aca="false">VLOOKUP(F862,PTDS2!$A$1:$Q$13,7)</f>
        <v>#N/A</v>
      </c>
      <c r="AU862" s="78" t="e">
        <f aca="false">VLOOKUP(F862,PTDS2!$A$1:$Q$13,8)</f>
        <v>#N/A</v>
      </c>
      <c r="AV862" s="78" t="e">
        <f aca="false">VLOOKUP(F862,PTDS2!$A$1:$Q$13,9)</f>
        <v>#N/A</v>
      </c>
      <c r="AW862" s="78" t="e">
        <f aca="false">VLOOKUP(F862,PTDS2!$A$1:$Q$13,10)</f>
        <v>#N/A</v>
      </c>
      <c r="AX862" s="78" t="e">
        <f aca="false">VLOOKUP(F862,PTDS2!$A$1:$Q$13,11)</f>
        <v>#N/A</v>
      </c>
      <c r="AY862" s="78" t="e">
        <f aca="false">VLOOKUP(F862,PTDS2!$A$1:$Q$13,12)</f>
        <v>#N/A</v>
      </c>
      <c r="AZ862" s="78" t="e">
        <f aca="false">VLOOKUP(F862,PTDS2!$A$1:$Q$13,13)</f>
        <v>#N/A</v>
      </c>
      <c r="BA862" s="78" t="e">
        <f aca="false">VLOOKUP(F862,PTDS2!$A$1:$Q$13,14)</f>
        <v>#N/A</v>
      </c>
      <c r="BB862" s="78" t="e">
        <f aca="false">VLOOKUP(F862,PTDS2!$A$1:$Q$13,15)</f>
        <v>#N/A</v>
      </c>
      <c r="BC862" s="78" t="e">
        <f aca="false">VLOOKUP(F862,PTDS2!$A$1:$Q$13,16)</f>
        <v>#N/A</v>
      </c>
      <c r="BD862" s="78" t="e">
        <f aca="false">VLOOKUP(F862,PTDS2!$A$1:$Q$13,17)</f>
        <v>#N/A</v>
      </c>
      <c r="BF862" s="78" t="e">
        <f aca="false">IF(AO862=0,"",AO862)</f>
        <v>#N/A</v>
      </c>
      <c r="BG862" s="78" t="e">
        <f aca="false">IF(AP862=0,"",AP862)</f>
        <v>#N/A</v>
      </c>
      <c r="BH862" s="78" t="e">
        <f aca="false">IF(AQ862=0,"",AQ862)</f>
        <v>#N/A</v>
      </c>
      <c r="BI862" s="78" t="e">
        <f aca="false">IF(AR862=0,"",AR862)</f>
        <v>#N/A</v>
      </c>
      <c r="BJ862" s="78" t="e">
        <f aca="false">IF(AS862=0,"",AS862)</f>
        <v>#N/A</v>
      </c>
      <c r="BK862" s="78" t="e">
        <f aca="false">IF(AT862=0,"",AT862)</f>
        <v>#N/A</v>
      </c>
      <c r="BL862" s="78" t="e">
        <f aca="false">IF(AU862=0,"",AU862)</f>
        <v>#N/A</v>
      </c>
      <c r="BM862" s="78" t="e">
        <f aca="false">IF(AV862=0,"",AV862)</f>
        <v>#N/A</v>
      </c>
      <c r="BN862" s="78" t="e">
        <f aca="false">IF(AW862=0,"",AW862)</f>
        <v>#N/A</v>
      </c>
      <c r="BO862" s="78" t="e">
        <f aca="false">IF(AX862=0,"",AX862)</f>
        <v>#N/A</v>
      </c>
      <c r="BP862" s="78" t="e">
        <f aca="false">IF(AY862=0,"",AY862)</f>
        <v>#N/A</v>
      </c>
      <c r="BQ862" s="78" t="e">
        <f aca="false">IF(AZ862=0,"",AZ862)</f>
        <v>#N/A</v>
      </c>
      <c r="BR862" s="78" t="e">
        <f aca="false">IF(BA862=0,"",BA862)</f>
        <v>#N/A</v>
      </c>
      <c r="BS862" s="78" t="e">
        <f aca="false">IF(BB862=0,"",BB862)</f>
        <v>#N/A</v>
      </c>
      <c r="BT862" s="78" t="e">
        <f aca="false">IF(BC862=0,"",BC862)</f>
        <v>#N/A</v>
      </c>
      <c r="BU862" s="78" t="e">
        <f aca="false">IF(BD862=0,"",BD862)</f>
        <v>#N/A</v>
      </c>
    </row>
    <row r="863" customFormat="false" ht="56.7" hidden="false" customHeight="true" outlineLevel="0" collapsed="false">
      <c r="A863" s="137"/>
      <c r="B863" s="138"/>
      <c r="C863" s="139"/>
      <c r="D863" s="139"/>
      <c r="E863" s="143"/>
      <c r="F863" s="120"/>
      <c r="G863" s="121"/>
      <c r="H863" s="140"/>
      <c r="I863" s="141"/>
      <c r="J863" s="116"/>
      <c r="K863" s="124" t="str">
        <f aca="false">IF(ISBLANK(I863),"",ROUND(IF(J863&lt;&gt;"€",IF(J863="$",I863*TRANSFERENCIAS!$E$29,I863*TRANSFERENCIAS!$H$29),I863),2))</f>
        <v/>
      </c>
      <c r="L863" s="142"/>
      <c r="M863" s="142"/>
      <c r="N863" s="142"/>
      <c r="O863" s="125"/>
      <c r="P863" s="126" t="str">
        <f aca="false">IF(ISNUMBER(X863),X863,"P")</f>
        <v>P</v>
      </c>
      <c r="Q863" s="127" t="str">
        <f aca="false">IF(ISNUMBER(L863),L863," --")</f>
        <v> --</v>
      </c>
      <c r="W863" s="129" t="n">
        <f aca="false">SUM(L863:N863)</f>
        <v>0</v>
      </c>
      <c r="X863" s="129" t="e">
        <f aca="false">IF(K863&gt;0,ABS(W863-K863),"")</f>
        <v>#VALUE!</v>
      </c>
      <c r="AF863" s="78" t="n">
        <f aca="false">+AF862+20</f>
        <v>17160</v>
      </c>
      <c r="AG863" s="78" t="n">
        <v>858</v>
      </c>
      <c r="AO863" s="78" t="e">
        <f aca="false">VLOOKUP(F863,PTDS2!$A$1:$Q$13,2)</f>
        <v>#N/A</v>
      </c>
      <c r="AP863" s="78" t="e">
        <f aca="false">VLOOKUP(F863,PTDS2!$A$1:$Q$13,3)</f>
        <v>#N/A</v>
      </c>
      <c r="AQ863" s="78" t="e">
        <f aca="false">VLOOKUP(F863,PTDS2!$A$1:$Q$13,4)</f>
        <v>#N/A</v>
      </c>
      <c r="AR863" s="78" t="e">
        <f aca="false">VLOOKUP(F863,PTDS2!$A$1:$Q$13,5)</f>
        <v>#N/A</v>
      </c>
      <c r="AS863" s="78" t="e">
        <f aca="false">VLOOKUP(F863,PTDS2!$A$1:$Q$13,6)</f>
        <v>#N/A</v>
      </c>
      <c r="AT863" s="78" t="e">
        <f aca="false">VLOOKUP(F863,PTDS2!$A$1:$Q$13,7)</f>
        <v>#N/A</v>
      </c>
      <c r="AU863" s="78" t="e">
        <f aca="false">VLOOKUP(F863,PTDS2!$A$1:$Q$13,8)</f>
        <v>#N/A</v>
      </c>
      <c r="AV863" s="78" t="e">
        <f aca="false">VLOOKUP(F863,PTDS2!$A$1:$Q$13,9)</f>
        <v>#N/A</v>
      </c>
      <c r="AW863" s="78" t="e">
        <f aca="false">VLOOKUP(F863,PTDS2!$A$1:$Q$13,10)</f>
        <v>#N/A</v>
      </c>
      <c r="AX863" s="78" t="e">
        <f aca="false">VLOOKUP(F863,PTDS2!$A$1:$Q$13,11)</f>
        <v>#N/A</v>
      </c>
      <c r="AY863" s="78" t="e">
        <f aca="false">VLOOKUP(F863,PTDS2!$A$1:$Q$13,12)</f>
        <v>#N/A</v>
      </c>
      <c r="AZ863" s="78" t="e">
        <f aca="false">VLOOKUP(F863,PTDS2!$A$1:$Q$13,13)</f>
        <v>#N/A</v>
      </c>
      <c r="BA863" s="78" t="e">
        <f aca="false">VLOOKUP(F863,PTDS2!$A$1:$Q$13,14)</f>
        <v>#N/A</v>
      </c>
      <c r="BB863" s="78" t="e">
        <f aca="false">VLOOKUP(F863,PTDS2!$A$1:$Q$13,15)</f>
        <v>#N/A</v>
      </c>
      <c r="BC863" s="78" t="e">
        <f aca="false">VLOOKUP(F863,PTDS2!$A$1:$Q$13,16)</f>
        <v>#N/A</v>
      </c>
      <c r="BD863" s="78" t="e">
        <f aca="false">VLOOKUP(F863,PTDS2!$A$1:$Q$13,17)</f>
        <v>#N/A</v>
      </c>
      <c r="BF863" s="78" t="e">
        <f aca="false">IF(AO863=0,"",AO863)</f>
        <v>#N/A</v>
      </c>
      <c r="BG863" s="78" t="e">
        <f aca="false">IF(AP863=0,"",AP863)</f>
        <v>#N/A</v>
      </c>
      <c r="BH863" s="78" t="e">
        <f aca="false">IF(AQ863=0,"",AQ863)</f>
        <v>#N/A</v>
      </c>
      <c r="BI863" s="78" t="e">
        <f aca="false">IF(AR863=0,"",AR863)</f>
        <v>#N/A</v>
      </c>
      <c r="BJ863" s="78" t="e">
        <f aca="false">IF(AS863=0,"",AS863)</f>
        <v>#N/A</v>
      </c>
      <c r="BK863" s="78" t="e">
        <f aca="false">IF(AT863=0,"",AT863)</f>
        <v>#N/A</v>
      </c>
      <c r="BL863" s="78" t="e">
        <f aca="false">IF(AU863=0,"",AU863)</f>
        <v>#N/A</v>
      </c>
      <c r="BM863" s="78" t="e">
        <f aca="false">IF(AV863=0,"",AV863)</f>
        <v>#N/A</v>
      </c>
      <c r="BN863" s="78" t="e">
        <f aca="false">IF(AW863=0,"",AW863)</f>
        <v>#N/A</v>
      </c>
      <c r="BO863" s="78" t="e">
        <f aca="false">IF(AX863=0,"",AX863)</f>
        <v>#N/A</v>
      </c>
      <c r="BP863" s="78" t="e">
        <f aca="false">IF(AY863=0,"",AY863)</f>
        <v>#N/A</v>
      </c>
      <c r="BQ863" s="78" t="e">
        <f aca="false">IF(AZ863=0,"",AZ863)</f>
        <v>#N/A</v>
      </c>
      <c r="BR863" s="78" t="e">
        <f aca="false">IF(BA863=0,"",BA863)</f>
        <v>#N/A</v>
      </c>
      <c r="BS863" s="78" t="e">
        <f aca="false">IF(BB863=0,"",BB863)</f>
        <v>#N/A</v>
      </c>
      <c r="BT863" s="78" t="e">
        <f aca="false">IF(BC863=0,"",BC863)</f>
        <v>#N/A</v>
      </c>
      <c r="BU863" s="78" t="e">
        <f aca="false">IF(BD863=0,"",BD863)</f>
        <v>#N/A</v>
      </c>
    </row>
    <row r="864" customFormat="false" ht="56.7" hidden="false" customHeight="true" outlineLevel="0" collapsed="false">
      <c r="A864" s="137"/>
      <c r="B864" s="138"/>
      <c r="C864" s="139"/>
      <c r="D864" s="139"/>
      <c r="E864" s="143"/>
      <c r="F864" s="120"/>
      <c r="G864" s="121"/>
      <c r="H864" s="140"/>
      <c r="I864" s="141"/>
      <c r="J864" s="116"/>
      <c r="K864" s="124" t="str">
        <f aca="false">IF(ISBLANK(I864),"",ROUND(IF(J864&lt;&gt;"€",IF(J864="$",I864*TRANSFERENCIAS!$E$29,I864*TRANSFERENCIAS!$H$29),I864),2))</f>
        <v/>
      </c>
      <c r="L864" s="142"/>
      <c r="M864" s="142"/>
      <c r="N864" s="142"/>
      <c r="O864" s="125"/>
      <c r="P864" s="126" t="str">
        <f aca="false">IF(ISNUMBER(X864),X864,"P")</f>
        <v>P</v>
      </c>
      <c r="Q864" s="127" t="str">
        <f aca="false">IF(ISNUMBER(L864),L864," --")</f>
        <v> --</v>
      </c>
      <c r="W864" s="129" t="n">
        <f aca="false">SUM(L864:N864)</f>
        <v>0</v>
      </c>
      <c r="X864" s="129" t="e">
        <f aca="false">IF(K864&gt;0,ABS(W864-K864),"")</f>
        <v>#VALUE!</v>
      </c>
      <c r="AF864" s="78" t="n">
        <f aca="false">+AF863+20</f>
        <v>17180</v>
      </c>
      <c r="AG864" s="78" t="n">
        <v>859</v>
      </c>
      <c r="AO864" s="78" t="e">
        <f aca="false">VLOOKUP(F864,PTDS2!$A$1:$Q$13,2)</f>
        <v>#N/A</v>
      </c>
      <c r="AP864" s="78" t="e">
        <f aca="false">VLOOKUP(F864,PTDS2!$A$1:$Q$13,3)</f>
        <v>#N/A</v>
      </c>
      <c r="AQ864" s="78" t="e">
        <f aca="false">VLOOKUP(F864,PTDS2!$A$1:$Q$13,4)</f>
        <v>#N/A</v>
      </c>
      <c r="AR864" s="78" t="e">
        <f aca="false">VLOOKUP(F864,PTDS2!$A$1:$Q$13,5)</f>
        <v>#N/A</v>
      </c>
      <c r="AS864" s="78" t="e">
        <f aca="false">VLOOKUP(F864,PTDS2!$A$1:$Q$13,6)</f>
        <v>#N/A</v>
      </c>
      <c r="AT864" s="78" t="e">
        <f aca="false">VLOOKUP(F864,PTDS2!$A$1:$Q$13,7)</f>
        <v>#N/A</v>
      </c>
      <c r="AU864" s="78" t="e">
        <f aca="false">VLOOKUP(F864,PTDS2!$A$1:$Q$13,8)</f>
        <v>#N/A</v>
      </c>
      <c r="AV864" s="78" t="e">
        <f aca="false">VLOOKUP(F864,PTDS2!$A$1:$Q$13,9)</f>
        <v>#N/A</v>
      </c>
      <c r="AW864" s="78" t="e">
        <f aca="false">VLOOKUP(F864,PTDS2!$A$1:$Q$13,10)</f>
        <v>#N/A</v>
      </c>
      <c r="AX864" s="78" t="e">
        <f aca="false">VLOOKUP(F864,PTDS2!$A$1:$Q$13,11)</f>
        <v>#N/A</v>
      </c>
      <c r="AY864" s="78" t="e">
        <f aca="false">VLOOKUP(F864,PTDS2!$A$1:$Q$13,12)</f>
        <v>#N/A</v>
      </c>
      <c r="AZ864" s="78" t="e">
        <f aca="false">VLOOKUP(F864,PTDS2!$A$1:$Q$13,13)</f>
        <v>#N/A</v>
      </c>
      <c r="BA864" s="78" t="e">
        <f aca="false">VLOOKUP(F864,PTDS2!$A$1:$Q$13,14)</f>
        <v>#N/A</v>
      </c>
      <c r="BB864" s="78" t="e">
        <f aca="false">VLOOKUP(F864,PTDS2!$A$1:$Q$13,15)</f>
        <v>#N/A</v>
      </c>
      <c r="BC864" s="78" t="e">
        <f aca="false">VLOOKUP(F864,PTDS2!$A$1:$Q$13,16)</f>
        <v>#N/A</v>
      </c>
      <c r="BD864" s="78" t="e">
        <f aca="false">VLOOKUP(F864,PTDS2!$A$1:$Q$13,17)</f>
        <v>#N/A</v>
      </c>
      <c r="BF864" s="78" t="e">
        <f aca="false">IF(AO864=0,"",AO864)</f>
        <v>#N/A</v>
      </c>
      <c r="BG864" s="78" t="e">
        <f aca="false">IF(AP864=0,"",AP864)</f>
        <v>#N/A</v>
      </c>
      <c r="BH864" s="78" t="e">
        <f aca="false">IF(AQ864=0,"",AQ864)</f>
        <v>#N/A</v>
      </c>
      <c r="BI864" s="78" t="e">
        <f aca="false">IF(AR864=0,"",AR864)</f>
        <v>#N/A</v>
      </c>
      <c r="BJ864" s="78" t="e">
        <f aca="false">IF(AS864=0,"",AS864)</f>
        <v>#N/A</v>
      </c>
      <c r="BK864" s="78" t="e">
        <f aca="false">IF(AT864=0,"",AT864)</f>
        <v>#N/A</v>
      </c>
      <c r="BL864" s="78" t="e">
        <f aca="false">IF(AU864=0,"",AU864)</f>
        <v>#N/A</v>
      </c>
      <c r="BM864" s="78" t="e">
        <f aca="false">IF(AV864=0,"",AV864)</f>
        <v>#N/A</v>
      </c>
      <c r="BN864" s="78" t="e">
        <f aca="false">IF(AW864=0,"",AW864)</f>
        <v>#N/A</v>
      </c>
      <c r="BO864" s="78" t="e">
        <f aca="false">IF(AX864=0,"",AX864)</f>
        <v>#N/A</v>
      </c>
      <c r="BP864" s="78" t="e">
        <f aca="false">IF(AY864=0,"",AY864)</f>
        <v>#N/A</v>
      </c>
      <c r="BQ864" s="78" t="e">
        <f aca="false">IF(AZ864=0,"",AZ864)</f>
        <v>#N/A</v>
      </c>
      <c r="BR864" s="78" t="e">
        <f aca="false">IF(BA864=0,"",BA864)</f>
        <v>#N/A</v>
      </c>
      <c r="BS864" s="78" t="e">
        <f aca="false">IF(BB864=0,"",BB864)</f>
        <v>#N/A</v>
      </c>
      <c r="BT864" s="78" t="e">
        <f aca="false">IF(BC864=0,"",BC864)</f>
        <v>#N/A</v>
      </c>
      <c r="BU864" s="78" t="e">
        <f aca="false">IF(BD864=0,"",BD864)</f>
        <v>#N/A</v>
      </c>
    </row>
    <row r="865" customFormat="false" ht="56.7" hidden="false" customHeight="true" outlineLevel="0" collapsed="false">
      <c r="A865" s="137"/>
      <c r="B865" s="138"/>
      <c r="C865" s="139"/>
      <c r="D865" s="139"/>
      <c r="E865" s="143"/>
      <c r="F865" s="120"/>
      <c r="G865" s="121"/>
      <c r="H865" s="140"/>
      <c r="I865" s="141"/>
      <c r="J865" s="116"/>
      <c r="K865" s="124" t="str">
        <f aca="false">IF(ISBLANK(I865),"",ROUND(IF(J865&lt;&gt;"€",IF(J865="$",I865*TRANSFERENCIAS!$E$29,I865*TRANSFERENCIAS!$H$29),I865),2))</f>
        <v/>
      </c>
      <c r="L865" s="142"/>
      <c r="M865" s="142"/>
      <c r="N865" s="142"/>
      <c r="O865" s="125"/>
      <c r="P865" s="126" t="str">
        <f aca="false">IF(ISNUMBER(X865),X865,"P")</f>
        <v>P</v>
      </c>
      <c r="Q865" s="127" t="str">
        <f aca="false">IF(ISNUMBER(L865),L865," --")</f>
        <v> --</v>
      </c>
      <c r="W865" s="129" t="n">
        <f aca="false">SUM(L865:N865)</f>
        <v>0</v>
      </c>
      <c r="X865" s="129" t="e">
        <f aca="false">IF(K865&gt;0,ABS(W865-K865),"")</f>
        <v>#VALUE!</v>
      </c>
      <c r="AF865" s="78" t="n">
        <f aca="false">+AF864+20</f>
        <v>17200</v>
      </c>
      <c r="AG865" s="78" t="n">
        <v>860</v>
      </c>
      <c r="AO865" s="78" t="e">
        <f aca="false">VLOOKUP(F865,PTDS2!$A$1:$Q$13,2)</f>
        <v>#N/A</v>
      </c>
      <c r="AP865" s="78" t="e">
        <f aca="false">VLOOKUP(F865,PTDS2!$A$1:$Q$13,3)</f>
        <v>#N/A</v>
      </c>
      <c r="AQ865" s="78" t="e">
        <f aca="false">VLOOKUP(F865,PTDS2!$A$1:$Q$13,4)</f>
        <v>#N/A</v>
      </c>
      <c r="AR865" s="78" t="e">
        <f aca="false">VLOOKUP(F865,PTDS2!$A$1:$Q$13,5)</f>
        <v>#N/A</v>
      </c>
      <c r="AS865" s="78" t="e">
        <f aca="false">VLOOKUP(F865,PTDS2!$A$1:$Q$13,6)</f>
        <v>#N/A</v>
      </c>
      <c r="AT865" s="78" t="e">
        <f aca="false">VLOOKUP(F865,PTDS2!$A$1:$Q$13,7)</f>
        <v>#N/A</v>
      </c>
      <c r="AU865" s="78" t="e">
        <f aca="false">VLOOKUP(F865,PTDS2!$A$1:$Q$13,8)</f>
        <v>#N/A</v>
      </c>
      <c r="AV865" s="78" t="e">
        <f aca="false">VLOOKUP(F865,PTDS2!$A$1:$Q$13,9)</f>
        <v>#N/A</v>
      </c>
      <c r="AW865" s="78" t="e">
        <f aca="false">VLOOKUP(F865,PTDS2!$A$1:$Q$13,10)</f>
        <v>#N/A</v>
      </c>
      <c r="AX865" s="78" t="e">
        <f aca="false">VLOOKUP(F865,PTDS2!$A$1:$Q$13,11)</f>
        <v>#N/A</v>
      </c>
      <c r="AY865" s="78" t="e">
        <f aca="false">VLOOKUP(F865,PTDS2!$A$1:$Q$13,12)</f>
        <v>#N/A</v>
      </c>
      <c r="AZ865" s="78" t="e">
        <f aca="false">VLOOKUP(F865,PTDS2!$A$1:$Q$13,13)</f>
        <v>#N/A</v>
      </c>
      <c r="BA865" s="78" t="e">
        <f aca="false">VLOOKUP(F865,PTDS2!$A$1:$Q$13,14)</f>
        <v>#N/A</v>
      </c>
      <c r="BB865" s="78" t="e">
        <f aca="false">VLOOKUP(F865,PTDS2!$A$1:$Q$13,15)</f>
        <v>#N/A</v>
      </c>
      <c r="BC865" s="78" t="e">
        <f aca="false">VLOOKUP(F865,PTDS2!$A$1:$Q$13,16)</f>
        <v>#N/A</v>
      </c>
      <c r="BD865" s="78" t="e">
        <f aca="false">VLOOKUP(F865,PTDS2!$A$1:$Q$13,17)</f>
        <v>#N/A</v>
      </c>
      <c r="BF865" s="78" t="e">
        <f aca="false">IF(AO865=0,"",AO865)</f>
        <v>#N/A</v>
      </c>
      <c r="BG865" s="78" t="e">
        <f aca="false">IF(AP865=0,"",AP865)</f>
        <v>#N/A</v>
      </c>
      <c r="BH865" s="78" t="e">
        <f aca="false">IF(AQ865=0,"",AQ865)</f>
        <v>#N/A</v>
      </c>
      <c r="BI865" s="78" t="e">
        <f aca="false">IF(AR865=0,"",AR865)</f>
        <v>#N/A</v>
      </c>
      <c r="BJ865" s="78" t="e">
        <f aca="false">IF(AS865=0,"",AS865)</f>
        <v>#N/A</v>
      </c>
      <c r="BK865" s="78" t="e">
        <f aca="false">IF(AT865=0,"",AT865)</f>
        <v>#N/A</v>
      </c>
      <c r="BL865" s="78" t="e">
        <f aca="false">IF(AU865=0,"",AU865)</f>
        <v>#N/A</v>
      </c>
      <c r="BM865" s="78" t="e">
        <f aca="false">IF(AV865=0,"",AV865)</f>
        <v>#N/A</v>
      </c>
      <c r="BN865" s="78" t="e">
        <f aca="false">IF(AW865=0,"",AW865)</f>
        <v>#N/A</v>
      </c>
      <c r="BO865" s="78" t="e">
        <f aca="false">IF(AX865=0,"",AX865)</f>
        <v>#N/A</v>
      </c>
      <c r="BP865" s="78" t="e">
        <f aca="false">IF(AY865=0,"",AY865)</f>
        <v>#N/A</v>
      </c>
      <c r="BQ865" s="78" t="e">
        <f aca="false">IF(AZ865=0,"",AZ865)</f>
        <v>#N/A</v>
      </c>
      <c r="BR865" s="78" t="e">
        <f aca="false">IF(BA865=0,"",BA865)</f>
        <v>#N/A</v>
      </c>
      <c r="BS865" s="78" t="e">
        <f aca="false">IF(BB865=0,"",BB865)</f>
        <v>#N/A</v>
      </c>
      <c r="BT865" s="78" t="e">
        <f aca="false">IF(BC865=0,"",BC865)</f>
        <v>#N/A</v>
      </c>
      <c r="BU865" s="78" t="e">
        <f aca="false">IF(BD865=0,"",BD865)</f>
        <v>#N/A</v>
      </c>
    </row>
    <row r="866" customFormat="false" ht="56.7" hidden="false" customHeight="true" outlineLevel="0" collapsed="false">
      <c r="A866" s="137"/>
      <c r="B866" s="138"/>
      <c r="C866" s="139"/>
      <c r="D866" s="139"/>
      <c r="E866" s="143"/>
      <c r="F866" s="120"/>
      <c r="G866" s="121"/>
      <c r="H866" s="140"/>
      <c r="I866" s="141"/>
      <c r="J866" s="116"/>
      <c r="K866" s="124" t="str">
        <f aca="false">IF(ISBLANK(I866),"",ROUND(IF(J866&lt;&gt;"€",IF(J866="$",I866*TRANSFERENCIAS!$E$29,I866*TRANSFERENCIAS!$H$29),I866),2))</f>
        <v/>
      </c>
      <c r="L866" s="142"/>
      <c r="M866" s="142"/>
      <c r="N866" s="142"/>
      <c r="O866" s="125"/>
      <c r="P866" s="126" t="str">
        <f aca="false">IF(ISNUMBER(X866),X866,"P")</f>
        <v>P</v>
      </c>
      <c r="Q866" s="127" t="str">
        <f aca="false">IF(ISNUMBER(L866),L866," --")</f>
        <v> --</v>
      </c>
      <c r="W866" s="129" t="n">
        <f aca="false">SUM(L866:N866)</f>
        <v>0</v>
      </c>
      <c r="X866" s="129" t="e">
        <f aca="false">IF(K866&gt;0,ABS(W866-K866),"")</f>
        <v>#VALUE!</v>
      </c>
      <c r="AF866" s="78" t="n">
        <f aca="false">+AF865+20</f>
        <v>17220</v>
      </c>
      <c r="AG866" s="78" t="n">
        <v>861</v>
      </c>
      <c r="AO866" s="78" t="e">
        <f aca="false">VLOOKUP(F866,PTDS2!$A$1:$Q$13,2)</f>
        <v>#N/A</v>
      </c>
      <c r="AP866" s="78" t="e">
        <f aca="false">VLOOKUP(F866,PTDS2!$A$1:$Q$13,3)</f>
        <v>#N/A</v>
      </c>
      <c r="AQ866" s="78" t="e">
        <f aca="false">VLOOKUP(F866,PTDS2!$A$1:$Q$13,4)</f>
        <v>#N/A</v>
      </c>
      <c r="AR866" s="78" t="e">
        <f aca="false">VLOOKUP(F866,PTDS2!$A$1:$Q$13,5)</f>
        <v>#N/A</v>
      </c>
      <c r="AS866" s="78" t="e">
        <f aca="false">VLOOKUP(F866,PTDS2!$A$1:$Q$13,6)</f>
        <v>#N/A</v>
      </c>
      <c r="AT866" s="78" t="e">
        <f aca="false">VLOOKUP(F866,PTDS2!$A$1:$Q$13,7)</f>
        <v>#N/A</v>
      </c>
      <c r="AU866" s="78" t="e">
        <f aca="false">VLOOKUP(F866,PTDS2!$A$1:$Q$13,8)</f>
        <v>#N/A</v>
      </c>
      <c r="AV866" s="78" t="e">
        <f aca="false">VLOOKUP(F866,PTDS2!$A$1:$Q$13,9)</f>
        <v>#N/A</v>
      </c>
      <c r="AW866" s="78" t="e">
        <f aca="false">VLOOKUP(F866,PTDS2!$A$1:$Q$13,10)</f>
        <v>#N/A</v>
      </c>
      <c r="AX866" s="78" t="e">
        <f aca="false">VLOOKUP(F866,PTDS2!$A$1:$Q$13,11)</f>
        <v>#N/A</v>
      </c>
      <c r="AY866" s="78" t="e">
        <f aca="false">VLOOKUP(F866,PTDS2!$A$1:$Q$13,12)</f>
        <v>#N/A</v>
      </c>
      <c r="AZ866" s="78" t="e">
        <f aca="false">VLOOKUP(F866,PTDS2!$A$1:$Q$13,13)</f>
        <v>#N/A</v>
      </c>
      <c r="BA866" s="78" t="e">
        <f aca="false">VLOOKUP(F866,PTDS2!$A$1:$Q$13,14)</f>
        <v>#N/A</v>
      </c>
      <c r="BB866" s="78" t="e">
        <f aca="false">VLOOKUP(F866,PTDS2!$A$1:$Q$13,15)</f>
        <v>#N/A</v>
      </c>
      <c r="BC866" s="78" t="e">
        <f aca="false">VLOOKUP(F866,PTDS2!$A$1:$Q$13,16)</f>
        <v>#N/A</v>
      </c>
      <c r="BD866" s="78" t="e">
        <f aca="false">VLOOKUP(F866,PTDS2!$A$1:$Q$13,17)</f>
        <v>#N/A</v>
      </c>
      <c r="BF866" s="78" t="e">
        <f aca="false">IF(AO866=0,"",AO866)</f>
        <v>#N/A</v>
      </c>
      <c r="BG866" s="78" t="e">
        <f aca="false">IF(AP866=0,"",AP866)</f>
        <v>#N/A</v>
      </c>
      <c r="BH866" s="78" t="e">
        <f aca="false">IF(AQ866=0,"",AQ866)</f>
        <v>#N/A</v>
      </c>
      <c r="BI866" s="78" t="e">
        <f aca="false">IF(AR866=0,"",AR866)</f>
        <v>#N/A</v>
      </c>
      <c r="BJ866" s="78" t="e">
        <f aca="false">IF(AS866=0,"",AS866)</f>
        <v>#N/A</v>
      </c>
      <c r="BK866" s="78" t="e">
        <f aca="false">IF(AT866=0,"",AT866)</f>
        <v>#N/A</v>
      </c>
      <c r="BL866" s="78" t="e">
        <f aca="false">IF(AU866=0,"",AU866)</f>
        <v>#N/A</v>
      </c>
      <c r="BM866" s="78" t="e">
        <f aca="false">IF(AV866=0,"",AV866)</f>
        <v>#N/A</v>
      </c>
      <c r="BN866" s="78" t="e">
        <f aca="false">IF(AW866=0,"",AW866)</f>
        <v>#N/A</v>
      </c>
      <c r="BO866" s="78" t="e">
        <f aca="false">IF(AX866=0,"",AX866)</f>
        <v>#N/A</v>
      </c>
      <c r="BP866" s="78" t="e">
        <f aca="false">IF(AY866=0,"",AY866)</f>
        <v>#N/A</v>
      </c>
      <c r="BQ866" s="78" t="e">
        <f aca="false">IF(AZ866=0,"",AZ866)</f>
        <v>#N/A</v>
      </c>
      <c r="BR866" s="78" t="e">
        <f aca="false">IF(BA866=0,"",BA866)</f>
        <v>#N/A</v>
      </c>
      <c r="BS866" s="78" t="e">
        <f aca="false">IF(BB866=0,"",BB866)</f>
        <v>#N/A</v>
      </c>
      <c r="BT866" s="78" t="e">
        <f aca="false">IF(BC866=0,"",BC866)</f>
        <v>#N/A</v>
      </c>
      <c r="BU866" s="78" t="e">
        <f aca="false">IF(BD866=0,"",BD866)</f>
        <v>#N/A</v>
      </c>
    </row>
    <row r="867" customFormat="false" ht="56.7" hidden="false" customHeight="true" outlineLevel="0" collapsed="false">
      <c r="A867" s="137"/>
      <c r="B867" s="138"/>
      <c r="C867" s="139"/>
      <c r="D867" s="139"/>
      <c r="E867" s="143"/>
      <c r="F867" s="120"/>
      <c r="G867" s="121"/>
      <c r="H867" s="140"/>
      <c r="I867" s="141"/>
      <c r="J867" s="116"/>
      <c r="K867" s="124" t="str">
        <f aca="false">IF(ISBLANK(I867),"",ROUND(IF(J867&lt;&gt;"€",IF(J867="$",I867*TRANSFERENCIAS!$E$29,I867*TRANSFERENCIAS!$H$29),I867),2))</f>
        <v/>
      </c>
      <c r="L867" s="142"/>
      <c r="M867" s="142"/>
      <c r="N867" s="142"/>
      <c r="O867" s="125"/>
      <c r="P867" s="126" t="str">
        <f aca="false">IF(ISNUMBER(X867),X867,"P")</f>
        <v>P</v>
      </c>
      <c r="Q867" s="127" t="str">
        <f aca="false">IF(ISNUMBER(L867),L867," --")</f>
        <v> --</v>
      </c>
      <c r="W867" s="129" t="n">
        <f aca="false">SUM(L867:N867)</f>
        <v>0</v>
      </c>
      <c r="X867" s="129" t="e">
        <f aca="false">IF(K867&gt;0,ABS(W867-K867),"")</f>
        <v>#VALUE!</v>
      </c>
      <c r="AF867" s="78" t="n">
        <f aca="false">+AF866+20</f>
        <v>17240</v>
      </c>
      <c r="AG867" s="78" t="n">
        <v>862</v>
      </c>
      <c r="AO867" s="78" t="e">
        <f aca="false">VLOOKUP(F867,PTDS2!$A$1:$Q$13,2)</f>
        <v>#N/A</v>
      </c>
      <c r="AP867" s="78" t="e">
        <f aca="false">VLOOKUP(F867,PTDS2!$A$1:$Q$13,3)</f>
        <v>#N/A</v>
      </c>
      <c r="AQ867" s="78" t="e">
        <f aca="false">VLOOKUP(F867,PTDS2!$A$1:$Q$13,4)</f>
        <v>#N/A</v>
      </c>
      <c r="AR867" s="78" t="e">
        <f aca="false">VLOOKUP(F867,PTDS2!$A$1:$Q$13,5)</f>
        <v>#N/A</v>
      </c>
      <c r="AS867" s="78" t="e">
        <f aca="false">VLOOKUP(F867,PTDS2!$A$1:$Q$13,6)</f>
        <v>#N/A</v>
      </c>
      <c r="AT867" s="78" t="e">
        <f aca="false">VLOOKUP(F867,PTDS2!$A$1:$Q$13,7)</f>
        <v>#N/A</v>
      </c>
      <c r="AU867" s="78" t="e">
        <f aca="false">VLOOKUP(F867,PTDS2!$A$1:$Q$13,8)</f>
        <v>#N/A</v>
      </c>
      <c r="AV867" s="78" t="e">
        <f aca="false">VLOOKUP(F867,PTDS2!$A$1:$Q$13,9)</f>
        <v>#N/A</v>
      </c>
      <c r="AW867" s="78" t="e">
        <f aca="false">VLOOKUP(F867,PTDS2!$A$1:$Q$13,10)</f>
        <v>#N/A</v>
      </c>
      <c r="AX867" s="78" t="e">
        <f aca="false">VLOOKUP(F867,PTDS2!$A$1:$Q$13,11)</f>
        <v>#N/A</v>
      </c>
      <c r="AY867" s="78" t="e">
        <f aca="false">VLOOKUP(F867,PTDS2!$A$1:$Q$13,12)</f>
        <v>#N/A</v>
      </c>
      <c r="AZ867" s="78" t="e">
        <f aca="false">VLOOKUP(F867,PTDS2!$A$1:$Q$13,13)</f>
        <v>#N/A</v>
      </c>
      <c r="BA867" s="78" t="e">
        <f aca="false">VLOOKUP(F867,PTDS2!$A$1:$Q$13,14)</f>
        <v>#N/A</v>
      </c>
      <c r="BB867" s="78" t="e">
        <f aca="false">VLOOKUP(F867,PTDS2!$A$1:$Q$13,15)</f>
        <v>#N/A</v>
      </c>
      <c r="BC867" s="78" t="e">
        <f aca="false">VLOOKUP(F867,PTDS2!$A$1:$Q$13,16)</f>
        <v>#N/A</v>
      </c>
      <c r="BD867" s="78" t="e">
        <f aca="false">VLOOKUP(F867,PTDS2!$A$1:$Q$13,17)</f>
        <v>#N/A</v>
      </c>
      <c r="BF867" s="78" t="e">
        <f aca="false">IF(AO867=0,"",AO867)</f>
        <v>#N/A</v>
      </c>
      <c r="BG867" s="78" t="e">
        <f aca="false">IF(AP867=0,"",AP867)</f>
        <v>#N/A</v>
      </c>
      <c r="BH867" s="78" t="e">
        <f aca="false">IF(AQ867=0,"",AQ867)</f>
        <v>#N/A</v>
      </c>
      <c r="BI867" s="78" t="e">
        <f aca="false">IF(AR867=0,"",AR867)</f>
        <v>#N/A</v>
      </c>
      <c r="BJ867" s="78" t="e">
        <f aca="false">IF(AS867=0,"",AS867)</f>
        <v>#N/A</v>
      </c>
      <c r="BK867" s="78" t="e">
        <f aca="false">IF(AT867=0,"",AT867)</f>
        <v>#N/A</v>
      </c>
      <c r="BL867" s="78" t="e">
        <f aca="false">IF(AU867=0,"",AU867)</f>
        <v>#N/A</v>
      </c>
      <c r="BM867" s="78" t="e">
        <f aca="false">IF(AV867=0,"",AV867)</f>
        <v>#N/A</v>
      </c>
      <c r="BN867" s="78" t="e">
        <f aca="false">IF(AW867=0,"",AW867)</f>
        <v>#N/A</v>
      </c>
      <c r="BO867" s="78" t="e">
        <f aca="false">IF(AX867=0,"",AX867)</f>
        <v>#N/A</v>
      </c>
      <c r="BP867" s="78" t="e">
        <f aca="false">IF(AY867=0,"",AY867)</f>
        <v>#N/A</v>
      </c>
      <c r="BQ867" s="78" t="e">
        <f aca="false">IF(AZ867=0,"",AZ867)</f>
        <v>#N/A</v>
      </c>
      <c r="BR867" s="78" t="e">
        <f aca="false">IF(BA867=0,"",BA867)</f>
        <v>#N/A</v>
      </c>
      <c r="BS867" s="78" t="e">
        <f aca="false">IF(BB867=0,"",BB867)</f>
        <v>#N/A</v>
      </c>
      <c r="BT867" s="78" t="e">
        <f aca="false">IF(BC867=0,"",BC867)</f>
        <v>#N/A</v>
      </c>
      <c r="BU867" s="78" t="e">
        <f aca="false">IF(BD867=0,"",BD867)</f>
        <v>#N/A</v>
      </c>
    </row>
    <row r="868" customFormat="false" ht="56.7" hidden="false" customHeight="true" outlineLevel="0" collapsed="false">
      <c r="A868" s="137"/>
      <c r="B868" s="138"/>
      <c r="C868" s="139"/>
      <c r="D868" s="139"/>
      <c r="E868" s="143"/>
      <c r="F868" s="120"/>
      <c r="G868" s="121"/>
      <c r="H868" s="140"/>
      <c r="I868" s="141"/>
      <c r="J868" s="116"/>
      <c r="K868" s="124" t="str">
        <f aca="false">IF(ISBLANK(I868),"",ROUND(IF(J868&lt;&gt;"€",IF(J868="$",I868*TRANSFERENCIAS!$E$29,I868*TRANSFERENCIAS!$H$29),I868),2))</f>
        <v/>
      </c>
      <c r="L868" s="142"/>
      <c r="M868" s="142"/>
      <c r="N868" s="142"/>
      <c r="O868" s="125"/>
      <c r="P868" s="126" t="str">
        <f aca="false">IF(ISNUMBER(X868),X868,"P")</f>
        <v>P</v>
      </c>
      <c r="Q868" s="127" t="str">
        <f aca="false">IF(ISNUMBER(L868),L868," --")</f>
        <v> --</v>
      </c>
      <c r="W868" s="129" t="n">
        <f aca="false">SUM(L868:N868)</f>
        <v>0</v>
      </c>
      <c r="X868" s="129" t="e">
        <f aca="false">IF(K868&gt;0,ABS(W868-K868),"")</f>
        <v>#VALUE!</v>
      </c>
      <c r="AF868" s="78" t="n">
        <f aca="false">+AF867+20</f>
        <v>17260</v>
      </c>
      <c r="AG868" s="78" t="n">
        <v>863</v>
      </c>
      <c r="AO868" s="78" t="e">
        <f aca="false">VLOOKUP(F868,PTDS2!$A$1:$Q$13,2)</f>
        <v>#N/A</v>
      </c>
      <c r="AP868" s="78" t="e">
        <f aca="false">VLOOKUP(F868,PTDS2!$A$1:$Q$13,3)</f>
        <v>#N/A</v>
      </c>
      <c r="AQ868" s="78" t="e">
        <f aca="false">VLOOKUP(F868,PTDS2!$A$1:$Q$13,4)</f>
        <v>#N/A</v>
      </c>
      <c r="AR868" s="78" t="e">
        <f aca="false">VLOOKUP(F868,PTDS2!$A$1:$Q$13,5)</f>
        <v>#N/A</v>
      </c>
      <c r="AS868" s="78" t="e">
        <f aca="false">VLOOKUP(F868,PTDS2!$A$1:$Q$13,6)</f>
        <v>#N/A</v>
      </c>
      <c r="AT868" s="78" t="e">
        <f aca="false">VLOOKUP(F868,PTDS2!$A$1:$Q$13,7)</f>
        <v>#N/A</v>
      </c>
      <c r="AU868" s="78" t="e">
        <f aca="false">VLOOKUP(F868,PTDS2!$A$1:$Q$13,8)</f>
        <v>#N/A</v>
      </c>
      <c r="AV868" s="78" t="e">
        <f aca="false">VLOOKUP(F868,PTDS2!$A$1:$Q$13,9)</f>
        <v>#N/A</v>
      </c>
      <c r="AW868" s="78" t="e">
        <f aca="false">VLOOKUP(F868,PTDS2!$A$1:$Q$13,10)</f>
        <v>#N/A</v>
      </c>
      <c r="AX868" s="78" t="e">
        <f aca="false">VLOOKUP(F868,PTDS2!$A$1:$Q$13,11)</f>
        <v>#N/A</v>
      </c>
      <c r="AY868" s="78" t="e">
        <f aca="false">VLOOKUP(F868,PTDS2!$A$1:$Q$13,12)</f>
        <v>#N/A</v>
      </c>
      <c r="AZ868" s="78" t="e">
        <f aca="false">VLOOKUP(F868,PTDS2!$A$1:$Q$13,13)</f>
        <v>#N/A</v>
      </c>
      <c r="BA868" s="78" t="e">
        <f aca="false">VLOOKUP(F868,PTDS2!$A$1:$Q$13,14)</f>
        <v>#N/A</v>
      </c>
      <c r="BB868" s="78" t="e">
        <f aca="false">VLOOKUP(F868,PTDS2!$A$1:$Q$13,15)</f>
        <v>#N/A</v>
      </c>
      <c r="BC868" s="78" t="e">
        <f aca="false">VLOOKUP(F868,PTDS2!$A$1:$Q$13,16)</f>
        <v>#N/A</v>
      </c>
      <c r="BD868" s="78" t="e">
        <f aca="false">VLOOKUP(F868,PTDS2!$A$1:$Q$13,17)</f>
        <v>#N/A</v>
      </c>
      <c r="BF868" s="78" t="e">
        <f aca="false">IF(AO868=0,"",AO868)</f>
        <v>#N/A</v>
      </c>
      <c r="BG868" s="78" t="e">
        <f aca="false">IF(AP868=0,"",AP868)</f>
        <v>#N/A</v>
      </c>
      <c r="BH868" s="78" t="e">
        <f aca="false">IF(AQ868=0,"",AQ868)</f>
        <v>#N/A</v>
      </c>
      <c r="BI868" s="78" t="e">
        <f aca="false">IF(AR868=0,"",AR868)</f>
        <v>#N/A</v>
      </c>
      <c r="BJ868" s="78" t="e">
        <f aca="false">IF(AS868=0,"",AS868)</f>
        <v>#N/A</v>
      </c>
      <c r="BK868" s="78" t="e">
        <f aca="false">IF(AT868=0,"",AT868)</f>
        <v>#N/A</v>
      </c>
      <c r="BL868" s="78" t="e">
        <f aca="false">IF(AU868=0,"",AU868)</f>
        <v>#N/A</v>
      </c>
      <c r="BM868" s="78" t="e">
        <f aca="false">IF(AV868=0,"",AV868)</f>
        <v>#N/A</v>
      </c>
      <c r="BN868" s="78" t="e">
        <f aca="false">IF(AW868=0,"",AW868)</f>
        <v>#N/A</v>
      </c>
      <c r="BO868" s="78" t="e">
        <f aca="false">IF(AX868=0,"",AX868)</f>
        <v>#N/A</v>
      </c>
      <c r="BP868" s="78" t="e">
        <f aca="false">IF(AY868=0,"",AY868)</f>
        <v>#N/A</v>
      </c>
      <c r="BQ868" s="78" t="e">
        <f aca="false">IF(AZ868=0,"",AZ868)</f>
        <v>#N/A</v>
      </c>
      <c r="BR868" s="78" t="e">
        <f aca="false">IF(BA868=0,"",BA868)</f>
        <v>#N/A</v>
      </c>
      <c r="BS868" s="78" t="e">
        <f aca="false">IF(BB868=0,"",BB868)</f>
        <v>#N/A</v>
      </c>
      <c r="BT868" s="78" t="e">
        <f aca="false">IF(BC868=0,"",BC868)</f>
        <v>#N/A</v>
      </c>
      <c r="BU868" s="78" t="e">
        <f aca="false">IF(BD868=0,"",BD868)</f>
        <v>#N/A</v>
      </c>
    </row>
    <row r="869" customFormat="false" ht="56.7" hidden="false" customHeight="true" outlineLevel="0" collapsed="false">
      <c r="A869" s="137"/>
      <c r="B869" s="138"/>
      <c r="C869" s="139"/>
      <c r="D869" s="139"/>
      <c r="E869" s="143"/>
      <c r="F869" s="120"/>
      <c r="G869" s="121"/>
      <c r="H869" s="140"/>
      <c r="I869" s="141"/>
      <c r="J869" s="116"/>
      <c r="K869" s="124" t="str">
        <f aca="false">IF(ISBLANK(I869),"",ROUND(IF(J869&lt;&gt;"€",IF(J869="$",I869*TRANSFERENCIAS!$E$29,I869*TRANSFERENCIAS!$H$29),I869),2))</f>
        <v/>
      </c>
      <c r="L869" s="142"/>
      <c r="M869" s="142"/>
      <c r="N869" s="142"/>
      <c r="O869" s="125"/>
      <c r="P869" s="126" t="str">
        <f aca="false">IF(ISNUMBER(X869),X869,"P")</f>
        <v>P</v>
      </c>
      <c r="Q869" s="127" t="str">
        <f aca="false">IF(ISNUMBER(L869),L869," --")</f>
        <v> --</v>
      </c>
      <c r="W869" s="129" t="n">
        <f aca="false">SUM(L869:N869)</f>
        <v>0</v>
      </c>
      <c r="X869" s="129" t="e">
        <f aca="false">IF(K869&gt;0,ABS(W869-K869),"")</f>
        <v>#VALUE!</v>
      </c>
      <c r="AF869" s="78" t="n">
        <f aca="false">+AF868+20</f>
        <v>17280</v>
      </c>
      <c r="AG869" s="78" t="n">
        <v>864</v>
      </c>
      <c r="AO869" s="78" t="e">
        <f aca="false">VLOOKUP(F869,PTDS2!$A$1:$Q$13,2)</f>
        <v>#N/A</v>
      </c>
      <c r="AP869" s="78" t="e">
        <f aca="false">VLOOKUP(F869,PTDS2!$A$1:$Q$13,3)</f>
        <v>#N/A</v>
      </c>
      <c r="AQ869" s="78" t="e">
        <f aca="false">VLOOKUP(F869,PTDS2!$A$1:$Q$13,4)</f>
        <v>#N/A</v>
      </c>
      <c r="AR869" s="78" t="e">
        <f aca="false">VLOOKUP(F869,PTDS2!$A$1:$Q$13,5)</f>
        <v>#N/A</v>
      </c>
      <c r="AS869" s="78" t="e">
        <f aca="false">VLOOKUP(F869,PTDS2!$A$1:$Q$13,6)</f>
        <v>#N/A</v>
      </c>
      <c r="AT869" s="78" t="e">
        <f aca="false">VLOOKUP(F869,PTDS2!$A$1:$Q$13,7)</f>
        <v>#N/A</v>
      </c>
      <c r="AU869" s="78" t="e">
        <f aca="false">VLOOKUP(F869,PTDS2!$A$1:$Q$13,8)</f>
        <v>#N/A</v>
      </c>
      <c r="AV869" s="78" t="e">
        <f aca="false">VLOOKUP(F869,PTDS2!$A$1:$Q$13,9)</f>
        <v>#N/A</v>
      </c>
      <c r="AW869" s="78" t="e">
        <f aca="false">VLOOKUP(F869,PTDS2!$A$1:$Q$13,10)</f>
        <v>#N/A</v>
      </c>
      <c r="AX869" s="78" t="e">
        <f aca="false">VLOOKUP(F869,PTDS2!$A$1:$Q$13,11)</f>
        <v>#N/A</v>
      </c>
      <c r="AY869" s="78" t="e">
        <f aca="false">VLOOKUP(F869,PTDS2!$A$1:$Q$13,12)</f>
        <v>#N/A</v>
      </c>
      <c r="AZ869" s="78" t="e">
        <f aca="false">VLOOKUP(F869,PTDS2!$A$1:$Q$13,13)</f>
        <v>#N/A</v>
      </c>
      <c r="BA869" s="78" t="e">
        <f aca="false">VLOOKUP(F869,PTDS2!$A$1:$Q$13,14)</f>
        <v>#N/A</v>
      </c>
      <c r="BB869" s="78" t="e">
        <f aca="false">VLOOKUP(F869,PTDS2!$A$1:$Q$13,15)</f>
        <v>#N/A</v>
      </c>
      <c r="BC869" s="78" t="e">
        <f aca="false">VLOOKUP(F869,PTDS2!$A$1:$Q$13,16)</f>
        <v>#N/A</v>
      </c>
      <c r="BD869" s="78" t="e">
        <f aca="false">VLOOKUP(F869,PTDS2!$A$1:$Q$13,17)</f>
        <v>#N/A</v>
      </c>
      <c r="BF869" s="78" t="e">
        <f aca="false">IF(AO869=0,"",AO869)</f>
        <v>#N/A</v>
      </c>
      <c r="BG869" s="78" t="e">
        <f aca="false">IF(AP869=0,"",AP869)</f>
        <v>#N/A</v>
      </c>
      <c r="BH869" s="78" t="e">
        <f aca="false">IF(AQ869=0,"",AQ869)</f>
        <v>#N/A</v>
      </c>
      <c r="BI869" s="78" t="e">
        <f aca="false">IF(AR869=0,"",AR869)</f>
        <v>#N/A</v>
      </c>
      <c r="BJ869" s="78" t="e">
        <f aca="false">IF(AS869=0,"",AS869)</f>
        <v>#N/A</v>
      </c>
      <c r="BK869" s="78" t="e">
        <f aca="false">IF(AT869=0,"",AT869)</f>
        <v>#N/A</v>
      </c>
      <c r="BL869" s="78" t="e">
        <f aca="false">IF(AU869=0,"",AU869)</f>
        <v>#N/A</v>
      </c>
      <c r="BM869" s="78" t="e">
        <f aca="false">IF(AV869=0,"",AV869)</f>
        <v>#N/A</v>
      </c>
      <c r="BN869" s="78" t="e">
        <f aca="false">IF(AW869=0,"",AW869)</f>
        <v>#N/A</v>
      </c>
      <c r="BO869" s="78" t="e">
        <f aca="false">IF(AX869=0,"",AX869)</f>
        <v>#N/A</v>
      </c>
      <c r="BP869" s="78" t="e">
        <f aca="false">IF(AY869=0,"",AY869)</f>
        <v>#N/A</v>
      </c>
      <c r="BQ869" s="78" t="e">
        <f aca="false">IF(AZ869=0,"",AZ869)</f>
        <v>#N/A</v>
      </c>
      <c r="BR869" s="78" t="e">
        <f aca="false">IF(BA869=0,"",BA869)</f>
        <v>#N/A</v>
      </c>
      <c r="BS869" s="78" t="e">
        <f aca="false">IF(BB869=0,"",BB869)</f>
        <v>#N/A</v>
      </c>
      <c r="BT869" s="78" t="e">
        <f aca="false">IF(BC869=0,"",BC869)</f>
        <v>#N/A</v>
      </c>
      <c r="BU869" s="78" t="e">
        <f aca="false">IF(BD869=0,"",BD869)</f>
        <v>#N/A</v>
      </c>
    </row>
    <row r="870" customFormat="false" ht="56.7" hidden="false" customHeight="true" outlineLevel="0" collapsed="false">
      <c r="A870" s="137"/>
      <c r="B870" s="138"/>
      <c r="C870" s="139"/>
      <c r="D870" s="139"/>
      <c r="E870" s="143"/>
      <c r="F870" s="120"/>
      <c r="G870" s="121"/>
      <c r="H870" s="140"/>
      <c r="I870" s="141"/>
      <c r="J870" s="116"/>
      <c r="K870" s="124" t="str">
        <f aca="false">IF(ISBLANK(I870),"",ROUND(IF(J870&lt;&gt;"€",IF(J870="$",I870*TRANSFERENCIAS!$E$29,I870*TRANSFERENCIAS!$H$29),I870),2))</f>
        <v/>
      </c>
      <c r="L870" s="142"/>
      <c r="M870" s="142"/>
      <c r="N870" s="142"/>
      <c r="O870" s="125"/>
      <c r="P870" s="126" t="str">
        <f aca="false">IF(ISNUMBER(X870),X870,"P")</f>
        <v>P</v>
      </c>
      <c r="Q870" s="127" t="str">
        <f aca="false">IF(ISNUMBER(L870),L870," --")</f>
        <v> --</v>
      </c>
      <c r="W870" s="129" t="n">
        <f aca="false">SUM(L870:N870)</f>
        <v>0</v>
      </c>
      <c r="X870" s="129" t="e">
        <f aca="false">IF(K870&gt;0,ABS(W870-K870),"")</f>
        <v>#VALUE!</v>
      </c>
      <c r="AF870" s="78" t="n">
        <f aca="false">+AF869+20</f>
        <v>17300</v>
      </c>
      <c r="AG870" s="78" t="n">
        <v>865</v>
      </c>
      <c r="AO870" s="78" t="e">
        <f aca="false">VLOOKUP(F870,PTDS2!$A$1:$Q$13,2)</f>
        <v>#N/A</v>
      </c>
      <c r="AP870" s="78" t="e">
        <f aca="false">VLOOKUP(F870,PTDS2!$A$1:$Q$13,3)</f>
        <v>#N/A</v>
      </c>
      <c r="AQ870" s="78" t="e">
        <f aca="false">VLOOKUP(F870,PTDS2!$A$1:$Q$13,4)</f>
        <v>#N/A</v>
      </c>
      <c r="AR870" s="78" t="e">
        <f aca="false">VLOOKUP(F870,PTDS2!$A$1:$Q$13,5)</f>
        <v>#N/A</v>
      </c>
      <c r="AS870" s="78" t="e">
        <f aca="false">VLOOKUP(F870,PTDS2!$A$1:$Q$13,6)</f>
        <v>#N/A</v>
      </c>
      <c r="AT870" s="78" t="e">
        <f aca="false">VLOOKUP(F870,PTDS2!$A$1:$Q$13,7)</f>
        <v>#N/A</v>
      </c>
      <c r="AU870" s="78" t="e">
        <f aca="false">VLOOKUP(F870,PTDS2!$A$1:$Q$13,8)</f>
        <v>#N/A</v>
      </c>
      <c r="AV870" s="78" t="e">
        <f aca="false">VLOOKUP(F870,PTDS2!$A$1:$Q$13,9)</f>
        <v>#N/A</v>
      </c>
      <c r="AW870" s="78" t="e">
        <f aca="false">VLOOKUP(F870,PTDS2!$A$1:$Q$13,10)</f>
        <v>#N/A</v>
      </c>
      <c r="AX870" s="78" t="e">
        <f aca="false">VLOOKUP(F870,PTDS2!$A$1:$Q$13,11)</f>
        <v>#N/A</v>
      </c>
      <c r="AY870" s="78" t="e">
        <f aca="false">VLOOKUP(F870,PTDS2!$A$1:$Q$13,12)</f>
        <v>#N/A</v>
      </c>
      <c r="AZ870" s="78" t="e">
        <f aca="false">VLOOKUP(F870,PTDS2!$A$1:$Q$13,13)</f>
        <v>#N/A</v>
      </c>
      <c r="BA870" s="78" t="e">
        <f aca="false">VLOOKUP(F870,PTDS2!$A$1:$Q$13,14)</f>
        <v>#N/A</v>
      </c>
      <c r="BB870" s="78" t="e">
        <f aca="false">VLOOKUP(F870,PTDS2!$A$1:$Q$13,15)</f>
        <v>#N/A</v>
      </c>
      <c r="BC870" s="78" t="e">
        <f aca="false">VLOOKUP(F870,PTDS2!$A$1:$Q$13,16)</f>
        <v>#N/A</v>
      </c>
      <c r="BD870" s="78" t="e">
        <f aca="false">VLOOKUP(F870,PTDS2!$A$1:$Q$13,17)</f>
        <v>#N/A</v>
      </c>
      <c r="BF870" s="78" t="e">
        <f aca="false">IF(AO870=0,"",AO870)</f>
        <v>#N/A</v>
      </c>
      <c r="BG870" s="78" t="e">
        <f aca="false">IF(AP870=0,"",AP870)</f>
        <v>#N/A</v>
      </c>
      <c r="BH870" s="78" t="e">
        <f aca="false">IF(AQ870=0,"",AQ870)</f>
        <v>#N/A</v>
      </c>
      <c r="BI870" s="78" t="e">
        <f aca="false">IF(AR870=0,"",AR870)</f>
        <v>#N/A</v>
      </c>
      <c r="BJ870" s="78" t="e">
        <f aca="false">IF(AS870=0,"",AS870)</f>
        <v>#N/A</v>
      </c>
      <c r="BK870" s="78" t="e">
        <f aca="false">IF(AT870=0,"",AT870)</f>
        <v>#N/A</v>
      </c>
      <c r="BL870" s="78" t="e">
        <f aca="false">IF(AU870=0,"",AU870)</f>
        <v>#N/A</v>
      </c>
      <c r="BM870" s="78" t="e">
        <f aca="false">IF(AV870=0,"",AV870)</f>
        <v>#N/A</v>
      </c>
      <c r="BN870" s="78" t="e">
        <f aca="false">IF(AW870=0,"",AW870)</f>
        <v>#N/A</v>
      </c>
      <c r="BO870" s="78" t="e">
        <f aca="false">IF(AX870=0,"",AX870)</f>
        <v>#N/A</v>
      </c>
      <c r="BP870" s="78" t="e">
        <f aca="false">IF(AY870=0,"",AY870)</f>
        <v>#N/A</v>
      </c>
      <c r="BQ870" s="78" t="e">
        <f aca="false">IF(AZ870=0,"",AZ870)</f>
        <v>#N/A</v>
      </c>
      <c r="BR870" s="78" t="e">
        <f aca="false">IF(BA870=0,"",BA870)</f>
        <v>#N/A</v>
      </c>
      <c r="BS870" s="78" t="e">
        <f aca="false">IF(BB870=0,"",BB870)</f>
        <v>#N/A</v>
      </c>
      <c r="BT870" s="78" t="e">
        <f aca="false">IF(BC870=0,"",BC870)</f>
        <v>#N/A</v>
      </c>
      <c r="BU870" s="78" t="e">
        <f aca="false">IF(BD870=0,"",BD870)</f>
        <v>#N/A</v>
      </c>
    </row>
    <row r="871" customFormat="false" ht="56.7" hidden="false" customHeight="true" outlineLevel="0" collapsed="false">
      <c r="A871" s="137"/>
      <c r="B871" s="138"/>
      <c r="C871" s="139"/>
      <c r="D871" s="139"/>
      <c r="E871" s="143"/>
      <c r="F871" s="120"/>
      <c r="G871" s="121"/>
      <c r="H871" s="140"/>
      <c r="I871" s="141"/>
      <c r="J871" s="116"/>
      <c r="K871" s="124" t="str">
        <f aca="false">IF(ISBLANK(I871),"",ROUND(IF(J871&lt;&gt;"€",IF(J871="$",I871*TRANSFERENCIAS!$E$29,I871*TRANSFERENCIAS!$H$29),I871),2))</f>
        <v/>
      </c>
      <c r="L871" s="142"/>
      <c r="M871" s="142"/>
      <c r="N871" s="142"/>
      <c r="O871" s="125"/>
      <c r="P871" s="126" t="str">
        <f aca="false">IF(ISNUMBER(X871),X871,"P")</f>
        <v>P</v>
      </c>
      <c r="Q871" s="127" t="str">
        <f aca="false">IF(ISNUMBER(L871),L871," --")</f>
        <v> --</v>
      </c>
      <c r="W871" s="129" t="n">
        <f aca="false">SUM(L871:N871)</f>
        <v>0</v>
      </c>
      <c r="X871" s="129" t="e">
        <f aca="false">IF(K871&gt;0,ABS(W871-K871),"")</f>
        <v>#VALUE!</v>
      </c>
      <c r="AF871" s="78" t="n">
        <f aca="false">+AF870+20</f>
        <v>17320</v>
      </c>
      <c r="AG871" s="78" t="n">
        <v>866</v>
      </c>
      <c r="AO871" s="78" t="e">
        <f aca="false">VLOOKUP(F871,PTDS2!$A$1:$Q$13,2)</f>
        <v>#N/A</v>
      </c>
      <c r="AP871" s="78" t="e">
        <f aca="false">VLOOKUP(F871,PTDS2!$A$1:$Q$13,3)</f>
        <v>#N/A</v>
      </c>
      <c r="AQ871" s="78" t="e">
        <f aca="false">VLOOKUP(F871,PTDS2!$A$1:$Q$13,4)</f>
        <v>#N/A</v>
      </c>
      <c r="AR871" s="78" t="e">
        <f aca="false">VLOOKUP(F871,PTDS2!$A$1:$Q$13,5)</f>
        <v>#N/A</v>
      </c>
      <c r="AS871" s="78" t="e">
        <f aca="false">VLOOKUP(F871,PTDS2!$A$1:$Q$13,6)</f>
        <v>#N/A</v>
      </c>
      <c r="AT871" s="78" t="e">
        <f aca="false">VLOOKUP(F871,PTDS2!$A$1:$Q$13,7)</f>
        <v>#N/A</v>
      </c>
      <c r="AU871" s="78" t="e">
        <f aca="false">VLOOKUP(F871,PTDS2!$A$1:$Q$13,8)</f>
        <v>#N/A</v>
      </c>
      <c r="AV871" s="78" t="e">
        <f aca="false">VLOOKUP(F871,PTDS2!$A$1:$Q$13,9)</f>
        <v>#N/A</v>
      </c>
      <c r="AW871" s="78" t="e">
        <f aca="false">VLOOKUP(F871,PTDS2!$A$1:$Q$13,10)</f>
        <v>#N/A</v>
      </c>
      <c r="AX871" s="78" t="e">
        <f aca="false">VLOOKUP(F871,PTDS2!$A$1:$Q$13,11)</f>
        <v>#N/A</v>
      </c>
      <c r="AY871" s="78" t="e">
        <f aca="false">VLOOKUP(F871,PTDS2!$A$1:$Q$13,12)</f>
        <v>#N/A</v>
      </c>
      <c r="AZ871" s="78" t="e">
        <f aca="false">VLOOKUP(F871,PTDS2!$A$1:$Q$13,13)</f>
        <v>#N/A</v>
      </c>
      <c r="BA871" s="78" t="e">
        <f aca="false">VLOOKUP(F871,PTDS2!$A$1:$Q$13,14)</f>
        <v>#N/A</v>
      </c>
      <c r="BB871" s="78" t="e">
        <f aca="false">VLOOKUP(F871,PTDS2!$A$1:$Q$13,15)</f>
        <v>#N/A</v>
      </c>
      <c r="BC871" s="78" t="e">
        <f aca="false">VLOOKUP(F871,PTDS2!$A$1:$Q$13,16)</f>
        <v>#N/A</v>
      </c>
      <c r="BD871" s="78" t="e">
        <f aca="false">VLOOKUP(F871,PTDS2!$A$1:$Q$13,17)</f>
        <v>#N/A</v>
      </c>
      <c r="BF871" s="78" t="e">
        <f aca="false">IF(AO871=0,"",AO871)</f>
        <v>#N/A</v>
      </c>
      <c r="BG871" s="78" t="e">
        <f aca="false">IF(AP871=0,"",AP871)</f>
        <v>#N/A</v>
      </c>
      <c r="BH871" s="78" t="e">
        <f aca="false">IF(AQ871=0,"",AQ871)</f>
        <v>#N/A</v>
      </c>
      <c r="BI871" s="78" t="e">
        <f aca="false">IF(AR871=0,"",AR871)</f>
        <v>#N/A</v>
      </c>
      <c r="BJ871" s="78" t="e">
        <f aca="false">IF(AS871=0,"",AS871)</f>
        <v>#N/A</v>
      </c>
      <c r="BK871" s="78" t="e">
        <f aca="false">IF(AT871=0,"",AT871)</f>
        <v>#N/A</v>
      </c>
      <c r="BL871" s="78" t="e">
        <f aca="false">IF(AU871=0,"",AU871)</f>
        <v>#N/A</v>
      </c>
      <c r="BM871" s="78" t="e">
        <f aca="false">IF(AV871=0,"",AV871)</f>
        <v>#N/A</v>
      </c>
      <c r="BN871" s="78" t="e">
        <f aca="false">IF(AW871=0,"",AW871)</f>
        <v>#N/A</v>
      </c>
      <c r="BO871" s="78" t="e">
        <f aca="false">IF(AX871=0,"",AX871)</f>
        <v>#N/A</v>
      </c>
      <c r="BP871" s="78" t="e">
        <f aca="false">IF(AY871=0,"",AY871)</f>
        <v>#N/A</v>
      </c>
      <c r="BQ871" s="78" t="e">
        <f aca="false">IF(AZ871=0,"",AZ871)</f>
        <v>#N/A</v>
      </c>
      <c r="BR871" s="78" t="e">
        <f aca="false">IF(BA871=0,"",BA871)</f>
        <v>#N/A</v>
      </c>
      <c r="BS871" s="78" t="e">
        <f aca="false">IF(BB871=0,"",BB871)</f>
        <v>#N/A</v>
      </c>
      <c r="BT871" s="78" t="e">
        <f aca="false">IF(BC871=0,"",BC871)</f>
        <v>#N/A</v>
      </c>
      <c r="BU871" s="78" t="e">
        <f aca="false">IF(BD871=0,"",BD871)</f>
        <v>#N/A</v>
      </c>
    </row>
    <row r="872" customFormat="false" ht="56.7" hidden="false" customHeight="true" outlineLevel="0" collapsed="false">
      <c r="A872" s="137"/>
      <c r="B872" s="138"/>
      <c r="C872" s="139"/>
      <c r="D872" s="139"/>
      <c r="E872" s="143"/>
      <c r="F872" s="120"/>
      <c r="G872" s="121"/>
      <c r="H872" s="140"/>
      <c r="I872" s="141"/>
      <c r="J872" s="116"/>
      <c r="K872" s="124" t="str">
        <f aca="false">IF(ISBLANK(I872),"",ROUND(IF(J872&lt;&gt;"€",IF(J872="$",I872*TRANSFERENCIAS!$E$29,I872*TRANSFERENCIAS!$H$29),I872),2))</f>
        <v/>
      </c>
      <c r="L872" s="142"/>
      <c r="M872" s="142"/>
      <c r="N872" s="142"/>
      <c r="O872" s="125"/>
      <c r="P872" s="126" t="str">
        <f aca="false">IF(ISNUMBER(X872),X872,"P")</f>
        <v>P</v>
      </c>
      <c r="Q872" s="127" t="str">
        <f aca="false">IF(ISNUMBER(L872),L872," --")</f>
        <v> --</v>
      </c>
      <c r="W872" s="129" t="n">
        <f aca="false">SUM(L872:N872)</f>
        <v>0</v>
      </c>
      <c r="X872" s="129" t="e">
        <f aca="false">IF(K872&gt;0,ABS(W872-K872),"")</f>
        <v>#VALUE!</v>
      </c>
      <c r="AF872" s="78" t="n">
        <f aca="false">+AF871+20</f>
        <v>17340</v>
      </c>
      <c r="AG872" s="78" t="n">
        <v>867</v>
      </c>
      <c r="AO872" s="78" t="e">
        <f aca="false">VLOOKUP(F872,PTDS2!$A$1:$Q$13,2)</f>
        <v>#N/A</v>
      </c>
      <c r="AP872" s="78" t="e">
        <f aca="false">VLOOKUP(F872,PTDS2!$A$1:$Q$13,3)</f>
        <v>#N/A</v>
      </c>
      <c r="AQ872" s="78" t="e">
        <f aca="false">VLOOKUP(F872,PTDS2!$A$1:$Q$13,4)</f>
        <v>#N/A</v>
      </c>
      <c r="AR872" s="78" t="e">
        <f aca="false">VLOOKUP(F872,PTDS2!$A$1:$Q$13,5)</f>
        <v>#N/A</v>
      </c>
      <c r="AS872" s="78" t="e">
        <f aca="false">VLOOKUP(F872,PTDS2!$A$1:$Q$13,6)</f>
        <v>#N/A</v>
      </c>
      <c r="AT872" s="78" t="e">
        <f aca="false">VLOOKUP(F872,PTDS2!$A$1:$Q$13,7)</f>
        <v>#N/A</v>
      </c>
      <c r="AU872" s="78" t="e">
        <f aca="false">VLOOKUP(F872,PTDS2!$A$1:$Q$13,8)</f>
        <v>#N/A</v>
      </c>
      <c r="AV872" s="78" t="e">
        <f aca="false">VLOOKUP(F872,PTDS2!$A$1:$Q$13,9)</f>
        <v>#N/A</v>
      </c>
      <c r="AW872" s="78" t="e">
        <f aca="false">VLOOKUP(F872,PTDS2!$A$1:$Q$13,10)</f>
        <v>#N/A</v>
      </c>
      <c r="AX872" s="78" t="e">
        <f aca="false">VLOOKUP(F872,PTDS2!$A$1:$Q$13,11)</f>
        <v>#N/A</v>
      </c>
      <c r="AY872" s="78" t="e">
        <f aca="false">VLOOKUP(F872,PTDS2!$A$1:$Q$13,12)</f>
        <v>#N/A</v>
      </c>
      <c r="AZ872" s="78" t="e">
        <f aca="false">VLOOKUP(F872,PTDS2!$A$1:$Q$13,13)</f>
        <v>#N/A</v>
      </c>
      <c r="BA872" s="78" t="e">
        <f aca="false">VLOOKUP(F872,PTDS2!$A$1:$Q$13,14)</f>
        <v>#N/A</v>
      </c>
      <c r="BB872" s="78" t="e">
        <f aca="false">VLOOKUP(F872,PTDS2!$A$1:$Q$13,15)</f>
        <v>#N/A</v>
      </c>
      <c r="BC872" s="78" t="e">
        <f aca="false">VLOOKUP(F872,PTDS2!$A$1:$Q$13,16)</f>
        <v>#N/A</v>
      </c>
      <c r="BD872" s="78" t="e">
        <f aca="false">VLOOKUP(F872,PTDS2!$A$1:$Q$13,17)</f>
        <v>#N/A</v>
      </c>
      <c r="BF872" s="78" t="e">
        <f aca="false">IF(AO872=0,"",AO872)</f>
        <v>#N/A</v>
      </c>
      <c r="BG872" s="78" t="e">
        <f aca="false">IF(AP872=0,"",AP872)</f>
        <v>#N/A</v>
      </c>
      <c r="BH872" s="78" t="e">
        <f aca="false">IF(AQ872=0,"",AQ872)</f>
        <v>#N/A</v>
      </c>
      <c r="BI872" s="78" t="e">
        <f aca="false">IF(AR872=0,"",AR872)</f>
        <v>#N/A</v>
      </c>
      <c r="BJ872" s="78" t="e">
        <f aca="false">IF(AS872=0,"",AS872)</f>
        <v>#N/A</v>
      </c>
      <c r="BK872" s="78" t="e">
        <f aca="false">IF(AT872=0,"",AT872)</f>
        <v>#N/A</v>
      </c>
      <c r="BL872" s="78" t="e">
        <f aca="false">IF(AU872=0,"",AU872)</f>
        <v>#N/A</v>
      </c>
      <c r="BM872" s="78" t="e">
        <f aca="false">IF(AV872=0,"",AV872)</f>
        <v>#N/A</v>
      </c>
      <c r="BN872" s="78" t="e">
        <f aca="false">IF(AW872=0,"",AW872)</f>
        <v>#N/A</v>
      </c>
      <c r="BO872" s="78" t="e">
        <f aca="false">IF(AX872=0,"",AX872)</f>
        <v>#N/A</v>
      </c>
      <c r="BP872" s="78" t="e">
        <f aca="false">IF(AY872=0,"",AY872)</f>
        <v>#N/A</v>
      </c>
      <c r="BQ872" s="78" t="e">
        <f aca="false">IF(AZ872=0,"",AZ872)</f>
        <v>#N/A</v>
      </c>
      <c r="BR872" s="78" t="e">
        <f aca="false">IF(BA872=0,"",BA872)</f>
        <v>#N/A</v>
      </c>
      <c r="BS872" s="78" t="e">
        <f aca="false">IF(BB872=0,"",BB872)</f>
        <v>#N/A</v>
      </c>
      <c r="BT872" s="78" t="e">
        <f aca="false">IF(BC872=0,"",BC872)</f>
        <v>#N/A</v>
      </c>
      <c r="BU872" s="78" t="e">
        <f aca="false">IF(BD872=0,"",BD872)</f>
        <v>#N/A</v>
      </c>
    </row>
    <row r="873" customFormat="false" ht="56.7" hidden="false" customHeight="true" outlineLevel="0" collapsed="false">
      <c r="A873" s="137"/>
      <c r="B873" s="138"/>
      <c r="C873" s="139"/>
      <c r="D873" s="139"/>
      <c r="E873" s="143"/>
      <c r="F873" s="120"/>
      <c r="G873" s="121"/>
      <c r="H873" s="140"/>
      <c r="I873" s="141"/>
      <c r="J873" s="116"/>
      <c r="K873" s="124" t="str">
        <f aca="false">IF(ISBLANK(I873),"",ROUND(IF(J873&lt;&gt;"€",IF(J873="$",I873*TRANSFERENCIAS!$E$29,I873*TRANSFERENCIAS!$H$29),I873),2))</f>
        <v/>
      </c>
      <c r="L873" s="142"/>
      <c r="M873" s="142"/>
      <c r="N873" s="142"/>
      <c r="O873" s="125"/>
      <c r="P873" s="126" t="str">
        <f aca="false">IF(ISNUMBER(X873),X873,"P")</f>
        <v>P</v>
      </c>
      <c r="Q873" s="127" t="str">
        <f aca="false">IF(ISNUMBER(L873),L873," --")</f>
        <v> --</v>
      </c>
      <c r="W873" s="129" t="n">
        <f aca="false">SUM(L873:N873)</f>
        <v>0</v>
      </c>
      <c r="X873" s="129" t="e">
        <f aca="false">IF(K873&gt;0,ABS(W873-K873),"")</f>
        <v>#VALUE!</v>
      </c>
      <c r="AF873" s="78" t="n">
        <f aca="false">+AF872+20</f>
        <v>17360</v>
      </c>
      <c r="AG873" s="78" t="n">
        <v>868</v>
      </c>
      <c r="AO873" s="78" t="e">
        <f aca="false">VLOOKUP(F873,PTDS2!$A$1:$Q$13,2)</f>
        <v>#N/A</v>
      </c>
      <c r="AP873" s="78" t="e">
        <f aca="false">VLOOKUP(F873,PTDS2!$A$1:$Q$13,3)</f>
        <v>#N/A</v>
      </c>
      <c r="AQ873" s="78" t="e">
        <f aca="false">VLOOKUP(F873,PTDS2!$A$1:$Q$13,4)</f>
        <v>#N/A</v>
      </c>
      <c r="AR873" s="78" t="e">
        <f aca="false">VLOOKUP(F873,PTDS2!$A$1:$Q$13,5)</f>
        <v>#N/A</v>
      </c>
      <c r="AS873" s="78" t="e">
        <f aca="false">VLOOKUP(F873,PTDS2!$A$1:$Q$13,6)</f>
        <v>#N/A</v>
      </c>
      <c r="AT873" s="78" t="e">
        <f aca="false">VLOOKUP(F873,PTDS2!$A$1:$Q$13,7)</f>
        <v>#N/A</v>
      </c>
      <c r="AU873" s="78" t="e">
        <f aca="false">VLOOKUP(F873,PTDS2!$A$1:$Q$13,8)</f>
        <v>#N/A</v>
      </c>
      <c r="AV873" s="78" t="e">
        <f aca="false">VLOOKUP(F873,PTDS2!$A$1:$Q$13,9)</f>
        <v>#N/A</v>
      </c>
      <c r="AW873" s="78" t="e">
        <f aca="false">VLOOKUP(F873,PTDS2!$A$1:$Q$13,10)</f>
        <v>#N/A</v>
      </c>
      <c r="AX873" s="78" t="e">
        <f aca="false">VLOOKUP(F873,PTDS2!$A$1:$Q$13,11)</f>
        <v>#N/A</v>
      </c>
      <c r="AY873" s="78" t="e">
        <f aca="false">VLOOKUP(F873,PTDS2!$A$1:$Q$13,12)</f>
        <v>#N/A</v>
      </c>
      <c r="AZ873" s="78" t="e">
        <f aca="false">VLOOKUP(F873,PTDS2!$A$1:$Q$13,13)</f>
        <v>#N/A</v>
      </c>
      <c r="BA873" s="78" t="e">
        <f aca="false">VLOOKUP(F873,PTDS2!$A$1:$Q$13,14)</f>
        <v>#N/A</v>
      </c>
      <c r="BB873" s="78" t="e">
        <f aca="false">VLOOKUP(F873,PTDS2!$A$1:$Q$13,15)</f>
        <v>#N/A</v>
      </c>
      <c r="BC873" s="78" t="e">
        <f aca="false">VLOOKUP(F873,PTDS2!$A$1:$Q$13,16)</f>
        <v>#N/A</v>
      </c>
      <c r="BD873" s="78" t="e">
        <f aca="false">VLOOKUP(F873,PTDS2!$A$1:$Q$13,17)</f>
        <v>#N/A</v>
      </c>
      <c r="BF873" s="78" t="e">
        <f aca="false">IF(AO873=0,"",AO873)</f>
        <v>#N/A</v>
      </c>
      <c r="BG873" s="78" t="e">
        <f aca="false">IF(AP873=0,"",AP873)</f>
        <v>#N/A</v>
      </c>
      <c r="BH873" s="78" t="e">
        <f aca="false">IF(AQ873=0,"",AQ873)</f>
        <v>#N/A</v>
      </c>
      <c r="BI873" s="78" t="e">
        <f aca="false">IF(AR873=0,"",AR873)</f>
        <v>#N/A</v>
      </c>
      <c r="BJ873" s="78" t="e">
        <f aca="false">IF(AS873=0,"",AS873)</f>
        <v>#N/A</v>
      </c>
      <c r="BK873" s="78" t="e">
        <f aca="false">IF(AT873=0,"",AT873)</f>
        <v>#N/A</v>
      </c>
      <c r="BL873" s="78" t="e">
        <f aca="false">IF(AU873=0,"",AU873)</f>
        <v>#N/A</v>
      </c>
      <c r="BM873" s="78" t="e">
        <f aca="false">IF(AV873=0,"",AV873)</f>
        <v>#N/A</v>
      </c>
      <c r="BN873" s="78" t="e">
        <f aca="false">IF(AW873=0,"",AW873)</f>
        <v>#N/A</v>
      </c>
      <c r="BO873" s="78" t="e">
        <f aca="false">IF(AX873=0,"",AX873)</f>
        <v>#N/A</v>
      </c>
      <c r="BP873" s="78" t="e">
        <f aca="false">IF(AY873=0,"",AY873)</f>
        <v>#N/A</v>
      </c>
      <c r="BQ873" s="78" t="e">
        <f aca="false">IF(AZ873=0,"",AZ873)</f>
        <v>#N/A</v>
      </c>
      <c r="BR873" s="78" t="e">
        <f aca="false">IF(BA873=0,"",BA873)</f>
        <v>#N/A</v>
      </c>
      <c r="BS873" s="78" t="e">
        <f aca="false">IF(BB873=0,"",BB873)</f>
        <v>#N/A</v>
      </c>
      <c r="BT873" s="78" t="e">
        <f aca="false">IF(BC873=0,"",BC873)</f>
        <v>#N/A</v>
      </c>
      <c r="BU873" s="78" t="e">
        <f aca="false">IF(BD873=0,"",BD873)</f>
        <v>#N/A</v>
      </c>
    </row>
    <row r="874" customFormat="false" ht="56.7" hidden="false" customHeight="true" outlineLevel="0" collapsed="false">
      <c r="A874" s="137"/>
      <c r="B874" s="138"/>
      <c r="C874" s="139"/>
      <c r="D874" s="139"/>
      <c r="E874" s="143"/>
      <c r="F874" s="120"/>
      <c r="G874" s="121"/>
      <c r="H874" s="140"/>
      <c r="I874" s="141"/>
      <c r="J874" s="116"/>
      <c r="K874" s="124" t="str">
        <f aca="false">IF(ISBLANK(I874),"",ROUND(IF(J874&lt;&gt;"€",IF(J874="$",I874*TRANSFERENCIAS!$E$29,I874*TRANSFERENCIAS!$H$29),I874),2))</f>
        <v/>
      </c>
      <c r="L874" s="142"/>
      <c r="M874" s="142"/>
      <c r="N874" s="142"/>
      <c r="O874" s="125"/>
      <c r="P874" s="126" t="str">
        <f aca="false">IF(ISNUMBER(X874),X874,"P")</f>
        <v>P</v>
      </c>
      <c r="Q874" s="127" t="str">
        <f aca="false">IF(ISNUMBER(L874),L874," --")</f>
        <v> --</v>
      </c>
      <c r="W874" s="129" t="n">
        <f aca="false">SUM(L874:N874)</f>
        <v>0</v>
      </c>
      <c r="X874" s="129" t="e">
        <f aca="false">IF(K874&gt;0,ABS(W874-K874),"")</f>
        <v>#VALUE!</v>
      </c>
      <c r="AF874" s="78" t="n">
        <f aca="false">+AF873+20</f>
        <v>17380</v>
      </c>
      <c r="AG874" s="78" t="n">
        <v>869</v>
      </c>
      <c r="AO874" s="78" t="e">
        <f aca="false">VLOOKUP(F874,PTDS2!$A$1:$Q$13,2)</f>
        <v>#N/A</v>
      </c>
      <c r="AP874" s="78" t="e">
        <f aca="false">VLOOKUP(F874,PTDS2!$A$1:$Q$13,3)</f>
        <v>#N/A</v>
      </c>
      <c r="AQ874" s="78" t="e">
        <f aca="false">VLOOKUP(F874,PTDS2!$A$1:$Q$13,4)</f>
        <v>#N/A</v>
      </c>
      <c r="AR874" s="78" t="e">
        <f aca="false">VLOOKUP(F874,PTDS2!$A$1:$Q$13,5)</f>
        <v>#N/A</v>
      </c>
      <c r="AS874" s="78" t="e">
        <f aca="false">VLOOKUP(F874,PTDS2!$A$1:$Q$13,6)</f>
        <v>#N/A</v>
      </c>
      <c r="AT874" s="78" t="e">
        <f aca="false">VLOOKUP(F874,PTDS2!$A$1:$Q$13,7)</f>
        <v>#N/A</v>
      </c>
      <c r="AU874" s="78" t="e">
        <f aca="false">VLOOKUP(F874,PTDS2!$A$1:$Q$13,8)</f>
        <v>#N/A</v>
      </c>
      <c r="AV874" s="78" t="e">
        <f aca="false">VLOOKUP(F874,PTDS2!$A$1:$Q$13,9)</f>
        <v>#N/A</v>
      </c>
      <c r="AW874" s="78" t="e">
        <f aca="false">VLOOKUP(F874,PTDS2!$A$1:$Q$13,10)</f>
        <v>#N/A</v>
      </c>
      <c r="AX874" s="78" t="e">
        <f aca="false">VLOOKUP(F874,PTDS2!$A$1:$Q$13,11)</f>
        <v>#N/A</v>
      </c>
      <c r="AY874" s="78" t="e">
        <f aca="false">VLOOKUP(F874,PTDS2!$A$1:$Q$13,12)</f>
        <v>#N/A</v>
      </c>
      <c r="AZ874" s="78" t="e">
        <f aca="false">VLOOKUP(F874,PTDS2!$A$1:$Q$13,13)</f>
        <v>#N/A</v>
      </c>
      <c r="BA874" s="78" t="e">
        <f aca="false">VLOOKUP(F874,PTDS2!$A$1:$Q$13,14)</f>
        <v>#N/A</v>
      </c>
      <c r="BB874" s="78" t="e">
        <f aca="false">VLOOKUP(F874,PTDS2!$A$1:$Q$13,15)</f>
        <v>#N/A</v>
      </c>
      <c r="BC874" s="78" t="e">
        <f aca="false">VLOOKUP(F874,PTDS2!$A$1:$Q$13,16)</f>
        <v>#N/A</v>
      </c>
      <c r="BD874" s="78" t="e">
        <f aca="false">VLOOKUP(F874,PTDS2!$A$1:$Q$13,17)</f>
        <v>#N/A</v>
      </c>
      <c r="BF874" s="78" t="e">
        <f aca="false">IF(AO874=0,"",AO874)</f>
        <v>#N/A</v>
      </c>
      <c r="BG874" s="78" t="e">
        <f aca="false">IF(AP874=0,"",AP874)</f>
        <v>#N/A</v>
      </c>
      <c r="BH874" s="78" t="e">
        <f aca="false">IF(AQ874=0,"",AQ874)</f>
        <v>#N/A</v>
      </c>
      <c r="BI874" s="78" t="e">
        <f aca="false">IF(AR874=0,"",AR874)</f>
        <v>#N/A</v>
      </c>
      <c r="BJ874" s="78" t="e">
        <f aca="false">IF(AS874=0,"",AS874)</f>
        <v>#N/A</v>
      </c>
      <c r="BK874" s="78" t="e">
        <f aca="false">IF(AT874=0,"",AT874)</f>
        <v>#N/A</v>
      </c>
      <c r="BL874" s="78" t="e">
        <f aca="false">IF(AU874=0,"",AU874)</f>
        <v>#N/A</v>
      </c>
      <c r="BM874" s="78" t="e">
        <f aca="false">IF(AV874=0,"",AV874)</f>
        <v>#N/A</v>
      </c>
      <c r="BN874" s="78" t="e">
        <f aca="false">IF(AW874=0,"",AW874)</f>
        <v>#N/A</v>
      </c>
      <c r="BO874" s="78" t="e">
        <f aca="false">IF(AX874=0,"",AX874)</f>
        <v>#N/A</v>
      </c>
      <c r="BP874" s="78" t="e">
        <f aca="false">IF(AY874=0,"",AY874)</f>
        <v>#N/A</v>
      </c>
      <c r="BQ874" s="78" t="e">
        <f aca="false">IF(AZ874=0,"",AZ874)</f>
        <v>#N/A</v>
      </c>
      <c r="BR874" s="78" t="e">
        <f aca="false">IF(BA874=0,"",BA874)</f>
        <v>#N/A</v>
      </c>
      <c r="BS874" s="78" t="e">
        <f aca="false">IF(BB874=0,"",BB874)</f>
        <v>#N/A</v>
      </c>
      <c r="BT874" s="78" t="e">
        <f aca="false">IF(BC874=0,"",BC874)</f>
        <v>#N/A</v>
      </c>
      <c r="BU874" s="78" t="e">
        <f aca="false">IF(BD874=0,"",BD874)</f>
        <v>#N/A</v>
      </c>
    </row>
    <row r="875" customFormat="false" ht="56.7" hidden="false" customHeight="true" outlineLevel="0" collapsed="false">
      <c r="A875" s="137"/>
      <c r="B875" s="138"/>
      <c r="C875" s="139"/>
      <c r="D875" s="139"/>
      <c r="E875" s="143"/>
      <c r="F875" s="120"/>
      <c r="G875" s="121"/>
      <c r="H875" s="140"/>
      <c r="I875" s="141"/>
      <c r="J875" s="116"/>
      <c r="K875" s="124" t="str">
        <f aca="false">IF(ISBLANK(I875),"",ROUND(IF(J875&lt;&gt;"€",IF(J875="$",I875*TRANSFERENCIAS!$E$29,I875*TRANSFERENCIAS!$H$29),I875),2))</f>
        <v/>
      </c>
      <c r="L875" s="142"/>
      <c r="M875" s="142"/>
      <c r="N875" s="142"/>
      <c r="O875" s="125"/>
      <c r="P875" s="126" t="str">
        <f aca="false">IF(ISNUMBER(X875),X875,"P")</f>
        <v>P</v>
      </c>
      <c r="Q875" s="127" t="str">
        <f aca="false">IF(ISNUMBER(L875),L875," --")</f>
        <v> --</v>
      </c>
      <c r="W875" s="129" t="n">
        <f aca="false">SUM(L875:N875)</f>
        <v>0</v>
      </c>
      <c r="X875" s="129" t="e">
        <f aca="false">IF(K875&gt;0,ABS(W875-K875),"")</f>
        <v>#VALUE!</v>
      </c>
      <c r="AF875" s="78" t="n">
        <f aca="false">+AF874+20</f>
        <v>17400</v>
      </c>
      <c r="AG875" s="78" t="n">
        <v>870</v>
      </c>
      <c r="AO875" s="78" t="e">
        <f aca="false">VLOOKUP(F875,PTDS2!$A$1:$Q$13,2)</f>
        <v>#N/A</v>
      </c>
      <c r="AP875" s="78" t="e">
        <f aca="false">VLOOKUP(F875,PTDS2!$A$1:$Q$13,3)</f>
        <v>#N/A</v>
      </c>
      <c r="AQ875" s="78" t="e">
        <f aca="false">VLOOKUP(F875,PTDS2!$A$1:$Q$13,4)</f>
        <v>#N/A</v>
      </c>
      <c r="AR875" s="78" t="e">
        <f aca="false">VLOOKUP(F875,PTDS2!$A$1:$Q$13,5)</f>
        <v>#N/A</v>
      </c>
      <c r="AS875" s="78" t="e">
        <f aca="false">VLOOKUP(F875,PTDS2!$A$1:$Q$13,6)</f>
        <v>#N/A</v>
      </c>
      <c r="AT875" s="78" t="e">
        <f aca="false">VLOOKUP(F875,PTDS2!$A$1:$Q$13,7)</f>
        <v>#N/A</v>
      </c>
      <c r="AU875" s="78" t="e">
        <f aca="false">VLOOKUP(F875,PTDS2!$A$1:$Q$13,8)</f>
        <v>#N/A</v>
      </c>
      <c r="AV875" s="78" t="e">
        <f aca="false">VLOOKUP(F875,PTDS2!$A$1:$Q$13,9)</f>
        <v>#N/A</v>
      </c>
      <c r="AW875" s="78" t="e">
        <f aca="false">VLOOKUP(F875,PTDS2!$A$1:$Q$13,10)</f>
        <v>#N/A</v>
      </c>
      <c r="AX875" s="78" t="e">
        <f aca="false">VLOOKUP(F875,PTDS2!$A$1:$Q$13,11)</f>
        <v>#N/A</v>
      </c>
      <c r="AY875" s="78" t="e">
        <f aca="false">VLOOKUP(F875,PTDS2!$A$1:$Q$13,12)</f>
        <v>#N/A</v>
      </c>
      <c r="AZ875" s="78" t="e">
        <f aca="false">VLOOKUP(F875,PTDS2!$A$1:$Q$13,13)</f>
        <v>#N/A</v>
      </c>
      <c r="BA875" s="78" t="e">
        <f aca="false">VLOOKUP(F875,PTDS2!$A$1:$Q$13,14)</f>
        <v>#N/A</v>
      </c>
      <c r="BB875" s="78" t="e">
        <f aca="false">VLOOKUP(F875,PTDS2!$A$1:$Q$13,15)</f>
        <v>#N/A</v>
      </c>
      <c r="BC875" s="78" t="e">
        <f aca="false">VLOOKUP(F875,PTDS2!$A$1:$Q$13,16)</f>
        <v>#N/A</v>
      </c>
      <c r="BD875" s="78" t="e">
        <f aca="false">VLOOKUP(F875,PTDS2!$A$1:$Q$13,17)</f>
        <v>#N/A</v>
      </c>
      <c r="BF875" s="78" t="e">
        <f aca="false">IF(AO875=0,"",AO875)</f>
        <v>#N/A</v>
      </c>
      <c r="BG875" s="78" t="e">
        <f aca="false">IF(AP875=0,"",AP875)</f>
        <v>#N/A</v>
      </c>
      <c r="BH875" s="78" t="e">
        <f aca="false">IF(AQ875=0,"",AQ875)</f>
        <v>#N/A</v>
      </c>
      <c r="BI875" s="78" t="e">
        <f aca="false">IF(AR875=0,"",AR875)</f>
        <v>#N/A</v>
      </c>
      <c r="BJ875" s="78" t="e">
        <f aca="false">IF(AS875=0,"",AS875)</f>
        <v>#N/A</v>
      </c>
      <c r="BK875" s="78" t="e">
        <f aca="false">IF(AT875=0,"",AT875)</f>
        <v>#N/A</v>
      </c>
      <c r="BL875" s="78" t="e">
        <f aca="false">IF(AU875=0,"",AU875)</f>
        <v>#N/A</v>
      </c>
      <c r="BM875" s="78" t="e">
        <f aca="false">IF(AV875=0,"",AV875)</f>
        <v>#N/A</v>
      </c>
      <c r="BN875" s="78" t="e">
        <f aca="false">IF(AW875=0,"",AW875)</f>
        <v>#N/A</v>
      </c>
      <c r="BO875" s="78" t="e">
        <f aca="false">IF(AX875=0,"",AX875)</f>
        <v>#N/A</v>
      </c>
      <c r="BP875" s="78" t="e">
        <f aca="false">IF(AY875=0,"",AY875)</f>
        <v>#N/A</v>
      </c>
      <c r="BQ875" s="78" t="e">
        <f aca="false">IF(AZ875=0,"",AZ875)</f>
        <v>#N/A</v>
      </c>
      <c r="BR875" s="78" t="e">
        <f aca="false">IF(BA875=0,"",BA875)</f>
        <v>#N/A</v>
      </c>
      <c r="BS875" s="78" t="e">
        <f aca="false">IF(BB875=0,"",BB875)</f>
        <v>#N/A</v>
      </c>
      <c r="BT875" s="78" t="e">
        <f aca="false">IF(BC875=0,"",BC875)</f>
        <v>#N/A</v>
      </c>
      <c r="BU875" s="78" t="e">
        <f aca="false">IF(BD875=0,"",BD875)</f>
        <v>#N/A</v>
      </c>
    </row>
    <row r="876" customFormat="false" ht="56.7" hidden="false" customHeight="true" outlineLevel="0" collapsed="false">
      <c r="A876" s="137"/>
      <c r="B876" s="138"/>
      <c r="C876" s="139"/>
      <c r="D876" s="139"/>
      <c r="E876" s="143"/>
      <c r="F876" s="120"/>
      <c r="G876" s="121"/>
      <c r="H876" s="140"/>
      <c r="I876" s="141"/>
      <c r="J876" s="116"/>
      <c r="K876" s="124" t="str">
        <f aca="false">IF(ISBLANK(I876),"",ROUND(IF(J876&lt;&gt;"€",IF(J876="$",I876*TRANSFERENCIAS!$E$29,I876*TRANSFERENCIAS!$H$29),I876),2))</f>
        <v/>
      </c>
      <c r="L876" s="142"/>
      <c r="M876" s="142"/>
      <c r="N876" s="142"/>
      <c r="O876" s="125"/>
      <c r="P876" s="126" t="str">
        <f aca="false">IF(ISNUMBER(X876),X876,"P")</f>
        <v>P</v>
      </c>
      <c r="Q876" s="127" t="str">
        <f aca="false">IF(ISNUMBER(L876),L876," --")</f>
        <v> --</v>
      </c>
      <c r="W876" s="129" t="n">
        <f aca="false">SUM(L876:N876)</f>
        <v>0</v>
      </c>
      <c r="X876" s="129" t="e">
        <f aca="false">IF(K876&gt;0,ABS(W876-K876),"")</f>
        <v>#VALUE!</v>
      </c>
      <c r="AF876" s="78" t="n">
        <f aca="false">+AF875+20</f>
        <v>17420</v>
      </c>
      <c r="AG876" s="78" t="n">
        <v>871</v>
      </c>
      <c r="AO876" s="78" t="e">
        <f aca="false">VLOOKUP(F876,PTDS2!$A$1:$Q$13,2)</f>
        <v>#N/A</v>
      </c>
      <c r="AP876" s="78" t="e">
        <f aca="false">VLOOKUP(F876,PTDS2!$A$1:$Q$13,3)</f>
        <v>#N/A</v>
      </c>
      <c r="AQ876" s="78" t="e">
        <f aca="false">VLOOKUP(F876,PTDS2!$A$1:$Q$13,4)</f>
        <v>#N/A</v>
      </c>
      <c r="AR876" s="78" t="e">
        <f aca="false">VLOOKUP(F876,PTDS2!$A$1:$Q$13,5)</f>
        <v>#N/A</v>
      </c>
      <c r="AS876" s="78" t="e">
        <f aca="false">VLOOKUP(F876,PTDS2!$A$1:$Q$13,6)</f>
        <v>#N/A</v>
      </c>
      <c r="AT876" s="78" t="e">
        <f aca="false">VLOOKUP(F876,PTDS2!$A$1:$Q$13,7)</f>
        <v>#N/A</v>
      </c>
      <c r="AU876" s="78" t="e">
        <f aca="false">VLOOKUP(F876,PTDS2!$A$1:$Q$13,8)</f>
        <v>#N/A</v>
      </c>
      <c r="AV876" s="78" t="e">
        <f aca="false">VLOOKUP(F876,PTDS2!$A$1:$Q$13,9)</f>
        <v>#N/A</v>
      </c>
      <c r="AW876" s="78" t="e">
        <f aca="false">VLOOKUP(F876,PTDS2!$A$1:$Q$13,10)</f>
        <v>#N/A</v>
      </c>
      <c r="AX876" s="78" t="e">
        <f aca="false">VLOOKUP(F876,PTDS2!$A$1:$Q$13,11)</f>
        <v>#N/A</v>
      </c>
      <c r="AY876" s="78" t="e">
        <f aca="false">VLOOKUP(F876,PTDS2!$A$1:$Q$13,12)</f>
        <v>#N/A</v>
      </c>
      <c r="AZ876" s="78" t="e">
        <f aca="false">VLOOKUP(F876,PTDS2!$A$1:$Q$13,13)</f>
        <v>#N/A</v>
      </c>
      <c r="BA876" s="78" t="e">
        <f aca="false">VLOOKUP(F876,PTDS2!$A$1:$Q$13,14)</f>
        <v>#N/A</v>
      </c>
      <c r="BB876" s="78" t="e">
        <f aca="false">VLOOKUP(F876,PTDS2!$A$1:$Q$13,15)</f>
        <v>#N/A</v>
      </c>
      <c r="BC876" s="78" t="e">
        <f aca="false">VLOOKUP(F876,PTDS2!$A$1:$Q$13,16)</f>
        <v>#N/A</v>
      </c>
      <c r="BD876" s="78" t="e">
        <f aca="false">VLOOKUP(F876,PTDS2!$A$1:$Q$13,17)</f>
        <v>#N/A</v>
      </c>
      <c r="BF876" s="78" t="e">
        <f aca="false">IF(AO876=0,"",AO876)</f>
        <v>#N/A</v>
      </c>
      <c r="BG876" s="78" t="e">
        <f aca="false">IF(AP876=0,"",AP876)</f>
        <v>#N/A</v>
      </c>
      <c r="BH876" s="78" t="e">
        <f aca="false">IF(AQ876=0,"",AQ876)</f>
        <v>#N/A</v>
      </c>
      <c r="BI876" s="78" t="e">
        <f aca="false">IF(AR876=0,"",AR876)</f>
        <v>#N/A</v>
      </c>
      <c r="BJ876" s="78" t="e">
        <f aca="false">IF(AS876=0,"",AS876)</f>
        <v>#N/A</v>
      </c>
      <c r="BK876" s="78" t="e">
        <f aca="false">IF(AT876=0,"",AT876)</f>
        <v>#N/A</v>
      </c>
      <c r="BL876" s="78" t="e">
        <f aca="false">IF(AU876=0,"",AU876)</f>
        <v>#N/A</v>
      </c>
      <c r="BM876" s="78" t="e">
        <f aca="false">IF(AV876=0,"",AV876)</f>
        <v>#N/A</v>
      </c>
      <c r="BN876" s="78" t="e">
        <f aca="false">IF(AW876=0,"",AW876)</f>
        <v>#N/A</v>
      </c>
      <c r="BO876" s="78" t="e">
        <f aca="false">IF(AX876=0,"",AX876)</f>
        <v>#N/A</v>
      </c>
      <c r="BP876" s="78" t="e">
        <f aca="false">IF(AY876=0,"",AY876)</f>
        <v>#N/A</v>
      </c>
      <c r="BQ876" s="78" t="e">
        <f aca="false">IF(AZ876=0,"",AZ876)</f>
        <v>#N/A</v>
      </c>
      <c r="BR876" s="78" t="e">
        <f aca="false">IF(BA876=0,"",BA876)</f>
        <v>#N/A</v>
      </c>
      <c r="BS876" s="78" t="e">
        <f aca="false">IF(BB876=0,"",BB876)</f>
        <v>#N/A</v>
      </c>
      <c r="BT876" s="78" t="e">
        <f aca="false">IF(BC876=0,"",BC876)</f>
        <v>#N/A</v>
      </c>
      <c r="BU876" s="78" t="e">
        <f aca="false">IF(BD876=0,"",BD876)</f>
        <v>#N/A</v>
      </c>
    </row>
    <row r="877" customFormat="false" ht="56.7" hidden="false" customHeight="true" outlineLevel="0" collapsed="false">
      <c r="A877" s="137"/>
      <c r="B877" s="138"/>
      <c r="C877" s="139"/>
      <c r="D877" s="139"/>
      <c r="E877" s="143"/>
      <c r="F877" s="120"/>
      <c r="G877" s="121"/>
      <c r="H877" s="140"/>
      <c r="I877" s="141"/>
      <c r="J877" s="116"/>
      <c r="K877" s="124" t="str">
        <f aca="false">IF(ISBLANK(I877),"",ROUND(IF(J877&lt;&gt;"€",IF(J877="$",I877*TRANSFERENCIAS!$E$29,I877*TRANSFERENCIAS!$H$29),I877),2))</f>
        <v/>
      </c>
      <c r="L877" s="142"/>
      <c r="M877" s="142"/>
      <c r="N877" s="142"/>
      <c r="O877" s="125"/>
      <c r="P877" s="126" t="str">
        <f aca="false">IF(ISNUMBER(X877),X877,"P")</f>
        <v>P</v>
      </c>
      <c r="Q877" s="127" t="str">
        <f aca="false">IF(ISNUMBER(L877),L877," --")</f>
        <v> --</v>
      </c>
      <c r="W877" s="129" t="n">
        <f aca="false">SUM(L877:N877)</f>
        <v>0</v>
      </c>
      <c r="X877" s="129" t="e">
        <f aca="false">IF(K877&gt;0,ABS(W877-K877),"")</f>
        <v>#VALUE!</v>
      </c>
      <c r="AF877" s="78" t="n">
        <f aca="false">+AF876+20</f>
        <v>17440</v>
      </c>
      <c r="AG877" s="78" t="n">
        <v>872</v>
      </c>
      <c r="AO877" s="78" t="e">
        <f aca="false">VLOOKUP(F877,PTDS2!$A$1:$Q$13,2)</f>
        <v>#N/A</v>
      </c>
      <c r="AP877" s="78" t="e">
        <f aca="false">VLOOKUP(F877,PTDS2!$A$1:$Q$13,3)</f>
        <v>#N/A</v>
      </c>
      <c r="AQ877" s="78" t="e">
        <f aca="false">VLOOKUP(F877,PTDS2!$A$1:$Q$13,4)</f>
        <v>#N/A</v>
      </c>
      <c r="AR877" s="78" t="e">
        <f aca="false">VLOOKUP(F877,PTDS2!$A$1:$Q$13,5)</f>
        <v>#N/A</v>
      </c>
      <c r="AS877" s="78" t="e">
        <f aca="false">VLOOKUP(F877,PTDS2!$A$1:$Q$13,6)</f>
        <v>#N/A</v>
      </c>
      <c r="AT877" s="78" t="e">
        <f aca="false">VLOOKUP(F877,PTDS2!$A$1:$Q$13,7)</f>
        <v>#N/A</v>
      </c>
      <c r="AU877" s="78" t="e">
        <f aca="false">VLOOKUP(F877,PTDS2!$A$1:$Q$13,8)</f>
        <v>#N/A</v>
      </c>
      <c r="AV877" s="78" t="e">
        <f aca="false">VLOOKUP(F877,PTDS2!$A$1:$Q$13,9)</f>
        <v>#N/A</v>
      </c>
      <c r="AW877" s="78" t="e">
        <f aca="false">VLOOKUP(F877,PTDS2!$A$1:$Q$13,10)</f>
        <v>#N/A</v>
      </c>
      <c r="AX877" s="78" t="e">
        <f aca="false">VLOOKUP(F877,PTDS2!$A$1:$Q$13,11)</f>
        <v>#N/A</v>
      </c>
      <c r="AY877" s="78" t="e">
        <f aca="false">VLOOKUP(F877,PTDS2!$A$1:$Q$13,12)</f>
        <v>#N/A</v>
      </c>
      <c r="AZ877" s="78" t="e">
        <f aca="false">VLOOKUP(F877,PTDS2!$A$1:$Q$13,13)</f>
        <v>#N/A</v>
      </c>
      <c r="BA877" s="78" t="e">
        <f aca="false">VLOOKUP(F877,PTDS2!$A$1:$Q$13,14)</f>
        <v>#N/A</v>
      </c>
      <c r="BB877" s="78" t="e">
        <f aca="false">VLOOKUP(F877,PTDS2!$A$1:$Q$13,15)</f>
        <v>#N/A</v>
      </c>
      <c r="BC877" s="78" t="e">
        <f aca="false">VLOOKUP(F877,PTDS2!$A$1:$Q$13,16)</f>
        <v>#N/A</v>
      </c>
      <c r="BD877" s="78" t="e">
        <f aca="false">VLOOKUP(F877,PTDS2!$A$1:$Q$13,17)</f>
        <v>#N/A</v>
      </c>
      <c r="BF877" s="78" t="e">
        <f aca="false">IF(AO877=0,"",AO877)</f>
        <v>#N/A</v>
      </c>
      <c r="BG877" s="78" t="e">
        <f aca="false">IF(AP877=0,"",AP877)</f>
        <v>#N/A</v>
      </c>
      <c r="BH877" s="78" t="e">
        <f aca="false">IF(AQ877=0,"",AQ877)</f>
        <v>#N/A</v>
      </c>
      <c r="BI877" s="78" t="e">
        <f aca="false">IF(AR877=0,"",AR877)</f>
        <v>#N/A</v>
      </c>
      <c r="BJ877" s="78" t="e">
        <f aca="false">IF(AS877=0,"",AS877)</f>
        <v>#N/A</v>
      </c>
      <c r="BK877" s="78" t="e">
        <f aca="false">IF(AT877=0,"",AT877)</f>
        <v>#N/A</v>
      </c>
      <c r="BL877" s="78" t="e">
        <f aca="false">IF(AU877=0,"",AU877)</f>
        <v>#N/A</v>
      </c>
      <c r="BM877" s="78" t="e">
        <f aca="false">IF(AV877=0,"",AV877)</f>
        <v>#N/A</v>
      </c>
      <c r="BN877" s="78" t="e">
        <f aca="false">IF(AW877=0,"",AW877)</f>
        <v>#N/A</v>
      </c>
      <c r="BO877" s="78" t="e">
        <f aca="false">IF(AX877=0,"",AX877)</f>
        <v>#N/A</v>
      </c>
      <c r="BP877" s="78" t="e">
        <f aca="false">IF(AY877=0,"",AY877)</f>
        <v>#N/A</v>
      </c>
      <c r="BQ877" s="78" t="e">
        <f aca="false">IF(AZ877=0,"",AZ877)</f>
        <v>#N/A</v>
      </c>
      <c r="BR877" s="78" t="e">
        <f aca="false">IF(BA877=0,"",BA877)</f>
        <v>#N/A</v>
      </c>
      <c r="BS877" s="78" t="e">
        <f aca="false">IF(BB877=0,"",BB877)</f>
        <v>#N/A</v>
      </c>
      <c r="BT877" s="78" t="e">
        <f aca="false">IF(BC877=0,"",BC877)</f>
        <v>#N/A</v>
      </c>
      <c r="BU877" s="78" t="e">
        <f aca="false">IF(BD877=0,"",BD877)</f>
        <v>#N/A</v>
      </c>
    </row>
    <row r="878" customFormat="false" ht="56.7" hidden="false" customHeight="true" outlineLevel="0" collapsed="false">
      <c r="A878" s="137"/>
      <c r="B878" s="138"/>
      <c r="C878" s="139"/>
      <c r="D878" s="139"/>
      <c r="E878" s="143"/>
      <c r="F878" s="120"/>
      <c r="G878" s="121"/>
      <c r="H878" s="140"/>
      <c r="I878" s="141"/>
      <c r="J878" s="116"/>
      <c r="K878" s="124" t="str">
        <f aca="false">IF(ISBLANK(I878),"",ROUND(IF(J878&lt;&gt;"€",IF(J878="$",I878*TRANSFERENCIAS!$E$29,I878*TRANSFERENCIAS!$H$29),I878),2))</f>
        <v/>
      </c>
      <c r="L878" s="142"/>
      <c r="M878" s="142"/>
      <c r="N878" s="142"/>
      <c r="O878" s="125"/>
      <c r="P878" s="126" t="str">
        <f aca="false">IF(ISNUMBER(X878),X878,"P")</f>
        <v>P</v>
      </c>
      <c r="Q878" s="127" t="str">
        <f aca="false">IF(ISNUMBER(L878),L878," --")</f>
        <v> --</v>
      </c>
      <c r="W878" s="129" t="n">
        <f aca="false">SUM(L878:N878)</f>
        <v>0</v>
      </c>
      <c r="X878" s="129" t="e">
        <f aca="false">IF(K878&gt;0,ABS(W878-K878),"")</f>
        <v>#VALUE!</v>
      </c>
      <c r="AF878" s="78" t="n">
        <f aca="false">+AF877+20</f>
        <v>17460</v>
      </c>
      <c r="AG878" s="78" t="n">
        <v>873</v>
      </c>
      <c r="AO878" s="78" t="e">
        <f aca="false">VLOOKUP(F878,PTDS2!$A$1:$Q$13,2)</f>
        <v>#N/A</v>
      </c>
      <c r="AP878" s="78" t="e">
        <f aca="false">VLOOKUP(F878,PTDS2!$A$1:$Q$13,3)</f>
        <v>#N/A</v>
      </c>
      <c r="AQ878" s="78" t="e">
        <f aca="false">VLOOKUP(F878,PTDS2!$A$1:$Q$13,4)</f>
        <v>#N/A</v>
      </c>
      <c r="AR878" s="78" t="e">
        <f aca="false">VLOOKUP(F878,PTDS2!$A$1:$Q$13,5)</f>
        <v>#N/A</v>
      </c>
      <c r="AS878" s="78" t="e">
        <f aca="false">VLOOKUP(F878,PTDS2!$A$1:$Q$13,6)</f>
        <v>#N/A</v>
      </c>
      <c r="AT878" s="78" t="e">
        <f aca="false">VLOOKUP(F878,PTDS2!$A$1:$Q$13,7)</f>
        <v>#N/A</v>
      </c>
      <c r="AU878" s="78" t="e">
        <f aca="false">VLOOKUP(F878,PTDS2!$A$1:$Q$13,8)</f>
        <v>#N/A</v>
      </c>
      <c r="AV878" s="78" t="e">
        <f aca="false">VLOOKUP(F878,PTDS2!$A$1:$Q$13,9)</f>
        <v>#N/A</v>
      </c>
      <c r="AW878" s="78" t="e">
        <f aca="false">VLOOKUP(F878,PTDS2!$A$1:$Q$13,10)</f>
        <v>#N/A</v>
      </c>
      <c r="AX878" s="78" t="e">
        <f aca="false">VLOOKUP(F878,PTDS2!$A$1:$Q$13,11)</f>
        <v>#N/A</v>
      </c>
      <c r="AY878" s="78" t="e">
        <f aca="false">VLOOKUP(F878,PTDS2!$A$1:$Q$13,12)</f>
        <v>#N/A</v>
      </c>
      <c r="AZ878" s="78" t="e">
        <f aca="false">VLOOKUP(F878,PTDS2!$A$1:$Q$13,13)</f>
        <v>#N/A</v>
      </c>
      <c r="BA878" s="78" t="e">
        <f aca="false">VLOOKUP(F878,PTDS2!$A$1:$Q$13,14)</f>
        <v>#N/A</v>
      </c>
      <c r="BB878" s="78" t="e">
        <f aca="false">VLOOKUP(F878,PTDS2!$A$1:$Q$13,15)</f>
        <v>#N/A</v>
      </c>
      <c r="BC878" s="78" t="e">
        <f aca="false">VLOOKUP(F878,PTDS2!$A$1:$Q$13,16)</f>
        <v>#N/A</v>
      </c>
      <c r="BD878" s="78" t="e">
        <f aca="false">VLOOKUP(F878,PTDS2!$A$1:$Q$13,17)</f>
        <v>#N/A</v>
      </c>
      <c r="BF878" s="78" t="e">
        <f aca="false">IF(AO878=0,"",AO878)</f>
        <v>#N/A</v>
      </c>
      <c r="BG878" s="78" t="e">
        <f aca="false">IF(AP878=0,"",AP878)</f>
        <v>#N/A</v>
      </c>
      <c r="BH878" s="78" t="e">
        <f aca="false">IF(AQ878=0,"",AQ878)</f>
        <v>#N/A</v>
      </c>
      <c r="BI878" s="78" t="e">
        <f aca="false">IF(AR878=0,"",AR878)</f>
        <v>#N/A</v>
      </c>
      <c r="BJ878" s="78" t="e">
        <f aca="false">IF(AS878=0,"",AS878)</f>
        <v>#N/A</v>
      </c>
      <c r="BK878" s="78" t="e">
        <f aca="false">IF(AT878=0,"",AT878)</f>
        <v>#N/A</v>
      </c>
      <c r="BL878" s="78" t="e">
        <f aca="false">IF(AU878=0,"",AU878)</f>
        <v>#N/A</v>
      </c>
      <c r="BM878" s="78" t="e">
        <f aca="false">IF(AV878=0,"",AV878)</f>
        <v>#N/A</v>
      </c>
      <c r="BN878" s="78" t="e">
        <f aca="false">IF(AW878=0,"",AW878)</f>
        <v>#N/A</v>
      </c>
      <c r="BO878" s="78" t="e">
        <f aca="false">IF(AX878=0,"",AX878)</f>
        <v>#N/A</v>
      </c>
      <c r="BP878" s="78" t="e">
        <f aca="false">IF(AY878=0,"",AY878)</f>
        <v>#N/A</v>
      </c>
      <c r="BQ878" s="78" t="e">
        <f aca="false">IF(AZ878=0,"",AZ878)</f>
        <v>#N/A</v>
      </c>
      <c r="BR878" s="78" t="e">
        <f aca="false">IF(BA878=0,"",BA878)</f>
        <v>#N/A</v>
      </c>
      <c r="BS878" s="78" t="e">
        <f aca="false">IF(BB878=0,"",BB878)</f>
        <v>#N/A</v>
      </c>
      <c r="BT878" s="78" t="e">
        <f aca="false">IF(BC878=0,"",BC878)</f>
        <v>#N/A</v>
      </c>
      <c r="BU878" s="78" t="e">
        <f aca="false">IF(BD878=0,"",BD878)</f>
        <v>#N/A</v>
      </c>
    </row>
    <row r="879" customFormat="false" ht="56.7" hidden="false" customHeight="true" outlineLevel="0" collapsed="false">
      <c r="A879" s="137"/>
      <c r="B879" s="138"/>
      <c r="C879" s="139"/>
      <c r="D879" s="139"/>
      <c r="E879" s="143"/>
      <c r="F879" s="120"/>
      <c r="G879" s="121"/>
      <c r="H879" s="140"/>
      <c r="I879" s="141"/>
      <c r="J879" s="116"/>
      <c r="K879" s="124" t="str">
        <f aca="false">IF(ISBLANK(I879),"",ROUND(IF(J879&lt;&gt;"€",IF(J879="$",I879*TRANSFERENCIAS!$E$29,I879*TRANSFERENCIAS!$H$29),I879),2))</f>
        <v/>
      </c>
      <c r="L879" s="142"/>
      <c r="M879" s="142"/>
      <c r="N879" s="142"/>
      <c r="O879" s="125"/>
      <c r="P879" s="126" t="str">
        <f aca="false">IF(ISNUMBER(X879),X879,"P")</f>
        <v>P</v>
      </c>
      <c r="Q879" s="127" t="str">
        <f aca="false">IF(ISNUMBER(L879),L879," --")</f>
        <v> --</v>
      </c>
      <c r="W879" s="129" t="n">
        <f aca="false">SUM(L879:N879)</f>
        <v>0</v>
      </c>
      <c r="X879" s="129" t="e">
        <f aca="false">IF(K879&gt;0,ABS(W879-K879),"")</f>
        <v>#VALUE!</v>
      </c>
      <c r="AF879" s="78" t="n">
        <f aca="false">+AF878+20</f>
        <v>17480</v>
      </c>
      <c r="AG879" s="78" t="n">
        <v>874</v>
      </c>
      <c r="AO879" s="78" t="e">
        <f aca="false">VLOOKUP(F879,PTDS2!$A$1:$Q$13,2)</f>
        <v>#N/A</v>
      </c>
      <c r="AP879" s="78" t="e">
        <f aca="false">VLOOKUP(F879,PTDS2!$A$1:$Q$13,3)</f>
        <v>#N/A</v>
      </c>
      <c r="AQ879" s="78" t="e">
        <f aca="false">VLOOKUP(F879,PTDS2!$A$1:$Q$13,4)</f>
        <v>#N/A</v>
      </c>
      <c r="AR879" s="78" t="e">
        <f aca="false">VLOOKUP(F879,PTDS2!$A$1:$Q$13,5)</f>
        <v>#N/A</v>
      </c>
      <c r="AS879" s="78" t="e">
        <f aca="false">VLOOKUP(F879,PTDS2!$A$1:$Q$13,6)</f>
        <v>#N/A</v>
      </c>
      <c r="AT879" s="78" t="e">
        <f aca="false">VLOOKUP(F879,PTDS2!$A$1:$Q$13,7)</f>
        <v>#N/A</v>
      </c>
      <c r="AU879" s="78" t="e">
        <f aca="false">VLOOKUP(F879,PTDS2!$A$1:$Q$13,8)</f>
        <v>#N/A</v>
      </c>
      <c r="AV879" s="78" t="e">
        <f aca="false">VLOOKUP(F879,PTDS2!$A$1:$Q$13,9)</f>
        <v>#N/A</v>
      </c>
      <c r="AW879" s="78" t="e">
        <f aca="false">VLOOKUP(F879,PTDS2!$A$1:$Q$13,10)</f>
        <v>#N/A</v>
      </c>
      <c r="AX879" s="78" t="e">
        <f aca="false">VLOOKUP(F879,PTDS2!$A$1:$Q$13,11)</f>
        <v>#N/A</v>
      </c>
      <c r="AY879" s="78" t="e">
        <f aca="false">VLOOKUP(F879,PTDS2!$A$1:$Q$13,12)</f>
        <v>#N/A</v>
      </c>
      <c r="AZ879" s="78" t="e">
        <f aca="false">VLOOKUP(F879,PTDS2!$A$1:$Q$13,13)</f>
        <v>#N/A</v>
      </c>
      <c r="BA879" s="78" t="e">
        <f aca="false">VLOOKUP(F879,PTDS2!$A$1:$Q$13,14)</f>
        <v>#N/A</v>
      </c>
      <c r="BB879" s="78" t="e">
        <f aca="false">VLOOKUP(F879,PTDS2!$A$1:$Q$13,15)</f>
        <v>#N/A</v>
      </c>
      <c r="BC879" s="78" t="e">
        <f aca="false">VLOOKUP(F879,PTDS2!$A$1:$Q$13,16)</f>
        <v>#N/A</v>
      </c>
      <c r="BD879" s="78" t="e">
        <f aca="false">VLOOKUP(F879,PTDS2!$A$1:$Q$13,17)</f>
        <v>#N/A</v>
      </c>
      <c r="BF879" s="78" t="e">
        <f aca="false">IF(AO879=0,"",AO879)</f>
        <v>#N/A</v>
      </c>
      <c r="BG879" s="78" t="e">
        <f aca="false">IF(AP879=0,"",AP879)</f>
        <v>#N/A</v>
      </c>
      <c r="BH879" s="78" t="e">
        <f aca="false">IF(AQ879=0,"",AQ879)</f>
        <v>#N/A</v>
      </c>
      <c r="BI879" s="78" t="e">
        <f aca="false">IF(AR879=0,"",AR879)</f>
        <v>#N/A</v>
      </c>
      <c r="BJ879" s="78" t="e">
        <f aca="false">IF(AS879=0,"",AS879)</f>
        <v>#N/A</v>
      </c>
      <c r="BK879" s="78" t="e">
        <f aca="false">IF(AT879=0,"",AT879)</f>
        <v>#N/A</v>
      </c>
      <c r="BL879" s="78" t="e">
        <f aca="false">IF(AU879=0,"",AU879)</f>
        <v>#N/A</v>
      </c>
      <c r="BM879" s="78" t="e">
        <f aca="false">IF(AV879=0,"",AV879)</f>
        <v>#N/A</v>
      </c>
      <c r="BN879" s="78" t="e">
        <f aca="false">IF(AW879=0,"",AW879)</f>
        <v>#N/A</v>
      </c>
      <c r="BO879" s="78" t="e">
        <f aca="false">IF(AX879=0,"",AX879)</f>
        <v>#N/A</v>
      </c>
      <c r="BP879" s="78" t="e">
        <f aca="false">IF(AY879=0,"",AY879)</f>
        <v>#N/A</v>
      </c>
      <c r="BQ879" s="78" t="e">
        <f aca="false">IF(AZ879=0,"",AZ879)</f>
        <v>#N/A</v>
      </c>
      <c r="BR879" s="78" t="e">
        <f aca="false">IF(BA879=0,"",BA879)</f>
        <v>#N/A</v>
      </c>
      <c r="BS879" s="78" t="e">
        <f aca="false">IF(BB879=0,"",BB879)</f>
        <v>#N/A</v>
      </c>
      <c r="BT879" s="78" t="e">
        <f aca="false">IF(BC879=0,"",BC879)</f>
        <v>#N/A</v>
      </c>
      <c r="BU879" s="78" t="e">
        <f aca="false">IF(BD879=0,"",BD879)</f>
        <v>#N/A</v>
      </c>
    </row>
    <row r="880" customFormat="false" ht="56.7" hidden="false" customHeight="true" outlineLevel="0" collapsed="false">
      <c r="A880" s="137"/>
      <c r="B880" s="138"/>
      <c r="C880" s="139"/>
      <c r="D880" s="139"/>
      <c r="E880" s="143"/>
      <c r="F880" s="120"/>
      <c r="G880" s="121"/>
      <c r="H880" s="140"/>
      <c r="I880" s="141"/>
      <c r="J880" s="116"/>
      <c r="K880" s="124" t="str">
        <f aca="false">IF(ISBLANK(I880),"",ROUND(IF(J880&lt;&gt;"€",IF(J880="$",I880*TRANSFERENCIAS!$E$29,I880*TRANSFERENCIAS!$H$29),I880),2))</f>
        <v/>
      </c>
      <c r="L880" s="142"/>
      <c r="M880" s="142"/>
      <c r="N880" s="142"/>
      <c r="O880" s="125"/>
      <c r="P880" s="126" t="str">
        <f aca="false">IF(ISNUMBER(X880),X880,"P")</f>
        <v>P</v>
      </c>
      <c r="Q880" s="127" t="str">
        <f aca="false">IF(ISNUMBER(L880),L880," --")</f>
        <v> --</v>
      </c>
      <c r="W880" s="129" t="n">
        <f aca="false">SUM(L880:N880)</f>
        <v>0</v>
      </c>
      <c r="X880" s="129" t="e">
        <f aca="false">IF(K880&gt;0,ABS(W880-K880),"")</f>
        <v>#VALUE!</v>
      </c>
      <c r="AF880" s="78" t="n">
        <f aca="false">+AF879+20</f>
        <v>17500</v>
      </c>
      <c r="AG880" s="78" t="n">
        <v>875</v>
      </c>
      <c r="AO880" s="78" t="e">
        <f aca="false">VLOOKUP(F880,PTDS2!$A$1:$Q$13,2)</f>
        <v>#N/A</v>
      </c>
      <c r="AP880" s="78" t="e">
        <f aca="false">VLOOKUP(F880,PTDS2!$A$1:$Q$13,3)</f>
        <v>#N/A</v>
      </c>
      <c r="AQ880" s="78" t="e">
        <f aca="false">VLOOKUP(F880,PTDS2!$A$1:$Q$13,4)</f>
        <v>#N/A</v>
      </c>
      <c r="AR880" s="78" t="e">
        <f aca="false">VLOOKUP(F880,PTDS2!$A$1:$Q$13,5)</f>
        <v>#N/A</v>
      </c>
      <c r="AS880" s="78" t="e">
        <f aca="false">VLOOKUP(F880,PTDS2!$A$1:$Q$13,6)</f>
        <v>#N/A</v>
      </c>
      <c r="AT880" s="78" t="e">
        <f aca="false">VLOOKUP(F880,PTDS2!$A$1:$Q$13,7)</f>
        <v>#N/A</v>
      </c>
      <c r="AU880" s="78" t="e">
        <f aca="false">VLOOKUP(F880,PTDS2!$A$1:$Q$13,8)</f>
        <v>#N/A</v>
      </c>
      <c r="AV880" s="78" t="e">
        <f aca="false">VLOOKUP(F880,PTDS2!$A$1:$Q$13,9)</f>
        <v>#N/A</v>
      </c>
      <c r="AW880" s="78" t="e">
        <f aca="false">VLOOKUP(F880,PTDS2!$A$1:$Q$13,10)</f>
        <v>#N/A</v>
      </c>
      <c r="AX880" s="78" t="e">
        <f aca="false">VLOOKUP(F880,PTDS2!$A$1:$Q$13,11)</f>
        <v>#N/A</v>
      </c>
      <c r="AY880" s="78" t="e">
        <f aca="false">VLOOKUP(F880,PTDS2!$A$1:$Q$13,12)</f>
        <v>#N/A</v>
      </c>
      <c r="AZ880" s="78" t="e">
        <f aca="false">VLOOKUP(F880,PTDS2!$A$1:$Q$13,13)</f>
        <v>#N/A</v>
      </c>
      <c r="BA880" s="78" t="e">
        <f aca="false">VLOOKUP(F880,PTDS2!$A$1:$Q$13,14)</f>
        <v>#N/A</v>
      </c>
      <c r="BB880" s="78" t="e">
        <f aca="false">VLOOKUP(F880,PTDS2!$A$1:$Q$13,15)</f>
        <v>#N/A</v>
      </c>
      <c r="BC880" s="78" t="e">
        <f aca="false">VLOOKUP(F880,PTDS2!$A$1:$Q$13,16)</f>
        <v>#N/A</v>
      </c>
      <c r="BD880" s="78" t="e">
        <f aca="false">VLOOKUP(F880,PTDS2!$A$1:$Q$13,17)</f>
        <v>#N/A</v>
      </c>
      <c r="BF880" s="78" t="e">
        <f aca="false">IF(AO880=0,"",AO880)</f>
        <v>#N/A</v>
      </c>
      <c r="BG880" s="78" t="e">
        <f aca="false">IF(AP880=0,"",AP880)</f>
        <v>#N/A</v>
      </c>
      <c r="BH880" s="78" t="e">
        <f aca="false">IF(AQ880=0,"",AQ880)</f>
        <v>#N/A</v>
      </c>
      <c r="BI880" s="78" t="e">
        <f aca="false">IF(AR880=0,"",AR880)</f>
        <v>#N/A</v>
      </c>
      <c r="BJ880" s="78" t="e">
        <f aca="false">IF(AS880=0,"",AS880)</f>
        <v>#N/A</v>
      </c>
      <c r="BK880" s="78" t="e">
        <f aca="false">IF(AT880=0,"",AT880)</f>
        <v>#N/A</v>
      </c>
      <c r="BL880" s="78" t="e">
        <f aca="false">IF(AU880=0,"",AU880)</f>
        <v>#N/A</v>
      </c>
      <c r="BM880" s="78" t="e">
        <f aca="false">IF(AV880=0,"",AV880)</f>
        <v>#N/A</v>
      </c>
      <c r="BN880" s="78" t="e">
        <f aca="false">IF(AW880=0,"",AW880)</f>
        <v>#N/A</v>
      </c>
      <c r="BO880" s="78" t="e">
        <f aca="false">IF(AX880=0,"",AX880)</f>
        <v>#N/A</v>
      </c>
      <c r="BP880" s="78" t="e">
        <f aca="false">IF(AY880=0,"",AY880)</f>
        <v>#N/A</v>
      </c>
      <c r="BQ880" s="78" t="e">
        <f aca="false">IF(AZ880=0,"",AZ880)</f>
        <v>#N/A</v>
      </c>
      <c r="BR880" s="78" t="e">
        <f aca="false">IF(BA880=0,"",BA880)</f>
        <v>#N/A</v>
      </c>
      <c r="BS880" s="78" t="e">
        <f aca="false">IF(BB880=0,"",BB880)</f>
        <v>#N/A</v>
      </c>
      <c r="BT880" s="78" t="e">
        <f aca="false">IF(BC880=0,"",BC880)</f>
        <v>#N/A</v>
      </c>
      <c r="BU880" s="78" t="e">
        <f aca="false">IF(BD880=0,"",BD880)</f>
        <v>#N/A</v>
      </c>
    </row>
    <row r="881" customFormat="false" ht="56.7" hidden="false" customHeight="true" outlineLevel="0" collapsed="false">
      <c r="A881" s="137"/>
      <c r="B881" s="138"/>
      <c r="C881" s="139"/>
      <c r="D881" s="139"/>
      <c r="E881" s="143"/>
      <c r="F881" s="120"/>
      <c r="G881" s="121"/>
      <c r="H881" s="140"/>
      <c r="I881" s="141"/>
      <c r="J881" s="116"/>
      <c r="K881" s="124" t="str">
        <f aca="false">IF(ISBLANK(I881),"",ROUND(IF(J881&lt;&gt;"€",IF(J881="$",I881*TRANSFERENCIAS!$E$29,I881*TRANSFERENCIAS!$H$29),I881),2))</f>
        <v/>
      </c>
      <c r="L881" s="142"/>
      <c r="M881" s="142"/>
      <c r="N881" s="142"/>
      <c r="O881" s="125"/>
      <c r="P881" s="126" t="str">
        <f aca="false">IF(ISNUMBER(X881),X881,"P")</f>
        <v>P</v>
      </c>
      <c r="Q881" s="127" t="str">
        <f aca="false">IF(ISNUMBER(L881),L881," --")</f>
        <v> --</v>
      </c>
      <c r="W881" s="129" t="n">
        <f aca="false">SUM(L881:N881)</f>
        <v>0</v>
      </c>
      <c r="X881" s="129" t="e">
        <f aca="false">IF(K881&gt;0,ABS(W881-K881),"")</f>
        <v>#VALUE!</v>
      </c>
      <c r="AF881" s="78" t="n">
        <f aca="false">+AF880+20</f>
        <v>17520</v>
      </c>
      <c r="AG881" s="78" t="n">
        <v>876</v>
      </c>
      <c r="AO881" s="78" t="e">
        <f aca="false">VLOOKUP(F881,PTDS2!$A$1:$Q$13,2)</f>
        <v>#N/A</v>
      </c>
      <c r="AP881" s="78" t="e">
        <f aca="false">VLOOKUP(F881,PTDS2!$A$1:$Q$13,3)</f>
        <v>#N/A</v>
      </c>
      <c r="AQ881" s="78" t="e">
        <f aca="false">VLOOKUP(F881,PTDS2!$A$1:$Q$13,4)</f>
        <v>#N/A</v>
      </c>
      <c r="AR881" s="78" t="e">
        <f aca="false">VLOOKUP(F881,PTDS2!$A$1:$Q$13,5)</f>
        <v>#N/A</v>
      </c>
      <c r="AS881" s="78" t="e">
        <f aca="false">VLOOKUP(F881,PTDS2!$A$1:$Q$13,6)</f>
        <v>#N/A</v>
      </c>
      <c r="AT881" s="78" t="e">
        <f aca="false">VLOOKUP(F881,PTDS2!$A$1:$Q$13,7)</f>
        <v>#N/A</v>
      </c>
      <c r="AU881" s="78" t="e">
        <f aca="false">VLOOKUP(F881,PTDS2!$A$1:$Q$13,8)</f>
        <v>#N/A</v>
      </c>
      <c r="AV881" s="78" t="e">
        <f aca="false">VLOOKUP(F881,PTDS2!$A$1:$Q$13,9)</f>
        <v>#N/A</v>
      </c>
      <c r="AW881" s="78" t="e">
        <f aca="false">VLOOKUP(F881,PTDS2!$A$1:$Q$13,10)</f>
        <v>#N/A</v>
      </c>
      <c r="AX881" s="78" t="e">
        <f aca="false">VLOOKUP(F881,PTDS2!$A$1:$Q$13,11)</f>
        <v>#N/A</v>
      </c>
      <c r="AY881" s="78" t="e">
        <f aca="false">VLOOKUP(F881,PTDS2!$A$1:$Q$13,12)</f>
        <v>#N/A</v>
      </c>
      <c r="AZ881" s="78" t="e">
        <f aca="false">VLOOKUP(F881,PTDS2!$A$1:$Q$13,13)</f>
        <v>#N/A</v>
      </c>
      <c r="BA881" s="78" t="e">
        <f aca="false">VLOOKUP(F881,PTDS2!$A$1:$Q$13,14)</f>
        <v>#N/A</v>
      </c>
      <c r="BB881" s="78" t="e">
        <f aca="false">VLOOKUP(F881,PTDS2!$A$1:$Q$13,15)</f>
        <v>#N/A</v>
      </c>
      <c r="BC881" s="78" t="e">
        <f aca="false">VLOOKUP(F881,PTDS2!$A$1:$Q$13,16)</f>
        <v>#N/A</v>
      </c>
      <c r="BD881" s="78" t="e">
        <f aca="false">VLOOKUP(F881,PTDS2!$A$1:$Q$13,17)</f>
        <v>#N/A</v>
      </c>
      <c r="BF881" s="78" t="e">
        <f aca="false">IF(AO881=0,"",AO881)</f>
        <v>#N/A</v>
      </c>
      <c r="BG881" s="78" t="e">
        <f aca="false">IF(AP881=0,"",AP881)</f>
        <v>#N/A</v>
      </c>
      <c r="BH881" s="78" t="e">
        <f aca="false">IF(AQ881=0,"",AQ881)</f>
        <v>#N/A</v>
      </c>
      <c r="BI881" s="78" t="e">
        <f aca="false">IF(AR881=0,"",AR881)</f>
        <v>#N/A</v>
      </c>
      <c r="BJ881" s="78" t="e">
        <f aca="false">IF(AS881=0,"",AS881)</f>
        <v>#N/A</v>
      </c>
      <c r="BK881" s="78" t="e">
        <f aca="false">IF(AT881=0,"",AT881)</f>
        <v>#N/A</v>
      </c>
      <c r="BL881" s="78" t="e">
        <f aca="false">IF(AU881=0,"",AU881)</f>
        <v>#N/A</v>
      </c>
      <c r="BM881" s="78" t="e">
        <f aca="false">IF(AV881=0,"",AV881)</f>
        <v>#N/A</v>
      </c>
      <c r="BN881" s="78" t="e">
        <f aca="false">IF(AW881=0,"",AW881)</f>
        <v>#N/A</v>
      </c>
      <c r="BO881" s="78" t="e">
        <f aca="false">IF(AX881=0,"",AX881)</f>
        <v>#N/A</v>
      </c>
      <c r="BP881" s="78" t="e">
        <f aca="false">IF(AY881=0,"",AY881)</f>
        <v>#N/A</v>
      </c>
      <c r="BQ881" s="78" t="e">
        <f aca="false">IF(AZ881=0,"",AZ881)</f>
        <v>#N/A</v>
      </c>
      <c r="BR881" s="78" t="e">
        <f aca="false">IF(BA881=0,"",BA881)</f>
        <v>#N/A</v>
      </c>
      <c r="BS881" s="78" t="e">
        <f aca="false">IF(BB881=0,"",BB881)</f>
        <v>#N/A</v>
      </c>
      <c r="BT881" s="78" t="e">
        <f aca="false">IF(BC881=0,"",BC881)</f>
        <v>#N/A</v>
      </c>
      <c r="BU881" s="78" t="e">
        <f aca="false">IF(BD881=0,"",BD881)</f>
        <v>#N/A</v>
      </c>
    </row>
    <row r="882" customFormat="false" ht="56.7" hidden="false" customHeight="true" outlineLevel="0" collapsed="false">
      <c r="A882" s="137"/>
      <c r="B882" s="138"/>
      <c r="C882" s="139"/>
      <c r="D882" s="139"/>
      <c r="E882" s="143"/>
      <c r="F882" s="120"/>
      <c r="G882" s="121"/>
      <c r="H882" s="140"/>
      <c r="I882" s="141"/>
      <c r="J882" s="116"/>
      <c r="K882" s="124" t="str">
        <f aca="false">IF(ISBLANK(I882),"",ROUND(IF(J882&lt;&gt;"€",IF(J882="$",I882*TRANSFERENCIAS!$E$29,I882*TRANSFERENCIAS!$H$29),I882),2))</f>
        <v/>
      </c>
      <c r="L882" s="142"/>
      <c r="M882" s="142"/>
      <c r="N882" s="142"/>
      <c r="O882" s="125"/>
      <c r="P882" s="126" t="str">
        <f aca="false">IF(ISNUMBER(X882),X882,"P")</f>
        <v>P</v>
      </c>
      <c r="Q882" s="127" t="str">
        <f aca="false">IF(ISNUMBER(L882),L882," --")</f>
        <v> --</v>
      </c>
      <c r="W882" s="129" t="n">
        <f aca="false">SUM(L882:N882)</f>
        <v>0</v>
      </c>
      <c r="X882" s="129" t="e">
        <f aca="false">IF(K882&gt;0,ABS(W882-K882),"")</f>
        <v>#VALUE!</v>
      </c>
      <c r="AF882" s="78" t="n">
        <f aca="false">+AF881+20</f>
        <v>17540</v>
      </c>
      <c r="AG882" s="78" t="n">
        <v>877</v>
      </c>
      <c r="AO882" s="78" t="e">
        <f aca="false">VLOOKUP(F882,PTDS2!$A$1:$Q$13,2)</f>
        <v>#N/A</v>
      </c>
      <c r="AP882" s="78" t="e">
        <f aca="false">VLOOKUP(F882,PTDS2!$A$1:$Q$13,3)</f>
        <v>#N/A</v>
      </c>
      <c r="AQ882" s="78" t="e">
        <f aca="false">VLOOKUP(F882,PTDS2!$A$1:$Q$13,4)</f>
        <v>#N/A</v>
      </c>
      <c r="AR882" s="78" t="e">
        <f aca="false">VLOOKUP(F882,PTDS2!$A$1:$Q$13,5)</f>
        <v>#N/A</v>
      </c>
      <c r="AS882" s="78" t="e">
        <f aca="false">VLOOKUP(F882,PTDS2!$A$1:$Q$13,6)</f>
        <v>#N/A</v>
      </c>
      <c r="AT882" s="78" t="e">
        <f aca="false">VLOOKUP(F882,PTDS2!$A$1:$Q$13,7)</f>
        <v>#N/A</v>
      </c>
      <c r="AU882" s="78" t="e">
        <f aca="false">VLOOKUP(F882,PTDS2!$A$1:$Q$13,8)</f>
        <v>#N/A</v>
      </c>
      <c r="AV882" s="78" t="e">
        <f aca="false">VLOOKUP(F882,PTDS2!$A$1:$Q$13,9)</f>
        <v>#N/A</v>
      </c>
      <c r="AW882" s="78" t="e">
        <f aca="false">VLOOKUP(F882,PTDS2!$A$1:$Q$13,10)</f>
        <v>#N/A</v>
      </c>
      <c r="AX882" s="78" t="e">
        <f aca="false">VLOOKUP(F882,PTDS2!$A$1:$Q$13,11)</f>
        <v>#N/A</v>
      </c>
      <c r="AY882" s="78" t="e">
        <f aca="false">VLOOKUP(F882,PTDS2!$A$1:$Q$13,12)</f>
        <v>#N/A</v>
      </c>
      <c r="AZ882" s="78" t="e">
        <f aca="false">VLOOKUP(F882,PTDS2!$A$1:$Q$13,13)</f>
        <v>#N/A</v>
      </c>
      <c r="BA882" s="78" t="e">
        <f aca="false">VLOOKUP(F882,PTDS2!$A$1:$Q$13,14)</f>
        <v>#N/A</v>
      </c>
      <c r="BB882" s="78" t="e">
        <f aca="false">VLOOKUP(F882,PTDS2!$A$1:$Q$13,15)</f>
        <v>#N/A</v>
      </c>
      <c r="BC882" s="78" t="e">
        <f aca="false">VLOOKUP(F882,PTDS2!$A$1:$Q$13,16)</f>
        <v>#N/A</v>
      </c>
      <c r="BD882" s="78" t="e">
        <f aca="false">VLOOKUP(F882,PTDS2!$A$1:$Q$13,17)</f>
        <v>#N/A</v>
      </c>
      <c r="BF882" s="78" t="e">
        <f aca="false">IF(AO882=0,"",AO882)</f>
        <v>#N/A</v>
      </c>
      <c r="BG882" s="78" t="e">
        <f aca="false">IF(AP882=0,"",AP882)</f>
        <v>#N/A</v>
      </c>
      <c r="BH882" s="78" t="e">
        <f aca="false">IF(AQ882=0,"",AQ882)</f>
        <v>#N/A</v>
      </c>
      <c r="BI882" s="78" t="e">
        <f aca="false">IF(AR882=0,"",AR882)</f>
        <v>#N/A</v>
      </c>
      <c r="BJ882" s="78" t="e">
        <f aca="false">IF(AS882=0,"",AS882)</f>
        <v>#N/A</v>
      </c>
      <c r="BK882" s="78" t="e">
        <f aca="false">IF(AT882=0,"",AT882)</f>
        <v>#N/A</v>
      </c>
      <c r="BL882" s="78" t="e">
        <f aca="false">IF(AU882=0,"",AU882)</f>
        <v>#N/A</v>
      </c>
      <c r="BM882" s="78" t="e">
        <f aca="false">IF(AV882=0,"",AV882)</f>
        <v>#N/A</v>
      </c>
      <c r="BN882" s="78" t="e">
        <f aca="false">IF(AW882=0,"",AW882)</f>
        <v>#N/A</v>
      </c>
      <c r="BO882" s="78" t="e">
        <f aca="false">IF(AX882=0,"",AX882)</f>
        <v>#N/A</v>
      </c>
      <c r="BP882" s="78" t="e">
        <f aca="false">IF(AY882=0,"",AY882)</f>
        <v>#N/A</v>
      </c>
      <c r="BQ882" s="78" t="e">
        <f aca="false">IF(AZ882=0,"",AZ882)</f>
        <v>#N/A</v>
      </c>
      <c r="BR882" s="78" t="e">
        <f aca="false">IF(BA882=0,"",BA882)</f>
        <v>#N/A</v>
      </c>
      <c r="BS882" s="78" t="e">
        <f aca="false">IF(BB882=0,"",BB882)</f>
        <v>#N/A</v>
      </c>
      <c r="BT882" s="78" t="e">
        <f aca="false">IF(BC882=0,"",BC882)</f>
        <v>#N/A</v>
      </c>
      <c r="BU882" s="78" t="e">
        <f aca="false">IF(BD882=0,"",BD882)</f>
        <v>#N/A</v>
      </c>
    </row>
    <row r="883" customFormat="false" ht="56.7" hidden="false" customHeight="true" outlineLevel="0" collapsed="false">
      <c r="A883" s="137"/>
      <c r="B883" s="138"/>
      <c r="C883" s="139"/>
      <c r="D883" s="139"/>
      <c r="E883" s="143"/>
      <c r="F883" s="120"/>
      <c r="G883" s="121"/>
      <c r="H883" s="140"/>
      <c r="I883" s="141"/>
      <c r="J883" s="116"/>
      <c r="K883" s="124" t="str">
        <f aca="false">IF(ISBLANK(I883),"",ROUND(IF(J883&lt;&gt;"€",IF(J883="$",I883*TRANSFERENCIAS!$E$29,I883*TRANSFERENCIAS!$H$29),I883),2))</f>
        <v/>
      </c>
      <c r="L883" s="142"/>
      <c r="M883" s="142"/>
      <c r="N883" s="142"/>
      <c r="O883" s="125"/>
      <c r="P883" s="126" t="str">
        <f aca="false">IF(ISNUMBER(X883),X883,"P")</f>
        <v>P</v>
      </c>
      <c r="Q883" s="127" t="str">
        <f aca="false">IF(ISNUMBER(L883),L883," --")</f>
        <v> --</v>
      </c>
      <c r="W883" s="129" t="n">
        <f aca="false">SUM(L883:N883)</f>
        <v>0</v>
      </c>
      <c r="X883" s="129" t="e">
        <f aca="false">IF(K883&gt;0,ABS(W883-K883),"")</f>
        <v>#VALUE!</v>
      </c>
      <c r="AF883" s="78" t="n">
        <f aca="false">+AF882+20</f>
        <v>17560</v>
      </c>
      <c r="AG883" s="78" t="n">
        <v>878</v>
      </c>
      <c r="AO883" s="78" t="e">
        <f aca="false">VLOOKUP(F883,PTDS2!$A$1:$Q$13,2)</f>
        <v>#N/A</v>
      </c>
      <c r="AP883" s="78" t="e">
        <f aca="false">VLOOKUP(F883,PTDS2!$A$1:$Q$13,3)</f>
        <v>#N/A</v>
      </c>
      <c r="AQ883" s="78" t="e">
        <f aca="false">VLOOKUP(F883,PTDS2!$A$1:$Q$13,4)</f>
        <v>#N/A</v>
      </c>
      <c r="AR883" s="78" t="e">
        <f aca="false">VLOOKUP(F883,PTDS2!$A$1:$Q$13,5)</f>
        <v>#N/A</v>
      </c>
      <c r="AS883" s="78" t="e">
        <f aca="false">VLOOKUP(F883,PTDS2!$A$1:$Q$13,6)</f>
        <v>#N/A</v>
      </c>
      <c r="AT883" s="78" t="e">
        <f aca="false">VLOOKUP(F883,PTDS2!$A$1:$Q$13,7)</f>
        <v>#N/A</v>
      </c>
      <c r="AU883" s="78" t="e">
        <f aca="false">VLOOKUP(F883,PTDS2!$A$1:$Q$13,8)</f>
        <v>#N/A</v>
      </c>
      <c r="AV883" s="78" t="e">
        <f aca="false">VLOOKUP(F883,PTDS2!$A$1:$Q$13,9)</f>
        <v>#N/A</v>
      </c>
      <c r="AW883" s="78" t="e">
        <f aca="false">VLOOKUP(F883,PTDS2!$A$1:$Q$13,10)</f>
        <v>#N/A</v>
      </c>
      <c r="AX883" s="78" t="e">
        <f aca="false">VLOOKUP(F883,PTDS2!$A$1:$Q$13,11)</f>
        <v>#N/A</v>
      </c>
      <c r="AY883" s="78" t="e">
        <f aca="false">VLOOKUP(F883,PTDS2!$A$1:$Q$13,12)</f>
        <v>#N/A</v>
      </c>
      <c r="AZ883" s="78" t="e">
        <f aca="false">VLOOKUP(F883,PTDS2!$A$1:$Q$13,13)</f>
        <v>#N/A</v>
      </c>
      <c r="BA883" s="78" t="e">
        <f aca="false">VLOOKUP(F883,PTDS2!$A$1:$Q$13,14)</f>
        <v>#N/A</v>
      </c>
      <c r="BB883" s="78" t="e">
        <f aca="false">VLOOKUP(F883,PTDS2!$A$1:$Q$13,15)</f>
        <v>#N/A</v>
      </c>
      <c r="BC883" s="78" t="e">
        <f aca="false">VLOOKUP(F883,PTDS2!$A$1:$Q$13,16)</f>
        <v>#N/A</v>
      </c>
      <c r="BD883" s="78" t="e">
        <f aca="false">VLOOKUP(F883,PTDS2!$A$1:$Q$13,17)</f>
        <v>#N/A</v>
      </c>
      <c r="BF883" s="78" t="e">
        <f aca="false">IF(AO883=0,"",AO883)</f>
        <v>#N/A</v>
      </c>
      <c r="BG883" s="78" t="e">
        <f aca="false">IF(AP883=0,"",AP883)</f>
        <v>#N/A</v>
      </c>
      <c r="BH883" s="78" t="e">
        <f aca="false">IF(AQ883=0,"",AQ883)</f>
        <v>#N/A</v>
      </c>
      <c r="BI883" s="78" t="e">
        <f aca="false">IF(AR883=0,"",AR883)</f>
        <v>#N/A</v>
      </c>
      <c r="BJ883" s="78" t="e">
        <f aca="false">IF(AS883=0,"",AS883)</f>
        <v>#N/A</v>
      </c>
      <c r="BK883" s="78" t="e">
        <f aca="false">IF(AT883=0,"",AT883)</f>
        <v>#N/A</v>
      </c>
      <c r="BL883" s="78" t="e">
        <f aca="false">IF(AU883=0,"",AU883)</f>
        <v>#N/A</v>
      </c>
      <c r="BM883" s="78" t="e">
        <f aca="false">IF(AV883=0,"",AV883)</f>
        <v>#N/A</v>
      </c>
      <c r="BN883" s="78" t="e">
        <f aca="false">IF(AW883=0,"",AW883)</f>
        <v>#N/A</v>
      </c>
      <c r="BO883" s="78" t="e">
        <f aca="false">IF(AX883=0,"",AX883)</f>
        <v>#N/A</v>
      </c>
      <c r="BP883" s="78" t="e">
        <f aca="false">IF(AY883=0,"",AY883)</f>
        <v>#N/A</v>
      </c>
      <c r="BQ883" s="78" t="e">
        <f aca="false">IF(AZ883=0,"",AZ883)</f>
        <v>#N/A</v>
      </c>
      <c r="BR883" s="78" t="e">
        <f aca="false">IF(BA883=0,"",BA883)</f>
        <v>#N/A</v>
      </c>
      <c r="BS883" s="78" t="e">
        <f aca="false">IF(BB883=0,"",BB883)</f>
        <v>#N/A</v>
      </c>
      <c r="BT883" s="78" t="e">
        <f aca="false">IF(BC883=0,"",BC883)</f>
        <v>#N/A</v>
      </c>
      <c r="BU883" s="78" t="e">
        <f aca="false">IF(BD883=0,"",BD883)</f>
        <v>#N/A</v>
      </c>
    </row>
    <row r="884" customFormat="false" ht="56.7" hidden="false" customHeight="true" outlineLevel="0" collapsed="false">
      <c r="A884" s="137"/>
      <c r="B884" s="138"/>
      <c r="C884" s="139"/>
      <c r="D884" s="139"/>
      <c r="E884" s="143"/>
      <c r="F884" s="120"/>
      <c r="G884" s="121"/>
      <c r="H884" s="140"/>
      <c r="I884" s="141"/>
      <c r="J884" s="116"/>
      <c r="K884" s="124" t="str">
        <f aca="false">IF(ISBLANK(I884),"",ROUND(IF(J884&lt;&gt;"€",IF(J884="$",I884*TRANSFERENCIAS!$E$29,I884*TRANSFERENCIAS!$H$29),I884),2))</f>
        <v/>
      </c>
      <c r="L884" s="142"/>
      <c r="M884" s="142"/>
      <c r="N884" s="142"/>
      <c r="O884" s="125"/>
      <c r="P884" s="126" t="str">
        <f aca="false">IF(ISNUMBER(X884),X884,"P")</f>
        <v>P</v>
      </c>
      <c r="Q884" s="127" t="str">
        <f aca="false">IF(ISNUMBER(L884),L884," --")</f>
        <v> --</v>
      </c>
      <c r="W884" s="129" t="n">
        <f aca="false">SUM(L884:N884)</f>
        <v>0</v>
      </c>
      <c r="X884" s="129" t="e">
        <f aca="false">IF(K884&gt;0,ABS(W884-K884),"")</f>
        <v>#VALUE!</v>
      </c>
      <c r="AF884" s="78" t="n">
        <f aca="false">+AF883+20</f>
        <v>17580</v>
      </c>
      <c r="AG884" s="78" t="n">
        <v>879</v>
      </c>
      <c r="AO884" s="78" t="e">
        <f aca="false">VLOOKUP(F884,PTDS2!$A$1:$Q$13,2)</f>
        <v>#N/A</v>
      </c>
      <c r="AP884" s="78" t="e">
        <f aca="false">VLOOKUP(F884,PTDS2!$A$1:$Q$13,3)</f>
        <v>#N/A</v>
      </c>
      <c r="AQ884" s="78" t="e">
        <f aca="false">VLOOKUP(F884,PTDS2!$A$1:$Q$13,4)</f>
        <v>#N/A</v>
      </c>
      <c r="AR884" s="78" t="e">
        <f aca="false">VLOOKUP(F884,PTDS2!$A$1:$Q$13,5)</f>
        <v>#N/A</v>
      </c>
      <c r="AS884" s="78" t="e">
        <f aca="false">VLOOKUP(F884,PTDS2!$A$1:$Q$13,6)</f>
        <v>#N/A</v>
      </c>
      <c r="AT884" s="78" t="e">
        <f aca="false">VLOOKUP(F884,PTDS2!$A$1:$Q$13,7)</f>
        <v>#N/A</v>
      </c>
      <c r="AU884" s="78" t="e">
        <f aca="false">VLOOKUP(F884,PTDS2!$A$1:$Q$13,8)</f>
        <v>#N/A</v>
      </c>
      <c r="AV884" s="78" t="e">
        <f aca="false">VLOOKUP(F884,PTDS2!$A$1:$Q$13,9)</f>
        <v>#N/A</v>
      </c>
      <c r="AW884" s="78" t="e">
        <f aca="false">VLOOKUP(F884,PTDS2!$A$1:$Q$13,10)</f>
        <v>#N/A</v>
      </c>
      <c r="AX884" s="78" t="e">
        <f aca="false">VLOOKUP(F884,PTDS2!$A$1:$Q$13,11)</f>
        <v>#N/A</v>
      </c>
      <c r="AY884" s="78" t="e">
        <f aca="false">VLOOKUP(F884,PTDS2!$A$1:$Q$13,12)</f>
        <v>#N/A</v>
      </c>
      <c r="AZ884" s="78" t="e">
        <f aca="false">VLOOKUP(F884,PTDS2!$A$1:$Q$13,13)</f>
        <v>#N/A</v>
      </c>
      <c r="BA884" s="78" t="e">
        <f aca="false">VLOOKUP(F884,PTDS2!$A$1:$Q$13,14)</f>
        <v>#N/A</v>
      </c>
      <c r="BB884" s="78" t="e">
        <f aca="false">VLOOKUP(F884,PTDS2!$A$1:$Q$13,15)</f>
        <v>#N/A</v>
      </c>
      <c r="BC884" s="78" t="e">
        <f aca="false">VLOOKUP(F884,PTDS2!$A$1:$Q$13,16)</f>
        <v>#N/A</v>
      </c>
      <c r="BD884" s="78" t="e">
        <f aca="false">VLOOKUP(F884,PTDS2!$A$1:$Q$13,17)</f>
        <v>#N/A</v>
      </c>
      <c r="BF884" s="78" t="e">
        <f aca="false">IF(AO884=0,"",AO884)</f>
        <v>#N/A</v>
      </c>
      <c r="BG884" s="78" t="e">
        <f aca="false">IF(AP884=0,"",AP884)</f>
        <v>#N/A</v>
      </c>
      <c r="BH884" s="78" t="e">
        <f aca="false">IF(AQ884=0,"",AQ884)</f>
        <v>#N/A</v>
      </c>
      <c r="BI884" s="78" t="e">
        <f aca="false">IF(AR884=0,"",AR884)</f>
        <v>#N/A</v>
      </c>
      <c r="BJ884" s="78" t="e">
        <f aca="false">IF(AS884=0,"",AS884)</f>
        <v>#N/A</v>
      </c>
      <c r="BK884" s="78" t="e">
        <f aca="false">IF(AT884=0,"",AT884)</f>
        <v>#N/A</v>
      </c>
      <c r="BL884" s="78" t="e">
        <f aca="false">IF(AU884=0,"",AU884)</f>
        <v>#N/A</v>
      </c>
      <c r="BM884" s="78" t="e">
        <f aca="false">IF(AV884=0,"",AV884)</f>
        <v>#N/A</v>
      </c>
      <c r="BN884" s="78" t="e">
        <f aca="false">IF(AW884=0,"",AW884)</f>
        <v>#N/A</v>
      </c>
      <c r="BO884" s="78" t="e">
        <f aca="false">IF(AX884=0,"",AX884)</f>
        <v>#N/A</v>
      </c>
      <c r="BP884" s="78" t="e">
        <f aca="false">IF(AY884=0,"",AY884)</f>
        <v>#N/A</v>
      </c>
      <c r="BQ884" s="78" t="e">
        <f aca="false">IF(AZ884=0,"",AZ884)</f>
        <v>#N/A</v>
      </c>
      <c r="BR884" s="78" t="e">
        <f aca="false">IF(BA884=0,"",BA884)</f>
        <v>#N/A</v>
      </c>
      <c r="BS884" s="78" t="e">
        <f aca="false">IF(BB884=0,"",BB884)</f>
        <v>#N/A</v>
      </c>
      <c r="BT884" s="78" t="e">
        <f aca="false">IF(BC884=0,"",BC884)</f>
        <v>#N/A</v>
      </c>
      <c r="BU884" s="78" t="e">
        <f aca="false">IF(BD884=0,"",BD884)</f>
        <v>#N/A</v>
      </c>
    </row>
    <row r="885" customFormat="false" ht="56.7" hidden="false" customHeight="true" outlineLevel="0" collapsed="false">
      <c r="A885" s="137"/>
      <c r="B885" s="138"/>
      <c r="C885" s="139"/>
      <c r="D885" s="139"/>
      <c r="E885" s="143"/>
      <c r="F885" s="120"/>
      <c r="G885" s="121"/>
      <c r="H885" s="140"/>
      <c r="I885" s="141"/>
      <c r="J885" s="116"/>
      <c r="K885" s="124" t="str">
        <f aca="false">IF(ISBLANK(I885),"",ROUND(IF(J885&lt;&gt;"€",IF(J885="$",I885*TRANSFERENCIAS!$E$29,I885*TRANSFERENCIAS!$H$29),I885),2))</f>
        <v/>
      </c>
      <c r="L885" s="142"/>
      <c r="M885" s="142"/>
      <c r="N885" s="142"/>
      <c r="O885" s="125"/>
      <c r="P885" s="126" t="str">
        <f aca="false">IF(ISNUMBER(X885),X885,"P")</f>
        <v>P</v>
      </c>
      <c r="Q885" s="127" t="str">
        <f aca="false">IF(ISNUMBER(L885),L885," --")</f>
        <v> --</v>
      </c>
      <c r="W885" s="129" t="n">
        <f aca="false">SUM(L885:N885)</f>
        <v>0</v>
      </c>
      <c r="X885" s="129" t="e">
        <f aca="false">IF(K885&gt;0,ABS(W885-K885),"")</f>
        <v>#VALUE!</v>
      </c>
      <c r="AF885" s="78" t="n">
        <f aca="false">+AF884+20</f>
        <v>17600</v>
      </c>
      <c r="AG885" s="78" t="n">
        <v>880</v>
      </c>
      <c r="AO885" s="78" t="e">
        <f aca="false">VLOOKUP(F885,PTDS2!$A$1:$Q$13,2)</f>
        <v>#N/A</v>
      </c>
      <c r="AP885" s="78" t="e">
        <f aca="false">VLOOKUP(F885,PTDS2!$A$1:$Q$13,3)</f>
        <v>#N/A</v>
      </c>
      <c r="AQ885" s="78" t="e">
        <f aca="false">VLOOKUP(F885,PTDS2!$A$1:$Q$13,4)</f>
        <v>#N/A</v>
      </c>
      <c r="AR885" s="78" t="e">
        <f aca="false">VLOOKUP(F885,PTDS2!$A$1:$Q$13,5)</f>
        <v>#N/A</v>
      </c>
      <c r="AS885" s="78" t="e">
        <f aca="false">VLOOKUP(F885,PTDS2!$A$1:$Q$13,6)</f>
        <v>#N/A</v>
      </c>
      <c r="AT885" s="78" t="e">
        <f aca="false">VLOOKUP(F885,PTDS2!$A$1:$Q$13,7)</f>
        <v>#N/A</v>
      </c>
      <c r="AU885" s="78" t="e">
        <f aca="false">VLOOKUP(F885,PTDS2!$A$1:$Q$13,8)</f>
        <v>#N/A</v>
      </c>
      <c r="AV885" s="78" t="e">
        <f aca="false">VLOOKUP(F885,PTDS2!$A$1:$Q$13,9)</f>
        <v>#N/A</v>
      </c>
      <c r="AW885" s="78" t="e">
        <f aca="false">VLOOKUP(F885,PTDS2!$A$1:$Q$13,10)</f>
        <v>#N/A</v>
      </c>
      <c r="AX885" s="78" t="e">
        <f aca="false">VLOOKUP(F885,PTDS2!$A$1:$Q$13,11)</f>
        <v>#N/A</v>
      </c>
      <c r="AY885" s="78" t="e">
        <f aca="false">VLOOKUP(F885,PTDS2!$A$1:$Q$13,12)</f>
        <v>#N/A</v>
      </c>
      <c r="AZ885" s="78" t="e">
        <f aca="false">VLOOKUP(F885,PTDS2!$A$1:$Q$13,13)</f>
        <v>#N/A</v>
      </c>
      <c r="BA885" s="78" t="e">
        <f aca="false">VLOOKUP(F885,PTDS2!$A$1:$Q$13,14)</f>
        <v>#N/A</v>
      </c>
      <c r="BB885" s="78" t="e">
        <f aca="false">VLOOKUP(F885,PTDS2!$A$1:$Q$13,15)</f>
        <v>#N/A</v>
      </c>
      <c r="BC885" s="78" t="e">
        <f aca="false">VLOOKUP(F885,PTDS2!$A$1:$Q$13,16)</f>
        <v>#N/A</v>
      </c>
      <c r="BD885" s="78" t="e">
        <f aca="false">VLOOKUP(F885,PTDS2!$A$1:$Q$13,17)</f>
        <v>#N/A</v>
      </c>
      <c r="BF885" s="78" t="e">
        <f aca="false">IF(AO885=0,"",AO885)</f>
        <v>#N/A</v>
      </c>
      <c r="BG885" s="78" t="e">
        <f aca="false">IF(AP885=0,"",AP885)</f>
        <v>#N/A</v>
      </c>
      <c r="BH885" s="78" t="e">
        <f aca="false">IF(AQ885=0,"",AQ885)</f>
        <v>#N/A</v>
      </c>
      <c r="BI885" s="78" t="e">
        <f aca="false">IF(AR885=0,"",AR885)</f>
        <v>#N/A</v>
      </c>
      <c r="BJ885" s="78" t="e">
        <f aca="false">IF(AS885=0,"",AS885)</f>
        <v>#N/A</v>
      </c>
      <c r="BK885" s="78" t="e">
        <f aca="false">IF(AT885=0,"",AT885)</f>
        <v>#N/A</v>
      </c>
      <c r="BL885" s="78" t="e">
        <f aca="false">IF(AU885=0,"",AU885)</f>
        <v>#N/A</v>
      </c>
      <c r="BM885" s="78" t="e">
        <f aca="false">IF(AV885=0,"",AV885)</f>
        <v>#N/A</v>
      </c>
      <c r="BN885" s="78" t="e">
        <f aca="false">IF(AW885=0,"",AW885)</f>
        <v>#N/A</v>
      </c>
      <c r="BO885" s="78" t="e">
        <f aca="false">IF(AX885=0,"",AX885)</f>
        <v>#N/A</v>
      </c>
      <c r="BP885" s="78" t="e">
        <f aca="false">IF(AY885=0,"",AY885)</f>
        <v>#N/A</v>
      </c>
      <c r="BQ885" s="78" t="e">
        <f aca="false">IF(AZ885=0,"",AZ885)</f>
        <v>#N/A</v>
      </c>
      <c r="BR885" s="78" t="e">
        <f aca="false">IF(BA885=0,"",BA885)</f>
        <v>#N/A</v>
      </c>
      <c r="BS885" s="78" t="e">
        <f aca="false">IF(BB885=0,"",BB885)</f>
        <v>#N/A</v>
      </c>
      <c r="BT885" s="78" t="e">
        <f aca="false">IF(BC885=0,"",BC885)</f>
        <v>#N/A</v>
      </c>
      <c r="BU885" s="78" t="e">
        <f aca="false">IF(BD885=0,"",BD885)</f>
        <v>#N/A</v>
      </c>
    </row>
    <row r="886" customFormat="false" ht="56.7" hidden="false" customHeight="true" outlineLevel="0" collapsed="false">
      <c r="A886" s="137"/>
      <c r="B886" s="138"/>
      <c r="C886" s="139"/>
      <c r="D886" s="139"/>
      <c r="E886" s="143"/>
      <c r="F886" s="120"/>
      <c r="G886" s="121"/>
      <c r="H886" s="140"/>
      <c r="I886" s="141"/>
      <c r="J886" s="116"/>
      <c r="K886" s="124" t="str">
        <f aca="false">IF(ISBLANK(I886),"",ROUND(IF(J886&lt;&gt;"€",IF(J886="$",I886*TRANSFERENCIAS!$E$29,I886*TRANSFERENCIAS!$H$29),I886),2))</f>
        <v/>
      </c>
      <c r="L886" s="142"/>
      <c r="M886" s="142"/>
      <c r="N886" s="142"/>
      <c r="O886" s="125"/>
      <c r="P886" s="126" t="str">
        <f aca="false">IF(ISNUMBER(X886),X886,"P")</f>
        <v>P</v>
      </c>
      <c r="Q886" s="127" t="str">
        <f aca="false">IF(ISNUMBER(L886),L886," --")</f>
        <v> --</v>
      </c>
      <c r="W886" s="129" t="n">
        <f aca="false">SUM(L886:N886)</f>
        <v>0</v>
      </c>
      <c r="X886" s="129" t="e">
        <f aca="false">IF(K886&gt;0,ABS(W886-K886),"")</f>
        <v>#VALUE!</v>
      </c>
      <c r="AF886" s="78" t="n">
        <f aca="false">+AF885+20</f>
        <v>17620</v>
      </c>
      <c r="AG886" s="78" t="n">
        <v>881</v>
      </c>
      <c r="AO886" s="78" t="e">
        <f aca="false">VLOOKUP(F886,PTDS2!$A$1:$Q$13,2)</f>
        <v>#N/A</v>
      </c>
      <c r="AP886" s="78" t="e">
        <f aca="false">VLOOKUP(F886,PTDS2!$A$1:$Q$13,3)</f>
        <v>#N/A</v>
      </c>
      <c r="AQ886" s="78" t="e">
        <f aca="false">VLOOKUP(F886,PTDS2!$A$1:$Q$13,4)</f>
        <v>#N/A</v>
      </c>
      <c r="AR886" s="78" t="e">
        <f aca="false">VLOOKUP(F886,PTDS2!$A$1:$Q$13,5)</f>
        <v>#N/A</v>
      </c>
      <c r="AS886" s="78" t="e">
        <f aca="false">VLOOKUP(F886,PTDS2!$A$1:$Q$13,6)</f>
        <v>#N/A</v>
      </c>
      <c r="AT886" s="78" t="e">
        <f aca="false">VLOOKUP(F886,PTDS2!$A$1:$Q$13,7)</f>
        <v>#N/A</v>
      </c>
      <c r="AU886" s="78" t="e">
        <f aca="false">VLOOKUP(F886,PTDS2!$A$1:$Q$13,8)</f>
        <v>#N/A</v>
      </c>
      <c r="AV886" s="78" t="e">
        <f aca="false">VLOOKUP(F886,PTDS2!$A$1:$Q$13,9)</f>
        <v>#N/A</v>
      </c>
      <c r="AW886" s="78" t="e">
        <f aca="false">VLOOKUP(F886,PTDS2!$A$1:$Q$13,10)</f>
        <v>#N/A</v>
      </c>
      <c r="AX886" s="78" t="e">
        <f aca="false">VLOOKUP(F886,PTDS2!$A$1:$Q$13,11)</f>
        <v>#N/A</v>
      </c>
      <c r="AY886" s="78" t="e">
        <f aca="false">VLOOKUP(F886,PTDS2!$A$1:$Q$13,12)</f>
        <v>#N/A</v>
      </c>
      <c r="AZ886" s="78" t="e">
        <f aca="false">VLOOKUP(F886,PTDS2!$A$1:$Q$13,13)</f>
        <v>#N/A</v>
      </c>
      <c r="BA886" s="78" t="e">
        <f aca="false">VLOOKUP(F886,PTDS2!$A$1:$Q$13,14)</f>
        <v>#N/A</v>
      </c>
      <c r="BB886" s="78" t="e">
        <f aca="false">VLOOKUP(F886,PTDS2!$A$1:$Q$13,15)</f>
        <v>#N/A</v>
      </c>
      <c r="BC886" s="78" t="e">
        <f aca="false">VLOOKUP(F886,PTDS2!$A$1:$Q$13,16)</f>
        <v>#N/A</v>
      </c>
      <c r="BD886" s="78" t="e">
        <f aca="false">VLOOKUP(F886,PTDS2!$A$1:$Q$13,17)</f>
        <v>#N/A</v>
      </c>
      <c r="BF886" s="78" t="e">
        <f aca="false">IF(AO886=0,"",AO886)</f>
        <v>#N/A</v>
      </c>
      <c r="BG886" s="78" t="e">
        <f aca="false">IF(AP886=0,"",AP886)</f>
        <v>#N/A</v>
      </c>
      <c r="BH886" s="78" t="e">
        <f aca="false">IF(AQ886=0,"",AQ886)</f>
        <v>#N/A</v>
      </c>
      <c r="BI886" s="78" t="e">
        <f aca="false">IF(AR886=0,"",AR886)</f>
        <v>#N/A</v>
      </c>
      <c r="BJ886" s="78" t="e">
        <f aca="false">IF(AS886=0,"",AS886)</f>
        <v>#N/A</v>
      </c>
      <c r="BK886" s="78" t="e">
        <f aca="false">IF(AT886=0,"",AT886)</f>
        <v>#N/A</v>
      </c>
      <c r="BL886" s="78" t="e">
        <f aca="false">IF(AU886=0,"",AU886)</f>
        <v>#N/A</v>
      </c>
      <c r="BM886" s="78" t="e">
        <f aca="false">IF(AV886=0,"",AV886)</f>
        <v>#N/A</v>
      </c>
      <c r="BN886" s="78" t="e">
        <f aca="false">IF(AW886=0,"",AW886)</f>
        <v>#N/A</v>
      </c>
      <c r="BO886" s="78" t="e">
        <f aca="false">IF(AX886=0,"",AX886)</f>
        <v>#N/A</v>
      </c>
      <c r="BP886" s="78" t="e">
        <f aca="false">IF(AY886=0,"",AY886)</f>
        <v>#N/A</v>
      </c>
      <c r="BQ886" s="78" t="e">
        <f aca="false">IF(AZ886=0,"",AZ886)</f>
        <v>#N/A</v>
      </c>
      <c r="BR886" s="78" t="e">
        <f aca="false">IF(BA886=0,"",BA886)</f>
        <v>#N/A</v>
      </c>
      <c r="BS886" s="78" t="e">
        <f aca="false">IF(BB886=0,"",BB886)</f>
        <v>#N/A</v>
      </c>
      <c r="BT886" s="78" t="e">
        <f aca="false">IF(BC886=0,"",BC886)</f>
        <v>#N/A</v>
      </c>
      <c r="BU886" s="78" t="e">
        <f aca="false">IF(BD886=0,"",BD886)</f>
        <v>#N/A</v>
      </c>
    </row>
    <row r="887" customFormat="false" ht="56.7" hidden="false" customHeight="true" outlineLevel="0" collapsed="false">
      <c r="A887" s="137"/>
      <c r="B887" s="138"/>
      <c r="C887" s="139"/>
      <c r="D887" s="139"/>
      <c r="E887" s="143"/>
      <c r="F887" s="120"/>
      <c r="G887" s="121"/>
      <c r="H887" s="140"/>
      <c r="I887" s="141"/>
      <c r="J887" s="116"/>
      <c r="K887" s="124" t="str">
        <f aca="false">IF(ISBLANK(I887),"",ROUND(IF(J887&lt;&gt;"€",IF(J887="$",I887*TRANSFERENCIAS!$E$29,I887*TRANSFERENCIAS!$H$29),I887),2))</f>
        <v/>
      </c>
      <c r="L887" s="142"/>
      <c r="M887" s="142"/>
      <c r="N887" s="142"/>
      <c r="O887" s="125"/>
      <c r="P887" s="126" t="str">
        <f aca="false">IF(ISNUMBER(X887),X887,"P")</f>
        <v>P</v>
      </c>
      <c r="Q887" s="127" t="str">
        <f aca="false">IF(ISNUMBER(L887),L887," --")</f>
        <v> --</v>
      </c>
      <c r="W887" s="129" t="n">
        <f aca="false">SUM(L887:N887)</f>
        <v>0</v>
      </c>
      <c r="X887" s="129" t="e">
        <f aca="false">IF(K887&gt;0,ABS(W887-K887),"")</f>
        <v>#VALUE!</v>
      </c>
      <c r="AF887" s="78" t="n">
        <f aca="false">+AF886+20</f>
        <v>17640</v>
      </c>
      <c r="AG887" s="78" t="n">
        <v>882</v>
      </c>
      <c r="AO887" s="78" t="e">
        <f aca="false">VLOOKUP(F887,PTDS2!$A$1:$Q$13,2)</f>
        <v>#N/A</v>
      </c>
      <c r="AP887" s="78" t="e">
        <f aca="false">VLOOKUP(F887,PTDS2!$A$1:$Q$13,3)</f>
        <v>#N/A</v>
      </c>
      <c r="AQ887" s="78" t="e">
        <f aca="false">VLOOKUP(F887,PTDS2!$A$1:$Q$13,4)</f>
        <v>#N/A</v>
      </c>
      <c r="AR887" s="78" t="e">
        <f aca="false">VLOOKUP(F887,PTDS2!$A$1:$Q$13,5)</f>
        <v>#N/A</v>
      </c>
      <c r="AS887" s="78" t="e">
        <f aca="false">VLOOKUP(F887,PTDS2!$A$1:$Q$13,6)</f>
        <v>#N/A</v>
      </c>
      <c r="AT887" s="78" t="e">
        <f aca="false">VLOOKUP(F887,PTDS2!$A$1:$Q$13,7)</f>
        <v>#N/A</v>
      </c>
      <c r="AU887" s="78" t="e">
        <f aca="false">VLOOKUP(F887,PTDS2!$A$1:$Q$13,8)</f>
        <v>#N/A</v>
      </c>
      <c r="AV887" s="78" t="e">
        <f aca="false">VLOOKUP(F887,PTDS2!$A$1:$Q$13,9)</f>
        <v>#N/A</v>
      </c>
      <c r="AW887" s="78" t="e">
        <f aca="false">VLOOKUP(F887,PTDS2!$A$1:$Q$13,10)</f>
        <v>#N/A</v>
      </c>
      <c r="AX887" s="78" t="e">
        <f aca="false">VLOOKUP(F887,PTDS2!$A$1:$Q$13,11)</f>
        <v>#N/A</v>
      </c>
      <c r="AY887" s="78" t="e">
        <f aca="false">VLOOKUP(F887,PTDS2!$A$1:$Q$13,12)</f>
        <v>#N/A</v>
      </c>
      <c r="AZ887" s="78" t="e">
        <f aca="false">VLOOKUP(F887,PTDS2!$A$1:$Q$13,13)</f>
        <v>#N/A</v>
      </c>
      <c r="BA887" s="78" t="e">
        <f aca="false">VLOOKUP(F887,PTDS2!$A$1:$Q$13,14)</f>
        <v>#N/A</v>
      </c>
      <c r="BB887" s="78" t="e">
        <f aca="false">VLOOKUP(F887,PTDS2!$A$1:$Q$13,15)</f>
        <v>#N/A</v>
      </c>
      <c r="BC887" s="78" t="e">
        <f aca="false">VLOOKUP(F887,PTDS2!$A$1:$Q$13,16)</f>
        <v>#N/A</v>
      </c>
      <c r="BD887" s="78" t="e">
        <f aca="false">VLOOKUP(F887,PTDS2!$A$1:$Q$13,17)</f>
        <v>#N/A</v>
      </c>
      <c r="BF887" s="78" t="e">
        <f aca="false">IF(AO887=0,"",AO887)</f>
        <v>#N/A</v>
      </c>
      <c r="BG887" s="78" t="e">
        <f aca="false">IF(AP887=0,"",AP887)</f>
        <v>#N/A</v>
      </c>
      <c r="BH887" s="78" t="e">
        <f aca="false">IF(AQ887=0,"",AQ887)</f>
        <v>#N/A</v>
      </c>
      <c r="BI887" s="78" t="e">
        <f aca="false">IF(AR887=0,"",AR887)</f>
        <v>#N/A</v>
      </c>
      <c r="BJ887" s="78" t="e">
        <f aca="false">IF(AS887=0,"",AS887)</f>
        <v>#N/A</v>
      </c>
      <c r="BK887" s="78" t="e">
        <f aca="false">IF(AT887=0,"",AT887)</f>
        <v>#N/A</v>
      </c>
      <c r="BL887" s="78" t="e">
        <f aca="false">IF(AU887=0,"",AU887)</f>
        <v>#N/A</v>
      </c>
      <c r="BM887" s="78" t="e">
        <f aca="false">IF(AV887=0,"",AV887)</f>
        <v>#N/A</v>
      </c>
      <c r="BN887" s="78" t="e">
        <f aca="false">IF(AW887=0,"",AW887)</f>
        <v>#N/A</v>
      </c>
      <c r="BO887" s="78" t="e">
        <f aca="false">IF(AX887=0,"",AX887)</f>
        <v>#N/A</v>
      </c>
      <c r="BP887" s="78" t="e">
        <f aca="false">IF(AY887=0,"",AY887)</f>
        <v>#N/A</v>
      </c>
      <c r="BQ887" s="78" t="e">
        <f aca="false">IF(AZ887=0,"",AZ887)</f>
        <v>#N/A</v>
      </c>
      <c r="BR887" s="78" t="e">
        <f aca="false">IF(BA887=0,"",BA887)</f>
        <v>#N/A</v>
      </c>
      <c r="BS887" s="78" t="e">
        <f aca="false">IF(BB887=0,"",BB887)</f>
        <v>#N/A</v>
      </c>
      <c r="BT887" s="78" t="e">
        <f aca="false">IF(BC887=0,"",BC887)</f>
        <v>#N/A</v>
      </c>
      <c r="BU887" s="78" t="e">
        <f aca="false">IF(BD887=0,"",BD887)</f>
        <v>#N/A</v>
      </c>
    </row>
    <row r="888" customFormat="false" ht="56.7" hidden="false" customHeight="true" outlineLevel="0" collapsed="false">
      <c r="A888" s="137"/>
      <c r="B888" s="138"/>
      <c r="C888" s="139"/>
      <c r="D888" s="139"/>
      <c r="E888" s="143"/>
      <c r="F888" s="120"/>
      <c r="G888" s="121"/>
      <c r="H888" s="140"/>
      <c r="I888" s="141"/>
      <c r="J888" s="116"/>
      <c r="K888" s="124" t="str">
        <f aca="false">IF(ISBLANK(I888),"",ROUND(IF(J888&lt;&gt;"€",IF(J888="$",I888*TRANSFERENCIAS!$E$29,I888*TRANSFERENCIAS!$H$29),I888),2))</f>
        <v/>
      </c>
      <c r="L888" s="142"/>
      <c r="M888" s="142"/>
      <c r="N888" s="142"/>
      <c r="O888" s="125"/>
      <c r="P888" s="126" t="str">
        <f aca="false">IF(ISNUMBER(X888),X888,"P")</f>
        <v>P</v>
      </c>
      <c r="Q888" s="127" t="str">
        <f aca="false">IF(ISNUMBER(L888),L888," --")</f>
        <v> --</v>
      </c>
      <c r="W888" s="129" t="n">
        <f aca="false">SUM(L888:N888)</f>
        <v>0</v>
      </c>
      <c r="X888" s="129" t="e">
        <f aca="false">IF(K888&gt;0,ABS(W888-K888),"")</f>
        <v>#VALUE!</v>
      </c>
      <c r="AF888" s="78" t="n">
        <f aca="false">+AF887+20</f>
        <v>17660</v>
      </c>
      <c r="AG888" s="78" t="n">
        <v>883</v>
      </c>
      <c r="AO888" s="78" t="e">
        <f aca="false">VLOOKUP(F888,PTDS2!$A$1:$Q$13,2)</f>
        <v>#N/A</v>
      </c>
      <c r="AP888" s="78" t="e">
        <f aca="false">VLOOKUP(F888,PTDS2!$A$1:$Q$13,3)</f>
        <v>#N/A</v>
      </c>
      <c r="AQ888" s="78" t="e">
        <f aca="false">VLOOKUP(F888,PTDS2!$A$1:$Q$13,4)</f>
        <v>#N/A</v>
      </c>
      <c r="AR888" s="78" t="e">
        <f aca="false">VLOOKUP(F888,PTDS2!$A$1:$Q$13,5)</f>
        <v>#N/A</v>
      </c>
      <c r="AS888" s="78" t="e">
        <f aca="false">VLOOKUP(F888,PTDS2!$A$1:$Q$13,6)</f>
        <v>#N/A</v>
      </c>
      <c r="AT888" s="78" t="e">
        <f aca="false">VLOOKUP(F888,PTDS2!$A$1:$Q$13,7)</f>
        <v>#N/A</v>
      </c>
      <c r="AU888" s="78" t="e">
        <f aca="false">VLOOKUP(F888,PTDS2!$A$1:$Q$13,8)</f>
        <v>#N/A</v>
      </c>
      <c r="AV888" s="78" t="e">
        <f aca="false">VLOOKUP(F888,PTDS2!$A$1:$Q$13,9)</f>
        <v>#N/A</v>
      </c>
      <c r="AW888" s="78" t="e">
        <f aca="false">VLOOKUP(F888,PTDS2!$A$1:$Q$13,10)</f>
        <v>#N/A</v>
      </c>
      <c r="AX888" s="78" t="e">
        <f aca="false">VLOOKUP(F888,PTDS2!$A$1:$Q$13,11)</f>
        <v>#N/A</v>
      </c>
      <c r="AY888" s="78" t="e">
        <f aca="false">VLOOKUP(F888,PTDS2!$A$1:$Q$13,12)</f>
        <v>#N/A</v>
      </c>
      <c r="AZ888" s="78" t="e">
        <f aca="false">VLOOKUP(F888,PTDS2!$A$1:$Q$13,13)</f>
        <v>#N/A</v>
      </c>
      <c r="BA888" s="78" t="e">
        <f aca="false">VLOOKUP(F888,PTDS2!$A$1:$Q$13,14)</f>
        <v>#N/A</v>
      </c>
      <c r="BB888" s="78" t="e">
        <f aca="false">VLOOKUP(F888,PTDS2!$A$1:$Q$13,15)</f>
        <v>#N/A</v>
      </c>
      <c r="BC888" s="78" t="e">
        <f aca="false">VLOOKUP(F888,PTDS2!$A$1:$Q$13,16)</f>
        <v>#N/A</v>
      </c>
      <c r="BD888" s="78" t="e">
        <f aca="false">VLOOKUP(F888,PTDS2!$A$1:$Q$13,17)</f>
        <v>#N/A</v>
      </c>
      <c r="BF888" s="78" t="e">
        <f aca="false">IF(AO888=0,"",AO888)</f>
        <v>#N/A</v>
      </c>
      <c r="BG888" s="78" t="e">
        <f aca="false">IF(AP888=0,"",AP888)</f>
        <v>#N/A</v>
      </c>
      <c r="BH888" s="78" t="e">
        <f aca="false">IF(AQ888=0,"",AQ888)</f>
        <v>#N/A</v>
      </c>
      <c r="BI888" s="78" t="e">
        <f aca="false">IF(AR888=0,"",AR888)</f>
        <v>#N/A</v>
      </c>
      <c r="BJ888" s="78" t="e">
        <f aca="false">IF(AS888=0,"",AS888)</f>
        <v>#N/A</v>
      </c>
      <c r="BK888" s="78" t="e">
        <f aca="false">IF(AT888=0,"",AT888)</f>
        <v>#N/A</v>
      </c>
      <c r="BL888" s="78" t="e">
        <f aca="false">IF(AU888=0,"",AU888)</f>
        <v>#N/A</v>
      </c>
      <c r="BM888" s="78" t="e">
        <f aca="false">IF(AV888=0,"",AV888)</f>
        <v>#N/A</v>
      </c>
      <c r="BN888" s="78" t="e">
        <f aca="false">IF(AW888=0,"",AW888)</f>
        <v>#N/A</v>
      </c>
      <c r="BO888" s="78" t="e">
        <f aca="false">IF(AX888=0,"",AX888)</f>
        <v>#N/A</v>
      </c>
      <c r="BP888" s="78" t="e">
        <f aca="false">IF(AY888=0,"",AY888)</f>
        <v>#N/A</v>
      </c>
      <c r="BQ888" s="78" t="e">
        <f aca="false">IF(AZ888=0,"",AZ888)</f>
        <v>#N/A</v>
      </c>
      <c r="BR888" s="78" t="e">
        <f aca="false">IF(BA888=0,"",BA888)</f>
        <v>#N/A</v>
      </c>
      <c r="BS888" s="78" t="e">
        <f aca="false">IF(BB888=0,"",BB888)</f>
        <v>#N/A</v>
      </c>
      <c r="BT888" s="78" t="e">
        <f aca="false">IF(BC888=0,"",BC888)</f>
        <v>#N/A</v>
      </c>
      <c r="BU888" s="78" t="e">
        <f aca="false">IF(BD888=0,"",BD888)</f>
        <v>#N/A</v>
      </c>
    </row>
    <row r="889" customFormat="false" ht="56.7" hidden="false" customHeight="true" outlineLevel="0" collapsed="false">
      <c r="A889" s="137"/>
      <c r="B889" s="138"/>
      <c r="C889" s="139"/>
      <c r="D889" s="139"/>
      <c r="E889" s="143"/>
      <c r="F889" s="120"/>
      <c r="G889" s="121"/>
      <c r="H889" s="140"/>
      <c r="I889" s="141"/>
      <c r="J889" s="116"/>
      <c r="K889" s="124" t="str">
        <f aca="false">IF(ISBLANK(I889),"",ROUND(IF(J889&lt;&gt;"€",IF(J889="$",I889*TRANSFERENCIAS!$E$29,I889*TRANSFERENCIAS!$H$29),I889),2))</f>
        <v/>
      </c>
      <c r="L889" s="142"/>
      <c r="M889" s="142"/>
      <c r="N889" s="142"/>
      <c r="O889" s="125"/>
      <c r="P889" s="126" t="str">
        <f aca="false">IF(ISNUMBER(X889),X889,"P")</f>
        <v>P</v>
      </c>
      <c r="Q889" s="127" t="str">
        <f aca="false">IF(ISNUMBER(L889),L889," --")</f>
        <v> --</v>
      </c>
      <c r="W889" s="129" t="n">
        <f aca="false">SUM(L889:N889)</f>
        <v>0</v>
      </c>
      <c r="X889" s="129" t="e">
        <f aca="false">IF(K889&gt;0,ABS(W889-K889),"")</f>
        <v>#VALUE!</v>
      </c>
      <c r="AF889" s="78" t="n">
        <f aca="false">+AF888+20</f>
        <v>17680</v>
      </c>
      <c r="AG889" s="78" t="n">
        <v>884</v>
      </c>
      <c r="AO889" s="78" t="e">
        <f aca="false">VLOOKUP(F889,PTDS2!$A$1:$Q$13,2)</f>
        <v>#N/A</v>
      </c>
      <c r="AP889" s="78" t="e">
        <f aca="false">VLOOKUP(F889,PTDS2!$A$1:$Q$13,3)</f>
        <v>#N/A</v>
      </c>
      <c r="AQ889" s="78" t="e">
        <f aca="false">VLOOKUP(F889,PTDS2!$A$1:$Q$13,4)</f>
        <v>#N/A</v>
      </c>
      <c r="AR889" s="78" t="e">
        <f aca="false">VLOOKUP(F889,PTDS2!$A$1:$Q$13,5)</f>
        <v>#N/A</v>
      </c>
      <c r="AS889" s="78" t="e">
        <f aca="false">VLOOKUP(F889,PTDS2!$A$1:$Q$13,6)</f>
        <v>#N/A</v>
      </c>
      <c r="AT889" s="78" t="e">
        <f aca="false">VLOOKUP(F889,PTDS2!$A$1:$Q$13,7)</f>
        <v>#N/A</v>
      </c>
      <c r="AU889" s="78" t="e">
        <f aca="false">VLOOKUP(F889,PTDS2!$A$1:$Q$13,8)</f>
        <v>#N/A</v>
      </c>
      <c r="AV889" s="78" t="e">
        <f aca="false">VLOOKUP(F889,PTDS2!$A$1:$Q$13,9)</f>
        <v>#N/A</v>
      </c>
      <c r="AW889" s="78" t="e">
        <f aca="false">VLOOKUP(F889,PTDS2!$A$1:$Q$13,10)</f>
        <v>#N/A</v>
      </c>
      <c r="AX889" s="78" t="e">
        <f aca="false">VLOOKUP(F889,PTDS2!$A$1:$Q$13,11)</f>
        <v>#N/A</v>
      </c>
      <c r="AY889" s="78" t="e">
        <f aca="false">VLOOKUP(F889,PTDS2!$A$1:$Q$13,12)</f>
        <v>#N/A</v>
      </c>
      <c r="AZ889" s="78" t="e">
        <f aca="false">VLOOKUP(F889,PTDS2!$A$1:$Q$13,13)</f>
        <v>#N/A</v>
      </c>
      <c r="BA889" s="78" t="e">
        <f aca="false">VLOOKUP(F889,PTDS2!$A$1:$Q$13,14)</f>
        <v>#N/A</v>
      </c>
      <c r="BB889" s="78" t="e">
        <f aca="false">VLOOKUP(F889,PTDS2!$A$1:$Q$13,15)</f>
        <v>#N/A</v>
      </c>
      <c r="BC889" s="78" t="e">
        <f aca="false">VLOOKUP(F889,PTDS2!$A$1:$Q$13,16)</f>
        <v>#N/A</v>
      </c>
      <c r="BD889" s="78" t="e">
        <f aca="false">VLOOKUP(F889,PTDS2!$A$1:$Q$13,17)</f>
        <v>#N/A</v>
      </c>
      <c r="BF889" s="78" t="e">
        <f aca="false">IF(AO889=0,"",AO889)</f>
        <v>#N/A</v>
      </c>
      <c r="BG889" s="78" t="e">
        <f aca="false">IF(AP889=0,"",AP889)</f>
        <v>#N/A</v>
      </c>
      <c r="BH889" s="78" t="e">
        <f aca="false">IF(AQ889=0,"",AQ889)</f>
        <v>#N/A</v>
      </c>
      <c r="BI889" s="78" t="e">
        <f aca="false">IF(AR889=0,"",AR889)</f>
        <v>#N/A</v>
      </c>
      <c r="BJ889" s="78" t="e">
        <f aca="false">IF(AS889=0,"",AS889)</f>
        <v>#N/A</v>
      </c>
      <c r="BK889" s="78" t="e">
        <f aca="false">IF(AT889=0,"",AT889)</f>
        <v>#N/A</v>
      </c>
      <c r="BL889" s="78" t="e">
        <f aca="false">IF(AU889=0,"",AU889)</f>
        <v>#N/A</v>
      </c>
      <c r="BM889" s="78" t="e">
        <f aca="false">IF(AV889=0,"",AV889)</f>
        <v>#N/A</v>
      </c>
      <c r="BN889" s="78" t="e">
        <f aca="false">IF(AW889=0,"",AW889)</f>
        <v>#N/A</v>
      </c>
      <c r="BO889" s="78" t="e">
        <f aca="false">IF(AX889=0,"",AX889)</f>
        <v>#N/A</v>
      </c>
      <c r="BP889" s="78" t="e">
        <f aca="false">IF(AY889=0,"",AY889)</f>
        <v>#N/A</v>
      </c>
      <c r="BQ889" s="78" t="e">
        <f aca="false">IF(AZ889=0,"",AZ889)</f>
        <v>#N/A</v>
      </c>
      <c r="BR889" s="78" t="e">
        <f aca="false">IF(BA889=0,"",BA889)</f>
        <v>#N/A</v>
      </c>
      <c r="BS889" s="78" t="e">
        <f aca="false">IF(BB889=0,"",BB889)</f>
        <v>#N/A</v>
      </c>
      <c r="BT889" s="78" t="e">
        <f aca="false">IF(BC889=0,"",BC889)</f>
        <v>#N/A</v>
      </c>
      <c r="BU889" s="78" t="e">
        <f aca="false">IF(BD889=0,"",BD889)</f>
        <v>#N/A</v>
      </c>
    </row>
    <row r="890" customFormat="false" ht="56.7" hidden="false" customHeight="true" outlineLevel="0" collapsed="false">
      <c r="A890" s="137"/>
      <c r="B890" s="138"/>
      <c r="C890" s="139"/>
      <c r="D890" s="139"/>
      <c r="E890" s="143"/>
      <c r="F890" s="120"/>
      <c r="G890" s="121"/>
      <c r="H890" s="140"/>
      <c r="I890" s="141"/>
      <c r="J890" s="116"/>
      <c r="K890" s="124" t="str">
        <f aca="false">IF(ISBLANK(I890),"",ROUND(IF(J890&lt;&gt;"€",IF(J890="$",I890*TRANSFERENCIAS!$E$29,I890*TRANSFERENCIAS!$H$29),I890),2))</f>
        <v/>
      </c>
      <c r="L890" s="142"/>
      <c r="M890" s="142"/>
      <c r="N890" s="142"/>
      <c r="O890" s="125"/>
      <c r="P890" s="126" t="str">
        <f aca="false">IF(ISNUMBER(X890),X890,"P")</f>
        <v>P</v>
      </c>
      <c r="Q890" s="127" t="str">
        <f aca="false">IF(ISNUMBER(L890),L890," --")</f>
        <v> --</v>
      </c>
      <c r="W890" s="129" t="n">
        <f aca="false">SUM(L890:N890)</f>
        <v>0</v>
      </c>
      <c r="X890" s="129" t="e">
        <f aca="false">IF(K890&gt;0,ABS(W890-K890),"")</f>
        <v>#VALUE!</v>
      </c>
      <c r="AF890" s="78" t="n">
        <f aca="false">+AF889+20</f>
        <v>17700</v>
      </c>
      <c r="AG890" s="78" t="n">
        <v>885</v>
      </c>
      <c r="AO890" s="78" t="e">
        <f aca="false">VLOOKUP(F890,PTDS2!$A$1:$Q$13,2)</f>
        <v>#N/A</v>
      </c>
      <c r="AP890" s="78" t="e">
        <f aca="false">VLOOKUP(F890,PTDS2!$A$1:$Q$13,3)</f>
        <v>#N/A</v>
      </c>
      <c r="AQ890" s="78" t="e">
        <f aca="false">VLOOKUP(F890,PTDS2!$A$1:$Q$13,4)</f>
        <v>#N/A</v>
      </c>
      <c r="AR890" s="78" t="e">
        <f aca="false">VLOOKUP(F890,PTDS2!$A$1:$Q$13,5)</f>
        <v>#N/A</v>
      </c>
      <c r="AS890" s="78" t="e">
        <f aca="false">VLOOKUP(F890,PTDS2!$A$1:$Q$13,6)</f>
        <v>#N/A</v>
      </c>
      <c r="AT890" s="78" t="e">
        <f aca="false">VLOOKUP(F890,PTDS2!$A$1:$Q$13,7)</f>
        <v>#N/A</v>
      </c>
      <c r="AU890" s="78" t="e">
        <f aca="false">VLOOKUP(F890,PTDS2!$A$1:$Q$13,8)</f>
        <v>#N/A</v>
      </c>
      <c r="AV890" s="78" t="e">
        <f aca="false">VLOOKUP(F890,PTDS2!$A$1:$Q$13,9)</f>
        <v>#N/A</v>
      </c>
      <c r="AW890" s="78" t="e">
        <f aca="false">VLOOKUP(F890,PTDS2!$A$1:$Q$13,10)</f>
        <v>#N/A</v>
      </c>
      <c r="AX890" s="78" t="e">
        <f aca="false">VLOOKUP(F890,PTDS2!$A$1:$Q$13,11)</f>
        <v>#N/A</v>
      </c>
      <c r="AY890" s="78" t="e">
        <f aca="false">VLOOKUP(F890,PTDS2!$A$1:$Q$13,12)</f>
        <v>#N/A</v>
      </c>
      <c r="AZ890" s="78" t="e">
        <f aca="false">VLOOKUP(F890,PTDS2!$A$1:$Q$13,13)</f>
        <v>#N/A</v>
      </c>
      <c r="BA890" s="78" t="e">
        <f aca="false">VLOOKUP(F890,PTDS2!$A$1:$Q$13,14)</f>
        <v>#N/A</v>
      </c>
      <c r="BB890" s="78" t="e">
        <f aca="false">VLOOKUP(F890,PTDS2!$A$1:$Q$13,15)</f>
        <v>#N/A</v>
      </c>
      <c r="BC890" s="78" t="e">
        <f aca="false">VLOOKUP(F890,PTDS2!$A$1:$Q$13,16)</f>
        <v>#N/A</v>
      </c>
      <c r="BD890" s="78" t="e">
        <f aca="false">VLOOKUP(F890,PTDS2!$A$1:$Q$13,17)</f>
        <v>#N/A</v>
      </c>
      <c r="BF890" s="78" t="e">
        <f aca="false">IF(AO890=0,"",AO890)</f>
        <v>#N/A</v>
      </c>
      <c r="BG890" s="78" t="e">
        <f aca="false">IF(AP890=0,"",AP890)</f>
        <v>#N/A</v>
      </c>
      <c r="BH890" s="78" t="e">
        <f aca="false">IF(AQ890=0,"",AQ890)</f>
        <v>#N/A</v>
      </c>
      <c r="BI890" s="78" t="e">
        <f aca="false">IF(AR890=0,"",AR890)</f>
        <v>#N/A</v>
      </c>
      <c r="BJ890" s="78" t="e">
        <f aca="false">IF(AS890=0,"",AS890)</f>
        <v>#N/A</v>
      </c>
      <c r="BK890" s="78" t="e">
        <f aca="false">IF(AT890=0,"",AT890)</f>
        <v>#N/A</v>
      </c>
      <c r="BL890" s="78" t="e">
        <f aca="false">IF(AU890=0,"",AU890)</f>
        <v>#N/A</v>
      </c>
      <c r="BM890" s="78" t="e">
        <f aca="false">IF(AV890=0,"",AV890)</f>
        <v>#N/A</v>
      </c>
      <c r="BN890" s="78" t="e">
        <f aca="false">IF(AW890=0,"",AW890)</f>
        <v>#N/A</v>
      </c>
      <c r="BO890" s="78" t="e">
        <f aca="false">IF(AX890=0,"",AX890)</f>
        <v>#N/A</v>
      </c>
      <c r="BP890" s="78" t="e">
        <f aca="false">IF(AY890=0,"",AY890)</f>
        <v>#N/A</v>
      </c>
      <c r="BQ890" s="78" t="e">
        <f aca="false">IF(AZ890=0,"",AZ890)</f>
        <v>#N/A</v>
      </c>
      <c r="BR890" s="78" t="e">
        <f aca="false">IF(BA890=0,"",BA890)</f>
        <v>#N/A</v>
      </c>
      <c r="BS890" s="78" t="e">
        <f aca="false">IF(BB890=0,"",BB890)</f>
        <v>#N/A</v>
      </c>
      <c r="BT890" s="78" t="e">
        <f aca="false">IF(BC890=0,"",BC890)</f>
        <v>#N/A</v>
      </c>
      <c r="BU890" s="78" t="e">
        <f aca="false">IF(BD890=0,"",BD890)</f>
        <v>#N/A</v>
      </c>
    </row>
    <row r="891" customFormat="false" ht="56.7" hidden="false" customHeight="true" outlineLevel="0" collapsed="false">
      <c r="A891" s="137"/>
      <c r="B891" s="138"/>
      <c r="C891" s="139"/>
      <c r="D891" s="139"/>
      <c r="E891" s="143"/>
      <c r="F891" s="120"/>
      <c r="G891" s="121"/>
      <c r="H891" s="140"/>
      <c r="I891" s="141"/>
      <c r="J891" s="116"/>
      <c r="K891" s="124" t="str">
        <f aca="false">IF(ISBLANK(I891),"",ROUND(IF(J891&lt;&gt;"€",IF(J891="$",I891*TRANSFERENCIAS!$E$29,I891*TRANSFERENCIAS!$H$29),I891),2))</f>
        <v/>
      </c>
      <c r="L891" s="142"/>
      <c r="M891" s="142"/>
      <c r="N891" s="142"/>
      <c r="O891" s="125"/>
      <c r="P891" s="126" t="str">
        <f aca="false">IF(ISNUMBER(X891),X891,"P")</f>
        <v>P</v>
      </c>
      <c r="Q891" s="127" t="str">
        <f aca="false">IF(ISNUMBER(L891),L891," --")</f>
        <v> --</v>
      </c>
      <c r="W891" s="129" t="n">
        <f aca="false">SUM(L891:N891)</f>
        <v>0</v>
      </c>
      <c r="X891" s="129" t="e">
        <f aca="false">IF(K891&gt;0,ABS(W891-K891),"")</f>
        <v>#VALUE!</v>
      </c>
      <c r="AF891" s="78" t="n">
        <f aca="false">+AF890+20</f>
        <v>17720</v>
      </c>
      <c r="AG891" s="78" t="n">
        <v>886</v>
      </c>
      <c r="AO891" s="78" t="e">
        <f aca="false">VLOOKUP(F891,PTDS2!$A$1:$Q$13,2)</f>
        <v>#N/A</v>
      </c>
      <c r="AP891" s="78" t="e">
        <f aca="false">VLOOKUP(F891,PTDS2!$A$1:$Q$13,3)</f>
        <v>#N/A</v>
      </c>
      <c r="AQ891" s="78" t="e">
        <f aca="false">VLOOKUP(F891,PTDS2!$A$1:$Q$13,4)</f>
        <v>#N/A</v>
      </c>
      <c r="AR891" s="78" t="e">
        <f aca="false">VLOOKUP(F891,PTDS2!$A$1:$Q$13,5)</f>
        <v>#N/A</v>
      </c>
      <c r="AS891" s="78" t="e">
        <f aca="false">VLOOKUP(F891,PTDS2!$A$1:$Q$13,6)</f>
        <v>#N/A</v>
      </c>
      <c r="AT891" s="78" t="e">
        <f aca="false">VLOOKUP(F891,PTDS2!$A$1:$Q$13,7)</f>
        <v>#N/A</v>
      </c>
      <c r="AU891" s="78" t="e">
        <f aca="false">VLOOKUP(F891,PTDS2!$A$1:$Q$13,8)</f>
        <v>#N/A</v>
      </c>
      <c r="AV891" s="78" t="e">
        <f aca="false">VLOOKUP(F891,PTDS2!$A$1:$Q$13,9)</f>
        <v>#N/A</v>
      </c>
      <c r="AW891" s="78" t="e">
        <f aca="false">VLOOKUP(F891,PTDS2!$A$1:$Q$13,10)</f>
        <v>#N/A</v>
      </c>
      <c r="AX891" s="78" t="e">
        <f aca="false">VLOOKUP(F891,PTDS2!$A$1:$Q$13,11)</f>
        <v>#N/A</v>
      </c>
      <c r="AY891" s="78" t="e">
        <f aca="false">VLOOKUP(F891,PTDS2!$A$1:$Q$13,12)</f>
        <v>#N/A</v>
      </c>
      <c r="AZ891" s="78" t="e">
        <f aca="false">VLOOKUP(F891,PTDS2!$A$1:$Q$13,13)</f>
        <v>#N/A</v>
      </c>
      <c r="BA891" s="78" t="e">
        <f aca="false">VLOOKUP(F891,PTDS2!$A$1:$Q$13,14)</f>
        <v>#N/A</v>
      </c>
      <c r="BB891" s="78" t="e">
        <f aca="false">VLOOKUP(F891,PTDS2!$A$1:$Q$13,15)</f>
        <v>#N/A</v>
      </c>
      <c r="BC891" s="78" t="e">
        <f aca="false">VLOOKUP(F891,PTDS2!$A$1:$Q$13,16)</f>
        <v>#N/A</v>
      </c>
      <c r="BD891" s="78" t="e">
        <f aca="false">VLOOKUP(F891,PTDS2!$A$1:$Q$13,17)</f>
        <v>#N/A</v>
      </c>
      <c r="BF891" s="78" t="e">
        <f aca="false">IF(AO891=0,"",AO891)</f>
        <v>#N/A</v>
      </c>
      <c r="BG891" s="78" t="e">
        <f aca="false">IF(AP891=0,"",AP891)</f>
        <v>#N/A</v>
      </c>
      <c r="BH891" s="78" t="e">
        <f aca="false">IF(AQ891=0,"",AQ891)</f>
        <v>#N/A</v>
      </c>
      <c r="BI891" s="78" t="e">
        <f aca="false">IF(AR891=0,"",AR891)</f>
        <v>#N/A</v>
      </c>
      <c r="BJ891" s="78" t="e">
        <f aca="false">IF(AS891=0,"",AS891)</f>
        <v>#N/A</v>
      </c>
      <c r="BK891" s="78" t="e">
        <f aca="false">IF(AT891=0,"",AT891)</f>
        <v>#N/A</v>
      </c>
      <c r="BL891" s="78" t="e">
        <f aca="false">IF(AU891=0,"",AU891)</f>
        <v>#N/A</v>
      </c>
      <c r="BM891" s="78" t="e">
        <f aca="false">IF(AV891=0,"",AV891)</f>
        <v>#N/A</v>
      </c>
      <c r="BN891" s="78" t="e">
        <f aca="false">IF(AW891=0,"",AW891)</f>
        <v>#N/A</v>
      </c>
      <c r="BO891" s="78" t="e">
        <f aca="false">IF(AX891=0,"",AX891)</f>
        <v>#N/A</v>
      </c>
      <c r="BP891" s="78" t="e">
        <f aca="false">IF(AY891=0,"",AY891)</f>
        <v>#N/A</v>
      </c>
      <c r="BQ891" s="78" t="e">
        <f aca="false">IF(AZ891=0,"",AZ891)</f>
        <v>#N/A</v>
      </c>
      <c r="BR891" s="78" t="e">
        <f aca="false">IF(BA891=0,"",BA891)</f>
        <v>#N/A</v>
      </c>
      <c r="BS891" s="78" t="e">
        <f aca="false">IF(BB891=0,"",BB891)</f>
        <v>#N/A</v>
      </c>
      <c r="BT891" s="78" t="e">
        <f aca="false">IF(BC891=0,"",BC891)</f>
        <v>#N/A</v>
      </c>
      <c r="BU891" s="78" t="e">
        <f aca="false">IF(BD891=0,"",BD891)</f>
        <v>#N/A</v>
      </c>
    </row>
    <row r="892" customFormat="false" ht="56.7" hidden="false" customHeight="true" outlineLevel="0" collapsed="false">
      <c r="A892" s="137"/>
      <c r="B892" s="138"/>
      <c r="C892" s="139"/>
      <c r="D892" s="139"/>
      <c r="E892" s="143"/>
      <c r="F892" s="120"/>
      <c r="G892" s="121"/>
      <c r="H892" s="140"/>
      <c r="I892" s="141"/>
      <c r="J892" s="116"/>
      <c r="K892" s="124" t="str">
        <f aca="false">IF(ISBLANK(I892),"",ROUND(IF(J892&lt;&gt;"€",IF(J892="$",I892*TRANSFERENCIAS!$E$29,I892*TRANSFERENCIAS!$H$29),I892),2))</f>
        <v/>
      </c>
      <c r="L892" s="142"/>
      <c r="M892" s="142"/>
      <c r="N892" s="142"/>
      <c r="O892" s="125"/>
      <c r="P892" s="126" t="str">
        <f aca="false">IF(ISNUMBER(X892),X892,"P")</f>
        <v>P</v>
      </c>
      <c r="Q892" s="127" t="str">
        <f aca="false">IF(ISNUMBER(L892),L892," --")</f>
        <v> --</v>
      </c>
      <c r="W892" s="129" t="n">
        <f aca="false">SUM(L892:N892)</f>
        <v>0</v>
      </c>
      <c r="X892" s="129" t="e">
        <f aca="false">IF(K892&gt;0,ABS(W892-K892),"")</f>
        <v>#VALUE!</v>
      </c>
      <c r="AF892" s="78" t="n">
        <f aca="false">+AF891+20</f>
        <v>17740</v>
      </c>
      <c r="AG892" s="78" t="n">
        <v>887</v>
      </c>
      <c r="AO892" s="78" t="e">
        <f aca="false">VLOOKUP(F892,PTDS2!$A$1:$Q$13,2)</f>
        <v>#N/A</v>
      </c>
      <c r="AP892" s="78" t="e">
        <f aca="false">VLOOKUP(F892,PTDS2!$A$1:$Q$13,3)</f>
        <v>#N/A</v>
      </c>
      <c r="AQ892" s="78" t="e">
        <f aca="false">VLOOKUP(F892,PTDS2!$A$1:$Q$13,4)</f>
        <v>#N/A</v>
      </c>
      <c r="AR892" s="78" t="e">
        <f aca="false">VLOOKUP(F892,PTDS2!$A$1:$Q$13,5)</f>
        <v>#N/A</v>
      </c>
      <c r="AS892" s="78" t="e">
        <f aca="false">VLOOKUP(F892,PTDS2!$A$1:$Q$13,6)</f>
        <v>#N/A</v>
      </c>
      <c r="AT892" s="78" t="e">
        <f aca="false">VLOOKUP(F892,PTDS2!$A$1:$Q$13,7)</f>
        <v>#N/A</v>
      </c>
      <c r="AU892" s="78" t="e">
        <f aca="false">VLOOKUP(F892,PTDS2!$A$1:$Q$13,8)</f>
        <v>#N/A</v>
      </c>
      <c r="AV892" s="78" t="e">
        <f aca="false">VLOOKUP(F892,PTDS2!$A$1:$Q$13,9)</f>
        <v>#N/A</v>
      </c>
      <c r="AW892" s="78" t="e">
        <f aca="false">VLOOKUP(F892,PTDS2!$A$1:$Q$13,10)</f>
        <v>#N/A</v>
      </c>
      <c r="AX892" s="78" t="e">
        <f aca="false">VLOOKUP(F892,PTDS2!$A$1:$Q$13,11)</f>
        <v>#N/A</v>
      </c>
      <c r="AY892" s="78" t="e">
        <f aca="false">VLOOKUP(F892,PTDS2!$A$1:$Q$13,12)</f>
        <v>#N/A</v>
      </c>
      <c r="AZ892" s="78" t="e">
        <f aca="false">VLOOKUP(F892,PTDS2!$A$1:$Q$13,13)</f>
        <v>#N/A</v>
      </c>
      <c r="BA892" s="78" t="e">
        <f aca="false">VLOOKUP(F892,PTDS2!$A$1:$Q$13,14)</f>
        <v>#N/A</v>
      </c>
      <c r="BB892" s="78" t="e">
        <f aca="false">VLOOKUP(F892,PTDS2!$A$1:$Q$13,15)</f>
        <v>#N/A</v>
      </c>
      <c r="BC892" s="78" t="e">
        <f aca="false">VLOOKUP(F892,PTDS2!$A$1:$Q$13,16)</f>
        <v>#N/A</v>
      </c>
      <c r="BD892" s="78" t="e">
        <f aca="false">VLOOKUP(F892,PTDS2!$A$1:$Q$13,17)</f>
        <v>#N/A</v>
      </c>
      <c r="BF892" s="78" t="e">
        <f aca="false">IF(AO892=0,"",AO892)</f>
        <v>#N/A</v>
      </c>
      <c r="BG892" s="78" t="e">
        <f aca="false">IF(AP892=0,"",AP892)</f>
        <v>#N/A</v>
      </c>
      <c r="BH892" s="78" t="e">
        <f aca="false">IF(AQ892=0,"",AQ892)</f>
        <v>#N/A</v>
      </c>
      <c r="BI892" s="78" t="e">
        <f aca="false">IF(AR892=0,"",AR892)</f>
        <v>#N/A</v>
      </c>
      <c r="BJ892" s="78" t="e">
        <f aca="false">IF(AS892=0,"",AS892)</f>
        <v>#N/A</v>
      </c>
      <c r="BK892" s="78" t="e">
        <f aca="false">IF(AT892=0,"",AT892)</f>
        <v>#N/A</v>
      </c>
      <c r="BL892" s="78" t="e">
        <f aca="false">IF(AU892=0,"",AU892)</f>
        <v>#N/A</v>
      </c>
      <c r="BM892" s="78" t="e">
        <f aca="false">IF(AV892=0,"",AV892)</f>
        <v>#N/A</v>
      </c>
      <c r="BN892" s="78" t="e">
        <f aca="false">IF(AW892=0,"",AW892)</f>
        <v>#N/A</v>
      </c>
      <c r="BO892" s="78" t="e">
        <f aca="false">IF(AX892=0,"",AX892)</f>
        <v>#N/A</v>
      </c>
      <c r="BP892" s="78" t="e">
        <f aca="false">IF(AY892=0,"",AY892)</f>
        <v>#N/A</v>
      </c>
      <c r="BQ892" s="78" t="e">
        <f aca="false">IF(AZ892=0,"",AZ892)</f>
        <v>#N/A</v>
      </c>
      <c r="BR892" s="78" t="e">
        <f aca="false">IF(BA892=0,"",BA892)</f>
        <v>#N/A</v>
      </c>
      <c r="BS892" s="78" t="e">
        <f aca="false">IF(BB892=0,"",BB892)</f>
        <v>#N/A</v>
      </c>
      <c r="BT892" s="78" t="e">
        <f aca="false">IF(BC892=0,"",BC892)</f>
        <v>#N/A</v>
      </c>
      <c r="BU892" s="78" t="e">
        <f aca="false">IF(BD892=0,"",BD892)</f>
        <v>#N/A</v>
      </c>
    </row>
    <row r="893" customFormat="false" ht="56.7" hidden="false" customHeight="true" outlineLevel="0" collapsed="false">
      <c r="A893" s="137"/>
      <c r="B893" s="138"/>
      <c r="C893" s="139"/>
      <c r="D893" s="139"/>
      <c r="E893" s="143"/>
      <c r="F893" s="120"/>
      <c r="G893" s="121"/>
      <c r="H893" s="140"/>
      <c r="I893" s="141"/>
      <c r="J893" s="116"/>
      <c r="K893" s="124" t="str">
        <f aca="false">IF(ISBLANK(I893),"",ROUND(IF(J893&lt;&gt;"€",IF(J893="$",I893*TRANSFERENCIAS!$E$29,I893*TRANSFERENCIAS!$H$29),I893),2))</f>
        <v/>
      </c>
      <c r="L893" s="142"/>
      <c r="M893" s="142"/>
      <c r="N893" s="142"/>
      <c r="O893" s="125"/>
      <c r="P893" s="126" t="str">
        <f aca="false">IF(ISNUMBER(X893),X893,"P")</f>
        <v>P</v>
      </c>
      <c r="Q893" s="127" t="str">
        <f aca="false">IF(ISNUMBER(L893),L893," --")</f>
        <v> --</v>
      </c>
      <c r="W893" s="129" t="n">
        <f aca="false">SUM(L893:N893)</f>
        <v>0</v>
      </c>
      <c r="X893" s="129" t="e">
        <f aca="false">IF(K893&gt;0,ABS(W893-K893),"")</f>
        <v>#VALUE!</v>
      </c>
      <c r="AF893" s="78" t="n">
        <f aca="false">+AF892+20</f>
        <v>17760</v>
      </c>
      <c r="AG893" s="78" t="n">
        <v>888</v>
      </c>
      <c r="AO893" s="78" t="e">
        <f aca="false">VLOOKUP(F893,PTDS2!$A$1:$Q$13,2)</f>
        <v>#N/A</v>
      </c>
      <c r="AP893" s="78" t="e">
        <f aca="false">VLOOKUP(F893,PTDS2!$A$1:$Q$13,3)</f>
        <v>#N/A</v>
      </c>
      <c r="AQ893" s="78" t="e">
        <f aca="false">VLOOKUP(F893,PTDS2!$A$1:$Q$13,4)</f>
        <v>#N/A</v>
      </c>
      <c r="AR893" s="78" t="e">
        <f aca="false">VLOOKUP(F893,PTDS2!$A$1:$Q$13,5)</f>
        <v>#N/A</v>
      </c>
      <c r="AS893" s="78" t="e">
        <f aca="false">VLOOKUP(F893,PTDS2!$A$1:$Q$13,6)</f>
        <v>#N/A</v>
      </c>
      <c r="AT893" s="78" t="e">
        <f aca="false">VLOOKUP(F893,PTDS2!$A$1:$Q$13,7)</f>
        <v>#N/A</v>
      </c>
      <c r="AU893" s="78" t="e">
        <f aca="false">VLOOKUP(F893,PTDS2!$A$1:$Q$13,8)</f>
        <v>#N/A</v>
      </c>
      <c r="AV893" s="78" t="e">
        <f aca="false">VLOOKUP(F893,PTDS2!$A$1:$Q$13,9)</f>
        <v>#N/A</v>
      </c>
      <c r="AW893" s="78" t="e">
        <f aca="false">VLOOKUP(F893,PTDS2!$A$1:$Q$13,10)</f>
        <v>#N/A</v>
      </c>
      <c r="AX893" s="78" t="e">
        <f aca="false">VLOOKUP(F893,PTDS2!$A$1:$Q$13,11)</f>
        <v>#N/A</v>
      </c>
      <c r="AY893" s="78" t="e">
        <f aca="false">VLOOKUP(F893,PTDS2!$A$1:$Q$13,12)</f>
        <v>#N/A</v>
      </c>
      <c r="AZ893" s="78" t="e">
        <f aca="false">VLOOKUP(F893,PTDS2!$A$1:$Q$13,13)</f>
        <v>#N/A</v>
      </c>
      <c r="BA893" s="78" t="e">
        <f aca="false">VLOOKUP(F893,PTDS2!$A$1:$Q$13,14)</f>
        <v>#N/A</v>
      </c>
      <c r="BB893" s="78" t="e">
        <f aca="false">VLOOKUP(F893,PTDS2!$A$1:$Q$13,15)</f>
        <v>#N/A</v>
      </c>
      <c r="BC893" s="78" t="e">
        <f aca="false">VLOOKUP(F893,PTDS2!$A$1:$Q$13,16)</f>
        <v>#N/A</v>
      </c>
      <c r="BD893" s="78" t="e">
        <f aca="false">VLOOKUP(F893,PTDS2!$A$1:$Q$13,17)</f>
        <v>#N/A</v>
      </c>
      <c r="BF893" s="78" t="e">
        <f aca="false">IF(AO893=0,"",AO893)</f>
        <v>#N/A</v>
      </c>
      <c r="BG893" s="78" t="e">
        <f aca="false">IF(AP893=0,"",AP893)</f>
        <v>#N/A</v>
      </c>
      <c r="BH893" s="78" t="e">
        <f aca="false">IF(AQ893=0,"",AQ893)</f>
        <v>#N/A</v>
      </c>
      <c r="BI893" s="78" t="e">
        <f aca="false">IF(AR893=0,"",AR893)</f>
        <v>#N/A</v>
      </c>
      <c r="BJ893" s="78" t="e">
        <f aca="false">IF(AS893=0,"",AS893)</f>
        <v>#N/A</v>
      </c>
      <c r="BK893" s="78" t="e">
        <f aca="false">IF(AT893=0,"",AT893)</f>
        <v>#N/A</v>
      </c>
      <c r="BL893" s="78" t="e">
        <f aca="false">IF(AU893=0,"",AU893)</f>
        <v>#N/A</v>
      </c>
      <c r="BM893" s="78" t="e">
        <f aca="false">IF(AV893=0,"",AV893)</f>
        <v>#N/A</v>
      </c>
      <c r="BN893" s="78" t="e">
        <f aca="false">IF(AW893=0,"",AW893)</f>
        <v>#N/A</v>
      </c>
      <c r="BO893" s="78" t="e">
        <f aca="false">IF(AX893=0,"",AX893)</f>
        <v>#N/A</v>
      </c>
      <c r="BP893" s="78" t="e">
        <f aca="false">IF(AY893=0,"",AY893)</f>
        <v>#N/A</v>
      </c>
      <c r="BQ893" s="78" t="e">
        <f aca="false">IF(AZ893=0,"",AZ893)</f>
        <v>#N/A</v>
      </c>
      <c r="BR893" s="78" t="e">
        <f aca="false">IF(BA893=0,"",BA893)</f>
        <v>#N/A</v>
      </c>
      <c r="BS893" s="78" t="e">
        <f aca="false">IF(BB893=0,"",BB893)</f>
        <v>#N/A</v>
      </c>
      <c r="BT893" s="78" t="e">
        <f aca="false">IF(BC893=0,"",BC893)</f>
        <v>#N/A</v>
      </c>
      <c r="BU893" s="78" t="e">
        <f aca="false">IF(BD893=0,"",BD893)</f>
        <v>#N/A</v>
      </c>
    </row>
    <row r="894" customFormat="false" ht="56.7" hidden="false" customHeight="true" outlineLevel="0" collapsed="false">
      <c r="A894" s="137"/>
      <c r="B894" s="138"/>
      <c r="C894" s="139"/>
      <c r="D894" s="139"/>
      <c r="E894" s="143"/>
      <c r="F894" s="120"/>
      <c r="G894" s="121"/>
      <c r="H894" s="140"/>
      <c r="I894" s="141"/>
      <c r="J894" s="116"/>
      <c r="K894" s="124" t="str">
        <f aca="false">IF(ISBLANK(I894),"",ROUND(IF(J894&lt;&gt;"€",IF(J894="$",I894*TRANSFERENCIAS!$E$29,I894*TRANSFERENCIAS!$H$29),I894),2))</f>
        <v/>
      </c>
      <c r="L894" s="142"/>
      <c r="M894" s="142"/>
      <c r="N894" s="142"/>
      <c r="O894" s="125"/>
      <c r="P894" s="126" t="str">
        <f aca="false">IF(ISNUMBER(X894),X894,"P")</f>
        <v>P</v>
      </c>
      <c r="Q894" s="127" t="str">
        <f aca="false">IF(ISNUMBER(L894),L894," --")</f>
        <v> --</v>
      </c>
      <c r="W894" s="129" t="n">
        <f aca="false">SUM(L894:N894)</f>
        <v>0</v>
      </c>
      <c r="X894" s="129" t="e">
        <f aca="false">IF(K894&gt;0,ABS(W894-K894),"")</f>
        <v>#VALUE!</v>
      </c>
      <c r="AF894" s="78" t="n">
        <f aca="false">+AF893+20</f>
        <v>17780</v>
      </c>
      <c r="AG894" s="78" t="n">
        <v>889</v>
      </c>
      <c r="AO894" s="78" t="e">
        <f aca="false">VLOOKUP(F894,PTDS2!$A$1:$Q$13,2)</f>
        <v>#N/A</v>
      </c>
      <c r="AP894" s="78" t="e">
        <f aca="false">VLOOKUP(F894,PTDS2!$A$1:$Q$13,3)</f>
        <v>#N/A</v>
      </c>
      <c r="AQ894" s="78" t="e">
        <f aca="false">VLOOKUP(F894,PTDS2!$A$1:$Q$13,4)</f>
        <v>#N/A</v>
      </c>
      <c r="AR894" s="78" t="e">
        <f aca="false">VLOOKUP(F894,PTDS2!$A$1:$Q$13,5)</f>
        <v>#N/A</v>
      </c>
      <c r="AS894" s="78" t="e">
        <f aca="false">VLOOKUP(F894,PTDS2!$A$1:$Q$13,6)</f>
        <v>#N/A</v>
      </c>
      <c r="AT894" s="78" t="e">
        <f aca="false">VLOOKUP(F894,PTDS2!$A$1:$Q$13,7)</f>
        <v>#N/A</v>
      </c>
      <c r="AU894" s="78" t="e">
        <f aca="false">VLOOKUP(F894,PTDS2!$A$1:$Q$13,8)</f>
        <v>#N/A</v>
      </c>
      <c r="AV894" s="78" t="e">
        <f aca="false">VLOOKUP(F894,PTDS2!$A$1:$Q$13,9)</f>
        <v>#N/A</v>
      </c>
      <c r="AW894" s="78" t="e">
        <f aca="false">VLOOKUP(F894,PTDS2!$A$1:$Q$13,10)</f>
        <v>#N/A</v>
      </c>
      <c r="AX894" s="78" t="e">
        <f aca="false">VLOOKUP(F894,PTDS2!$A$1:$Q$13,11)</f>
        <v>#N/A</v>
      </c>
      <c r="AY894" s="78" t="e">
        <f aca="false">VLOOKUP(F894,PTDS2!$A$1:$Q$13,12)</f>
        <v>#N/A</v>
      </c>
      <c r="AZ894" s="78" t="e">
        <f aca="false">VLOOKUP(F894,PTDS2!$A$1:$Q$13,13)</f>
        <v>#N/A</v>
      </c>
      <c r="BA894" s="78" t="e">
        <f aca="false">VLOOKUP(F894,PTDS2!$A$1:$Q$13,14)</f>
        <v>#N/A</v>
      </c>
      <c r="BB894" s="78" t="e">
        <f aca="false">VLOOKUP(F894,PTDS2!$A$1:$Q$13,15)</f>
        <v>#N/A</v>
      </c>
      <c r="BC894" s="78" t="e">
        <f aca="false">VLOOKUP(F894,PTDS2!$A$1:$Q$13,16)</f>
        <v>#N/A</v>
      </c>
      <c r="BD894" s="78" t="e">
        <f aca="false">VLOOKUP(F894,PTDS2!$A$1:$Q$13,17)</f>
        <v>#N/A</v>
      </c>
      <c r="BF894" s="78" t="e">
        <f aca="false">IF(AO894=0,"",AO894)</f>
        <v>#N/A</v>
      </c>
      <c r="BG894" s="78" t="e">
        <f aca="false">IF(AP894=0,"",AP894)</f>
        <v>#N/A</v>
      </c>
      <c r="BH894" s="78" t="e">
        <f aca="false">IF(AQ894=0,"",AQ894)</f>
        <v>#N/A</v>
      </c>
      <c r="BI894" s="78" t="e">
        <f aca="false">IF(AR894=0,"",AR894)</f>
        <v>#N/A</v>
      </c>
      <c r="BJ894" s="78" t="e">
        <f aca="false">IF(AS894=0,"",AS894)</f>
        <v>#N/A</v>
      </c>
      <c r="BK894" s="78" t="e">
        <f aca="false">IF(AT894=0,"",AT894)</f>
        <v>#N/A</v>
      </c>
      <c r="BL894" s="78" t="e">
        <f aca="false">IF(AU894=0,"",AU894)</f>
        <v>#N/A</v>
      </c>
      <c r="BM894" s="78" t="e">
        <f aca="false">IF(AV894=0,"",AV894)</f>
        <v>#N/A</v>
      </c>
      <c r="BN894" s="78" t="e">
        <f aca="false">IF(AW894=0,"",AW894)</f>
        <v>#N/A</v>
      </c>
      <c r="BO894" s="78" t="e">
        <f aca="false">IF(AX894=0,"",AX894)</f>
        <v>#N/A</v>
      </c>
      <c r="BP894" s="78" t="e">
        <f aca="false">IF(AY894=0,"",AY894)</f>
        <v>#N/A</v>
      </c>
      <c r="BQ894" s="78" t="e">
        <f aca="false">IF(AZ894=0,"",AZ894)</f>
        <v>#N/A</v>
      </c>
      <c r="BR894" s="78" t="e">
        <f aca="false">IF(BA894=0,"",BA894)</f>
        <v>#N/A</v>
      </c>
      <c r="BS894" s="78" t="e">
        <f aca="false">IF(BB894=0,"",BB894)</f>
        <v>#N/A</v>
      </c>
      <c r="BT894" s="78" t="e">
        <f aca="false">IF(BC894=0,"",BC894)</f>
        <v>#N/A</v>
      </c>
      <c r="BU894" s="78" t="e">
        <f aca="false">IF(BD894=0,"",BD894)</f>
        <v>#N/A</v>
      </c>
    </row>
    <row r="895" customFormat="false" ht="56.7" hidden="false" customHeight="true" outlineLevel="0" collapsed="false">
      <c r="A895" s="137"/>
      <c r="B895" s="138"/>
      <c r="C895" s="139"/>
      <c r="D895" s="139"/>
      <c r="E895" s="143"/>
      <c r="F895" s="120"/>
      <c r="G895" s="121"/>
      <c r="H895" s="140"/>
      <c r="I895" s="141"/>
      <c r="J895" s="116"/>
      <c r="K895" s="124" t="str">
        <f aca="false">IF(ISBLANK(I895),"",ROUND(IF(J895&lt;&gt;"€",IF(J895="$",I895*TRANSFERENCIAS!$E$29,I895*TRANSFERENCIAS!$H$29),I895),2))</f>
        <v/>
      </c>
      <c r="L895" s="142"/>
      <c r="M895" s="142"/>
      <c r="N895" s="142"/>
      <c r="O895" s="125"/>
      <c r="P895" s="126" t="str">
        <f aca="false">IF(ISNUMBER(X895),X895,"P")</f>
        <v>P</v>
      </c>
      <c r="Q895" s="127" t="str">
        <f aca="false">IF(ISNUMBER(L895),L895," --")</f>
        <v> --</v>
      </c>
      <c r="W895" s="129" t="n">
        <f aca="false">SUM(L895:N895)</f>
        <v>0</v>
      </c>
      <c r="X895" s="129" t="e">
        <f aca="false">IF(K895&gt;0,ABS(W895-K895),"")</f>
        <v>#VALUE!</v>
      </c>
      <c r="AF895" s="78" t="n">
        <f aca="false">+AF894+20</f>
        <v>17800</v>
      </c>
      <c r="AG895" s="78" t="n">
        <v>890</v>
      </c>
      <c r="AO895" s="78" t="e">
        <f aca="false">VLOOKUP(F895,PTDS2!$A$1:$Q$13,2)</f>
        <v>#N/A</v>
      </c>
      <c r="AP895" s="78" t="e">
        <f aca="false">VLOOKUP(F895,PTDS2!$A$1:$Q$13,3)</f>
        <v>#N/A</v>
      </c>
      <c r="AQ895" s="78" t="e">
        <f aca="false">VLOOKUP(F895,PTDS2!$A$1:$Q$13,4)</f>
        <v>#N/A</v>
      </c>
      <c r="AR895" s="78" t="e">
        <f aca="false">VLOOKUP(F895,PTDS2!$A$1:$Q$13,5)</f>
        <v>#N/A</v>
      </c>
      <c r="AS895" s="78" t="e">
        <f aca="false">VLOOKUP(F895,PTDS2!$A$1:$Q$13,6)</f>
        <v>#N/A</v>
      </c>
      <c r="AT895" s="78" t="e">
        <f aca="false">VLOOKUP(F895,PTDS2!$A$1:$Q$13,7)</f>
        <v>#N/A</v>
      </c>
      <c r="AU895" s="78" t="e">
        <f aca="false">VLOOKUP(F895,PTDS2!$A$1:$Q$13,8)</f>
        <v>#N/A</v>
      </c>
      <c r="AV895" s="78" t="e">
        <f aca="false">VLOOKUP(F895,PTDS2!$A$1:$Q$13,9)</f>
        <v>#N/A</v>
      </c>
      <c r="AW895" s="78" t="e">
        <f aca="false">VLOOKUP(F895,PTDS2!$A$1:$Q$13,10)</f>
        <v>#N/A</v>
      </c>
      <c r="AX895" s="78" t="e">
        <f aca="false">VLOOKUP(F895,PTDS2!$A$1:$Q$13,11)</f>
        <v>#N/A</v>
      </c>
      <c r="AY895" s="78" t="e">
        <f aca="false">VLOOKUP(F895,PTDS2!$A$1:$Q$13,12)</f>
        <v>#N/A</v>
      </c>
      <c r="AZ895" s="78" t="e">
        <f aca="false">VLOOKUP(F895,PTDS2!$A$1:$Q$13,13)</f>
        <v>#N/A</v>
      </c>
      <c r="BA895" s="78" t="e">
        <f aca="false">VLOOKUP(F895,PTDS2!$A$1:$Q$13,14)</f>
        <v>#N/A</v>
      </c>
      <c r="BB895" s="78" t="e">
        <f aca="false">VLOOKUP(F895,PTDS2!$A$1:$Q$13,15)</f>
        <v>#N/A</v>
      </c>
      <c r="BC895" s="78" t="e">
        <f aca="false">VLOOKUP(F895,PTDS2!$A$1:$Q$13,16)</f>
        <v>#N/A</v>
      </c>
      <c r="BD895" s="78" t="e">
        <f aca="false">VLOOKUP(F895,PTDS2!$A$1:$Q$13,17)</f>
        <v>#N/A</v>
      </c>
      <c r="BF895" s="78" t="e">
        <f aca="false">IF(AO895=0,"",AO895)</f>
        <v>#N/A</v>
      </c>
      <c r="BG895" s="78" t="e">
        <f aca="false">IF(AP895=0,"",AP895)</f>
        <v>#N/A</v>
      </c>
      <c r="BH895" s="78" t="e">
        <f aca="false">IF(AQ895=0,"",AQ895)</f>
        <v>#N/A</v>
      </c>
      <c r="BI895" s="78" t="e">
        <f aca="false">IF(AR895=0,"",AR895)</f>
        <v>#N/A</v>
      </c>
      <c r="BJ895" s="78" t="e">
        <f aca="false">IF(AS895=0,"",AS895)</f>
        <v>#N/A</v>
      </c>
      <c r="BK895" s="78" t="e">
        <f aca="false">IF(AT895=0,"",AT895)</f>
        <v>#N/A</v>
      </c>
      <c r="BL895" s="78" t="e">
        <f aca="false">IF(AU895=0,"",AU895)</f>
        <v>#N/A</v>
      </c>
      <c r="BM895" s="78" t="e">
        <f aca="false">IF(AV895=0,"",AV895)</f>
        <v>#N/A</v>
      </c>
      <c r="BN895" s="78" t="e">
        <f aca="false">IF(AW895=0,"",AW895)</f>
        <v>#N/A</v>
      </c>
      <c r="BO895" s="78" t="e">
        <f aca="false">IF(AX895=0,"",AX895)</f>
        <v>#N/A</v>
      </c>
      <c r="BP895" s="78" t="e">
        <f aca="false">IF(AY895=0,"",AY895)</f>
        <v>#N/A</v>
      </c>
      <c r="BQ895" s="78" t="e">
        <f aca="false">IF(AZ895=0,"",AZ895)</f>
        <v>#N/A</v>
      </c>
      <c r="BR895" s="78" t="e">
        <f aca="false">IF(BA895=0,"",BA895)</f>
        <v>#N/A</v>
      </c>
      <c r="BS895" s="78" t="e">
        <f aca="false">IF(BB895=0,"",BB895)</f>
        <v>#N/A</v>
      </c>
      <c r="BT895" s="78" t="e">
        <f aca="false">IF(BC895=0,"",BC895)</f>
        <v>#N/A</v>
      </c>
      <c r="BU895" s="78" t="e">
        <f aca="false">IF(BD895=0,"",BD895)</f>
        <v>#N/A</v>
      </c>
    </row>
    <row r="896" customFormat="false" ht="56.7" hidden="false" customHeight="true" outlineLevel="0" collapsed="false">
      <c r="A896" s="137"/>
      <c r="B896" s="138"/>
      <c r="C896" s="139"/>
      <c r="D896" s="139"/>
      <c r="E896" s="143"/>
      <c r="F896" s="120"/>
      <c r="G896" s="121"/>
      <c r="H896" s="140"/>
      <c r="I896" s="141"/>
      <c r="J896" s="116"/>
      <c r="K896" s="124" t="str">
        <f aca="false">IF(ISBLANK(I896),"",ROUND(IF(J896&lt;&gt;"€",IF(J896="$",I896*TRANSFERENCIAS!$E$29,I896*TRANSFERENCIAS!$H$29),I896),2))</f>
        <v/>
      </c>
      <c r="L896" s="142"/>
      <c r="M896" s="142"/>
      <c r="N896" s="142"/>
      <c r="O896" s="125"/>
      <c r="P896" s="126" t="str">
        <f aca="false">IF(ISNUMBER(X896),X896,"P")</f>
        <v>P</v>
      </c>
      <c r="Q896" s="127" t="str">
        <f aca="false">IF(ISNUMBER(L896),L896," --")</f>
        <v> --</v>
      </c>
      <c r="W896" s="129" t="n">
        <f aca="false">SUM(L896:N896)</f>
        <v>0</v>
      </c>
      <c r="X896" s="129" t="e">
        <f aca="false">IF(K896&gt;0,ABS(W896-K896),"")</f>
        <v>#VALUE!</v>
      </c>
      <c r="AF896" s="78" t="n">
        <f aca="false">+AF895+20</f>
        <v>17820</v>
      </c>
      <c r="AG896" s="78" t="n">
        <v>891</v>
      </c>
      <c r="AO896" s="78" t="e">
        <f aca="false">VLOOKUP(F896,PTDS2!$A$1:$Q$13,2)</f>
        <v>#N/A</v>
      </c>
      <c r="AP896" s="78" t="e">
        <f aca="false">VLOOKUP(F896,PTDS2!$A$1:$Q$13,3)</f>
        <v>#N/A</v>
      </c>
      <c r="AQ896" s="78" t="e">
        <f aca="false">VLOOKUP(F896,PTDS2!$A$1:$Q$13,4)</f>
        <v>#N/A</v>
      </c>
      <c r="AR896" s="78" t="e">
        <f aca="false">VLOOKUP(F896,PTDS2!$A$1:$Q$13,5)</f>
        <v>#N/A</v>
      </c>
      <c r="AS896" s="78" t="e">
        <f aca="false">VLOOKUP(F896,PTDS2!$A$1:$Q$13,6)</f>
        <v>#N/A</v>
      </c>
      <c r="AT896" s="78" t="e">
        <f aca="false">VLOOKUP(F896,PTDS2!$A$1:$Q$13,7)</f>
        <v>#N/A</v>
      </c>
      <c r="AU896" s="78" t="e">
        <f aca="false">VLOOKUP(F896,PTDS2!$A$1:$Q$13,8)</f>
        <v>#N/A</v>
      </c>
      <c r="AV896" s="78" t="e">
        <f aca="false">VLOOKUP(F896,PTDS2!$A$1:$Q$13,9)</f>
        <v>#N/A</v>
      </c>
      <c r="AW896" s="78" t="e">
        <f aca="false">VLOOKUP(F896,PTDS2!$A$1:$Q$13,10)</f>
        <v>#N/A</v>
      </c>
      <c r="AX896" s="78" t="e">
        <f aca="false">VLOOKUP(F896,PTDS2!$A$1:$Q$13,11)</f>
        <v>#N/A</v>
      </c>
      <c r="AY896" s="78" t="e">
        <f aca="false">VLOOKUP(F896,PTDS2!$A$1:$Q$13,12)</f>
        <v>#N/A</v>
      </c>
      <c r="AZ896" s="78" t="e">
        <f aca="false">VLOOKUP(F896,PTDS2!$A$1:$Q$13,13)</f>
        <v>#N/A</v>
      </c>
      <c r="BA896" s="78" t="e">
        <f aca="false">VLOOKUP(F896,PTDS2!$A$1:$Q$13,14)</f>
        <v>#N/A</v>
      </c>
      <c r="BB896" s="78" t="e">
        <f aca="false">VLOOKUP(F896,PTDS2!$A$1:$Q$13,15)</f>
        <v>#N/A</v>
      </c>
      <c r="BC896" s="78" t="e">
        <f aca="false">VLOOKUP(F896,PTDS2!$A$1:$Q$13,16)</f>
        <v>#N/A</v>
      </c>
      <c r="BD896" s="78" t="e">
        <f aca="false">VLOOKUP(F896,PTDS2!$A$1:$Q$13,17)</f>
        <v>#N/A</v>
      </c>
      <c r="BF896" s="78" t="e">
        <f aca="false">IF(AO896=0,"",AO896)</f>
        <v>#N/A</v>
      </c>
      <c r="BG896" s="78" t="e">
        <f aca="false">IF(AP896=0,"",AP896)</f>
        <v>#N/A</v>
      </c>
      <c r="BH896" s="78" t="e">
        <f aca="false">IF(AQ896=0,"",AQ896)</f>
        <v>#N/A</v>
      </c>
      <c r="BI896" s="78" t="e">
        <f aca="false">IF(AR896=0,"",AR896)</f>
        <v>#N/A</v>
      </c>
      <c r="BJ896" s="78" t="e">
        <f aca="false">IF(AS896=0,"",AS896)</f>
        <v>#N/A</v>
      </c>
      <c r="BK896" s="78" t="e">
        <f aca="false">IF(AT896=0,"",AT896)</f>
        <v>#N/A</v>
      </c>
      <c r="BL896" s="78" t="e">
        <f aca="false">IF(AU896=0,"",AU896)</f>
        <v>#N/A</v>
      </c>
      <c r="BM896" s="78" t="e">
        <f aca="false">IF(AV896=0,"",AV896)</f>
        <v>#N/A</v>
      </c>
      <c r="BN896" s="78" t="e">
        <f aca="false">IF(AW896=0,"",AW896)</f>
        <v>#N/A</v>
      </c>
      <c r="BO896" s="78" t="e">
        <f aca="false">IF(AX896=0,"",AX896)</f>
        <v>#N/A</v>
      </c>
      <c r="BP896" s="78" t="e">
        <f aca="false">IF(AY896=0,"",AY896)</f>
        <v>#N/A</v>
      </c>
      <c r="BQ896" s="78" t="e">
        <f aca="false">IF(AZ896=0,"",AZ896)</f>
        <v>#N/A</v>
      </c>
      <c r="BR896" s="78" t="e">
        <f aca="false">IF(BA896=0,"",BA896)</f>
        <v>#N/A</v>
      </c>
      <c r="BS896" s="78" t="e">
        <f aca="false">IF(BB896=0,"",BB896)</f>
        <v>#N/A</v>
      </c>
      <c r="BT896" s="78" t="e">
        <f aca="false">IF(BC896=0,"",BC896)</f>
        <v>#N/A</v>
      </c>
      <c r="BU896" s="78" t="e">
        <f aca="false">IF(BD896=0,"",BD896)</f>
        <v>#N/A</v>
      </c>
    </row>
    <row r="897" customFormat="false" ht="56.7" hidden="false" customHeight="true" outlineLevel="0" collapsed="false">
      <c r="A897" s="137"/>
      <c r="B897" s="138"/>
      <c r="C897" s="139"/>
      <c r="D897" s="139"/>
      <c r="E897" s="143"/>
      <c r="F897" s="120"/>
      <c r="G897" s="121"/>
      <c r="H897" s="140"/>
      <c r="I897" s="141"/>
      <c r="J897" s="116"/>
      <c r="K897" s="124" t="str">
        <f aca="false">IF(ISBLANK(I897),"",ROUND(IF(J897&lt;&gt;"€",IF(J897="$",I897*TRANSFERENCIAS!$E$29,I897*TRANSFERENCIAS!$H$29),I897),2))</f>
        <v/>
      </c>
      <c r="L897" s="142"/>
      <c r="M897" s="142"/>
      <c r="N897" s="142"/>
      <c r="O897" s="125"/>
      <c r="P897" s="126" t="str">
        <f aca="false">IF(ISNUMBER(X897),X897,"P")</f>
        <v>P</v>
      </c>
      <c r="Q897" s="127" t="str">
        <f aca="false">IF(ISNUMBER(L897),L897," --")</f>
        <v> --</v>
      </c>
      <c r="W897" s="129" t="n">
        <f aca="false">SUM(L897:N897)</f>
        <v>0</v>
      </c>
      <c r="X897" s="129" t="e">
        <f aca="false">IF(K897&gt;0,ABS(W897-K897),"")</f>
        <v>#VALUE!</v>
      </c>
      <c r="AF897" s="78" t="n">
        <f aca="false">+AF896+20</f>
        <v>17840</v>
      </c>
      <c r="AG897" s="78" t="n">
        <v>892</v>
      </c>
      <c r="AO897" s="78" t="e">
        <f aca="false">VLOOKUP(F897,PTDS2!$A$1:$Q$13,2)</f>
        <v>#N/A</v>
      </c>
      <c r="AP897" s="78" t="e">
        <f aca="false">VLOOKUP(F897,PTDS2!$A$1:$Q$13,3)</f>
        <v>#N/A</v>
      </c>
      <c r="AQ897" s="78" t="e">
        <f aca="false">VLOOKUP(F897,PTDS2!$A$1:$Q$13,4)</f>
        <v>#N/A</v>
      </c>
      <c r="AR897" s="78" t="e">
        <f aca="false">VLOOKUP(F897,PTDS2!$A$1:$Q$13,5)</f>
        <v>#N/A</v>
      </c>
      <c r="AS897" s="78" t="e">
        <f aca="false">VLOOKUP(F897,PTDS2!$A$1:$Q$13,6)</f>
        <v>#N/A</v>
      </c>
      <c r="AT897" s="78" t="e">
        <f aca="false">VLOOKUP(F897,PTDS2!$A$1:$Q$13,7)</f>
        <v>#N/A</v>
      </c>
      <c r="AU897" s="78" t="e">
        <f aca="false">VLOOKUP(F897,PTDS2!$A$1:$Q$13,8)</f>
        <v>#N/A</v>
      </c>
      <c r="AV897" s="78" t="e">
        <f aca="false">VLOOKUP(F897,PTDS2!$A$1:$Q$13,9)</f>
        <v>#N/A</v>
      </c>
      <c r="AW897" s="78" t="e">
        <f aca="false">VLOOKUP(F897,PTDS2!$A$1:$Q$13,10)</f>
        <v>#N/A</v>
      </c>
      <c r="AX897" s="78" t="e">
        <f aca="false">VLOOKUP(F897,PTDS2!$A$1:$Q$13,11)</f>
        <v>#N/A</v>
      </c>
      <c r="AY897" s="78" t="e">
        <f aca="false">VLOOKUP(F897,PTDS2!$A$1:$Q$13,12)</f>
        <v>#N/A</v>
      </c>
      <c r="AZ897" s="78" t="e">
        <f aca="false">VLOOKUP(F897,PTDS2!$A$1:$Q$13,13)</f>
        <v>#N/A</v>
      </c>
      <c r="BA897" s="78" t="e">
        <f aca="false">VLOOKUP(F897,PTDS2!$A$1:$Q$13,14)</f>
        <v>#N/A</v>
      </c>
      <c r="BB897" s="78" t="e">
        <f aca="false">VLOOKUP(F897,PTDS2!$A$1:$Q$13,15)</f>
        <v>#N/A</v>
      </c>
      <c r="BC897" s="78" t="e">
        <f aca="false">VLOOKUP(F897,PTDS2!$A$1:$Q$13,16)</f>
        <v>#N/A</v>
      </c>
      <c r="BD897" s="78" t="e">
        <f aca="false">VLOOKUP(F897,PTDS2!$A$1:$Q$13,17)</f>
        <v>#N/A</v>
      </c>
      <c r="BF897" s="78" t="e">
        <f aca="false">IF(AO897=0,"",AO897)</f>
        <v>#N/A</v>
      </c>
      <c r="BG897" s="78" t="e">
        <f aca="false">IF(AP897=0,"",AP897)</f>
        <v>#N/A</v>
      </c>
      <c r="BH897" s="78" t="e">
        <f aca="false">IF(AQ897=0,"",AQ897)</f>
        <v>#N/A</v>
      </c>
      <c r="BI897" s="78" t="e">
        <f aca="false">IF(AR897=0,"",AR897)</f>
        <v>#N/A</v>
      </c>
      <c r="BJ897" s="78" t="e">
        <f aca="false">IF(AS897=0,"",AS897)</f>
        <v>#N/A</v>
      </c>
      <c r="BK897" s="78" t="e">
        <f aca="false">IF(AT897=0,"",AT897)</f>
        <v>#N/A</v>
      </c>
      <c r="BL897" s="78" t="e">
        <f aca="false">IF(AU897=0,"",AU897)</f>
        <v>#N/A</v>
      </c>
      <c r="BM897" s="78" t="e">
        <f aca="false">IF(AV897=0,"",AV897)</f>
        <v>#N/A</v>
      </c>
      <c r="BN897" s="78" t="e">
        <f aca="false">IF(AW897=0,"",AW897)</f>
        <v>#N/A</v>
      </c>
      <c r="BO897" s="78" t="e">
        <f aca="false">IF(AX897=0,"",AX897)</f>
        <v>#N/A</v>
      </c>
      <c r="BP897" s="78" t="e">
        <f aca="false">IF(AY897=0,"",AY897)</f>
        <v>#N/A</v>
      </c>
      <c r="BQ897" s="78" t="e">
        <f aca="false">IF(AZ897=0,"",AZ897)</f>
        <v>#N/A</v>
      </c>
      <c r="BR897" s="78" t="e">
        <f aca="false">IF(BA897=0,"",BA897)</f>
        <v>#N/A</v>
      </c>
      <c r="BS897" s="78" t="e">
        <f aca="false">IF(BB897=0,"",BB897)</f>
        <v>#N/A</v>
      </c>
      <c r="BT897" s="78" t="e">
        <f aca="false">IF(BC897=0,"",BC897)</f>
        <v>#N/A</v>
      </c>
      <c r="BU897" s="78" t="e">
        <f aca="false">IF(BD897=0,"",BD897)</f>
        <v>#N/A</v>
      </c>
    </row>
    <row r="898" customFormat="false" ht="56.7" hidden="false" customHeight="true" outlineLevel="0" collapsed="false">
      <c r="A898" s="137"/>
      <c r="B898" s="138"/>
      <c r="C898" s="139"/>
      <c r="D898" s="139"/>
      <c r="E898" s="143"/>
      <c r="F898" s="120"/>
      <c r="G898" s="121"/>
      <c r="H898" s="140"/>
      <c r="I898" s="141"/>
      <c r="J898" s="116"/>
      <c r="K898" s="124" t="str">
        <f aca="false">IF(ISBLANK(I898),"",ROUND(IF(J898&lt;&gt;"€",IF(J898="$",I898*TRANSFERENCIAS!$E$29,I898*TRANSFERENCIAS!$H$29),I898),2))</f>
        <v/>
      </c>
      <c r="L898" s="142"/>
      <c r="M898" s="142"/>
      <c r="N898" s="142"/>
      <c r="O898" s="125"/>
      <c r="P898" s="126" t="str">
        <f aca="false">IF(ISNUMBER(X898),X898,"P")</f>
        <v>P</v>
      </c>
      <c r="Q898" s="127" t="str">
        <f aca="false">IF(ISNUMBER(L898),L898," --")</f>
        <v> --</v>
      </c>
      <c r="W898" s="129" t="n">
        <f aca="false">SUM(L898:N898)</f>
        <v>0</v>
      </c>
      <c r="X898" s="129" t="e">
        <f aca="false">IF(K898&gt;0,ABS(W898-K898),"")</f>
        <v>#VALUE!</v>
      </c>
      <c r="AF898" s="78" t="n">
        <f aca="false">+AF897+20</f>
        <v>17860</v>
      </c>
      <c r="AG898" s="78" t="n">
        <v>893</v>
      </c>
      <c r="AO898" s="78" t="e">
        <f aca="false">VLOOKUP(F898,PTDS2!$A$1:$Q$13,2)</f>
        <v>#N/A</v>
      </c>
      <c r="AP898" s="78" t="e">
        <f aca="false">VLOOKUP(F898,PTDS2!$A$1:$Q$13,3)</f>
        <v>#N/A</v>
      </c>
      <c r="AQ898" s="78" t="e">
        <f aca="false">VLOOKUP(F898,PTDS2!$A$1:$Q$13,4)</f>
        <v>#N/A</v>
      </c>
      <c r="AR898" s="78" t="e">
        <f aca="false">VLOOKUP(F898,PTDS2!$A$1:$Q$13,5)</f>
        <v>#N/A</v>
      </c>
      <c r="AS898" s="78" t="e">
        <f aca="false">VLOOKUP(F898,PTDS2!$A$1:$Q$13,6)</f>
        <v>#N/A</v>
      </c>
      <c r="AT898" s="78" t="e">
        <f aca="false">VLOOKUP(F898,PTDS2!$A$1:$Q$13,7)</f>
        <v>#N/A</v>
      </c>
      <c r="AU898" s="78" t="e">
        <f aca="false">VLOOKUP(F898,PTDS2!$A$1:$Q$13,8)</f>
        <v>#N/A</v>
      </c>
      <c r="AV898" s="78" t="e">
        <f aca="false">VLOOKUP(F898,PTDS2!$A$1:$Q$13,9)</f>
        <v>#N/A</v>
      </c>
      <c r="AW898" s="78" t="e">
        <f aca="false">VLOOKUP(F898,PTDS2!$A$1:$Q$13,10)</f>
        <v>#N/A</v>
      </c>
      <c r="AX898" s="78" t="e">
        <f aca="false">VLOOKUP(F898,PTDS2!$A$1:$Q$13,11)</f>
        <v>#N/A</v>
      </c>
      <c r="AY898" s="78" t="e">
        <f aca="false">VLOOKUP(F898,PTDS2!$A$1:$Q$13,12)</f>
        <v>#N/A</v>
      </c>
      <c r="AZ898" s="78" t="e">
        <f aca="false">VLOOKUP(F898,PTDS2!$A$1:$Q$13,13)</f>
        <v>#N/A</v>
      </c>
      <c r="BA898" s="78" t="e">
        <f aca="false">VLOOKUP(F898,PTDS2!$A$1:$Q$13,14)</f>
        <v>#N/A</v>
      </c>
      <c r="BB898" s="78" t="e">
        <f aca="false">VLOOKUP(F898,PTDS2!$A$1:$Q$13,15)</f>
        <v>#N/A</v>
      </c>
      <c r="BC898" s="78" t="e">
        <f aca="false">VLOOKUP(F898,PTDS2!$A$1:$Q$13,16)</f>
        <v>#N/A</v>
      </c>
      <c r="BD898" s="78" t="e">
        <f aca="false">VLOOKUP(F898,PTDS2!$A$1:$Q$13,17)</f>
        <v>#N/A</v>
      </c>
      <c r="BF898" s="78" t="e">
        <f aca="false">IF(AO898=0,"",AO898)</f>
        <v>#N/A</v>
      </c>
      <c r="BG898" s="78" t="e">
        <f aca="false">IF(AP898=0,"",AP898)</f>
        <v>#N/A</v>
      </c>
      <c r="BH898" s="78" t="e">
        <f aca="false">IF(AQ898=0,"",AQ898)</f>
        <v>#N/A</v>
      </c>
      <c r="BI898" s="78" t="e">
        <f aca="false">IF(AR898=0,"",AR898)</f>
        <v>#N/A</v>
      </c>
      <c r="BJ898" s="78" t="e">
        <f aca="false">IF(AS898=0,"",AS898)</f>
        <v>#N/A</v>
      </c>
      <c r="BK898" s="78" t="e">
        <f aca="false">IF(AT898=0,"",AT898)</f>
        <v>#N/A</v>
      </c>
      <c r="BL898" s="78" t="e">
        <f aca="false">IF(AU898=0,"",AU898)</f>
        <v>#N/A</v>
      </c>
      <c r="BM898" s="78" t="e">
        <f aca="false">IF(AV898=0,"",AV898)</f>
        <v>#N/A</v>
      </c>
      <c r="BN898" s="78" t="e">
        <f aca="false">IF(AW898=0,"",AW898)</f>
        <v>#N/A</v>
      </c>
      <c r="BO898" s="78" t="e">
        <f aca="false">IF(AX898=0,"",AX898)</f>
        <v>#N/A</v>
      </c>
      <c r="BP898" s="78" t="e">
        <f aca="false">IF(AY898=0,"",AY898)</f>
        <v>#N/A</v>
      </c>
      <c r="BQ898" s="78" t="e">
        <f aca="false">IF(AZ898=0,"",AZ898)</f>
        <v>#N/A</v>
      </c>
      <c r="BR898" s="78" t="e">
        <f aca="false">IF(BA898=0,"",BA898)</f>
        <v>#N/A</v>
      </c>
      <c r="BS898" s="78" t="e">
        <f aca="false">IF(BB898=0,"",BB898)</f>
        <v>#N/A</v>
      </c>
      <c r="BT898" s="78" t="e">
        <f aca="false">IF(BC898=0,"",BC898)</f>
        <v>#N/A</v>
      </c>
      <c r="BU898" s="78" t="e">
        <f aca="false">IF(BD898=0,"",BD898)</f>
        <v>#N/A</v>
      </c>
    </row>
    <row r="899" customFormat="false" ht="56.7" hidden="false" customHeight="true" outlineLevel="0" collapsed="false">
      <c r="A899" s="137"/>
      <c r="B899" s="138"/>
      <c r="C899" s="139"/>
      <c r="D899" s="139"/>
      <c r="E899" s="143"/>
      <c r="F899" s="120"/>
      <c r="G899" s="121"/>
      <c r="H899" s="140"/>
      <c r="I899" s="141"/>
      <c r="J899" s="116"/>
      <c r="K899" s="124" t="str">
        <f aca="false">IF(ISBLANK(I899),"",ROUND(IF(J899&lt;&gt;"€",IF(J899="$",I899*TRANSFERENCIAS!$E$29,I899*TRANSFERENCIAS!$H$29),I899),2))</f>
        <v/>
      </c>
      <c r="L899" s="142"/>
      <c r="M899" s="142"/>
      <c r="N899" s="142"/>
      <c r="O899" s="125"/>
      <c r="P899" s="126" t="str">
        <f aca="false">IF(ISNUMBER(X899),X899,"P")</f>
        <v>P</v>
      </c>
      <c r="Q899" s="127" t="str">
        <f aca="false">IF(ISNUMBER(L899),L899," --")</f>
        <v> --</v>
      </c>
      <c r="W899" s="129" t="n">
        <f aca="false">SUM(L899:N899)</f>
        <v>0</v>
      </c>
      <c r="X899" s="129" t="e">
        <f aca="false">IF(K899&gt;0,ABS(W899-K899),"")</f>
        <v>#VALUE!</v>
      </c>
      <c r="AF899" s="78" t="n">
        <f aca="false">+AF898+20</f>
        <v>17880</v>
      </c>
      <c r="AG899" s="78" t="n">
        <v>894</v>
      </c>
      <c r="AO899" s="78" t="e">
        <f aca="false">VLOOKUP(F899,PTDS2!$A$1:$Q$13,2)</f>
        <v>#N/A</v>
      </c>
      <c r="AP899" s="78" t="e">
        <f aca="false">VLOOKUP(F899,PTDS2!$A$1:$Q$13,3)</f>
        <v>#N/A</v>
      </c>
      <c r="AQ899" s="78" t="e">
        <f aca="false">VLOOKUP(F899,PTDS2!$A$1:$Q$13,4)</f>
        <v>#N/A</v>
      </c>
      <c r="AR899" s="78" t="e">
        <f aca="false">VLOOKUP(F899,PTDS2!$A$1:$Q$13,5)</f>
        <v>#N/A</v>
      </c>
      <c r="AS899" s="78" t="e">
        <f aca="false">VLOOKUP(F899,PTDS2!$A$1:$Q$13,6)</f>
        <v>#N/A</v>
      </c>
      <c r="AT899" s="78" t="e">
        <f aca="false">VLOOKUP(F899,PTDS2!$A$1:$Q$13,7)</f>
        <v>#N/A</v>
      </c>
      <c r="AU899" s="78" t="e">
        <f aca="false">VLOOKUP(F899,PTDS2!$A$1:$Q$13,8)</f>
        <v>#N/A</v>
      </c>
      <c r="AV899" s="78" t="e">
        <f aca="false">VLOOKUP(F899,PTDS2!$A$1:$Q$13,9)</f>
        <v>#N/A</v>
      </c>
      <c r="AW899" s="78" t="e">
        <f aca="false">VLOOKUP(F899,PTDS2!$A$1:$Q$13,10)</f>
        <v>#N/A</v>
      </c>
      <c r="AX899" s="78" t="e">
        <f aca="false">VLOOKUP(F899,PTDS2!$A$1:$Q$13,11)</f>
        <v>#N/A</v>
      </c>
      <c r="AY899" s="78" t="e">
        <f aca="false">VLOOKUP(F899,PTDS2!$A$1:$Q$13,12)</f>
        <v>#N/A</v>
      </c>
      <c r="AZ899" s="78" t="e">
        <f aca="false">VLOOKUP(F899,PTDS2!$A$1:$Q$13,13)</f>
        <v>#N/A</v>
      </c>
      <c r="BA899" s="78" t="e">
        <f aca="false">VLOOKUP(F899,PTDS2!$A$1:$Q$13,14)</f>
        <v>#N/A</v>
      </c>
      <c r="BB899" s="78" t="e">
        <f aca="false">VLOOKUP(F899,PTDS2!$A$1:$Q$13,15)</f>
        <v>#N/A</v>
      </c>
      <c r="BC899" s="78" t="e">
        <f aca="false">VLOOKUP(F899,PTDS2!$A$1:$Q$13,16)</f>
        <v>#N/A</v>
      </c>
      <c r="BD899" s="78" t="e">
        <f aca="false">VLOOKUP(F899,PTDS2!$A$1:$Q$13,17)</f>
        <v>#N/A</v>
      </c>
      <c r="BF899" s="78" t="e">
        <f aca="false">IF(AO899=0,"",AO899)</f>
        <v>#N/A</v>
      </c>
      <c r="BG899" s="78" t="e">
        <f aca="false">IF(AP899=0,"",AP899)</f>
        <v>#N/A</v>
      </c>
      <c r="BH899" s="78" t="e">
        <f aca="false">IF(AQ899=0,"",AQ899)</f>
        <v>#N/A</v>
      </c>
      <c r="BI899" s="78" t="e">
        <f aca="false">IF(AR899=0,"",AR899)</f>
        <v>#N/A</v>
      </c>
      <c r="BJ899" s="78" t="e">
        <f aca="false">IF(AS899=0,"",AS899)</f>
        <v>#N/A</v>
      </c>
      <c r="BK899" s="78" t="e">
        <f aca="false">IF(AT899=0,"",AT899)</f>
        <v>#N/A</v>
      </c>
      <c r="BL899" s="78" t="e">
        <f aca="false">IF(AU899=0,"",AU899)</f>
        <v>#N/A</v>
      </c>
      <c r="BM899" s="78" t="e">
        <f aca="false">IF(AV899=0,"",AV899)</f>
        <v>#N/A</v>
      </c>
      <c r="BN899" s="78" t="e">
        <f aca="false">IF(AW899=0,"",AW899)</f>
        <v>#N/A</v>
      </c>
      <c r="BO899" s="78" t="e">
        <f aca="false">IF(AX899=0,"",AX899)</f>
        <v>#N/A</v>
      </c>
      <c r="BP899" s="78" t="e">
        <f aca="false">IF(AY899=0,"",AY899)</f>
        <v>#N/A</v>
      </c>
      <c r="BQ899" s="78" t="e">
        <f aca="false">IF(AZ899=0,"",AZ899)</f>
        <v>#N/A</v>
      </c>
      <c r="BR899" s="78" t="e">
        <f aca="false">IF(BA899=0,"",BA899)</f>
        <v>#N/A</v>
      </c>
      <c r="BS899" s="78" t="e">
        <f aca="false">IF(BB899=0,"",BB899)</f>
        <v>#N/A</v>
      </c>
      <c r="BT899" s="78" t="e">
        <f aca="false">IF(BC899=0,"",BC899)</f>
        <v>#N/A</v>
      </c>
      <c r="BU899" s="78" t="e">
        <f aca="false">IF(BD899=0,"",BD899)</f>
        <v>#N/A</v>
      </c>
    </row>
    <row r="900" customFormat="false" ht="56.7" hidden="false" customHeight="true" outlineLevel="0" collapsed="false">
      <c r="A900" s="137"/>
      <c r="B900" s="138"/>
      <c r="C900" s="139"/>
      <c r="D900" s="139"/>
      <c r="E900" s="143"/>
      <c r="F900" s="120"/>
      <c r="G900" s="121"/>
      <c r="H900" s="140"/>
      <c r="I900" s="141"/>
      <c r="J900" s="116"/>
      <c r="K900" s="124" t="str">
        <f aca="false">IF(ISBLANK(I900),"",ROUND(IF(J900&lt;&gt;"€",IF(J900="$",I900*TRANSFERENCIAS!$E$29,I900*TRANSFERENCIAS!$H$29),I900),2))</f>
        <v/>
      </c>
      <c r="L900" s="142"/>
      <c r="M900" s="142"/>
      <c r="N900" s="142"/>
      <c r="O900" s="125"/>
      <c r="P900" s="126" t="str">
        <f aca="false">IF(ISNUMBER(X900),X900,"P")</f>
        <v>P</v>
      </c>
      <c r="Q900" s="127" t="str">
        <f aca="false">IF(ISNUMBER(L900),L900," --")</f>
        <v> --</v>
      </c>
      <c r="W900" s="129" t="n">
        <f aca="false">SUM(L900:N900)</f>
        <v>0</v>
      </c>
      <c r="X900" s="129" t="e">
        <f aca="false">IF(K900&gt;0,ABS(W900-K900),"")</f>
        <v>#VALUE!</v>
      </c>
      <c r="AF900" s="78" t="n">
        <f aca="false">+AF899+20</f>
        <v>17900</v>
      </c>
      <c r="AG900" s="78" t="n">
        <v>895</v>
      </c>
      <c r="AO900" s="78" t="e">
        <f aca="false">VLOOKUP(F900,PTDS2!$A$1:$Q$13,2)</f>
        <v>#N/A</v>
      </c>
      <c r="AP900" s="78" t="e">
        <f aca="false">VLOOKUP(F900,PTDS2!$A$1:$Q$13,3)</f>
        <v>#N/A</v>
      </c>
      <c r="AQ900" s="78" t="e">
        <f aca="false">VLOOKUP(F900,PTDS2!$A$1:$Q$13,4)</f>
        <v>#N/A</v>
      </c>
      <c r="AR900" s="78" t="e">
        <f aca="false">VLOOKUP(F900,PTDS2!$A$1:$Q$13,5)</f>
        <v>#N/A</v>
      </c>
      <c r="AS900" s="78" t="e">
        <f aca="false">VLOOKUP(F900,PTDS2!$A$1:$Q$13,6)</f>
        <v>#N/A</v>
      </c>
      <c r="AT900" s="78" t="e">
        <f aca="false">VLOOKUP(F900,PTDS2!$A$1:$Q$13,7)</f>
        <v>#N/A</v>
      </c>
      <c r="AU900" s="78" t="e">
        <f aca="false">VLOOKUP(F900,PTDS2!$A$1:$Q$13,8)</f>
        <v>#N/A</v>
      </c>
      <c r="AV900" s="78" t="e">
        <f aca="false">VLOOKUP(F900,PTDS2!$A$1:$Q$13,9)</f>
        <v>#N/A</v>
      </c>
      <c r="AW900" s="78" t="e">
        <f aca="false">VLOOKUP(F900,PTDS2!$A$1:$Q$13,10)</f>
        <v>#N/A</v>
      </c>
      <c r="AX900" s="78" t="e">
        <f aca="false">VLOOKUP(F900,PTDS2!$A$1:$Q$13,11)</f>
        <v>#N/A</v>
      </c>
      <c r="AY900" s="78" t="e">
        <f aca="false">VLOOKUP(F900,PTDS2!$A$1:$Q$13,12)</f>
        <v>#N/A</v>
      </c>
      <c r="AZ900" s="78" t="e">
        <f aca="false">VLOOKUP(F900,PTDS2!$A$1:$Q$13,13)</f>
        <v>#N/A</v>
      </c>
      <c r="BA900" s="78" t="e">
        <f aca="false">VLOOKUP(F900,PTDS2!$A$1:$Q$13,14)</f>
        <v>#N/A</v>
      </c>
      <c r="BB900" s="78" t="e">
        <f aca="false">VLOOKUP(F900,PTDS2!$A$1:$Q$13,15)</f>
        <v>#N/A</v>
      </c>
      <c r="BC900" s="78" t="e">
        <f aca="false">VLOOKUP(F900,PTDS2!$A$1:$Q$13,16)</f>
        <v>#N/A</v>
      </c>
      <c r="BD900" s="78" t="e">
        <f aca="false">VLOOKUP(F900,PTDS2!$A$1:$Q$13,17)</f>
        <v>#N/A</v>
      </c>
      <c r="BF900" s="78" t="e">
        <f aca="false">IF(AO900=0,"",AO900)</f>
        <v>#N/A</v>
      </c>
      <c r="BG900" s="78" t="e">
        <f aca="false">IF(AP900=0,"",AP900)</f>
        <v>#N/A</v>
      </c>
      <c r="BH900" s="78" t="e">
        <f aca="false">IF(AQ900=0,"",AQ900)</f>
        <v>#N/A</v>
      </c>
      <c r="BI900" s="78" t="e">
        <f aca="false">IF(AR900=0,"",AR900)</f>
        <v>#N/A</v>
      </c>
      <c r="BJ900" s="78" t="e">
        <f aca="false">IF(AS900=0,"",AS900)</f>
        <v>#N/A</v>
      </c>
      <c r="BK900" s="78" t="e">
        <f aca="false">IF(AT900=0,"",AT900)</f>
        <v>#N/A</v>
      </c>
      <c r="BL900" s="78" t="e">
        <f aca="false">IF(AU900=0,"",AU900)</f>
        <v>#N/A</v>
      </c>
      <c r="BM900" s="78" t="e">
        <f aca="false">IF(AV900=0,"",AV900)</f>
        <v>#N/A</v>
      </c>
      <c r="BN900" s="78" t="e">
        <f aca="false">IF(AW900=0,"",AW900)</f>
        <v>#N/A</v>
      </c>
      <c r="BO900" s="78" t="e">
        <f aca="false">IF(AX900=0,"",AX900)</f>
        <v>#N/A</v>
      </c>
      <c r="BP900" s="78" t="e">
        <f aca="false">IF(AY900=0,"",AY900)</f>
        <v>#N/A</v>
      </c>
      <c r="BQ900" s="78" t="e">
        <f aca="false">IF(AZ900=0,"",AZ900)</f>
        <v>#N/A</v>
      </c>
      <c r="BR900" s="78" t="e">
        <f aca="false">IF(BA900=0,"",BA900)</f>
        <v>#N/A</v>
      </c>
      <c r="BS900" s="78" t="e">
        <f aca="false">IF(BB900=0,"",BB900)</f>
        <v>#N/A</v>
      </c>
      <c r="BT900" s="78" t="e">
        <f aca="false">IF(BC900=0,"",BC900)</f>
        <v>#N/A</v>
      </c>
      <c r="BU900" s="78" t="e">
        <f aca="false">IF(BD900=0,"",BD900)</f>
        <v>#N/A</v>
      </c>
    </row>
    <row r="901" customFormat="false" ht="56.7" hidden="false" customHeight="true" outlineLevel="0" collapsed="false">
      <c r="A901" s="137"/>
      <c r="B901" s="138"/>
      <c r="C901" s="139"/>
      <c r="D901" s="139"/>
      <c r="E901" s="143"/>
      <c r="F901" s="120"/>
      <c r="G901" s="121"/>
      <c r="H901" s="140"/>
      <c r="I901" s="141"/>
      <c r="J901" s="116"/>
      <c r="K901" s="124" t="str">
        <f aca="false">IF(ISBLANK(I901),"",ROUND(IF(J901&lt;&gt;"€",IF(J901="$",I901*TRANSFERENCIAS!$E$29,I901*TRANSFERENCIAS!$H$29),I901),2))</f>
        <v/>
      </c>
      <c r="L901" s="142"/>
      <c r="M901" s="142"/>
      <c r="N901" s="142"/>
      <c r="O901" s="125"/>
      <c r="P901" s="126" t="str">
        <f aca="false">IF(ISNUMBER(X901),X901,"P")</f>
        <v>P</v>
      </c>
      <c r="Q901" s="127" t="str">
        <f aca="false">IF(ISNUMBER(L901),L901," --")</f>
        <v> --</v>
      </c>
      <c r="W901" s="129" t="n">
        <f aca="false">SUM(L901:N901)</f>
        <v>0</v>
      </c>
      <c r="X901" s="129" t="e">
        <f aca="false">IF(K901&gt;0,ABS(W901-K901),"")</f>
        <v>#VALUE!</v>
      </c>
      <c r="AF901" s="78" t="n">
        <f aca="false">+AF900+20</f>
        <v>17920</v>
      </c>
      <c r="AG901" s="78" t="n">
        <v>896</v>
      </c>
      <c r="AO901" s="78" t="e">
        <f aca="false">VLOOKUP(F901,PTDS2!$A$1:$Q$13,2)</f>
        <v>#N/A</v>
      </c>
      <c r="AP901" s="78" t="e">
        <f aca="false">VLOOKUP(F901,PTDS2!$A$1:$Q$13,3)</f>
        <v>#N/A</v>
      </c>
      <c r="AQ901" s="78" t="e">
        <f aca="false">VLOOKUP(F901,PTDS2!$A$1:$Q$13,4)</f>
        <v>#N/A</v>
      </c>
      <c r="AR901" s="78" t="e">
        <f aca="false">VLOOKUP(F901,PTDS2!$A$1:$Q$13,5)</f>
        <v>#N/A</v>
      </c>
      <c r="AS901" s="78" t="e">
        <f aca="false">VLOOKUP(F901,PTDS2!$A$1:$Q$13,6)</f>
        <v>#N/A</v>
      </c>
      <c r="AT901" s="78" t="e">
        <f aca="false">VLOOKUP(F901,PTDS2!$A$1:$Q$13,7)</f>
        <v>#N/A</v>
      </c>
      <c r="AU901" s="78" t="e">
        <f aca="false">VLOOKUP(F901,PTDS2!$A$1:$Q$13,8)</f>
        <v>#N/A</v>
      </c>
      <c r="AV901" s="78" t="e">
        <f aca="false">VLOOKUP(F901,PTDS2!$A$1:$Q$13,9)</f>
        <v>#N/A</v>
      </c>
      <c r="AW901" s="78" t="e">
        <f aca="false">VLOOKUP(F901,PTDS2!$A$1:$Q$13,10)</f>
        <v>#N/A</v>
      </c>
      <c r="AX901" s="78" t="e">
        <f aca="false">VLOOKUP(F901,PTDS2!$A$1:$Q$13,11)</f>
        <v>#N/A</v>
      </c>
      <c r="AY901" s="78" t="e">
        <f aca="false">VLOOKUP(F901,PTDS2!$A$1:$Q$13,12)</f>
        <v>#N/A</v>
      </c>
      <c r="AZ901" s="78" t="e">
        <f aca="false">VLOOKUP(F901,PTDS2!$A$1:$Q$13,13)</f>
        <v>#N/A</v>
      </c>
      <c r="BA901" s="78" t="e">
        <f aca="false">VLOOKUP(F901,PTDS2!$A$1:$Q$13,14)</f>
        <v>#N/A</v>
      </c>
      <c r="BB901" s="78" t="e">
        <f aca="false">VLOOKUP(F901,PTDS2!$A$1:$Q$13,15)</f>
        <v>#N/A</v>
      </c>
      <c r="BC901" s="78" t="e">
        <f aca="false">VLOOKUP(F901,PTDS2!$A$1:$Q$13,16)</f>
        <v>#N/A</v>
      </c>
      <c r="BD901" s="78" t="e">
        <f aca="false">VLOOKUP(F901,PTDS2!$A$1:$Q$13,17)</f>
        <v>#N/A</v>
      </c>
      <c r="BF901" s="78" t="e">
        <f aca="false">IF(AO901=0,"",AO901)</f>
        <v>#N/A</v>
      </c>
      <c r="BG901" s="78" t="e">
        <f aca="false">IF(AP901=0,"",AP901)</f>
        <v>#N/A</v>
      </c>
      <c r="BH901" s="78" t="e">
        <f aca="false">IF(AQ901=0,"",AQ901)</f>
        <v>#N/A</v>
      </c>
      <c r="BI901" s="78" t="e">
        <f aca="false">IF(AR901=0,"",AR901)</f>
        <v>#N/A</v>
      </c>
      <c r="BJ901" s="78" t="e">
        <f aca="false">IF(AS901=0,"",AS901)</f>
        <v>#N/A</v>
      </c>
      <c r="BK901" s="78" t="e">
        <f aca="false">IF(AT901=0,"",AT901)</f>
        <v>#N/A</v>
      </c>
      <c r="BL901" s="78" t="e">
        <f aca="false">IF(AU901=0,"",AU901)</f>
        <v>#N/A</v>
      </c>
      <c r="BM901" s="78" t="e">
        <f aca="false">IF(AV901=0,"",AV901)</f>
        <v>#N/A</v>
      </c>
      <c r="BN901" s="78" t="e">
        <f aca="false">IF(AW901=0,"",AW901)</f>
        <v>#N/A</v>
      </c>
      <c r="BO901" s="78" t="e">
        <f aca="false">IF(AX901=0,"",AX901)</f>
        <v>#N/A</v>
      </c>
      <c r="BP901" s="78" t="e">
        <f aca="false">IF(AY901=0,"",AY901)</f>
        <v>#N/A</v>
      </c>
      <c r="BQ901" s="78" t="e">
        <f aca="false">IF(AZ901=0,"",AZ901)</f>
        <v>#N/A</v>
      </c>
      <c r="BR901" s="78" t="e">
        <f aca="false">IF(BA901=0,"",BA901)</f>
        <v>#N/A</v>
      </c>
      <c r="BS901" s="78" t="e">
        <f aca="false">IF(BB901=0,"",BB901)</f>
        <v>#N/A</v>
      </c>
      <c r="BT901" s="78" t="e">
        <f aca="false">IF(BC901=0,"",BC901)</f>
        <v>#N/A</v>
      </c>
      <c r="BU901" s="78" t="e">
        <f aca="false">IF(BD901=0,"",BD901)</f>
        <v>#N/A</v>
      </c>
    </row>
    <row r="902" customFormat="false" ht="56.7" hidden="false" customHeight="true" outlineLevel="0" collapsed="false">
      <c r="A902" s="137"/>
      <c r="B902" s="138"/>
      <c r="C902" s="139"/>
      <c r="D902" s="139"/>
      <c r="E902" s="143"/>
      <c r="F902" s="120"/>
      <c r="G902" s="121"/>
      <c r="H902" s="140"/>
      <c r="I902" s="141"/>
      <c r="J902" s="116"/>
      <c r="K902" s="124" t="str">
        <f aca="false">IF(ISBLANK(I902),"",ROUND(IF(J902&lt;&gt;"€",IF(J902="$",I902*TRANSFERENCIAS!$E$29,I902*TRANSFERENCIAS!$H$29),I902),2))</f>
        <v/>
      </c>
      <c r="L902" s="142"/>
      <c r="M902" s="142"/>
      <c r="N902" s="142"/>
      <c r="O902" s="125"/>
      <c r="P902" s="126" t="str">
        <f aca="false">IF(ISNUMBER(X902),X902,"P")</f>
        <v>P</v>
      </c>
      <c r="Q902" s="127" t="str">
        <f aca="false">IF(ISNUMBER(L902),L902," --")</f>
        <v> --</v>
      </c>
      <c r="W902" s="129" t="n">
        <f aca="false">SUM(L902:N902)</f>
        <v>0</v>
      </c>
      <c r="X902" s="129" t="e">
        <f aca="false">IF(K902&gt;0,ABS(W902-K902),"")</f>
        <v>#VALUE!</v>
      </c>
      <c r="AF902" s="78" t="n">
        <f aca="false">+AF901+20</f>
        <v>17940</v>
      </c>
      <c r="AG902" s="78" t="n">
        <v>897</v>
      </c>
      <c r="AO902" s="78" t="e">
        <f aca="false">VLOOKUP(F902,PTDS2!$A$1:$Q$13,2)</f>
        <v>#N/A</v>
      </c>
      <c r="AP902" s="78" t="e">
        <f aca="false">VLOOKUP(F902,PTDS2!$A$1:$Q$13,3)</f>
        <v>#N/A</v>
      </c>
      <c r="AQ902" s="78" t="e">
        <f aca="false">VLOOKUP(F902,PTDS2!$A$1:$Q$13,4)</f>
        <v>#N/A</v>
      </c>
      <c r="AR902" s="78" t="e">
        <f aca="false">VLOOKUP(F902,PTDS2!$A$1:$Q$13,5)</f>
        <v>#N/A</v>
      </c>
      <c r="AS902" s="78" t="e">
        <f aca="false">VLOOKUP(F902,PTDS2!$A$1:$Q$13,6)</f>
        <v>#N/A</v>
      </c>
      <c r="AT902" s="78" t="e">
        <f aca="false">VLOOKUP(F902,PTDS2!$A$1:$Q$13,7)</f>
        <v>#N/A</v>
      </c>
      <c r="AU902" s="78" t="e">
        <f aca="false">VLOOKUP(F902,PTDS2!$A$1:$Q$13,8)</f>
        <v>#N/A</v>
      </c>
      <c r="AV902" s="78" t="e">
        <f aca="false">VLOOKUP(F902,PTDS2!$A$1:$Q$13,9)</f>
        <v>#N/A</v>
      </c>
      <c r="AW902" s="78" t="e">
        <f aca="false">VLOOKUP(F902,PTDS2!$A$1:$Q$13,10)</f>
        <v>#N/A</v>
      </c>
      <c r="AX902" s="78" t="e">
        <f aca="false">VLOOKUP(F902,PTDS2!$A$1:$Q$13,11)</f>
        <v>#N/A</v>
      </c>
      <c r="AY902" s="78" t="e">
        <f aca="false">VLOOKUP(F902,PTDS2!$A$1:$Q$13,12)</f>
        <v>#N/A</v>
      </c>
      <c r="AZ902" s="78" t="e">
        <f aca="false">VLOOKUP(F902,PTDS2!$A$1:$Q$13,13)</f>
        <v>#N/A</v>
      </c>
      <c r="BA902" s="78" t="e">
        <f aca="false">VLOOKUP(F902,PTDS2!$A$1:$Q$13,14)</f>
        <v>#N/A</v>
      </c>
      <c r="BB902" s="78" t="e">
        <f aca="false">VLOOKUP(F902,PTDS2!$A$1:$Q$13,15)</f>
        <v>#N/A</v>
      </c>
      <c r="BC902" s="78" t="e">
        <f aca="false">VLOOKUP(F902,PTDS2!$A$1:$Q$13,16)</f>
        <v>#N/A</v>
      </c>
      <c r="BD902" s="78" t="e">
        <f aca="false">VLOOKUP(F902,PTDS2!$A$1:$Q$13,17)</f>
        <v>#N/A</v>
      </c>
      <c r="BF902" s="78" t="e">
        <f aca="false">IF(AO902=0,"",AO902)</f>
        <v>#N/A</v>
      </c>
      <c r="BG902" s="78" t="e">
        <f aca="false">IF(AP902=0,"",AP902)</f>
        <v>#N/A</v>
      </c>
      <c r="BH902" s="78" t="e">
        <f aca="false">IF(AQ902=0,"",AQ902)</f>
        <v>#N/A</v>
      </c>
      <c r="BI902" s="78" t="e">
        <f aca="false">IF(AR902=0,"",AR902)</f>
        <v>#N/A</v>
      </c>
      <c r="BJ902" s="78" t="e">
        <f aca="false">IF(AS902=0,"",AS902)</f>
        <v>#N/A</v>
      </c>
      <c r="BK902" s="78" t="e">
        <f aca="false">IF(AT902=0,"",AT902)</f>
        <v>#N/A</v>
      </c>
      <c r="BL902" s="78" t="e">
        <f aca="false">IF(AU902=0,"",AU902)</f>
        <v>#N/A</v>
      </c>
      <c r="BM902" s="78" t="e">
        <f aca="false">IF(AV902=0,"",AV902)</f>
        <v>#N/A</v>
      </c>
      <c r="BN902" s="78" t="e">
        <f aca="false">IF(AW902=0,"",AW902)</f>
        <v>#N/A</v>
      </c>
      <c r="BO902" s="78" t="e">
        <f aca="false">IF(AX902=0,"",AX902)</f>
        <v>#N/A</v>
      </c>
      <c r="BP902" s="78" t="e">
        <f aca="false">IF(AY902=0,"",AY902)</f>
        <v>#N/A</v>
      </c>
      <c r="BQ902" s="78" t="e">
        <f aca="false">IF(AZ902=0,"",AZ902)</f>
        <v>#N/A</v>
      </c>
      <c r="BR902" s="78" t="e">
        <f aca="false">IF(BA902=0,"",BA902)</f>
        <v>#N/A</v>
      </c>
      <c r="BS902" s="78" t="e">
        <f aca="false">IF(BB902=0,"",BB902)</f>
        <v>#N/A</v>
      </c>
      <c r="BT902" s="78" t="e">
        <f aca="false">IF(BC902=0,"",BC902)</f>
        <v>#N/A</v>
      </c>
      <c r="BU902" s="78" t="e">
        <f aca="false">IF(BD902=0,"",BD902)</f>
        <v>#N/A</v>
      </c>
    </row>
    <row r="903" customFormat="false" ht="56.7" hidden="false" customHeight="true" outlineLevel="0" collapsed="false">
      <c r="A903" s="137"/>
      <c r="B903" s="138"/>
      <c r="C903" s="139"/>
      <c r="D903" s="139"/>
      <c r="E903" s="143"/>
      <c r="F903" s="120"/>
      <c r="G903" s="121"/>
      <c r="H903" s="140"/>
      <c r="I903" s="141"/>
      <c r="J903" s="116"/>
      <c r="K903" s="124" t="str">
        <f aca="false">IF(ISBLANK(I903),"",ROUND(IF(J903&lt;&gt;"€",IF(J903="$",I903*TRANSFERENCIAS!$E$29,I903*TRANSFERENCIAS!$H$29),I903),2))</f>
        <v/>
      </c>
      <c r="L903" s="142"/>
      <c r="M903" s="142"/>
      <c r="N903" s="142"/>
      <c r="O903" s="125"/>
      <c r="P903" s="126" t="str">
        <f aca="false">IF(ISNUMBER(X903),X903,"P")</f>
        <v>P</v>
      </c>
      <c r="Q903" s="127" t="str">
        <f aca="false">IF(ISNUMBER(L903),L903," --")</f>
        <v> --</v>
      </c>
      <c r="W903" s="129" t="n">
        <f aca="false">SUM(L903:N903)</f>
        <v>0</v>
      </c>
      <c r="X903" s="129" t="e">
        <f aca="false">IF(K903&gt;0,ABS(W903-K903),"")</f>
        <v>#VALUE!</v>
      </c>
      <c r="AF903" s="78" t="n">
        <f aca="false">+AF902+20</f>
        <v>17960</v>
      </c>
      <c r="AG903" s="78" t="n">
        <v>898</v>
      </c>
      <c r="AO903" s="78" t="e">
        <f aca="false">VLOOKUP(F903,PTDS2!$A$1:$Q$13,2)</f>
        <v>#N/A</v>
      </c>
      <c r="AP903" s="78" t="e">
        <f aca="false">VLOOKUP(F903,PTDS2!$A$1:$Q$13,3)</f>
        <v>#N/A</v>
      </c>
      <c r="AQ903" s="78" t="e">
        <f aca="false">VLOOKUP(F903,PTDS2!$A$1:$Q$13,4)</f>
        <v>#N/A</v>
      </c>
      <c r="AR903" s="78" t="e">
        <f aca="false">VLOOKUP(F903,PTDS2!$A$1:$Q$13,5)</f>
        <v>#N/A</v>
      </c>
      <c r="AS903" s="78" t="e">
        <f aca="false">VLOOKUP(F903,PTDS2!$A$1:$Q$13,6)</f>
        <v>#N/A</v>
      </c>
      <c r="AT903" s="78" t="e">
        <f aca="false">VLOOKUP(F903,PTDS2!$A$1:$Q$13,7)</f>
        <v>#N/A</v>
      </c>
      <c r="AU903" s="78" t="e">
        <f aca="false">VLOOKUP(F903,PTDS2!$A$1:$Q$13,8)</f>
        <v>#N/A</v>
      </c>
      <c r="AV903" s="78" t="e">
        <f aca="false">VLOOKUP(F903,PTDS2!$A$1:$Q$13,9)</f>
        <v>#N/A</v>
      </c>
      <c r="AW903" s="78" t="e">
        <f aca="false">VLOOKUP(F903,PTDS2!$A$1:$Q$13,10)</f>
        <v>#N/A</v>
      </c>
      <c r="AX903" s="78" t="e">
        <f aca="false">VLOOKUP(F903,PTDS2!$A$1:$Q$13,11)</f>
        <v>#N/A</v>
      </c>
      <c r="AY903" s="78" t="e">
        <f aca="false">VLOOKUP(F903,PTDS2!$A$1:$Q$13,12)</f>
        <v>#N/A</v>
      </c>
      <c r="AZ903" s="78" t="e">
        <f aca="false">VLOOKUP(F903,PTDS2!$A$1:$Q$13,13)</f>
        <v>#N/A</v>
      </c>
      <c r="BA903" s="78" t="e">
        <f aca="false">VLOOKUP(F903,PTDS2!$A$1:$Q$13,14)</f>
        <v>#N/A</v>
      </c>
      <c r="BB903" s="78" t="e">
        <f aca="false">VLOOKUP(F903,PTDS2!$A$1:$Q$13,15)</f>
        <v>#N/A</v>
      </c>
      <c r="BC903" s="78" t="e">
        <f aca="false">VLOOKUP(F903,PTDS2!$A$1:$Q$13,16)</f>
        <v>#N/A</v>
      </c>
      <c r="BD903" s="78" t="e">
        <f aca="false">VLOOKUP(F903,PTDS2!$A$1:$Q$13,17)</f>
        <v>#N/A</v>
      </c>
      <c r="BF903" s="78" t="e">
        <f aca="false">IF(AO903=0,"",AO903)</f>
        <v>#N/A</v>
      </c>
      <c r="BG903" s="78" t="e">
        <f aca="false">IF(AP903=0,"",AP903)</f>
        <v>#N/A</v>
      </c>
      <c r="BH903" s="78" t="e">
        <f aca="false">IF(AQ903=0,"",AQ903)</f>
        <v>#N/A</v>
      </c>
      <c r="BI903" s="78" t="e">
        <f aca="false">IF(AR903=0,"",AR903)</f>
        <v>#N/A</v>
      </c>
      <c r="BJ903" s="78" t="e">
        <f aca="false">IF(AS903=0,"",AS903)</f>
        <v>#N/A</v>
      </c>
      <c r="BK903" s="78" t="e">
        <f aca="false">IF(AT903=0,"",AT903)</f>
        <v>#N/A</v>
      </c>
      <c r="BL903" s="78" t="e">
        <f aca="false">IF(AU903=0,"",AU903)</f>
        <v>#N/A</v>
      </c>
      <c r="BM903" s="78" t="e">
        <f aca="false">IF(AV903=0,"",AV903)</f>
        <v>#N/A</v>
      </c>
      <c r="BN903" s="78" t="e">
        <f aca="false">IF(AW903=0,"",AW903)</f>
        <v>#N/A</v>
      </c>
      <c r="BO903" s="78" t="e">
        <f aca="false">IF(AX903=0,"",AX903)</f>
        <v>#N/A</v>
      </c>
      <c r="BP903" s="78" t="e">
        <f aca="false">IF(AY903=0,"",AY903)</f>
        <v>#N/A</v>
      </c>
      <c r="BQ903" s="78" t="e">
        <f aca="false">IF(AZ903=0,"",AZ903)</f>
        <v>#N/A</v>
      </c>
      <c r="BR903" s="78" t="e">
        <f aca="false">IF(BA903=0,"",BA903)</f>
        <v>#N/A</v>
      </c>
      <c r="BS903" s="78" t="e">
        <f aca="false">IF(BB903=0,"",BB903)</f>
        <v>#N/A</v>
      </c>
      <c r="BT903" s="78" t="e">
        <f aca="false">IF(BC903=0,"",BC903)</f>
        <v>#N/A</v>
      </c>
      <c r="BU903" s="78" t="e">
        <f aca="false">IF(BD903=0,"",BD903)</f>
        <v>#N/A</v>
      </c>
    </row>
    <row r="904" customFormat="false" ht="56.7" hidden="false" customHeight="true" outlineLevel="0" collapsed="false">
      <c r="A904" s="137"/>
      <c r="B904" s="138"/>
      <c r="C904" s="139"/>
      <c r="D904" s="139"/>
      <c r="E904" s="143"/>
      <c r="F904" s="120"/>
      <c r="G904" s="121"/>
      <c r="H904" s="140"/>
      <c r="I904" s="141"/>
      <c r="J904" s="116"/>
      <c r="K904" s="124" t="str">
        <f aca="false">IF(ISBLANK(I904),"",ROUND(IF(J904&lt;&gt;"€",IF(J904="$",I904*TRANSFERENCIAS!$E$29,I904*TRANSFERENCIAS!$H$29),I904),2))</f>
        <v/>
      </c>
      <c r="L904" s="142"/>
      <c r="M904" s="142"/>
      <c r="N904" s="142"/>
      <c r="O904" s="125"/>
      <c r="P904" s="126" t="str">
        <f aca="false">IF(ISNUMBER(X904),X904,"P")</f>
        <v>P</v>
      </c>
      <c r="Q904" s="127" t="str">
        <f aca="false">IF(ISNUMBER(L904),L904," --")</f>
        <v> --</v>
      </c>
      <c r="W904" s="129" t="n">
        <f aca="false">SUM(L904:N904)</f>
        <v>0</v>
      </c>
      <c r="X904" s="129" t="e">
        <f aca="false">IF(K904&gt;0,ABS(W904-K904),"")</f>
        <v>#VALUE!</v>
      </c>
      <c r="AF904" s="78" t="n">
        <f aca="false">+AF903+20</f>
        <v>17980</v>
      </c>
      <c r="AG904" s="78" t="n">
        <v>899</v>
      </c>
      <c r="AO904" s="78" t="e">
        <f aca="false">VLOOKUP(F904,PTDS2!$A$1:$Q$13,2)</f>
        <v>#N/A</v>
      </c>
      <c r="AP904" s="78" t="e">
        <f aca="false">VLOOKUP(F904,PTDS2!$A$1:$Q$13,3)</f>
        <v>#N/A</v>
      </c>
      <c r="AQ904" s="78" t="e">
        <f aca="false">VLOOKUP(F904,PTDS2!$A$1:$Q$13,4)</f>
        <v>#N/A</v>
      </c>
      <c r="AR904" s="78" t="e">
        <f aca="false">VLOOKUP(F904,PTDS2!$A$1:$Q$13,5)</f>
        <v>#N/A</v>
      </c>
      <c r="AS904" s="78" t="e">
        <f aca="false">VLOOKUP(F904,PTDS2!$A$1:$Q$13,6)</f>
        <v>#N/A</v>
      </c>
      <c r="AT904" s="78" t="e">
        <f aca="false">VLOOKUP(F904,PTDS2!$A$1:$Q$13,7)</f>
        <v>#N/A</v>
      </c>
      <c r="AU904" s="78" t="e">
        <f aca="false">VLOOKUP(F904,PTDS2!$A$1:$Q$13,8)</f>
        <v>#N/A</v>
      </c>
      <c r="AV904" s="78" t="e">
        <f aca="false">VLOOKUP(F904,PTDS2!$A$1:$Q$13,9)</f>
        <v>#N/A</v>
      </c>
      <c r="AW904" s="78" t="e">
        <f aca="false">VLOOKUP(F904,PTDS2!$A$1:$Q$13,10)</f>
        <v>#N/A</v>
      </c>
      <c r="AX904" s="78" t="e">
        <f aca="false">VLOOKUP(F904,PTDS2!$A$1:$Q$13,11)</f>
        <v>#N/A</v>
      </c>
      <c r="AY904" s="78" t="e">
        <f aca="false">VLOOKUP(F904,PTDS2!$A$1:$Q$13,12)</f>
        <v>#N/A</v>
      </c>
      <c r="AZ904" s="78" t="e">
        <f aca="false">VLOOKUP(F904,PTDS2!$A$1:$Q$13,13)</f>
        <v>#N/A</v>
      </c>
      <c r="BA904" s="78" t="e">
        <f aca="false">VLOOKUP(F904,PTDS2!$A$1:$Q$13,14)</f>
        <v>#N/A</v>
      </c>
      <c r="BB904" s="78" t="e">
        <f aca="false">VLOOKUP(F904,PTDS2!$A$1:$Q$13,15)</f>
        <v>#N/A</v>
      </c>
      <c r="BC904" s="78" t="e">
        <f aca="false">VLOOKUP(F904,PTDS2!$A$1:$Q$13,16)</f>
        <v>#N/A</v>
      </c>
      <c r="BD904" s="78" t="e">
        <f aca="false">VLOOKUP(F904,PTDS2!$A$1:$Q$13,17)</f>
        <v>#N/A</v>
      </c>
      <c r="BF904" s="78" t="e">
        <f aca="false">IF(AO904=0,"",AO904)</f>
        <v>#N/A</v>
      </c>
      <c r="BG904" s="78" t="e">
        <f aca="false">IF(AP904=0,"",AP904)</f>
        <v>#N/A</v>
      </c>
      <c r="BH904" s="78" t="e">
        <f aca="false">IF(AQ904=0,"",AQ904)</f>
        <v>#N/A</v>
      </c>
      <c r="BI904" s="78" t="e">
        <f aca="false">IF(AR904=0,"",AR904)</f>
        <v>#N/A</v>
      </c>
      <c r="BJ904" s="78" t="e">
        <f aca="false">IF(AS904=0,"",AS904)</f>
        <v>#N/A</v>
      </c>
      <c r="BK904" s="78" t="e">
        <f aca="false">IF(AT904=0,"",AT904)</f>
        <v>#N/A</v>
      </c>
      <c r="BL904" s="78" t="e">
        <f aca="false">IF(AU904=0,"",AU904)</f>
        <v>#N/A</v>
      </c>
      <c r="BM904" s="78" t="e">
        <f aca="false">IF(AV904=0,"",AV904)</f>
        <v>#N/A</v>
      </c>
      <c r="BN904" s="78" t="e">
        <f aca="false">IF(AW904=0,"",AW904)</f>
        <v>#N/A</v>
      </c>
      <c r="BO904" s="78" t="e">
        <f aca="false">IF(AX904=0,"",AX904)</f>
        <v>#N/A</v>
      </c>
      <c r="BP904" s="78" t="e">
        <f aca="false">IF(AY904=0,"",AY904)</f>
        <v>#N/A</v>
      </c>
      <c r="BQ904" s="78" t="e">
        <f aca="false">IF(AZ904=0,"",AZ904)</f>
        <v>#N/A</v>
      </c>
      <c r="BR904" s="78" t="e">
        <f aca="false">IF(BA904=0,"",BA904)</f>
        <v>#N/A</v>
      </c>
      <c r="BS904" s="78" t="e">
        <f aca="false">IF(BB904=0,"",BB904)</f>
        <v>#N/A</v>
      </c>
      <c r="BT904" s="78" t="e">
        <f aca="false">IF(BC904=0,"",BC904)</f>
        <v>#N/A</v>
      </c>
      <c r="BU904" s="78" t="e">
        <f aca="false">IF(BD904=0,"",BD904)</f>
        <v>#N/A</v>
      </c>
    </row>
    <row r="905" customFormat="false" ht="56.7" hidden="false" customHeight="true" outlineLevel="0" collapsed="false">
      <c r="A905" s="137"/>
      <c r="B905" s="138"/>
      <c r="C905" s="139"/>
      <c r="D905" s="139"/>
      <c r="E905" s="143"/>
      <c r="F905" s="120"/>
      <c r="G905" s="121"/>
      <c r="H905" s="140"/>
      <c r="I905" s="141"/>
      <c r="J905" s="116"/>
      <c r="K905" s="124" t="str">
        <f aca="false">IF(ISBLANK(I905),"",ROUND(IF(J905&lt;&gt;"€",IF(J905="$",I905*TRANSFERENCIAS!$E$29,I905*TRANSFERENCIAS!$H$29),I905),2))</f>
        <v/>
      </c>
      <c r="L905" s="142"/>
      <c r="M905" s="142"/>
      <c r="N905" s="142"/>
      <c r="O905" s="125"/>
      <c r="P905" s="126" t="str">
        <f aca="false">IF(ISNUMBER(X905),X905,"P")</f>
        <v>P</v>
      </c>
      <c r="Q905" s="127" t="str">
        <f aca="false">IF(ISNUMBER(L905),L905," --")</f>
        <v> --</v>
      </c>
      <c r="W905" s="129" t="n">
        <f aca="false">SUM(L905:N905)</f>
        <v>0</v>
      </c>
      <c r="X905" s="129" t="e">
        <f aca="false">IF(K905&gt;0,ABS(W905-K905),"")</f>
        <v>#VALUE!</v>
      </c>
      <c r="AF905" s="78" t="n">
        <f aca="false">+AF904+20</f>
        <v>18000</v>
      </c>
      <c r="AG905" s="78" t="n">
        <v>900</v>
      </c>
      <c r="AO905" s="78" t="e">
        <f aca="false">VLOOKUP(F905,PTDS2!$A$1:$Q$13,2)</f>
        <v>#N/A</v>
      </c>
      <c r="AP905" s="78" t="e">
        <f aca="false">VLOOKUP(F905,PTDS2!$A$1:$Q$13,3)</f>
        <v>#N/A</v>
      </c>
      <c r="AQ905" s="78" t="e">
        <f aca="false">VLOOKUP(F905,PTDS2!$A$1:$Q$13,4)</f>
        <v>#N/A</v>
      </c>
      <c r="AR905" s="78" t="e">
        <f aca="false">VLOOKUP(F905,PTDS2!$A$1:$Q$13,5)</f>
        <v>#N/A</v>
      </c>
      <c r="AS905" s="78" t="e">
        <f aca="false">VLOOKUP(F905,PTDS2!$A$1:$Q$13,6)</f>
        <v>#N/A</v>
      </c>
      <c r="AT905" s="78" t="e">
        <f aca="false">VLOOKUP(F905,PTDS2!$A$1:$Q$13,7)</f>
        <v>#N/A</v>
      </c>
      <c r="AU905" s="78" t="e">
        <f aca="false">VLOOKUP(F905,PTDS2!$A$1:$Q$13,8)</f>
        <v>#N/A</v>
      </c>
      <c r="AV905" s="78" t="e">
        <f aca="false">VLOOKUP(F905,PTDS2!$A$1:$Q$13,9)</f>
        <v>#N/A</v>
      </c>
      <c r="AW905" s="78" t="e">
        <f aca="false">VLOOKUP(F905,PTDS2!$A$1:$Q$13,10)</f>
        <v>#N/A</v>
      </c>
      <c r="AX905" s="78" t="e">
        <f aca="false">VLOOKUP(F905,PTDS2!$A$1:$Q$13,11)</f>
        <v>#N/A</v>
      </c>
      <c r="AY905" s="78" t="e">
        <f aca="false">VLOOKUP(F905,PTDS2!$A$1:$Q$13,12)</f>
        <v>#N/A</v>
      </c>
      <c r="AZ905" s="78" t="e">
        <f aca="false">VLOOKUP(F905,PTDS2!$A$1:$Q$13,13)</f>
        <v>#N/A</v>
      </c>
      <c r="BA905" s="78" t="e">
        <f aca="false">VLOOKUP(F905,PTDS2!$A$1:$Q$13,14)</f>
        <v>#N/A</v>
      </c>
      <c r="BB905" s="78" t="e">
        <f aca="false">VLOOKUP(F905,PTDS2!$A$1:$Q$13,15)</f>
        <v>#N/A</v>
      </c>
      <c r="BC905" s="78" t="e">
        <f aca="false">VLOOKUP(F905,PTDS2!$A$1:$Q$13,16)</f>
        <v>#N/A</v>
      </c>
      <c r="BD905" s="78" t="e">
        <f aca="false">VLOOKUP(F905,PTDS2!$A$1:$Q$13,17)</f>
        <v>#N/A</v>
      </c>
      <c r="BF905" s="78" t="e">
        <f aca="false">IF(AO905=0,"",AO905)</f>
        <v>#N/A</v>
      </c>
      <c r="BG905" s="78" t="e">
        <f aca="false">IF(AP905=0,"",AP905)</f>
        <v>#N/A</v>
      </c>
      <c r="BH905" s="78" t="e">
        <f aca="false">IF(AQ905=0,"",AQ905)</f>
        <v>#N/A</v>
      </c>
      <c r="BI905" s="78" t="e">
        <f aca="false">IF(AR905=0,"",AR905)</f>
        <v>#N/A</v>
      </c>
      <c r="BJ905" s="78" t="e">
        <f aca="false">IF(AS905=0,"",AS905)</f>
        <v>#N/A</v>
      </c>
      <c r="BK905" s="78" t="e">
        <f aca="false">IF(AT905=0,"",AT905)</f>
        <v>#N/A</v>
      </c>
      <c r="BL905" s="78" t="e">
        <f aca="false">IF(AU905=0,"",AU905)</f>
        <v>#N/A</v>
      </c>
      <c r="BM905" s="78" t="e">
        <f aca="false">IF(AV905=0,"",AV905)</f>
        <v>#N/A</v>
      </c>
      <c r="BN905" s="78" t="e">
        <f aca="false">IF(AW905=0,"",AW905)</f>
        <v>#N/A</v>
      </c>
      <c r="BO905" s="78" t="e">
        <f aca="false">IF(AX905=0,"",AX905)</f>
        <v>#N/A</v>
      </c>
      <c r="BP905" s="78" t="e">
        <f aca="false">IF(AY905=0,"",AY905)</f>
        <v>#N/A</v>
      </c>
      <c r="BQ905" s="78" t="e">
        <f aca="false">IF(AZ905=0,"",AZ905)</f>
        <v>#N/A</v>
      </c>
      <c r="BR905" s="78" t="e">
        <f aca="false">IF(BA905=0,"",BA905)</f>
        <v>#N/A</v>
      </c>
      <c r="BS905" s="78" t="e">
        <f aca="false">IF(BB905=0,"",BB905)</f>
        <v>#N/A</v>
      </c>
      <c r="BT905" s="78" t="e">
        <f aca="false">IF(BC905=0,"",BC905)</f>
        <v>#N/A</v>
      </c>
      <c r="BU905" s="78" t="e">
        <f aca="false">IF(BD905=0,"",BD905)</f>
        <v>#N/A</v>
      </c>
    </row>
    <row r="906" customFormat="false" ht="56.7" hidden="false" customHeight="true" outlineLevel="0" collapsed="false">
      <c r="A906" s="137"/>
      <c r="B906" s="138"/>
      <c r="C906" s="139"/>
      <c r="D906" s="139"/>
      <c r="E906" s="143"/>
      <c r="F906" s="120"/>
      <c r="G906" s="121"/>
      <c r="H906" s="140"/>
      <c r="I906" s="141"/>
      <c r="J906" s="116"/>
      <c r="K906" s="124" t="str">
        <f aca="false">IF(ISBLANK(I906),"",ROUND(IF(J906&lt;&gt;"€",IF(J906="$",I906*TRANSFERENCIAS!$E$29,I906*TRANSFERENCIAS!$H$29),I906),2))</f>
        <v/>
      </c>
      <c r="L906" s="142"/>
      <c r="M906" s="142"/>
      <c r="N906" s="142"/>
      <c r="O906" s="125"/>
      <c r="P906" s="126" t="str">
        <f aca="false">IF(ISNUMBER(X906),X906,"P")</f>
        <v>P</v>
      </c>
      <c r="Q906" s="127" t="str">
        <f aca="false">IF(ISNUMBER(L906),L906," --")</f>
        <v> --</v>
      </c>
      <c r="W906" s="129" t="n">
        <f aca="false">SUM(L906:N906)</f>
        <v>0</v>
      </c>
      <c r="X906" s="129" t="e">
        <f aca="false">IF(K906&gt;0,ABS(W906-K906),"")</f>
        <v>#VALUE!</v>
      </c>
      <c r="AF906" s="78" t="n">
        <f aca="false">+AF905+20</f>
        <v>18020</v>
      </c>
      <c r="AG906" s="78" t="n">
        <v>901</v>
      </c>
      <c r="AO906" s="78" t="e">
        <f aca="false">VLOOKUP(F906,PTDS2!$A$1:$Q$13,2)</f>
        <v>#N/A</v>
      </c>
      <c r="AP906" s="78" t="e">
        <f aca="false">VLOOKUP(F906,PTDS2!$A$1:$Q$13,3)</f>
        <v>#N/A</v>
      </c>
      <c r="AQ906" s="78" t="e">
        <f aca="false">VLOOKUP(F906,PTDS2!$A$1:$Q$13,4)</f>
        <v>#N/A</v>
      </c>
      <c r="AR906" s="78" t="e">
        <f aca="false">VLOOKUP(F906,PTDS2!$A$1:$Q$13,5)</f>
        <v>#N/A</v>
      </c>
      <c r="AS906" s="78" t="e">
        <f aca="false">VLOOKUP(F906,PTDS2!$A$1:$Q$13,6)</f>
        <v>#N/A</v>
      </c>
      <c r="AT906" s="78" t="e">
        <f aca="false">VLOOKUP(F906,PTDS2!$A$1:$Q$13,7)</f>
        <v>#N/A</v>
      </c>
      <c r="AU906" s="78" t="e">
        <f aca="false">VLOOKUP(F906,PTDS2!$A$1:$Q$13,8)</f>
        <v>#N/A</v>
      </c>
      <c r="AV906" s="78" t="e">
        <f aca="false">VLOOKUP(F906,PTDS2!$A$1:$Q$13,9)</f>
        <v>#N/A</v>
      </c>
      <c r="AW906" s="78" t="e">
        <f aca="false">VLOOKUP(F906,PTDS2!$A$1:$Q$13,10)</f>
        <v>#N/A</v>
      </c>
      <c r="AX906" s="78" t="e">
        <f aca="false">VLOOKUP(F906,PTDS2!$A$1:$Q$13,11)</f>
        <v>#N/A</v>
      </c>
      <c r="AY906" s="78" t="e">
        <f aca="false">VLOOKUP(F906,PTDS2!$A$1:$Q$13,12)</f>
        <v>#N/A</v>
      </c>
      <c r="AZ906" s="78" t="e">
        <f aca="false">VLOOKUP(F906,PTDS2!$A$1:$Q$13,13)</f>
        <v>#N/A</v>
      </c>
      <c r="BA906" s="78" t="e">
        <f aca="false">VLOOKUP(F906,PTDS2!$A$1:$Q$13,14)</f>
        <v>#N/A</v>
      </c>
      <c r="BB906" s="78" t="e">
        <f aca="false">VLOOKUP(F906,PTDS2!$A$1:$Q$13,15)</f>
        <v>#N/A</v>
      </c>
      <c r="BC906" s="78" t="e">
        <f aca="false">VLOOKUP(F906,PTDS2!$A$1:$Q$13,16)</f>
        <v>#N/A</v>
      </c>
      <c r="BD906" s="78" t="e">
        <f aca="false">VLOOKUP(F906,PTDS2!$A$1:$Q$13,17)</f>
        <v>#N/A</v>
      </c>
      <c r="BF906" s="78" t="e">
        <f aca="false">IF(AO906=0,"",AO906)</f>
        <v>#N/A</v>
      </c>
      <c r="BG906" s="78" t="e">
        <f aca="false">IF(AP906=0,"",AP906)</f>
        <v>#N/A</v>
      </c>
      <c r="BH906" s="78" t="e">
        <f aca="false">IF(AQ906=0,"",AQ906)</f>
        <v>#N/A</v>
      </c>
      <c r="BI906" s="78" t="e">
        <f aca="false">IF(AR906=0,"",AR906)</f>
        <v>#N/A</v>
      </c>
      <c r="BJ906" s="78" t="e">
        <f aca="false">IF(AS906=0,"",AS906)</f>
        <v>#N/A</v>
      </c>
      <c r="BK906" s="78" t="e">
        <f aca="false">IF(AT906=0,"",AT906)</f>
        <v>#N/A</v>
      </c>
      <c r="BL906" s="78" t="e">
        <f aca="false">IF(AU906=0,"",AU906)</f>
        <v>#N/A</v>
      </c>
      <c r="BM906" s="78" t="e">
        <f aca="false">IF(AV906=0,"",AV906)</f>
        <v>#N/A</v>
      </c>
      <c r="BN906" s="78" t="e">
        <f aca="false">IF(AW906=0,"",AW906)</f>
        <v>#N/A</v>
      </c>
      <c r="BO906" s="78" t="e">
        <f aca="false">IF(AX906=0,"",AX906)</f>
        <v>#N/A</v>
      </c>
      <c r="BP906" s="78" t="e">
        <f aca="false">IF(AY906=0,"",AY906)</f>
        <v>#N/A</v>
      </c>
      <c r="BQ906" s="78" t="e">
        <f aca="false">IF(AZ906=0,"",AZ906)</f>
        <v>#N/A</v>
      </c>
      <c r="BR906" s="78" t="e">
        <f aca="false">IF(BA906=0,"",BA906)</f>
        <v>#N/A</v>
      </c>
      <c r="BS906" s="78" t="e">
        <f aca="false">IF(BB906=0,"",BB906)</f>
        <v>#N/A</v>
      </c>
      <c r="BT906" s="78" t="e">
        <f aca="false">IF(BC906=0,"",BC906)</f>
        <v>#N/A</v>
      </c>
      <c r="BU906" s="78" t="e">
        <f aca="false">IF(BD906=0,"",BD906)</f>
        <v>#N/A</v>
      </c>
    </row>
    <row r="907" customFormat="false" ht="56.7" hidden="false" customHeight="true" outlineLevel="0" collapsed="false">
      <c r="A907" s="137"/>
      <c r="B907" s="138"/>
      <c r="C907" s="139"/>
      <c r="D907" s="139"/>
      <c r="E907" s="143"/>
      <c r="F907" s="120"/>
      <c r="G907" s="121"/>
      <c r="H907" s="140"/>
      <c r="I907" s="141"/>
      <c r="J907" s="116"/>
      <c r="K907" s="124" t="str">
        <f aca="false">IF(ISBLANK(I907),"",ROUND(IF(J907&lt;&gt;"€",IF(J907="$",I907*TRANSFERENCIAS!$E$29,I907*TRANSFERENCIAS!$H$29),I907),2))</f>
        <v/>
      </c>
      <c r="L907" s="142"/>
      <c r="M907" s="142"/>
      <c r="N907" s="142"/>
      <c r="O907" s="125"/>
      <c r="P907" s="126" t="str">
        <f aca="false">IF(ISNUMBER(X907),X907,"P")</f>
        <v>P</v>
      </c>
      <c r="Q907" s="127" t="str">
        <f aca="false">IF(ISNUMBER(L907),L907," --")</f>
        <v> --</v>
      </c>
      <c r="W907" s="129" t="n">
        <f aca="false">SUM(L907:N907)</f>
        <v>0</v>
      </c>
      <c r="X907" s="129" t="e">
        <f aca="false">IF(K907&gt;0,ABS(W907-K907),"")</f>
        <v>#VALUE!</v>
      </c>
      <c r="AF907" s="78" t="n">
        <f aca="false">+AF906+20</f>
        <v>18040</v>
      </c>
      <c r="AG907" s="78" t="n">
        <v>902</v>
      </c>
      <c r="AO907" s="78" t="e">
        <f aca="false">VLOOKUP(F907,PTDS2!$A$1:$Q$13,2)</f>
        <v>#N/A</v>
      </c>
      <c r="AP907" s="78" t="e">
        <f aca="false">VLOOKUP(F907,PTDS2!$A$1:$Q$13,3)</f>
        <v>#N/A</v>
      </c>
      <c r="AQ907" s="78" t="e">
        <f aca="false">VLOOKUP(F907,PTDS2!$A$1:$Q$13,4)</f>
        <v>#N/A</v>
      </c>
      <c r="AR907" s="78" t="e">
        <f aca="false">VLOOKUP(F907,PTDS2!$A$1:$Q$13,5)</f>
        <v>#N/A</v>
      </c>
      <c r="AS907" s="78" t="e">
        <f aca="false">VLOOKUP(F907,PTDS2!$A$1:$Q$13,6)</f>
        <v>#N/A</v>
      </c>
      <c r="AT907" s="78" t="e">
        <f aca="false">VLOOKUP(F907,PTDS2!$A$1:$Q$13,7)</f>
        <v>#N/A</v>
      </c>
      <c r="AU907" s="78" t="e">
        <f aca="false">VLOOKUP(F907,PTDS2!$A$1:$Q$13,8)</f>
        <v>#N/A</v>
      </c>
      <c r="AV907" s="78" t="e">
        <f aca="false">VLOOKUP(F907,PTDS2!$A$1:$Q$13,9)</f>
        <v>#N/A</v>
      </c>
      <c r="AW907" s="78" t="e">
        <f aca="false">VLOOKUP(F907,PTDS2!$A$1:$Q$13,10)</f>
        <v>#N/A</v>
      </c>
      <c r="AX907" s="78" t="e">
        <f aca="false">VLOOKUP(F907,PTDS2!$A$1:$Q$13,11)</f>
        <v>#N/A</v>
      </c>
      <c r="AY907" s="78" t="e">
        <f aca="false">VLOOKUP(F907,PTDS2!$A$1:$Q$13,12)</f>
        <v>#N/A</v>
      </c>
      <c r="AZ907" s="78" t="e">
        <f aca="false">VLOOKUP(F907,PTDS2!$A$1:$Q$13,13)</f>
        <v>#N/A</v>
      </c>
      <c r="BA907" s="78" t="e">
        <f aca="false">VLOOKUP(F907,PTDS2!$A$1:$Q$13,14)</f>
        <v>#N/A</v>
      </c>
      <c r="BB907" s="78" t="e">
        <f aca="false">VLOOKUP(F907,PTDS2!$A$1:$Q$13,15)</f>
        <v>#N/A</v>
      </c>
      <c r="BC907" s="78" t="e">
        <f aca="false">VLOOKUP(F907,PTDS2!$A$1:$Q$13,16)</f>
        <v>#N/A</v>
      </c>
      <c r="BD907" s="78" t="e">
        <f aca="false">VLOOKUP(F907,PTDS2!$A$1:$Q$13,17)</f>
        <v>#N/A</v>
      </c>
      <c r="BF907" s="78" t="e">
        <f aca="false">IF(AO907=0,"",AO907)</f>
        <v>#N/A</v>
      </c>
      <c r="BG907" s="78" t="e">
        <f aca="false">IF(AP907=0,"",AP907)</f>
        <v>#N/A</v>
      </c>
      <c r="BH907" s="78" t="e">
        <f aca="false">IF(AQ907=0,"",AQ907)</f>
        <v>#N/A</v>
      </c>
      <c r="BI907" s="78" t="e">
        <f aca="false">IF(AR907=0,"",AR907)</f>
        <v>#N/A</v>
      </c>
      <c r="BJ907" s="78" t="e">
        <f aca="false">IF(AS907=0,"",AS907)</f>
        <v>#N/A</v>
      </c>
      <c r="BK907" s="78" t="e">
        <f aca="false">IF(AT907=0,"",AT907)</f>
        <v>#N/A</v>
      </c>
      <c r="BL907" s="78" t="e">
        <f aca="false">IF(AU907=0,"",AU907)</f>
        <v>#N/A</v>
      </c>
      <c r="BM907" s="78" t="e">
        <f aca="false">IF(AV907=0,"",AV907)</f>
        <v>#N/A</v>
      </c>
      <c r="BN907" s="78" t="e">
        <f aca="false">IF(AW907=0,"",AW907)</f>
        <v>#N/A</v>
      </c>
      <c r="BO907" s="78" t="e">
        <f aca="false">IF(AX907=0,"",AX907)</f>
        <v>#N/A</v>
      </c>
      <c r="BP907" s="78" t="e">
        <f aca="false">IF(AY907=0,"",AY907)</f>
        <v>#N/A</v>
      </c>
      <c r="BQ907" s="78" t="e">
        <f aca="false">IF(AZ907=0,"",AZ907)</f>
        <v>#N/A</v>
      </c>
      <c r="BR907" s="78" t="e">
        <f aca="false">IF(BA907=0,"",BA907)</f>
        <v>#N/A</v>
      </c>
      <c r="BS907" s="78" t="e">
        <f aca="false">IF(BB907=0,"",BB907)</f>
        <v>#N/A</v>
      </c>
      <c r="BT907" s="78" t="e">
        <f aca="false">IF(BC907=0,"",BC907)</f>
        <v>#N/A</v>
      </c>
      <c r="BU907" s="78" t="e">
        <f aca="false">IF(BD907=0,"",BD907)</f>
        <v>#N/A</v>
      </c>
    </row>
    <row r="908" customFormat="false" ht="56.7" hidden="false" customHeight="true" outlineLevel="0" collapsed="false">
      <c r="A908" s="137"/>
      <c r="B908" s="138"/>
      <c r="C908" s="139"/>
      <c r="D908" s="139"/>
      <c r="E908" s="143"/>
      <c r="F908" s="120"/>
      <c r="G908" s="121"/>
      <c r="H908" s="140"/>
      <c r="I908" s="141"/>
      <c r="J908" s="116"/>
      <c r="K908" s="124" t="str">
        <f aca="false">IF(ISBLANK(I908),"",ROUND(IF(J908&lt;&gt;"€",IF(J908="$",I908*TRANSFERENCIAS!$E$29,I908*TRANSFERENCIAS!$H$29),I908),2))</f>
        <v/>
      </c>
      <c r="L908" s="142"/>
      <c r="M908" s="142"/>
      <c r="N908" s="142"/>
      <c r="O908" s="125"/>
      <c r="P908" s="126" t="str">
        <f aca="false">IF(ISNUMBER(X908),X908,"P")</f>
        <v>P</v>
      </c>
      <c r="Q908" s="127" t="str">
        <f aca="false">IF(ISNUMBER(L908),L908," --")</f>
        <v> --</v>
      </c>
      <c r="W908" s="129" t="n">
        <f aca="false">SUM(L908:N908)</f>
        <v>0</v>
      </c>
      <c r="X908" s="129" t="e">
        <f aca="false">IF(K908&gt;0,ABS(W908-K908),"")</f>
        <v>#VALUE!</v>
      </c>
      <c r="AF908" s="78" t="n">
        <f aca="false">+AF907+20</f>
        <v>18060</v>
      </c>
      <c r="AG908" s="78" t="n">
        <v>903</v>
      </c>
      <c r="AO908" s="78" t="e">
        <f aca="false">VLOOKUP(F908,PTDS2!$A$1:$Q$13,2)</f>
        <v>#N/A</v>
      </c>
      <c r="AP908" s="78" t="e">
        <f aca="false">VLOOKUP(F908,PTDS2!$A$1:$Q$13,3)</f>
        <v>#N/A</v>
      </c>
      <c r="AQ908" s="78" t="e">
        <f aca="false">VLOOKUP(F908,PTDS2!$A$1:$Q$13,4)</f>
        <v>#N/A</v>
      </c>
      <c r="AR908" s="78" t="e">
        <f aca="false">VLOOKUP(F908,PTDS2!$A$1:$Q$13,5)</f>
        <v>#N/A</v>
      </c>
      <c r="AS908" s="78" t="e">
        <f aca="false">VLOOKUP(F908,PTDS2!$A$1:$Q$13,6)</f>
        <v>#N/A</v>
      </c>
      <c r="AT908" s="78" t="e">
        <f aca="false">VLOOKUP(F908,PTDS2!$A$1:$Q$13,7)</f>
        <v>#N/A</v>
      </c>
      <c r="AU908" s="78" t="e">
        <f aca="false">VLOOKUP(F908,PTDS2!$A$1:$Q$13,8)</f>
        <v>#N/A</v>
      </c>
      <c r="AV908" s="78" t="e">
        <f aca="false">VLOOKUP(F908,PTDS2!$A$1:$Q$13,9)</f>
        <v>#N/A</v>
      </c>
      <c r="AW908" s="78" t="e">
        <f aca="false">VLOOKUP(F908,PTDS2!$A$1:$Q$13,10)</f>
        <v>#N/A</v>
      </c>
      <c r="AX908" s="78" t="e">
        <f aca="false">VLOOKUP(F908,PTDS2!$A$1:$Q$13,11)</f>
        <v>#N/A</v>
      </c>
      <c r="AY908" s="78" t="e">
        <f aca="false">VLOOKUP(F908,PTDS2!$A$1:$Q$13,12)</f>
        <v>#N/A</v>
      </c>
      <c r="AZ908" s="78" t="e">
        <f aca="false">VLOOKUP(F908,PTDS2!$A$1:$Q$13,13)</f>
        <v>#N/A</v>
      </c>
      <c r="BA908" s="78" t="e">
        <f aca="false">VLOOKUP(F908,PTDS2!$A$1:$Q$13,14)</f>
        <v>#N/A</v>
      </c>
      <c r="BB908" s="78" t="e">
        <f aca="false">VLOOKUP(F908,PTDS2!$A$1:$Q$13,15)</f>
        <v>#N/A</v>
      </c>
      <c r="BC908" s="78" t="e">
        <f aca="false">VLOOKUP(F908,PTDS2!$A$1:$Q$13,16)</f>
        <v>#N/A</v>
      </c>
      <c r="BD908" s="78" t="e">
        <f aca="false">VLOOKUP(F908,PTDS2!$A$1:$Q$13,17)</f>
        <v>#N/A</v>
      </c>
      <c r="BF908" s="78" t="e">
        <f aca="false">IF(AO908=0,"",AO908)</f>
        <v>#N/A</v>
      </c>
      <c r="BG908" s="78" t="e">
        <f aca="false">IF(AP908=0,"",AP908)</f>
        <v>#N/A</v>
      </c>
      <c r="BH908" s="78" t="e">
        <f aca="false">IF(AQ908=0,"",AQ908)</f>
        <v>#N/A</v>
      </c>
      <c r="BI908" s="78" t="e">
        <f aca="false">IF(AR908=0,"",AR908)</f>
        <v>#N/A</v>
      </c>
      <c r="BJ908" s="78" t="e">
        <f aca="false">IF(AS908=0,"",AS908)</f>
        <v>#N/A</v>
      </c>
      <c r="BK908" s="78" t="e">
        <f aca="false">IF(AT908=0,"",AT908)</f>
        <v>#N/A</v>
      </c>
      <c r="BL908" s="78" t="e">
        <f aca="false">IF(AU908=0,"",AU908)</f>
        <v>#N/A</v>
      </c>
      <c r="BM908" s="78" t="e">
        <f aca="false">IF(AV908=0,"",AV908)</f>
        <v>#N/A</v>
      </c>
      <c r="BN908" s="78" t="e">
        <f aca="false">IF(AW908=0,"",AW908)</f>
        <v>#N/A</v>
      </c>
      <c r="BO908" s="78" t="e">
        <f aca="false">IF(AX908=0,"",AX908)</f>
        <v>#N/A</v>
      </c>
      <c r="BP908" s="78" t="e">
        <f aca="false">IF(AY908=0,"",AY908)</f>
        <v>#N/A</v>
      </c>
      <c r="BQ908" s="78" t="e">
        <f aca="false">IF(AZ908=0,"",AZ908)</f>
        <v>#N/A</v>
      </c>
      <c r="BR908" s="78" t="e">
        <f aca="false">IF(BA908=0,"",BA908)</f>
        <v>#N/A</v>
      </c>
      <c r="BS908" s="78" t="e">
        <f aca="false">IF(BB908=0,"",BB908)</f>
        <v>#N/A</v>
      </c>
      <c r="BT908" s="78" t="e">
        <f aca="false">IF(BC908=0,"",BC908)</f>
        <v>#N/A</v>
      </c>
      <c r="BU908" s="78" t="e">
        <f aca="false">IF(BD908=0,"",BD908)</f>
        <v>#N/A</v>
      </c>
    </row>
    <row r="909" customFormat="false" ht="56.7" hidden="false" customHeight="true" outlineLevel="0" collapsed="false">
      <c r="A909" s="137"/>
      <c r="B909" s="138"/>
      <c r="C909" s="139"/>
      <c r="D909" s="139"/>
      <c r="E909" s="143"/>
      <c r="F909" s="120"/>
      <c r="G909" s="121"/>
      <c r="H909" s="140"/>
      <c r="I909" s="141"/>
      <c r="J909" s="116"/>
      <c r="K909" s="124" t="str">
        <f aca="false">IF(ISBLANK(I909),"",ROUND(IF(J909&lt;&gt;"€",IF(J909="$",I909*TRANSFERENCIAS!$E$29,I909*TRANSFERENCIAS!$H$29),I909),2))</f>
        <v/>
      </c>
      <c r="L909" s="142"/>
      <c r="M909" s="142"/>
      <c r="N909" s="142"/>
      <c r="O909" s="125"/>
      <c r="P909" s="126" t="str">
        <f aca="false">IF(ISNUMBER(X909),X909,"P")</f>
        <v>P</v>
      </c>
      <c r="Q909" s="127" t="str">
        <f aca="false">IF(ISNUMBER(L909),L909," --")</f>
        <v> --</v>
      </c>
      <c r="W909" s="129" t="n">
        <f aca="false">SUM(L909:N909)</f>
        <v>0</v>
      </c>
      <c r="X909" s="129" t="e">
        <f aca="false">IF(K909&gt;0,ABS(W909-K909),"")</f>
        <v>#VALUE!</v>
      </c>
      <c r="AF909" s="78" t="n">
        <f aca="false">+AF908+20</f>
        <v>18080</v>
      </c>
      <c r="AG909" s="78" t="n">
        <v>904</v>
      </c>
      <c r="AO909" s="78" t="e">
        <f aca="false">VLOOKUP(F909,PTDS2!$A$1:$Q$13,2)</f>
        <v>#N/A</v>
      </c>
      <c r="AP909" s="78" t="e">
        <f aca="false">VLOOKUP(F909,PTDS2!$A$1:$Q$13,3)</f>
        <v>#N/A</v>
      </c>
      <c r="AQ909" s="78" t="e">
        <f aca="false">VLOOKUP(F909,PTDS2!$A$1:$Q$13,4)</f>
        <v>#N/A</v>
      </c>
      <c r="AR909" s="78" t="e">
        <f aca="false">VLOOKUP(F909,PTDS2!$A$1:$Q$13,5)</f>
        <v>#N/A</v>
      </c>
      <c r="AS909" s="78" t="e">
        <f aca="false">VLOOKUP(F909,PTDS2!$A$1:$Q$13,6)</f>
        <v>#N/A</v>
      </c>
      <c r="AT909" s="78" t="e">
        <f aca="false">VLOOKUP(F909,PTDS2!$A$1:$Q$13,7)</f>
        <v>#N/A</v>
      </c>
      <c r="AU909" s="78" t="e">
        <f aca="false">VLOOKUP(F909,PTDS2!$A$1:$Q$13,8)</f>
        <v>#N/A</v>
      </c>
      <c r="AV909" s="78" t="e">
        <f aca="false">VLOOKUP(F909,PTDS2!$A$1:$Q$13,9)</f>
        <v>#N/A</v>
      </c>
      <c r="AW909" s="78" t="e">
        <f aca="false">VLOOKUP(F909,PTDS2!$A$1:$Q$13,10)</f>
        <v>#N/A</v>
      </c>
      <c r="AX909" s="78" t="e">
        <f aca="false">VLOOKUP(F909,PTDS2!$A$1:$Q$13,11)</f>
        <v>#N/A</v>
      </c>
      <c r="AY909" s="78" t="e">
        <f aca="false">VLOOKUP(F909,PTDS2!$A$1:$Q$13,12)</f>
        <v>#N/A</v>
      </c>
      <c r="AZ909" s="78" t="e">
        <f aca="false">VLOOKUP(F909,PTDS2!$A$1:$Q$13,13)</f>
        <v>#N/A</v>
      </c>
      <c r="BA909" s="78" t="e">
        <f aca="false">VLOOKUP(F909,PTDS2!$A$1:$Q$13,14)</f>
        <v>#N/A</v>
      </c>
      <c r="BB909" s="78" t="e">
        <f aca="false">VLOOKUP(F909,PTDS2!$A$1:$Q$13,15)</f>
        <v>#N/A</v>
      </c>
      <c r="BC909" s="78" t="e">
        <f aca="false">VLOOKUP(F909,PTDS2!$A$1:$Q$13,16)</f>
        <v>#N/A</v>
      </c>
      <c r="BD909" s="78" t="e">
        <f aca="false">VLOOKUP(F909,PTDS2!$A$1:$Q$13,17)</f>
        <v>#N/A</v>
      </c>
      <c r="BF909" s="78" t="e">
        <f aca="false">IF(AO909=0,"",AO909)</f>
        <v>#N/A</v>
      </c>
      <c r="BG909" s="78" t="e">
        <f aca="false">IF(AP909=0,"",AP909)</f>
        <v>#N/A</v>
      </c>
      <c r="BH909" s="78" t="e">
        <f aca="false">IF(AQ909=0,"",AQ909)</f>
        <v>#N/A</v>
      </c>
      <c r="BI909" s="78" t="e">
        <f aca="false">IF(AR909=0,"",AR909)</f>
        <v>#N/A</v>
      </c>
      <c r="BJ909" s="78" t="e">
        <f aca="false">IF(AS909=0,"",AS909)</f>
        <v>#N/A</v>
      </c>
      <c r="BK909" s="78" t="e">
        <f aca="false">IF(AT909=0,"",AT909)</f>
        <v>#N/A</v>
      </c>
      <c r="BL909" s="78" t="e">
        <f aca="false">IF(AU909=0,"",AU909)</f>
        <v>#N/A</v>
      </c>
      <c r="BM909" s="78" t="e">
        <f aca="false">IF(AV909=0,"",AV909)</f>
        <v>#N/A</v>
      </c>
      <c r="BN909" s="78" t="e">
        <f aca="false">IF(AW909=0,"",AW909)</f>
        <v>#N/A</v>
      </c>
      <c r="BO909" s="78" t="e">
        <f aca="false">IF(AX909=0,"",AX909)</f>
        <v>#N/A</v>
      </c>
      <c r="BP909" s="78" t="e">
        <f aca="false">IF(AY909=0,"",AY909)</f>
        <v>#N/A</v>
      </c>
      <c r="BQ909" s="78" t="e">
        <f aca="false">IF(AZ909=0,"",AZ909)</f>
        <v>#N/A</v>
      </c>
      <c r="BR909" s="78" t="e">
        <f aca="false">IF(BA909=0,"",BA909)</f>
        <v>#N/A</v>
      </c>
      <c r="BS909" s="78" t="e">
        <f aca="false">IF(BB909=0,"",BB909)</f>
        <v>#N/A</v>
      </c>
      <c r="BT909" s="78" t="e">
        <f aca="false">IF(BC909=0,"",BC909)</f>
        <v>#N/A</v>
      </c>
      <c r="BU909" s="78" t="e">
        <f aca="false">IF(BD909=0,"",BD909)</f>
        <v>#N/A</v>
      </c>
    </row>
    <row r="910" customFormat="false" ht="56.7" hidden="false" customHeight="true" outlineLevel="0" collapsed="false">
      <c r="A910" s="137"/>
      <c r="B910" s="138"/>
      <c r="C910" s="139"/>
      <c r="D910" s="139"/>
      <c r="E910" s="143"/>
      <c r="F910" s="120"/>
      <c r="G910" s="121"/>
      <c r="H910" s="140"/>
      <c r="I910" s="141"/>
      <c r="J910" s="116"/>
      <c r="K910" s="124" t="str">
        <f aca="false">IF(ISBLANK(I910),"",ROUND(IF(J910&lt;&gt;"€",IF(J910="$",I910*TRANSFERENCIAS!$E$29,I910*TRANSFERENCIAS!$H$29),I910),2))</f>
        <v/>
      </c>
      <c r="L910" s="142"/>
      <c r="M910" s="142"/>
      <c r="N910" s="142"/>
      <c r="O910" s="125"/>
      <c r="P910" s="126" t="str">
        <f aca="false">IF(ISNUMBER(X910),X910,"P")</f>
        <v>P</v>
      </c>
      <c r="Q910" s="127" t="str">
        <f aca="false">IF(ISNUMBER(L910),L910," --")</f>
        <v> --</v>
      </c>
      <c r="W910" s="129" t="n">
        <f aca="false">SUM(L910:N910)</f>
        <v>0</v>
      </c>
      <c r="X910" s="129" t="e">
        <f aca="false">IF(K910&gt;0,ABS(W910-K910),"")</f>
        <v>#VALUE!</v>
      </c>
      <c r="AF910" s="78" t="n">
        <f aca="false">+AF909+20</f>
        <v>18100</v>
      </c>
      <c r="AG910" s="78" t="n">
        <v>905</v>
      </c>
      <c r="AO910" s="78" t="e">
        <f aca="false">VLOOKUP(F910,PTDS2!$A$1:$Q$13,2)</f>
        <v>#N/A</v>
      </c>
      <c r="AP910" s="78" t="e">
        <f aca="false">VLOOKUP(F910,PTDS2!$A$1:$Q$13,3)</f>
        <v>#N/A</v>
      </c>
      <c r="AQ910" s="78" t="e">
        <f aca="false">VLOOKUP(F910,PTDS2!$A$1:$Q$13,4)</f>
        <v>#N/A</v>
      </c>
      <c r="AR910" s="78" t="e">
        <f aca="false">VLOOKUP(F910,PTDS2!$A$1:$Q$13,5)</f>
        <v>#N/A</v>
      </c>
      <c r="AS910" s="78" t="e">
        <f aca="false">VLOOKUP(F910,PTDS2!$A$1:$Q$13,6)</f>
        <v>#N/A</v>
      </c>
      <c r="AT910" s="78" t="e">
        <f aca="false">VLOOKUP(F910,PTDS2!$A$1:$Q$13,7)</f>
        <v>#N/A</v>
      </c>
      <c r="AU910" s="78" t="e">
        <f aca="false">VLOOKUP(F910,PTDS2!$A$1:$Q$13,8)</f>
        <v>#N/A</v>
      </c>
      <c r="AV910" s="78" t="e">
        <f aca="false">VLOOKUP(F910,PTDS2!$A$1:$Q$13,9)</f>
        <v>#N/A</v>
      </c>
      <c r="AW910" s="78" t="e">
        <f aca="false">VLOOKUP(F910,PTDS2!$A$1:$Q$13,10)</f>
        <v>#N/A</v>
      </c>
      <c r="AX910" s="78" t="e">
        <f aca="false">VLOOKUP(F910,PTDS2!$A$1:$Q$13,11)</f>
        <v>#N/A</v>
      </c>
      <c r="AY910" s="78" t="e">
        <f aca="false">VLOOKUP(F910,PTDS2!$A$1:$Q$13,12)</f>
        <v>#N/A</v>
      </c>
      <c r="AZ910" s="78" t="e">
        <f aca="false">VLOOKUP(F910,PTDS2!$A$1:$Q$13,13)</f>
        <v>#N/A</v>
      </c>
      <c r="BA910" s="78" t="e">
        <f aca="false">VLOOKUP(F910,PTDS2!$A$1:$Q$13,14)</f>
        <v>#N/A</v>
      </c>
      <c r="BB910" s="78" t="e">
        <f aca="false">VLOOKUP(F910,PTDS2!$A$1:$Q$13,15)</f>
        <v>#N/A</v>
      </c>
      <c r="BC910" s="78" t="e">
        <f aca="false">VLOOKUP(F910,PTDS2!$A$1:$Q$13,16)</f>
        <v>#N/A</v>
      </c>
      <c r="BD910" s="78" t="e">
        <f aca="false">VLOOKUP(F910,PTDS2!$A$1:$Q$13,17)</f>
        <v>#N/A</v>
      </c>
      <c r="BF910" s="78" t="e">
        <f aca="false">IF(AO910=0,"",AO910)</f>
        <v>#N/A</v>
      </c>
      <c r="BG910" s="78" t="e">
        <f aca="false">IF(AP910=0,"",AP910)</f>
        <v>#N/A</v>
      </c>
      <c r="BH910" s="78" t="e">
        <f aca="false">IF(AQ910=0,"",AQ910)</f>
        <v>#N/A</v>
      </c>
      <c r="BI910" s="78" t="e">
        <f aca="false">IF(AR910=0,"",AR910)</f>
        <v>#N/A</v>
      </c>
      <c r="BJ910" s="78" t="e">
        <f aca="false">IF(AS910=0,"",AS910)</f>
        <v>#N/A</v>
      </c>
      <c r="BK910" s="78" t="e">
        <f aca="false">IF(AT910=0,"",AT910)</f>
        <v>#N/A</v>
      </c>
      <c r="BL910" s="78" t="e">
        <f aca="false">IF(AU910=0,"",AU910)</f>
        <v>#N/A</v>
      </c>
      <c r="BM910" s="78" t="e">
        <f aca="false">IF(AV910=0,"",AV910)</f>
        <v>#N/A</v>
      </c>
      <c r="BN910" s="78" t="e">
        <f aca="false">IF(AW910=0,"",AW910)</f>
        <v>#N/A</v>
      </c>
      <c r="BO910" s="78" t="e">
        <f aca="false">IF(AX910=0,"",AX910)</f>
        <v>#N/A</v>
      </c>
      <c r="BP910" s="78" t="e">
        <f aca="false">IF(AY910=0,"",AY910)</f>
        <v>#N/A</v>
      </c>
      <c r="BQ910" s="78" t="e">
        <f aca="false">IF(AZ910=0,"",AZ910)</f>
        <v>#N/A</v>
      </c>
      <c r="BR910" s="78" t="e">
        <f aca="false">IF(BA910=0,"",BA910)</f>
        <v>#N/A</v>
      </c>
      <c r="BS910" s="78" t="e">
        <f aca="false">IF(BB910=0,"",BB910)</f>
        <v>#N/A</v>
      </c>
      <c r="BT910" s="78" t="e">
        <f aca="false">IF(BC910=0,"",BC910)</f>
        <v>#N/A</v>
      </c>
      <c r="BU910" s="78" t="e">
        <f aca="false">IF(BD910=0,"",BD910)</f>
        <v>#N/A</v>
      </c>
    </row>
    <row r="911" customFormat="false" ht="56.7" hidden="false" customHeight="true" outlineLevel="0" collapsed="false">
      <c r="A911" s="137"/>
      <c r="B911" s="138"/>
      <c r="C911" s="139"/>
      <c r="D911" s="139"/>
      <c r="E911" s="143"/>
      <c r="F911" s="120"/>
      <c r="G911" s="121"/>
      <c r="H911" s="140"/>
      <c r="I911" s="141"/>
      <c r="J911" s="116"/>
      <c r="K911" s="124" t="str">
        <f aca="false">IF(ISBLANK(I911),"",ROUND(IF(J911&lt;&gt;"€",IF(J911="$",I911*TRANSFERENCIAS!$E$29,I911*TRANSFERENCIAS!$H$29),I911),2))</f>
        <v/>
      </c>
      <c r="L911" s="142"/>
      <c r="M911" s="142"/>
      <c r="N911" s="142"/>
      <c r="O911" s="125"/>
      <c r="P911" s="126" t="str">
        <f aca="false">IF(ISNUMBER(X911),X911,"P")</f>
        <v>P</v>
      </c>
      <c r="Q911" s="127" t="str">
        <f aca="false">IF(ISNUMBER(L911),L911," --")</f>
        <v> --</v>
      </c>
      <c r="W911" s="129" t="n">
        <f aca="false">SUM(L911:N911)</f>
        <v>0</v>
      </c>
      <c r="X911" s="129" t="e">
        <f aca="false">IF(K911&gt;0,ABS(W911-K911),"")</f>
        <v>#VALUE!</v>
      </c>
      <c r="AF911" s="78" t="n">
        <f aca="false">+AF910+20</f>
        <v>18120</v>
      </c>
      <c r="AG911" s="78" t="n">
        <v>906</v>
      </c>
      <c r="AO911" s="78" t="e">
        <f aca="false">VLOOKUP(F911,PTDS2!$A$1:$Q$13,2)</f>
        <v>#N/A</v>
      </c>
      <c r="AP911" s="78" t="e">
        <f aca="false">VLOOKUP(F911,PTDS2!$A$1:$Q$13,3)</f>
        <v>#N/A</v>
      </c>
      <c r="AQ911" s="78" t="e">
        <f aca="false">VLOOKUP(F911,PTDS2!$A$1:$Q$13,4)</f>
        <v>#N/A</v>
      </c>
      <c r="AR911" s="78" t="e">
        <f aca="false">VLOOKUP(F911,PTDS2!$A$1:$Q$13,5)</f>
        <v>#N/A</v>
      </c>
      <c r="AS911" s="78" t="e">
        <f aca="false">VLOOKUP(F911,PTDS2!$A$1:$Q$13,6)</f>
        <v>#N/A</v>
      </c>
      <c r="AT911" s="78" t="e">
        <f aca="false">VLOOKUP(F911,PTDS2!$A$1:$Q$13,7)</f>
        <v>#N/A</v>
      </c>
      <c r="AU911" s="78" t="e">
        <f aca="false">VLOOKUP(F911,PTDS2!$A$1:$Q$13,8)</f>
        <v>#N/A</v>
      </c>
      <c r="AV911" s="78" t="e">
        <f aca="false">VLOOKUP(F911,PTDS2!$A$1:$Q$13,9)</f>
        <v>#N/A</v>
      </c>
      <c r="AW911" s="78" t="e">
        <f aca="false">VLOOKUP(F911,PTDS2!$A$1:$Q$13,10)</f>
        <v>#N/A</v>
      </c>
      <c r="AX911" s="78" t="e">
        <f aca="false">VLOOKUP(F911,PTDS2!$A$1:$Q$13,11)</f>
        <v>#N/A</v>
      </c>
      <c r="AY911" s="78" t="e">
        <f aca="false">VLOOKUP(F911,PTDS2!$A$1:$Q$13,12)</f>
        <v>#N/A</v>
      </c>
      <c r="AZ911" s="78" t="e">
        <f aca="false">VLOOKUP(F911,PTDS2!$A$1:$Q$13,13)</f>
        <v>#N/A</v>
      </c>
      <c r="BA911" s="78" t="e">
        <f aca="false">VLOOKUP(F911,PTDS2!$A$1:$Q$13,14)</f>
        <v>#N/A</v>
      </c>
      <c r="BB911" s="78" t="e">
        <f aca="false">VLOOKUP(F911,PTDS2!$A$1:$Q$13,15)</f>
        <v>#N/A</v>
      </c>
      <c r="BC911" s="78" t="e">
        <f aca="false">VLOOKUP(F911,PTDS2!$A$1:$Q$13,16)</f>
        <v>#N/A</v>
      </c>
      <c r="BD911" s="78" t="e">
        <f aca="false">VLOOKUP(F911,PTDS2!$A$1:$Q$13,17)</f>
        <v>#N/A</v>
      </c>
      <c r="BF911" s="78" t="e">
        <f aca="false">IF(AO911=0,"",AO911)</f>
        <v>#N/A</v>
      </c>
      <c r="BG911" s="78" t="e">
        <f aca="false">IF(AP911=0,"",AP911)</f>
        <v>#N/A</v>
      </c>
      <c r="BH911" s="78" t="e">
        <f aca="false">IF(AQ911=0,"",AQ911)</f>
        <v>#N/A</v>
      </c>
      <c r="BI911" s="78" t="e">
        <f aca="false">IF(AR911=0,"",AR911)</f>
        <v>#N/A</v>
      </c>
      <c r="BJ911" s="78" t="e">
        <f aca="false">IF(AS911=0,"",AS911)</f>
        <v>#N/A</v>
      </c>
      <c r="BK911" s="78" t="e">
        <f aca="false">IF(AT911=0,"",AT911)</f>
        <v>#N/A</v>
      </c>
      <c r="BL911" s="78" t="e">
        <f aca="false">IF(AU911=0,"",AU911)</f>
        <v>#N/A</v>
      </c>
      <c r="BM911" s="78" t="e">
        <f aca="false">IF(AV911=0,"",AV911)</f>
        <v>#N/A</v>
      </c>
      <c r="BN911" s="78" t="e">
        <f aca="false">IF(AW911=0,"",AW911)</f>
        <v>#N/A</v>
      </c>
      <c r="BO911" s="78" t="e">
        <f aca="false">IF(AX911=0,"",AX911)</f>
        <v>#N/A</v>
      </c>
      <c r="BP911" s="78" t="e">
        <f aca="false">IF(AY911=0,"",AY911)</f>
        <v>#N/A</v>
      </c>
      <c r="BQ911" s="78" t="e">
        <f aca="false">IF(AZ911=0,"",AZ911)</f>
        <v>#N/A</v>
      </c>
      <c r="BR911" s="78" t="e">
        <f aca="false">IF(BA911=0,"",BA911)</f>
        <v>#N/A</v>
      </c>
      <c r="BS911" s="78" t="e">
        <f aca="false">IF(BB911=0,"",BB911)</f>
        <v>#N/A</v>
      </c>
      <c r="BT911" s="78" t="e">
        <f aca="false">IF(BC911=0,"",BC911)</f>
        <v>#N/A</v>
      </c>
      <c r="BU911" s="78" t="e">
        <f aca="false">IF(BD911=0,"",BD911)</f>
        <v>#N/A</v>
      </c>
    </row>
    <row r="912" customFormat="false" ht="56.7" hidden="false" customHeight="true" outlineLevel="0" collapsed="false">
      <c r="A912" s="137"/>
      <c r="B912" s="138"/>
      <c r="C912" s="139"/>
      <c r="D912" s="139"/>
      <c r="E912" s="143"/>
      <c r="F912" s="120"/>
      <c r="G912" s="121"/>
      <c r="H912" s="140"/>
      <c r="I912" s="141"/>
      <c r="J912" s="116"/>
      <c r="K912" s="124" t="str">
        <f aca="false">IF(ISBLANK(I912),"",ROUND(IF(J912&lt;&gt;"€",IF(J912="$",I912*TRANSFERENCIAS!$E$29,I912*TRANSFERENCIAS!$H$29),I912),2))</f>
        <v/>
      </c>
      <c r="L912" s="142"/>
      <c r="M912" s="142"/>
      <c r="N912" s="142"/>
      <c r="O912" s="125"/>
      <c r="P912" s="126" t="str">
        <f aca="false">IF(ISNUMBER(X912),X912,"P")</f>
        <v>P</v>
      </c>
      <c r="Q912" s="127" t="str">
        <f aca="false">IF(ISNUMBER(L912),L912," --")</f>
        <v> --</v>
      </c>
      <c r="W912" s="129" t="n">
        <f aca="false">SUM(L912:N912)</f>
        <v>0</v>
      </c>
      <c r="X912" s="129" t="e">
        <f aca="false">IF(K912&gt;0,ABS(W912-K912),"")</f>
        <v>#VALUE!</v>
      </c>
      <c r="AF912" s="78" t="n">
        <f aca="false">+AF911+20</f>
        <v>18140</v>
      </c>
      <c r="AG912" s="78" t="n">
        <v>907</v>
      </c>
      <c r="AO912" s="78" t="e">
        <f aca="false">VLOOKUP(F912,PTDS2!$A$1:$Q$13,2)</f>
        <v>#N/A</v>
      </c>
      <c r="AP912" s="78" t="e">
        <f aca="false">VLOOKUP(F912,PTDS2!$A$1:$Q$13,3)</f>
        <v>#N/A</v>
      </c>
      <c r="AQ912" s="78" t="e">
        <f aca="false">VLOOKUP(F912,PTDS2!$A$1:$Q$13,4)</f>
        <v>#N/A</v>
      </c>
      <c r="AR912" s="78" t="e">
        <f aca="false">VLOOKUP(F912,PTDS2!$A$1:$Q$13,5)</f>
        <v>#N/A</v>
      </c>
      <c r="AS912" s="78" t="e">
        <f aca="false">VLOOKUP(F912,PTDS2!$A$1:$Q$13,6)</f>
        <v>#N/A</v>
      </c>
      <c r="AT912" s="78" t="e">
        <f aca="false">VLOOKUP(F912,PTDS2!$A$1:$Q$13,7)</f>
        <v>#N/A</v>
      </c>
      <c r="AU912" s="78" t="e">
        <f aca="false">VLOOKUP(F912,PTDS2!$A$1:$Q$13,8)</f>
        <v>#N/A</v>
      </c>
      <c r="AV912" s="78" t="e">
        <f aca="false">VLOOKUP(F912,PTDS2!$A$1:$Q$13,9)</f>
        <v>#N/A</v>
      </c>
      <c r="AW912" s="78" t="e">
        <f aca="false">VLOOKUP(F912,PTDS2!$A$1:$Q$13,10)</f>
        <v>#N/A</v>
      </c>
      <c r="AX912" s="78" t="e">
        <f aca="false">VLOOKUP(F912,PTDS2!$A$1:$Q$13,11)</f>
        <v>#N/A</v>
      </c>
      <c r="AY912" s="78" t="e">
        <f aca="false">VLOOKUP(F912,PTDS2!$A$1:$Q$13,12)</f>
        <v>#N/A</v>
      </c>
      <c r="AZ912" s="78" t="e">
        <f aca="false">VLOOKUP(F912,PTDS2!$A$1:$Q$13,13)</f>
        <v>#N/A</v>
      </c>
      <c r="BA912" s="78" t="e">
        <f aca="false">VLOOKUP(F912,PTDS2!$A$1:$Q$13,14)</f>
        <v>#N/A</v>
      </c>
      <c r="BB912" s="78" t="e">
        <f aca="false">VLOOKUP(F912,PTDS2!$A$1:$Q$13,15)</f>
        <v>#N/A</v>
      </c>
      <c r="BC912" s="78" t="e">
        <f aca="false">VLOOKUP(F912,PTDS2!$A$1:$Q$13,16)</f>
        <v>#N/A</v>
      </c>
      <c r="BD912" s="78" t="e">
        <f aca="false">VLOOKUP(F912,PTDS2!$A$1:$Q$13,17)</f>
        <v>#N/A</v>
      </c>
      <c r="BF912" s="78" t="e">
        <f aca="false">IF(AO912=0,"",AO912)</f>
        <v>#N/A</v>
      </c>
      <c r="BG912" s="78" t="e">
        <f aca="false">IF(AP912=0,"",AP912)</f>
        <v>#N/A</v>
      </c>
      <c r="BH912" s="78" t="e">
        <f aca="false">IF(AQ912=0,"",AQ912)</f>
        <v>#N/A</v>
      </c>
      <c r="BI912" s="78" t="e">
        <f aca="false">IF(AR912=0,"",AR912)</f>
        <v>#N/A</v>
      </c>
      <c r="BJ912" s="78" t="e">
        <f aca="false">IF(AS912=0,"",AS912)</f>
        <v>#N/A</v>
      </c>
      <c r="BK912" s="78" t="e">
        <f aca="false">IF(AT912=0,"",AT912)</f>
        <v>#N/A</v>
      </c>
      <c r="BL912" s="78" t="e">
        <f aca="false">IF(AU912=0,"",AU912)</f>
        <v>#N/A</v>
      </c>
      <c r="BM912" s="78" t="e">
        <f aca="false">IF(AV912=0,"",AV912)</f>
        <v>#N/A</v>
      </c>
      <c r="BN912" s="78" t="e">
        <f aca="false">IF(AW912=0,"",AW912)</f>
        <v>#N/A</v>
      </c>
      <c r="BO912" s="78" t="e">
        <f aca="false">IF(AX912=0,"",AX912)</f>
        <v>#N/A</v>
      </c>
      <c r="BP912" s="78" t="e">
        <f aca="false">IF(AY912=0,"",AY912)</f>
        <v>#N/A</v>
      </c>
      <c r="BQ912" s="78" t="e">
        <f aca="false">IF(AZ912=0,"",AZ912)</f>
        <v>#N/A</v>
      </c>
      <c r="BR912" s="78" t="e">
        <f aca="false">IF(BA912=0,"",BA912)</f>
        <v>#N/A</v>
      </c>
      <c r="BS912" s="78" t="e">
        <f aca="false">IF(BB912=0,"",BB912)</f>
        <v>#N/A</v>
      </c>
      <c r="BT912" s="78" t="e">
        <f aca="false">IF(BC912=0,"",BC912)</f>
        <v>#N/A</v>
      </c>
      <c r="BU912" s="78" t="e">
        <f aca="false">IF(BD912=0,"",BD912)</f>
        <v>#N/A</v>
      </c>
    </row>
    <row r="913" customFormat="false" ht="56.7" hidden="false" customHeight="true" outlineLevel="0" collapsed="false">
      <c r="A913" s="137"/>
      <c r="B913" s="138"/>
      <c r="C913" s="139"/>
      <c r="D913" s="139"/>
      <c r="E913" s="143"/>
      <c r="F913" s="120"/>
      <c r="G913" s="121"/>
      <c r="H913" s="140"/>
      <c r="I913" s="141"/>
      <c r="J913" s="116"/>
      <c r="K913" s="124" t="str">
        <f aca="false">IF(ISBLANK(I913),"",ROUND(IF(J913&lt;&gt;"€",IF(J913="$",I913*TRANSFERENCIAS!$E$29,I913*TRANSFERENCIAS!$H$29),I913),2))</f>
        <v/>
      </c>
      <c r="L913" s="142"/>
      <c r="M913" s="142"/>
      <c r="N913" s="142"/>
      <c r="O913" s="125"/>
      <c r="P913" s="126" t="str">
        <f aca="false">IF(ISNUMBER(X913),X913,"P")</f>
        <v>P</v>
      </c>
      <c r="Q913" s="127" t="str">
        <f aca="false">IF(ISNUMBER(L913),L913," --")</f>
        <v> --</v>
      </c>
      <c r="W913" s="129" t="n">
        <f aca="false">SUM(L913:N913)</f>
        <v>0</v>
      </c>
      <c r="X913" s="129" t="e">
        <f aca="false">IF(K913&gt;0,ABS(W913-K913),"")</f>
        <v>#VALUE!</v>
      </c>
      <c r="AF913" s="78" t="n">
        <f aca="false">+AF912+20</f>
        <v>18160</v>
      </c>
      <c r="AG913" s="78" t="n">
        <v>908</v>
      </c>
      <c r="AO913" s="78" t="e">
        <f aca="false">VLOOKUP(F913,PTDS2!$A$1:$Q$13,2)</f>
        <v>#N/A</v>
      </c>
      <c r="AP913" s="78" t="e">
        <f aca="false">VLOOKUP(F913,PTDS2!$A$1:$Q$13,3)</f>
        <v>#N/A</v>
      </c>
      <c r="AQ913" s="78" t="e">
        <f aca="false">VLOOKUP(F913,PTDS2!$A$1:$Q$13,4)</f>
        <v>#N/A</v>
      </c>
      <c r="AR913" s="78" t="e">
        <f aca="false">VLOOKUP(F913,PTDS2!$A$1:$Q$13,5)</f>
        <v>#N/A</v>
      </c>
      <c r="AS913" s="78" t="e">
        <f aca="false">VLOOKUP(F913,PTDS2!$A$1:$Q$13,6)</f>
        <v>#N/A</v>
      </c>
      <c r="AT913" s="78" t="e">
        <f aca="false">VLOOKUP(F913,PTDS2!$A$1:$Q$13,7)</f>
        <v>#N/A</v>
      </c>
      <c r="AU913" s="78" t="e">
        <f aca="false">VLOOKUP(F913,PTDS2!$A$1:$Q$13,8)</f>
        <v>#N/A</v>
      </c>
      <c r="AV913" s="78" t="e">
        <f aca="false">VLOOKUP(F913,PTDS2!$A$1:$Q$13,9)</f>
        <v>#N/A</v>
      </c>
      <c r="AW913" s="78" t="e">
        <f aca="false">VLOOKUP(F913,PTDS2!$A$1:$Q$13,10)</f>
        <v>#N/A</v>
      </c>
      <c r="AX913" s="78" t="e">
        <f aca="false">VLOOKUP(F913,PTDS2!$A$1:$Q$13,11)</f>
        <v>#N/A</v>
      </c>
      <c r="AY913" s="78" t="e">
        <f aca="false">VLOOKUP(F913,PTDS2!$A$1:$Q$13,12)</f>
        <v>#N/A</v>
      </c>
      <c r="AZ913" s="78" t="e">
        <f aca="false">VLOOKUP(F913,PTDS2!$A$1:$Q$13,13)</f>
        <v>#N/A</v>
      </c>
      <c r="BA913" s="78" t="e">
        <f aca="false">VLOOKUP(F913,PTDS2!$A$1:$Q$13,14)</f>
        <v>#N/A</v>
      </c>
      <c r="BB913" s="78" t="e">
        <f aca="false">VLOOKUP(F913,PTDS2!$A$1:$Q$13,15)</f>
        <v>#N/A</v>
      </c>
      <c r="BC913" s="78" t="e">
        <f aca="false">VLOOKUP(F913,PTDS2!$A$1:$Q$13,16)</f>
        <v>#N/A</v>
      </c>
      <c r="BD913" s="78" t="e">
        <f aca="false">VLOOKUP(F913,PTDS2!$A$1:$Q$13,17)</f>
        <v>#N/A</v>
      </c>
      <c r="BF913" s="78" t="e">
        <f aca="false">IF(AO913=0,"",AO913)</f>
        <v>#N/A</v>
      </c>
      <c r="BG913" s="78" t="e">
        <f aca="false">IF(AP913=0,"",AP913)</f>
        <v>#N/A</v>
      </c>
      <c r="BH913" s="78" t="e">
        <f aca="false">IF(AQ913=0,"",AQ913)</f>
        <v>#N/A</v>
      </c>
      <c r="BI913" s="78" t="e">
        <f aca="false">IF(AR913=0,"",AR913)</f>
        <v>#N/A</v>
      </c>
      <c r="BJ913" s="78" t="e">
        <f aca="false">IF(AS913=0,"",AS913)</f>
        <v>#N/A</v>
      </c>
      <c r="BK913" s="78" t="e">
        <f aca="false">IF(AT913=0,"",AT913)</f>
        <v>#N/A</v>
      </c>
      <c r="BL913" s="78" t="e">
        <f aca="false">IF(AU913=0,"",AU913)</f>
        <v>#N/A</v>
      </c>
      <c r="BM913" s="78" t="e">
        <f aca="false">IF(AV913=0,"",AV913)</f>
        <v>#N/A</v>
      </c>
      <c r="BN913" s="78" t="e">
        <f aca="false">IF(AW913=0,"",AW913)</f>
        <v>#N/A</v>
      </c>
      <c r="BO913" s="78" t="e">
        <f aca="false">IF(AX913=0,"",AX913)</f>
        <v>#N/A</v>
      </c>
      <c r="BP913" s="78" t="e">
        <f aca="false">IF(AY913=0,"",AY913)</f>
        <v>#N/A</v>
      </c>
      <c r="BQ913" s="78" t="e">
        <f aca="false">IF(AZ913=0,"",AZ913)</f>
        <v>#N/A</v>
      </c>
      <c r="BR913" s="78" t="e">
        <f aca="false">IF(BA913=0,"",BA913)</f>
        <v>#N/A</v>
      </c>
      <c r="BS913" s="78" t="e">
        <f aca="false">IF(BB913=0,"",BB913)</f>
        <v>#N/A</v>
      </c>
      <c r="BT913" s="78" t="e">
        <f aca="false">IF(BC913=0,"",BC913)</f>
        <v>#N/A</v>
      </c>
      <c r="BU913" s="78" t="e">
        <f aca="false">IF(BD913=0,"",BD913)</f>
        <v>#N/A</v>
      </c>
    </row>
    <row r="914" customFormat="false" ht="56.7" hidden="false" customHeight="true" outlineLevel="0" collapsed="false">
      <c r="A914" s="137"/>
      <c r="B914" s="138"/>
      <c r="C914" s="139"/>
      <c r="D914" s="139"/>
      <c r="E914" s="143"/>
      <c r="F914" s="120"/>
      <c r="G914" s="121"/>
      <c r="H914" s="140"/>
      <c r="I914" s="141"/>
      <c r="J914" s="116"/>
      <c r="K914" s="124" t="str">
        <f aca="false">IF(ISBLANK(I914),"",ROUND(IF(J914&lt;&gt;"€",IF(J914="$",I914*TRANSFERENCIAS!$E$29,I914*TRANSFERENCIAS!$H$29),I914),2))</f>
        <v/>
      </c>
      <c r="L914" s="142"/>
      <c r="M914" s="142"/>
      <c r="N914" s="142"/>
      <c r="O914" s="125"/>
      <c r="P914" s="126" t="str">
        <f aca="false">IF(ISNUMBER(X914),X914,"P")</f>
        <v>P</v>
      </c>
      <c r="Q914" s="127" t="str">
        <f aca="false">IF(ISNUMBER(L914),L914," --")</f>
        <v> --</v>
      </c>
      <c r="W914" s="129" t="n">
        <f aca="false">SUM(L914:N914)</f>
        <v>0</v>
      </c>
      <c r="X914" s="129" t="e">
        <f aca="false">IF(K914&gt;0,ABS(W914-K914),"")</f>
        <v>#VALUE!</v>
      </c>
      <c r="AF914" s="78" t="n">
        <f aca="false">+AF913+20</f>
        <v>18180</v>
      </c>
      <c r="AG914" s="78" t="n">
        <v>909</v>
      </c>
      <c r="AO914" s="78" t="e">
        <f aca="false">VLOOKUP(F914,PTDS2!$A$1:$Q$13,2)</f>
        <v>#N/A</v>
      </c>
      <c r="AP914" s="78" t="e">
        <f aca="false">VLOOKUP(F914,PTDS2!$A$1:$Q$13,3)</f>
        <v>#N/A</v>
      </c>
      <c r="AQ914" s="78" t="e">
        <f aca="false">VLOOKUP(F914,PTDS2!$A$1:$Q$13,4)</f>
        <v>#N/A</v>
      </c>
      <c r="AR914" s="78" t="e">
        <f aca="false">VLOOKUP(F914,PTDS2!$A$1:$Q$13,5)</f>
        <v>#N/A</v>
      </c>
      <c r="AS914" s="78" t="e">
        <f aca="false">VLOOKUP(F914,PTDS2!$A$1:$Q$13,6)</f>
        <v>#N/A</v>
      </c>
      <c r="AT914" s="78" t="e">
        <f aca="false">VLOOKUP(F914,PTDS2!$A$1:$Q$13,7)</f>
        <v>#N/A</v>
      </c>
      <c r="AU914" s="78" t="e">
        <f aca="false">VLOOKUP(F914,PTDS2!$A$1:$Q$13,8)</f>
        <v>#N/A</v>
      </c>
      <c r="AV914" s="78" t="e">
        <f aca="false">VLOOKUP(F914,PTDS2!$A$1:$Q$13,9)</f>
        <v>#N/A</v>
      </c>
      <c r="AW914" s="78" t="e">
        <f aca="false">VLOOKUP(F914,PTDS2!$A$1:$Q$13,10)</f>
        <v>#N/A</v>
      </c>
      <c r="AX914" s="78" t="e">
        <f aca="false">VLOOKUP(F914,PTDS2!$A$1:$Q$13,11)</f>
        <v>#N/A</v>
      </c>
      <c r="AY914" s="78" t="e">
        <f aca="false">VLOOKUP(F914,PTDS2!$A$1:$Q$13,12)</f>
        <v>#N/A</v>
      </c>
      <c r="AZ914" s="78" t="e">
        <f aca="false">VLOOKUP(F914,PTDS2!$A$1:$Q$13,13)</f>
        <v>#N/A</v>
      </c>
      <c r="BA914" s="78" t="e">
        <f aca="false">VLOOKUP(F914,PTDS2!$A$1:$Q$13,14)</f>
        <v>#N/A</v>
      </c>
      <c r="BB914" s="78" t="e">
        <f aca="false">VLOOKUP(F914,PTDS2!$A$1:$Q$13,15)</f>
        <v>#N/A</v>
      </c>
      <c r="BC914" s="78" t="e">
        <f aca="false">VLOOKUP(F914,PTDS2!$A$1:$Q$13,16)</f>
        <v>#N/A</v>
      </c>
      <c r="BD914" s="78" t="e">
        <f aca="false">VLOOKUP(F914,PTDS2!$A$1:$Q$13,17)</f>
        <v>#N/A</v>
      </c>
      <c r="BF914" s="78" t="e">
        <f aca="false">IF(AO914=0,"",AO914)</f>
        <v>#N/A</v>
      </c>
      <c r="BG914" s="78" t="e">
        <f aca="false">IF(AP914=0,"",AP914)</f>
        <v>#N/A</v>
      </c>
      <c r="BH914" s="78" t="e">
        <f aca="false">IF(AQ914=0,"",AQ914)</f>
        <v>#N/A</v>
      </c>
      <c r="BI914" s="78" t="e">
        <f aca="false">IF(AR914=0,"",AR914)</f>
        <v>#N/A</v>
      </c>
      <c r="BJ914" s="78" t="e">
        <f aca="false">IF(AS914=0,"",AS914)</f>
        <v>#N/A</v>
      </c>
      <c r="BK914" s="78" t="e">
        <f aca="false">IF(AT914=0,"",AT914)</f>
        <v>#N/A</v>
      </c>
      <c r="BL914" s="78" t="e">
        <f aca="false">IF(AU914=0,"",AU914)</f>
        <v>#N/A</v>
      </c>
      <c r="BM914" s="78" t="e">
        <f aca="false">IF(AV914=0,"",AV914)</f>
        <v>#N/A</v>
      </c>
      <c r="BN914" s="78" t="e">
        <f aca="false">IF(AW914=0,"",AW914)</f>
        <v>#N/A</v>
      </c>
      <c r="BO914" s="78" t="e">
        <f aca="false">IF(AX914=0,"",AX914)</f>
        <v>#N/A</v>
      </c>
      <c r="BP914" s="78" t="e">
        <f aca="false">IF(AY914=0,"",AY914)</f>
        <v>#N/A</v>
      </c>
      <c r="BQ914" s="78" t="e">
        <f aca="false">IF(AZ914=0,"",AZ914)</f>
        <v>#N/A</v>
      </c>
      <c r="BR914" s="78" t="e">
        <f aca="false">IF(BA914=0,"",BA914)</f>
        <v>#N/A</v>
      </c>
      <c r="BS914" s="78" t="e">
        <f aca="false">IF(BB914=0,"",BB914)</f>
        <v>#N/A</v>
      </c>
      <c r="BT914" s="78" t="e">
        <f aca="false">IF(BC914=0,"",BC914)</f>
        <v>#N/A</v>
      </c>
      <c r="BU914" s="78" t="e">
        <f aca="false">IF(BD914=0,"",BD914)</f>
        <v>#N/A</v>
      </c>
    </row>
    <row r="915" customFormat="false" ht="56.7" hidden="false" customHeight="true" outlineLevel="0" collapsed="false">
      <c r="A915" s="137"/>
      <c r="B915" s="138"/>
      <c r="C915" s="139"/>
      <c r="D915" s="139"/>
      <c r="E915" s="143"/>
      <c r="F915" s="120"/>
      <c r="G915" s="121"/>
      <c r="H915" s="140"/>
      <c r="I915" s="141"/>
      <c r="J915" s="116"/>
      <c r="K915" s="124" t="str">
        <f aca="false">IF(ISBLANK(I915),"",ROUND(IF(J915&lt;&gt;"€",IF(J915="$",I915*TRANSFERENCIAS!$E$29,I915*TRANSFERENCIAS!$H$29),I915),2))</f>
        <v/>
      </c>
      <c r="L915" s="142"/>
      <c r="M915" s="142"/>
      <c r="N915" s="142"/>
      <c r="O915" s="125"/>
      <c r="P915" s="126" t="str">
        <f aca="false">IF(ISNUMBER(X915),X915,"P")</f>
        <v>P</v>
      </c>
      <c r="Q915" s="127" t="str">
        <f aca="false">IF(ISNUMBER(L915),L915," --")</f>
        <v> --</v>
      </c>
      <c r="W915" s="129" t="n">
        <f aca="false">SUM(L915:N915)</f>
        <v>0</v>
      </c>
      <c r="X915" s="129" t="e">
        <f aca="false">IF(K915&gt;0,ABS(W915-K915),"")</f>
        <v>#VALUE!</v>
      </c>
      <c r="AF915" s="78" t="n">
        <f aca="false">+AF914+20</f>
        <v>18200</v>
      </c>
      <c r="AG915" s="78" t="n">
        <v>910</v>
      </c>
      <c r="AO915" s="78" t="e">
        <f aca="false">VLOOKUP(F915,PTDS2!$A$1:$Q$13,2)</f>
        <v>#N/A</v>
      </c>
      <c r="AP915" s="78" t="e">
        <f aca="false">VLOOKUP(F915,PTDS2!$A$1:$Q$13,3)</f>
        <v>#N/A</v>
      </c>
      <c r="AQ915" s="78" t="e">
        <f aca="false">VLOOKUP(F915,PTDS2!$A$1:$Q$13,4)</f>
        <v>#N/A</v>
      </c>
      <c r="AR915" s="78" t="e">
        <f aca="false">VLOOKUP(F915,PTDS2!$A$1:$Q$13,5)</f>
        <v>#N/A</v>
      </c>
      <c r="AS915" s="78" t="e">
        <f aca="false">VLOOKUP(F915,PTDS2!$A$1:$Q$13,6)</f>
        <v>#N/A</v>
      </c>
      <c r="AT915" s="78" t="e">
        <f aca="false">VLOOKUP(F915,PTDS2!$A$1:$Q$13,7)</f>
        <v>#N/A</v>
      </c>
      <c r="AU915" s="78" t="e">
        <f aca="false">VLOOKUP(F915,PTDS2!$A$1:$Q$13,8)</f>
        <v>#N/A</v>
      </c>
      <c r="AV915" s="78" t="e">
        <f aca="false">VLOOKUP(F915,PTDS2!$A$1:$Q$13,9)</f>
        <v>#N/A</v>
      </c>
      <c r="AW915" s="78" t="e">
        <f aca="false">VLOOKUP(F915,PTDS2!$A$1:$Q$13,10)</f>
        <v>#N/A</v>
      </c>
      <c r="AX915" s="78" t="e">
        <f aca="false">VLOOKUP(F915,PTDS2!$A$1:$Q$13,11)</f>
        <v>#N/A</v>
      </c>
      <c r="AY915" s="78" t="e">
        <f aca="false">VLOOKUP(F915,PTDS2!$A$1:$Q$13,12)</f>
        <v>#N/A</v>
      </c>
      <c r="AZ915" s="78" t="e">
        <f aca="false">VLOOKUP(F915,PTDS2!$A$1:$Q$13,13)</f>
        <v>#N/A</v>
      </c>
      <c r="BA915" s="78" t="e">
        <f aca="false">VLOOKUP(F915,PTDS2!$A$1:$Q$13,14)</f>
        <v>#N/A</v>
      </c>
      <c r="BB915" s="78" t="e">
        <f aca="false">VLOOKUP(F915,PTDS2!$A$1:$Q$13,15)</f>
        <v>#N/A</v>
      </c>
      <c r="BC915" s="78" t="e">
        <f aca="false">VLOOKUP(F915,PTDS2!$A$1:$Q$13,16)</f>
        <v>#N/A</v>
      </c>
      <c r="BD915" s="78" t="e">
        <f aca="false">VLOOKUP(F915,PTDS2!$A$1:$Q$13,17)</f>
        <v>#N/A</v>
      </c>
      <c r="BF915" s="78" t="e">
        <f aca="false">IF(AO915=0,"",AO915)</f>
        <v>#N/A</v>
      </c>
      <c r="BG915" s="78" t="e">
        <f aca="false">IF(AP915=0,"",AP915)</f>
        <v>#N/A</v>
      </c>
      <c r="BH915" s="78" t="e">
        <f aca="false">IF(AQ915=0,"",AQ915)</f>
        <v>#N/A</v>
      </c>
      <c r="BI915" s="78" t="e">
        <f aca="false">IF(AR915=0,"",AR915)</f>
        <v>#N/A</v>
      </c>
      <c r="BJ915" s="78" t="e">
        <f aca="false">IF(AS915=0,"",AS915)</f>
        <v>#N/A</v>
      </c>
      <c r="BK915" s="78" t="e">
        <f aca="false">IF(AT915=0,"",AT915)</f>
        <v>#N/A</v>
      </c>
      <c r="BL915" s="78" t="e">
        <f aca="false">IF(AU915=0,"",AU915)</f>
        <v>#N/A</v>
      </c>
      <c r="BM915" s="78" t="e">
        <f aca="false">IF(AV915=0,"",AV915)</f>
        <v>#N/A</v>
      </c>
      <c r="BN915" s="78" t="e">
        <f aca="false">IF(AW915=0,"",AW915)</f>
        <v>#N/A</v>
      </c>
      <c r="BO915" s="78" t="e">
        <f aca="false">IF(AX915=0,"",AX915)</f>
        <v>#N/A</v>
      </c>
      <c r="BP915" s="78" t="e">
        <f aca="false">IF(AY915=0,"",AY915)</f>
        <v>#N/A</v>
      </c>
      <c r="BQ915" s="78" t="e">
        <f aca="false">IF(AZ915=0,"",AZ915)</f>
        <v>#N/A</v>
      </c>
      <c r="BR915" s="78" t="e">
        <f aca="false">IF(BA915=0,"",BA915)</f>
        <v>#N/A</v>
      </c>
      <c r="BS915" s="78" t="e">
        <f aca="false">IF(BB915=0,"",BB915)</f>
        <v>#N/A</v>
      </c>
      <c r="BT915" s="78" t="e">
        <f aca="false">IF(BC915=0,"",BC915)</f>
        <v>#N/A</v>
      </c>
      <c r="BU915" s="78" t="e">
        <f aca="false">IF(BD915=0,"",BD915)</f>
        <v>#N/A</v>
      </c>
    </row>
    <row r="916" customFormat="false" ht="56.7" hidden="false" customHeight="true" outlineLevel="0" collapsed="false">
      <c r="A916" s="137"/>
      <c r="B916" s="138"/>
      <c r="C916" s="139"/>
      <c r="D916" s="139"/>
      <c r="E916" s="143"/>
      <c r="F916" s="120"/>
      <c r="G916" s="121"/>
      <c r="H916" s="140"/>
      <c r="I916" s="141"/>
      <c r="J916" s="116"/>
      <c r="K916" s="124" t="str">
        <f aca="false">IF(ISBLANK(I916),"",ROUND(IF(J916&lt;&gt;"€",IF(J916="$",I916*TRANSFERENCIAS!$E$29,I916*TRANSFERENCIAS!$H$29),I916),2))</f>
        <v/>
      </c>
      <c r="L916" s="142"/>
      <c r="M916" s="142"/>
      <c r="N916" s="142"/>
      <c r="O916" s="125"/>
      <c r="P916" s="126" t="str">
        <f aca="false">IF(ISNUMBER(X916),X916,"P")</f>
        <v>P</v>
      </c>
      <c r="Q916" s="127" t="str">
        <f aca="false">IF(ISNUMBER(L916),L916," --")</f>
        <v> --</v>
      </c>
      <c r="W916" s="129" t="n">
        <f aca="false">SUM(L916:N916)</f>
        <v>0</v>
      </c>
      <c r="X916" s="129" t="e">
        <f aca="false">IF(K916&gt;0,ABS(W916-K916),"")</f>
        <v>#VALUE!</v>
      </c>
      <c r="AF916" s="78" t="n">
        <f aca="false">+AF915+20</f>
        <v>18220</v>
      </c>
      <c r="AG916" s="78" t="n">
        <v>911</v>
      </c>
      <c r="AO916" s="78" t="e">
        <f aca="false">VLOOKUP(F916,PTDS2!$A$1:$Q$13,2)</f>
        <v>#N/A</v>
      </c>
      <c r="AP916" s="78" t="e">
        <f aca="false">VLOOKUP(F916,PTDS2!$A$1:$Q$13,3)</f>
        <v>#N/A</v>
      </c>
      <c r="AQ916" s="78" t="e">
        <f aca="false">VLOOKUP(F916,PTDS2!$A$1:$Q$13,4)</f>
        <v>#N/A</v>
      </c>
      <c r="AR916" s="78" t="e">
        <f aca="false">VLOOKUP(F916,PTDS2!$A$1:$Q$13,5)</f>
        <v>#N/A</v>
      </c>
      <c r="AS916" s="78" t="e">
        <f aca="false">VLOOKUP(F916,PTDS2!$A$1:$Q$13,6)</f>
        <v>#N/A</v>
      </c>
      <c r="AT916" s="78" t="e">
        <f aca="false">VLOOKUP(F916,PTDS2!$A$1:$Q$13,7)</f>
        <v>#N/A</v>
      </c>
      <c r="AU916" s="78" t="e">
        <f aca="false">VLOOKUP(F916,PTDS2!$A$1:$Q$13,8)</f>
        <v>#N/A</v>
      </c>
      <c r="AV916" s="78" t="e">
        <f aca="false">VLOOKUP(F916,PTDS2!$A$1:$Q$13,9)</f>
        <v>#N/A</v>
      </c>
      <c r="AW916" s="78" t="e">
        <f aca="false">VLOOKUP(F916,PTDS2!$A$1:$Q$13,10)</f>
        <v>#N/A</v>
      </c>
      <c r="AX916" s="78" t="e">
        <f aca="false">VLOOKUP(F916,PTDS2!$A$1:$Q$13,11)</f>
        <v>#N/A</v>
      </c>
      <c r="AY916" s="78" t="e">
        <f aca="false">VLOOKUP(F916,PTDS2!$A$1:$Q$13,12)</f>
        <v>#N/A</v>
      </c>
      <c r="AZ916" s="78" t="e">
        <f aca="false">VLOOKUP(F916,PTDS2!$A$1:$Q$13,13)</f>
        <v>#N/A</v>
      </c>
      <c r="BA916" s="78" t="e">
        <f aca="false">VLOOKUP(F916,PTDS2!$A$1:$Q$13,14)</f>
        <v>#N/A</v>
      </c>
      <c r="BB916" s="78" t="e">
        <f aca="false">VLOOKUP(F916,PTDS2!$A$1:$Q$13,15)</f>
        <v>#N/A</v>
      </c>
      <c r="BC916" s="78" t="e">
        <f aca="false">VLOOKUP(F916,PTDS2!$A$1:$Q$13,16)</f>
        <v>#N/A</v>
      </c>
      <c r="BD916" s="78" t="e">
        <f aca="false">VLOOKUP(F916,PTDS2!$A$1:$Q$13,17)</f>
        <v>#N/A</v>
      </c>
      <c r="BF916" s="78" t="e">
        <f aca="false">IF(AO916=0,"",AO916)</f>
        <v>#N/A</v>
      </c>
      <c r="BG916" s="78" t="e">
        <f aca="false">IF(AP916=0,"",AP916)</f>
        <v>#N/A</v>
      </c>
      <c r="BH916" s="78" t="e">
        <f aca="false">IF(AQ916=0,"",AQ916)</f>
        <v>#N/A</v>
      </c>
      <c r="BI916" s="78" t="e">
        <f aca="false">IF(AR916=0,"",AR916)</f>
        <v>#N/A</v>
      </c>
      <c r="BJ916" s="78" t="e">
        <f aca="false">IF(AS916=0,"",AS916)</f>
        <v>#N/A</v>
      </c>
      <c r="BK916" s="78" t="e">
        <f aca="false">IF(AT916=0,"",AT916)</f>
        <v>#N/A</v>
      </c>
      <c r="BL916" s="78" t="e">
        <f aca="false">IF(AU916=0,"",AU916)</f>
        <v>#N/A</v>
      </c>
      <c r="BM916" s="78" t="e">
        <f aca="false">IF(AV916=0,"",AV916)</f>
        <v>#N/A</v>
      </c>
      <c r="BN916" s="78" t="e">
        <f aca="false">IF(AW916=0,"",AW916)</f>
        <v>#N/A</v>
      </c>
      <c r="BO916" s="78" t="e">
        <f aca="false">IF(AX916=0,"",AX916)</f>
        <v>#N/A</v>
      </c>
      <c r="BP916" s="78" t="e">
        <f aca="false">IF(AY916=0,"",AY916)</f>
        <v>#N/A</v>
      </c>
      <c r="BQ916" s="78" t="e">
        <f aca="false">IF(AZ916=0,"",AZ916)</f>
        <v>#N/A</v>
      </c>
      <c r="BR916" s="78" t="e">
        <f aca="false">IF(BA916=0,"",BA916)</f>
        <v>#N/A</v>
      </c>
      <c r="BS916" s="78" t="e">
        <f aca="false">IF(BB916=0,"",BB916)</f>
        <v>#N/A</v>
      </c>
      <c r="BT916" s="78" t="e">
        <f aca="false">IF(BC916=0,"",BC916)</f>
        <v>#N/A</v>
      </c>
      <c r="BU916" s="78" t="e">
        <f aca="false">IF(BD916=0,"",BD916)</f>
        <v>#N/A</v>
      </c>
    </row>
    <row r="917" customFormat="false" ht="56.7" hidden="false" customHeight="true" outlineLevel="0" collapsed="false">
      <c r="A917" s="137"/>
      <c r="B917" s="138"/>
      <c r="C917" s="139"/>
      <c r="D917" s="139"/>
      <c r="E917" s="143"/>
      <c r="F917" s="120"/>
      <c r="G917" s="121"/>
      <c r="H917" s="140"/>
      <c r="I917" s="141"/>
      <c r="J917" s="116"/>
      <c r="K917" s="124" t="str">
        <f aca="false">IF(ISBLANK(I917),"",ROUND(IF(J917&lt;&gt;"€",IF(J917="$",I917*TRANSFERENCIAS!$E$29,I917*TRANSFERENCIAS!$H$29),I917),2))</f>
        <v/>
      </c>
      <c r="L917" s="142"/>
      <c r="M917" s="142"/>
      <c r="N917" s="142"/>
      <c r="O917" s="125"/>
      <c r="P917" s="126" t="str">
        <f aca="false">IF(ISNUMBER(X917),X917,"P")</f>
        <v>P</v>
      </c>
      <c r="Q917" s="127" t="str">
        <f aca="false">IF(ISNUMBER(L917),L917," --")</f>
        <v> --</v>
      </c>
      <c r="W917" s="129" t="n">
        <f aca="false">SUM(L917:N917)</f>
        <v>0</v>
      </c>
      <c r="X917" s="129" t="e">
        <f aca="false">IF(K917&gt;0,ABS(W917-K917),"")</f>
        <v>#VALUE!</v>
      </c>
      <c r="AF917" s="78" t="n">
        <f aca="false">+AF916+20</f>
        <v>18240</v>
      </c>
      <c r="AG917" s="78" t="n">
        <v>912</v>
      </c>
      <c r="AO917" s="78" t="e">
        <f aca="false">VLOOKUP(F917,PTDS2!$A$1:$Q$13,2)</f>
        <v>#N/A</v>
      </c>
      <c r="AP917" s="78" t="e">
        <f aca="false">VLOOKUP(F917,PTDS2!$A$1:$Q$13,3)</f>
        <v>#N/A</v>
      </c>
      <c r="AQ917" s="78" t="e">
        <f aca="false">VLOOKUP(F917,PTDS2!$A$1:$Q$13,4)</f>
        <v>#N/A</v>
      </c>
      <c r="AR917" s="78" t="e">
        <f aca="false">VLOOKUP(F917,PTDS2!$A$1:$Q$13,5)</f>
        <v>#N/A</v>
      </c>
      <c r="AS917" s="78" t="e">
        <f aca="false">VLOOKUP(F917,PTDS2!$A$1:$Q$13,6)</f>
        <v>#N/A</v>
      </c>
      <c r="AT917" s="78" t="e">
        <f aca="false">VLOOKUP(F917,PTDS2!$A$1:$Q$13,7)</f>
        <v>#N/A</v>
      </c>
      <c r="AU917" s="78" t="e">
        <f aca="false">VLOOKUP(F917,PTDS2!$A$1:$Q$13,8)</f>
        <v>#N/A</v>
      </c>
      <c r="AV917" s="78" t="e">
        <f aca="false">VLOOKUP(F917,PTDS2!$A$1:$Q$13,9)</f>
        <v>#N/A</v>
      </c>
      <c r="AW917" s="78" t="e">
        <f aca="false">VLOOKUP(F917,PTDS2!$A$1:$Q$13,10)</f>
        <v>#N/A</v>
      </c>
      <c r="AX917" s="78" t="e">
        <f aca="false">VLOOKUP(F917,PTDS2!$A$1:$Q$13,11)</f>
        <v>#N/A</v>
      </c>
      <c r="AY917" s="78" t="e">
        <f aca="false">VLOOKUP(F917,PTDS2!$A$1:$Q$13,12)</f>
        <v>#N/A</v>
      </c>
      <c r="AZ917" s="78" t="e">
        <f aca="false">VLOOKUP(F917,PTDS2!$A$1:$Q$13,13)</f>
        <v>#N/A</v>
      </c>
      <c r="BA917" s="78" t="e">
        <f aca="false">VLOOKUP(F917,PTDS2!$A$1:$Q$13,14)</f>
        <v>#N/A</v>
      </c>
      <c r="BB917" s="78" t="e">
        <f aca="false">VLOOKUP(F917,PTDS2!$A$1:$Q$13,15)</f>
        <v>#N/A</v>
      </c>
      <c r="BC917" s="78" t="e">
        <f aca="false">VLOOKUP(F917,PTDS2!$A$1:$Q$13,16)</f>
        <v>#N/A</v>
      </c>
      <c r="BD917" s="78" t="e">
        <f aca="false">VLOOKUP(F917,PTDS2!$A$1:$Q$13,17)</f>
        <v>#N/A</v>
      </c>
      <c r="BF917" s="78" t="e">
        <f aca="false">IF(AO917=0,"",AO917)</f>
        <v>#N/A</v>
      </c>
      <c r="BG917" s="78" t="e">
        <f aca="false">IF(AP917=0,"",AP917)</f>
        <v>#N/A</v>
      </c>
      <c r="BH917" s="78" t="e">
        <f aca="false">IF(AQ917=0,"",AQ917)</f>
        <v>#N/A</v>
      </c>
      <c r="BI917" s="78" t="e">
        <f aca="false">IF(AR917=0,"",AR917)</f>
        <v>#N/A</v>
      </c>
      <c r="BJ917" s="78" t="e">
        <f aca="false">IF(AS917=0,"",AS917)</f>
        <v>#N/A</v>
      </c>
      <c r="BK917" s="78" t="e">
        <f aca="false">IF(AT917=0,"",AT917)</f>
        <v>#N/A</v>
      </c>
      <c r="BL917" s="78" t="e">
        <f aca="false">IF(AU917=0,"",AU917)</f>
        <v>#N/A</v>
      </c>
      <c r="BM917" s="78" t="e">
        <f aca="false">IF(AV917=0,"",AV917)</f>
        <v>#N/A</v>
      </c>
      <c r="BN917" s="78" t="e">
        <f aca="false">IF(AW917=0,"",AW917)</f>
        <v>#N/A</v>
      </c>
      <c r="BO917" s="78" t="e">
        <f aca="false">IF(AX917=0,"",AX917)</f>
        <v>#N/A</v>
      </c>
      <c r="BP917" s="78" t="e">
        <f aca="false">IF(AY917=0,"",AY917)</f>
        <v>#N/A</v>
      </c>
      <c r="BQ917" s="78" t="e">
        <f aca="false">IF(AZ917=0,"",AZ917)</f>
        <v>#N/A</v>
      </c>
      <c r="BR917" s="78" t="e">
        <f aca="false">IF(BA917=0,"",BA917)</f>
        <v>#N/A</v>
      </c>
      <c r="BS917" s="78" t="e">
        <f aca="false">IF(BB917=0,"",BB917)</f>
        <v>#N/A</v>
      </c>
      <c r="BT917" s="78" t="e">
        <f aca="false">IF(BC917=0,"",BC917)</f>
        <v>#N/A</v>
      </c>
      <c r="BU917" s="78" t="e">
        <f aca="false">IF(BD917=0,"",BD917)</f>
        <v>#N/A</v>
      </c>
    </row>
    <row r="918" customFormat="false" ht="56.7" hidden="false" customHeight="true" outlineLevel="0" collapsed="false">
      <c r="A918" s="137"/>
      <c r="B918" s="138"/>
      <c r="C918" s="139"/>
      <c r="D918" s="139"/>
      <c r="E918" s="143"/>
      <c r="F918" s="120"/>
      <c r="G918" s="121"/>
      <c r="H918" s="140"/>
      <c r="I918" s="141"/>
      <c r="J918" s="116"/>
      <c r="K918" s="124" t="str">
        <f aca="false">IF(ISBLANK(I918),"",ROUND(IF(J918&lt;&gt;"€",IF(J918="$",I918*TRANSFERENCIAS!$E$29,I918*TRANSFERENCIAS!$H$29),I918),2))</f>
        <v/>
      </c>
      <c r="L918" s="142"/>
      <c r="M918" s="142"/>
      <c r="N918" s="142"/>
      <c r="O918" s="125"/>
      <c r="P918" s="126" t="str">
        <f aca="false">IF(ISNUMBER(X918),X918,"P")</f>
        <v>P</v>
      </c>
      <c r="Q918" s="127" t="str">
        <f aca="false">IF(ISNUMBER(L918),L918," --")</f>
        <v> --</v>
      </c>
      <c r="W918" s="129" t="n">
        <f aca="false">SUM(L918:N918)</f>
        <v>0</v>
      </c>
      <c r="X918" s="129" t="e">
        <f aca="false">IF(K918&gt;0,ABS(W918-K918),"")</f>
        <v>#VALUE!</v>
      </c>
      <c r="AF918" s="78" t="n">
        <f aca="false">+AF917+20</f>
        <v>18260</v>
      </c>
      <c r="AG918" s="78" t="n">
        <v>913</v>
      </c>
      <c r="AO918" s="78" t="e">
        <f aca="false">VLOOKUP(F918,PTDS2!$A$1:$Q$13,2)</f>
        <v>#N/A</v>
      </c>
      <c r="AP918" s="78" t="e">
        <f aca="false">VLOOKUP(F918,PTDS2!$A$1:$Q$13,3)</f>
        <v>#N/A</v>
      </c>
      <c r="AQ918" s="78" t="e">
        <f aca="false">VLOOKUP(F918,PTDS2!$A$1:$Q$13,4)</f>
        <v>#N/A</v>
      </c>
      <c r="AR918" s="78" t="e">
        <f aca="false">VLOOKUP(F918,PTDS2!$A$1:$Q$13,5)</f>
        <v>#N/A</v>
      </c>
      <c r="AS918" s="78" t="e">
        <f aca="false">VLOOKUP(F918,PTDS2!$A$1:$Q$13,6)</f>
        <v>#N/A</v>
      </c>
      <c r="AT918" s="78" t="e">
        <f aca="false">VLOOKUP(F918,PTDS2!$A$1:$Q$13,7)</f>
        <v>#N/A</v>
      </c>
      <c r="AU918" s="78" t="e">
        <f aca="false">VLOOKUP(F918,PTDS2!$A$1:$Q$13,8)</f>
        <v>#N/A</v>
      </c>
      <c r="AV918" s="78" t="e">
        <f aca="false">VLOOKUP(F918,PTDS2!$A$1:$Q$13,9)</f>
        <v>#N/A</v>
      </c>
      <c r="AW918" s="78" t="e">
        <f aca="false">VLOOKUP(F918,PTDS2!$A$1:$Q$13,10)</f>
        <v>#N/A</v>
      </c>
      <c r="AX918" s="78" t="e">
        <f aca="false">VLOOKUP(F918,PTDS2!$A$1:$Q$13,11)</f>
        <v>#N/A</v>
      </c>
      <c r="AY918" s="78" t="e">
        <f aca="false">VLOOKUP(F918,PTDS2!$A$1:$Q$13,12)</f>
        <v>#N/A</v>
      </c>
      <c r="AZ918" s="78" t="e">
        <f aca="false">VLOOKUP(F918,PTDS2!$A$1:$Q$13,13)</f>
        <v>#N/A</v>
      </c>
      <c r="BA918" s="78" t="e">
        <f aca="false">VLOOKUP(F918,PTDS2!$A$1:$Q$13,14)</f>
        <v>#N/A</v>
      </c>
      <c r="BB918" s="78" t="e">
        <f aca="false">VLOOKUP(F918,PTDS2!$A$1:$Q$13,15)</f>
        <v>#N/A</v>
      </c>
      <c r="BC918" s="78" t="e">
        <f aca="false">VLOOKUP(F918,PTDS2!$A$1:$Q$13,16)</f>
        <v>#N/A</v>
      </c>
      <c r="BD918" s="78" t="e">
        <f aca="false">VLOOKUP(F918,PTDS2!$A$1:$Q$13,17)</f>
        <v>#N/A</v>
      </c>
      <c r="BF918" s="78" t="e">
        <f aca="false">IF(AO918=0,"",AO918)</f>
        <v>#N/A</v>
      </c>
      <c r="BG918" s="78" t="e">
        <f aca="false">IF(AP918=0,"",AP918)</f>
        <v>#N/A</v>
      </c>
      <c r="BH918" s="78" t="e">
        <f aca="false">IF(AQ918=0,"",AQ918)</f>
        <v>#N/A</v>
      </c>
      <c r="BI918" s="78" t="e">
        <f aca="false">IF(AR918=0,"",AR918)</f>
        <v>#N/A</v>
      </c>
      <c r="BJ918" s="78" t="e">
        <f aca="false">IF(AS918=0,"",AS918)</f>
        <v>#N/A</v>
      </c>
      <c r="BK918" s="78" t="e">
        <f aca="false">IF(AT918=0,"",AT918)</f>
        <v>#N/A</v>
      </c>
      <c r="BL918" s="78" t="e">
        <f aca="false">IF(AU918=0,"",AU918)</f>
        <v>#N/A</v>
      </c>
      <c r="BM918" s="78" t="e">
        <f aca="false">IF(AV918=0,"",AV918)</f>
        <v>#N/A</v>
      </c>
      <c r="BN918" s="78" t="e">
        <f aca="false">IF(AW918=0,"",AW918)</f>
        <v>#N/A</v>
      </c>
      <c r="BO918" s="78" t="e">
        <f aca="false">IF(AX918=0,"",AX918)</f>
        <v>#N/A</v>
      </c>
      <c r="BP918" s="78" t="e">
        <f aca="false">IF(AY918=0,"",AY918)</f>
        <v>#N/A</v>
      </c>
      <c r="BQ918" s="78" t="e">
        <f aca="false">IF(AZ918=0,"",AZ918)</f>
        <v>#N/A</v>
      </c>
      <c r="BR918" s="78" t="e">
        <f aca="false">IF(BA918=0,"",BA918)</f>
        <v>#N/A</v>
      </c>
      <c r="BS918" s="78" t="e">
        <f aca="false">IF(BB918=0,"",BB918)</f>
        <v>#N/A</v>
      </c>
      <c r="BT918" s="78" t="e">
        <f aca="false">IF(BC918=0,"",BC918)</f>
        <v>#N/A</v>
      </c>
      <c r="BU918" s="78" t="e">
        <f aca="false">IF(BD918=0,"",BD918)</f>
        <v>#N/A</v>
      </c>
    </row>
    <row r="919" customFormat="false" ht="56.7" hidden="false" customHeight="true" outlineLevel="0" collapsed="false">
      <c r="A919" s="137"/>
      <c r="B919" s="138"/>
      <c r="C919" s="139"/>
      <c r="D919" s="139"/>
      <c r="E919" s="143"/>
      <c r="F919" s="120"/>
      <c r="G919" s="121"/>
      <c r="H919" s="140"/>
      <c r="I919" s="141"/>
      <c r="J919" s="116"/>
      <c r="K919" s="124" t="str">
        <f aca="false">IF(ISBLANK(I919),"",ROUND(IF(J919&lt;&gt;"€",IF(J919="$",I919*TRANSFERENCIAS!$E$29,I919*TRANSFERENCIAS!$H$29),I919),2))</f>
        <v/>
      </c>
      <c r="L919" s="142"/>
      <c r="M919" s="142"/>
      <c r="N919" s="142"/>
      <c r="O919" s="125"/>
      <c r="P919" s="126" t="str">
        <f aca="false">IF(ISNUMBER(X919),X919,"P")</f>
        <v>P</v>
      </c>
      <c r="Q919" s="127" t="str">
        <f aca="false">IF(ISNUMBER(L919),L919," --")</f>
        <v> --</v>
      </c>
      <c r="W919" s="129" t="n">
        <f aca="false">SUM(L919:N919)</f>
        <v>0</v>
      </c>
      <c r="X919" s="129" t="e">
        <f aca="false">IF(K919&gt;0,ABS(W919-K919),"")</f>
        <v>#VALUE!</v>
      </c>
      <c r="AF919" s="78" t="n">
        <f aca="false">+AF918+20</f>
        <v>18280</v>
      </c>
      <c r="AG919" s="78" t="n">
        <v>914</v>
      </c>
      <c r="AO919" s="78" t="e">
        <f aca="false">VLOOKUP(F919,PTDS2!$A$1:$Q$13,2)</f>
        <v>#N/A</v>
      </c>
      <c r="AP919" s="78" t="e">
        <f aca="false">VLOOKUP(F919,PTDS2!$A$1:$Q$13,3)</f>
        <v>#N/A</v>
      </c>
      <c r="AQ919" s="78" t="e">
        <f aca="false">VLOOKUP(F919,PTDS2!$A$1:$Q$13,4)</f>
        <v>#N/A</v>
      </c>
      <c r="AR919" s="78" t="e">
        <f aca="false">VLOOKUP(F919,PTDS2!$A$1:$Q$13,5)</f>
        <v>#N/A</v>
      </c>
      <c r="AS919" s="78" t="e">
        <f aca="false">VLOOKUP(F919,PTDS2!$A$1:$Q$13,6)</f>
        <v>#N/A</v>
      </c>
      <c r="AT919" s="78" t="e">
        <f aca="false">VLOOKUP(F919,PTDS2!$A$1:$Q$13,7)</f>
        <v>#N/A</v>
      </c>
      <c r="AU919" s="78" t="e">
        <f aca="false">VLOOKUP(F919,PTDS2!$A$1:$Q$13,8)</f>
        <v>#N/A</v>
      </c>
      <c r="AV919" s="78" t="e">
        <f aca="false">VLOOKUP(F919,PTDS2!$A$1:$Q$13,9)</f>
        <v>#N/A</v>
      </c>
      <c r="AW919" s="78" t="e">
        <f aca="false">VLOOKUP(F919,PTDS2!$A$1:$Q$13,10)</f>
        <v>#N/A</v>
      </c>
      <c r="AX919" s="78" t="e">
        <f aca="false">VLOOKUP(F919,PTDS2!$A$1:$Q$13,11)</f>
        <v>#N/A</v>
      </c>
      <c r="AY919" s="78" t="e">
        <f aca="false">VLOOKUP(F919,PTDS2!$A$1:$Q$13,12)</f>
        <v>#N/A</v>
      </c>
      <c r="AZ919" s="78" t="e">
        <f aca="false">VLOOKUP(F919,PTDS2!$A$1:$Q$13,13)</f>
        <v>#N/A</v>
      </c>
      <c r="BA919" s="78" t="e">
        <f aca="false">VLOOKUP(F919,PTDS2!$A$1:$Q$13,14)</f>
        <v>#N/A</v>
      </c>
      <c r="BB919" s="78" t="e">
        <f aca="false">VLOOKUP(F919,PTDS2!$A$1:$Q$13,15)</f>
        <v>#N/A</v>
      </c>
      <c r="BC919" s="78" t="e">
        <f aca="false">VLOOKUP(F919,PTDS2!$A$1:$Q$13,16)</f>
        <v>#N/A</v>
      </c>
      <c r="BD919" s="78" t="e">
        <f aca="false">VLOOKUP(F919,PTDS2!$A$1:$Q$13,17)</f>
        <v>#N/A</v>
      </c>
      <c r="BF919" s="78" t="e">
        <f aca="false">IF(AO919=0,"",AO919)</f>
        <v>#N/A</v>
      </c>
      <c r="BG919" s="78" t="e">
        <f aca="false">IF(AP919=0,"",AP919)</f>
        <v>#N/A</v>
      </c>
      <c r="BH919" s="78" t="e">
        <f aca="false">IF(AQ919=0,"",AQ919)</f>
        <v>#N/A</v>
      </c>
      <c r="BI919" s="78" t="e">
        <f aca="false">IF(AR919=0,"",AR919)</f>
        <v>#N/A</v>
      </c>
      <c r="BJ919" s="78" t="e">
        <f aca="false">IF(AS919=0,"",AS919)</f>
        <v>#N/A</v>
      </c>
      <c r="BK919" s="78" t="e">
        <f aca="false">IF(AT919=0,"",AT919)</f>
        <v>#N/A</v>
      </c>
      <c r="BL919" s="78" t="e">
        <f aca="false">IF(AU919=0,"",AU919)</f>
        <v>#N/A</v>
      </c>
      <c r="BM919" s="78" t="e">
        <f aca="false">IF(AV919=0,"",AV919)</f>
        <v>#N/A</v>
      </c>
      <c r="BN919" s="78" t="e">
        <f aca="false">IF(AW919=0,"",AW919)</f>
        <v>#N/A</v>
      </c>
      <c r="BO919" s="78" t="e">
        <f aca="false">IF(AX919=0,"",AX919)</f>
        <v>#N/A</v>
      </c>
      <c r="BP919" s="78" t="e">
        <f aca="false">IF(AY919=0,"",AY919)</f>
        <v>#N/A</v>
      </c>
      <c r="BQ919" s="78" t="e">
        <f aca="false">IF(AZ919=0,"",AZ919)</f>
        <v>#N/A</v>
      </c>
      <c r="BR919" s="78" t="e">
        <f aca="false">IF(BA919=0,"",BA919)</f>
        <v>#N/A</v>
      </c>
      <c r="BS919" s="78" t="e">
        <f aca="false">IF(BB919=0,"",BB919)</f>
        <v>#N/A</v>
      </c>
      <c r="BT919" s="78" t="e">
        <f aca="false">IF(BC919=0,"",BC919)</f>
        <v>#N/A</v>
      </c>
      <c r="BU919" s="78" t="e">
        <f aca="false">IF(BD919=0,"",BD919)</f>
        <v>#N/A</v>
      </c>
    </row>
    <row r="920" customFormat="false" ht="56.7" hidden="false" customHeight="true" outlineLevel="0" collapsed="false">
      <c r="A920" s="137"/>
      <c r="B920" s="138"/>
      <c r="C920" s="139"/>
      <c r="D920" s="139"/>
      <c r="E920" s="143"/>
      <c r="F920" s="120"/>
      <c r="G920" s="121"/>
      <c r="H920" s="140"/>
      <c r="I920" s="141"/>
      <c r="J920" s="116"/>
      <c r="K920" s="124" t="str">
        <f aca="false">IF(ISBLANK(I920),"",ROUND(IF(J920&lt;&gt;"€",IF(J920="$",I920*TRANSFERENCIAS!$E$29,I920*TRANSFERENCIAS!$H$29),I920),2))</f>
        <v/>
      </c>
      <c r="L920" s="142"/>
      <c r="M920" s="142"/>
      <c r="N920" s="142"/>
      <c r="O920" s="125"/>
      <c r="P920" s="126" t="str">
        <f aca="false">IF(ISNUMBER(X920),X920,"P")</f>
        <v>P</v>
      </c>
      <c r="Q920" s="127" t="str">
        <f aca="false">IF(ISNUMBER(L920),L920," --")</f>
        <v> --</v>
      </c>
      <c r="W920" s="129" t="n">
        <f aca="false">SUM(L920:N920)</f>
        <v>0</v>
      </c>
      <c r="X920" s="129" t="e">
        <f aca="false">IF(K920&gt;0,ABS(W920-K920),"")</f>
        <v>#VALUE!</v>
      </c>
      <c r="AF920" s="78" t="n">
        <f aca="false">+AF919+20</f>
        <v>18300</v>
      </c>
      <c r="AG920" s="78" t="n">
        <v>915</v>
      </c>
      <c r="AO920" s="78" t="e">
        <f aca="false">VLOOKUP(F920,PTDS2!$A$1:$Q$13,2)</f>
        <v>#N/A</v>
      </c>
      <c r="AP920" s="78" t="e">
        <f aca="false">VLOOKUP(F920,PTDS2!$A$1:$Q$13,3)</f>
        <v>#N/A</v>
      </c>
      <c r="AQ920" s="78" t="e">
        <f aca="false">VLOOKUP(F920,PTDS2!$A$1:$Q$13,4)</f>
        <v>#N/A</v>
      </c>
      <c r="AR920" s="78" t="e">
        <f aca="false">VLOOKUP(F920,PTDS2!$A$1:$Q$13,5)</f>
        <v>#N/A</v>
      </c>
      <c r="AS920" s="78" t="e">
        <f aca="false">VLOOKUP(F920,PTDS2!$A$1:$Q$13,6)</f>
        <v>#N/A</v>
      </c>
      <c r="AT920" s="78" t="e">
        <f aca="false">VLOOKUP(F920,PTDS2!$A$1:$Q$13,7)</f>
        <v>#N/A</v>
      </c>
      <c r="AU920" s="78" t="e">
        <f aca="false">VLOOKUP(F920,PTDS2!$A$1:$Q$13,8)</f>
        <v>#N/A</v>
      </c>
      <c r="AV920" s="78" t="e">
        <f aca="false">VLOOKUP(F920,PTDS2!$A$1:$Q$13,9)</f>
        <v>#N/A</v>
      </c>
      <c r="AW920" s="78" t="e">
        <f aca="false">VLOOKUP(F920,PTDS2!$A$1:$Q$13,10)</f>
        <v>#N/A</v>
      </c>
      <c r="AX920" s="78" t="e">
        <f aca="false">VLOOKUP(F920,PTDS2!$A$1:$Q$13,11)</f>
        <v>#N/A</v>
      </c>
      <c r="AY920" s="78" t="e">
        <f aca="false">VLOOKUP(F920,PTDS2!$A$1:$Q$13,12)</f>
        <v>#N/A</v>
      </c>
      <c r="AZ920" s="78" t="e">
        <f aca="false">VLOOKUP(F920,PTDS2!$A$1:$Q$13,13)</f>
        <v>#N/A</v>
      </c>
      <c r="BA920" s="78" t="e">
        <f aca="false">VLOOKUP(F920,PTDS2!$A$1:$Q$13,14)</f>
        <v>#N/A</v>
      </c>
      <c r="BB920" s="78" t="e">
        <f aca="false">VLOOKUP(F920,PTDS2!$A$1:$Q$13,15)</f>
        <v>#N/A</v>
      </c>
      <c r="BC920" s="78" t="e">
        <f aca="false">VLOOKUP(F920,PTDS2!$A$1:$Q$13,16)</f>
        <v>#N/A</v>
      </c>
      <c r="BD920" s="78" t="e">
        <f aca="false">VLOOKUP(F920,PTDS2!$A$1:$Q$13,17)</f>
        <v>#N/A</v>
      </c>
      <c r="BF920" s="78" t="e">
        <f aca="false">IF(AO920=0,"",AO920)</f>
        <v>#N/A</v>
      </c>
      <c r="BG920" s="78" t="e">
        <f aca="false">IF(AP920=0,"",AP920)</f>
        <v>#N/A</v>
      </c>
      <c r="BH920" s="78" t="e">
        <f aca="false">IF(AQ920=0,"",AQ920)</f>
        <v>#N/A</v>
      </c>
      <c r="BI920" s="78" t="e">
        <f aca="false">IF(AR920=0,"",AR920)</f>
        <v>#N/A</v>
      </c>
      <c r="BJ920" s="78" t="e">
        <f aca="false">IF(AS920=0,"",AS920)</f>
        <v>#N/A</v>
      </c>
      <c r="BK920" s="78" t="e">
        <f aca="false">IF(AT920=0,"",AT920)</f>
        <v>#N/A</v>
      </c>
      <c r="BL920" s="78" t="e">
        <f aca="false">IF(AU920=0,"",AU920)</f>
        <v>#N/A</v>
      </c>
      <c r="BM920" s="78" t="e">
        <f aca="false">IF(AV920=0,"",AV920)</f>
        <v>#N/A</v>
      </c>
      <c r="BN920" s="78" t="e">
        <f aca="false">IF(AW920=0,"",AW920)</f>
        <v>#N/A</v>
      </c>
      <c r="BO920" s="78" t="e">
        <f aca="false">IF(AX920=0,"",AX920)</f>
        <v>#N/A</v>
      </c>
      <c r="BP920" s="78" t="e">
        <f aca="false">IF(AY920=0,"",AY920)</f>
        <v>#N/A</v>
      </c>
      <c r="BQ920" s="78" t="e">
        <f aca="false">IF(AZ920=0,"",AZ920)</f>
        <v>#N/A</v>
      </c>
      <c r="BR920" s="78" t="e">
        <f aca="false">IF(BA920=0,"",BA920)</f>
        <v>#N/A</v>
      </c>
      <c r="BS920" s="78" t="e">
        <f aca="false">IF(BB920=0,"",BB920)</f>
        <v>#N/A</v>
      </c>
      <c r="BT920" s="78" t="e">
        <f aca="false">IF(BC920=0,"",BC920)</f>
        <v>#N/A</v>
      </c>
      <c r="BU920" s="78" t="e">
        <f aca="false">IF(BD920=0,"",BD920)</f>
        <v>#N/A</v>
      </c>
    </row>
    <row r="921" customFormat="false" ht="56.7" hidden="false" customHeight="true" outlineLevel="0" collapsed="false">
      <c r="A921" s="137"/>
      <c r="B921" s="138"/>
      <c r="C921" s="139"/>
      <c r="D921" s="139"/>
      <c r="E921" s="143"/>
      <c r="F921" s="120"/>
      <c r="G921" s="121"/>
      <c r="H921" s="140"/>
      <c r="I921" s="141"/>
      <c r="J921" s="116"/>
      <c r="K921" s="124" t="str">
        <f aca="false">IF(ISBLANK(I921),"",ROUND(IF(J921&lt;&gt;"€",IF(J921="$",I921*TRANSFERENCIAS!$E$29,I921*TRANSFERENCIAS!$H$29),I921),2))</f>
        <v/>
      </c>
      <c r="L921" s="142"/>
      <c r="M921" s="142"/>
      <c r="N921" s="142"/>
      <c r="O921" s="125"/>
      <c r="P921" s="126" t="str">
        <f aca="false">IF(ISNUMBER(X921),X921,"P")</f>
        <v>P</v>
      </c>
      <c r="Q921" s="127" t="str">
        <f aca="false">IF(ISNUMBER(L921),L921," --")</f>
        <v> --</v>
      </c>
      <c r="W921" s="129" t="n">
        <f aca="false">SUM(L921:N921)</f>
        <v>0</v>
      </c>
      <c r="X921" s="129" t="e">
        <f aca="false">IF(K921&gt;0,ABS(W921-K921),"")</f>
        <v>#VALUE!</v>
      </c>
      <c r="AF921" s="78" t="n">
        <f aca="false">+AF920+20</f>
        <v>18320</v>
      </c>
      <c r="AG921" s="78" t="n">
        <v>916</v>
      </c>
      <c r="AO921" s="78" t="e">
        <f aca="false">VLOOKUP(F921,PTDS2!$A$1:$Q$13,2)</f>
        <v>#N/A</v>
      </c>
      <c r="AP921" s="78" t="e">
        <f aca="false">VLOOKUP(F921,PTDS2!$A$1:$Q$13,3)</f>
        <v>#N/A</v>
      </c>
      <c r="AQ921" s="78" t="e">
        <f aca="false">VLOOKUP(F921,PTDS2!$A$1:$Q$13,4)</f>
        <v>#N/A</v>
      </c>
      <c r="AR921" s="78" t="e">
        <f aca="false">VLOOKUP(F921,PTDS2!$A$1:$Q$13,5)</f>
        <v>#N/A</v>
      </c>
      <c r="AS921" s="78" t="e">
        <f aca="false">VLOOKUP(F921,PTDS2!$A$1:$Q$13,6)</f>
        <v>#N/A</v>
      </c>
      <c r="AT921" s="78" t="e">
        <f aca="false">VLOOKUP(F921,PTDS2!$A$1:$Q$13,7)</f>
        <v>#N/A</v>
      </c>
      <c r="AU921" s="78" t="e">
        <f aca="false">VLOOKUP(F921,PTDS2!$A$1:$Q$13,8)</f>
        <v>#N/A</v>
      </c>
      <c r="AV921" s="78" t="e">
        <f aca="false">VLOOKUP(F921,PTDS2!$A$1:$Q$13,9)</f>
        <v>#N/A</v>
      </c>
      <c r="AW921" s="78" t="e">
        <f aca="false">VLOOKUP(F921,PTDS2!$A$1:$Q$13,10)</f>
        <v>#N/A</v>
      </c>
      <c r="AX921" s="78" t="e">
        <f aca="false">VLOOKUP(F921,PTDS2!$A$1:$Q$13,11)</f>
        <v>#N/A</v>
      </c>
      <c r="AY921" s="78" t="e">
        <f aca="false">VLOOKUP(F921,PTDS2!$A$1:$Q$13,12)</f>
        <v>#N/A</v>
      </c>
      <c r="AZ921" s="78" t="e">
        <f aca="false">VLOOKUP(F921,PTDS2!$A$1:$Q$13,13)</f>
        <v>#N/A</v>
      </c>
      <c r="BA921" s="78" t="e">
        <f aca="false">VLOOKUP(F921,PTDS2!$A$1:$Q$13,14)</f>
        <v>#N/A</v>
      </c>
      <c r="BB921" s="78" t="e">
        <f aca="false">VLOOKUP(F921,PTDS2!$A$1:$Q$13,15)</f>
        <v>#N/A</v>
      </c>
      <c r="BC921" s="78" t="e">
        <f aca="false">VLOOKUP(F921,PTDS2!$A$1:$Q$13,16)</f>
        <v>#N/A</v>
      </c>
      <c r="BD921" s="78" t="e">
        <f aca="false">VLOOKUP(F921,PTDS2!$A$1:$Q$13,17)</f>
        <v>#N/A</v>
      </c>
      <c r="BF921" s="78" t="e">
        <f aca="false">IF(AO921=0,"",AO921)</f>
        <v>#N/A</v>
      </c>
      <c r="BG921" s="78" t="e">
        <f aca="false">IF(AP921=0,"",AP921)</f>
        <v>#N/A</v>
      </c>
      <c r="BH921" s="78" t="e">
        <f aca="false">IF(AQ921=0,"",AQ921)</f>
        <v>#N/A</v>
      </c>
      <c r="BI921" s="78" t="e">
        <f aca="false">IF(AR921=0,"",AR921)</f>
        <v>#N/A</v>
      </c>
      <c r="BJ921" s="78" t="e">
        <f aca="false">IF(AS921=0,"",AS921)</f>
        <v>#N/A</v>
      </c>
      <c r="BK921" s="78" t="e">
        <f aca="false">IF(AT921=0,"",AT921)</f>
        <v>#N/A</v>
      </c>
      <c r="BL921" s="78" t="e">
        <f aca="false">IF(AU921=0,"",AU921)</f>
        <v>#N/A</v>
      </c>
      <c r="BM921" s="78" t="e">
        <f aca="false">IF(AV921=0,"",AV921)</f>
        <v>#N/A</v>
      </c>
      <c r="BN921" s="78" t="e">
        <f aca="false">IF(AW921=0,"",AW921)</f>
        <v>#N/A</v>
      </c>
      <c r="BO921" s="78" t="e">
        <f aca="false">IF(AX921=0,"",AX921)</f>
        <v>#N/A</v>
      </c>
      <c r="BP921" s="78" t="e">
        <f aca="false">IF(AY921=0,"",AY921)</f>
        <v>#N/A</v>
      </c>
      <c r="BQ921" s="78" t="e">
        <f aca="false">IF(AZ921=0,"",AZ921)</f>
        <v>#N/A</v>
      </c>
      <c r="BR921" s="78" t="e">
        <f aca="false">IF(BA921=0,"",BA921)</f>
        <v>#N/A</v>
      </c>
      <c r="BS921" s="78" t="e">
        <f aca="false">IF(BB921=0,"",BB921)</f>
        <v>#N/A</v>
      </c>
      <c r="BT921" s="78" t="e">
        <f aca="false">IF(BC921=0,"",BC921)</f>
        <v>#N/A</v>
      </c>
      <c r="BU921" s="78" t="e">
        <f aca="false">IF(BD921=0,"",BD921)</f>
        <v>#N/A</v>
      </c>
    </row>
    <row r="922" customFormat="false" ht="56.7" hidden="false" customHeight="true" outlineLevel="0" collapsed="false">
      <c r="A922" s="137"/>
      <c r="B922" s="138"/>
      <c r="C922" s="139"/>
      <c r="D922" s="139"/>
      <c r="E922" s="143"/>
      <c r="F922" s="120"/>
      <c r="G922" s="121"/>
      <c r="H922" s="140"/>
      <c r="I922" s="141"/>
      <c r="J922" s="116"/>
      <c r="K922" s="124" t="str">
        <f aca="false">IF(ISBLANK(I922),"",ROUND(IF(J922&lt;&gt;"€",IF(J922="$",I922*TRANSFERENCIAS!$E$29,I922*TRANSFERENCIAS!$H$29),I922),2))</f>
        <v/>
      </c>
      <c r="L922" s="142"/>
      <c r="M922" s="142"/>
      <c r="N922" s="142"/>
      <c r="O922" s="125"/>
      <c r="P922" s="126" t="str">
        <f aca="false">IF(ISNUMBER(X922),X922,"P")</f>
        <v>P</v>
      </c>
      <c r="Q922" s="127" t="str">
        <f aca="false">IF(ISNUMBER(L922),L922," --")</f>
        <v> --</v>
      </c>
      <c r="W922" s="129" t="n">
        <f aca="false">SUM(L922:N922)</f>
        <v>0</v>
      </c>
      <c r="X922" s="129" t="e">
        <f aca="false">IF(K922&gt;0,ABS(W922-K922),"")</f>
        <v>#VALUE!</v>
      </c>
      <c r="AF922" s="78" t="n">
        <f aca="false">+AF921+20</f>
        <v>18340</v>
      </c>
      <c r="AG922" s="78" t="n">
        <v>917</v>
      </c>
      <c r="AO922" s="78" t="e">
        <f aca="false">VLOOKUP(F922,PTDS2!$A$1:$Q$13,2)</f>
        <v>#N/A</v>
      </c>
      <c r="AP922" s="78" t="e">
        <f aca="false">VLOOKUP(F922,PTDS2!$A$1:$Q$13,3)</f>
        <v>#N/A</v>
      </c>
      <c r="AQ922" s="78" t="e">
        <f aca="false">VLOOKUP(F922,PTDS2!$A$1:$Q$13,4)</f>
        <v>#N/A</v>
      </c>
      <c r="AR922" s="78" t="e">
        <f aca="false">VLOOKUP(F922,PTDS2!$A$1:$Q$13,5)</f>
        <v>#N/A</v>
      </c>
      <c r="AS922" s="78" t="e">
        <f aca="false">VLOOKUP(F922,PTDS2!$A$1:$Q$13,6)</f>
        <v>#N/A</v>
      </c>
      <c r="AT922" s="78" t="e">
        <f aca="false">VLOOKUP(F922,PTDS2!$A$1:$Q$13,7)</f>
        <v>#N/A</v>
      </c>
      <c r="AU922" s="78" t="e">
        <f aca="false">VLOOKUP(F922,PTDS2!$A$1:$Q$13,8)</f>
        <v>#N/A</v>
      </c>
      <c r="AV922" s="78" t="e">
        <f aca="false">VLOOKUP(F922,PTDS2!$A$1:$Q$13,9)</f>
        <v>#N/A</v>
      </c>
      <c r="AW922" s="78" t="e">
        <f aca="false">VLOOKUP(F922,PTDS2!$A$1:$Q$13,10)</f>
        <v>#N/A</v>
      </c>
      <c r="AX922" s="78" t="e">
        <f aca="false">VLOOKUP(F922,PTDS2!$A$1:$Q$13,11)</f>
        <v>#N/A</v>
      </c>
      <c r="AY922" s="78" t="e">
        <f aca="false">VLOOKUP(F922,PTDS2!$A$1:$Q$13,12)</f>
        <v>#N/A</v>
      </c>
      <c r="AZ922" s="78" t="e">
        <f aca="false">VLOOKUP(F922,PTDS2!$A$1:$Q$13,13)</f>
        <v>#N/A</v>
      </c>
      <c r="BA922" s="78" t="e">
        <f aca="false">VLOOKUP(F922,PTDS2!$A$1:$Q$13,14)</f>
        <v>#N/A</v>
      </c>
      <c r="BB922" s="78" t="e">
        <f aca="false">VLOOKUP(F922,PTDS2!$A$1:$Q$13,15)</f>
        <v>#N/A</v>
      </c>
      <c r="BC922" s="78" t="e">
        <f aca="false">VLOOKUP(F922,PTDS2!$A$1:$Q$13,16)</f>
        <v>#N/A</v>
      </c>
      <c r="BD922" s="78" t="e">
        <f aca="false">VLOOKUP(F922,PTDS2!$A$1:$Q$13,17)</f>
        <v>#N/A</v>
      </c>
      <c r="BF922" s="78" t="e">
        <f aca="false">IF(AO922=0,"",AO922)</f>
        <v>#N/A</v>
      </c>
      <c r="BG922" s="78" t="e">
        <f aca="false">IF(AP922=0,"",AP922)</f>
        <v>#N/A</v>
      </c>
      <c r="BH922" s="78" t="e">
        <f aca="false">IF(AQ922=0,"",AQ922)</f>
        <v>#N/A</v>
      </c>
      <c r="BI922" s="78" t="e">
        <f aca="false">IF(AR922=0,"",AR922)</f>
        <v>#N/A</v>
      </c>
      <c r="BJ922" s="78" t="e">
        <f aca="false">IF(AS922=0,"",AS922)</f>
        <v>#N/A</v>
      </c>
      <c r="BK922" s="78" t="e">
        <f aca="false">IF(AT922=0,"",AT922)</f>
        <v>#N/A</v>
      </c>
      <c r="BL922" s="78" t="e">
        <f aca="false">IF(AU922=0,"",AU922)</f>
        <v>#N/A</v>
      </c>
      <c r="BM922" s="78" t="e">
        <f aca="false">IF(AV922=0,"",AV922)</f>
        <v>#N/A</v>
      </c>
      <c r="BN922" s="78" t="e">
        <f aca="false">IF(AW922=0,"",AW922)</f>
        <v>#N/A</v>
      </c>
      <c r="BO922" s="78" t="e">
        <f aca="false">IF(AX922=0,"",AX922)</f>
        <v>#N/A</v>
      </c>
      <c r="BP922" s="78" t="e">
        <f aca="false">IF(AY922=0,"",AY922)</f>
        <v>#N/A</v>
      </c>
      <c r="BQ922" s="78" t="e">
        <f aca="false">IF(AZ922=0,"",AZ922)</f>
        <v>#N/A</v>
      </c>
      <c r="BR922" s="78" t="e">
        <f aca="false">IF(BA922=0,"",BA922)</f>
        <v>#N/A</v>
      </c>
      <c r="BS922" s="78" t="e">
        <f aca="false">IF(BB922=0,"",BB922)</f>
        <v>#N/A</v>
      </c>
      <c r="BT922" s="78" t="e">
        <f aca="false">IF(BC922=0,"",BC922)</f>
        <v>#N/A</v>
      </c>
      <c r="BU922" s="78" t="e">
        <f aca="false">IF(BD922=0,"",BD922)</f>
        <v>#N/A</v>
      </c>
    </row>
    <row r="923" customFormat="false" ht="56.7" hidden="false" customHeight="true" outlineLevel="0" collapsed="false">
      <c r="A923" s="137"/>
      <c r="B923" s="138"/>
      <c r="C923" s="139"/>
      <c r="D923" s="139"/>
      <c r="E923" s="143"/>
      <c r="F923" s="120"/>
      <c r="G923" s="121"/>
      <c r="H923" s="140"/>
      <c r="I923" s="141"/>
      <c r="J923" s="116"/>
      <c r="K923" s="124" t="str">
        <f aca="false">IF(ISBLANK(I923),"",ROUND(IF(J923&lt;&gt;"€",IF(J923="$",I923*TRANSFERENCIAS!$E$29,I923*TRANSFERENCIAS!$H$29),I923),2))</f>
        <v/>
      </c>
      <c r="L923" s="142"/>
      <c r="M923" s="142"/>
      <c r="N923" s="142"/>
      <c r="O923" s="125"/>
      <c r="P923" s="126" t="str">
        <f aca="false">IF(ISNUMBER(X923),X923,"P")</f>
        <v>P</v>
      </c>
      <c r="Q923" s="127" t="str">
        <f aca="false">IF(ISNUMBER(L923),L923," --")</f>
        <v> --</v>
      </c>
      <c r="W923" s="129" t="n">
        <f aca="false">SUM(L923:N923)</f>
        <v>0</v>
      </c>
      <c r="X923" s="129" t="e">
        <f aca="false">IF(K923&gt;0,ABS(W923-K923),"")</f>
        <v>#VALUE!</v>
      </c>
      <c r="AF923" s="78" t="n">
        <f aca="false">+AF922+20</f>
        <v>18360</v>
      </c>
      <c r="AG923" s="78" t="n">
        <v>918</v>
      </c>
      <c r="AO923" s="78" t="e">
        <f aca="false">VLOOKUP(F923,PTDS2!$A$1:$Q$13,2)</f>
        <v>#N/A</v>
      </c>
      <c r="AP923" s="78" t="e">
        <f aca="false">VLOOKUP(F923,PTDS2!$A$1:$Q$13,3)</f>
        <v>#N/A</v>
      </c>
      <c r="AQ923" s="78" t="e">
        <f aca="false">VLOOKUP(F923,PTDS2!$A$1:$Q$13,4)</f>
        <v>#N/A</v>
      </c>
      <c r="AR923" s="78" t="e">
        <f aca="false">VLOOKUP(F923,PTDS2!$A$1:$Q$13,5)</f>
        <v>#N/A</v>
      </c>
      <c r="AS923" s="78" t="e">
        <f aca="false">VLOOKUP(F923,PTDS2!$A$1:$Q$13,6)</f>
        <v>#N/A</v>
      </c>
      <c r="AT923" s="78" t="e">
        <f aca="false">VLOOKUP(F923,PTDS2!$A$1:$Q$13,7)</f>
        <v>#N/A</v>
      </c>
      <c r="AU923" s="78" t="e">
        <f aca="false">VLOOKUP(F923,PTDS2!$A$1:$Q$13,8)</f>
        <v>#N/A</v>
      </c>
      <c r="AV923" s="78" t="e">
        <f aca="false">VLOOKUP(F923,PTDS2!$A$1:$Q$13,9)</f>
        <v>#N/A</v>
      </c>
      <c r="AW923" s="78" t="e">
        <f aca="false">VLOOKUP(F923,PTDS2!$A$1:$Q$13,10)</f>
        <v>#N/A</v>
      </c>
      <c r="AX923" s="78" t="e">
        <f aca="false">VLOOKUP(F923,PTDS2!$A$1:$Q$13,11)</f>
        <v>#N/A</v>
      </c>
      <c r="AY923" s="78" t="e">
        <f aca="false">VLOOKUP(F923,PTDS2!$A$1:$Q$13,12)</f>
        <v>#N/A</v>
      </c>
      <c r="AZ923" s="78" t="e">
        <f aca="false">VLOOKUP(F923,PTDS2!$A$1:$Q$13,13)</f>
        <v>#N/A</v>
      </c>
      <c r="BA923" s="78" t="e">
        <f aca="false">VLOOKUP(F923,PTDS2!$A$1:$Q$13,14)</f>
        <v>#N/A</v>
      </c>
      <c r="BB923" s="78" t="e">
        <f aca="false">VLOOKUP(F923,PTDS2!$A$1:$Q$13,15)</f>
        <v>#N/A</v>
      </c>
      <c r="BC923" s="78" t="e">
        <f aca="false">VLOOKUP(F923,PTDS2!$A$1:$Q$13,16)</f>
        <v>#N/A</v>
      </c>
      <c r="BD923" s="78" t="e">
        <f aca="false">VLOOKUP(F923,PTDS2!$A$1:$Q$13,17)</f>
        <v>#N/A</v>
      </c>
      <c r="BF923" s="78" t="e">
        <f aca="false">IF(AO923=0,"",AO923)</f>
        <v>#N/A</v>
      </c>
      <c r="BG923" s="78" t="e">
        <f aca="false">IF(AP923=0,"",AP923)</f>
        <v>#N/A</v>
      </c>
      <c r="BH923" s="78" t="e">
        <f aca="false">IF(AQ923=0,"",AQ923)</f>
        <v>#N/A</v>
      </c>
      <c r="BI923" s="78" t="e">
        <f aca="false">IF(AR923=0,"",AR923)</f>
        <v>#N/A</v>
      </c>
      <c r="BJ923" s="78" t="e">
        <f aca="false">IF(AS923=0,"",AS923)</f>
        <v>#N/A</v>
      </c>
      <c r="BK923" s="78" t="e">
        <f aca="false">IF(AT923=0,"",AT923)</f>
        <v>#N/A</v>
      </c>
      <c r="BL923" s="78" t="e">
        <f aca="false">IF(AU923=0,"",AU923)</f>
        <v>#N/A</v>
      </c>
      <c r="BM923" s="78" t="e">
        <f aca="false">IF(AV923=0,"",AV923)</f>
        <v>#N/A</v>
      </c>
      <c r="BN923" s="78" t="e">
        <f aca="false">IF(AW923=0,"",AW923)</f>
        <v>#N/A</v>
      </c>
      <c r="BO923" s="78" t="e">
        <f aca="false">IF(AX923=0,"",AX923)</f>
        <v>#N/A</v>
      </c>
      <c r="BP923" s="78" t="e">
        <f aca="false">IF(AY923=0,"",AY923)</f>
        <v>#N/A</v>
      </c>
      <c r="BQ923" s="78" t="e">
        <f aca="false">IF(AZ923=0,"",AZ923)</f>
        <v>#N/A</v>
      </c>
      <c r="BR923" s="78" t="e">
        <f aca="false">IF(BA923=0,"",BA923)</f>
        <v>#N/A</v>
      </c>
      <c r="BS923" s="78" t="e">
        <f aca="false">IF(BB923=0,"",BB923)</f>
        <v>#N/A</v>
      </c>
      <c r="BT923" s="78" t="e">
        <f aca="false">IF(BC923=0,"",BC923)</f>
        <v>#N/A</v>
      </c>
      <c r="BU923" s="78" t="e">
        <f aca="false">IF(BD923=0,"",BD923)</f>
        <v>#N/A</v>
      </c>
    </row>
    <row r="924" customFormat="false" ht="56.7" hidden="false" customHeight="true" outlineLevel="0" collapsed="false">
      <c r="A924" s="137"/>
      <c r="B924" s="138"/>
      <c r="C924" s="139"/>
      <c r="D924" s="139"/>
      <c r="E924" s="143"/>
      <c r="F924" s="120"/>
      <c r="G924" s="121"/>
      <c r="H924" s="140"/>
      <c r="I924" s="141"/>
      <c r="J924" s="116"/>
      <c r="K924" s="124" t="str">
        <f aca="false">IF(ISBLANK(I924),"",ROUND(IF(J924&lt;&gt;"€",IF(J924="$",I924*TRANSFERENCIAS!$E$29,I924*TRANSFERENCIAS!$H$29),I924),2))</f>
        <v/>
      </c>
      <c r="L924" s="142"/>
      <c r="M924" s="142"/>
      <c r="N924" s="142"/>
      <c r="O924" s="125"/>
      <c r="P924" s="126" t="str">
        <f aca="false">IF(ISNUMBER(X924),X924,"P")</f>
        <v>P</v>
      </c>
      <c r="Q924" s="127" t="str">
        <f aca="false">IF(ISNUMBER(L924),L924," --")</f>
        <v> --</v>
      </c>
      <c r="W924" s="129" t="n">
        <f aca="false">SUM(L924:N924)</f>
        <v>0</v>
      </c>
      <c r="X924" s="129" t="e">
        <f aca="false">IF(K924&gt;0,ABS(W924-K924),"")</f>
        <v>#VALUE!</v>
      </c>
      <c r="AF924" s="78" t="n">
        <f aca="false">+AF923+20</f>
        <v>18380</v>
      </c>
      <c r="AG924" s="78" t="n">
        <v>919</v>
      </c>
      <c r="AO924" s="78" t="e">
        <f aca="false">VLOOKUP(F924,PTDS2!$A$1:$Q$13,2)</f>
        <v>#N/A</v>
      </c>
      <c r="AP924" s="78" t="e">
        <f aca="false">VLOOKUP(F924,PTDS2!$A$1:$Q$13,3)</f>
        <v>#N/A</v>
      </c>
      <c r="AQ924" s="78" t="e">
        <f aca="false">VLOOKUP(F924,PTDS2!$A$1:$Q$13,4)</f>
        <v>#N/A</v>
      </c>
      <c r="AR924" s="78" t="e">
        <f aca="false">VLOOKUP(F924,PTDS2!$A$1:$Q$13,5)</f>
        <v>#N/A</v>
      </c>
      <c r="AS924" s="78" t="e">
        <f aca="false">VLOOKUP(F924,PTDS2!$A$1:$Q$13,6)</f>
        <v>#N/A</v>
      </c>
      <c r="AT924" s="78" t="e">
        <f aca="false">VLOOKUP(F924,PTDS2!$A$1:$Q$13,7)</f>
        <v>#N/A</v>
      </c>
      <c r="AU924" s="78" t="e">
        <f aca="false">VLOOKUP(F924,PTDS2!$A$1:$Q$13,8)</f>
        <v>#N/A</v>
      </c>
      <c r="AV924" s="78" t="e">
        <f aca="false">VLOOKUP(F924,PTDS2!$A$1:$Q$13,9)</f>
        <v>#N/A</v>
      </c>
      <c r="AW924" s="78" t="e">
        <f aca="false">VLOOKUP(F924,PTDS2!$A$1:$Q$13,10)</f>
        <v>#N/A</v>
      </c>
      <c r="AX924" s="78" t="e">
        <f aca="false">VLOOKUP(F924,PTDS2!$A$1:$Q$13,11)</f>
        <v>#N/A</v>
      </c>
      <c r="AY924" s="78" t="e">
        <f aca="false">VLOOKUP(F924,PTDS2!$A$1:$Q$13,12)</f>
        <v>#N/A</v>
      </c>
      <c r="AZ924" s="78" t="e">
        <f aca="false">VLOOKUP(F924,PTDS2!$A$1:$Q$13,13)</f>
        <v>#N/A</v>
      </c>
      <c r="BA924" s="78" t="e">
        <f aca="false">VLOOKUP(F924,PTDS2!$A$1:$Q$13,14)</f>
        <v>#N/A</v>
      </c>
      <c r="BB924" s="78" t="e">
        <f aca="false">VLOOKUP(F924,PTDS2!$A$1:$Q$13,15)</f>
        <v>#N/A</v>
      </c>
      <c r="BC924" s="78" t="e">
        <f aca="false">VLOOKUP(F924,PTDS2!$A$1:$Q$13,16)</f>
        <v>#N/A</v>
      </c>
      <c r="BD924" s="78" t="e">
        <f aca="false">VLOOKUP(F924,PTDS2!$A$1:$Q$13,17)</f>
        <v>#N/A</v>
      </c>
      <c r="BF924" s="78" t="e">
        <f aca="false">IF(AO924=0,"",AO924)</f>
        <v>#N/A</v>
      </c>
      <c r="BG924" s="78" t="e">
        <f aca="false">IF(AP924=0,"",AP924)</f>
        <v>#N/A</v>
      </c>
      <c r="BH924" s="78" t="e">
        <f aca="false">IF(AQ924=0,"",AQ924)</f>
        <v>#N/A</v>
      </c>
      <c r="BI924" s="78" t="e">
        <f aca="false">IF(AR924=0,"",AR924)</f>
        <v>#N/A</v>
      </c>
      <c r="BJ924" s="78" t="e">
        <f aca="false">IF(AS924=0,"",AS924)</f>
        <v>#N/A</v>
      </c>
      <c r="BK924" s="78" t="e">
        <f aca="false">IF(AT924=0,"",AT924)</f>
        <v>#N/A</v>
      </c>
      <c r="BL924" s="78" t="e">
        <f aca="false">IF(AU924=0,"",AU924)</f>
        <v>#N/A</v>
      </c>
      <c r="BM924" s="78" t="e">
        <f aca="false">IF(AV924=0,"",AV924)</f>
        <v>#N/A</v>
      </c>
      <c r="BN924" s="78" t="e">
        <f aca="false">IF(AW924=0,"",AW924)</f>
        <v>#N/A</v>
      </c>
      <c r="BO924" s="78" t="e">
        <f aca="false">IF(AX924=0,"",AX924)</f>
        <v>#N/A</v>
      </c>
      <c r="BP924" s="78" t="e">
        <f aca="false">IF(AY924=0,"",AY924)</f>
        <v>#N/A</v>
      </c>
      <c r="BQ924" s="78" t="e">
        <f aca="false">IF(AZ924=0,"",AZ924)</f>
        <v>#N/A</v>
      </c>
      <c r="BR924" s="78" t="e">
        <f aca="false">IF(BA924=0,"",BA924)</f>
        <v>#N/A</v>
      </c>
      <c r="BS924" s="78" t="e">
        <f aca="false">IF(BB924=0,"",BB924)</f>
        <v>#N/A</v>
      </c>
      <c r="BT924" s="78" t="e">
        <f aca="false">IF(BC924=0,"",BC924)</f>
        <v>#N/A</v>
      </c>
      <c r="BU924" s="78" t="e">
        <f aca="false">IF(BD924=0,"",BD924)</f>
        <v>#N/A</v>
      </c>
    </row>
    <row r="925" customFormat="false" ht="56.7" hidden="false" customHeight="true" outlineLevel="0" collapsed="false">
      <c r="A925" s="137"/>
      <c r="B925" s="138"/>
      <c r="C925" s="139"/>
      <c r="D925" s="139"/>
      <c r="E925" s="143"/>
      <c r="F925" s="120"/>
      <c r="G925" s="121"/>
      <c r="H925" s="140"/>
      <c r="I925" s="141"/>
      <c r="J925" s="116"/>
      <c r="K925" s="124" t="str">
        <f aca="false">IF(ISBLANK(I925),"",ROUND(IF(J925&lt;&gt;"€",IF(J925="$",I925*TRANSFERENCIAS!$E$29,I925*TRANSFERENCIAS!$H$29),I925),2))</f>
        <v/>
      </c>
      <c r="L925" s="142"/>
      <c r="M925" s="142"/>
      <c r="N925" s="142"/>
      <c r="O925" s="125"/>
      <c r="P925" s="126" t="str">
        <f aca="false">IF(ISNUMBER(X925),X925,"P")</f>
        <v>P</v>
      </c>
      <c r="Q925" s="127" t="str">
        <f aca="false">IF(ISNUMBER(L925),L925," --")</f>
        <v> --</v>
      </c>
      <c r="W925" s="129" t="n">
        <f aca="false">SUM(L925:N925)</f>
        <v>0</v>
      </c>
      <c r="X925" s="129" t="e">
        <f aca="false">IF(K925&gt;0,ABS(W925-K925),"")</f>
        <v>#VALUE!</v>
      </c>
      <c r="AF925" s="78" t="n">
        <f aca="false">+AF924+20</f>
        <v>18400</v>
      </c>
      <c r="AG925" s="78" t="n">
        <v>920</v>
      </c>
      <c r="AO925" s="78" t="e">
        <f aca="false">VLOOKUP(F925,PTDS2!$A$1:$Q$13,2)</f>
        <v>#N/A</v>
      </c>
      <c r="AP925" s="78" t="e">
        <f aca="false">VLOOKUP(F925,PTDS2!$A$1:$Q$13,3)</f>
        <v>#N/A</v>
      </c>
      <c r="AQ925" s="78" t="e">
        <f aca="false">VLOOKUP(F925,PTDS2!$A$1:$Q$13,4)</f>
        <v>#N/A</v>
      </c>
      <c r="AR925" s="78" t="e">
        <f aca="false">VLOOKUP(F925,PTDS2!$A$1:$Q$13,5)</f>
        <v>#N/A</v>
      </c>
      <c r="AS925" s="78" t="e">
        <f aca="false">VLOOKUP(F925,PTDS2!$A$1:$Q$13,6)</f>
        <v>#N/A</v>
      </c>
      <c r="AT925" s="78" t="e">
        <f aca="false">VLOOKUP(F925,PTDS2!$A$1:$Q$13,7)</f>
        <v>#N/A</v>
      </c>
      <c r="AU925" s="78" t="e">
        <f aca="false">VLOOKUP(F925,PTDS2!$A$1:$Q$13,8)</f>
        <v>#N/A</v>
      </c>
      <c r="AV925" s="78" t="e">
        <f aca="false">VLOOKUP(F925,PTDS2!$A$1:$Q$13,9)</f>
        <v>#N/A</v>
      </c>
      <c r="AW925" s="78" t="e">
        <f aca="false">VLOOKUP(F925,PTDS2!$A$1:$Q$13,10)</f>
        <v>#N/A</v>
      </c>
      <c r="AX925" s="78" t="e">
        <f aca="false">VLOOKUP(F925,PTDS2!$A$1:$Q$13,11)</f>
        <v>#N/A</v>
      </c>
      <c r="AY925" s="78" t="e">
        <f aca="false">VLOOKUP(F925,PTDS2!$A$1:$Q$13,12)</f>
        <v>#N/A</v>
      </c>
      <c r="AZ925" s="78" t="e">
        <f aca="false">VLOOKUP(F925,PTDS2!$A$1:$Q$13,13)</f>
        <v>#N/A</v>
      </c>
      <c r="BA925" s="78" t="e">
        <f aca="false">VLOOKUP(F925,PTDS2!$A$1:$Q$13,14)</f>
        <v>#N/A</v>
      </c>
      <c r="BB925" s="78" t="e">
        <f aca="false">VLOOKUP(F925,PTDS2!$A$1:$Q$13,15)</f>
        <v>#N/A</v>
      </c>
      <c r="BC925" s="78" t="e">
        <f aca="false">VLOOKUP(F925,PTDS2!$A$1:$Q$13,16)</f>
        <v>#N/A</v>
      </c>
      <c r="BD925" s="78" t="e">
        <f aca="false">VLOOKUP(F925,PTDS2!$A$1:$Q$13,17)</f>
        <v>#N/A</v>
      </c>
      <c r="BF925" s="78" t="e">
        <f aca="false">IF(AO925=0,"",AO925)</f>
        <v>#N/A</v>
      </c>
      <c r="BG925" s="78" t="e">
        <f aca="false">IF(AP925=0,"",AP925)</f>
        <v>#N/A</v>
      </c>
      <c r="BH925" s="78" t="e">
        <f aca="false">IF(AQ925=0,"",AQ925)</f>
        <v>#N/A</v>
      </c>
      <c r="BI925" s="78" t="e">
        <f aca="false">IF(AR925=0,"",AR925)</f>
        <v>#N/A</v>
      </c>
      <c r="BJ925" s="78" t="e">
        <f aca="false">IF(AS925=0,"",AS925)</f>
        <v>#N/A</v>
      </c>
      <c r="BK925" s="78" t="e">
        <f aca="false">IF(AT925=0,"",AT925)</f>
        <v>#N/A</v>
      </c>
      <c r="BL925" s="78" t="e">
        <f aca="false">IF(AU925=0,"",AU925)</f>
        <v>#N/A</v>
      </c>
      <c r="BM925" s="78" t="e">
        <f aca="false">IF(AV925=0,"",AV925)</f>
        <v>#N/A</v>
      </c>
      <c r="BN925" s="78" t="e">
        <f aca="false">IF(AW925=0,"",AW925)</f>
        <v>#N/A</v>
      </c>
      <c r="BO925" s="78" t="e">
        <f aca="false">IF(AX925=0,"",AX925)</f>
        <v>#N/A</v>
      </c>
      <c r="BP925" s="78" t="e">
        <f aca="false">IF(AY925=0,"",AY925)</f>
        <v>#N/A</v>
      </c>
      <c r="BQ925" s="78" t="e">
        <f aca="false">IF(AZ925=0,"",AZ925)</f>
        <v>#N/A</v>
      </c>
      <c r="BR925" s="78" t="e">
        <f aca="false">IF(BA925=0,"",BA925)</f>
        <v>#N/A</v>
      </c>
      <c r="BS925" s="78" t="e">
        <f aca="false">IF(BB925=0,"",BB925)</f>
        <v>#N/A</v>
      </c>
      <c r="BT925" s="78" t="e">
        <f aca="false">IF(BC925=0,"",BC925)</f>
        <v>#N/A</v>
      </c>
      <c r="BU925" s="78" t="e">
        <f aca="false">IF(BD925=0,"",BD925)</f>
        <v>#N/A</v>
      </c>
    </row>
    <row r="926" customFormat="false" ht="56.7" hidden="false" customHeight="true" outlineLevel="0" collapsed="false">
      <c r="A926" s="137"/>
      <c r="B926" s="138"/>
      <c r="C926" s="139"/>
      <c r="D926" s="139"/>
      <c r="E926" s="143"/>
      <c r="F926" s="120"/>
      <c r="G926" s="121"/>
      <c r="H926" s="140"/>
      <c r="I926" s="141"/>
      <c r="J926" s="116"/>
      <c r="K926" s="124" t="str">
        <f aca="false">IF(ISBLANK(I926),"",ROUND(IF(J926&lt;&gt;"€",IF(J926="$",I926*TRANSFERENCIAS!$E$29,I926*TRANSFERENCIAS!$H$29),I926),2))</f>
        <v/>
      </c>
      <c r="L926" s="142"/>
      <c r="M926" s="142"/>
      <c r="N926" s="142"/>
      <c r="O926" s="125"/>
      <c r="P926" s="126" t="str">
        <f aca="false">IF(ISNUMBER(X926),X926,"P")</f>
        <v>P</v>
      </c>
      <c r="Q926" s="127" t="str">
        <f aca="false">IF(ISNUMBER(L926),L926," --")</f>
        <v> --</v>
      </c>
      <c r="W926" s="129" t="n">
        <f aca="false">SUM(L926:N926)</f>
        <v>0</v>
      </c>
      <c r="X926" s="129" t="e">
        <f aca="false">IF(K926&gt;0,ABS(W926-K926),"")</f>
        <v>#VALUE!</v>
      </c>
      <c r="AF926" s="78" t="n">
        <f aca="false">+AF925+20</f>
        <v>18420</v>
      </c>
      <c r="AG926" s="78" t="n">
        <v>921</v>
      </c>
      <c r="AO926" s="78" t="e">
        <f aca="false">VLOOKUP(F926,PTDS2!$A$1:$Q$13,2)</f>
        <v>#N/A</v>
      </c>
      <c r="AP926" s="78" t="e">
        <f aca="false">VLOOKUP(F926,PTDS2!$A$1:$Q$13,3)</f>
        <v>#N/A</v>
      </c>
      <c r="AQ926" s="78" t="e">
        <f aca="false">VLOOKUP(F926,PTDS2!$A$1:$Q$13,4)</f>
        <v>#N/A</v>
      </c>
      <c r="AR926" s="78" t="e">
        <f aca="false">VLOOKUP(F926,PTDS2!$A$1:$Q$13,5)</f>
        <v>#N/A</v>
      </c>
      <c r="AS926" s="78" t="e">
        <f aca="false">VLOOKUP(F926,PTDS2!$A$1:$Q$13,6)</f>
        <v>#N/A</v>
      </c>
      <c r="AT926" s="78" t="e">
        <f aca="false">VLOOKUP(F926,PTDS2!$A$1:$Q$13,7)</f>
        <v>#N/A</v>
      </c>
      <c r="AU926" s="78" t="e">
        <f aca="false">VLOOKUP(F926,PTDS2!$A$1:$Q$13,8)</f>
        <v>#N/A</v>
      </c>
      <c r="AV926" s="78" t="e">
        <f aca="false">VLOOKUP(F926,PTDS2!$A$1:$Q$13,9)</f>
        <v>#N/A</v>
      </c>
      <c r="AW926" s="78" t="e">
        <f aca="false">VLOOKUP(F926,PTDS2!$A$1:$Q$13,10)</f>
        <v>#N/A</v>
      </c>
      <c r="AX926" s="78" t="e">
        <f aca="false">VLOOKUP(F926,PTDS2!$A$1:$Q$13,11)</f>
        <v>#N/A</v>
      </c>
      <c r="AY926" s="78" t="e">
        <f aca="false">VLOOKUP(F926,PTDS2!$A$1:$Q$13,12)</f>
        <v>#N/A</v>
      </c>
      <c r="AZ926" s="78" t="e">
        <f aca="false">VLOOKUP(F926,PTDS2!$A$1:$Q$13,13)</f>
        <v>#N/A</v>
      </c>
      <c r="BA926" s="78" t="e">
        <f aca="false">VLOOKUP(F926,PTDS2!$A$1:$Q$13,14)</f>
        <v>#N/A</v>
      </c>
      <c r="BB926" s="78" t="e">
        <f aca="false">VLOOKUP(F926,PTDS2!$A$1:$Q$13,15)</f>
        <v>#N/A</v>
      </c>
      <c r="BC926" s="78" t="e">
        <f aca="false">VLOOKUP(F926,PTDS2!$A$1:$Q$13,16)</f>
        <v>#N/A</v>
      </c>
      <c r="BD926" s="78" t="e">
        <f aca="false">VLOOKUP(F926,PTDS2!$A$1:$Q$13,17)</f>
        <v>#N/A</v>
      </c>
      <c r="BF926" s="78" t="e">
        <f aca="false">IF(AO926=0,"",AO926)</f>
        <v>#N/A</v>
      </c>
      <c r="BG926" s="78" t="e">
        <f aca="false">IF(AP926=0,"",AP926)</f>
        <v>#N/A</v>
      </c>
      <c r="BH926" s="78" t="e">
        <f aca="false">IF(AQ926=0,"",AQ926)</f>
        <v>#N/A</v>
      </c>
      <c r="BI926" s="78" t="e">
        <f aca="false">IF(AR926=0,"",AR926)</f>
        <v>#N/A</v>
      </c>
      <c r="BJ926" s="78" t="e">
        <f aca="false">IF(AS926=0,"",AS926)</f>
        <v>#N/A</v>
      </c>
      <c r="BK926" s="78" t="e">
        <f aca="false">IF(AT926=0,"",AT926)</f>
        <v>#N/A</v>
      </c>
      <c r="BL926" s="78" t="e">
        <f aca="false">IF(AU926=0,"",AU926)</f>
        <v>#N/A</v>
      </c>
      <c r="BM926" s="78" t="e">
        <f aca="false">IF(AV926=0,"",AV926)</f>
        <v>#N/A</v>
      </c>
      <c r="BN926" s="78" t="e">
        <f aca="false">IF(AW926=0,"",AW926)</f>
        <v>#N/A</v>
      </c>
      <c r="BO926" s="78" t="e">
        <f aca="false">IF(AX926=0,"",AX926)</f>
        <v>#N/A</v>
      </c>
      <c r="BP926" s="78" t="e">
        <f aca="false">IF(AY926=0,"",AY926)</f>
        <v>#N/A</v>
      </c>
      <c r="BQ926" s="78" t="e">
        <f aca="false">IF(AZ926=0,"",AZ926)</f>
        <v>#N/A</v>
      </c>
      <c r="BR926" s="78" t="e">
        <f aca="false">IF(BA926=0,"",BA926)</f>
        <v>#N/A</v>
      </c>
      <c r="BS926" s="78" t="e">
        <f aca="false">IF(BB926=0,"",BB926)</f>
        <v>#N/A</v>
      </c>
      <c r="BT926" s="78" t="e">
        <f aca="false">IF(BC926=0,"",BC926)</f>
        <v>#N/A</v>
      </c>
      <c r="BU926" s="78" t="e">
        <f aca="false">IF(BD926=0,"",BD926)</f>
        <v>#N/A</v>
      </c>
    </row>
    <row r="927" customFormat="false" ht="56.7" hidden="false" customHeight="true" outlineLevel="0" collapsed="false">
      <c r="A927" s="137"/>
      <c r="B927" s="138"/>
      <c r="C927" s="139"/>
      <c r="D927" s="139"/>
      <c r="E927" s="143"/>
      <c r="F927" s="120"/>
      <c r="G927" s="121"/>
      <c r="H927" s="140"/>
      <c r="I927" s="141"/>
      <c r="J927" s="116"/>
      <c r="K927" s="124" t="str">
        <f aca="false">IF(ISBLANK(I927),"",ROUND(IF(J927&lt;&gt;"€",IF(J927="$",I927*TRANSFERENCIAS!$E$29,I927*TRANSFERENCIAS!$H$29),I927),2))</f>
        <v/>
      </c>
      <c r="L927" s="142"/>
      <c r="M927" s="142"/>
      <c r="N927" s="142"/>
      <c r="O927" s="125"/>
      <c r="P927" s="126" t="str">
        <f aca="false">IF(ISNUMBER(X927),X927,"P")</f>
        <v>P</v>
      </c>
      <c r="Q927" s="127" t="str">
        <f aca="false">IF(ISNUMBER(L927),L927," --")</f>
        <v> --</v>
      </c>
      <c r="W927" s="129" t="n">
        <f aca="false">SUM(L927:N927)</f>
        <v>0</v>
      </c>
      <c r="X927" s="129" t="e">
        <f aca="false">IF(K927&gt;0,ABS(W927-K927),"")</f>
        <v>#VALUE!</v>
      </c>
      <c r="AF927" s="78" t="n">
        <f aca="false">+AF926+20</f>
        <v>18440</v>
      </c>
      <c r="AG927" s="78" t="n">
        <v>922</v>
      </c>
      <c r="AO927" s="78" t="e">
        <f aca="false">VLOOKUP(F927,PTDS2!$A$1:$Q$13,2)</f>
        <v>#N/A</v>
      </c>
      <c r="AP927" s="78" t="e">
        <f aca="false">VLOOKUP(F927,PTDS2!$A$1:$Q$13,3)</f>
        <v>#N/A</v>
      </c>
      <c r="AQ927" s="78" t="e">
        <f aca="false">VLOOKUP(F927,PTDS2!$A$1:$Q$13,4)</f>
        <v>#N/A</v>
      </c>
      <c r="AR927" s="78" t="e">
        <f aca="false">VLOOKUP(F927,PTDS2!$A$1:$Q$13,5)</f>
        <v>#N/A</v>
      </c>
      <c r="AS927" s="78" t="e">
        <f aca="false">VLOOKUP(F927,PTDS2!$A$1:$Q$13,6)</f>
        <v>#N/A</v>
      </c>
      <c r="AT927" s="78" t="e">
        <f aca="false">VLOOKUP(F927,PTDS2!$A$1:$Q$13,7)</f>
        <v>#N/A</v>
      </c>
      <c r="AU927" s="78" t="e">
        <f aca="false">VLOOKUP(F927,PTDS2!$A$1:$Q$13,8)</f>
        <v>#N/A</v>
      </c>
      <c r="AV927" s="78" t="e">
        <f aca="false">VLOOKUP(F927,PTDS2!$A$1:$Q$13,9)</f>
        <v>#N/A</v>
      </c>
      <c r="AW927" s="78" t="e">
        <f aca="false">VLOOKUP(F927,PTDS2!$A$1:$Q$13,10)</f>
        <v>#N/A</v>
      </c>
      <c r="AX927" s="78" t="e">
        <f aca="false">VLOOKUP(F927,PTDS2!$A$1:$Q$13,11)</f>
        <v>#N/A</v>
      </c>
      <c r="AY927" s="78" t="e">
        <f aca="false">VLOOKUP(F927,PTDS2!$A$1:$Q$13,12)</f>
        <v>#N/A</v>
      </c>
      <c r="AZ927" s="78" t="e">
        <f aca="false">VLOOKUP(F927,PTDS2!$A$1:$Q$13,13)</f>
        <v>#N/A</v>
      </c>
      <c r="BA927" s="78" t="e">
        <f aca="false">VLOOKUP(F927,PTDS2!$A$1:$Q$13,14)</f>
        <v>#N/A</v>
      </c>
      <c r="BB927" s="78" t="e">
        <f aca="false">VLOOKUP(F927,PTDS2!$A$1:$Q$13,15)</f>
        <v>#N/A</v>
      </c>
      <c r="BC927" s="78" t="e">
        <f aca="false">VLOOKUP(F927,PTDS2!$A$1:$Q$13,16)</f>
        <v>#N/A</v>
      </c>
      <c r="BD927" s="78" t="e">
        <f aca="false">VLOOKUP(F927,PTDS2!$A$1:$Q$13,17)</f>
        <v>#N/A</v>
      </c>
      <c r="BF927" s="78" t="e">
        <f aca="false">IF(AO927=0,"",AO927)</f>
        <v>#N/A</v>
      </c>
      <c r="BG927" s="78" t="e">
        <f aca="false">IF(AP927=0,"",AP927)</f>
        <v>#N/A</v>
      </c>
      <c r="BH927" s="78" t="e">
        <f aca="false">IF(AQ927=0,"",AQ927)</f>
        <v>#N/A</v>
      </c>
      <c r="BI927" s="78" t="e">
        <f aca="false">IF(AR927=0,"",AR927)</f>
        <v>#N/A</v>
      </c>
      <c r="BJ927" s="78" t="e">
        <f aca="false">IF(AS927=0,"",AS927)</f>
        <v>#N/A</v>
      </c>
      <c r="BK927" s="78" t="e">
        <f aca="false">IF(AT927=0,"",AT927)</f>
        <v>#N/A</v>
      </c>
      <c r="BL927" s="78" t="e">
        <f aca="false">IF(AU927=0,"",AU927)</f>
        <v>#N/A</v>
      </c>
      <c r="BM927" s="78" t="e">
        <f aca="false">IF(AV927=0,"",AV927)</f>
        <v>#N/A</v>
      </c>
      <c r="BN927" s="78" t="e">
        <f aca="false">IF(AW927=0,"",AW927)</f>
        <v>#N/A</v>
      </c>
      <c r="BO927" s="78" t="e">
        <f aca="false">IF(AX927=0,"",AX927)</f>
        <v>#N/A</v>
      </c>
      <c r="BP927" s="78" t="e">
        <f aca="false">IF(AY927=0,"",AY927)</f>
        <v>#N/A</v>
      </c>
      <c r="BQ927" s="78" t="e">
        <f aca="false">IF(AZ927=0,"",AZ927)</f>
        <v>#N/A</v>
      </c>
      <c r="BR927" s="78" t="e">
        <f aca="false">IF(BA927=0,"",BA927)</f>
        <v>#N/A</v>
      </c>
      <c r="BS927" s="78" t="e">
        <f aca="false">IF(BB927=0,"",BB927)</f>
        <v>#N/A</v>
      </c>
      <c r="BT927" s="78" t="e">
        <f aca="false">IF(BC927=0,"",BC927)</f>
        <v>#N/A</v>
      </c>
      <c r="BU927" s="78" t="e">
        <f aca="false">IF(BD927=0,"",BD927)</f>
        <v>#N/A</v>
      </c>
    </row>
    <row r="928" customFormat="false" ht="56.7" hidden="false" customHeight="true" outlineLevel="0" collapsed="false">
      <c r="A928" s="137"/>
      <c r="B928" s="138"/>
      <c r="C928" s="139"/>
      <c r="D928" s="139"/>
      <c r="E928" s="143"/>
      <c r="F928" s="120"/>
      <c r="G928" s="121"/>
      <c r="H928" s="140"/>
      <c r="I928" s="141"/>
      <c r="J928" s="116"/>
      <c r="K928" s="124" t="str">
        <f aca="false">IF(ISBLANK(I928),"",ROUND(IF(J928&lt;&gt;"€",IF(J928="$",I928*TRANSFERENCIAS!$E$29,I928*TRANSFERENCIAS!$H$29),I928),2))</f>
        <v/>
      </c>
      <c r="L928" s="142"/>
      <c r="M928" s="142"/>
      <c r="N928" s="142"/>
      <c r="O928" s="125"/>
      <c r="P928" s="126" t="str">
        <f aca="false">IF(ISNUMBER(X928),X928,"P")</f>
        <v>P</v>
      </c>
      <c r="Q928" s="127" t="str">
        <f aca="false">IF(ISNUMBER(L928),L928," --")</f>
        <v> --</v>
      </c>
      <c r="W928" s="129" t="n">
        <f aca="false">SUM(L928:N928)</f>
        <v>0</v>
      </c>
      <c r="X928" s="129" t="e">
        <f aca="false">IF(K928&gt;0,ABS(W928-K928),"")</f>
        <v>#VALUE!</v>
      </c>
      <c r="AF928" s="78" t="n">
        <f aca="false">+AF927+20</f>
        <v>18460</v>
      </c>
      <c r="AG928" s="78" t="n">
        <v>923</v>
      </c>
      <c r="AO928" s="78" t="e">
        <f aca="false">VLOOKUP(F928,PTDS2!$A$1:$Q$13,2)</f>
        <v>#N/A</v>
      </c>
      <c r="AP928" s="78" t="e">
        <f aca="false">VLOOKUP(F928,PTDS2!$A$1:$Q$13,3)</f>
        <v>#N/A</v>
      </c>
      <c r="AQ928" s="78" t="e">
        <f aca="false">VLOOKUP(F928,PTDS2!$A$1:$Q$13,4)</f>
        <v>#N/A</v>
      </c>
      <c r="AR928" s="78" t="e">
        <f aca="false">VLOOKUP(F928,PTDS2!$A$1:$Q$13,5)</f>
        <v>#N/A</v>
      </c>
      <c r="AS928" s="78" t="e">
        <f aca="false">VLOOKUP(F928,PTDS2!$A$1:$Q$13,6)</f>
        <v>#N/A</v>
      </c>
      <c r="AT928" s="78" t="e">
        <f aca="false">VLOOKUP(F928,PTDS2!$A$1:$Q$13,7)</f>
        <v>#N/A</v>
      </c>
      <c r="AU928" s="78" t="e">
        <f aca="false">VLOOKUP(F928,PTDS2!$A$1:$Q$13,8)</f>
        <v>#N/A</v>
      </c>
      <c r="AV928" s="78" t="e">
        <f aca="false">VLOOKUP(F928,PTDS2!$A$1:$Q$13,9)</f>
        <v>#N/A</v>
      </c>
      <c r="AW928" s="78" t="e">
        <f aca="false">VLOOKUP(F928,PTDS2!$A$1:$Q$13,10)</f>
        <v>#N/A</v>
      </c>
      <c r="AX928" s="78" t="e">
        <f aca="false">VLOOKUP(F928,PTDS2!$A$1:$Q$13,11)</f>
        <v>#N/A</v>
      </c>
      <c r="AY928" s="78" t="e">
        <f aca="false">VLOOKUP(F928,PTDS2!$A$1:$Q$13,12)</f>
        <v>#N/A</v>
      </c>
      <c r="AZ928" s="78" t="e">
        <f aca="false">VLOOKUP(F928,PTDS2!$A$1:$Q$13,13)</f>
        <v>#N/A</v>
      </c>
      <c r="BA928" s="78" t="e">
        <f aca="false">VLOOKUP(F928,PTDS2!$A$1:$Q$13,14)</f>
        <v>#N/A</v>
      </c>
      <c r="BB928" s="78" t="e">
        <f aca="false">VLOOKUP(F928,PTDS2!$A$1:$Q$13,15)</f>
        <v>#N/A</v>
      </c>
      <c r="BC928" s="78" t="e">
        <f aca="false">VLOOKUP(F928,PTDS2!$A$1:$Q$13,16)</f>
        <v>#N/A</v>
      </c>
      <c r="BD928" s="78" t="e">
        <f aca="false">VLOOKUP(F928,PTDS2!$A$1:$Q$13,17)</f>
        <v>#N/A</v>
      </c>
      <c r="BF928" s="78" t="e">
        <f aca="false">IF(AO928=0,"",AO928)</f>
        <v>#N/A</v>
      </c>
      <c r="BG928" s="78" t="e">
        <f aca="false">IF(AP928=0,"",AP928)</f>
        <v>#N/A</v>
      </c>
      <c r="BH928" s="78" t="e">
        <f aca="false">IF(AQ928=0,"",AQ928)</f>
        <v>#N/A</v>
      </c>
      <c r="BI928" s="78" t="e">
        <f aca="false">IF(AR928=0,"",AR928)</f>
        <v>#N/A</v>
      </c>
      <c r="BJ928" s="78" t="e">
        <f aca="false">IF(AS928=0,"",AS928)</f>
        <v>#N/A</v>
      </c>
      <c r="BK928" s="78" t="e">
        <f aca="false">IF(AT928=0,"",AT928)</f>
        <v>#N/A</v>
      </c>
      <c r="BL928" s="78" t="e">
        <f aca="false">IF(AU928=0,"",AU928)</f>
        <v>#N/A</v>
      </c>
      <c r="BM928" s="78" t="e">
        <f aca="false">IF(AV928=0,"",AV928)</f>
        <v>#N/A</v>
      </c>
      <c r="BN928" s="78" t="e">
        <f aca="false">IF(AW928=0,"",AW928)</f>
        <v>#N/A</v>
      </c>
      <c r="BO928" s="78" t="e">
        <f aca="false">IF(AX928=0,"",AX928)</f>
        <v>#N/A</v>
      </c>
      <c r="BP928" s="78" t="e">
        <f aca="false">IF(AY928=0,"",AY928)</f>
        <v>#N/A</v>
      </c>
      <c r="BQ928" s="78" t="e">
        <f aca="false">IF(AZ928=0,"",AZ928)</f>
        <v>#N/A</v>
      </c>
      <c r="BR928" s="78" t="e">
        <f aca="false">IF(BA928=0,"",BA928)</f>
        <v>#N/A</v>
      </c>
      <c r="BS928" s="78" t="e">
        <f aca="false">IF(BB928=0,"",BB928)</f>
        <v>#N/A</v>
      </c>
      <c r="BT928" s="78" t="e">
        <f aca="false">IF(BC928=0,"",BC928)</f>
        <v>#N/A</v>
      </c>
      <c r="BU928" s="78" t="e">
        <f aca="false">IF(BD928=0,"",BD928)</f>
        <v>#N/A</v>
      </c>
    </row>
    <row r="929" customFormat="false" ht="56.7" hidden="false" customHeight="true" outlineLevel="0" collapsed="false">
      <c r="A929" s="137"/>
      <c r="B929" s="138"/>
      <c r="C929" s="139"/>
      <c r="D929" s="139"/>
      <c r="E929" s="143"/>
      <c r="F929" s="120"/>
      <c r="G929" s="121"/>
      <c r="H929" s="140"/>
      <c r="I929" s="141"/>
      <c r="J929" s="116"/>
      <c r="K929" s="124" t="str">
        <f aca="false">IF(ISBLANK(I929),"",ROUND(IF(J929&lt;&gt;"€",IF(J929="$",I929*TRANSFERENCIAS!$E$29,I929*TRANSFERENCIAS!$H$29),I929),2))</f>
        <v/>
      </c>
      <c r="L929" s="142"/>
      <c r="M929" s="142"/>
      <c r="N929" s="142"/>
      <c r="O929" s="125"/>
      <c r="P929" s="126" t="str">
        <f aca="false">IF(ISNUMBER(X929),X929,"P")</f>
        <v>P</v>
      </c>
      <c r="Q929" s="127" t="str">
        <f aca="false">IF(ISNUMBER(L929),L929," --")</f>
        <v> --</v>
      </c>
      <c r="W929" s="129" t="n">
        <f aca="false">SUM(L929:N929)</f>
        <v>0</v>
      </c>
      <c r="X929" s="129" t="e">
        <f aca="false">IF(K929&gt;0,ABS(W929-K929),"")</f>
        <v>#VALUE!</v>
      </c>
      <c r="AF929" s="78" t="n">
        <f aca="false">+AF928+20</f>
        <v>18480</v>
      </c>
      <c r="AG929" s="78" t="n">
        <v>924</v>
      </c>
      <c r="AO929" s="78" t="e">
        <f aca="false">VLOOKUP(F929,PTDS2!$A$1:$Q$13,2)</f>
        <v>#N/A</v>
      </c>
      <c r="AP929" s="78" t="e">
        <f aca="false">VLOOKUP(F929,PTDS2!$A$1:$Q$13,3)</f>
        <v>#N/A</v>
      </c>
      <c r="AQ929" s="78" t="e">
        <f aca="false">VLOOKUP(F929,PTDS2!$A$1:$Q$13,4)</f>
        <v>#N/A</v>
      </c>
      <c r="AR929" s="78" t="e">
        <f aca="false">VLOOKUP(F929,PTDS2!$A$1:$Q$13,5)</f>
        <v>#N/A</v>
      </c>
      <c r="AS929" s="78" t="e">
        <f aca="false">VLOOKUP(F929,PTDS2!$A$1:$Q$13,6)</f>
        <v>#N/A</v>
      </c>
      <c r="AT929" s="78" t="e">
        <f aca="false">VLOOKUP(F929,PTDS2!$A$1:$Q$13,7)</f>
        <v>#N/A</v>
      </c>
      <c r="AU929" s="78" t="e">
        <f aca="false">VLOOKUP(F929,PTDS2!$A$1:$Q$13,8)</f>
        <v>#N/A</v>
      </c>
      <c r="AV929" s="78" t="e">
        <f aca="false">VLOOKUP(F929,PTDS2!$A$1:$Q$13,9)</f>
        <v>#N/A</v>
      </c>
      <c r="AW929" s="78" t="e">
        <f aca="false">VLOOKUP(F929,PTDS2!$A$1:$Q$13,10)</f>
        <v>#N/A</v>
      </c>
      <c r="AX929" s="78" t="e">
        <f aca="false">VLOOKUP(F929,PTDS2!$A$1:$Q$13,11)</f>
        <v>#N/A</v>
      </c>
      <c r="AY929" s="78" t="e">
        <f aca="false">VLOOKUP(F929,PTDS2!$A$1:$Q$13,12)</f>
        <v>#N/A</v>
      </c>
      <c r="AZ929" s="78" t="e">
        <f aca="false">VLOOKUP(F929,PTDS2!$A$1:$Q$13,13)</f>
        <v>#N/A</v>
      </c>
      <c r="BA929" s="78" t="e">
        <f aca="false">VLOOKUP(F929,PTDS2!$A$1:$Q$13,14)</f>
        <v>#N/A</v>
      </c>
      <c r="BB929" s="78" t="e">
        <f aca="false">VLOOKUP(F929,PTDS2!$A$1:$Q$13,15)</f>
        <v>#N/A</v>
      </c>
      <c r="BC929" s="78" t="e">
        <f aca="false">VLOOKUP(F929,PTDS2!$A$1:$Q$13,16)</f>
        <v>#N/A</v>
      </c>
      <c r="BD929" s="78" t="e">
        <f aca="false">VLOOKUP(F929,PTDS2!$A$1:$Q$13,17)</f>
        <v>#N/A</v>
      </c>
      <c r="BF929" s="78" t="e">
        <f aca="false">IF(AO929=0,"",AO929)</f>
        <v>#N/A</v>
      </c>
      <c r="BG929" s="78" t="e">
        <f aca="false">IF(AP929=0,"",AP929)</f>
        <v>#N/A</v>
      </c>
      <c r="BH929" s="78" t="e">
        <f aca="false">IF(AQ929=0,"",AQ929)</f>
        <v>#N/A</v>
      </c>
      <c r="BI929" s="78" t="e">
        <f aca="false">IF(AR929=0,"",AR929)</f>
        <v>#N/A</v>
      </c>
      <c r="BJ929" s="78" t="e">
        <f aca="false">IF(AS929=0,"",AS929)</f>
        <v>#N/A</v>
      </c>
      <c r="BK929" s="78" t="e">
        <f aca="false">IF(AT929=0,"",AT929)</f>
        <v>#N/A</v>
      </c>
      <c r="BL929" s="78" t="e">
        <f aca="false">IF(AU929=0,"",AU929)</f>
        <v>#N/A</v>
      </c>
      <c r="BM929" s="78" t="e">
        <f aca="false">IF(AV929=0,"",AV929)</f>
        <v>#N/A</v>
      </c>
      <c r="BN929" s="78" t="e">
        <f aca="false">IF(AW929=0,"",AW929)</f>
        <v>#N/A</v>
      </c>
      <c r="BO929" s="78" t="e">
        <f aca="false">IF(AX929=0,"",AX929)</f>
        <v>#N/A</v>
      </c>
      <c r="BP929" s="78" t="e">
        <f aca="false">IF(AY929=0,"",AY929)</f>
        <v>#N/A</v>
      </c>
      <c r="BQ929" s="78" t="e">
        <f aca="false">IF(AZ929=0,"",AZ929)</f>
        <v>#N/A</v>
      </c>
      <c r="BR929" s="78" t="e">
        <f aca="false">IF(BA929=0,"",BA929)</f>
        <v>#N/A</v>
      </c>
      <c r="BS929" s="78" t="e">
        <f aca="false">IF(BB929=0,"",BB929)</f>
        <v>#N/A</v>
      </c>
      <c r="BT929" s="78" t="e">
        <f aca="false">IF(BC929=0,"",BC929)</f>
        <v>#N/A</v>
      </c>
      <c r="BU929" s="78" t="e">
        <f aca="false">IF(BD929=0,"",BD929)</f>
        <v>#N/A</v>
      </c>
    </row>
    <row r="930" customFormat="false" ht="56.7" hidden="false" customHeight="true" outlineLevel="0" collapsed="false">
      <c r="A930" s="137"/>
      <c r="B930" s="138"/>
      <c r="C930" s="139"/>
      <c r="D930" s="139"/>
      <c r="E930" s="143"/>
      <c r="F930" s="120"/>
      <c r="G930" s="121"/>
      <c r="H930" s="140"/>
      <c r="I930" s="141"/>
      <c r="J930" s="116"/>
      <c r="K930" s="124" t="str">
        <f aca="false">IF(ISBLANK(I930),"",ROUND(IF(J930&lt;&gt;"€",IF(J930="$",I930*TRANSFERENCIAS!$E$29,I930*TRANSFERENCIAS!$H$29),I930),2))</f>
        <v/>
      </c>
      <c r="L930" s="142"/>
      <c r="M930" s="142"/>
      <c r="N930" s="142"/>
      <c r="O930" s="125"/>
      <c r="P930" s="126" t="str">
        <f aca="false">IF(ISNUMBER(X930),X930,"P")</f>
        <v>P</v>
      </c>
      <c r="Q930" s="127" t="str">
        <f aca="false">IF(ISNUMBER(L930),L930," --")</f>
        <v> --</v>
      </c>
      <c r="W930" s="129" t="n">
        <f aca="false">SUM(L930:N930)</f>
        <v>0</v>
      </c>
      <c r="X930" s="129" t="e">
        <f aca="false">IF(K930&gt;0,ABS(W930-K930),"")</f>
        <v>#VALUE!</v>
      </c>
      <c r="AF930" s="78" t="n">
        <f aca="false">+AF929+20</f>
        <v>18500</v>
      </c>
      <c r="AG930" s="78" t="n">
        <v>925</v>
      </c>
      <c r="AO930" s="78" t="e">
        <f aca="false">VLOOKUP(F930,PTDS2!$A$1:$Q$13,2)</f>
        <v>#N/A</v>
      </c>
      <c r="AP930" s="78" t="e">
        <f aca="false">VLOOKUP(F930,PTDS2!$A$1:$Q$13,3)</f>
        <v>#N/A</v>
      </c>
      <c r="AQ930" s="78" t="e">
        <f aca="false">VLOOKUP(F930,PTDS2!$A$1:$Q$13,4)</f>
        <v>#N/A</v>
      </c>
      <c r="AR930" s="78" t="e">
        <f aca="false">VLOOKUP(F930,PTDS2!$A$1:$Q$13,5)</f>
        <v>#N/A</v>
      </c>
      <c r="AS930" s="78" t="e">
        <f aca="false">VLOOKUP(F930,PTDS2!$A$1:$Q$13,6)</f>
        <v>#N/A</v>
      </c>
      <c r="AT930" s="78" t="e">
        <f aca="false">VLOOKUP(F930,PTDS2!$A$1:$Q$13,7)</f>
        <v>#N/A</v>
      </c>
      <c r="AU930" s="78" t="e">
        <f aca="false">VLOOKUP(F930,PTDS2!$A$1:$Q$13,8)</f>
        <v>#N/A</v>
      </c>
      <c r="AV930" s="78" t="e">
        <f aca="false">VLOOKUP(F930,PTDS2!$A$1:$Q$13,9)</f>
        <v>#N/A</v>
      </c>
      <c r="AW930" s="78" t="e">
        <f aca="false">VLOOKUP(F930,PTDS2!$A$1:$Q$13,10)</f>
        <v>#N/A</v>
      </c>
      <c r="AX930" s="78" t="e">
        <f aca="false">VLOOKUP(F930,PTDS2!$A$1:$Q$13,11)</f>
        <v>#N/A</v>
      </c>
      <c r="AY930" s="78" t="e">
        <f aca="false">VLOOKUP(F930,PTDS2!$A$1:$Q$13,12)</f>
        <v>#N/A</v>
      </c>
      <c r="AZ930" s="78" t="e">
        <f aca="false">VLOOKUP(F930,PTDS2!$A$1:$Q$13,13)</f>
        <v>#N/A</v>
      </c>
      <c r="BA930" s="78" t="e">
        <f aca="false">VLOOKUP(F930,PTDS2!$A$1:$Q$13,14)</f>
        <v>#N/A</v>
      </c>
      <c r="BB930" s="78" t="e">
        <f aca="false">VLOOKUP(F930,PTDS2!$A$1:$Q$13,15)</f>
        <v>#N/A</v>
      </c>
      <c r="BC930" s="78" t="e">
        <f aca="false">VLOOKUP(F930,PTDS2!$A$1:$Q$13,16)</f>
        <v>#N/A</v>
      </c>
      <c r="BD930" s="78" t="e">
        <f aca="false">VLOOKUP(F930,PTDS2!$A$1:$Q$13,17)</f>
        <v>#N/A</v>
      </c>
      <c r="BF930" s="78" t="e">
        <f aca="false">IF(AO930=0,"",AO930)</f>
        <v>#N/A</v>
      </c>
      <c r="BG930" s="78" t="e">
        <f aca="false">IF(AP930=0,"",AP930)</f>
        <v>#N/A</v>
      </c>
      <c r="BH930" s="78" t="e">
        <f aca="false">IF(AQ930=0,"",AQ930)</f>
        <v>#N/A</v>
      </c>
      <c r="BI930" s="78" t="e">
        <f aca="false">IF(AR930=0,"",AR930)</f>
        <v>#N/A</v>
      </c>
      <c r="BJ930" s="78" t="e">
        <f aca="false">IF(AS930=0,"",AS930)</f>
        <v>#N/A</v>
      </c>
      <c r="BK930" s="78" t="e">
        <f aca="false">IF(AT930=0,"",AT930)</f>
        <v>#N/A</v>
      </c>
      <c r="BL930" s="78" t="e">
        <f aca="false">IF(AU930=0,"",AU930)</f>
        <v>#N/A</v>
      </c>
      <c r="BM930" s="78" t="e">
        <f aca="false">IF(AV930=0,"",AV930)</f>
        <v>#N/A</v>
      </c>
      <c r="BN930" s="78" t="e">
        <f aca="false">IF(AW930=0,"",AW930)</f>
        <v>#N/A</v>
      </c>
      <c r="BO930" s="78" t="e">
        <f aca="false">IF(AX930=0,"",AX930)</f>
        <v>#N/A</v>
      </c>
      <c r="BP930" s="78" t="e">
        <f aca="false">IF(AY930=0,"",AY930)</f>
        <v>#N/A</v>
      </c>
      <c r="BQ930" s="78" t="e">
        <f aca="false">IF(AZ930=0,"",AZ930)</f>
        <v>#N/A</v>
      </c>
      <c r="BR930" s="78" t="e">
        <f aca="false">IF(BA930=0,"",BA930)</f>
        <v>#N/A</v>
      </c>
      <c r="BS930" s="78" t="e">
        <f aca="false">IF(BB930=0,"",BB930)</f>
        <v>#N/A</v>
      </c>
      <c r="BT930" s="78" t="e">
        <f aca="false">IF(BC930=0,"",BC930)</f>
        <v>#N/A</v>
      </c>
      <c r="BU930" s="78" t="e">
        <f aca="false">IF(BD930=0,"",BD930)</f>
        <v>#N/A</v>
      </c>
    </row>
    <row r="931" customFormat="false" ht="56.7" hidden="false" customHeight="true" outlineLevel="0" collapsed="false">
      <c r="A931" s="137"/>
      <c r="B931" s="138"/>
      <c r="C931" s="139"/>
      <c r="D931" s="139"/>
      <c r="E931" s="143"/>
      <c r="F931" s="120"/>
      <c r="G931" s="121"/>
      <c r="H931" s="140"/>
      <c r="I931" s="141"/>
      <c r="J931" s="116"/>
      <c r="K931" s="124" t="str">
        <f aca="false">IF(ISBLANK(I931),"",ROUND(IF(J931&lt;&gt;"€",IF(J931="$",I931*TRANSFERENCIAS!$E$29,I931*TRANSFERENCIAS!$H$29),I931),2))</f>
        <v/>
      </c>
      <c r="L931" s="142"/>
      <c r="M931" s="142"/>
      <c r="N931" s="142"/>
      <c r="O931" s="125"/>
      <c r="P931" s="126" t="str">
        <f aca="false">IF(ISNUMBER(X931),X931,"P")</f>
        <v>P</v>
      </c>
      <c r="Q931" s="127" t="str">
        <f aca="false">IF(ISNUMBER(L931),L931," --")</f>
        <v> --</v>
      </c>
      <c r="W931" s="129" t="n">
        <f aca="false">SUM(L931:N931)</f>
        <v>0</v>
      </c>
      <c r="X931" s="129" t="e">
        <f aca="false">IF(K931&gt;0,ABS(W931-K931),"")</f>
        <v>#VALUE!</v>
      </c>
      <c r="AF931" s="78" t="n">
        <f aca="false">+AF930+20</f>
        <v>18520</v>
      </c>
      <c r="AG931" s="78" t="n">
        <v>926</v>
      </c>
      <c r="AO931" s="78" t="e">
        <f aca="false">VLOOKUP(F931,PTDS2!$A$1:$Q$13,2)</f>
        <v>#N/A</v>
      </c>
      <c r="AP931" s="78" t="e">
        <f aca="false">VLOOKUP(F931,PTDS2!$A$1:$Q$13,3)</f>
        <v>#N/A</v>
      </c>
      <c r="AQ931" s="78" t="e">
        <f aca="false">VLOOKUP(F931,PTDS2!$A$1:$Q$13,4)</f>
        <v>#N/A</v>
      </c>
      <c r="AR931" s="78" t="e">
        <f aca="false">VLOOKUP(F931,PTDS2!$A$1:$Q$13,5)</f>
        <v>#N/A</v>
      </c>
      <c r="AS931" s="78" t="e">
        <f aca="false">VLOOKUP(F931,PTDS2!$A$1:$Q$13,6)</f>
        <v>#N/A</v>
      </c>
      <c r="AT931" s="78" t="e">
        <f aca="false">VLOOKUP(F931,PTDS2!$A$1:$Q$13,7)</f>
        <v>#N/A</v>
      </c>
      <c r="AU931" s="78" t="e">
        <f aca="false">VLOOKUP(F931,PTDS2!$A$1:$Q$13,8)</f>
        <v>#N/A</v>
      </c>
      <c r="AV931" s="78" t="e">
        <f aca="false">VLOOKUP(F931,PTDS2!$A$1:$Q$13,9)</f>
        <v>#N/A</v>
      </c>
      <c r="AW931" s="78" t="e">
        <f aca="false">VLOOKUP(F931,PTDS2!$A$1:$Q$13,10)</f>
        <v>#N/A</v>
      </c>
      <c r="AX931" s="78" t="e">
        <f aca="false">VLOOKUP(F931,PTDS2!$A$1:$Q$13,11)</f>
        <v>#N/A</v>
      </c>
      <c r="AY931" s="78" t="e">
        <f aca="false">VLOOKUP(F931,PTDS2!$A$1:$Q$13,12)</f>
        <v>#N/A</v>
      </c>
      <c r="AZ931" s="78" t="e">
        <f aca="false">VLOOKUP(F931,PTDS2!$A$1:$Q$13,13)</f>
        <v>#N/A</v>
      </c>
      <c r="BA931" s="78" t="e">
        <f aca="false">VLOOKUP(F931,PTDS2!$A$1:$Q$13,14)</f>
        <v>#N/A</v>
      </c>
      <c r="BB931" s="78" t="e">
        <f aca="false">VLOOKUP(F931,PTDS2!$A$1:$Q$13,15)</f>
        <v>#N/A</v>
      </c>
      <c r="BC931" s="78" t="e">
        <f aca="false">VLOOKUP(F931,PTDS2!$A$1:$Q$13,16)</f>
        <v>#N/A</v>
      </c>
      <c r="BD931" s="78" t="e">
        <f aca="false">VLOOKUP(F931,PTDS2!$A$1:$Q$13,17)</f>
        <v>#N/A</v>
      </c>
      <c r="BF931" s="78" t="e">
        <f aca="false">IF(AO931=0,"",AO931)</f>
        <v>#N/A</v>
      </c>
      <c r="BG931" s="78" t="e">
        <f aca="false">IF(AP931=0,"",AP931)</f>
        <v>#N/A</v>
      </c>
      <c r="BH931" s="78" t="e">
        <f aca="false">IF(AQ931=0,"",AQ931)</f>
        <v>#N/A</v>
      </c>
      <c r="BI931" s="78" t="e">
        <f aca="false">IF(AR931=0,"",AR931)</f>
        <v>#N/A</v>
      </c>
      <c r="BJ931" s="78" t="e">
        <f aca="false">IF(AS931=0,"",AS931)</f>
        <v>#N/A</v>
      </c>
      <c r="BK931" s="78" t="e">
        <f aca="false">IF(AT931=0,"",AT931)</f>
        <v>#N/A</v>
      </c>
      <c r="BL931" s="78" t="e">
        <f aca="false">IF(AU931=0,"",AU931)</f>
        <v>#N/A</v>
      </c>
      <c r="BM931" s="78" t="e">
        <f aca="false">IF(AV931=0,"",AV931)</f>
        <v>#N/A</v>
      </c>
      <c r="BN931" s="78" t="e">
        <f aca="false">IF(AW931=0,"",AW931)</f>
        <v>#N/A</v>
      </c>
      <c r="BO931" s="78" t="e">
        <f aca="false">IF(AX931=0,"",AX931)</f>
        <v>#N/A</v>
      </c>
      <c r="BP931" s="78" t="e">
        <f aca="false">IF(AY931=0,"",AY931)</f>
        <v>#N/A</v>
      </c>
      <c r="BQ931" s="78" t="e">
        <f aca="false">IF(AZ931=0,"",AZ931)</f>
        <v>#N/A</v>
      </c>
      <c r="BR931" s="78" t="e">
        <f aca="false">IF(BA931=0,"",BA931)</f>
        <v>#N/A</v>
      </c>
      <c r="BS931" s="78" t="e">
        <f aca="false">IF(BB931=0,"",BB931)</f>
        <v>#N/A</v>
      </c>
      <c r="BT931" s="78" t="e">
        <f aca="false">IF(BC931=0,"",BC931)</f>
        <v>#N/A</v>
      </c>
      <c r="BU931" s="78" t="e">
        <f aca="false">IF(BD931=0,"",BD931)</f>
        <v>#N/A</v>
      </c>
    </row>
    <row r="932" customFormat="false" ht="56.7" hidden="false" customHeight="true" outlineLevel="0" collapsed="false">
      <c r="A932" s="137"/>
      <c r="B932" s="138"/>
      <c r="C932" s="139"/>
      <c r="D932" s="139"/>
      <c r="E932" s="143"/>
      <c r="F932" s="120"/>
      <c r="G932" s="121"/>
      <c r="H932" s="140"/>
      <c r="I932" s="141"/>
      <c r="J932" s="116"/>
      <c r="K932" s="124" t="str">
        <f aca="false">IF(ISBLANK(I932),"",ROUND(IF(J932&lt;&gt;"€",IF(J932="$",I932*TRANSFERENCIAS!$E$29,I932*TRANSFERENCIAS!$H$29),I932),2))</f>
        <v/>
      </c>
      <c r="L932" s="142"/>
      <c r="M932" s="142"/>
      <c r="N932" s="142"/>
      <c r="O932" s="125"/>
      <c r="P932" s="126" t="str">
        <f aca="false">IF(ISNUMBER(X932),X932,"P")</f>
        <v>P</v>
      </c>
      <c r="Q932" s="127" t="str">
        <f aca="false">IF(ISNUMBER(L932),L932," --")</f>
        <v> --</v>
      </c>
      <c r="W932" s="129" t="n">
        <f aca="false">SUM(L932:N932)</f>
        <v>0</v>
      </c>
      <c r="X932" s="129" t="e">
        <f aca="false">IF(K932&gt;0,ABS(W932-K932),"")</f>
        <v>#VALUE!</v>
      </c>
      <c r="AF932" s="78" t="n">
        <f aca="false">+AF931+20</f>
        <v>18540</v>
      </c>
      <c r="AG932" s="78" t="n">
        <v>927</v>
      </c>
      <c r="AO932" s="78" t="e">
        <f aca="false">VLOOKUP(F932,PTDS2!$A$1:$Q$13,2)</f>
        <v>#N/A</v>
      </c>
      <c r="AP932" s="78" t="e">
        <f aca="false">VLOOKUP(F932,PTDS2!$A$1:$Q$13,3)</f>
        <v>#N/A</v>
      </c>
      <c r="AQ932" s="78" t="e">
        <f aca="false">VLOOKUP(F932,PTDS2!$A$1:$Q$13,4)</f>
        <v>#N/A</v>
      </c>
      <c r="AR932" s="78" t="e">
        <f aca="false">VLOOKUP(F932,PTDS2!$A$1:$Q$13,5)</f>
        <v>#N/A</v>
      </c>
      <c r="AS932" s="78" t="e">
        <f aca="false">VLOOKUP(F932,PTDS2!$A$1:$Q$13,6)</f>
        <v>#N/A</v>
      </c>
      <c r="AT932" s="78" t="e">
        <f aca="false">VLOOKUP(F932,PTDS2!$A$1:$Q$13,7)</f>
        <v>#N/A</v>
      </c>
      <c r="AU932" s="78" t="e">
        <f aca="false">VLOOKUP(F932,PTDS2!$A$1:$Q$13,8)</f>
        <v>#N/A</v>
      </c>
      <c r="AV932" s="78" t="e">
        <f aca="false">VLOOKUP(F932,PTDS2!$A$1:$Q$13,9)</f>
        <v>#N/A</v>
      </c>
      <c r="AW932" s="78" t="e">
        <f aca="false">VLOOKUP(F932,PTDS2!$A$1:$Q$13,10)</f>
        <v>#N/A</v>
      </c>
      <c r="AX932" s="78" t="e">
        <f aca="false">VLOOKUP(F932,PTDS2!$A$1:$Q$13,11)</f>
        <v>#N/A</v>
      </c>
      <c r="AY932" s="78" t="e">
        <f aca="false">VLOOKUP(F932,PTDS2!$A$1:$Q$13,12)</f>
        <v>#N/A</v>
      </c>
      <c r="AZ932" s="78" t="e">
        <f aca="false">VLOOKUP(F932,PTDS2!$A$1:$Q$13,13)</f>
        <v>#N/A</v>
      </c>
      <c r="BA932" s="78" t="e">
        <f aca="false">VLOOKUP(F932,PTDS2!$A$1:$Q$13,14)</f>
        <v>#N/A</v>
      </c>
      <c r="BB932" s="78" t="e">
        <f aca="false">VLOOKUP(F932,PTDS2!$A$1:$Q$13,15)</f>
        <v>#N/A</v>
      </c>
      <c r="BC932" s="78" t="e">
        <f aca="false">VLOOKUP(F932,PTDS2!$A$1:$Q$13,16)</f>
        <v>#N/A</v>
      </c>
      <c r="BD932" s="78" t="e">
        <f aca="false">VLOOKUP(F932,PTDS2!$A$1:$Q$13,17)</f>
        <v>#N/A</v>
      </c>
      <c r="BF932" s="78" t="e">
        <f aca="false">IF(AO932=0,"",AO932)</f>
        <v>#N/A</v>
      </c>
      <c r="BG932" s="78" t="e">
        <f aca="false">IF(AP932=0,"",AP932)</f>
        <v>#N/A</v>
      </c>
      <c r="BH932" s="78" t="e">
        <f aca="false">IF(AQ932=0,"",AQ932)</f>
        <v>#N/A</v>
      </c>
      <c r="BI932" s="78" t="e">
        <f aca="false">IF(AR932=0,"",AR932)</f>
        <v>#N/A</v>
      </c>
      <c r="BJ932" s="78" t="e">
        <f aca="false">IF(AS932=0,"",AS932)</f>
        <v>#N/A</v>
      </c>
      <c r="BK932" s="78" t="e">
        <f aca="false">IF(AT932=0,"",AT932)</f>
        <v>#N/A</v>
      </c>
      <c r="BL932" s="78" t="e">
        <f aca="false">IF(AU932=0,"",AU932)</f>
        <v>#N/A</v>
      </c>
      <c r="BM932" s="78" t="e">
        <f aca="false">IF(AV932=0,"",AV932)</f>
        <v>#N/A</v>
      </c>
      <c r="BN932" s="78" t="e">
        <f aca="false">IF(AW932=0,"",AW932)</f>
        <v>#N/A</v>
      </c>
      <c r="BO932" s="78" t="e">
        <f aca="false">IF(AX932=0,"",AX932)</f>
        <v>#N/A</v>
      </c>
      <c r="BP932" s="78" t="e">
        <f aca="false">IF(AY932=0,"",AY932)</f>
        <v>#N/A</v>
      </c>
      <c r="BQ932" s="78" t="e">
        <f aca="false">IF(AZ932=0,"",AZ932)</f>
        <v>#N/A</v>
      </c>
      <c r="BR932" s="78" t="e">
        <f aca="false">IF(BA932=0,"",BA932)</f>
        <v>#N/A</v>
      </c>
      <c r="BS932" s="78" t="e">
        <f aca="false">IF(BB932=0,"",BB932)</f>
        <v>#N/A</v>
      </c>
      <c r="BT932" s="78" t="e">
        <f aca="false">IF(BC932=0,"",BC932)</f>
        <v>#N/A</v>
      </c>
      <c r="BU932" s="78" t="e">
        <f aca="false">IF(BD932=0,"",BD932)</f>
        <v>#N/A</v>
      </c>
    </row>
    <row r="933" customFormat="false" ht="56.7" hidden="false" customHeight="true" outlineLevel="0" collapsed="false">
      <c r="A933" s="137"/>
      <c r="B933" s="138"/>
      <c r="C933" s="139"/>
      <c r="D933" s="139"/>
      <c r="E933" s="143"/>
      <c r="F933" s="120"/>
      <c r="G933" s="121"/>
      <c r="H933" s="140"/>
      <c r="I933" s="141"/>
      <c r="J933" s="116"/>
      <c r="K933" s="124" t="str">
        <f aca="false">IF(ISBLANK(I933),"",ROUND(IF(J933&lt;&gt;"€",IF(J933="$",I933*TRANSFERENCIAS!$E$29,I933*TRANSFERENCIAS!$H$29),I933),2))</f>
        <v/>
      </c>
      <c r="L933" s="142"/>
      <c r="M933" s="142"/>
      <c r="N933" s="142"/>
      <c r="O933" s="125"/>
      <c r="P933" s="126" t="str">
        <f aca="false">IF(ISNUMBER(X933),X933,"P")</f>
        <v>P</v>
      </c>
      <c r="Q933" s="127" t="str">
        <f aca="false">IF(ISNUMBER(L933),L933," --")</f>
        <v> --</v>
      </c>
      <c r="W933" s="129" t="n">
        <f aca="false">SUM(L933:N933)</f>
        <v>0</v>
      </c>
      <c r="X933" s="129" t="e">
        <f aca="false">IF(K933&gt;0,ABS(W933-K933),"")</f>
        <v>#VALUE!</v>
      </c>
      <c r="AF933" s="78" t="n">
        <f aca="false">+AF932+20</f>
        <v>18560</v>
      </c>
      <c r="AG933" s="78" t="n">
        <v>928</v>
      </c>
      <c r="AO933" s="78" t="e">
        <f aca="false">VLOOKUP(F933,PTDS2!$A$1:$Q$13,2)</f>
        <v>#N/A</v>
      </c>
      <c r="AP933" s="78" t="e">
        <f aca="false">VLOOKUP(F933,PTDS2!$A$1:$Q$13,3)</f>
        <v>#N/A</v>
      </c>
      <c r="AQ933" s="78" t="e">
        <f aca="false">VLOOKUP(F933,PTDS2!$A$1:$Q$13,4)</f>
        <v>#N/A</v>
      </c>
      <c r="AR933" s="78" t="e">
        <f aca="false">VLOOKUP(F933,PTDS2!$A$1:$Q$13,5)</f>
        <v>#N/A</v>
      </c>
      <c r="AS933" s="78" t="e">
        <f aca="false">VLOOKUP(F933,PTDS2!$A$1:$Q$13,6)</f>
        <v>#N/A</v>
      </c>
      <c r="AT933" s="78" t="e">
        <f aca="false">VLOOKUP(F933,PTDS2!$A$1:$Q$13,7)</f>
        <v>#N/A</v>
      </c>
      <c r="AU933" s="78" t="e">
        <f aca="false">VLOOKUP(F933,PTDS2!$A$1:$Q$13,8)</f>
        <v>#N/A</v>
      </c>
      <c r="AV933" s="78" t="e">
        <f aca="false">VLOOKUP(F933,PTDS2!$A$1:$Q$13,9)</f>
        <v>#N/A</v>
      </c>
      <c r="AW933" s="78" t="e">
        <f aca="false">VLOOKUP(F933,PTDS2!$A$1:$Q$13,10)</f>
        <v>#N/A</v>
      </c>
      <c r="AX933" s="78" t="e">
        <f aca="false">VLOOKUP(F933,PTDS2!$A$1:$Q$13,11)</f>
        <v>#N/A</v>
      </c>
      <c r="AY933" s="78" t="e">
        <f aca="false">VLOOKUP(F933,PTDS2!$A$1:$Q$13,12)</f>
        <v>#N/A</v>
      </c>
      <c r="AZ933" s="78" t="e">
        <f aca="false">VLOOKUP(F933,PTDS2!$A$1:$Q$13,13)</f>
        <v>#N/A</v>
      </c>
      <c r="BA933" s="78" t="e">
        <f aca="false">VLOOKUP(F933,PTDS2!$A$1:$Q$13,14)</f>
        <v>#N/A</v>
      </c>
      <c r="BB933" s="78" t="e">
        <f aca="false">VLOOKUP(F933,PTDS2!$A$1:$Q$13,15)</f>
        <v>#N/A</v>
      </c>
      <c r="BC933" s="78" t="e">
        <f aca="false">VLOOKUP(F933,PTDS2!$A$1:$Q$13,16)</f>
        <v>#N/A</v>
      </c>
      <c r="BD933" s="78" t="e">
        <f aca="false">VLOOKUP(F933,PTDS2!$A$1:$Q$13,17)</f>
        <v>#N/A</v>
      </c>
      <c r="BF933" s="78" t="e">
        <f aca="false">IF(AO933=0,"",AO933)</f>
        <v>#N/A</v>
      </c>
      <c r="BG933" s="78" t="e">
        <f aca="false">IF(AP933=0,"",AP933)</f>
        <v>#N/A</v>
      </c>
      <c r="BH933" s="78" t="e">
        <f aca="false">IF(AQ933=0,"",AQ933)</f>
        <v>#N/A</v>
      </c>
      <c r="BI933" s="78" t="e">
        <f aca="false">IF(AR933=0,"",AR933)</f>
        <v>#N/A</v>
      </c>
      <c r="BJ933" s="78" t="e">
        <f aca="false">IF(AS933=0,"",AS933)</f>
        <v>#N/A</v>
      </c>
      <c r="BK933" s="78" t="e">
        <f aca="false">IF(AT933=0,"",AT933)</f>
        <v>#N/A</v>
      </c>
      <c r="BL933" s="78" t="e">
        <f aca="false">IF(AU933=0,"",AU933)</f>
        <v>#N/A</v>
      </c>
      <c r="BM933" s="78" t="e">
        <f aca="false">IF(AV933=0,"",AV933)</f>
        <v>#N/A</v>
      </c>
      <c r="BN933" s="78" t="e">
        <f aca="false">IF(AW933=0,"",AW933)</f>
        <v>#N/A</v>
      </c>
      <c r="BO933" s="78" t="e">
        <f aca="false">IF(AX933=0,"",AX933)</f>
        <v>#N/A</v>
      </c>
      <c r="BP933" s="78" t="e">
        <f aca="false">IF(AY933=0,"",AY933)</f>
        <v>#N/A</v>
      </c>
      <c r="BQ933" s="78" t="e">
        <f aca="false">IF(AZ933=0,"",AZ933)</f>
        <v>#N/A</v>
      </c>
      <c r="BR933" s="78" t="e">
        <f aca="false">IF(BA933=0,"",BA933)</f>
        <v>#N/A</v>
      </c>
      <c r="BS933" s="78" t="e">
        <f aca="false">IF(BB933=0,"",BB933)</f>
        <v>#N/A</v>
      </c>
      <c r="BT933" s="78" t="e">
        <f aca="false">IF(BC933=0,"",BC933)</f>
        <v>#N/A</v>
      </c>
      <c r="BU933" s="78" t="e">
        <f aca="false">IF(BD933=0,"",BD933)</f>
        <v>#N/A</v>
      </c>
    </row>
    <row r="934" customFormat="false" ht="56.7" hidden="false" customHeight="true" outlineLevel="0" collapsed="false">
      <c r="A934" s="137"/>
      <c r="B934" s="138"/>
      <c r="C934" s="139"/>
      <c r="D934" s="139"/>
      <c r="E934" s="143"/>
      <c r="F934" s="120"/>
      <c r="G934" s="121"/>
      <c r="H934" s="140"/>
      <c r="I934" s="141"/>
      <c r="J934" s="116"/>
      <c r="K934" s="124" t="str">
        <f aca="false">IF(ISBLANK(I934),"",ROUND(IF(J934&lt;&gt;"€",IF(J934="$",I934*TRANSFERENCIAS!$E$29,I934*TRANSFERENCIAS!$H$29),I934),2))</f>
        <v/>
      </c>
      <c r="L934" s="142"/>
      <c r="M934" s="142"/>
      <c r="N934" s="142"/>
      <c r="O934" s="125"/>
      <c r="P934" s="126" t="str">
        <f aca="false">IF(ISNUMBER(X934),X934,"P")</f>
        <v>P</v>
      </c>
      <c r="Q934" s="127" t="str">
        <f aca="false">IF(ISNUMBER(L934),L934," --")</f>
        <v> --</v>
      </c>
      <c r="W934" s="129" t="n">
        <f aca="false">SUM(L934:N934)</f>
        <v>0</v>
      </c>
      <c r="X934" s="129" t="e">
        <f aca="false">IF(K934&gt;0,ABS(W934-K934),"")</f>
        <v>#VALUE!</v>
      </c>
      <c r="AF934" s="78" t="n">
        <f aca="false">+AF933+20</f>
        <v>18580</v>
      </c>
      <c r="AG934" s="78" t="n">
        <v>929</v>
      </c>
      <c r="AO934" s="78" t="e">
        <f aca="false">VLOOKUP(F934,PTDS2!$A$1:$Q$13,2)</f>
        <v>#N/A</v>
      </c>
      <c r="AP934" s="78" t="e">
        <f aca="false">VLOOKUP(F934,PTDS2!$A$1:$Q$13,3)</f>
        <v>#N/A</v>
      </c>
      <c r="AQ934" s="78" t="e">
        <f aca="false">VLOOKUP(F934,PTDS2!$A$1:$Q$13,4)</f>
        <v>#N/A</v>
      </c>
      <c r="AR934" s="78" t="e">
        <f aca="false">VLOOKUP(F934,PTDS2!$A$1:$Q$13,5)</f>
        <v>#N/A</v>
      </c>
      <c r="AS934" s="78" t="e">
        <f aca="false">VLOOKUP(F934,PTDS2!$A$1:$Q$13,6)</f>
        <v>#N/A</v>
      </c>
      <c r="AT934" s="78" t="e">
        <f aca="false">VLOOKUP(F934,PTDS2!$A$1:$Q$13,7)</f>
        <v>#N/A</v>
      </c>
      <c r="AU934" s="78" t="e">
        <f aca="false">VLOOKUP(F934,PTDS2!$A$1:$Q$13,8)</f>
        <v>#N/A</v>
      </c>
      <c r="AV934" s="78" t="e">
        <f aca="false">VLOOKUP(F934,PTDS2!$A$1:$Q$13,9)</f>
        <v>#N/A</v>
      </c>
      <c r="AW934" s="78" t="e">
        <f aca="false">VLOOKUP(F934,PTDS2!$A$1:$Q$13,10)</f>
        <v>#N/A</v>
      </c>
      <c r="AX934" s="78" t="e">
        <f aca="false">VLOOKUP(F934,PTDS2!$A$1:$Q$13,11)</f>
        <v>#N/A</v>
      </c>
      <c r="AY934" s="78" t="e">
        <f aca="false">VLOOKUP(F934,PTDS2!$A$1:$Q$13,12)</f>
        <v>#N/A</v>
      </c>
      <c r="AZ934" s="78" t="e">
        <f aca="false">VLOOKUP(F934,PTDS2!$A$1:$Q$13,13)</f>
        <v>#N/A</v>
      </c>
      <c r="BA934" s="78" t="e">
        <f aca="false">VLOOKUP(F934,PTDS2!$A$1:$Q$13,14)</f>
        <v>#N/A</v>
      </c>
      <c r="BB934" s="78" t="e">
        <f aca="false">VLOOKUP(F934,PTDS2!$A$1:$Q$13,15)</f>
        <v>#N/A</v>
      </c>
      <c r="BC934" s="78" t="e">
        <f aca="false">VLOOKUP(F934,PTDS2!$A$1:$Q$13,16)</f>
        <v>#N/A</v>
      </c>
      <c r="BD934" s="78" t="e">
        <f aca="false">VLOOKUP(F934,PTDS2!$A$1:$Q$13,17)</f>
        <v>#N/A</v>
      </c>
      <c r="BF934" s="78" t="e">
        <f aca="false">IF(AO934=0,"",AO934)</f>
        <v>#N/A</v>
      </c>
      <c r="BG934" s="78" t="e">
        <f aca="false">IF(AP934=0,"",AP934)</f>
        <v>#N/A</v>
      </c>
      <c r="BH934" s="78" t="e">
        <f aca="false">IF(AQ934=0,"",AQ934)</f>
        <v>#N/A</v>
      </c>
      <c r="BI934" s="78" t="e">
        <f aca="false">IF(AR934=0,"",AR934)</f>
        <v>#N/A</v>
      </c>
      <c r="BJ934" s="78" t="e">
        <f aca="false">IF(AS934=0,"",AS934)</f>
        <v>#N/A</v>
      </c>
      <c r="BK934" s="78" t="e">
        <f aca="false">IF(AT934=0,"",AT934)</f>
        <v>#N/A</v>
      </c>
      <c r="BL934" s="78" t="e">
        <f aca="false">IF(AU934=0,"",AU934)</f>
        <v>#N/A</v>
      </c>
      <c r="BM934" s="78" t="e">
        <f aca="false">IF(AV934=0,"",AV934)</f>
        <v>#N/A</v>
      </c>
      <c r="BN934" s="78" t="e">
        <f aca="false">IF(AW934=0,"",AW934)</f>
        <v>#N/A</v>
      </c>
      <c r="BO934" s="78" t="e">
        <f aca="false">IF(AX934=0,"",AX934)</f>
        <v>#N/A</v>
      </c>
      <c r="BP934" s="78" t="e">
        <f aca="false">IF(AY934=0,"",AY934)</f>
        <v>#N/A</v>
      </c>
      <c r="BQ934" s="78" t="e">
        <f aca="false">IF(AZ934=0,"",AZ934)</f>
        <v>#N/A</v>
      </c>
      <c r="BR934" s="78" t="e">
        <f aca="false">IF(BA934=0,"",BA934)</f>
        <v>#N/A</v>
      </c>
      <c r="BS934" s="78" t="e">
        <f aca="false">IF(BB934=0,"",BB934)</f>
        <v>#N/A</v>
      </c>
      <c r="BT934" s="78" t="e">
        <f aca="false">IF(BC934=0,"",BC934)</f>
        <v>#N/A</v>
      </c>
      <c r="BU934" s="78" t="e">
        <f aca="false">IF(BD934=0,"",BD934)</f>
        <v>#N/A</v>
      </c>
    </row>
    <row r="935" customFormat="false" ht="56.7" hidden="false" customHeight="true" outlineLevel="0" collapsed="false">
      <c r="A935" s="137"/>
      <c r="B935" s="138"/>
      <c r="C935" s="139"/>
      <c r="D935" s="139"/>
      <c r="E935" s="143"/>
      <c r="F935" s="120"/>
      <c r="G935" s="121"/>
      <c r="H935" s="140"/>
      <c r="I935" s="141"/>
      <c r="J935" s="116"/>
      <c r="K935" s="124" t="str">
        <f aca="false">IF(ISBLANK(I935),"",ROUND(IF(J935&lt;&gt;"€",IF(J935="$",I935*TRANSFERENCIAS!$E$29,I935*TRANSFERENCIAS!$H$29),I935),2))</f>
        <v/>
      </c>
      <c r="L935" s="142"/>
      <c r="M935" s="142"/>
      <c r="N935" s="142"/>
      <c r="O935" s="125"/>
      <c r="P935" s="126" t="str">
        <f aca="false">IF(ISNUMBER(X935),X935,"P")</f>
        <v>P</v>
      </c>
      <c r="Q935" s="127" t="str">
        <f aca="false">IF(ISNUMBER(L935),L935," --")</f>
        <v> --</v>
      </c>
      <c r="W935" s="129" t="n">
        <f aca="false">SUM(L935:N935)</f>
        <v>0</v>
      </c>
      <c r="X935" s="129" t="e">
        <f aca="false">IF(K935&gt;0,ABS(W935-K935),"")</f>
        <v>#VALUE!</v>
      </c>
      <c r="AF935" s="78" t="n">
        <f aca="false">+AF934+20</f>
        <v>18600</v>
      </c>
      <c r="AG935" s="78" t="n">
        <v>930</v>
      </c>
      <c r="AO935" s="78" t="e">
        <f aca="false">VLOOKUP(F935,PTDS2!$A$1:$Q$13,2)</f>
        <v>#N/A</v>
      </c>
      <c r="AP935" s="78" t="e">
        <f aca="false">VLOOKUP(F935,PTDS2!$A$1:$Q$13,3)</f>
        <v>#N/A</v>
      </c>
      <c r="AQ935" s="78" t="e">
        <f aca="false">VLOOKUP(F935,PTDS2!$A$1:$Q$13,4)</f>
        <v>#N/A</v>
      </c>
      <c r="AR935" s="78" t="e">
        <f aca="false">VLOOKUP(F935,PTDS2!$A$1:$Q$13,5)</f>
        <v>#N/A</v>
      </c>
      <c r="AS935" s="78" t="e">
        <f aca="false">VLOOKUP(F935,PTDS2!$A$1:$Q$13,6)</f>
        <v>#N/A</v>
      </c>
      <c r="AT935" s="78" t="e">
        <f aca="false">VLOOKUP(F935,PTDS2!$A$1:$Q$13,7)</f>
        <v>#N/A</v>
      </c>
      <c r="AU935" s="78" t="e">
        <f aca="false">VLOOKUP(F935,PTDS2!$A$1:$Q$13,8)</f>
        <v>#N/A</v>
      </c>
      <c r="AV935" s="78" t="e">
        <f aca="false">VLOOKUP(F935,PTDS2!$A$1:$Q$13,9)</f>
        <v>#N/A</v>
      </c>
      <c r="AW935" s="78" t="e">
        <f aca="false">VLOOKUP(F935,PTDS2!$A$1:$Q$13,10)</f>
        <v>#N/A</v>
      </c>
      <c r="AX935" s="78" t="e">
        <f aca="false">VLOOKUP(F935,PTDS2!$A$1:$Q$13,11)</f>
        <v>#N/A</v>
      </c>
      <c r="AY935" s="78" t="e">
        <f aca="false">VLOOKUP(F935,PTDS2!$A$1:$Q$13,12)</f>
        <v>#N/A</v>
      </c>
      <c r="AZ935" s="78" t="e">
        <f aca="false">VLOOKUP(F935,PTDS2!$A$1:$Q$13,13)</f>
        <v>#N/A</v>
      </c>
      <c r="BA935" s="78" t="e">
        <f aca="false">VLOOKUP(F935,PTDS2!$A$1:$Q$13,14)</f>
        <v>#N/A</v>
      </c>
      <c r="BB935" s="78" t="e">
        <f aca="false">VLOOKUP(F935,PTDS2!$A$1:$Q$13,15)</f>
        <v>#N/A</v>
      </c>
      <c r="BC935" s="78" t="e">
        <f aca="false">VLOOKUP(F935,PTDS2!$A$1:$Q$13,16)</f>
        <v>#N/A</v>
      </c>
      <c r="BD935" s="78" t="e">
        <f aca="false">VLOOKUP(F935,PTDS2!$A$1:$Q$13,17)</f>
        <v>#N/A</v>
      </c>
      <c r="BF935" s="78" t="e">
        <f aca="false">IF(AO935=0,"",AO935)</f>
        <v>#N/A</v>
      </c>
      <c r="BG935" s="78" t="e">
        <f aca="false">IF(AP935=0,"",AP935)</f>
        <v>#N/A</v>
      </c>
      <c r="BH935" s="78" t="e">
        <f aca="false">IF(AQ935=0,"",AQ935)</f>
        <v>#N/A</v>
      </c>
      <c r="BI935" s="78" t="e">
        <f aca="false">IF(AR935=0,"",AR935)</f>
        <v>#N/A</v>
      </c>
      <c r="BJ935" s="78" t="e">
        <f aca="false">IF(AS935=0,"",AS935)</f>
        <v>#N/A</v>
      </c>
      <c r="BK935" s="78" t="e">
        <f aca="false">IF(AT935=0,"",AT935)</f>
        <v>#N/A</v>
      </c>
      <c r="BL935" s="78" t="e">
        <f aca="false">IF(AU935=0,"",AU935)</f>
        <v>#N/A</v>
      </c>
      <c r="BM935" s="78" t="e">
        <f aca="false">IF(AV935=0,"",AV935)</f>
        <v>#N/A</v>
      </c>
      <c r="BN935" s="78" t="e">
        <f aca="false">IF(AW935=0,"",AW935)</f>
        <v>#N/A</v>
      </c>
      <c r="BO935" s="78" t="e">
        <f aca="false">IF(AX935=0,"",AX935)</f>
        <v>#N/A</v>
      </c>
      <c r="BP935" s="78" t="e">
        <f aca="false">IF(AY935=0,"",AY935)</f>
        <v>#N/A</v>
      </c>
      <c r="BQ935" s="78" t="e">
        <f aca="false">IF(AZ935=0,"",AZ935)</f>
        <v>#N/A</v>
      </c>
      <c r="BR935" s="78" t="e">
        <f aca="false">IF(BA935=0,"",BA935)</f>
        <v>#N/A</v>
      </c>
      <c r="BS935" s="78" t="e">
        <f aca="false">IF(BB935=0,"",BB935)</f>
        <v>#N/A</v>
      </c>
      <c r="BT935" s="78" t="e">
        <f aca="false">IF(BC935=0,"",BC935)</f>
        <v>#N/A</v>
      </c>
      <c r="BU935" s="78" t="e">
        <f aca="false">IF(BD935=0,"",BD935)</f>
        <v>#N/A</v>
      </c>
    </row>
    <row r="936" customFormat="false" ht="56.7" hidden="false" customHeight="true" outlineLevel="0" collapsed="false">
      <c r="A936" s="137"/>
      <c r="B936" s="138"/>
      <c r="C936" s="139"/>
      <c r="D936" s="139"/>
      <c r="E936" s="143"/>
      <c r="F936" s="120"/>
      <c r="G936" s="121"/>
      <c r="H936" s="140"/>
      <c r="I936" s="141"/>
      <c r="J936" s="116"/>
      <c r="K936" s="124" t="str">
        <f aca="false">IF(ISBLANK(I936),"",ROUND(IF(J936&lt;&gt;"€",IF(J936="$",I936*TRANSFERENCIAS!$E$29,I936*TRANSFERENCIAS!$H$29),I936),2))</f>
        <v/>
      </c>
      <c r="L936" s="142"/>
      <c r="M936" s="142"/>
      <c r="N936" s="142"/>
      <c r="O936" s="125"/>
      <c r="P936" s="126" t="str">
        <f aca="false">IF(ISNUMBER(X936),X936,"P")</f>
        <v>P</v>
      </c>
      <c r="Q936" s="127" t="str">
        <f aca="false">IF(ISNUMBER(L936),L936," --")</f>
        <v> --</v>
      </c>
      <c r="W936" s="129" t="n">
        <f aca="false">SUM(L936:N936)</f>
        <v>0</v>
      </c>
      <c r="X936" s="129" t="e">
        <f aca="false">IF(K936&gt;0,ABS(W936-K936),"")</f>
        <v>#VALUE!</v>
      </c>
      <c r="AF936" s="78" t="n">
        <f aca="false">+AF935+20</f>
        <v>18620</v>
      </c>
      <c r="AG936" s="78" t="n">
        <v>931</v>
      </c>
      <c r="AO936" s="78" t="e">
        <f aca="false">VLOOKUP(F936,PTDS2!$A$1:$Q$13,2)</f>
        <v>#N/A</v>
      </c>
      <c r="AP936" s="78" t="e">
        <f aca="false">VLOOKUP(F936,PTDS2!$A$1:$Q$13,3)</f>
        <v>#N/A</v>
      </c>
      <c r="AQ936" s="78" t="e">
        <f aca="false">VLOOKUP(F936,PTDS2!$A$1:$Q$13,4)</f>
        <v>#N/A</v>
      </c>
      <c r="AR936" s="78" t="e">
        <f aca="false">VLOOKUP(F936,PTDS2!$A$1:$Q$13,5)</f>
        <v>#N/A</v>
      </c>
      <c r="AS936" s="78" t="e">
        <f aca="false">VLOOKUP(F936,PTDS2!$A$1:$Q$13,6)</f>
        <v>#N/A</v>
      </c>
      <c r="AT936" s="78" t="e">
        <f aca="false">VLOOKUP(F936,PTDS2!$A$1:$Q$13,7)</f>
        <v>#N/A</v>
      </c>
      <c r="AU936" s="78" t="e">
        <f aca="false">VLOOKUP(F936,PTDS2!$A$1:$Q$13,8)</f>
        <v>#N/A</v>
      </c>
      <c r="AV936" s="78" t="e">
        <f aca="false">VLOOKUP(F936,PTDS2!$A$1:$Q$13,9)</f>
        <v>#N/A</v>
      </c>
      <c r="AW936" s="78" t="e">
        <f aca="false">VLOOKUP(F936,PTDS2!$A$1:$Q$13,10)</f>
        <v>#N/A</v>
      </c>
      <c r="AX936" s="78" t="e">
        <f aca="false">VLOOKUP(F936,PTDS2!$A$1:$Q$13,11)</f>
        <v>#N/A</v>
      </c>
      <c r="AY936" s="78" t="e">
        <f aca="false">VLOOKUP(F936,PTDS2!$A$1:$Q$13,12)</f>
        <v>#N/A</v>
      </c>
      <c r="AZ936" s="78" t="e">
        <f aca="false">VLOOKUP(F936,PTDS2!$A$1:$Q$13,13)</f>
        <v>#N/A</v>
      </c>
      <c r="BA936" s="78" t="e">
        <f aca="false">VLOOKUP(F936,PTDS2!$A$1:$Q$13,14)</f>
        <v>#N/A</v>
      </c>
      <c r="BB936" s="78" t="e">
        <f aca="false">VLOOKUP(F936,PTDS2!$A$1:$Q$13,15)</f>
        <v>#N/A</v>
      </c>
      <c r="BC936" s="78" t="e">
        <f aca="false">VLOOKUP(F936,PTDS2!$A$1:$Q$13,16)</f>
        <v>#N/A</v>
      </c>
      <c r="BD936" s="78" t="e">
        <f aca="false">VLOOKUP(F936,PTDS2!$A$1:$Q$13,17)</f>
        <v>#N/A</v>
      </c>
      <c r="BF936" s="78" t="e">
        <f aca="false">IF(AO936=0,"",AO936)</f>
        <v>#N/A</v>
      </c>
      <c r="BG936" s="78" t="e">
        <f aca="false">IF(AP936=0,"",AP936)</f>
        <v>#N/A</v>
      </c>
      <c r="BH936" s="78" t="e">
        <f aca="false">IF(AQ936=0,"",AQ936)</f>
        <v>#N/A</v>
      </c>
      <c r="BI936" s="78" t="e">
        <f aca="false">IF(AR936=0,"",AR936)</f>
        <v>#N/A</v>
      </c>
      <c r="BJ936" s="78" t="e">
        <f aca="false">IF(AS936=0,"",AS936)</f>
        <v>#N/A</v>
      </c>
      <c r="BK936" s="78" t="e">
        <f aca="false">IF(AT936=0,"",AT936)</f>
        <v>#N/A</v>
      </c>
      <c r="BL936" s="78" t="e">
        <f aca="false">IF(AU936=0,"",AU936)</f>
        <v>#N/A</v>
      </c>
      <c r="BM936" s="78" t="e">
        <f aca="false">IF(AV936=0,"",AV936)</f>
        <v>#N/A</v>
      </c>
      <c r="BN936" s="78" t="e">
        <f aca="false">IF(AW936=0,"",AW936)</f>
        <v>#N/A</v>
      </c>
      <c r="BO936" s="78" t="e">
        <f aca="false">IF(AX936=0,"",AX936)</f>
        <v>#N/A</v>
      </c>
      <c r="BP936" s="78" t="e">
        <f aca="false">IF(AY936=0,"",AY936)</f>
        <v>#N/A</v>
      </c>
      <c r="BQ936" s="78" t="e">
        <f aca="false">IF(AZ936=0,"",AZ936)</f>
        <v>#N/A</v>
      </c>
      <c r="BR936" s="78" t="e">
        <f aca="false">IF(BA936=0,"",BA936)</f>
        <v>#N/A</v>
      </c>
      <c r="BS936" s="78" t="e">
        <f aca="false">IF(BB936=0,"",BB936)</f>
        <v>#N/A</v>
      </c>
      <c r="BT936" s="78" t="e">
        <f aca="false">IF(BC936=0,"",BC936)</f>
        <v>#N/A</v>
      </c>
      <c r="BU936" s="78" t="e">
        <f aca="false">IF(BD936=0,"",BD936)</f>
        <v>#N/A</v>
      </c>
    </row>
    <row r="937" customFormat="false" ht="56.7" hidden="false" customHeight="true" outlineLevel="0" collapsed="false">
      <c r="A937" s="137"/>
      <c r="B937" s="138"/>
      <c r="C937" s="139"/>
      <c r="D937" s="139"/>
      <c r="E937" s="143"/>
      <c r="F937" s="120"/>
      <c r="G937" s="121"/>
      <c r="H937" s="140"/>
      <c r="I937" s="141"/>
      <c r="J937" s="116"/>
      <c r="K937" s="124" t="str">
        <f aca="false">IF(ISBLANK(I937),"",ROUND(IF(J937&lt;&gt;"€",IF(J937="$",I937*TRANSFERENCIAS!$E$29,I937*TRANSFERENCIAS!$H$29),I937),2))</f>
        <v/>
      </c>
      <c r="L937" s="142"/>
      <c r="M937" s="142"/>
      <c r="N937" s="142"/>
      <c r="O937" s="125"/>
      <c r="P937" s="126" t="str">
        <f aca="false">IF(ISNUMBER(X937),X937,"P")</f>
        <v>P</v>
      </c>
      <c r="Q937" s="127" t="str">
        <f aca="false">IF(ISNUMBER(L937),L937," --")</f>
        <v> --</v>
      </c>
      <c r="W937" s="129" t="n">
        <f aca="false">SUM(L937:N937)</f>
        <v>0</v>
      </c>
      <c r="X937" s="129" t="e">
        <f aca="false">IF(K937&gt;0,ABS(W937-K937),"")</f>
        <v>#VALUE!</v>
      </c>
      <c r="AF937" s="78" t="n">
        <f aca="false">+AF936+20</f>
        <v>18640</v>
      </c>
      <c r="AG937" s="78" t="n">
        <v>932</v>
      </c>
      <c r="AO937" s="78" t="e">
        <f aca="false">VLOOKUP(F937,PTDS2!$A$1:$Q$13,2)</f>
        <v>#N/A</v>
      </c>
      <c r="AP937" s="78" t="e">
        <f aca="false">VLOOKUP(F937,PTDS2!$A$1:$Q$13,3)</f>
        <v>#N/A</v>
      </c>
      <c r="AQ937" s="78" t="e">
        <f aca="false">VLOOKUP(F937,PTDS2!$A$1:$Q$13,4)</f>
        <v>#N/A</v>
      </c>
      <c r="AR937" s="78" t="e">
        <f aca="false">VLOOKUP(F937,PTDS2!$A$1:$Q$13,5)</f>
        <v>#N/A</v>
      </c>
      <c r="AS937" s="78" t="e">
        <f aca="false">VLOOKUP(F937,PTDS2!$A$1:$Q$13,6)</f>
        <v>#N/A</v>
      </c>
      <c r="AT937" s="78" t="e">
        <f aca="false">VLOOKUP(F937,PTDS2!$A$1:$Q$13,7)</f>
        <v>#N/A</v>
      </c>
      <c r="AU937" s="78" t="e">
        <f aca="false">VLOOKUP(F937,PTDS2!$A$1:$Q$13,8)</f>
        <v>#N/A</v>
      </c>
      <c r="AV937" s="78" t="e">
        <f aca="false">VLOOKUP(F937,PTDS2!$A$1:$Q$13,9)</f>
        <v>#N/A</v>
      </c>
      <c r="AW937" s="78" t="e">
        <f aca="false">VLOOKUP(F937,PTDS2!$A$1:$Q$13,10)</f>
        <v>#N/A</v>
      </c>
      <c r="AX937" s="78" t="e">
        <f aca="false">VLOOKUP(F937,PTDS2!$A$1:$Q$13,11)</f>
        <v>#N/A</v>
      </c>
      <c r="AY937" s="78" t="e">
        <f aca="false">VLOOKUP(F937,PTDS2!$A$1:$Q$13,12)</f>
        <v>#N/A</v>
      </c>
      <c r="AZ937" s="78" t="e">
        <f aca="false">VLOOKUP(F937,PTDS2!$A$1:$Q$13,13)</f>
        <v>#N/A</v>
      </c>
      <c r="BA937" s="78" t="e">
        <f aca="false">VLOOKUP(F937,PTDS2!$A$1:$Q$13,14)</f>
        <v>#N/A</v>
      </c>
      <c r="BB937" s="78" t="e">
        <f aca="false">VLOOKUP(F937,PTDS2!$A$1:$Q$13,15)</f>
        <v>#N/A</v>
      </c>
      <c r="BC937" s="78" t="e">
        <f aca="false">VLOOKUP(F937,PTDS2!$A$1:$Q$13,16)</f>
        <v>#N/A</v>
      </c>
      <c r="BD937" s="78" t="e">
        <f aca="false">VLOOKUP(F937,PTDS2!$A$1:$Q$13,17)</f>
        <v>#N/A</v>
      </c>
      <c r="BF937" s="78" t="e">
        <f aca="false">IF(AO937=0,"",AO937)</f>
        <v>#N/A</v>
      </c>
      <c r="BG937" s="78" t="e">
        <f aca="false">IF(AP937=0,"",AP937)</f>
        <v>#N/A</v>
      </c>
      <c r="BH937" s="78" t="e">
        <f aca="false">IF(AQ937=0,"",AQ937)</f>
        <v>#N/A</v>
      </c>
      <c r="BI937" s="78" t="e">
        <f aca="false">IF(AR937=0,"",AR937)</f>
        <v>#N/A</v>
      </c>
      <c r="BJ937" s="78" t="e">
        <f aca="false">IF(AS937=0,"",AS937)</f>
        <v>#N/A</v>
      </c>
      <c r="BK937" s="78" t="e">
        <f aca="false">IF(AT937=0,"",AT937)</f>
        <v>#N/A</v>
      </c>
      <c r="BL937" s="78" t="e">
        <f aca="false">IF(AU937=0,"",AU937)</f>
        <v>#N/A</v>
      </c>
      <c r="BM937" s="78" t="e">
        <f aca="false">IF(AV937=0,"",AV937)</f>
        <v>#N/A</v>
      </c>
      <c r="BN937" s="78" t="e">
        <f aca="false">IF(AW937=0,"",AW937)</f>
        <v>#N/A</v>
      </c>
      <c r="BO937" s="78" t="e">
        <f aca="false">IF(AX937=0,"",AX937)</f>
        <v>#N/A</v>
      </c>
      <c r="BP937" s="78" t="e">
        <f aca="false">IF(AY937=0,"",AY937)</f>
        <v>#N/A</v>
      </c>
      <c r="BQ937" s="78" t="e">
        <f aca="false">IF(AZ937=0,"",AZ937)</f>
        <v>#N/A</v>
      </c>
      <c r="BR937" s="78" t="e">
        <f aca="false">IF(BA937=0,"",BA937)</f>
        <v>#N/A</v>
      </c>
      <c r="BS937" s="78" t="e">
        <f aca="false">IF(BB937=0,"",BB937)</f>
        <v>#N/A</v>
      </c>
      <c r="BT937" s="78" t="e">
        <f aca="false">IF(BC937=0,"",BC937)</f>
        <v>#N/A</v>
      </c>
      <c r="BU937" s="78" t="e">
        <f aca="false">IF(BD937=0,"",BD937)</f>
        <v>#N/A</v>
      </c>
    </row>
    <row r="938" customFormat="false" ht="56.7" hidden="false" customHeight="true" outlineLevel="0" collapsed="false">
      <c r="A938" s="137"/>
      <c r="B938" s="138"/>
      <c r="C938" s="139"/>
      <c r="D938" s="139"/>
      <c r="E938" s="143"/>
      <c r="F938" s="120"/>
      <c r="G938" s="121"/>
      <c r="H938" s="140"/>
      <c r="I938" s="141"/>
      <c r="J938" s="116"/>
      <c r="K938" s="124" t="str">
        <f aca="false">IF(ISBLANK(I938),"",ROUND(IF(J938&lt;&gt;"€",IF(J938="$",I938*TRANSFERENCIAS!$E$29,I938*TRANSFERENCIAS!$H$29),I938),2))</f>
        <v/>
      </c>
      <c r="L938" s="142"/>
      <c r="M938" s="142"/>
      <c r="N938" s="142"/>
      <c r="O938" s="125"/>
      <c r="P938" s="126" t="str">
        <f aca="false">IF(ISNUMBER(X938),X938,"P")</f>
        <v>P</v>
      </c>
      <c r="Q938" s="127" t="str">
        <f aca="false">IF(ISNUMBER(L938),L938," --")</f>
        <v> --</v>
      </c>
      <c r="W938" s="129" t="n">
        <f aca="false">SUM(L938:N938)</f>
        <v>0</v>
      </c>
      <c r="X938" s="129" t="e">
        <f aca="false">IF(K938&gt;0,ABS(W938-K938),"")</f>
        <v>#VALUE!</v>
      </c>
      <c r="AF938" s="78" t="n">
        <f aca="false">+AF937+20</f>
        <v>18660</v>
      </c>
      <c r="AG938" s="78" t="n">
        <v>933</v>
      </c>
      <c r="AO938" s="78" t="e">
        <f aca="false">VLOOKUP(F938,PTDS2!$A$1:$Q$13,2)</f>
        <v>#N/A</v>
      </c>
      <c r="AP938" s="78" t="e">
        <f aca="false">VLOOKUP(F938,PTDS2!$A$1:$Q$13,3)</f>
        <v>#N/A</v>
      </c>
      <c r="AQ938" s="78" t="e">
        <f aca="false">VLOOKUP(F938,PTDS2!$A$1:$Q$13,4)</f>
        <v>#N/A</v>
      </c>
      <c r="AR938" s="78" t="e">
        <f aca="false">VLOOKUP(F938,PTDS2!$A$1:$Q$13,5)</f>
        <v>#N/A</v>
      </c>
      <c r="AS938" s="78" t="e">
        <f aca="false">VLOOKUP(F938,PTDS2!$A$1:$Q$13,6)</f>
        <v>#N/A</v>
      </c>
      <c r="AT938" s="78" t="e">
        <f aca="false">VLOOKUP(F938,PTDS2!$A$1:$Q$13,7)</f>
        <v>#N/A</v>
      </c>
      <c r="AU938" s="78" t="e">
        <f aca="false">VLOOKUP(F938,PTDS2!$A$1:$Q$13,8)</f>
        <v>#N/A</v>
      </c>
      <c r="AV938" s="78" t="e">
        <f aca="false">VLOOKUP(F938,PTDS2!$A$1:$Q$13,9)</f>
        <v>#N/A</v>
      </c>
      <c r="AW938" s="78" t="e">
        <f aca="false">VLOOKUP(F938,PTDS2!$A$1:$Q$13,10)</f>
        <v>#N/A</v>
      </c>
      <c r="AX938" s="78" t="e">
        <f aca="false">VLOOKUP(F938,PTDS2!$A$1:$Q$13,11)</f>
        <v>#N/A</v>
      </c>
      <c r="AY938" s="78" t="e">
        <f aca="false">VLOOKUP(F938,PTDS2!$A$1:$Q$13,12)</f>
        <v>#N/A</v>
      </c>
      <c r="AZ938" s="78" t="e">
        <f aca="false">VLOOKUP(F938,PTDS2!$A$1:$Q$13,13)</f>
        <v>#N/A</v>
      </c>
      <c r="BA938" s="78" t="e">
        <f aca="false">VLOOKUP(F938,PTDS2!$A$1:$Q$13,14)</f>
        <v>#N/A</v>
      </c>
      <c r="BB938" s="78" t="e">
        <f aca="false">VLOOKUP(F938,PTDS2!$A$1:$Q$13,15)</f>
        <v>#N/A</v>
      </c>
      <c r="BC938" s="78" t="e">
        <f aca="false">VLOOKUP(F938,PTDS2!$A$1:$Q$13,16)</f>
        <v>#N/A</v>
      </c>
      <c r="BD938" s="78" t="e">
        <f aca="false">VLOOKUP(F938,PTDS2!$A$1:$Q$13,17)</f>
        <v>#N/A</v>
      </c>
      <c r="BF938" s="78" t="e">
        <f aca="false">IF(AO938=0,"",AO938)</f>
        <v>#N/A</v>
      </c>
      <c r="BG938" s="78" t="e">
        <f aca="false">IF(AP938=0,"",AP938)</f>
        <v>#N/A</v>
      </c>
      <c r="BH938" s="78" t="e">
        <f aca="false">IF(AQ938=0,"",AQ938)</f>
        <v>#N/A</v>
      </c>
      <c r="BI938" s="78" t="e">
        <f aca="false">IF(AR938=0,"",AR938)</f>
        <v>#N/A</v>
      </c>
      <c r="BJ938" s="78" t="e">
        <f aca="false">IF(AS938=0,"",AS938)</f>
        <v>#N/A</v>
      </c>
      <c r="BK938" s="78" t="e">
        <f aca="false">IF(AT938=0,"",AT938)</f>
        <v>#N/A</v>
      </c>
      <c r="BL938" s="78" t="e">
        <f aca="false">IF(AU938=0,"",AU938)</f>
        <v>#N/A</v>
      </c>
      <c r="BM938" s="78" t="e">
        <f aca="false">IF(AV938=0,"",AV938)</f>
        <v>#N/A</v>
      </c>
      <c r="BN938" s="78" t="e">
        <f aca="false">IF(AW938=0,"",AW938)</f>
        <v>#N/A</v>
      </c>
      <c r="BO938" s="78" t="e">
        <f aca="false">IF(AX938=0,"",AX938)</f>
        <v>#N/A</v>
      </c>
      <c r="BP938" s="78" t="e">
        <f aca="false">IF(AY938=0,"",AY938)</f>
        <v>#N/A</v>
      </c>
      <c r="BQ938" s="78" t="e">
        <f aca="false">IF(AZ938=0,"",AZ938)</f>
        <v>#N/A</v>
      </c>
      <c r="BR938" s="78" t="e">
        <f aca="false">IF(BA938=0,"",BA938)</f>
        <v>#N/A</v>
      </c>
      <c r="BS938" s="78" t="e">
        <f aca="false">IF(BB938=0,"",BB938)</f>
        <v>#N/A</v>
      </c>
      <c r="BT938" s="78" t="e">
        <f aca="false">IF(BC938=0,"",BC938)</f>
        <v>#N/A</v>
      </c>
      <c r="BU938" s="78" t="e">
        <f aca="false">IF(BD938=0,"",BD938)</f>
        <v>#N/A</v>
      </c>
    </row>
    <row r="939" customFormat="false" ht="56.7" hidden="false" customHeight="true" outlineLevel="0" collapsed="false">
      <c r="A939" s="137"/>
      <c r="B939" s="138"/>
      <c r="C939" s="139"/>
      <c r="D939" s="139"/>
      <c r="E939" s="143"/>
      <c r="F939" s="120"/>
      <c r="G939" s="121"/>
      <c r="H939" s="140"/>
      <c r="I939" s="141"/>
      <c r="J939" s="116"/>
      <c r="K939" s="124" t="str">
        <f aca="false">IF(ISBLANK(I939),"",ROUND(IF(J939&lt;&gt;"€",IF(J939="$",I939*TRANSFERENCIAS!$E$29,I939*TRANSFERENCIAS!$H$29),I939),2))</f>
        <v/>
      </c>
      <c r="L939" s="142"/>
      <c r="M939" s="142"/>
      <c r="N939" s="142"/>
      <c r="O939" s="125"/>
      <c r="P939" s="126" t="str">
        <f aca="false">IF(ISNUMBER(X939),X939,"P")</f>
        <v>P</v>
      </c>
      <c r="Q939" s="127" t="str">
        <f aca="false">IF(ISNUMBER(L939),L939," --")</f>
        <v> --</v>
      </c>
      <c r="W939" s="129" t="n">
        <f aca="false">SUM(L939:N939)</f>
        <v>0</v>
      </c>
      <c r="X939" s="129" t="e">
        <f aca="false">IF(K939&gt;0,ABS(W939-K939),"")</f>
        <v>#VALUE!</v>
      </c>
      <c r="AF939" s="78" t="n">
        <f aca="false">+AF938+20</f>
        <v>18680</v>
      </c>
      <c r="AG939" s="78" t="n">
        <v>934</v>
      </c>
      <c r="AO939" s="78" t="e">
        <f aca="false">VLOOKUP(F939,PTDS2!$A$1:$Q$13,2)</f>
        <v>#N/A</v>
      </c>
      <c r="AP939" s="78" t="e">
        <f aca="false">VLOOKUP(F939,PTDS2!$A$1:$Q$13,3)</f>
        <v>#N/A</v>
      </c>
      <c r="AQ939" s="78" t="e">
        <f aca="false">VLOOKUP(F939,PTDS2!$A$1:$Q$13,4)</f>
        <v>#N/A</v>
      </c>
      <c r="AR939" s="78" t="e">
        <f aca="false">VLOOKUP(F939,PTDS2!$A$1:$Q$13,5)</f>
        <v>#N/A</v>
      </c>
      <c r="AS939" s="78" t="e">
        <f aca="false">VLOOKUP(F939,PTDS2!$A$1:$Q$13,6)</f>
        <v>#N/A</v>
      </c>
      <c r="AT939" s="78" t="e">
        <f aca="false">VLOOKUP(F939,PTDS2!$A$1:$Q$13,7)</f>
        <v>#N/A</v>
      </c>
      <c r="AU939" s="78" t="e">
        <f aca="false">VLOOKUP(F939,PTDS2!$A$1:$Q$13,8)</f>
        <v>#N/A</v>
      </c>
      <c r="AV939" s="78" t="e">
        <f aca="false">VLOOKUP(F939,PTDS2!$A$1:$Q$13,9)</f>
        <v>#N/A</v>
      </c>
      <c r="AW939" s="78" t="e">
        <f aca="false">VLOOKUP(F939,PTDS2!$A$1:$Q$13,10)</f>
        <v>#N/A</v>
      </c>
      <c r="AX939" s="78" t="e">
        <f aca="false">VLOOKUP(F939,PTDS2!$A$1:$Q$13,11)</f>
        <v>#N/A</v>
      </c>
      <c r="AY939" s="78" t="e">
        <f aca="false">VLOOKUP(F939,PTDS2!$A$1:$Q$13,12)</f>
        <v>#N/A</v>
      </c>
      <c r="AZ939" s="78" t="e">
        <f aca="false">VLOOKUP(F939,PTDS2!$A$1:$Q$13,13)</f>
        <v>#N/A</v>
      </c>
      <c r="BA939" s="78" t="e">
        <f aca="false">VLOOKUP(F939,PTDS2!$A$1:$Q$13,14)</f>
        <v>#N/A</v>
      </c>
      <c r="BB939" s="78" t="e">
        <f aca="false">VLOOKUP(F939,PTDS2!$A$1:$Q$13,15)</f>
        <v>#N/A</v>
      </c>
      <c r="BC939" s="78" t="e">
        <f aca="false">VLOOKUP(F939,PTDS2!$A$1:$Q$13,16)</f>
        <v>#N/A</v>
      </c>
      <c r="BD939" s="78" t="e">
        <f aca="false">VLOOKUP(F939,PTDS2!$A$1:$Q$13,17)</f>
        <v>#N/A</v>
      </c>
      <c r="BF939" s="78" t="e">
        <f aca="false">IF(AO939=0,"",AO939)</f>
        <v>#N/A</v>
      </c>
      <c r="BG939" s="78" t="e">
        <f aca="false">IF(AP939=0,"",AP939)</f>
        <v>#N/A</v>
      </c>
      <c r="BH939" s="78" t="e">
        <f aca="false">IF(AQ939=0,"",AQ939)</f>
        <v>#N/A</v>
      </c>
      <c r="BI939" s="78" t="e">
        <f aca="false">IF(AR939=0,"",AR939)</f>
        <v>#N/A</v>
      </c>
      <c r="BJ939" s="78" t="e">
        <f aca="false">IF(AS939=0,"",AS939)</f>
        <v>#N/A</v>
      </c>
      <c r="BK939" s="78" t="e">
        <f aca="false">IF(AT939=0,"",AT939)</f>
        <v>#N/A</v>
      </c>
      <c r="BL939" s="78" t="e">
        <f aca="false">IF(AU939=0,"",AU939)</f>
        <v>#N/A</v>
      </c>
      <c r="BM939" s="78" t="e">
        <f aca="false">IF(AV939=0,"",AV939)</f>
        <v>#N/A</v>
      </c>
      <c r="BN939" s="78" t="e">
        <f aca="false">IF(AW939=0,"",AW939)</f>
        <v>#N/A</v>
      </c>
      <c r="BO939" s="78" t="e">
        <f aca="false">IF(AX939=0,"",AX939)</f>
        <v>#N/A</v>
      </c>
      <c r="BP939" s="78" t="e">
        <f aca="false">IF(AY939=0,"",AY939)</f>
        <v>#N/A</v>
      </c>
      <c r="BQ939" s="78" t="e">
        <f aca="false">IF(AZ939=0,"",AZ939)</f>
        <v>#N/A</v>
      </c>
      <c r="BR939" s="78" t="e">
        <f aca="false">IF(BA939=0,"",BA939)</f>
        <v>#N/A</v>
      </c>
      <c r="BS939" s="78" t="e">
        <f aca="false">IF(BB939=0,"",BB939)</f>
        <v>#N/A</v>
      </c>
      <c r="BT939" s="78" t="e">
        <f aca="false">IF(BC939=0,"",BC939)</f>
        <v>#N/A</v>
      </c>
      <c r="BU939" s="78" t="e">
        <f aca="false">IF(BD939=0,"",BD939)</f>
        <v>#N/A</v>
      </c>
    </row>
    <row r="940" customFormat="false" ht="56.7" hidden="false" customHeight="true" outlineLevel="0" collapsed="false">
      <c r="A940" s="137"/>
      <c r="B940" s="138"/>
      <c r="C940" s="139"/>
      <c r="D940" s="139"/>
      <c r="E940" s="143"/>
      <c r="F940" s="120"/>
      <c r="G940" s="121"/>
      <c r="H940" s="140"/>
      <c r="I940" s="141"/>
      <c r="J940" s="116"/>
      <c r="K940" s="124" t="str">
        <f aca="false">IF(ISBLANK(I940),"",ROUND(IF(J940&lt;&gt;"€",IF(J940="$",I940*TRANSFERENCIAS!$E$29,I940*TRANSFERENCIAS!$H$29),I940),2))</f>
        <v/>
      </c>
      <c r="L940" s="142"/>
      <c r="M940" s="142"/>
      <c r="N940" s="142"/>
      <c r="O940" s="125"/>
      <c r="P940" s="126" t="str">
        <f aca="false">IF(ISNUMBER(X940),X940,"P")</f>
        <v>P</v>
      </c>
      <c r="Q940" s="127" t="str">
        <f aca="false">IF(ISNUMBER(L940),L940," --")</f>
        <v> --</v>
      </c>
      <c r="W940" s="129" t="n">
        <f aca="false">SUM(L940:N940)</f>
        <v>0</v>
      </c>
      <c r="X940" s="129" t="e">
        <f aca="false">IF(K940&gt;0,ABS(W940-K940),"")</f>
        <v>#VALUE!</v>
      </c>
      <c r="AF940" s="78" t="n">
        <f aca="false">+AF939+20</f>
        <v>18700</v>
      </c>
      <c r="AG940" s="78" t="n">
        <v>935</v>
      </c>
      <c r="AO940" s="78" t="e">
        <f aca="false">VLOOKUP(F940,PTDS2!$A$1:$Q$13,2)</f>
        <v>#N/A</v>
      </c>
      <c r="AP940" s="78" t="e">
        <f aca="false">VLOOKUP(F940,PTDS2!$A$1:$Q$13,3)</f>
        <v>#N/A</v>
      </c>
      <c r="AQ940" s="78" t="e">
        <f aca="false">VLOOKUP(F940,PTDS2!$A$1:$Q$13,4)</f>
        <v>#N/A</v>
      </c>
      <c r="AR940" s="78" t="e">
        <f aca="false">VLOOKUP(F940,PTDS2!$A$1:$Q$13,5)</f>
        <v>#N/A</v>
      </c>
      <c r="AS940" s="78" t="e">
        <f aca="false">VLOOKUP(F940,PTDS2!$A$1:$Q$13,6)</f>
        <v>#N/A</v>
      </c>
      <c r="AT940" s="78" t="e">
        <f aca="false">VLOOKUP(F940,PTDS2!$A$1:$Q$13,7)</f>
        <v>#N/A</v>
      </c>
      <c r="AU940" s="78" t="e">
        <f aca="false">VLOOKUP(F940,PTDS2!$A$1:$Q$13,8)</f>
        <v>#N/A</v>
      </c>
      <c r="AV940" s="78" t="e">
        <f aca="false">VLOOKUP(F940,PTDS2!$A$1:$Q$13,9)</f>
        <v>#N/A</v>
      </c>
      <c r="AW940" s="78" t="e">
        <f aca="false">VLOOKUP(F940,PTDS2!$A$1:$Q$13,10)</f>
        <v>#N/A</v>
      </c>
      <c r="AX940" s="78" t="e">
        <f aca="false">VLOOKUP(F940,PTDS2!$A$1:$Q$13,11)</f>
        <v>#N/A</v>
      </c>
      <c r="AY940" s="78" t="e">
        <f aca="false">VLOOKUP(F940,PTDS2!$A$1:$Q$13,12)</f>
        <v>#N/A</v>
      </c>
      <c r="AZ940" s="78" t="e">
        <f aca="false">VLOOKUP(F940,PTDS2!$A$1:$Q$13,13)</f>
        <v>#N/A</v>
      </c>
      <c r="BA940" s="78" t="e">
        <f aca="false">VLOOKUP(F940,PTDS2!$A$1:$Q$13,14)</f>
        <v>#N/A</v>
      </c>
      <c r="BB940" s="78" t="e">
        <f aca="false">VLOOKUP(F940,PTDS2!$A$1:$Q$13,15)</f>
        <v>#N/A</v>
      </c>
      <c r="BC940" s="78" t="e">
        <f aca="false">VLOOKUP(F940,PTDS2!$A$1:$Q$13,16)</f>
        <v>#N/A</v>
      </c>
      <c r="BD940" s="78" t="e">
        <f aca="false">VLOOKUP(F940,PTDS2!$A$1:$Q$13,17)</f>
        <v>#N/A</v>
      </c>
      <c r="BF940" s="78" t="e">
        <f aca="false">IF(AO940=0,"",AO940)</f>
        <v>#N/A</v>
      </c>
      <c r="BG940" s="78" t="e">
        <f aca="false">IF(AP940=0,"",AP940)</f>
        <v>#N/A</v>
      </c>
      <c r="BH940" s="78" t="e">
        <f aca="false">IF(AQ940=0,"",AQ940)</f>
        <v>#N/A</v>
      </c>
      <c r="BI940" s="78" t="e">
        <f aca="false">IF(AR940=0,"",AR940)</f>
        <v>#N/A</v>
      </c>
      <c r="BJ940" s="78" t="e">
        <f aca="false">IF(AS940=0,"",AS940)</f>
        <v>#N/A</v>
      </c>
      <c r="BK940" s="78" t="e">
        <f aca="false">IF(AT940=0,"",AT940)</f>
        <v>#N/A</v>
      </c>
      <c r="BL940" s="78" t="e">
        <f aca="false">IF(AU940=0,"",AU940)</f>
        <v>#N/A</v>
      </c>
      <c r="BM940" s="78" t="e">
        <f aca="false">IF(AV940=0,"",AV940)</f>
        <v>#N/A</v>
      </c>
      <c r="BN940" s="78" t="e">
        <f aca="false">IF(AW940=0,"",AW940)</f>
        <v>#N/A</v>
      </c>
      <c r="BO940" s="78" t="e">
        <f aca="false">IF(AX940=0,"",AX940)</f>
        <v>#N/A</v>
      </c>
      <c r="BP940" s="78" t="e">
        <f aca="false">IF(AY940=0,"",AY940)</f>
        <v>#N/A</v>
      </c>
      <c r="BQ940" s="78" t="e">
        <f aca="false">IF(AZ940=0,"",AZ940)</f>
        <v>#N/A</v>
      </c>
      <c r="BR940" s="78" t="e">
        <f aca="false">IF(BA940=0,"",BA940)</f>
        <v>#N/A</v>
      </c>
      <c r="BS940" s="78" t="e">
        <f aca="false">IF(BB940=0,"",BB940)</f>
        <v>#N/A</v>
      </c>
      <c r="BT940" s="78" t="e">
        <f aca="false">IF(BC940=0,"",BC940)</f>
        <v>#N/A</v>
      </c>
      <c r="BU940" s="78" t="e">
        <f aca="false">IF(BD940=0,"",BD940)</f>
        <v>#N/A</v>
      </c>
    </row>
    <row r="941" customFormat="false" ht="56.7" hidden="false" customHeight="true" outlineLevel="0" collapsed="false">
      <c r="A941" s="137"/>
      <c r="B941" s="138"/>
      <c r="C941" s="139"/>
      <c r="D941" s="139"/>
      <c r="E941" s="143"/>
      <c r="F941" s="120"/>
      <c r="G941" s="121"/>
      <c r="H941" s="140"/>
      <c r="I941" s="141"/>
      <c r="J941" s="116"/>
      <c r="K941" s="124" t="str">
        <f aca="false">IF(ISBLANK(I941),"",ROUND(IF(J941&lt;&gt;"€",IF(J941="$",I941*TRANSFERENCIAS!$E$29,I941*TRANSFERENCIAS!$H$29),I941),2))</f>
        <v/>
      </c>
      <c r="L941" s="142"/>
      <c r="M941" s="142"/>
      <c r="N941" s="142"/>
      <c r="O941" s="125"/>
      <c r="P941" s="126" t="str">
        <f aca="false">IF(ISNUMBER(X941),X941,"P")</f>
        <v>P</v>
      </c>
      <c r="Q941" s="127" t="str">
        <f aca="false">IF(ISNUMBER(L941),L941," --")</f>
        <v> --</v>
      </c>
      <c r="W941" s="129" t="n">
        <f aca="false">SUM(L941:N941)</f>
        <v>0</v>
      </c>
      <c r="X941" s="129" t="e">
        <f aca="false">IF(K941&gt;0,ABS(W941-K941),"")</f>
        <v>#VALUE!</v>
      </c>
      <c r="AF941" s="78" t="n">
        <f aca="false">+AF940+20</f>
        <v>18720</v>
      </c>
      <c r="AG941" s="78" t="n">
        <v>936</v>
      </c>
      <c r="AO941" s="78" t="e">
        <f aca="false">VLOOKUP(F941,PTDS2!$A$1:$Q$13,2)</f>
        <v>#N/A</v>
      </c>
      <c r="AP941" s="78" t="e">
        <f aca="false">VLOOKUP(F941,PTDS2!$A$1:$Q$13,3)</f>
        <v>#N/A</v>
      </c>
      <c r="AQ941" s="78" t="e">
        <f aca="false">VLOOKUP(F941,PTDS2!$A$1:$Q$13,4)</f>
        <v>#N/A</v>
      </c>
      <c r="AR941" s="78" t="e">
        <f aca="false">VLOOKUP(F941,PTDS2!$A$1:$Q$13,5)</f>
        <v>#N/A</v>
      </c>
      <c r="AS941" s="78" t="e">
        <f aca="false">VLOOKUP(F941,PTDS2!$A$1:$Q$13,6)</f>
        <v>#N/A</v>
      </c>
      <c r="AT941" s="78" t="e">
        <f aca="false">VLOOKUP(F941,PTDS2!$A$1:$Q$13,7)</f>
        <v>#N/A</v>
      </c>
      <c r="AU941" s="78" t="e">
        <f aca="false">VLOOKUP(F941,PTDS2!$A$1:$Q$13,8)</f>
        <v>#N/A</v>
      </c>
      <c r="AV941" s="78" t="e">
        <f aca="false">VLOOKUP(F941,PTDS2!$A$1:$Q$13,9)</f>
        <v>#N/A</v>
      </c>
      <c r="AW941" s="78" t="e">
        <f aca="false">VLOOKUP(F941,PTDS2!$A$1:$Q$13,10)</f>
        <v>#N/A</v>
      </c>
      <c r="AX941" s="78" t="e">
        <f aca="false">VLOOKUP(F941,PTDS2!$A$1:$Q$13,11)</f>
        <v>#N/A</v>
      </c>
      <c r="AY941" s="78" t="e">
        <f aca="false">VLOOKUP(F941,PTDS2!$A$1:$Q$13,12)</f>
        <v>#N/A</v>
      </c>
      <c r="AZ941" s="78" t="e">
        <f aca="false">VLOOKUP(F941,PTDS2!$A$1:$Q$13,13)</f>
        <v>#N/A</v>
      </c>
      <c r="BA941" s="78" t="e">
        <f aca="false">VLOOKUP(F941,PTDS2!$A$1:$Q$13,14)</f>
        <v>#N/A</v>
      </c>
      <c r="BB941" s="78" t="e">
        <f aca="false">VLOOKUP(F941,PTDS2!$A$1:$Q$13,15)</f>
        <v>#N/A</v>
      </c>
      <c r="BC941" s="78" t="e">
        <f aca="false">VLOOKUP(F941,PTDS2!$A$1:$Q$13,16)</f>
        <v>#N/A</v>
      </c>
      <c r="BD941" s="78" t="e">
        <f aca="false">VLOOKUP(F941,PTDS2!$A$1:$Q$13,17)</f>
        <v>#N/A</v>
      </c>
      <c r="BF941" s="78" t="e">
        <f aca="false">IF(AO941=0,"",AO941)</f>
        <v>#N/A</v>
      </c>
      <c r="BG941" s="78" t="e">
        <f aca="false">IF(AP941=0,"",AP941)</f>
        <v>#N/A</v>
      </c>
      <c r="BH941" s="78" t="e">
        <f aca="false">IF(AQ941=0,"",AQ941)</f>
        <v>#N/A</v>
      </c>
      <c r="BI941" s="78" t="e">
        <f aca="false">IF(AR941=0,"",AR941)</f>
        <v>#N/A</v>
      </c>
      <c r="BJ941" s="78" t="e">
        <f aca="false">IF(AS941=0,"",AS941)</f>
        <v>#N/A</v>
      </c>
      <c r="BK941" s="78" t="e">
        <f aca="false">IF(AT941=0,"",AT941)</f>
        <v>#N/A</v>
      </c>
      <c r="BL941" s="78" t="e">
        <f aca="false">IF(AU941=0,"",AU941)</f>
        <v>#N/A</v>
      </c>
      <c r="BM941" s="78" t="e">
        <f aca="false">IF(AV941=0,"",AV941)</f>
        <v>#N/A</v>
      </c>
      <c r="BN941" s="78" t="e">
        <f aca="false">IF(AW941=0,"",AW941)</f>
        <v>#N/A</v>
      </c>
      <c r="BO941" s="78" t="e">
        <f aca="false">IF(AX941=0,"",AX941)</f>
        <v>#N/A</v>
      </c>
      <c r="BP941" s="78" t="e">
        <f aca="false">IF(AY941=0,"",AY941)</f>
        <v>#N/A</v>
      </c>
      <c r="BQ941" s="78" t="e">
        <f aca="false">IF(AZ941=0,"",AZ941)</f>
        <v>#N/A</v>
      </c>
      <c r="BR941" s="78" t="e">
        <f aca="false">IF(BA941=0,"",BA941)</f>
        <v>#N/A</v>
      </c>
      <c r="BS941" s="78" t="e">
        <f aca="false">IF(BB941=0,"",BB941)</f>
        <v>#N/A</v>
      </c>
      <c r="BT941" s="78" t="e">
        <f aca="false">IF(BC941=0,"",BC941)</f>
        <v>#N/A</v>
      </c>
      <c r="BU941" s="78" t="e">
        <f aca="false">IF(BD941=0,"",BD941)</f>
        <v>#N/A</v>
      </c>
    </row>
    <row r="942" customFormat="false" ht="56.7" hidden="false" customHeight="true" outlineLevel="0" collapsed="false">
      <c r="A942" s="137"/>
      <c r="B942" s="138"/>
      <c r="C942" s="139"/>
      <c r="D942" s="139"/>
      <c r="E942" s="143"/>
      <c r="F942" s="120"/>
      <c r="G942" s="121"/>
      <c r="H942" s="140"/>
      <c r="I942" s="141"/>
      <c r="J942" s="116"/>
      <c r="K942" s="124" t="str">
        <f aca="false">IF(ISBLANK(I942),"",ROUND(IF(J942&lt;&gt;"€",IF(J942="$",I942*TRANSFERENCIAS!$E$29,I942*TRANSFERENCIAS!$H$29),I942),2))</f>
        <v/>
      </c>
      <c r="L942" s="142"/>
      <c r="M942" s="142"/>
      <c r="N942" s="142"/>
      <c r="O942" s="125"/>
      <c r="P942" s="126" t="str">
        <f aca="false">IF(ISNUMBER(X942),X942,"P")</f>
        <v>P</v>
      </c>
      <c r="Q942" s="127" t="str">
        <f aca="false">IF(ISNUMBER(L942),L942," --")</f>
        <v> --</v>
      </c>
      <c r="W942" s="129" t="n">
        <f aca="false">SUM(L942:N942)</f>
        <v>0</v>
      </c>
      <c r="X942" s="129" t="e">
        <f aca="false">IF(K942&gt;0,ABS(W942-K942),"")</f>
        <v>#VALUE!</v>
      </c>
      <c r="AF942" s="78" t="n">
        <f aca="false">+AF941+20</f>
        <v>18740</v>
      </c>
      <c r="AG942" s="78" t="n">
        <v>937</v>
      </c>
      <c r="AO942" s="78" t="e">
        <f aca="false">VLOOKUP(F942,PTDS2!$A$1:$Q$13,2)</f>
        <v>#N/A</v>
      </c>
      <c r="AP942" s="78" t="e">
        <f aca="false">VLOOKUP(F942,PTDS2!$A$1:$Q$13,3)</f>
        <v>#N/A</v>
      </c>
      <c r="AQ942" s="78" t="e">
        <f aca="false">VLOOKUP(F942,PTDS2!$A$1:$Q$13,4)</f>
        <v>#N/A</v>
      </c>
      <c r="AR942" s="78" t="e">
        <f aca="false">VLOOKUP(F942,PTDS2!$A$1:$Q$13,5)</f>
        <v>#N/A</v>
      </c>
      <c r="AS942" s="78" t="e">
        <f aca="false">VLOOKUP(F942,PTDS2!$A$1:$Q$13,6)</f>
        <v>#N/A</v>
      </c>
      <c r="AT942" s="78" t="e">
        <f aca="false">VLOOKUP(F942,PTDS2!$A$1:$Q$13,7)</f>
        <v>#N/A</v>
      </c>
      <c r="AU942" s="78" t="e">
        <f aca="false">VLOOKUP(F942,PTDS2!$A$1:$Q$13,8)</f>
        <v>#N/A</v>
      </c>
      <c r="AV942" s="78" t="e">
        <f aca="false">VLOOKUP(F942,PTDS2!$A$1:$Q$13,9)</f>
        <v>#N/A</v>
      </c>
      <c r="AW942" s="78" t="e">
        <f aca="false">VLOOKUP(F942,PTDS2!$A$1:$Q$13,10)</f>
        <v>#N/A</v>
      </c>
      <c r="AX942" s="78" t="e">
        <f aca="false">VLOOKUP(F942,PTDS2!$A$1:$Q$13,11)</f>
        <v>#N/A</v>
      </c>
      <c r="AY942" s="78" t="e">
        <f aca="false">VLOOKUP(F942,PTDS2!$A$1:$Q$13,12)</f>
        <v>#N/A</v>
      </c>
      <c r="AZ942" s="78" t="e">
        <f aca="false">VLOOKUP(F942,PTDS2!$A$1:$Q$13,13)</f>
        <v>#N/A</v>
      </c>
      <c r="BA942" s="78" t="e">
        <f aca="false">VLOOKUP(F942,PTDS2!$A$1:$Q$13,14)</f>
        <v>#N/A</v>
      </c>
      <c r="BB942" s="78" t="e">
        <f aca="false">VLOOKUP(F942,PTDS2!$A$1:$Q$13,15)</f>
        <v>#N/A</v>
      </c>
      <c r="BC942" s="78" t="e">
        <f aca="false">VLOOKUP(F942,PTDS2!$A$1:$Q$13,16)</f>
        <v>#N/A</v>
      </c>
      <c r="BD942" s="78" t="e">
        <f aca="false">VLOOKUP(F942,PTDS2!$A$1:$Q$13,17)</f>
        <v>#N/A</v>
      </c>
      <c r="BF942" s="78" t="e">
        <f aca="false">IF(AO942=0,"",AO942)</f>
        <v>#N/A</v>
      </c>
      <c r="BG942" s="78" t="e">
        <f aca="false">IF(AP942=0,"",AP942)</f>
        <v>#N/A</v>
      </c>
      <c r="BH942" s="78" t="e">
        <f aca="false">IF(AQ942=0,"",AQ942)</f>
        <v>#N/A</v>
      </c>
      <c r="BI942" s="78" t="e">
        <f aca="false">IF(AR942=0,"",AR942)</f>
        <v>#N/A</v>
      </c>
      <c r="BJ942" s="78" t="e">
        <f aca="false">IF(AS942=0,"",AS942)</f>
        <v>#N/A</v>
      </c>
      <c r="BK942" s="78" t="e">
        <f aca="false">IF(AT942=0,"",AT942)</f>
        <v>#N/A</v>
      </c>
      <c r="BL942" s="78" t="e">
        <f aca="false">IF(AU942=0,"",AU942)</f>
        <v>#N/A</v>
      </c>
      <c r="BM942" s="78" t="e">
        <f aca="false">IF(AV942=0,"",AV942)</f>
        <v>#N/A</v>
      </c>
      <c r="BN942" s="78" t="e">
        <f aca="false">IF(AW942=0,"",AW942)</f>
        <v>#N/A</v>
      </c>
      <c r="BO942" s="78" t="e">
        <f aca="false">IF(AX942=0,"",AX942)</f>
        <v>#N/A</v>
      </c>
      <c r="BP942" s="78" t="e">
        <f aca="false">IF(AY942=0,"",AY942)</f>
        <v>#N/A</v>
      </c>
      <c r="BQ942" s="78" t="e">
        <f aca="false">IF(AZ942=0,"",AZ942)</f>
        <v>#N/A</v>
      </c>
      <c r="BR942" s="78" t="e">
        <f aca="false">IF(BA942=0,"",BA942)</f>
        <v>#N/A</v>
      </c>
      <c r="BS942" s="78" t="e">
        <f aca="false">IF(BB942=0,"",BB942)</f>
        <v>#N/A</v>
      </c>
      <c r="BT942" s="78" t="e">
        <f aca="false">IF(BC942=0,"",BC942)</f>
        <v>#N/A</v>
      </c>
      <c r="BU942" s="78" t="e">
        <f aca="false">IF(BD942=0,"",BD942)</f>
        <v>#N/A</v>
      </c>
    </row>
    <row r="943" customFormat="false" ht="56.7" hidden="false" customHeight="true" outlineLevel="0" collapsed="false">
      <c r="A943" s="137"/>
      <c r="B943" s="138"/>
      <c r="C943" s="139"/>
      <c r="D943" s="139"/>
      <c r="E943" s="143"/>
      <c r="F943" s="120"/>
      <c r="G943" s="121"/>
      <c r="H943" s="140"/>
      <c r="I943" s="141"/>
      <c r="J943" s="116"/>
      <c r="K943" s="124" t="str">
        <f aca="false">IF(ISBLANK(I943),"",ROUND(IF(J943&lt;&gt;"€",IF(J943="$",I943*TRANSFERENCIAS!$E$29,I943*TRANSFERENCIAS!$H$29),I943),2))</f>
        <v/>
      </c>
      <c r="L943" s="142"/>
      <c r="M943" s="142"/>
      <c r="N943" s="142"/>
      <c r="O943" s="125"/>
      <c r="P943" s="126" t="str">
        <f aca="false">IF(ISNUMBER(X943),X943,"P")</f>
        <v>P</v>
      </c>
      <c r="Q943" s="127" t="str">
        <f aca="false">IF(ISNUMBER(L943),L943," --")</f>
        <v> --</v>
      </c>
      <c r="W943" s="129" t="n">
        <f aca="false">SUM(L943:N943)</f>
        <v>0</v>
      </c>
      <c r="X943" s="129" t="e">
        <f aca="false">IF(K943&gt;0,ABS(W943-K943),"")</f>
        <v>#VALUE!</v>
      </c>
      <c r="AF943" s="78" t="n">
        <f aca="false">+AF942+20</f>
        <v>18760</v>
      </c>
      <c r="AG943" s="78" t="n">
        <v>938</v>
      </c>
      <c r="AO943" s="78" t="e">
        <f aca="false">VLOOKUP(F943,PTDS2!$A$1:$Q$13,2)</f>
        <v>#N/A</v>
      </c>
      <c r="AP943" s="78" t="e">
        <f aca="false">VLOOKUP(F943,PTDS2!$A$1:$Q$13,3)</f>
        <v>#N/A</v>
      </c>
      <c r="AQ943" s="78" t="e">
        <f aca="false">VLOOKUP(F943,PTDS2!$A$1:$Q$13,4)</f>
        <v>#N/A</v>
      </c>
      <c r="AR943" s="78" t="e">
        <f aca="false">VLOOKUP(F943,PTDS2!$A$1:$Q$13,5)</f>
        <v>#N/A</v>
      </c>
      <c r="AS943" s="78" t="e">
        <f aca="false">VLOOKUP(F943,PTDS2!$A$1:$Q$13,6)</f>
        <v>#N/A</v>
      </c>
      <c r="AT943" s="78" t="e">
        <f aca="false">VLOOKUP(F943,PTDS2!$A$1:$Q$13,7)</f>
        <v>#N/A</v>
      </c>
      <c r="AU943" s="78" t="e">
        <f aca="false">VLOOKUP(F943,PTDS2!$A$1:$Q$13,8)</f>
        <v>#N/A</v>
      </c>
      <c r="AV943" s="78" t="e">
        <f aca="false">VLOOKUP(F943,PTDS2!$A$1:$Q$13,9)</f>
        <v>#N/A</v>
      </c>
      <c r="AW943" s="78" t="e">
        <f aca="false">VLOOKUP(F943,PTDS2!$A$1:$Q$13,10)</f>
        <v>#N/A</v>
      </c>
      <c r="AX943" s="78" t="e">
        <f aca="false">VLOOKUP(F943,PTDS2!$A$1:$Q$13,11)</f>
        <v>#N/A</v>
      </c>
      <c r="AY943" s="78" t="e">
        <f aca="false">VLOOKUP(F943,PTDS2!$A$1:$Q$13,12)</f>
        <v>#N/A</v>
      </c>
      <c r="AZ943" s="78" t="e">
        <f aca="false">VLOOKUP(F943,PTDS2!$A$1:$Q$13,13)</f>
        <v>#N/A</v>
      </c>
      <c r="BA943" s="78" t="e">
        <f aca="false">VLOOKUP(F943,PTDS2!$A$1:$Q$13,14)</f>
        <v>#N/A</v>
      </c>
      <c r="BB943" s="78" t="e">
        <f aca="false">VLOOKUP(F943,PTDS2!$A$1:$Q$13,15)</f>
        <v>#N/A</v>
      </c>
      <c r="BC943" s="78" t="e">
        <f aca="false">VLOOKUP(F943,PTDS2!$A$1:$Q$13,16)</f>
        <v>#N/A</v>
      </c>
      <c r="BD943" s="78" t="e">
        <f aca="false">VLOOKUP(F943,PTDS2!$A$1:$Q$13,17)</f>
        <v>#N/A</v>
      </c>
      <c r="BF943" s="78" t="e">
        <f aca="false">IF(AO943=0,"",AO943)</f>
        <v>#N/A</v>
      </c>
      <c r="BG943" s="78" t="e">
        <f aca="false">IF(AP943=0,"",AP943)</f>
        <v>#N/A</v>
      </c>
      <c r="BH943" s="78" t="e">
        <f aca="false">IF(AQ943=0,"",AQ943)</f>
        <v>#N/A</v>
      </c>
      <c r="BI943" s="78" t="e">
        <f aca="false">IF(AR943=0,"",AR943)</f>
        <v>#N/A</v>
      </c>
      <c r="BJ943" s="78" t="e">
        <f aca="false">IF(AS943=0,"",AS943)</f>
        <v>#N/A</v>
      </c>
      <c r="BK943" s="78" t="e">
        <f aca="false">IF(AT943=0,"",AT943)</f>
        <v>#N/A</v>
      </c>
      <c r="BL943" s="78" t="e">
        <f aca="false">IF(AU943=0,"",AU943)</f>
        <v>#N/A</v>
      </c>
      <c r="BM943" s="78" t="e">
        <f aca="false">IF(AV943=0,"",AV943)</f>
        <v>#N/A</v>
      </c>
      <c r="BN943" s="78" t="e">
        <f aca="false">IF(AW943=0,"",AW943)</f>
        <v>#N/A</v>
      </c>
      <c r="BO943" s="78" t="e">
        <f aca="false">IF(AX943=0,"",AX943)</f>
        <v>#N/A</v>
      </c>
      <c r="BP943" s="78" t="e">
        <f aca="false">IF(AY943=0,"",AY943)</f>
        <v>#N/A</v>
      </c>
      <c r="BQ943" s="78" t="e">
        <f aca="false">IF(AZ943=0,"",AZ943)</f>
        <v>#N/A</v>
      </c>
      <c r="BR943" s="78" t="e">
        <f aca="false">IF(BA943=0,"",BA943)</f>
        <v>#N/A</v>
      </c>
      <c r="BS943" s="78" t="e">
        <f aca="false">IF(BB943=0,"",BB943)</f>
        <v>#N/A</v>
      </c>
      <c r="BT943" s="78" t="e">
        <f aca="false">IF(BC943=0,"",BC943)</f>
        <v>#N/A</v>
      </c>
      <c r="BU943" s="78" t="e">
        <f aca="false">IF(BD943=0,"",BD943)</f>
        <v>#N/A</v>
      </c>
    </row>
    <row r="944" customFormat="false" ht="56.7" hidden="false" customHeight="true" outlineLevel="0" collapsed="false">
      <c r="A944" s="137"/>
      <c r="B944" s="138"/>
      <c r="C944" s="139"/>
      <c r="D944" s="139"/>
      <c r="E944" s="143"/>
      <c r="F944" s="120"/>
      <c r="G944" s="121"/>
      <c r="H944" s="140"/>
      <c r="I944" s="141"/>
      <c r="J944" s="116"/>
      <c r="K944" s="124" t="str">
        <f aca="false">IF(ISBLANK(I944),"",ROUND(IF(J944&lt;&gt;"€",IF(J944="$",I944*TRANSFERENCIAS!$E$29,I944*TRANSFERENCIAS!$H$29),I944),2))</f>
        <v/>
      </c>
      <c r="L944" s="142"/>
      <c r="M944" s="142"/>
      <c r="N944" s="142"/>
      <c r="O944" s="125"/>
      <c r="P944" s="126" t="str">
        <f aca="false">IF(ISNUMBER(X944),X944,"P")</f>
        <v>P</v>
      </c>
      <c r="Q944" s="127" t="str">
        <f aca="false">IF(ISNUMBER(L944),L944," --")</f>
        <v> --</v>
      </c>
      <c r="W944" s="129" t="n">
        <f aca="false">SUM(L944:N944)</f>
        <v>0</v>
      </c>
      <c r="X944" s="129" t="e">
        <f aca="false">IF(K944&gt;0,ABS(W944-K944),"")</f>
        <v>#VALUE!</v>
      </c>
      <c r="AF944" s="78" t="n">
        <f aca="false">+AF943+20</f>
        <v>18780</v>
      </c>
      <c r="AG944" s="78" t="n">
        <v>939</v>
      </c>
      <c r="AO944" s="78" t="e">
        <f aca="false">VLOOKUP(F944,PTDS2!$A$1:$Q$13,2)</f>
        <v>#N/A</v>
      </c>
      <c r="AP944" s="78" t="e">
        <f aca="false">VLOOKUP(F944,PTDS2!$A$1:$Q$13,3)</f>
        <v>#N/A</v>
      </c>
      <c r="AQ944" s="78" t="e">
        <f aca="false">VLOOKUP(F944,PTDS2!$A$1:$Q$13,4)</f>
        <v>#N/A</v>
      </c>
      <c r="AR944" s="78" t="e">
        <f aca="false">VLOOKUP(F944,PTDS2!$A$1:$Q$13,5)</f>
        <v>#N/A</v>
      </c>
      <c r="AS944" s="78" t="e">
        <f aca="false">VLOOKUP(F944,PTDS2!$A$1:$Q$13,6)</f>
        <v>#N/A</v>
      </c>
      <c r="AT944" s="78" t="e">
        <f aca="false">VLOOKUP(F944,PTDS2!$A$1:$Q$13,7)</f>
        <v>#N/A</v>
      </c>
      <c r="AU944" s="78" t="e">
        <f aca="false">VLOOKUP(F944,PTDS2!$A$1:$Q$13,8)</f>
        <v>#N/A</v>
      </c>
      <c r="AV944" s="78" t="e">
        <f aca="false">VLOOKUP(F944,PTDS2!$A$1:$Q$13,9)</f>
        <v>#N/A</v>
      </c>
      <c r="AW944" s="78" t="e">
        <f aca="false">VLOOKUP(F944,PTDS2!$A$1:$Q$13,10)</f>
        <v>#N/A</v>
      </c>
      <c r="AX944" s="78" t="e">
        <f aca="false">VLOOKUP(F944,PTDS2!$A$1:$Q$13,11)</f>
        <v>#N/A</v>
      </c>
      <c r="AY944" s="78" t="e">
        <f aca="false">VLOOKUP(F944,PTDS2!$A$1:$Q$13,12)</f>
        <v>#N/A</v>
      </c>
      <c r="AZ944" s="78" t="e">
        <f aca="false">VLOOKUP(F944,PTDS2!$A$1:$Q$13,13)</f>
        <v>#N/A</v>
      </c>
      <c r="BA944" s="78" t="e">
        <f aca="false">VLOOKUP(F944,PTDS2!$A$1:$Q$13,14)</f>
        <v>#N/A</v>
      </c>
      <c r="BB944" s="78" t="e">
        <f aca="false">VLOOKUP(F944,PTDS2!$A$1:$Q$13,15)</f>
        <v>#N/A</v>
      </c>
      <c r="BC944" s="78" t="e">
        <f aca="false">VLOOKUP(F944,PTDS2!$A$1:$Q$13,16)</f>
        <v>#N/A</v>
      </c>
      <c r="BD944" s="78" t="e">
        <f aca="false">VLOOKUP(F944,PTDS2!$A$1:$Q$13,17)</f>
        <v>#N/A</v>
      </c>
      <c r="BF944" s="78" t="e">
        <f aca="false">IF(AO944=0,"",AO944)</f>
        <v>#N/A</v>
      </c>
      <c r="BG944" s="78" t="e">
        <f aca="false">IF(AP944=0,"",AP944)</f>
        <v>#N/A</v>
      </c>
      <c r="BH944" s="78" t="e">
        <f aca="false">IF(AQ944=0,"",AQ944)</f>
        <v>#N/A</v>
      </c>
      <c r="BI944" s="78" t="e">
        <f aca="false">IF(AR944=0,"",AR944)</f>
        <v>#N/A</v>
      </c>
      <c r="BJ944" s="78" t="e">
        <f aca="false">IF(AS944=0,"",AS944)</f>
        <v>#N/A</v>
      </c>
      <c r="BK944" s="78" t="e">
        <f aca="false">IF(AT944=0,"",AT944)</f>
        <v>#N/A</v>
      </c>
      <c r="BL944" s="78" t="e">
        <f aca="false">IF(AU944=0,"",AU944)</f>
        <v>#N/A</v>
      </c>
      <c r="BM944" s="78" t="e">
        <f aca="false">IF(AV944=0,"",AV944)</f>
        <v>#N/A</v>
      </c>
      <c r="BN944" s="78" t="e">
        <f aca="false">IF(AW944=0,"",AW944)</f>
        <v>#N/A</v>
      </c>
      <c r="BO944" s="78" t="e">
        <f aca="false">IF(AX944=0,"",AX944)</f>
        <v>#N/A</v>
      </c>
      <c r="BP944" s="78" t="e">
        <f aca="false">IF(AY944=0,"",AY944)</f>
        <v>#N/A</v>
      </c>
      <c r="BQ944" s="78" t="e">
        <f aca="false">IF(AZ944=0,"",AZ944)</f>
        <v>#N/A</v>
      </c>
      <c r="BR944" s="78" t="e">
        <f aca="false">IF(BA944=0,"",BA944)</f>
        <v>#N/A</v>
      </c>
      <c r="BS944" s="78" t="e">
        <f aca="false">IF(BB944=0,"",BB944)</f>
        <v>#N/A</v>
      </c>
      <c r="BT944" s="78" t="e">
        <f aca="false">IF(BC944=0,"",BC944)</f>
        <v>#N/A</v>
      </c>
      <c r="BU944" s="78" t="e">
        <f aca="false">IF(BD944=0,"",BD944)</f>
        <v>#N/A</v>
      </c>
    </row>
    <row r="945" customFormat="false" ht="56.7" hidden="false" customHeight="true" outlineLevel="0" collapsed="false">
      <c r="A945" s="137"/>
      <c r="B945" s="138"/>
      <c r="C945" s="139"/>
      <c r="D945" s="139"/>
      <c r="E945" s="143"/>
      <c r="F945" s="120"/>
      <c r="G945" s="121"/>
      <c r="H945" s="140"/>
      <c r="I945" s="141"/>
      <c r="J945" s="116"/>
      <c r="K945" s="124" t="str">
        <f aca="false">IF(ISBLANK(I945),"",ROUND(IF(J945&lt;&gt;"€",IF(J945="$",I945*TRANSFERENCIAS!$E$29,I945*TRANSFERENCIAS!$H$29),I945),2))</f>
        <v/>
      </c>
      <c r="L945" s="142"/>
      <c r="M945" s="142"/>
      <c r="N945" s="142"/>
      <c r="O945" s="125"/>
      <c r="P945" s="126" t="str">
        <f aca="false">IF(ISNUMBER(X945),X945,"P")</f>
        <v>P</v>
      </c>
      <c r="Q945" s="127" t="str">
        <f aca="false">IF(ISNUMBER(L945),L945," --")</f>
        <v> --</v>
      </c>
      <c r="W945" s="129" t="n">
        <f aca="false">SUM(L945:N945)</f>
        <v>0</v>
      </c>
      <c r="X945" s="129" t="e">
        <f aca="false">IF(K945&gt;0,ABS(W945-K945),"")</f>
        <v>#VALUE!</v>
      </c>
      <c r="AF945" s="78" t="n">
        <f aca="false">+AF944+20</f>
        <v>18800</v>
      </c>
      <c r="AG945" s="78" t="n">
        <v>940</v>
      </c>
      <c r="AO945" s="78" t="e">
        <f aca="false">VLOOKUP(F945,PTDS2!$A$1:$Q$13,2)</f>
        <v>#N/A</v>
      </c>
      <c r="AP945" s="78" t="e">
        <f aca="false">VLOOKUP(F945,PTDS2!$A$1:$Q$13,3)</f>
        <v>#N/A</v>
      </c>
      <c r="AQ945" s="78" t="e">
        <f aca="false">VLOOKUP(F945,PTDS2!$A$1:$Q$13,4)</f>
        <v>#N/A</v>
      </c>
      <c r="AR945" s="78" t="e">
        <f aca="false">VLOOKUP(F945,PTDS2!$A$1:$Q$13,5)</f>
        <v>#N/A</v>
      </c>
      <c r="AS945" s="78" t="e">
        <f aca="false">VLOOKUP(F945,PTDS2!$A$1:$Q$13,6)</f>
        <v>#N/A</v>
      </c>
      <c r="AT945" s="78" t="e">
        <f aca="false">VLOOKUP(F945,PTDS2!$A$1:$Q$13,7)</f>
        <v>#N/A</v>
      </c>
      <c r="AU945" s="78" t="e">
        <f aca="false">VLOOKUP(F945,PTDS2!$A$1:$Q$13,8)</f>
        <v>#N/A</v>
      </c>
      <c r="AV945" s="78" t="e">
        <f aca="false">VLOOKUP(F945,PTDS2!$A$1:$Q$13,9)</f>
        <v>#N/A</v>
      </c>
      <c r="AW945" s="78" t="e">
        <f aca="false">VLOOKUP(F945,PTDS2!$A$1:$Q$13,10)</f>
        <v>#N/A</v>
      </c>
      <c r="AX945" s="78" t="e">
        <f aca="false">VLOOKUP(F945,PTDS2!$A$1:$Q$13,11)</f>
        <v>#N/A</v>
      </c>
      <c r="AY945" s="78" t="e">
        <f aca="false">VLOOKUP(F945,PTDS2!$A$1:$Q$13,12)</f>
        <v>#N/A</v>
      </c>
      <c r="AZ945" s="78" t="e">
        <f aca="false">VLOOKUP(F945,PTDS2!$A$1:$Q$13,13)</f>
        <v>#N/A</v>
      </c>
      <c r="BA945" s="78" t="e">
        <f aca="false">VLOOKUP(F945,PTDS2!$A$1:$Q$13,14)</f>
        <v>#N/A</v>
      </c>
      <c r="BB945" s="78" t="e">
        <f aca="false">VLOOKUP(F945,PTDS2!$A$1:$Q$13,15)</f>
        <v>#N/A</v>
      </c>
      <c r="BC945" s="78" t="e">
        <f aca="false">VLOOKUP(F945,PTDS2!$A$1:$Q$13,16)</f>
        <v>#N/A</v>
      </c>
      <c r="BD945" s="78" t="e">
        <f aca="false">VLOOKUP(F945,PTDS2!$A$1:$Q$13,17)</f>
        <v>#N/A</v>
      </c>
      <c r="BF945" s="78" t="e">
        <f aca="false">IF(AO945=0,"",AO945)</f>
        <v>#N/A</v>
      </c>
      <c r="BG945" s="78" t="e">
        <f aca="false">IF(AP945=0,"",AP945)</f>
        <v>#N/A</v>
      </c>
      <c r="BH945" s="78" t="e">
        <f aca="false">IF(AQ945=0,"",AQ945)</f>
        <v>#N/A</v>
      </c>
      <c r="BI945" s="78" t="e">
        <f aca="false">IF(AR945=0,"",AR945)</f>
        <v>#N/A</v>
      </c>
      <c r="BJ945" s="78" t="e">
        <f aca="false">IF(AS945=0,"",AS945)</f>
        <v>#N/A</v>
      </c>
      <c r="BK945" s="78" t="e">
        <f aca="false">IF(AT945=0,"",AT945)</f>
        <v>#N/A</v>
      </c>
      <c r="BL945" s="78" t="e">
        <f aca="false">IF(AU945=0,"",AU945)</f>
        <v>#N/A</v>
      </c>
      <c r="BM945" s="78" t="e">
        <f aca="false">IF(AV945=0,"",AV945)</f>
        <v>#N/A</v>
      </c>
      <c r="BN945" s="78" t="e">
        <f aca="false">IF(AW945=0,"",AW945)</f>
        <v>#N/A</v>
      </c>
      <c r="BO945" s="78" t="e">
        <f aca="false">IF(AX945=0,"",AX945)</f>
        <v>#N/A</v>
      </c>
      <c r="BP945" s="78" t="e">
        <f aca="false">IF(AY945=0,"",AY945)</f>
        <v>#N/A</v>
      </c>
      <c r="BQ945" s="78" t="e">
        <f aca="false">IF(AZ945=0,"",AZ945)</f>
        <v>#N/A</v>
      </c>
      <c r="BR945" s="78" t="e">
        <f aca="false">IF(BA945=0,"",BA945)</f>
        <v>#N/A</v>
      </c>
      <c r="BS945" s="78" t="e">
        <f aca="false">IF(BB945=0,"",BB945)</f>
        <v>#N/A</v>
      </c>
      <c r="BT945" s="78" t="e">
        <f aca="false">IF(BC945=0,"",BC945)</f>
        <v>#N/A</v>
      </c>
      <c r="BU945" s="78" t="e">
        <f aca="false">IF(BD945=0,"",BD945)</f>
        <v>#N/A</v>
      </c>
    </row>
    <row r="946" customFormat="false" ht="56.7" hidden="false" customHeight="true" outlineLevel="0" collapsed="false">
      <c r="A946" s="137"/>
      <c r="B946" s="138"/>
      <c r="C946" s="139"/>
      <c r="D946" s="139"/>
      <c r="E946" s="143"/>
      <c r="F946" s="120"/>
      <c r="G946" s="121"/>
      <c r="H946" s="140"/>
      <c r="I946" s="141"/>
      <c r="J946" s="116"/>
      <c r="K946" s="124" t="str">
        <f aca="false">IF(ISBLANK(I946),"",ROUND(IF(J946&lt;&gt;"€",IF(J946="$",I946*TRANSFERENCIAS!$E$29,I946*TRANSFERENCIAS!$H$29),I946),2))</f>
        <v/>
      </c>
      <c r="L946" s="142"/>
      <c r="M946" s="142"/>
      <c r="N946" s="142"/>
      <c r="O946" s="125"/>
      <c r="P946" s="126" t="str">
        <f aca="false">IF(ISNUMBER(X946),X946,"P")</f>
        <v>P</v>
      </c>
      <c r="Q946" s="127" t="str">
        <f aca="false">IF(ISNUMBER(L946),L946," --")</f>
        <v> --</v>
      </c>
      <c r="W946" s="129" t="n">
        <f aca="false">SUM(L946:N946)</f>
        <v>0</v>
      </c>
      <c r="X946" s="129" t="e">
        <f aca="false">IF(K946&gt;0,ABS(W946-K946),"")</f>
        <v>#VALUE!</v>
      </c>
      <c r="AF946" s="78" t="n">
        <f aca="false">+AF945+20</f>
        <v>18820</v>
      </c>
      <c r="AG946" s="78" t="n">
        <v>941</v>
      </c>
      <c r="AO946" s="78" t="e">
        <f aca="false">VLOOKUP(F946,PTDS2!$A$1:$Q$13,2)</f>
        <v>#N/A</v>
      </c>
      <c r="AP946" s="78" t="e">
        <f aca="false">VLOOKUP(F946,PTDS2!$A$1:$Q$13,3)</f>
        <v>#N/A</v>
      </c>
      <c r="AQ946" s="78" t="e">
        <f aca="false">VLOOKUP(F946,PTDS2!$A$1:$Q$13,4)</f>
        <v>#N/A</v>
      </c>
      <c r="AR946" s="78" t="e">
        <f aca="false">VLOOKUP(F946,PTDS2!$A$1:$Q$13,5)</f>
        <v>#N/A</v>
      </c>
      <c r="AS946" s="78" t="e">
        <f aca="false">VLOOKUP(F946,PTDS2!$A$1:$Q$13,6)</f>
        <v>#N/A</v>
      </c>
      <c r="AT946" s="78" t="e">
        <f aca="false">VLOOKUP(F946,PTDS2!$A$1:$Q$13,7)</f>
        <v>#N/A</v>
      </c>
      <c r="AU946" s="78" t="e">
        <f aca="false">VLOOKUP(F946,PTDS2!$A$1:$Q$13,8)</f>
        <v>#N/A</v>
      </c>
      <c r="AV946" s="78" t="e">
        <f aca="false">VLOOKUP(F946,PTDS2!$A$1:$Q$13,9)</f>
        <v>#N/A</v>
      </c>
      <c r="AW946" s="78" t="e">
        <f aca="false">VLOOKUP(F946,PTDS2!$A$1:$Q$13,10)</f>
        <v>#N/A</v>
      </c>
      <c r="AX946" s="78" t="e">
        <f aca="false">VLOOKUP(F946,PTDS2!$A$1:$Q$13,11)</f>
        <v>#N/A</v>
      </c>
      <c r="AY946" s="78" t="e">
        <f aca="false">VLOOKUP(F946,PTDS2!$A$1:$Q$13,12)</f>
        <v>#N/A</v>
      </c>
      <c r="AZ946" s="78" t="e">
        <f aca="false">VLOOKUP(F946,PTDS2!$A$1:$Q$13,13)</f>
        <v>#N/A</v>
      </c>
      <c r="BA946" s="78" t="e">
        <f aca="false">VLOOKUP(F946,PTDS2!$A$1:$Q$13,14)</f>
        <v>#N/A</v>
      </c>
      <c r="BB946" s="78" t="e">
        <f aca="false">VLOOKUP(F946,PTDS2!$A$1:$Q$13,15)</f>
        <v>#N/A</v>
      </c>
      <c r="BC946" s="78" t="e">
        <f aca="false">VLOOKUP(F946,PTDS2!$A$1:$Q$13,16)</f>
        <v>#N/A</v>
      </c>
      <c r="BD946" s="78" t="e">
        <f aca="false">VLOOKUP(F946,PTDS2!$A$1:$Q$13,17)</f>
        <v>#N/A</v>
      </c>
      <c r="BF946" s="78" t="e">
        <f aca="false">IF(AO946=0,"",AO946)</f>
        <v>#N/A</v>
      </c>
      <c r="BG946" s="78" t="e">
        <f aca="false">IF(AP946=0,"",AP946)</f>
        <v>#N/A</v>
      </c>
      <c r="BH946" s="78" t="e">
        <f aca="false">IF(AQ946=0,"",AQ946)</f>
        <v>#N/A</v>
      </c>
      <c r="BI946" s="78" t="e">
        <f aca="false">IF(AR946=0,"",AR946)</f>
        <v>#N/A</v>
      </c>
      <c r="BJ946" s="78" t="e">
        <f aca="false">IF(AS946=0,"",AS946)</f>
        <v>#N/A</v>
      </c>
      <c r="BK946" s="78" t="e">
        <f aca="false">IF(AT946=0,"",AT946)</f>
        <v>#N/A</v>
      </c>
      <c r="BL946" s="78" t="e">
        <f aca="false">IF(AU946=0,"",AU946)</f>
        <v>#N/A</v>
      </c>
      <c r="BM946" s="78" t="e">
        <f aca="false">IF(AV946=0,"",AV946)</f>
        <v>#N/A</v>
      </c>
      <c r="BN946" s="78" t="e">
        <f aca="false">IF(AW946=0,"",AW946)</f>
        <v>#N/A</v>
      </c>
      <c r="BO946" s="78" t="e">
        <f aca="false">IF(AX946=0,"",AX946)</f>
        <v>#N/A</v>
      </c>
      <c r="BP946" s="78" t="e">
        <f aca="false">IF(AY946=0,"",AY946)</f>
        <v>#N/A</v>
      </c>
      <c r="BQ946" s="78" t="e">
        <f aca="false">IF(AZ946=0,"",AZ946)</f>
        <v>#N/A</v>
      </c>
      <c r="BR946" s="78" t="e">
        <f aca="false">IF(BA946=0,"",BA946)</f>
        <v>#N/A</v>
      </c>
      <c r="BS946" s="78" t="e">
        <f aca="false">IF(BB946=0,"",BB946)</f>
        <v>#N/A</v>
      </c>
      <c r="BT946" s="78" t="e">
        <f aca="false">IF(BC946=0,"",BC946)</f>
        <v>#N/A</v>
      </c>
      <c r="BU946" s="78" t="e">
        <f aca="false">IF(BD946=0,"",BD946)</f>
        <v>#N/A</v>
      </c>
    </row>
    <row r="947" customFormat="false" ht="56.7" hidden="false" customHeight="true" outlineLevel="0" collapsed="false">
      <c r="A947" s="137"/>
      <c r="B947" s="138"/>
      <c r="C947" s="139"/>
      <c r="D947" s="139"/>
      <c r="E947" s="143"/>
      <c r="F947" s="120"/>
      <c r="G947" s="121"/>
      <c r="H947" s="140"/>
      <c r="I947" s="141"/>
      <c r="J947" s="116"/>
      <c r="K947" s="124" t="str">
        <f aca="false">IF(ISBLANK(I947),"",ROUND(IF(J947&lt;&gt;"€",IF(J947="$",I947*TRANSFERENCIAS!$E$29,I947*TRANSFERENCIAS!$H$29),I947),2))</f>
        <v/>
      </c>
      <c r="L947" s="142"/>
      <c r="M947" s="142"/>
      <c r="N947" s="142"/>
      <c r="O947" s="125"/>
      <c r="P947" s="126" t="str">
        <f aca="false">IF(ISNUMBER(X947),X947,"P")</f>
        <v>P</v>
      </c>
      <c r="Q947" s="127" t="str">
        <f aca="false">IF(ISNUMBER(L947),L947," --")</f>
        <v> --</v>
      </c>
      <c r="W947" s="129" t="n">
        <f aca="false">SUM(L947:N947)</f>
        <v>0</v>
      </c>
      <c r="X947" s="129" t="e">
        <f aca="false">IF(K947&gt;0,ABS(W947-K947),"")</f>
        <v>#VALUE!</v>
      </c>
      <c r="AF947" s="78" t="n">
        <f aca="false">+AF946+20</f>
        <v>18840</v>
      </c>
      <c r="AG947" s="78" t="n">
        <v>942</v>
      </c>
      <c r="AO947" s="78" t="e">
        <f aca="false">VLOOKUP(F947,PTDS2!$A$1:$Q$13,2)</f>
        <v>#N/A</v>
      </c>
      <c r="AP947" s="78" t="e">
        <f aca="false">VLOOKUP(F947,PTDS2!$A$1:$Q$13,3)</f>
        <v>#N/A</v>
      </c>
      <c r="AQ947" s="78" t="e">
        <f aca="false">VLOOKUP(F947,PTDS2!$A$1:$Q$13,4)</f>
        <v>#N/A</v>
      </c>
      <c r="AR947" s="78" t="e">
        <f aca="false">VLOOKUP(F947,PTDS2!$A$1:$Q$13,5)</f>
        <v>#N/A</v>
      </c>
      <c r="AS947" s="78" t="e">
        <f aca="false">VLOOKUP(F947,PTDS2!$A$1:$Q$13,6)</f>
        <v>#N/A</v>
      </c>
      <c r="AT947" s="78" t="e">
        <f aca="false">VLOOKUP(F947,PTDS2!$A$1:$Q$13,7)</f>
        <v>#N/A</v>
      </c>
      <c r="AU947" s="78" t="e">
        <f aca="false">VLOOKUP(F947,PTDS2!$A$1:$Q$13,8)</f>
        <v>#N/A</v>
      </c>
      <c r="AV947" s="78" t="e">
        <f aca="false">VLOOKUP(F947,PTDS2!$A$1:$Q$13,9)</f>
        <v>#N/A</v>
      </c>
      <c r="AW947" s="78" t="e">
        <f aca="false">VLOOKUP(F947,PTDS2!$A$1:$Q$13,10)</f>
        <v>#N/A</v>
      </c>
      <c r="AX947" s="78" t="e">
        <f aca="false">VLOOKUP(F947,PTDS2!$A$1:$Q$13,11)</f>
        <v>#N/A</v>
      </c>
      <c r="AY947" s="78" t="e">
        <f aca="false">VLOOKUP(F947,PTDS2!$A$1:$Q$13,12)</f>
        <v>#N/A</v>
      </c>
      <c r="AZ947" s="78" t="e">
        <f aca="false">VLOOKUP(F947,PTDS2!$A$1:$Q$13,13)</f>
        <v>#N/A</v>
      </c>
      <c r="BA947" s="78" t="e">
        <f aca="false">VLOOKUP(F947,PTDS2!$A$1:$Q$13,14)</f>
        <v>#N/A</v>
      </c>
      <c r="BB947" s="78" t="e">
        <f aca="false">VLOOKUP(F947,PTDS2!$A$1:$Q$13,15)</f>
        <v>#N/A</v>
      </c>
      <c r="BC947" s="78" t="e">
        <f aca="false">VLOOKUP(F947,PTDS2!$A$1:$Q$13,16)</f>
        <v>#N/A</v>
      </c>
      <c r="BD947" s="78" t="e">
        <f aca="false">VLOOKUP(F947,PTDS2!$A$1:$Q$13,17)</f>
        <v>#N/A</v>
      </c>
      <c r="BF947" s="78" t="e">
        <f aca="false">IF(AO947=0,"",AO947)</f>
        <v>#N/A</v>
      </c>
      <c r="BG947" s="78" t="e">
        <f aca="false">IF(AP947=0,"",AP947)</f>
        <v>#N/A</v>
      </c>
      <c r="BH947" s="78" t="e">
        <f aca="false">IF(AQ947=0,"",AQ947)</f>
        <v>#N/A</v>
      </c>
      <c r="BI947" s="78" t="e">
        <f aca="false">IF(AR947=0,"",AR947)</f>
        <v>#N/A</v>
      </c>
      <c r="BJ947" s="78" t="e">
        <f aca="false">IF(AS947=0,"",AS947)</f>
        <v>#N/A</v>
      </c>
      <c r="BK947" s="78" t="e">
        <f aca="false">IF(AT947=0,"",AT947)</f>
        <v>#N/A</v>
      </c>
      <c r="BL947" s="78" t="e">
        <f aca="false">IF(AU947=0,"",AU947)</f>
        <v>#N/A</v>
      </c>
      <c r="BM947" s="78" t="e">
        <f aca="false">IF(AV947=0,"",AV947)</f>
        <v>#N/A</v>
      </c>
      <c r="BN947" s="78" t="e">
        <f aca="false">IF(AW947=0,"",AW947)</f>
        <v>#N/A</v>
      </c>
      <c r="BO947" s="78" t="e">
        <f aca="false">IF(AX947=0,"",AX947)</f>
        <v>#N/A</v>
      </c>
      <c r="BP947" s="78" t="e">
        <f aca="false">IF(AY947=0,"",AY947)</f>
        <v>#N/A</v>
      </c>
      <c r="BQ947" s="78" t="e">
        <f aca="false">IF(AZ947=0,"",AZ947)</f>
        <v>#N/A</v>
      </c>
      <c r="BR947" s="78" t="e">
        <f aca="false">IF(BA947=0,"",BA947)</f>
        <v>#N/A</v>
      </c>
      <c r="BS947" s="78" t="e">
        <f aca="false">IF(BB947=0,"",BB947)</f>
        <v>#N/A</v>
      </c>
      <c r="BT947" s="78" t="e">
        <f aca="false">IF(BC947=0,"",BC947)</f>
        <v>#N/A</v>
      </c>
      <c r="BU947" s="78" t="e">
        <f aca="false">IF(BD947=0,"",BD947)</f>
        <v>#N/A</v>
      </c>
    </row>
    <row r="948" customFormat="false" ht="56.7" hidden="false" customHeight="true" outlineLevel="0" collapsed="false">
      <c r="A948" s="137"/>
      <c r="B948" s="138"/>
      <c r="C948" s="139"/>
      <c r="D948" s="139"/>
      <c r="E948" s="143"/>
      <c r="F948" s="120"/>
      <c r="G948" s="121"/>
      <c r="H948" s="140"/>
      <c r="I948" s="141"/>
      <c r="J948" s="116"/>
      <c r="K948" s="124" t="str">
        <f aca="false">IF(ISBLANK(I948),"",ROUND(IF(J948&lt;&gt;"€",IF(J948="$",I948*TRANSFERENCIAS!$E$29,I948*TRANSFERENCIAS!$H$29),I948),2))</f>
        <v/>
      </c>
      <c r="L948" s="142"/>
      <c r="M948" s="142"/>
      <c r="N948" s="142"/>
      <c r="O948" s="125"/>
      <c r="P948" s="126" t="str">
        <f aca="false">IF(ISNUMBER(X948),X948,"P")</f>
        <v>P</v>
      </c>
      <c r="Q948" s="127" t="str">
        <f aca="false">IF(ISNUMBER(L948),L948," --")</f>
        <v> --</v>
      </c>
      <c r="W948" s="129" t="n">
        <f aca="false">SUM(L948:N948)</f>
        <v>0</v>
      </c>
      <c r="X948" s="129" t="e">
        <f aca="false">IF(K948&gt;0,ABS(W948-K948),"")</f>
        <v>#VALUE!</v>
      </c>
      <c r="AF948" s="78" t="n">
        <f aca="false">+AF947+20</f>
        <v>18860</v>
      </c>
      <c r="AG948" s="78" t="n">
        <v>943</v>
      </c>
      <c r="AO948" s="78" t="e">
        <f aca="false">VLOOKUP(F948,PTDS2!$A$1:$Q$13,2)</f>
        <v>#N/A</v>
      </c>
      <c r="AP948" s="78" t="e">
        <f aca="false">VLOOKUP(F948,PTDS2!$A$1:$Q$13,3)</f>
        <v>#N/A</v>
      </c>
      <c r="AQ948" s="78" t="e">
        <f aca="false">VLOOKUP(F948,PTDS2!$A$1:$Q$13,4)</f>
        <v>#N/A</v>
      </c>
      <c r="AR948" s="78" t="e">
        <f aca="false">VLOOKUP(F948,PTDS2!$A$1:$Q$13,5)</f>
        <v>#N/A</v>
      </c>
      <c r="AS948" s="78" t="e">
        <f aca="false">VLOOKUP(F948,PTDS2!$A$1:$Q$13,6)</f>
        <v>#N/A</v>
      </c>
      <c r="AT948" s="78" t="e">
        <f aca="false">VLOOKUP(F948,PTDS2!$A$1:$Q$13,7)</f>
        <v>#N/A</v>
      </c>
      <c r="AU948" s="78" t="e">
        <f aca="false">VLOOKUP(F948,PTDS2!$A$1:$Q$13,8)</f>
        <v>#N/A</v>
      </c>
      <c r="AV948" s="78" t="e">
        <f aca="false">VLOOKUP(F948,PTDS2!$A$1:$Q$13,9)</f>
        <v>#N/A</v>
      </c>
      <c r="AW948" s="78" t="e">
        <f aca="false">VLOOKUP(F948,PTDS2!$A$1:$Q$13,10)</f>
        <v>#N/A</v>
      </c>
      <c r="AX948" s="78" t="e">
        <f aca="false">VLOOKUP(F948,PTDS2!$A$1:$Q$13,11)</f>
        <v>#N/A</v>
      </c>
      <c r="AY948" s="78" t="e">
        <f aca="false">VLOOKUP(F948,PTDS2!$A$1:$Q$13,12)</f>
        <v>#N/A</v>
      </c>
      <c r="AZ948" s="78" t="e">
        <f aca="false">VLOOKUP(F948,PTDS2!$A$1:$Q$13,13)</f>
        <v>#N/A</v>
      </c>
      <c r="BA948" s="78" t="e">
        <f aca="false">VLOOKUP(F948,PTDS2!$A$1:$Q$13,14)</f>
        <v>#N/A</v>
      </c>
      <c r="BB948" s="78" t="e">
        <f aca="false">VLOOKUP(F948,PTDS2!$A$1:$Q$13,15)</f>
        <v>#N/A</v>
      </c>
      <c r="BC948" s="78" t="e">
        <f aca="false">VLOOKUP(F948,PTDS2!$A$1:$Q$13,16)</f>
        <v>#N/A</v>
      </c>
      <c r="BD948" s="78" t="e">
        <f aca="false">VLOOKUP(F948,PTDS2!$A$1:$Q$13,17)</f>
        <v>#N/A</v>
      </c>
      <c r="BF948" s="78" t="e">
        <f aca="false">IF(AO948=0,"",AO948)</f>
        <v>#N/A</v>
      </c>
      <c r="BG948" s="78" t="e">
        <f aca="false">IF(AP948=0,"",AP948)</f>
        <v>#N/A</v>
      </c>
      <c r="BH948" s="78" t="e">
        <f aca="false">IF(AQ948=0,"",AQ948)</f>
        <v>#N/A</v>
      </c>
      <c r="BI948" s="78" t="e">
        <f aca="false">IF(AR948=0,"",AR948)</f>
        <v>#N/A</v>
      </c>
      <c r="BJ948" s="78" t="e">
        <f aca="false">IF(AS948=0,"",AS948)</f>
        <v>#N/A</v>
      </c>
      <c r="BK948" s="78" t="e">
        <f aca="false">IF(AT948=0,"",AT948)</f>
        <v>#N/A</v>
      </c>
      <c r="BL948" s="78" t="e">
        <f aca="false">IF(AU948=0,"",AU948)</f>
        <v>#N/A</v>
      </c>
      <c r="BM948" s="78" t="e">
        <f aca="false">IF(AV948=0,"",AV948)</f>
        <v>#N/A</v>
      </c>
      <c r="BN948" s="78" t="e">
        <f aca="false">IF(AW948=0,"",AW948)</f>
        <v>#N/A</v>
      </c>
      <c r="BO948" s="78" t="e">
        <f aca="false">IF(AX948=0,"",AX948)</f>
        <v>#N/A</v>
      </c>
      <c r="BP948" s="78" t="e">
        <f aca="false">IF(AY948=0,"",AY948)</f>
        <v>#N/A</v>
      </c>
      <c r="BQ948" s="78" t="e">
        <f aca="false">IF(AZ948=0,"",AZ948)</f>
        <v>#N/A</v>
      </c>
      <c r="BR948" s="78" t="e">
        <f aca="false">IF(BA948=0,"",BA948)</f>
        <v>#N/A</v>
      </c>
      <c r="BS948" s="78" t="e">
        <f aca="false">IF(BB948=0,"",BB948)</f>
        <v>#N/A</v>
      </c>
      <c r="BT948" s="78" t="e">
        <f aca="false">IF(BC948=0,"",BC948)</f>
        <v>#N/A</v>
      </c>
      <c r="BU948" s="78" t="e">
        <f aca="false">IF(BD948=0,"",BD948)</f>
        <v>#N/A</v>
      </c>
    </row>
    <row r="949" customFormat="false" ht="56.7" hidden="false" customHeight="true" outlineLevel="0" collapsed="false">
      <c r="A949" s="137"/>
      <c r="B949" s="138"/>
      <c r="C949" s="139"/>
      <c r="D949" s="139"/>
      <c r="E949" s="143"/>
      <c r="F949" s="120"/>
      <c r="G949" s="121"/>
      <c r="H949" s="140"/>
      <c r="I949" s="141"/>
      <c r="J949" s="116"/>
      <c r="K949" s="124" t="str">
        <f aca="false">IF(ISBLANK(I949),"",ROUND(IF(J949&lt;&gt;"€",IF(J949="$",I949*TRANSFERENCIAS!$E$29,I949*TRANSFERENCIAS!$H$29),I949),2))</f>
        <v/>
      </c>
      <c r="L949" s="142"/>
      <c r="M949" s="142"/>
      <c r="N949" s="142"/>
      <c r="O949" s="125"/>
      <c r="P949" s="126" t="str">
        <f aca="false">IF(ISNUMBER(X949),X949,"P")</f>
        <v>P</v>
      </c>
      <c r="Q949" s="127" t="str">
        <f aca="false">IF(ISNUMBER(L949),L949," --")</f>
        <v> --</v>
      </c>
      <c r="W949" s="129" t="n">
        <f aca="false">SUM(L949:N949)</f>
        <v>0</v>
      </c>
      <c r="X949" s="129" t="e">
        <f aca="false">IF(K949&gt;0,ABS(W949-K949),"")</f>
        <v>#VALUE!</v>
      </c>
      <c r="AF949" s="78" t="n">
        <f aca="false">+AF948+20</f>
        <v>18880</v>
      </c>
      <c r="AG949" s="78" t="n">
        <v>944</v>
      </c>
      <c r="AO949" s="78" t="e">
        <f aca="false">VLOOKUP(F949,PTDS2!$A$1:$Q$13,2)</f>
        <v>#N/A</v>
      </c>
      <c r="AP949" s="78" t="e">
        <f aca="false">VLOOKUP(F949,PTDS2!$A$1:$Q$13,3)</f>
        <v>#N/A</v>
      </c>
      <c r="AQ949" s="78" t="e">
        <f aca="false">VLOOKUP(F949,PTDS2!$A$1:$Q$13,4)</f>
        <v>#N/A</v>
      </c>
      <c r="AR949" s="78" t="e">
        <f aca="false">VLOOKUP(F949,PTDS2!$A$1:$Q$13,5)</f>
        <v>#N/A</v>
      </c>
      <c r="AS949" s="78" t="e">
        <f aca="false">VLOOKUP(F949,PTDS2!$A$1:$Q$13,6)</f>
        <v>#N/A</v>
      </c>
      <c r="AT949" s="78" t="e">
        <f aca="false">VLOOKUP(F949,PTDS2!$A$1:$Q$13,7)</f>
        <v>#N/A</v>
      </c>
      <c r="AU949" s="78" t="e">
        <f aca="false">VLOOKUP(F949,PTDS2!$A$1:$Q$13,8)</f>
        <v>#N/A</v>
      </c>
      <c r="AV949" s="78" t="e">
        <f aca="false">VLOOKUP(F949,PTDS2!$A$1:$Q$13,9)</f>
        <v>#N/A</v>
      </c>
      <c r="AW949" s="78" t="e">
        <f aca="false">VLOOKUP(F949,PTDS2!$A$1:$Q$13,10)</f>
        <v>#N/A</v>
      </c>
      <c r="AX949" s="78" t="e">
        <f aca="false">VLOOKUP(F949,PTDS2!$A$1:$Q$13,11)</f>
        <v>#N/A</v>
      </c>
      <c r="AY949" s="78" t="e">
        <f aca="false">VLOOKUP(F949,PTDS2!$A$1:$Q$13,12)</f>
        <v>#N/A</v>
      </c>
      <c r="AZ949" s="78" t="e">
        <f aca="false">VLOOKUP(F949,PTDS2!$A$1:$Q$13,13)</f>
        <v>#N/A</v>
      </c>
      <c r="BA949" s="78" t="e">
        <f aca="false">VLOOKUP(F949,PTDS2!$A$1:$Q$13,14)</f>
        <v>#N/A</v>
      </c>
      <c r="BB949" s="78" t="e">
        <f aca="false">VLOOKUP(F949,PTDS2!$A$1:$Q$13,15)</f>
        <v>#N/A</v>
      </c>
      <c r="BC949" s="78" t="e">
        <f aca="false">VLOOKUP(F949,PTDS2!$A$1:$Q$13,16)</f>
        <v>#N/A</v>
      </c>
      <c r="BD949" s="78" t="e">
        <f aca="false">VLOOKUP(F949,PTDS2!$A$1:$Q$13,17)</f>
        <v>#N/A</v>
      </c>
      <c r="BF949" s="78" t="e">
        <f aca="false">IF(AO949=0,"",AO949)</f>
        <v>#N/A</v>
      </c>
      <c r="BG949" s="78" t="e">
        <f aca="false">IF(AP949=0,"",AP949)</f>
        <v>#N/A</v>
      </c>
      <c r="BH949" s="78" t="e">
        <f aca="false">IF(AQ949=0,"",AQ949)</f>
        <v>#N/A</v>
      </c>
      <c r="BI949" s="78" t="e">
        <f aca="false">IF(AR949=0,"",AR949)</f>
        <v>#N/A</v>
      </c>
      <c r="BJ949" s="78" t="e">
        <f aca="false">IF(AS949=0,"",AS949)</f>
        <v>#N/A</v>
      </c>
      <c r="BK949" s="78" t="e">
        <f aca="false">IF(AT949=0,"",AT949)</f>
        <v>#N/A</v>
      </c>
      <c r="BL949" s="78" t="e">
        <f aca="false">IF(AU949=0,"",AU949)</f>
        <v>#N/A</v>
      </c>
      <c r="BM949" s="78" t="e">
        <f aca="false">IF(AV949=0,"",AV949)</f>
        <v>#N/A</v>
      </c>
      <c r="BN949" s="78" t="e">
        <f aca="false">IF(AW949=0,"",AW949)</f>
        <v>#N/A</v>
      </c>
      <c r="BO949" s="78" t="e">
        <f aca="false">IF(AX949=0,"",AX949)</f>
        <v>#N/A</v>
      </c>
      <c r="BP949" s="78" t="e">
        <f aca="false">IF(AY949=0,"",AY949)</f>
        <v>#N/A</v>
      </c>
      <c r="BQ949" s="78" t="e">
        <f aca="false">IF(AZ949=0,"",AZ949)</f>
        <v>#N/A</v>
      </c>
      <c r="BR949" s="78" t="e">
        <f aca="false">IF(BA949=0,"",BA949)</f>
        <v>#N/A</v>
      </c>
      <c r="BS949" s="78" t="e">
        <f aca="false">IF(BB949=0,"",BB949)</f>
        <v>#N/A</v>
      </c>
      <c r="BT949" s="78" t="e">
        <f aca="false">IF(BC949=0,"",BC949)</f>
        <v>#N/A</v>
      </c>
      <c r="BU949" s="78" t="e">
        <f aca="false">IF(BD949=0,"",BD949)</f>
        <v>#N/A</v>
      </c>
    </row>
    <row r="950" customFormat="false" ht="56.7" hidden="false" customHeight="true" outlineLevel="0" collapsed="false">
      <c r="A950" s="137"/>
      <c r="B950" s="138"/>
      <c r="C950" s="139"/>
      <c r="D950" s="139"/>
      <c r="E950" s="143"/>
      <c r="F950" s="120"/>
      <c r="G950" s="121"/>
      <c r="H950" s="140"/>
      <c r="I950" s="141"/>
      <c r="J950" s="116"/>
      <c r="K950" s="124" t="str">
        <f aca="false">IF(ISBLANK(I950),"",ROUND(IF(J950&lt;&gt;"€",IF(J950="$",I950*TRANSFERENCIAS!$E$29,I950*TRANSFERENCIAS!$H$29),I950),2))</f>
        <v/>
      </c>
      <c r="L950" s="142"/>
      <c r="M950" s="142"/>
      <c r="N950" s="142"/>
      <c r="O950" s="125"/>
      <c r="P950" s="126" t="str">
        <f aca="false">IF(ISNUMBER(X950),X950,"P")</f>
        <v>P</v>
      </c>
      <c r="Q950" s="127" t="str">
        <f aca="false">IF(ISNUMBER(L950),L950," --")</f>
        <v> --</v>
      </c>
      <c r="W950" s="129" t="n">
        <f aca="false">SUM(L950:N950)</f>
        <v>0</v>
      </c>
      <c r="X950" s="129" t="e">
        <f aca="false">IF(K950&gt;0,ABS(W950-K950),"")</f>
        <v>#VALUE!</v>
      </c>
      <c r="AF950" s="78" t="n">
        <f aca="false">+AF949+20</f>
        <v>18900</v>
      </c>
      <c r="AG950" s="78" t="n">
        <v>945</v>
      </c>
      <c r="AO950" s="78" t="e">
        <f aca="false">VLOOKUP(F950,PTDS2!$A$1:$Q$13,2)</f>
        <v>#N/A</v>
      </c>
      <c r="AP950" s="78" t="e">
        <f aca="false">VLOOKUP(F950,PTDS2!$A$1:$Q$13,3)</f>
        <v>#N/A</v>
      </c>
      <c r="AQ950" s="78" t="e">
        <f aca="false">VLOOKUP(F950,PTDS2!$A$1:$Q$13,4)</f>
        <v>#N/A</v>
      </c>
      <c r="AR950" s="78" t="e">
        <f aca="false">VLOOKUP(F950,PTDS2!$A$1:$Q$13,5)</f>
        <v>#N/A</v>
      </c>
      <c r="AS950" s="78" t="e">
        <f aca="false">VLOOKUP(F950,PTDS2!$A$1:$Q$13,6)</f>
        <v>#N/A</v>
      </c>
      <c r="AT950" s="78" t="e">
        <f aca="false">VLOOKUP(F950,PTDS2!$A$1:$Q$13,7)</f>
        <v>#N/A</v>
      </c>
      <c r="AU950" s="78" t="e">
        <f aca="false">VLOOKUP(F950,PTDS2!$A$1:$Q$13,8)</f>
        <v>#N/A</v>
      </c>
      <c r="AV950" s="78" t="e">
        <f aca="false">VLOOKUP(F950,PTDS2!$A$1:$Q$13,9)</f>
        <v>#N/A</v>
      </c>
      <c r="AW950" s="78" t="e">
        <f aca="false">VLOOKUP(F950,PTDS2!$A$1:$Q$13,10)</f>
        <v>#N/A</v>
      </c>
      <c r="AX950" s="78" t="e">
        <f aca="false">VLOOKUP(F950,PTDS2!$A$1:$Q$13,11)</f>
        <v>#N/A</v>
      </c>
      <c r="AY950" s="78" t="e">
        <f aca="false">VLOOKUP(F950,PTDS2!$A$1:$Q$13,12)</f>
        <v>#N/A</v>
      </c>
      <c r="AZ950" s="78" t="e">
        <f aca="false">VLOOKUP(F950,PTDS2!$A$1:$Q$13,13)</f>
        <v>#N/A</v>
      </c>
      <c r="BA950" s="78" t="e">
        <f aca="false">VLOOKUP(F950,PTDS2!$A$1:$Q$13,14)</f>
        <v>#N/A</v>
      </c>
      <c r="BB950" s="78" t="e">
        <f aca="false">VLOOKUP(F950,PTDS2!$A$1:$Q$13,15)</f>
        <v>#N/A</v>
      </c>
      <c r="BC950" s="78" t="e">
        <f aca="false">VLOOKUP(F950,PTDS2!$A$1:$Q$13,16)</f>
        <v>#N/A</v>
      </c>
      <c r="BD950" s="78" t="e">
        <f aca="false">VLOOKUP(F950,PTDS2!$A$1:$Q$13,17)</f>
        <v>#N/A</v>
      </c>
      <c r="BF950" s="78" t="e">
        <f aca="false">IF(AO950=0,"",AO950)</f>
        <v>#N/A</v>
      </c>
      <c r="BG950" s="78" t="e">
        <f aca="false">IF(AP950=0,"",AP950)</f>
        <v>#N/A</v>
      </c>
      <c r="BH950" s="78" t="e">
        <f aca="false">IF(AQ950=0,"",AQ950)</f>
        <v>#N/A</v>
      </c>
      <c r="BI950" s="78" t="e">
        <f aca="false">IF(AR950=0,"",AR950)</f>
        <v>#N/A</v>
      </c>
      <c r="BJ950" s="78" t="e">
        <f aca="false">IF(AS950=0,"",AS950)</f>
        <v>#N/A</v>
      </c>
      <c r="BK950" s="78" t="e">
        <f aca="false">IF(AT950=0,"",AT950)</f>
        <v>#N/A</v>
      </c>
      <c r="BL950" s="78" t="e">
        <f aca="false">IF(AU950=0,"",AU950)</f>
        <v>#N/A</v>
      </c>
      <c r="BM950" s="78" t="e">
        <f aca="false">IF(AV950=0,"",AV950)</f>
        <v>#N/A</v>
      </c>
      <c r="BN950" s="78" t="e">
        <f aca="false">IF(AW950=0,"",AW950)</f>
        <v>#N/A</v>
      </c>
      <c r="BO950" s="78" t="e">
        <f aca="false">IF(AX950=0,"",AX950)</f>
        <v>#N/A</v>
      </c>
      <c r="BP950" s="78" t="e">
        <f aca="false">IF(AY950=0,"",AY950)</f>
        <v>#N/A</v>
      </c>
      <c r="BQ950" s="78" t="e">
        <f aca="false">IF(AZ950=0,"",AZ950)</f>
        <v>#N/A</v>
      </c>
      <c r="BR950" s="78" t="e">
        <f aca="false">IF(BA950=0,"",BA950)</f>
        <v>#N/A</v>
      </c>
      <c r="BS950" s="78" t="e">
        <f aca="false">IF(BB950=0,"",BB950)</f>
        <v>#N/A</v>
      </c>
      <c r="BT950" s="78" t="e">
        <f aca="false">IF(BC950=0,"",BC950)</f>
        <v>#N/A</v>
      </c>
      <c r="BU950" s="78" t="e">
        <f aca="false">IF(BD950=0,"",BD950)</f>
        <v>#N/A</v>
      </c>
    </row>
    <row r="951" customFormat="false" ht="56.7" hidden="false" customHeight="true" outlineLevel="0" collapsed="false">
      <c r="A951" s="137"/>
      <c r="B951" s="138"/>
      <c r="C951" s="139"/>
      <c r="D951" s="139"/>
      <c r="E951" s="143"/>
      <c r="F951" s="120"/>
      <c r="G951" s="121"/>
      <c r="H951" s="140"/>
      <c r="I951" s="141"/>
      <c r="J951" s="116"/>
      <c r="K951" s="124" t="str">
        <f aca="false">IF(ISBLANK(I951),"",ROUND(IF(J951&lt;&gt;"€",IF(J951="$",I951*TRANSFERENCIAS!$E$29,I951*TRANSFERENCIAS!$H$29),I951),2))</f>
        <v/>
      </c>
      <c r="L951" s="142"/>
      <c r="M951" s="142"/>
      <c r="N951" s="142"/>
      <c r="O951" s="125"/>
      <c r="P951" s="126" t="str">
        <f aca="false">IF(ISNUMBER(X951),X951,"P")</f>
        <v>P</v>
      </c>
      <c r="Q951" s="127" t="str">
        <f aca="false">IF(ISNUMBER(L951),L951," --")</f>
        <v> --</v>
      </c>
      <c r="W951" s="129" t="n">
        <f aca="false">SUM(L951:N951)</f>
        <v>0</v>
      </c>
      <c r="X951" s="129" t="e">
        <f aca="false">IF(K951&gt;0,ABS(W951-K951),"")</f>
        <v>#VALUE!</v>
      </c>
      <c r="AF951" s="78" t="n">
        <f aca="false">+AF950+20</f>
        <v>18920</v>
      </c>
      <c r="AG951" s="78" t="n">
        <v>946</v>
      </c>
      <c r="AO951" s="78" t="e">
        <f aca="false">VLOOKUP(F951,PTDS2!$A$1:$Q$13,2)</f>
        <v>#N/A</v>
      </c>
      <c r="AP951" s="78" t="e">
        <f aca="false">VLOOKUP(F951,PTDS2!$A$1:$Q$13,3)</f>
        <v>#N/A</v>
      </c>
      <c r="AQ951" s="78" t="e">
        <f aca="false">VLOOKUP(F951,PTDS2!$A$1:$Q$13,4)</f>
        <v>#N/A</v>
      </c>
      <c r="AR951" s="78" t="e">
        <f aca="false">VLOOKUP(F951,PTDS2!$A$1:$Q$13,5)</f>
        <v>#N/A</v>
      </c>
      <c r="AS951" s="78" t="e">
        <f aca="false">VLOOKUP(F951,PTDS2!$A$1:$Q$13,6)</f>
        <v>#N/A</v>
      </c>
      <c r="AT951" s="78" t="e">
        <f aca="false">VLOOKUP(F951,PTDS2!$A$1:$Q$13,7)</f>
        <v>#N/A</v>
      </c>
      <c r="AU951" s="78" t="e">
        <f aca="false">VLOOKUP(F951,PTDS2!$A$1:$Q$13,8)</f>
        <v>#N/A</v>
      </c>
      <c r="AV951" s="78" t="e">
        <f aca="false">VLOOKUP(F951,PTDS2!$A$1:$Q$13,9)</f>
        <v>#N/A</v>
      </c>
      <c r="AW951" s="78" t="e">
        <f aca="false">VLOOKUP(F951,PTDS2!$A$1:$Q$13,10)</f>
        <v>#N/A</v>
      </c>
      <c r="AX951" s="78" t="e">
        <f aca="false">VLOOKUP(F951,PTDS2!$A$1:$Q$13,11)</f>
        <v>#N/A</v>
      </c>
      <c r="AY951" s="78" t="e">
        <f aca="false">VLOOKUP(F951,PTDS2!$A$1:$Q$13,12)</f>
        <v>#N/A</v>
      </c>
      <c r="AZ951" s="78" t="e">
        <f aca="false">VLOOKUP(F951,PTDS2!$A$1:$Q$13,13)</f>
        <v>#N/A</v>
      </c>
      <c r="BA951" s="78" t="e">
        <f aca="false">VLOOKUP(F951,PTDS2!$A$1:$Q$13,14)</f>
        <v>#N/A</v>
      </c>
      <c r="BB951" s="78" t="e">
        <f aca="false">VLOOKUP(F951,PTDS2!$A$1:$Q$13,15)</f>
        <v>#N/A</v>
      </c>
      <c r="BC951" s="78" t="e">
        <f aca="false">VLOOKUP(F951,PTDS2!$A$1:$Q$13,16)</f>
        <v>#N/A</v>
      </c>
      <c r="BD951" s="78" t="e">
        <f aca="false">VLOOKUP(F951,PTDS2!$A$1:$Q$13,17)</f>
        <v>#N/A</v>
      </c>
      <c r="BF951" s="78" t="e">
        <f aca="false">IF(AO951=0,"",AO951)</f>
        <v>#N/A</v>
      </c>
      <c r="BG951" s="78" t="e">
        <f aca="false">IF(AP951=0,"",AP951)</f>
        <v>#N/A</v>
      </c>
      <c r="BH951" s="78" t="e">
        <f aca="false">IF(AQ951=0,"",AQ951)</f>
        <v>#N/A</v>
      </c>
      <c r="BI951" s="78" t="e">
        <f aca="false">IF(AR951=0,"",AR951)</f>
        <v>#N/A</v>
      </c>
      <c r="BJ951" s="78" t="e">
        <f aca="false">IF(AS951=0,"",AS951)</f>
        <v>#N/A</v>
      </c>
      <c r="BK951" s="78" t="e">
        <f aca="false">IF(AT951=0,"",AT951)</f>
        <v>#N/A</v>
      </c>
      <c r="BL951" s="78" t="e">
        <f aca="false">IF(AU951=0,"",AU951)</f>
        <v>#N/A</v>
      </c>
      <c r="BM951" s="78" t="e">
        <f aca="false">IF(AV951=0,"",AV951)</f>
        <v>#N/A</v>
      </c>
      <c r="BN951" s="78" t="e">
        <f aca="false">IF(AW951=0,"",AW951)</f>
        <v>#N/A</v>
      </c>
      <c r="BO951" s="78" t="e">
        <f aca="false">IF(AX951=0,"",AX951)</f>
        <v>#N/A</v>
      </c>
      <c r="BP951" s="78" t="e">
        <f aca="false">IF(AY951=0,"",AY951)</f>
        <v>#N/A</v>
      </c>
      <c r="BQ951" s="78" t="e">
        <f aca="false">IF(AZ951=0,"",AZ951)</f>
        <v>#N/A</v>
      </c>
      <c r="BR951" s="78" t="e">
        <f aca="false">IF(BA951=0,"",BA951)</f>
        <v>#N/A</v>
      </c>
      <c r="BS951" s="78" t="e">
        <f aca="false">IF(BB951=0,"",BB951)</f>
        <v>#N/A</v>
      </c>
      <c r="BT951" s="78" t="e">
        <f aca="false">IF(BC951=0,"",BC951)</f>
        <v>#N/A</v>
      </c>
      <c r="BU951" s="78" t="e">
        <f aca="false">IF(BD951=0,"",BD951)</f>
        <v>#N/A</v>
      </c>
    </row>
    <row r="952" customFormat="false" ht="56.7" hidden="false" customHeight="true" outlineLevel="0" collapsed="false">
      <c r="A952" s="137"/>
      <c r="B952" s="138"/>
      <c r="C952" s="139"/>
      <c r="D952" s="139"/>
      <c r="E952" s="143"/>
      <c r="F952" s="120"/>
      <c r="G952" s="121"/>
      <c r="H952" s="140"/>
      <c r="I952" s="141"/>
      <c r="J952" s="116"/>
      <c r="K952" s="124" t="str">
        <f aca="false">IF(ISBLANK(I952),"",ROUND(IF(J952&lt;&gt;"€",IF(J952="$",I952*TRANSFERENCIAS!$E$29,I952*TRANSFERENCIAS!$H$29),I952),2))</f>
        <v/>
      </c>
      <c r="L952" s="142"/>
      <c r="M952" s="142"/>
      <c r="N952" s="142"/>
      <c r="O952" s="125"/>
      <c r="P952" s="126" t="str">
        <f aca="false">IF(ISNUMBER(X952),X952,"P")</f>
        <v>P</v>
      </c>
      <c r="Q952" s="127" t="str">
        <f aca="false">IF(ISNUMBER(L952),L952," --")</f>
        <v> --</v>
      </c>
      <c r="W952" s="129" t="n">
        <f aca="false">SUM(L952:N952)</f>
        <v>0</v>
      </c>
      <c r="X952" s="129" t="e">
        <f aca="false">IF(K952&gt;0,ABS(W952-K952),"")</f>
        <v>#VALUE!</v>
      </c>
      <c r="AF952" s="78" t="n">
        <f aca="false">+AF951+20</f>
        <v>18940</v>
      </c>
      <c r="AG952" s="78" t="n">
        <v>947</v>
      </c>
      <c r="AO952" s="78" t="e">
        <f aca="false">VLOOKUP(F952,PTDS2!$A$1:$Q$13,2)</f>
        <v>#N/A</v>
      </c>
      <c r="AP952" s="78" t="e">
        <f aca="false">VLOOKUP(F952,PTDS2!$A$1:$Q$13,3)</f>
        <v>#N/A</v>
      </c>
      <c r="AQ952" s="78" t="e">
        <f aca="false">VLOOKUP(F952,PTDS2!$A$1:$Q$13,4)</f>
        <v>#N/A</v>
      </c>
      <c r="AR952" s="78" t="e">
        <f aca="false">VLOOKUP(F952,PTDS2!$A$1:$Q$13,5)</f>
        <v>#N/A</v>
      </c>
      <c r="AS952" s="78" t="e">
        <f aca="false">VLOOKUP(F952,PTDS2!$A$1:$Q$13,6)</f>
        <v>#N/A</v>
      </c>
      <c r="AT952" s="78" t="e">
        <f aca="false">VLOOKUP(F952,PTDS2!$A$1:$Q$13,7)</f>
        <v>#N/A</v>
      </c>
      <c r="AU952" s="78" t="e">
        <f aca="false">VLOOKUP(F952,PTDS2!$A$1:$Q$13,8)</f>
        <v>#N/A</v>
      </c>
      <c r="AV952" s="78" t="e">
        <f aca="false">VLOOKUP(F952,PTDS2!$A$1:$Q$13,9)</f>
        <v>#N/A</v>
      </c>
      <c r="AW952" s="78" t="e">
        <f aca="false">VLOOKUP(F952,PTDS2!$A$1:$Q$13,10)</f>
        <v>#N/A</v>
      </c>
      <c r="AX952" s="78" t="e">
        <f aca="false">VLOOKUP(F952,PTDS2!$A$1:$Q$13,11)</f>
        <v>#N/A</v>
      </c>
      <c r="AY952" s="78" t="e">
        <f aca="false">VLOOKUP(F952,PTDS2!$A$1:$Q$13,12)</f>
        <v>#N/A</v>
      </c>
      <c r="AZ952" s="78" t="e">
        <f aca="false">VLOOKUP(F952,PTDS2!$A$1:$Q$13,13)</f>
        <v>#N/A</v>
      </c>
      <c r="BA952" s="78" t="e">
        <f aca="false">VLOOKUP(F952,PTDS2!$A$1:$Q$13,14)</f>
        <v>#N/A</v>
      </c>
      <c r="BB952" s="78" t="e">
        <f aca="false">VLOOKUP(F952,PTDS2!$A$1:$Q$13,15)</f>
        <v>#N/A</v>
      </c>
      <c r="BC952" s="78" t="e">
        <f aca="false">VLOOKUP(F952,PTDS2!$A$1:$Q$13,16)</f>
        <v>#N/A</v>
      </c>
      <c r="BD952" s="78" t="e">
        <f aca="false">VLOOKUP(F952,PTDS2!$A$1:$Q$13,17)</f>
        <v>#N/A</v>
      </c>
      <c r="BF952" s="78" t="e">
        <f aca="false">IF(AO952=0,"",AO952)</f>
        <v>#N/A</v>
      </c>
      <c r="BG952" s="78" t="e">
        <f aca="false">IF(AP952=0,"",AP952)</f>
        <v>#N/A</v>
      </c>
      <c r="BH952" s="78" t="e">
        <f aca="false">IF(AQ952=0,"",AQ952)</f>
        <v>#N/A</v>
      </c>
      <c r="BI952" s="78" t="e">
        <f aca="false">IF(AR952=0,"",AR952)</f>
        <v>#N/A</v>
      </c>
      <c r="BJ952" s="78" t="e">
        <f aca="false">IF(AS952=0,"",AS952)</f>
        <v>#N/A</v>
      </c>
      <c r="BK952" s="78" t="e">
        <f aca="false">IF(AT952=0,"",AT952)</f>
        <v>#N/A</v>
      </c>
      <c r="BL952" s="78" t="e">
        <f aca="false">IF(AU952=0,"",AU952)</f>
        <v>#N/A</v>
      </c>
      <c r="BM952" s="78" t="e">
        <f aca="false">IF(AV952=0,"",AV952)</f>
        <v>#N/A</v>
      </c>
      <c r="BN952" s="78" t="e">
        <f aca="false">IF(AW952=0,"",AW952)</f>
        <v>#N/A</v>
      </c>
      <c r="BO952" s="78" t="e">
        <f aca="false">IF(AX952=0,"",AX952)</f>
        <v>#N/A</v>
      </c>
      <c r="BP952" s="78" t="e">
        <f aca="false">IF(AY952=0,"",AY952)</f>
        <v>#N/A</v>
      </c>
      <c r="BQ952" s="78" t="e">
        <f aca="false">IF(AZ952=0,"",AZ952)</f>
        <v>#N/A</v>
      </c>
      <c r="BR952" s="78" t="e">
        <f aca="false">IF(BA952=0,"",BA952)</f>
        <v>#N/A</v>
      </c>
      <c r="BS952" s="78" t="e">
        <f aca="false">IF(BB952=0,"",BB952)</f>
        <v>#N/A</v>
      </c>
      <c r="BT952" s="78" t="e">
        <f aca="false">IF(BC952=0,"",BC952)</f>
        <v>#N/A</v>
      </c>
      <c r="BU952" s="78" t="e">
        <f aca="false">IF(BD952=0,"",BD952)</f>
        <v>#N/A</v>
      </c>
    </row>
    <row r="953" customFormat="false" ht="56.7" hidden="false" customHeight="true" outlineLevel="0" collapsed="false">
      <c r="A953" s="137"/>
      <c r="B953" s="138"/>
      <c r="C953" s="139"/>
      <c r="D953" s="139"/>
      <c r="E953" s="143"/>
      <c r="F953" s="120"/>
      <c r="G953" s="121"/>
      <c r="H953" s="140"/>
      <c r="I953" s="141"/>
      <c r="J953" s="116"/>
      <c r="K953" s="124" t="str">
        <f aca="false">IF(ISBLANK(I953),"",ROUND(IF(J953&lt;&gt;"€",IF(J953="$",I953*TRANSFERENCIAS!$E$29,I953*TRANSFERENCIAS!$H$29),I953),2))</f>
        <v/>
      </c>
      <c r="L953" s="142"/>
      <c r="M953" s="142"/>
      <c r="N953" s="142"/>
      <c r="O953" s="125"/>
      <c r="P953" s="126" t="str">
        <f aca="false">IF(ISNUMBER(X953),X953,"P")</f>
        <v>P</v>
      </c>
      <c r="Q953" s="127" t="str">
        <f aca="false">IF(ISNUMBER(L953),L953," --")</f>
        <v> --</v>
      </c>
      <c r="W953" s="129" t="n">
        <f aca="false">SUM(L953:N953)</f>
        <v>0</v>
      </c>
      <c r="X953" s="129" t="e">
        <f aca="false">IF(K953&gt;0,ABS(W953-K953),"")</f>
        <v>#VALUE!</v>
      </c>
      <c r="AF953" s="78" t="n">
        <f aca="false">+AF952+20</f>
        <v>18960</v>
      </c>
      <c r="AG953" s="78" t="n">
        <v>948</v>
      </c>
      <c r="AO953" s="78" t="e">
        <f aca="false">VLOOKUP(F953,PTDS2!$A$1:$Q$13,2)</f>
        <v>#N/A</v>
      </c>
      <c r="AP953" s="78" t="e">
        <f aca="false">VLOOKUP(F953,PTDS2!$A$1:$Q$13,3)</f>
        <v>#N/A</v>
      </c>
      <c r="AQ953" s="78" t="e">
        <f aca="false">VLOOKUP(F953,PTDS2!$A$1:$Q$13,4)</f>
        <v>#N/A</v>
      </c>
      <c r="AR953" s="78" t="e">
        <f aca="false">VLOOKUP(F953,PTDS2!$A$1:$Q$13,5)</f>
        <v>#N/A</v>
      </c>
      <c r="AS953" s="78" t="e">
        <f aca="false">VLOOKUP(F953,PTDS2!$A$1:$Q$13,6)</f>
        <v>#N/A</v>
      </c>
      <c r="AT953" s="78" t="e">
        <f aca="false">VLOOKUP(F953,PTDS2!$A$1:$Q$13,7)</f>
        <v>#N/A</v>
      </c>
      <c r="AU953" s="78" t="e">
        <f aca="false">VLOOKUP(F953,PTDS2!$A$1:$Q$13,8)</f>
        <v>#N/A</v>
      </c>
      <c r="AV953" s="78" t="e">
        <f aca="false">VLOOKUP(F953,PTDS2!$A$1:$Q$13,9)</f>
        <v>#N/A</v>
      </c>
      <c r="AW953" s="78" t="e">
        <f aca="false">VLOOKUP(F953,PTDS2!$A$1:$Q$13,10)</f>
        <v>#N/A</v>
      </c>
      <c r="AX953" s="78" t="e">
        <f aca="false">VLOOKUP(F953,PTDS2!$A$1:$Q$13,11)</f>
        <v>#N/A</v>
      </c>
      <c r="AY953" s="78" t="e">
        <f aca="false">VLOOKUP(F953,PTDS2!$A$1:$Q$13,12)</f>
        <v>#N/A</v>
      </c>
      <c r="AZ953" s="78" t="e">
        <f aca="false">VLOOKUP(F953,PTDS2!$A$1:$Q$13,13)</f>
        <v>#N/A</v>
      </c>
      <c r="BA953" s="78" t="e">
        <f aca="false">VLOOKUP(F953,PTDS2!$A$1:$Q$13,14)</f>
        <v>#N/A</v>
      </c>
      <c r="BB953" s="78" t="e">
        <f aca="false">VLOOKUP(F953,PTDS2!$A$1:$Q$13,15)</f>
        <v>#N/A</v>
      </c>
      <c r="BC953" s="78" t="e">
        <f aca="false">VLOOKUP(F953,PTDS2!$A$1:$Q$13,16)</f>
        <v>#N/A</v>
      </c>
      <c r="BD953" s="78" t="e">
        <f aca="false">VLOOKUP(F953,PTDS2!$A$1:$Q$13,17)</f>
        <v>#N/A</v>
      </c>
      <c r="BF953" s="78" t="e">
        <f aca="false">IF(AO953=0,"",AO953)</f>
        <v>#N/A</v>
      </c>
      <c r="BG953" s="78" t="e">
        <f aca="false">IF(AP953=0,"",AP953)</f>
        <v>#N/A</v>
      </c>
      <c r="BH953" s="78" t="e">
        <f aca="false">IF(AQ953=0,"",AQ953)</f>
        <v>#N/A</v>
      </c>
      <c r="BI953" s="78" t="e">
        <f aca="false">IF(AR953=0,"",AR953)</f>
        <v>#N/A</v>
      </c>
      <c r="BJ953" s="78" t="e">
        <f aca="false">IF(AS953=0,"",AS953)</f>
        <v>#N/A</v>
      </c>
      <c r="BK953" s="78" t="e">
        <f aca="false">IF(AT953=0,"",AT953)</f>
        <v>#N/A</v>
      </c>
      <c r="BL953" s="78" t="e">
        <f aca="false">IF(AU953=0,"",AU953)</f>
        <v>#N/A</v>
      </c>
      <c r="BM953" s="78" t="e">
        <f aca="false">IF(AV953=0,"",AV953)</f>
        <v>#N/A</v>
      </c>
      <c r="BN953" s="78" t="e">
        <f aca="false">IF(AW953=0,"",AW953)</f>
        <v>#N/A</v>
      </c>
      <c r="BO953" s="78" t="e">
        <f aca="false">IF(AX953=0,"",AX953)</f>
        <v>#N/A</v>
      </c>
      <c r="BP953" s="78" t="e">
        <f aca="false">IF(AY953=0,"",AY953)</f>
        <v>#N/A</v>
      </c>
      <c r="BQ953" s="78" t="e">
        <f aca="false">IF(AZ953=0,"",AZ953)</f>
        <v>#N/A</v>
      </c>
      <c r="BR953" s="78" t="e">
        <f aca="false">IF(BA953=0,"",BA953)</f>
        <v>#N/A</v>
      </c>
      <c r="BS953" s="78" t="e">
        <f aca="false">IF(BB953=0,"",BB953)</f>
        <v>#N/A</v>
      </c>
      <c r="BT953" s="78" t="e">
        <f aca="false">IF(BC953=0,"",BC953)</f>
        <v>#N/A</v>
      </c>
      <c r="BU953" s="78" t="e">
        <f aca="false">IF(BD953=0,"",BD953)</f>
        <v>#N/A</v>
      </c>
    </row>
    <row r="954" customFormat="false" ht="56.7" hidden="false" customHeight="true" outlineLevel="0" collapsed="false">
      <c r="A954" s="137"/>
      <c r="B954" s="138"/>
      <c r="C954" s="139"/>
      <c r="D954" s="139"/>
      <c r="E954" s="143"/>
      <c r="F954" s="120"/>
      <c r="G954" s="121"/>
      <c r="H954" s="140"/>
      <c r="I954" s="141"/>
      <c r="J954" s="116"/>
      <c r="K954" s="124" t="str">
        <f aca="false">IF(ISBLANK(I954),"",ROUND(IF(J954&lt;&gt;"€",IF(J954="$",I954*TRANSFERENCIAS!$E$29,I954*TRANSFERENCIAS!$H$29),I954),2))</f>
        <v/>
      </c>
      <c r="L954" s="142"/>
      <c r="M954" s="142"/>
      <c r="N954" s="142"/>
      <c r="O954" s="125"/>
      <c r="P954" s="126" t="str">
        <f aca="false">IF(ISNUMBER(X954),X954,"P")</f>
        <v>P</v>
      </c>
      <c r="Q954" s="127" t="str">
        <f aca="false">IF(ISNUMBER(L954),L954," --")</f>
        <v> --</v>
      </c>
      <c r="W954" s="129" t="n">
        <f aca="false">SUM(L954:N954)</f>
        <v>0</v>
      </c>
      <c r="X954" s="129" t="e">
        <f aca="false">IF(K954&gt;0,ABS(W954-K954),"")</f>
        <v>#VALUE!</v>
      </c>
      <c r="AF954" s="78" t="n">
        <f aca="false">+AF953+20</f>
        <v>18980</v>
      </c>
      <c r="AG954" s="78" t="n">
        <v>949</v>
      </c>
      <c r="AO954" s="78" t="e">
        <f aca="false">VLOOKUP(F954,PTDS2!$A$1:$Q$13,2)</f>
        <v>#N/A</v>
      </c>
      <c r="AP954" s="78" t="e">
        <f aca="false">VLOOKUP(F954,PTDS2!$A$1:$Q$13,3)</f>
        <v>#N/A</v>
      </c>
      <c r="AQ954" s="78" t="e">
        <f aca="false">VLOOKUP(F954,PTDS2!$A$1:$Q$13,4)</f>
        <v>#N/A</v>
      </c>
      <c r="AR954" s="78" t="e">
        <f aca="false">VLOOKUP(F954,PTDS2!$A$1:$Q$13,5)</f>
        <v>#N/A</v>
      </c>
      <c r="AS954" s="78" t="e">
        <f aca="false">VLOOKUP(F954,PTDS2!$A$1:$Q$13,6)</f>
        <v>#N/A</v>
      </c>
      <c r="AT954" s="78" t="e">
        <f aca="false">VLOOKUP(F954,PTDS2!$A$1:$Q$13,7)</f>
        <v>#N/A</v>
      </c>
      <c r="AU954" s="78" t="e">
        <f aca="false">VLOOKUP(F954,PTDS2!$A$1:$Q$13,8)</f>
        <v>#N/A</v>
      </c>
      <c r="AV954" s="78" t="e">
        <f aca="false">VLOOKUP(F954,PTDS2!$A$1:$Q$13,9)</f>
        <v>#N/A</v>
      </c>
      <c r="AW954" s="78" t="e">
        <f aca="false">VLOOKUP(F954,PTDS2!$A$1:$Q$13,10)</f>
        <v>#N/A</v>
      </c>
      <c r="AX954" s="78" t="e">
        <f aca="false">VLOOKUP(F954,PTDS2!$A$1:$Q$13,11)</f>
        <v>#N/A</v>
      </c>
      <c r="AY954" s="78" t="e">
        <f aca="false">VLOOKUP(F954,PTDS2!$A$1:$Q$13,12)</f>
        <v>#N/A</v>
      </c>
      <c r="AZ954" s="78" t="e">
        <f aca="false">VLOOKUP(F954,PTDS2!$A$1:$Q$13,13)</f>
        <v>#N/A</v>
      </c>
      <c r="BA954" s="78" t="e">
        <f aca="false">VLOOKUP(F954,PTDS2!$A$1:$Q$13,14)</f>
        <v>#N/A</v>
      </c>
      <c r="BB954" s="78" t="e">
        <f aca="false">VLOOKUP(F954,PTDS2!$A$1:$Q$13,15)</f>
        <v>#N/A</v>
      </c>
      <c r="BC954" s="78" t="e">
        <f aca="false">VLOOKUP(F954,PTDS2!$A$1:$Q$13,16)</f>
        <v>#N/A</v>
      </c>
      <c r="BD954" s="78" t="e">
        <f aca="false">VLOOKUP(F954,PTDS2!$A$1:$Q$13,17)</f>
        <v>#N/A</v>
      </c>
      <c r="BF954" s="78" t="e">
        <f aca="false">IF(AO954=0,"",AO954)</f>
        <v>#N/A</v>
      </c>
      <c r="BG954" s="78" t="e">
        <f aca="false">IF(AP954=0,"",AP954)</f>
        <v>#N/A</v>
      </c>
      <c r="BH954" s="78" t="e">
        <f aca="false">IF(AQ954=0,"",AQ954)</f>
        <v>#N/A</v>
      </c>
      <c r="BI954" s="78" t="e">
        <f aca="false">IF(AR954=0,"",AR954)</f>
        <v>#N/A</v>
      </c>
      <c r="BJ954" s="78" t="e">
        <f aca="false">IF(AS954=0,"",AS954)</f>
        <v>#N/A</v>
      </c>
      <c r="BK954" s="78" t="e">
        <f aca="false">IF(AT954=0,"",AT954)</f>
        <v>#N/A</v>
      </c>
      <c r="BL954" s="78" t="e">
        <f aca="false">IF(AU954=0,"",AU954)</f>
        <v>#N/A</v>
      </c>
      <c r="BM954" s="78" t="e">
        <f aca="false">IF(AV954=0,"",AV954)</f>
        <v>#N/A</v>
      </c>
      <c r="BN954" s="78" t="e">
        <f aca="false">IF(AW954=0,"",AW954)</f>
        <v>#N/A</v>
      </c>
      <c r="BO954" s="78" t="e">
        <f aca="false">IF(AX954=0,"",AX954)</f>
        <v>#N/A</v>
      </c>
      <c r="BP954" s="78" t="e">
        <f aca="false">IF(AY954=0,"",AY954)</f>
        <v>#N/A</v>
      </c>
      <c r="BQ954" s="78" t="e">
        <f aca="false">IF(AZ954=0,"",AZ954)</f>
        <v>#N/A</v>
      </c>
      <c r="BR954" s="78" t="e">
        <f aca="false">IF(BA954=0,"",BA954)</f>
        <v>#N/A</v>
      </c>
      <c r="BS954" s="78" t="e">
        <f aca="false">IF(BB954=0,"",BB954)</f>
        <v>#N/A</v>
      </c>
      <c r="BT954" s="78" t="e">
        <f aca="false">IF(BC954=0,"",BC954)</f>
        <v>#N/A</v>
      </c>
      <c r="BU954" s="78" t="e">
        <f aca="false">IF(BD954=0,"",BD954)</f>
        <v>#N/A</v>
      </c>
    </row>
    <row r="955" customFormat="false" ht="56.7" hidden="false" customHeight="true" outlineLevel="0" collapsed="false">
      <c r="A955" s="137"/>
      <c r="B955" s="138"/>
      <c r="C955" s="139"/>
      <c r="D955" s="139"/>
      <c r="E955" s="143"/>
      <c r="F955" s="120"/>
      <c r="G955" s="121"/>
      <c r="H955" s="140"/>
      <c r="I955" s="141"/>
      <c r="J955" s="116"/>
      <c r="K955" s="124" t="str">
        <f aca="false">IF(ISBLANK(I955),"",ROUND(IF(J955&lt;&gt;"€",IF(J955="$",I955*TRANSFERENCIAS!$E$29,I955*TRANSFERENCIAS!$H$29),I955),2))</f>
        <v/>
      </c>
      <c r="L955" s="142"/>
      <c r="M955" s="142"/>
      <c r="N955" s="142"/>
      <c r="O955" s="125"/>
      <c r="P955" s="126" t="str">
        <f aca="false">IF(ISNUMBER(X955),X955,"P")</f>
        <v>P</v>
      </c>
      <c r="Q955" s="127" t="str">
        <f aca="false">IF(ISNUMBER(L955),L955," --")</f>
        <v> --</v>
      </c>
      <c r="W955" s="129" t="n">
        <f aca="false">SUM(L955:N955)</f>
        <v>0</v>
      </c>
      <c r="X955" s="129" t="e">
        <f aca="false">IF(K955&gt;0,ABS(W955-K955),"")</f>
        <v>#VALUE!</v>
      </c>
      <c r="AF955" s="78" t="n">
        <f aca="false">+AF954+20</f>
        <v>19000</v>
      </c>
      <c r="AG955" s="78" t="n">
        <v>950</v>
      </c>
      <c r="AO955" s="78" t="e">
        <f aca="false">VLOOKUP(F955,PTDS2!$A$1:$Q$13,2)</f>
        <v>#N/A</v>
      </c>
      <c r="AP955" s="78" t="e">
        <f aca="false">VLOOKUP(F955,PTDS2!$A$1:$Q$13,3)</f>
        <v>#N/A</v>
      </c>
      <c r="AQ955" s="78" t="e">
        <f aca="false">VLOOKUP(F955,PTDS2!$A$1:$Q$13,4)</f>
        <v>#N/A</v>
      </c>
      <c r="AR955" s="78" t="e">
        <f aca="false">VLOOKUP(F955,PTDS2!$A$1:$Q$13,5)</f>
        <v>#N/A</v>
      </c>
      <c r="AS955" s="78" t="e">
        <f aca="false">VLOOKUP(F955,PTDS2!$A$1:$Q$13,6)</f>
        <v>#N/A</v>
      </c>
      <c r="AT955" s="78" t="e">
        <f aca="false">VLOOKUP(F955,PTDS2!$A$1:$Q$13,7)</f>
        <v>#N/A</v>
      </c>
      <c r="AU955" s="78" t="e">
        <f aca="false">VLOOKUP(F955,PTDS2!$A$1:$Q$13,8)</f>
        <v>#N/A</v>
      </c>
      <c r="AV955" s="78" t="e">
        <f aca="false">VLOOKUP(F955,PTDS2!$A$1:$Q$13,9)</f>
        <v>#N/A</v>
      </c>
      <c r="AW955" s="78" t="e">
        <f aca="false">VLOOKUP(F955,PTDS2!$A$1:$Q$13,10)</f>
        <v>#N/A</v>
      </c>
      <c r="AX955" s="78" t="e">
        <f aca="false">VLOOKUP(F955,PTDS2!$A$1:$Q$13,11)</f>
        <v>#N/A</v>
      </c>
      <c r="AY955" s="78" t="e">
        <f aca="false">VLOOKUP(F955,PTDS2!$A$1:$Q$13,12)</f>
        <v>#N/A</v>
      </c>
      <c r="AZ955" s="78" t="e">
        <f aca="false">VLOOKUP(F955,PTDS2!$A$1:$Q$13,13)</f>
        <v>#N/A</v>
      </c>
      <c r="BA955" s="78" t="e">
        <f aca="false">VLOOKUP(F955,PTDS2!$A$1:$Q$13,14)</f>
        <v>#N/A</v>
      </c>
      <c r="BB955" s="78" t="e">
        <f aca="false">VLOOKUP(F955,PTDS2!$A$1:$Q$13,15)</f>
        <v>#N/A</v>
      </c>
      <c r="BC955" s="78" t="e">
        <f aca="false">VLOOKUP(F955,PTDS2!$A$1:$Q$13,16)</f>
        <v>#N/A</v>
      </c>
      <c r="BD955" s="78" t="e">
        <f aca="false">VLOOKUP(F955,PTDS2!$A$1:$Q$13,17)</f>
        <v>#N/A</v>
      </c>
      <c r="BF955" s="78" t="e">
        <f aca="false">IF(AO955=0,"",AO955)</f>
        <v>#N/A</v>
      </c>
      <c r="BG955" s="78" t="e">
        <f aca="false">IF(AP955=0,"",AP955)</f>
        <v>#N/A</v>
      </c>
      <c r="BH955" s="78" t="e">
        <f aca="false">IF(AQ955=0,"",AQ955)</f>
        <v>#N/A</v>
      </c>
      <c r="BI955" s="78" t="e">
        <f aca="false">IF(AR955=0,"",AR955)</f>
        <v>#N/A</v>
      </c>
      <c r="BJ955" s="78" t="e">
        <f aca="false">IF(AS955=0,"",AS955)</f>
        <v>#N/A</v>
      </c>
      <c r="BK955" s="78" t="e">
        <f aca="false">IF(AT955=0,"",AT955)</f>
        <v>#N/A</v>
      </c>
      <c r="BL955" s="78" t="e">
        <f aca="false">IF(AU955=0,"",AU955)</f>
        <v>#N/A</v>
      </c>
      <c r="BM955" s="78" t="e">
        <f aca="false">IF(AV955=0,"",AV955)</f>
        <v>#N/A</v>
      </c>
      <c r="BN955" s="78" t="e">
        <f aca="false">IF(AW955=0,"",AW955)</f>
        <v>#N/A</v>
      </c>
      <c r="BO955" s="78" t="e">
        <f aca="false">IF(AX955=0,"",AX955)</f>
        <v>#N/A</v>
      </c>
      <c r="BP955" s="78" t="e">
        <f aca="false">IF(AY955=0,"",AY955)</f>
        <v>#N/A</v>
      </c>
      <c r="BQ955" s="78" t="e">
        <f aca="false">IF(AZ955=0,"",AZ955)</f>
        <v>#N/A</v>
      </c>
      <c r="BR955" s="78" t="e">
        <f aca="false">IF(BA955=0,"",BA955)</f>
        <v>#N/A</v>
      </c>
      <c r="BS955" s="78" t="e">
        <f aca="false">IF(BB955=0,"",BB955)</f>
        <v>#N/A</v>
      </c>
      <c r="BT955" s="78" t="e">
        <f aca="false">IF(BC955=0,"",BC955)</f>
        <v>#N/A</v>
      </c>
      <c r="BU955" s="78" t="e">
        <f aca="false">IF(BD955=0,"",BD955)</f>
        <v>#N/A</v>
      </c>
    </row>
    <row r="956" customFormat="false" ht="56.7" hidden="false" customHeight="true" outlineLevel="0" collapsed="false">
      <c r="A956" s="137"/>
      <c r="B956" s="138"/>
      <c r="C956" s="139"/>
      <c r="D956" s="139"/>
      <c r="E956" s="143"/>
      <c r="F956" s="120"/>
      <c r="G956" s="121"/>
      <c r="H956" s="140"/>
      <c r="I956" s="141"/>
      <c r="J956" s="116"/>
      <c r="K956" s="124" t="str">
        <f aca="false">IF(ISBLANK(I956),"",ROUND(IF(J956&lt;&gt;"€",IF(J956="$",I956*TRANSFERENCIAS!$E$29,I956*TRANSFERENCIAS!$H$29),I956),2))</f>
        <v/>
      </c>
      <c r="L956" s="142"/>
      <c r="M956" s="142"/>
      <c r="N956" s="142"/>
      <c r="O956" s="125"/>
      <c r="P956" s="126" t="str">
        <f aca="false">IF(ISNUMBER(X956),X956,"P")</f>
        <v>P</v>
      </c>
      <c r="Q956" s="127" t="str">
        <f aca="false">IF(ISNUMBER(L956),L956," --")</f>
        <v> --</v>
      </c>
      <c r="W956" s="129" t="n">
        <f aca="false">SUM(L956:N956)</f>
        <v>0</v>
      </c>
      <c r="X956" s="129" t="e">
        <f aca="false">IF(K956&gt;0,ABS(W956-K956),"")</f>
        <v>#VALUE!</v>
      </c>
      <c r="AF956" s="78" t="n">
        <f aca="false">+AF955+20</f>
        <v>19020</v>
      </c>
      <c r="AG956" s="78" t="n">
        <v>951</v>
      </c>
      <c r="AO956" s="78" t="e">
        <f aca="false">VLOOKUP(F956,PTDS2!$A$1:$Q$13,2)</f>
        <v>#N/A</v>
      </c>
      <c r="AP956" s="78" t="e">
        <f aca="false">VLOOKUP(F956,PTDS2!$A$1:$Q$13,3)</f>
        <v>#N/A</v>
      </c>
      <c r="AQ956" s="78" t="e">
        <f aca="false">VLOOKUP(F956,PTDS2!$A$1:$Q$13,4)</f>
        <v>#N/A</v>
      </c>
      <c r="AR956" s="78" t="e">
        <f aca="false">VLOOKUP(F956,PTDS2!$A$1:$Q$13,5)</f>
        <v>#N/A</v>
      </c>
      <c r="AS956" s="78" t="e">
        <f aca="false">VLOOKUP(F956,PTDS2!$A$1:$Q$13,6)</f>
        <v>#N/A</v>
      </c>
      <c r="AT956" s="78" t="e">
        <f aca="false">VLOOKUP(F956,PTDS2!$A$1:$Q$13,7)</f>
        <v>#N/A</v>
      </c>
      <c r="AU956" s="78" t="e">
        <f aca="false">VLOOKUP(F956,PTDS2!$A$1:$Q$13,8)</f>
        <v>#N/A</v>
      </c>
      <c r="AV956" s="78" t="e">
        <f aca="false">VLOOKUP(F956,PTDS2!$A$1:$Q$13,9)</f>
        <v>#N/A</v>
      </c>
      <c r="AW956" s="78" t="e">
        <f aca="false">VLOOKUP(F956,PTDS2!$A$1:$Q$13,10)</f>
        <v>#N/A</v>
      </c>
      <c r="AX956" s="78" t="e">
        <f aca="false">VLOOKUP(F956,PTDS2!$A$1:$Q$13,11)</f>
        <v>#N/A</v>
      </c>
      <c r="AY956" s="78" t="e">
        <f aca="false">VLOOKUP(F956,PTDS2!$A$1:$Q$13,12)</f>
        <v>#N/A</v>
      </c>
      <c r="AZ956" s="78" t="e">
        <f aca="false">VLOOKUP(F956,PTDS2!$A$1:$Q$13,13)</f>
        <v>#N/A</v>
      </c>
      <c r="BA956" s="78" t="e">
        <f aca="false">VLOOKUP(F956,PTDS2!$A$1:$Q$13,14)</f>
        <v>#N/A</v>
      </c>
      <c r="BB956" s="78" t="e">
        <f aca="false">VLOOKUP(F956,PTDS2!$A$1:$Q$13,15)</f>
        <v>#N/A</v>
      </c>
      <c r="BC956" s="78" t="e">
        <f aca="false">VLOOKUP(F956,PTDS2!$A$1:$Q$13,16)</f>
        <v>#N/A</v>
      </c>
      <c r="BD956" s="78" t="e">
        <f aca="false">VLOOKUP(F956,PTDS2!$A$1:$Q$13,17)</f>
        <v>#N/A</v>
      </c>
      <c r="BF956" s="78" t="e">
        <f aca="false">IF(AO956=0,"",AO956)</f>
        <v>#N/A</v>
      </c>
      <c r="BG956" s="78" t="e">
        <f aca="false">IF(AP956=0,"",AP956)</f>
        <v>#N/A</v>
      </c>
      <c r="BH956" s="78" t="e">
        <f aca="false">IF(AQ956=0,"",AQ956)</f>
        <v>#N/A</v>
      </c>
      <c r="BI956" s="78" t="e">
        <f aca="false">IF(AR956=0,"",AR956)</f>
        <v>#N/A</v>
      </c>
      <c r="BJ956" s="78" t="e">
        <f aca="false">IF(AS956=0,"",AS956)</f>
        <v>#N/A</v>
      </c>
      <c r="BK956" s="78" t="e">
        <f aca="false">IF(AT956=0,"",AT956)</f>
        <v>#N/A</v>
      </c>
      <c r="BL956" s="78" t="e">
        <f aca="false">IF(AU956=0,"",AU956)</f>
        <v>#N/A</v>
      </c>
      <c r="BM956" s="78" t="e">
        <f aca="false">IF(AV956=0,"",AV956)</f>
        <v>#N/A</v>
      </c>
      <c r="BN956" s="78" t="e">
        <f aca="false">IF(AW956=0,"",AW956)</f>
        <v>#N/A</v>
      </c>
      <c r="BO956" s="78" t="e">
        <f aca="false">IF(AX956=0,"",AX956)</f>
        <v>#N/A</v>
      </c>
      <c r="BP956" s="78" t="e">
        <f aca="false">IF(AY956=0,"",AY956)</f>
        <v>#N/A</v>
      </c>
      <c r="BQ956" s="78" t="e">
        <f aca="false">IF(AZ956=0,"",AZ956)</f>
        <v>#N/A</v>
      </c>
      <c r="BR956" s="78" t="e">
        <f aca="false">IF(BA956=0,"",BA956)</f>
        <v>#N/A</v>
      </c>
      <c r="BS956" s="78" t="e">
        <f aca="false">IF(BB956=0,"",BB956)</f>
        <v>#N/A</v>
      </c>
      <c r="BT956" s="78" t="e">
        <f aca="false">IF(BC956=0,"",BC956)</f>
        <v>#N/A</v>
      </c>
      <c r="BU956" s="78" t="e">
        <f aca="false">IF(BD956=0,"",BD956)</f>
        <v>#N/A</v>
      </c>
    </row>
    <row r="957" customFormat="false" ht="56.7" hidden="false" customHeight="true" outlineLevel="0" collapsed="false">
      <c r="A957" s="137"/>
      <c r="B957" s="138"/>
      <c r="C957" s="139"/>
      <c r="D957" s="139"/>
      <c r="E957" s="143"/>
      <c r="F957" s="120"/>
      <c r="G957" s="121"/>
      <c r="H957" s="140"/>
      <c r="I957" s="141"/>
      <c r="J957" s="116"/>
      <c r="K957" s="124" t="str">
        <f aca="false">IF(ISBLANK(I957),"",ROUND(IF(J957&lt;&gt;"€",IF(J957="$",I957*TRANSFERENCIAS!$E$29,I957*TRANSFERENCIAS!$H$29),I957),2))</f>
        <v/>
      </c>
      <c r="L957" s="142"/>
      <c r="M957" s="142"/>
      <c r="N957" s="142"/>
      <c r="O957" s="125"/>
      <c r="P957" s="126" t="str">
        <f aca="false">IF(ISNUMBER(X957),X957,"P")</f>
        <v>P</v>
      </c>
      <c r="Q957" s="127" t="str">
        <f aca="false">IF(ISNUMBER(L957),L957," --")</f>
        <v> --</v>
      </c>
      <c r="W957" s="129" t="n">
        <f aca="false">SUM(L957:N957)</f>
        <v>0</v>
      </c>
      <c r="X957" s="129" t="e">
        <f aca="false">IF(K957&gt;0,ABS(W957-K957),"")</f>
        <v>#VALUE!</v>
      </c>
      <c r="AF957" s="78" t="n">
        <f aca="false">+AF956+20</f>
        <v>19040</v>
      </c>
      <c r="AG957" s="78" t="n">
        <v>952</v>
      </c>
      <c r="AO957" s="78" t="e">
        <f aca="false">VLOOKUP(F957,PTDS2!$A$1:$Q$13,2)</f>
        <v>#N/A</v>
      </c>
      <c r="AP957" s="78" t="e">
        <f aca="false">VLOOKUP(F957,PTDS2!$A$1:$Q$13,3)</f>
        <v>#N/A</v>
      </c>
      <c r="AQ957" s="78" t="e">
        <f aca="false">VLOOKUP(F957,PTDS2!$A$1:$Q$13,4)</f>
        <v>#N/A</v>
      </c>
      <c r="AR957" s="78" t="e">
        <f aca="false">VLOOKUP(F957,PTDS2!$A$1:$Q$13,5)</f>
        <v>#N/A</v>
      </c>
      <c r="AS957" s="78" t="e">
        <f aca="false">VLOOKUP(F957,PTDS2!$A$1:$Q$13,6)</f>
        <v>#N/A</v>
      </c>
      <c r="AT957" s="78" t="e">
        <f aca="false">VLOOKUP(F957,PTDS2!$A$1:$Q$13,7)</f>
        <v>#N/A</v>
      </c>
      <c r="AU957" s="78" t="e">
        <f aca="false">VLOOKUP(F957,PTDS2!$A$1:$Q$13,8)</f>
        <v>#N/A</v>
      </c>
      <c r="AV957" s="78" t="e">
        <f aca="false">VLOOKUP(F957,PTDS2!$A$1:$Q$13,9)</f>
        <v>#N/A</v>
      </c>
      <c r="AW957" s="78" t="e">
        <f aca="false">VLOOKUP(F957,PTDS2!$A$1:$Q$13,10)</f>
        <v>#N/A</v>
      </c>
      <c r="AX957" s="78" t="e">
        <f aca="false">VLOOKUP(F957,PTDS2!$A$1:$Q$13,11)</f>
        <v>#N/A</v>
      </c>
      <c r="AY957" s="78" t="e">
        <f aca="false">VLOOKUP(F957,PTDS2!$A$1:$Q$13,12)</f>
        <v>#N/A</v>
      </c>
      <c r="AZ957" s="78" t="e">
        <f aca="false">VLOOKUP(F957,PTDS2!$A$1:$Q$13,13)</f>
        <v>#N/A</v>
      </c>
      <c r="BA957" s="78" t="e">
        <f aca="false">VLOOKUP(F957,PTDS2!$A$1:$Q$13,14)</f>
        <v>#N/A</v>
      </c>
      <c r="BB957" s="78" t="e">
        <f aca="false">VLOOKUP(F957,PTDS2!$A$1:$Q$13,15)</f>
        <v>#N/A</v>
      </c>
      <c r="BC957" s="78" t="e">
        <f aca="false">VLOOKUP(F957,PTDS2!$A$1:$Q$13,16)</f>
        <v>#N/A</v>
      </c>
      <c r="BD957" s="78" t="e">
        <f aca="false">VLOOKUP(F957,PTDS2!$A$1:$Q$13,17)</f>
        <v>#N/A</v>
      </c>
      <c r="BF957" s="78" t="e">
        <f aca="false">IF(AO957=0,"",AO957)</f>
        <v>#N/A</v>
      </c>
      <c r="BG957" s="78" t="e">
        <f aca="false">IF(AP957=0,"",AP957)</f>
        <v>#N/A</v>
      </c>
      <c r="BH957" s="78" t="e">
        <f aca="false">IF(AQ957=0,"",AQ957)</f>
        <v>#N/A</v>
      </c>
      <c r="BI957" s="78" t="e">
        <f aca="false">IF(AR957=0,"",AR957)</f>
        <v>#N/A</v>
      </c>
      <c r="BJ957" s="78" t="e">
        <f aca="false">IF(AS957=0,"",AS957)</f>
        <v>#N/A</v>
      </c>
      <c r="BK957" s="78" t="e">
        <f aca="false">IF(AT957=0,"",AT957)</f>
        <v>#N/A</v>
      </c>
      <c r="BL957" s="78" t="e">
        <f aca="false">IF(AU957=0,"",AU957)</f>
        <v>#N/A</v>
      </c>
      <c r="BM957" s="78" t="e">
        <f aca="false">IF(AV957=0,"",AV957)</f>
        <v>#N/A</v>
      </c>
      <c r="BN957" s="78" t="e">
        <f aca="false">IF(AW957=0,"",AW957)</f>
        <v>#N/A</v>
      </c>
      <c r="BO957" s="78" t="e">
        <f aca="false">IF(AX957=0,"",AX957)</f>
        <v>#N/A</v>
      </c>
      <c r="BP957" s="78" t="e">
        <f aca="false">IF(AY957=0,"",AY957)</f>
        <v>#N/A</v>
      </c>
      <c r="BQ957" s="78" t="e">
        <f aca="false">IF(AZ957=0,"",AZ957)</f>
        <v>#N/A</v>
      </c>
      <c r="BR957" s="78" t="e">
        <f aca="false">IF(BA957=0,"",BA957)</f>
        <v>#N/A</v>
      </c>
      <c r="BS957" s="78" t="e">
        <f aca="false">IF(BB957=0,"",BB957)</f>
        <v>#N/A</v>
      </c>
      <c r="BT957" s="78" t="e">
        <f aca="false">IF(BC957=0,"",BC957)</f>
        <v>#N/A</v>
      </c>
      <c r="BU957" s="78" t="e">
        <f aca="false">IF(BD957=0,"",BD957)</f>
        <v>#N/A</v>
      </c>
    </row>
    <row r="958" customFormat="false" ht="56.7" hidden="false" customHeight="true" outlineLevel="0" collapsed="false">
      <c r="A958" s="137"/>
      <c r="B958" s="138"/>
      <c r="C958" s="139"/>
      <c r="D958" s="139"/>
      <c r="E958" s="143"/>
      <c r="F958" s="120"/>
      <c r="G958" s="121"/>
      <c r="H958" s="140"/>
      <c r="I958" s="141"/>
      <c r="J958" s="116"/>
      <c r="K958" s="124" t="str">
        <f aca="false">IF(ISBLANK(I958),"",ROUND(IF(J958&lt;&gt;"€",IF(J958="$",I958*TRANSFERENCIAS!$E$29,I958*TRANSFERENCIAS!$H$29),I958),2))</f>
        <v/>
      </c>
      <c r="L958" s="142"/>
      <c r="M958" s="142"/>
      <c r="N958" s="142"/>
      <c r="O958" s="125"/>
      <c r="P958" s="126" t="str">
        <f aca="false">IF(ISNUMBER(X958),X958,"P")</f>
        <v>P</v>
      </c>
      <c r="Q958" s="127" t="str">
        <f aca="false">IF(ISNUMBER(L958),L958," --")</f>
        <v> --</v>
      </c>
      <c r="W958" s="129" t="n">
        <f aca="false">SUM(L958:N958)</f>
        <v>0</v>
      </c>
      <c r="X958" s="129" t="e">
        <f aca="false">IF(K958&gt;0,ABS(W958-K958),"")</f>
        <v>#VALUE!</v>
      </c>
      <c r="AF958" s="78" t="n">
        <f aca="false">+AF957+20</f>
        <v>19060</v>
      </c>
      <c r="AG958" s="78" t="n">
        <v>953</v>
      </c>
      <c r="AO958" s="78" t="e">
        <f aca="false">VLOOKUP(F958,PTDS2!$A$1:$Q$13,2)</f>
        <v>#N/A</v>
      </c>
      <c r="AP958" s="78" t="e">
        <f aca="false">VLOOKUP(F958,PTDS2!$A$1:$Q$13,3)</f>
        <v>#N/A</v>
      </c>
      <c r="AQ958" s="78" t="e">
        <f aca="false">VLOOKUP(F958,PTDS2!$A$1:$Q$13,4)</f>
        <v>#N/A</v>
      </c>
      <c r="AR958" s="78" t="e">
        <f aca="false">VLOOKUP(F958,PTDS2!$A$1:$Q$13,5)</f>
        <v>#N/A</v>
      </c>
      <c r="AS958" s="78" t="e">
        <f aca="false">VLOOKUP(F958,PTDS2!$A$1:$Q$13,6)</f>
        <v>#N/A</v>
      </c>
      <c r="AT958" s="78" t="e">
        <f aca="false">VLOOKUP(F958,PTDS2!$A$1:$Q$13,7)</f>
        <v>#N/A</v>
      </c>
      <c r="AU958" s="78" t="e">
        <f aca="false">VLOOKUP(F958,PTDS2!$A$1:$Q$13,8)</f>
        <v>#N/A</v>
      </c>
      <c r="AV958" s="78" t="e">
        <f aca="false">VLOOKUP(F958,PTDS2!$A$1:$Q$13,9)</f>
        <v>#N/A</v>
      </c>
      <c r="AW958" s="78" t="e">
        <f aca="false">VLOOKUP(F958,PTDS2!$A$1:$Q$13,10)</f>
        <v>#N/A</v>
      </c>
      <c r="AX958" s="78" t="e">
        <f aca="false">VLOOKUP(F958,PTDS2!$A$1:$Q$13,11)</f>
        <v>#N/A</v>
      </c>
      <c r="AY958" s="78" t="e">
        <f aca="false">VLOOKUP(F958,PTDS2!$A$1:$Q$13,12)</f>
        <v>#N/A</v>
      </c>
      <c r="AZ958" s="78" t="e">
        <f aca="false">VLOOKUP(F958,PTDS2!$A$1:$Q$13,13)</f>
        <v>#N/A</v>
      </c>
      <c r="BA958" s="78" t="e">
        <f aca="false">VLOOKUP(F958,PTDS2!$A$1:$Q$13,14)</f>
        <v>#N/A</v>
      </c>
      <c r="BB958" s="78" t="e">
        <f aca="false">VLOOKUP(F958,PTDS2!$A$1:$Q$13,15)</f>
        <v>#N/A</v>
      </c>
      <c r="BC958" s="78" t="e">
        <f aca="false">VLOOKUP(F958,PTDS2!$A$1:$Q$13,16)</f>
        <v>#N/A</v>
      </c>
      <c r="BD958" s="78" t="e">
        <f aca="false">VLOOKUP(F958,PTDS2!$A$1:$Q$13,17)</f>
        <v>#N/A</v>
      </c>
      <c r="BF958" s="78" t="e">
        <f aca="false">IF(AO958=0,"",AO958)</f>
        <v>#N/A</v>
      </c>
      <c r="BG958" s="78" t="e">
        <f aca="false">IF(AP958=0,"",AP958)</f>
        <v>#N/A</v>
      </c>
      <c r="BH958" s="78" t="e">
        <f aca="false">IF(AQ958=0,"",AQ958)</f>
        <v>#N/A</v>
      </c>
      <c r="BI958" s="78" t="e">
        <f aca="false">IF(AR958=0,"",AR958)</f>
        <v>#N/A</v>
      </c>
      <c r="BJ958" s="78" t="e">
        <f aca="false">IF(AS958=0,"",AS958)</f>
        <v>#N/A</v>
      </c>
      <c r="BK958" s="78" t="e">
        <f aca="false">IF(AT958=0,"",AT958)</f>
        <v>#N/A</v>
      </c>
      <c r="BL958" s="78" t="e">
        <f aca="false">IF(AU958=0,"",AU958)</f>
        <v>#N/A</v>
      </c>
      <c r="BM958" s="78" t="e">
        <f aca="false">IF(AV958=0,"",AV958)</f>
        <v>#N/A</v>
      </c>
      <c r="BN958" s="78" t="e">
        <f aca="false">IF(AW958=0,"",AW958)</f>
        <v>#N/A</v>
      </c>
      <c r="BO958" s="78" t="e">
        <f aca="false">IF(AX958=0,"",AX958)</f>
        <v>#N/A</v>
      </c>
      <c r="BP958" s="78" t="e">
        <f aca="false">IF(AY958=0,"",AY958)</f>
        <v>#N/A</v>
      </c>
      <c r="BQ958" s="78" t="e">
        <f aca="false">IF(AZ958=0,"",AZ958)</f>
        <v>#N/A</v>
      </c>
      <c r="BR958" s="78" t="e">
        <f aca="false">IF(BA958=0,"",BA958)</f>
        <v>#N/A</v>
      </c>
      <c r="BS958" s="78" t="e">
        <f aca="false">IF(BB958=0,"",BB958)</f>
        <v>#N/A</v>
      </c>
      <c r="BT958" s="78" t="e">
        <f aca="false">IF(BC958=0,"",BC958)</f>
        <v>#N/A</v>
      </c>
      <c r="BU958" s="78" t="e">
        <f aca="false">IF(BD958=0,"",BD958)</f>
        <v>#N/A</v>
      </c>
    </row>
    <row r="959" customFormat="false" ht="56.7" hidden="false" customHeight="true" outlineLevel="0" collapsed="false">
      <c r="A959" s="137"/>
      <c r="B959" s="138"/>
      <c r="C959" s="139"/>
      <c r="D959" s="139"/>
      <c r="E959" s="143"/>
      <c r="F959" s="120"/>
      <c r="G959" s="121"/>
      <c r="H959" s="140"/>
      <c r="I959" s="141"/>
      <c r="J959" s="116"/>
      <c r="K959" s="124" t="str">
        <f aca="false">IF(ISBLANK(I959),"",ROUND(IF(J959&lt;&gt;"€",IF(J959="$",I959*TRANSFERENCIAS!$E$29,I959*TRANSFERENCIAS!$H$29),I959),2))</f>
        <v/>
      </c>
      <c r="L959" s="142"/>
      <c r="M959" s="142"/>
      <c r="N959" s="142"/>
      <c r="O959" s="125"/>
      <c r="P959" s="126" t="str">
        <f aca="false">IF(ISNUMBER(X959),X959,"P")</f>
        <v>P</v>
      </c>
      <c r="Q959" s="127" t="str">
        <f aca="false">IF(ISNUMBER(L959),L959," --")</f>
        <v> --</v>
      </c>
      <c r="W959" s="129" t="n">
        <f aca="false">SUM(L959:N959)</f>
        <v>0</v>
      </c>
      <c r="X959" s="129" t="e">
        <f aca="false">IF(K959&gt;0,ABS(W959-K959),"")</f>
        <v>#VALUE!</v>
      </c>
      <c r="AF959" s="78" t="n">
        <f aca="false">+AF958+20</f>
        <v>19080</v>
      </c>
      <c r="AG959" s="78" t="n">
        <v>954</v>
      </c>
      <c r="AO959" s="78" t="e">
        <f aca="false">VLOOKUP(F959,PTDS2!$A$1:$Q$13,2)</f>
        <v>#N/A</v>
      </c>
      <c r="AP959" s="78" t="e">
        <f aca="false">VLOOKUP(F959,PTDS2!$A$1:$Q$13,3)</f>
        <v>#N/A</v>
      </c>
      <c r="AQ959" s="78" t="e">
        <f aca="false">VLOOKUP(F959,PTDS2!$A$1:$Q$13,4)</f>
        <v>#N/A</v>
      </c>
      <c r="AR959" s="78" t="e">
        <f aca="false">VLOOKUP(F959,PTDS2!$A$1:$Q$13,5)</f>
        <v>#N/A</v>
      </c>
      <c r="AS959" s="78" t="e">
        <f aca="false">VLOOKUP(F959,PTDS2!$A$1:$Q$13,6)</f>
        <v>#N/A</v>
      </c>
      <c r="AT959" s="78" t="e">
        <f aca="false">VLOOKUP(F959,PTDS2!$A$1:$Q$13,7)</f>
        <v>#N/A</v>
      </c>
      <c r="AU959" s="78" t="e">
        <f aca="false">VLOOKUP(F959,PTDS2!$A$1:$Q$13,8)</f>
        <v>#N/A</v>
      </c>
      <c r="AV959" s="78" t="e">
        <f aca="false">VLOOKUP(F959,PTDS2!$A$1:$Q$13,9)</f>
        <v>#N/A</v>
      </c>
      <c r="AW959" s="78" t="e">
        <f aca="false">VLOOKUP(F959,PTDS2!$A$1:$Q$13,10)</f>
        <v>#N/A</v>
      </c>
      <c r="AX959" s="78" t="e">
        <f aca="false">VLOOKUP(F959,PTDS2!$A$1:$Q$13,11)</f>
        <v>#N/A</v>
      </c>
      <c r="AY959" s="78" t="e">
        <f aca="false">VLOOKUP(F959,PTDS2!$A$1:$Q$13,12)</f>
        <v>#N/A</v>
      </c>
      <c r="AZ959" s="78" t="e">
        <f aca="false">VLOOKUP(F959,PTDS2!$A$1:$Q$13,13)</f>
        <v>#N/A</v>
      </c>
      <c r="BA959" s="78" t="e">
        <f aca="false">VLOOKUP(F959,PTDS2!$A$1:$Q$13,14)</f>
        <v>#N/A</v>
      </c>
      <c r="BB959" s="78" t="e">
        <f aca="false">VLOOKUP(F959,PTDS2!$A$1:$Q$13,15)</f>
        <v>#N/A</v>
      </c>
      <c r="BC959" s="78" t="e">
        <f aca="false">VLOOKUP(F959,PTDS2!$A$1:$Q$13,16)</f>
        <v>#N/A</v>
      </c>
      <c r="BD959" s="78" t="e">
        <f aca="false">VLOOKUP(F959,PTDS2!$A$1:$Q$13,17)</f>
        <v>#N/A</v>
      </c>
      <c r="BF959" s="78" t="e">
        <f aca="false">IF(AO959=0,"",AO959)</f>
        <v>#N/A</v>
      </c>
      <c r="BG959" s="78" t="e">
        <f aca="false">IF(AP959=0,"",AP959)</f>
        <v>#N/A</v>
      </c>
      <c r="BH959" s="78" t="e">
        <f aca="false">IF(AQ959=0,"",AQ959)</f>
        <v>#N/A</v>
      </c>
      <c r="BI959" s="78" t="e">
        <f aca="false">IF(AR959=0,"",AR959)</f>
        <v>#N/A</v>
      </c>
      <c r="BJ959" s="78" t="e">
        <f aca="false">IF(AS959=0,"",AS959)</f>
        <v>#N/A</v>
      </c>
      <c r="BK959" s="78" t="e">
        <f aca="false">IF(AT959=0,"",AT959)</f>
        <v>#N/A</v>
      </c>
      <c r="BL959" s="78" t="e">
        <f aca="false">IF(AU959=0,"",AU959)</f>
        <v>#N/A</v>
      </c>
      <c r="BM959" s="78" t="e">
        <f aca="false">IF(AV959=0,"",AV959)</f>
        <v>#N/A</v>
      </c>
      <c r="BN959" s="78" t="e">
        <f aca="false">IF(AW959=0,"",AW959)</f>
        <v>#N/A</v>
      </c>
      <c r="BO959" s="78" t="e">
        <f aca="false">IF(AX959=0,"",AX959)</f>
        <v>#N/A</v>
      </c>
      <c r="BP959" s="78" t="e">
        <f aca="false">IF(AY959=0,"",AY959)</f>
        <v>#N/A</v>
      </c>
      <c r="BQ959" s="78" t="e">
        <f aca="false">IF(AZ959=0,"",AZ959)</f>
        <v>#N/A</v>
      </c>
      <c r="BR959" s="78" t="e">
        <f aca="false">IF(BA959=0,"",BA959)</f>
        <v>#N/A</v>
      </c>
      <c r="BS959" s="78" t="e">
        <f aca="false">IF(BB959=0,"",BB959)</f>
        <v>#N/A</v>
      </c>
      <c r="BT959" s="78" t="e">
        <f aca="false">IF(BC959=0,"",BC959)</f>
        <v>#N/A</v>
      </c>
      <c r="BU959" s="78" t="e">
        <f aca="false">IF(BD959=0,"",BD959)</f>
        <v>#N/A</v>
      </c>
    </row>
    <row r="960" customFormat="false" ht="56.7" hidden="false" customHeight="true" outlineLevel="0" collapsed="false">
      <c r="A960" s="137"/>
      <c r="B960" s="138"/>
      <c r="C960" s="139"/>
      <c r="D960" s="139"/>
      <c r="E960" s="143"/>
      <c r="F960" s="120"/>
      <c r="G960" s="121"/>
      <c r="H960" s="140"/>
      <c r="I960" s="141"/>
      <c r="J960" s="116"/>
      <c r="K960" s="124" t="str">
        <f aca="false">IF(ISBLANK(I960),"",ROUND(IF(J960&lt;&gt;"€",IF(J960="$",I960*TRANSFERENCIAS!$E$29,I960*TRANSFERENCIAS!$H$29),I960),2))</f>
        <v/>
      </c>
      <c r="L960" s="142"/>
      <c r="M960" s="142"/>
      <c r="N960" s="142"/>
      <c r="O960" s="125"/>
      <c r="P960" s="126" t="str">
        <f aca="false">IF(ISNUMBER(X960),X960,"P")</f>
        <v>P</v>
      </c>
      <c r="Q960" s="127" t="str">
        <f aca="false">IF(ISNUMBER(L960),L960," --")</f>
        <v> --</v>
      </c>
      <c r="W960" s="129" t="n">
        <f aca="false">SUM(L960:N960)</f>
        <v>0</v>
      </c>
      <c r="X960" s="129" t="e">
        <f aca="false">IF(K960&gt;0,ABS(W960-K960),"")</f>
        <v>#VALUE!</v>
      </c>
      <c r="AF960" s="78" t="n">
        <f aca="false">+AF959+20</f>
        <v>19100</v>
      </c>
      <c r="AG960" s="78" t="n">
        <v>955</v>
      </c>
      <c r="AO960" s="78" t="e">
        <f aca="false">VLOOKUP(F960,PTDS2!$A$1:$Q$13,2)</f>
        <v>#N/A</v>
      </c>
      <c r="AP960" s="78" t="e">
        <f aca="false">VLOOKUP(F960,PTDS2!$A$1:$Q$13,3)</f>
        <v>#N/A</v>
      </c>
      <c r="AQ960" s="78" t="e">
        <f aca="false">VLOOKUP(F960,PTDS2!$A$1:$Q$13,4)</f>
        <v>#N/A</v>
      </c>
      <c r="AR960" s="78" t="e">
        <f aca="false">VLOOKUP(F960,PTDS2!$A$1:$Q$13,5)</f>
        <v>#N/A</v>
      </c>
      <c r="AS960" s="78" t="e">
        <f aca="false">VLOOKUP(F960,PTDS2!$A$1:$Q$13,6)</f>
        <v>#N/A</v>
      </c>
      <c r="AT960" s="78" t="e">
        <f aca="false">VLOOKUP(F960,PTDS2!$A$1:$Q$13,7)</f>
        <v>#N/A</v>
      </c>
      <c r="AU960" s="78" t="e">
        <f aca="false">VLOOKUP(F960,PTDS2!$A$1:$Q$13,8)</f>
        <v>#N/A</v>
      </c>
      <c r="AV960" s="78" t="e">
        <f aca="false">VLOOKUP(F960,PTDS2!$A$1:$Q$13,9)</f>
        <v>#N/A</v>
      </c>
      <c r="AW960" s="78" t="e">
        <f aca="false">VLOOKUP(F960,PTDS2!$A$1:$Q$13,10)</f>
        <v>#N/A</v>
      </c>
      <c r="AX960" s="78" t="e">
        <f aca="false">VLOOKUP(F960,PTDS2!$A$1:$Q$13,11)</f>
        <v>#N/A</v>
      </c>
      <c r="AY960" s="78" t="e">
        <f aca="false">VLOOKUP(F960,PTDS2!$A$1:$Q$13,12)</f>
        <v>#N/A</v>
      </c>
      <c r="AZ960" s="78" t="e">
        <f aca="false">VLOOKUP(F960,PTDS2!$A$1:$Q$13,13)</f>
        <v>#N/A</v>
      </c>
      <c r="BA960" s="78" t="e">
        <f aca="false">VLOOKUP(F960,PTDS2!$A$1:$Q$13,14)</f>
        <v>#N/A</v>
      </c>
      <c r="BB960" s="78" t="e">
        <f aca="false">VLOOKUP(F960,PTDS2!$A$1:$Q$13,15)</f>
        <v>#N/A</v>
      </c>
      <c r="BC960" s="78" t="e">
        <f aca="false">VLOOKUP(F960,PTDS2!$A$1:$Q$13,16)</f>
        <v>#N/A</v>
      </c>
      <c r="BD960" s="78" t="e">
        <f aca="false">VLOOKUP(F960,PTDS2!$A$1:$Q$13,17)</f>
        <v>#N/A</v>
      </c>
      <c r="BF960" s="78" t="e">
        <f aca="false">IF(AO960=0,"",AO960)</f>
        <v>#N/A</v>
      </c>
      <c r="BG960" s="78" t="e">
        <f aca="false">IF(AP960=0,"",AP960)</f>
        <v>#N/A</v>
      </c>
      <c r="BH960" s="78" t="e">
        <f aca="false">IF(AQ960=0,"",AQ960)</f>
        <v>#N/A</v>
      </c>
      <c r="BI960" s="78" t="e">
        <f aca="false">IF(AR960=0,"",AR960)</f>
        <v>#N/A</v>
      </c>
      <c r="BJ960" s="78" t="e">
        <f aca="false">IF(AS960=0,"",AS960)</f>
        <v>#N/A</v>
      </c>
      <c r="BK960" s="78" t="e">
        <f aca="false">IF(AT960=0,"",AT960)</f>
        <v>#N/A</v>
      </c>
      <c r="BL960" s="78" t="e">
        <f aca="false">IF(AU960=0,"",AU960)</f>
        <v>#N/A</v>
      </c>
      <c r="BM960" s="78" t="e">
        <f aca="false">IF(AV960=0,"",AV960)</f>
        <v>#N/A</v>
      </c>
      <c r="BN960" s="78" t="e">
        <f aca="false">IF(AW960=0,"",AW960)</f>
        <v>#N/A</v>
      </c>
      <c r="BO960" s="78" t="e">
        <f aca="false">IF(AX960=0,"",AX960)</f>
        <v>#N/A</v>
      </c>
      <c r="BP960" s="78" t="e">
        <f aca="false">IF(AY960=0,"",AY960)</f>
        <v>#N/A</v>
      </c>
      <c r="BQ960" s="78" t="e">
        <f aca="false">IF(AZ960=0,"",AZ960)</f>
        <v>#N/A</v>
      </c>
      <c r="BR960" s="78" t="e">
        <f aca="false">IF(BA960=0,"",BA960)</f>
        <v>#N/A</v>
      </c>
      <c r="BS960" s="78" t="e">
        <f aca="false">IF(BB960=0,"",BB960)</f>
        <v>#N/A</v>
      </c>
      <c r="BT960" s="78" t="e">
        <f aca="false">IF(BC960=0,"",BC960)</f>
        <v>#N/A</v>
      </c>
      <c r="BU960" s="78" t="e">
        <f aca="false">IF(BD960=0,"",BD960)</f>
        <v>#N/A</v>
      </c>
    </row>
    <row r="961" customFormat="false" ht="56.7" hidden="false" customHeight="true" outlineLevel="0" collapsed="false">
      <c r="A961" s="137"/>
      <c r="B961" s="138"/>
      <c r="C961" s="139"/>
      <c r="D961" s="139"/>
      <c r="E961" s="143"/>
      <c r="F961" s="120"/>
      <c r="G961" s="121"/>
      <c r="H961" s="140"/>
      <c r="I961" s="141"/>
      <c r="J961" s="116"/>
      <c r="K961" s="124" t="str">
        <f aca="false">IF(ISBLANK(I961),"",ROUND(IF(J961&lt;&gt;"€",IF(J961="$",I961*TRANSFERENCIAS!$E$29,I961*TRANSFERENCIAS!$H$29),I961),2))</f>
        <v/>
      </c>
      <c r="L961" s="142"/>
      <c r="M961" s="142"/>
      <c r="N961" s="142"/>
      <c r="O961" s="125"/>
      <c r="P961" s="126" t="str">
        <f aca="false">IF(ISNUMBER(X961),X961,"P")</f>
        <v>P</v>
      </c>
      <c r="Q961" s="127" t="str">
        <f aca="false">IF(ISNUMBER(L961),L961," --")</f>
        <v> --</v>
      </c>
      <c r="W961" s="129" t="n">
        <f aca="false">SUM(L961:N961)</f>
        <v>0</v>
      </c>
      <c r="X961" s="129" t="e">
        <f aca="false">IF(K961&gt;0,ABS(W961-K961),"")</f>
        <v>#VALUE!</v>
      </c>
      <c r="AF961" s="78" t="n">
        <f aca="false">+AF960+20</f>
        <v>19120</v>
      </c>
      <c r="AG961" s="78" t="n">
        <v>956</v>
      </c>
      <c r="AO961" s="78" t="e">
        <f aca="false">VLOOKUP(F961,PTDS2!$A$1:$Q$13,2)</f>
        <v>#N/A</v>
      </c>
      <c r="AP961" s="78" t="e">
        <f aca="false">VLOOKUP(F961,PTDS2!$A$1:$Q$13,3)</f>
        <v>#N/A</v>
      </c>
      <c r="AQ961" s="78" t="e">
        <f aca="false">VLOOKUP(F961,PTDS2!$A$1:$Q$13,4)</f>
        <v>#N/A</v>
      </c>
      <c r="AR961" s="78" t="e">
        <f aca="false">VLOOKUP(F961,PTDS2!$A$1:$Q$13,5)</f>
        <v>#N/A</v>
      </c>
      <c r="AS961" s="78" t="e">
        <f aca="false">VLOOKUP(F961,PTDS2!$A$1:$Q$13,6)</f>
        <v>#N/A</v>
      </c>
      <c r="AT961" s="78" t="e">
        <f aca="false">VLOOKUP(F961,PTDS2!$A$1:$Q$13,7)</f>
        <v>#N/A</v>
      </c>
      <c r="AU961" s="78" t="e">
        <f aca="false">VLOOKUP(F961,PTDS2!$A$1:$Q$13,8)</f>
        <v>#N/A</v>
      </c>
      <c r="AV961" s="78" t="e">
        <f aca="false">VLOOKUP(F961,PTDS2!$A$1:$Q$13,9)</f>
        <v>#N/A</v>
      </c>
      <c r="AW961" s="78" t="e">
        <f aca="false">VLOOKUP(F961,PTDS2!$A$1:$Q$13,10)</f>
        <v>#N/A</v>
      </c>
      <c r="AX961" s="78" t="e">
        <f aca="false">VLOOKUP(F961,PTDS2!$A$1:$Q$13,11)</f>
        <v>#N/A</v>
      </c>
      <c r="AY961" s="78" t="e">
        <f aca="false">VLOOKUP(F961,PTDS2!$A$1:$Q$13,12)</f>
        <v>#N/A</v>
      </c>
      <c r="AZ961" s="78" t="e">
        <f aca="false">VLOOKUP(F961,PTDS2!$A$1:$Q$13,13)</f>
        <v>#N/A</v>
      </c>
      <c r="BA961" s="78" t="e">
        <f aca="false">VLOOKUP(F961,PTDS2!$A$1:$Q$13,14)</f>
        <v>#N/A</v>
      </c>
      <c r="BB961" s="78" t="e">
        <f aca="false">VLOOKUP(F961,PTDS2!$A$1:$Q$13,15)</f>
        <v>#N/A</v>
      </c>
      <c r="BC961" s="78" t="e">
        <f aca="false">VLOOKUP(F961,PTDS2!$A$1:$Q$13,16)</f>
        <v>#N/A</v>
      </c>
      <c r="BD961" s="78" t="e">
        <f aca="false">VLOOKUP(F961,PTDS2!$A$1:$Q$13,17)</f>
        <v>#N/A</v>
      </c>
      <c r="BF961" s="78" t="e">
        <f aca="false">IF(AO961=0,"",AO961)</f>
        <v>#N/A</v>
      </c>
      <c r="BG961" s="78" t="e">
        <f aca="false">IF(AP961=0,"",AP961)</f>
        <v>#N/A</v>
      </c>
      <c r="BH961" s="78" t="e">
        <f aca="false">IF(AQ961=0,"",AQ961)</f>
        <v>#N/A</v>
      </c>
      <c r="BI961" s="78" t="e">
        <f aca="false">IF(AR961=0,"",AR961)</f>
        <v>#N/A</v>
      </c>
      <c r="BJ961" s="78" t="e">
        <f aca="false">IF(AS961=0,"",AS961)</f>
        <v>#N/A</v>
      </c>
      <c r="BK961" s="78" t="e">
        <f aca="false">IF(AT961=0,"",AT961)</f>
        <v>#N/A</v>
      </c>
      <c r="BL961" s="78" t="e">
        <f aca="false">IF(AU961=0,"",AU961)</f>
        <v>#N/A</v>
      </c>
      <c r="BM961" s="78" t="e">
        <f aca="false">IF(AV961=0,"",AV961)</f>
        <v>#N/A</v>
      </c>
      <c r="BN961" s="78" t="e">
        <f aca="false">IF(AW961=0,"",AW961)</f>
        <v>#N/A</v>
      </c>
      <c r="BO961" s="78" t="e">
        <f aca="false">IF(AX961=0,"",AX961)</f>
        <v>#N/A</v>
      </c>
      <c r="BP961" s="78" t="e">
        <f aca="false">IF(AY961=0,"",AY961)</f>
        <v>#N/A</v>
      </c>
      <c r="BQ961" s="78" t="e">
        <f aca="false">IF(AZ961=0,"",AZ961)</f>
        <v>#N/A</v>
      </c>
      <c r="BR961" s="78" t="e">
        <f aca="false">IF(BA961=0,"",BA961)</f>
        <v>#N/A</v>
      </c>
      <c r="BS961" s="78" t="e">
        <f aca="false">IF(BB961=0,"",BB961)</f>
        <v>#N/A</v>
      </c>
      <c r="BT961" s="78" t="e">
        <f aca="false">IF(BC961=0,"",BC961)</f>
        <v>#N/A</v>
      </c>
      <c r="BU961" s="78" t="e">
        <f aca="false">IF(BD961=0,"",BD961)</f>
        <v>#N/A</v>
      </c>
    </row>
    <row r="962" customFormat="false" ht="56.7" hidden="false" customHeight="true" outlineLevel="0" collapsed="false">
      <c r="A962" s="137"/>
      <c r="B962" s="138"/>
      <c r="C962" s="139"/>
      <c r="D962" s="139"/>
      <c r="E962" s="143"/>
      <c r="F962" s="120"/>
      <c r="G962" s="121"/>
      <c r="H962" s="140"/>
      <c r="I962" s="141"/>
      <c r="J962" s="116"/>
      <c r="K962" s="124" t="str">
        <f aca="false">IF(ISBLANK(I962),"",ROUND(IF(J962&lt;&gt;"€",IF(J962="$",I962*TRANSFERENCIAS!$E$29,I962*TRANSFERENCIAS!$H$29),I962),2))</f>
        <v/>
      </c>
      <c r="L962" s="142"/>
      <c r="M962" s="142"/>
      <c r="N962" s="142"/>
      <c r="O962" s="125"/>
      <c r="P962" s="126" t="str">
        <f aca="false">IF(ISNUMBER(X962),X962,"P")</f>
        <v>P</v>
      </c>
      <c r="Q962" s="127" t="str">
        <f aca="false">IF(ISNUMBER(L962),L962," --")</f>
        <v> --</v>
      </c>
      <c r="W962" s="129" t="n">
        <f aca="false">SUM(L962:N962)</f>
        <v>0</v>
      </c>
      <c r="X962" s="129" t="e">
        <f aca="false">IF(K962&gt;0,ABS(W962-K962),"")</f>
        <v>#VALUE!</v>
      </c>
      <c r="AF962" s="78" t="n">
        <f aca="false">+AF961+20</f>
        <v>19140</v>
      </c>
      <c r="AG962" s="78" t="n">
        <v>957</v>
      </c>
      <c r="AO962" s="78" t="e">
        <f aca="false">VLOOKUP(F962,PTDS2!$A$1:$Q$13,2)</f>
        <v>#N/A</v>
      </c>
      <c r="AP962" s="78" t="e">
        <f aca="false">VLOOKUP(F962,PTDS2!$A$1:$Q$13,3)</f>
        <v>#N/A</v>
      </c>
      <c r="AQ962" s="78" t="e">
        <f aca="false">VLOOKUP(F962,PTDS2!$A$1:$Q$13,4)</f>
        <v>#N/A</v>
      </c>
      <c r="AR962" s="78" t="e">
        <f aca="false">VLOOKUP(F962,PTDS2!$A$1:$Q$13,5)</f>
        <v>#N/A</v>
      </c>
      <c r="AS962" s="78" t="e">
        <f aca="false">VLOOKUP(F962,PTDS2!$A$1:$Q$13,6)</f>
        <v>#N/A</v>
      </c>
      <c r="AT962" s="78" t="e">
        <f aca="false">VLOOKUP(F962,PTDS2!$A$1:$Q$13,7)</f>
        <v>#N/A</v>
      </c>
      <c r="AU962" s="78" t="e">
        <f aca="false">VLOOKUP(F962,PTDS2!$A$1:$Q$13,8)</f>
        <v>#N/A</v>
      </c>
      <c r="AV962" s="78" t="e">
        <f aca="false">VLOOKUP(F962,PTDS2!$A$1:$Q$13,9)</f>
        <v>#N/A</v>
      </c>
      <c r="AW962" s="78" t="e">
        <f aca="false">VLOOKUP(F962,PTDS2!$A$1:$Q$13,10)</f>
        <v>#N/A</v>
      </c>
      <c r="AX962" s="78" t="e">
        <f aca="false">VLOOKUP(F962,PTDS2!$A$1:$Q$13,11)</f>
        <v>#N/A</v>
      </c>
      <c r="AY962" s="78" t="e">
        <f aca="false">VLOOKUP(F962,PTDS2!$A$1:$Q$13,12)</f>
        <v>#N/A</v>
      </c>
      <c r="AZ962" s="78" t="e">
        <f aca="false">VLOOKUP(F962,PTDS2!$A$1:$Q$13,13)</f>
        <v>#N/A</v>
      </c>
      <c r="BA962" s="78" t="e">
        <f aca="false">VLOOKUP(F962,PTDS2!$A$1:$Q$13,14)</f>
        <v>#N/A</v>
      </c>
      <c r="BB962" s="78" t="e">
        <f aca="false">VLOOKUP(F962,PTDS2!$A$1:$Q$13,15)</f>
        <v>#N/A</v>
      </c>
      <c r="BC962" s="78" t="e">
        <f aca="false">VLOOKUP(F962,PTDS2!$A$1:$Q$13,16)</f>
        <v>#N/A</v>
      </c>
      <c r="BD962" s="78" t="e">
        <f aca="false">VLOOKUP(F962,PTDS2!$A$1:$Q$13,17)</f>
        <v>#N/A</v>
      </c>
      <c r="BF962" s="78" t="e">
        <f aca="false">IF(AO962=0,"",AO962)</f>
        <v>#N/A</v>
      </c>
      <c r="BG962" s="78" t="e">
        <f aca="false">IF(AP962=0,"",AP962)</f>
        <v>#N/A</v>
      </c>
      <c r="BH962" s="78" t="e">
        <f aca="false">IF(AQ962=0,"",AQ962)</f>
        <v>#N/A</v>
      </c>
      <c r="BI962" s="78" t="e">
        <f aca="false">IF(AR962=0,"",AR962)</f>
        <v>#N/A</v>
      </c>
      <c r="BJ962" s="78" t="e">
        <f aca="false">IF(AS962=0,"",AS962)</f>
        <v>#N/A</v>
      </c>
      <c r="BK962" s="78" t="e">
        <f aca="false">IF(AT962=0,"",AT962)</f>
        <v>#N/A</v>
      </c>
      <c r="BL962" s="78" t="e">
        <f aca="false">IF(AU962=0,"",AU962)</f>
        <v>#N/A</v>
      </c>
      <c r="BM962" s="78" t="e">
        <f aca="false">IF(AV962=0,"",AV962)</f>
        <v>#N/A</v>
      </c>
      <c r="BN962" s="78" t="e">
        <f aca="false">IF(AW962=0,"",AW962)</f>
        <v>#N/A</v>
      </c>
      <c r="BO962" s="78" t="e">
        <f aca="false">IF(AX962=0,"",AX962)</f>
        <v>#N/A</v>
      </c>
      <c r="BP962" s="78" t="e">
        <f aca="false">IF(AY962=0,"",AY962)</f>
        <v>#N/A</v>
      </c>
      <c r="BQ962" s="78" t="e">
        <f aca="false">IF(AZ962=0,"",AZ962)</f>
        <v>#N/A</v>
      </c>
      <c r="BR962" s="78" t="e">
        <f aca="false">IF(BA962=0,"",BA962)</f>
        <v>#N/A</v>
      </c>
      <c r="BS962" s="78" t="e">
        <f aca="false">IF(BB962=0,"",BB962)</f>
        <v>#N/A</v>
      </c>
      <c r="BT962" s="78" t="e">
        <f aca="false">IF(BC962=0,"",BC962)</f>
        <v>#N/A</v>
      </c>
      <c r="BU962" s="78" t="e">
        <f aca="false">IF(BD962=0,"",BD962)</f>
        <v>#N/A</v>
      </c>
    </row>
    <row r="963" customFormat="false" ht="56.7" hidden="false" customHeight="true" outlineLevel="0" collapsed="false">
      <c r="A963" s="137"/>
      <c r="B963" s="138"/>
      <c r="C963" s="139"/>
      <c r="D963" s="139"/>
      <c r="E963" s="143"/>
      <c r="F963" s="120"/>
      <c r="G963" s="121"/>
      <c r="H963" s="140"/>
      <c r="I963" s="141"/>
      <c r="J963" s="116"/>
      <c r="K963" s="124" t="str">
        <f aca="false">IF(ISBLANK(I963),"",ROUND(IF(J963&lt;&gt;"€",IF(J963="$",I963*TRANSFERENCIAS!$E$29,I963*TRANSFERENCIAS!$H$29),I963),2))</f>
        <v/>
      </c>
      <c r="L963" s="142"/>
      <c r="M963" s="142"/>
      <c r="N963" s="142"/>
      <c r="O963" s="125"/>
      <c r="P963" s="126" t="str">
        <f aca="false">IF(ISNUMBER(X963),X963,"P")</f>
        <v>P</v>
      </c>
      <c r="Q963" s="127" t="str">
        <f aca="false">IF(ISNUMBER(L963),L963," --")</f>
        <v> --</v>
      </c>
      <c r="W963" s="129" t="n">
        <f aca="false">SUM(L963:N963)</f>
        <v>0</v>
      </c>
      <c r="X963" s="129" t="e">
        <f aca="false">IF(K963&gt;0,ABS(W963-K963),"")</f>
        <v>#VALUE!</v>
      </c>
      <c r="AF963" s="78" t="n">
        <f aca="false">+AF962+20</f>
        <v>19160</v>
      </c>
      <c r="AG963" s="78" t="n">
        <v>958</v>
      </c>
      <c r="AO963" s="78" t="e">
        <f aca="false">VLOOKUP(F963,PTDS2!$A$1:$Q$13,2)</f>
        <v>#N/A</v>
      </c>
      <c r="AP963" s="78" t="e">
        <f aca="false">VLOOKUP(F963,PTDS2!$A$1:$Q$13,3)</f>
        <v>#N/A</v>
      </c>
      <c r="AQ963" s="78" t="e">
        <f aca="false">VLOOKUP(F963,PTDS2!$A$1:$Q$13,4)</f>
        <v>#N/A</v>
      </c>
      <c r="AR963" s="78" t="e">
        <f aca="false">VLOOKUP(F963,PTDS2!$A$1:$Q$13,5)</f>
        <v>#N/A</v>
      </c>
      <c r="AS963" s="78" t="e">
        <f aca="false">VLOOKUP(F963,PTDS2!$A$1:$Q$13,6)</f>
        <v>#N/A</v>
      </c>
      <c r="AT963" s="78" t="e">
        <f aca="false">VLOOKUP(F963,PTDS2!$A$1:$Q$13,7)</f>
        <v>#N/A</v>
      </c>
      <c r="AU963" s="78" t="e">
        <f aca="false">VLOOKUP(F963,PTDS2!$A$1:$Q$13,8)</f>
        <v>#N/A</v>
      </c>
      <c r="AV963" s="78" t="e">
        <f aca="false">VLOOKUP(F963,PTDS2!$A$1:$Q$13,9)</f>
        <v>#N/A</v>
      </c>
      <c r="AW963" s="78" t="e">
        <f aca="false">VLOOKUP(F963,PTDS2!$A$1:$Q$13,10)</f>
        <v>#N/A</v>
      </c>
      <c r="AX963" s="78" t="e">
        <f aca="false">VLOOKUP(F963,PTDS2!$A$1:$Q$13,11)</f>
        <v>#N/A</v>
      </c>
      <c r="AY963" s="78" t="e">
        <f aca="false">VLOOKUP(F963,PTDS2!$A$1:$Q$13,12)</f>
        <v>#N/A</v>
      </c>
      <c r="AZ963" s="78" t="e">
        <f aca="false">VLOOKUP(F963,PTDS2!$A$1:$Q$13,13)</f>
        <v>#N/A</v>
      </c>
      <c r="BA963" s="78" t="e">
        <f aca="false">VLOOKUP(F963,PTDS2!$A$1:$Q$13,14)</f>
        <v>#N/A</v>
      </c>
      <c r="BB963" s="78" t="e">
        <f aca="false">VLOOKUP(F963,PTDS2!$A$1:$Q$13,15)</f>
        <v>#N/A</v>
      </c>
      <c r="BC963" s="78" t="e">
        <f aca="false">VLOOKUP(F963,PTDS2!$A$1:$Q$13,16)</f>
        <v>#N/A</v>
      </c>
      <c r="BD963" s="78" t="e">
        <f aca="false">VLOOKUP(F963,PTDS2!$A$1:$Q$13,17)</f>
        <v>#N/A</v>
      </c>
      <c r="BF963" s="78" t="e">
        <f aca="false">IF(AO963=0,"",AO963)</f>
        <v>#N/A</v>
      </c>
      <c r="BG963" s="78" t="e">
        <f aca="false">IF(AP963=0,"",AP963)</f>
        <v>#N/A</v>
      </c>
      <c r="BH963" s="78" t="e">
        <f aca="false">IF(AQ963=0,"",AQ963)</f>
        <v>#N/A</v>
      </c>
      <c r="BI963" s="78" t="e">
        <f aca="false">IF(AR963=0,"",AR963)</f>
        <v>#N/A</v>
      </c>
      <c r="BJ963" s="78" t="e">
        <f aca="false">IF(AS963=0,"",AS963)</f>
        <v>#N/A</v>
      </c>
      <c r="BK963" s="78" t="e">
        <f aca="false">IF(AT963=0,"",AT963)</f>
        <v>#N/A</v>
      </c>
      <c r="BL963" s="78" t="e">
        <f aca="false">IF(AU963=0,"",AU963)</f>
        <v>#N/A</v>
      </c>
      <c r="BM963" s="78" t="e">
        <f aca="false">IF(AV963=0,"",AV963)</f>
        <v>#N/A</v>
      </c>
      <c r="BN963" s="78" t="e">
        <f aca="false">IF(AW963=0,"",AW963)</f>
        <v>#N/A</v>
      </c>
      <c r="BO963" s="78" t="e">
        <f aca="false">IF(AX963=0,"",AX963)</f>
        <v>#N/A</v>
      </c>
      <c r="BP963" s="78" t="e">
        <f aca="false">IF(AY963=0,"",AY963)</f>
        <v>#N/A</v>
      </c>
      <c r="BQ963" s="78" t="e">
        <f aca="false">IF(AZ963=0,"",AZ963)</f>
        <v>#N/A</v>
      </c>
      <c r="BR963" s="78" t="e">
        <f aca="false">IF(BA963=0,"",BA963)</f>
        <v>#N/A</v>
      </c>
      <c r="BS963" s="78" t="e">
        <f aca="false">IF(BB963=0,"",BB963)</f>
        <v>#N/A</v>
      </c>
      <c r="BT963" s="78" t="e">
        <f aca="false">IF(BC963=0,"",BC963)</f>
        <v>#N/A</v>
      </c>
      <c r="BU963" s="78" t="e">
        <f aca="false">IF(BD963=0,"",BD963)</f>
        <v>#N/A</v>
      </c>
    </row>
    <row r="964" customFormat="false" ht="56.7" hidden="false" customHeight="true" outlineLevel="0" collapsed="false">
      <c r="A964" s="137"/>
      <c r="B964" s="138"/>
      <c r="C964" s="139"/>
      <c r="D964" s="139"/>
      <c r="E964" s="143"/>
      <c r="F964" s="120"/>
      <c r="G964" s="121"/>
      <c r="H964" s="140"/>
      <c r="I964" s="141"/>
      <c r="J964" s="116"/>
      <c r="K964" s="124" t="str">
        <f aca="false">IF(ISBLANK(I964),"",ROUND(IF(J964&lt;&gt;"€",IF(J964="$",I964*TRANSFERENCIAS!$E$29,I964*TRANSFERENCIAS!$H$29),I964),2))</f>
        <v/>
      </c>
      <c r="L964" s="142"/>
      <c r="M964" s="142"/>
      <c r="N964" s="142"/>
      <c r="O964" s="125"/>
      <c r="P964" s="126" t="str">
        <f aca="false">IF(ISNUMBER(X964),X964,"P")</f>
        <v>P</v>
      </c>
      <c r="Q964" s="127" t="str">
        <f aca="false">IF(ISNUMBER(L964),L964," --")</f>
        <v> --</v>
      </c>
      <c r="W964" s="129" t="n">
        <f aca="false">SUM(L964:N964)</f>
        <v>0</v>
      </c>
      <c r="X964" s="129" t="e">
        <f aca="false">IF(K964&gt;0,ABS(W964-K964),"")</f>
        <v>#VALUE!</v>
      </c>
      <c r="AF964" s="78" t="n">
        <f aca="false">+AF963+20</f>
        <v>19180</v>
      </c>
      <c r="AG964" s="78" t="n">
        <v>959</v>
      </c>
      <c r="AO964" s="78" t="e">
        <f aca="false">VLOOKUP(F964,PTDS2!$A$1:$Q$13,2)</f>
        <v>#N/A</v>
      </c>
      <c r="AP964" s="78" t="e">
        <f aca="false">VLOOKUP(F964,PTDS2!$A$1:$Q$13,3)</f>
        <v>#N/A</v>
      </c>
      <c r="AQ964" s="78" t="e">
        <f aca="false">VLOOKUP(F964,PTDS2!$A$1:$Q$13,4)</f>
        <v>#N/A</v>
      </c>
      <c r="AR964" s="78" t="e">
        <f aca="false">VLOOKUP(F964,PTDS2!$A$1:$Q$13,5)</f>
        <v>#N/A</v>
      </c>
      <c r="AS964" s="78" t="e">
        <f aca="false">VLOOKUP(F964,PTDS2!$A$1:$Q$13,6)</f>
        <v>#N/A</v>
      </c>
      <c r="AT964" s="78" t="e">
        <f aca="false">VLOOKUP(F964,PTDS2!$A$1:$Q$13,7)</f>
        <v>#N/A</v>
      </c>
      <c r="AU964" s="78" t="e">
        <f aca="false">VLOOKUP(F964,PTDS2!$A$1:$Q$13,8)</f>
        <v>#N/A</v>
      </c>
      <c r="AV964" s="78" t="e">
        <f aca="false">VLOOKUP(F964,PTDS2!$A$1:$Q$13,9)</f>
        <v>#N/A</v>
      </c>
      <c r="AW964" s="78" t="e">
        <f aca="false">VLOOKUP(F964,PTDS2!$A$1:$Q$13,10)</f>
        <v>#N/A</v>
      </c>
      <c r="AX964" s="78" t="e">
        <f aca="false">VLOOKUP(F964,PTDS2!$A$1:$Q$13,11)</f>
        <v>#N/A</v>
      </c>
      <c r="AY964" s="78" t="e">
        <f aca="false">VLOOKUP(F964,PTDS2!$A$1:$Q$13,12)</f>
        <v>#N/A</v>
      </c>
      <c r="AZ964" s="78" t="e">
        <f aca="false">VLOOKUP(F964,PTDS2!$A$1:$Q$13,13)</f>
        <v>#N/A</v>
      </c>
      <c r="BA964" s="78" t="e">
        <f aca="false">VLOOKUP(F964,PTDS2!$A$1:$Q$13,14)</f>
        <v>#N/A</v>
      </c>
      <c r="BB964" s="78" t="e">
        <f aca="false">VLOOKUP(F964,PTDS2!$A$1:$Q$13,15)</f>
        <v>#N/A</v>
      </c>
      <c r="BC964" s="78" t="e">
        <f aca="false">VLOOKUP(F964,PTDS2!$A$1:$Q$13,16)</f>
        <v>#N/A</v>
      </c>
      <c r="BD964" s="78" t="e">
        <f aca="false">VLOOKUP(F964,PTDS2!$A$1:$Q$13,17)</f>
        <v>#N/A</v>
      </c>
      <c r="BF964" s="78" t="e">
        <f aca="false">IF(AO964=0,"",AO964)</f>
        <v>#N/A</v>
      </c>
      <c r="BG964" s="78" t="e">
        <f aca="false">IF(AP964=0,"",AP964)</f>
        <v>#N/A</v>
      </c>
      <c r="BH964" s="78" t="e">
        <f aca="false">IF(AQ964=0,"",AQ964)</f>
        <v>#N/A</v>
      </c>
      <c r="BI964" s="78" t="e">
        <f aca="false">IF(AR964=0,"",AR964)</f>
        <v>#N/A</v>
      </c>
      <c r="BJ964" s="78" t="e">
        <f aca="false">IF(AS964=0,"",AS964)</f>
        <v>#N/A</v>
      </c>
      <c r="BK964" s="78" t="e">
        <f aca="false">IF(AT964=0,"",AT964)</f>
        <v>#N/A</v>
      </c>
      <c r="BL964" s="78" t="e">
        <f aca="false">IF(AU964=0,"",AU964)</f>
        <v>#N/A</v>
      </c>
      <c r="BM964" s="78" t="e">
        <f aca="false">IF(AV964=0,"",AV964)</f>
        <v>#N/A</v>
      </c>
      <c r="BN964" s="78" t="e">
        <f aca="false">IF(AW964=0,"",AW964)</f>
        <v>#N/A</v>
      </c>
      <c r="BO964" s="78" t="e">
        <f aca="false">IF(AX964=0,"",AX964)</f>
        <v>#N/A</v>
      </c>
      <c r="BP964" s="78" t="e">
        <f aca="false">IF(AY964=0,"",AY964)</f>
        <v>#N/A</v>
      </c>
      <c r="BQ964" s="78" t="e">
        <f aca="false">IF(AZ964=0,"",AZ964)</f>
        <v>#N/A</v>
      </c>
      <c r="BR964" s="78" t="e">
        <f aca="false">IF(BA964=0,"",BA964)</f>
        <v>#N/A</v>
      </c>
      <c r="BS964" s="78" t="e">
        <f aca="false">IF(BB964=0,"",BB964)</f>
        <v>#N/A</v>
      </c>
      <c r="BT964" s="78" t="e">
        <f aca="false">IF(BC964=0,"",BC964)</f>
        <v>#N/A</v>
      </c>
      <c r="BU964" s="78" t="e">
        <f aca="false">IF(BD964=0,"",BD964)</f>
        <v>#N/A</v>
      </c>
    </row>
    <row r="965" customFormat="false" ht="56.7" hidden="false" customHeight="true" outlineLevel="0" collapsed="false">
      <c r="A965" s="137"/>
      <c r="B965" s="138"/>
      <c r="C965" s="139"/>
      <c r="D965" s="139"/>
      <c r="E965" s="143"/>
      <c r="F965" s="120"/>
      <c r="G965" s="121"/>
      <c r="H965" s="140"/>
      <c r="I965" s="141"/>
      <c r="J965" s="116"/>
      <c r="K965" s="124" t="str">
        <f aca="false">IF(ISBLANK(I965),"",ROUND(IF(J965&lt;&gt;"€",IF(J965="$",I965*TRANSFERENCIAS!$E$29,I965*TRANSFERENCIAS!$H$29),I965),2))</f>
        <v/>
      </c>
      <c r="L965" s="142"/>
      <c r="M965" s="142"/>
      <c r="N965" s="142"/>
      <c r="O965" s="125"/>
      <c r="P965" s="126" t="str">
        <f aca="false">IF(ISNUMBER(X965),X965,"P")</f>
        <v>P</v>
      </c>
      <c r="Q965" s="127" t="str">
        <f aca="false">IF(ISNUMBER(L965),L965," --")</f>
        <v> --</v>
      </c>
      <c r="W965" s="129" t="n">
        <f aca="false">SUM(L965:N965)</f>
        <v>0</v>
      </c>
      <c r="X965" s="129" t="e">
        <f aca="false">IF(K965&gt;0,ABS(W965-K965),"")</f>
        <v>#VALUE!</v>
      </c>
      <c r="AF965" s="78" t="n">
        <f aca="false">+AF964+20</f>
        <v>19200</v>
      </c>
      <c r="AG965" s="78" t="n">
        <v>960</v>
      </c>
      <c r="AO965" s="78" t="e">
        <f aca="false">VLOOKUP(F965,PTDS2!$A$1:$Q$13,2)</f>
        <v>#N/A</v>
      </c>
      <c r="AP965" s="78" t="e">
        <f aca="false">VLOOKUP(F965,PTDS2!$A$1:$Q$13,3)</f>
        <v>#N/A</v>
      </c>
      <c r="AQ965" s="78" t="e">
        <f aca="false">VLOOKUP(F965,PTDS2!$A$1:$Q$13,4)</f>
        <v>#N/A</v>
      </c>
      <c r="AR965" s="78" t="e">
        <f aca="false">VLOOKUP(F965,PTDS2!$A$1:$Q$13,5)</f>
        <v>#N/A</v>
      </c>
      <c r="AS965" s="78" t="e">
        <f aca="false">VLOOKUP(F965,PTDS2!$A$1:$Q$13,6)</f>
        <v>#N/A</v>
      </c>
      <c r="AT965" s="78" t="e">
        <f aca="false">VLOOKUP(F965,PTDS2!$A$1:$Q$13,7)</f>
        <v>#N/A</v>
      </c>
      <c r="AU965" s="78" t="e">
        <f aca="false">VLOOKUP(F965,PTDS2!$A$1:$Q$13,8)</f>
        <v>#N/A</v>
      </c>
      <c r="AV965" s="78" t="e">
        <f aca="false">VLOOKUP(F965,PTDS2!$A$1:$Q$13,9)</f>
        <v>#N/A</v>
      </c>
      <c r="AW965" s="78" t="e">
        <f aca="false">VLOOKUP(F965,PTDS2!$A$1:$Q$13,10)</f>
        <v>#N/A</v>
      </c>
      <c r="AX965" s="78" t="e">
        <f aca="false">VLOOKUP(F965,PTDS2!$A$1:$Q$13,11)</f>
        <v>#N/A</v>
      </c>
      <c r="AY965" s="78" t="e">
        <f aca="false">VLOOKUP(F965,PTDS2!$A$1:$Q$13,12)</f>
        <v>#N/A</v>
      </c>
      <c r="AZ965" s="78" t="e">
        <f aca="false">VLOOKUP(F965,PTDS2!$A$1:$Q$13,13)</f>
        <v>#N/A</v>
      </c>
      <c r="BA965" s="78" t="e">
        <f aca="false">VLOOKUP(F965,PTDS2!$A$1:$Q$13,14)</f>
        <v>#N/A</v>
      </c>
      <c r="BB965" s="78" t="e">
        <f aca="false">VLOOKUP(F965,PTDS2!$A$1:$Q$13,15)</f>
        <v>#N/A</v>
      </c>
      <c r="BC965" s="78" t="e">
        <f aca="false">VLOOKUP(F965,PTDS2!$A$1:$Q$13,16)</f>
        <v>#N/A</v>
      </c>
      <c r="BD965" s="78" t="e">
        <f aca="false">VLOOKUP(F965,PTDS2!$A$1:$Q$13,17)</f>
        <v>#N/A</v>
      </c>
      <c r="BF965" s="78" t="e">
        <f aca="false">IF(AO965=0,"",AO965)</f>
        <v>#N/A</v>
      </c>
      <c r="BG965" s="78" t="e">
        <f aca="false">IF(AP965=0,"",AP965)</f>
        <v>#N/A</v>
      </c>
      <c r="BH965" s="78" t="e">
        <f aca="false">IF(AQ965=0,"",AQ965)</f>
        <v>#N/A</v>
      </c>
      <c r="BI965" s="78" t="e">
        <f aca="false">IF(AR965=0,"",AR965)</f>
        <v>#N/A</v>
      </c>
      <c r="BJ965" s="78" t="e">
        <f aca="false">IF(AS965=0,"",AS965)</f>
        <v>#N/A</v>
      </c>
      <c r="BK965" s="78" t="e">
        <f aca="false">IF(AT965=0,"",AT965)</f>
        <v>#N/A</v>
      </c>
      <c r="BL965" s="78" t="e">
        <f aca="false">IF(AU965=0,"",AU965)</f>
        <v>#N/A</v>
      </c>
      <c r="BM965" s="78" t="e">
        <f aca="false">IF(AV965=0,"",AV965)</f>
        <v>#N/A</v>
      </c>
      <c r="BN965" s="78" t="e">
        <f aca="false">IF(AW965=0,"",AW965)</f>
        <v>#N/A</v>
      </c>
      <c r="BO965" s="78" t="e">
        <f aca="false">IF(AX965=0,"",AX965)</f>
        <v>#N/A</v>
      </c>
      <c r="BP965" s="78" t="e">
        <f aca="false">IF(AY965=0,"",AY965)</f>
        <v>#N/A</v>
      </c>
      <c r="BQ965" s="78" t="e">
        <f aca="false">IF(AZ965=0,"",AZ965)</f>
        <v>#N/A</v>
      </c>
      <c r="BR965" s="78" t="e">
        <f aca="false">IF(BA965=0,"",BA965)</f>
        <v>#N/A</v>
      </c>
      <c r="BS965" s="78" t="e">
        <f aca="false">IF(BB965=0,"",BB965)</f>
        <v>#N/A</v>
      </c>
      <c r="BT965" s="78" t="e">
        <f aca="false">IF(BC965=0,"",BC965)</f>
        <v>#N/A</v>
      </c>
      <c r="BU965" s="78" t="e">
        <f aca="false">IF(BD965=0,"",BD965)</f>
        <v>#N/A</v>
      </c>
    </row>
    <row r="966" customFormat="false" ht="56.7" hidden="false" customHeight="true" outlineLevel="0" collapsed="false">
      <c r="A966" s="137"/>
      <c r="B966" s="138"/>
      <c r="C966" s="139"/>
      <c r="D966" s="139"/>
      <c r="E966" s="143"/>
      <c r="F966" s="120"/>
      <c r="G966" s="121"/>
      <c r="H966" s="140"/>
      <c r="I966" s="141"/>
      <c r="J966" s="116"/>
      <c r="K966" s="124" t="str">
        <f aca="false">IF(ISBLANK(I966),"",ROUND(IF(J966&lt;&gt;"€",IF(J966="$",I966*TRANSFERENCIAS!$E$29,I966*TRANSFERENCIAS!$H$29),I966),2))</f>
        <v/>
      </c>
      <c r="L966" s="142"/>
      <c r="M966" s="142"/>
      <c r="N966" s="142"/>
      <c r="O966" s="125"/>
      <c r="P966" s="126" t="str">
        <f aca="false">IF(ISNUMBER(X966),X966,"P")</f>
        <v>P</v>
      </c>
      <c r="Q966" s="127" t="str">
        <f aca="false">IF(ISNUMBER(L966),L966," --")</f>
        <v> --</v>
      </c>
      <c r="W966" s="129" t="n">
        <f aca="false">SUM(L966:N966)</f>
        <v>0</v>
      </c>
      <c r="X966" s="129" t="e">
        <f aca="false">IF(K966&gt;0,ABS(W966-K966),"")</f>
        <v>#VALUE!</v>
      </c>
      <c r="AF966" s="78" t="n">
        <f aca="false">+AF965+20</f>
        <v>19220</v>
      </c>
      <c r="AG966" s="78" t="n">
        <v>961</v>
      </c>
      <c r="AO966" s="78" t="e">
        <f aca="false">VLOOKUP(F966,PTDS2!$A$1:$Q$13,2)</f>
        <v>#N/A</v>
      </c>
      <c r="AP966" s="78" t="e">
        <f aca="false">VLOOKUP(F966,PTDS2!$A$1:$Q$13,3)</f>
        <v>#N/A</v>
      </c>
      <c r="AQ966" s="78" t="e">
        <f aca="false">VLOOKUP(F966,PTDS2!$A$1:$Q$13,4)</f>
        <v>#N/A</v>
      </c>
      <c r="AR966" s="78" t="e">
        <f aca="false">VLOOKUP(F966,PTDS2!$A$1:$Q$13,5)</f>
        <v>#N/A</v>
      </c>
      <c r="AS966" s="78" t="e">
        <f aca="false">VLOOKUP(F966,PTDS2!$A$1:$Q$13,6)</f>
        <v>#N/A</v>
      </c>
      <c r="AT966" s="78" t="e">
        <f aca="false">VLOOKUP(F966,PTDS2!$A$1:$Q$13,7)</f>
        <v>#N/A</v>
      </c>
      <c r="AU966" s="78" t="e">
        <f aca="false">VLOOKUP(F966,PTDS2!$A$1:$Q$13,8)</f>
        <v>#N/A</v>
      </c>
      <c r="AV966" s="78" t="e">
        <f aca="false">VLOOKUP(F966,PTDS2!$A$1:$Q$13,9)</f>
        <v>#N/A</v>
      </c>
      <c r="AW966" s="78" t="e">
        <f aca="false">VLOOKUP(F966,PTDS2!$A$1:$Q$13,10)</f>
        <v>#N/A</v>
      </c>
      <c r="AX966" s="78" t="e">
        <f aca="false">VLOOKUP(F966,PTDS2!$A$1:$Q$13,11)</f>
        <v>#N/A</v>
      </c>
      <c r="AY966" s="78" t="e">
        <f aca="false">VLOOKUP(F966,PTDS2!$A$1:$Q$13,12)</f>
        <v>#N/A</v>
      </c>
      <c r="AZ966" s="78" t="e">
        <f aca="false">VLOOKUP(F966,PTDS2!$A$1:$Q$13,13)</f>
        <v>#N/A</v>
      </c>
      <c r="BA966" s="78" t="e">
        <f aca="false">VLOOKUP(F966,PTDS2!$A$1:$Q$13,14)</f>
        <v>#N/A</v>
      </c>
      <c r="BB966" s="78" t="e">
        <f aca="false">VLOOKUP(F966,PTDS2!$A$1:$Q$13,15)</f>
        <v>#N/A</v>
      </c>
      <c r="BC966" s="78" t="e">
        <f aca="false">VLOOKUP(F966,PTDS2!$A$1:$Q$13,16)</f>
        <v>#N/A</v>
      </c>
      <c r="BD966" s="78" t="e">
        <f aca="false">VLOOKUP(F966,PTDS2!$A$1:$Q$13,17)</f>
        <v>#N/A</v>
      </c>
      <c r="BF966" s="78" t="e">
        <f aca="false">IF(AO966=0,"",AO966)</f>
        <v>#N/A</v>
      </c>
      <c r="BG966" s="78" t="e">
        <f aca="false">IF(AP966=0,"",AP966)</f>
        <v>#N/A</v>
      </c>
      <c r="BH966" s="78" t="e">
        <f aca="false">IF(AQ966=0,"",AQ966)</f>
        <v>#N/A</v>
      </c>
      <c r="BI966" s="78" t="e">
        <f aca="false">IF(AR966=0,"",AR966)</f>
        <v>#N/A</v>
      </c>
      <c r="BJ966" s="78" t="e">
        <f aca="false">IF(AS966=0,"",AS966)</f>
        <v>#N/A</v>
      </c>
      <c r="BK966" s="78" t="e">
        <f aca="false">IF(AT966=0,"",AT966)</f>
        <v>#N/A</v>
      </c>
      <c r="BL966" s="78" t="e">
        <f aca="false">IF(AU966=0,"",AU966)</f>
        <v>#N/A</v>
      </c>
      <c r="BM966" s="78" t="e">
        <f aca="false">IF(AV966=0,"",AV966)</f>
        <v>#N/A</v>
      </c>
      <c r="BN966" s="78" t="e">
        <f aca="false">IF(AW966=0,"",AW966)</f>
        <v>#N/A</v>
      </c>
      <c r="BO966" s="78" t="e">
        <f aca="false">IF(AX966=0,"",AX966)</f>
        <v>#N/A</v>
      </c>
      <c r="BP966" s="78" t="e">
        <f aca="false">IF(AY966=0,"",AY966)</f>
        <v>#N/A</v>
      </c>
      <c r="BQ966" s="78" t="e">
        <f aca="false">IF(AZ966=0,"",AZ966)</f>
        <v>#N/A</v>
      </c>
      <c r="BR966" s="78" t="e">
        <f aca="false">IF(BA966=0,"",BA966)</f>
        <v>#N/A</v>
      </c>
      <c r="BS966" s="78" t="e">
        <f aca="false">IF(BB966=0,"",BB966)</f>
        <v>#N/A</v>
      </c>
      <c r="BT966" s="78" t="e">
        <f aca="false">IF(BC966=0,"",BC966)</f>
        <v>#N/A</v>
      </c>
      <c r="BU966" s="78" t="e">
        <f aca="false">IF(BD966=0,"",BD966)</f>
        <v>#N/A</v>
      </c>
    </row>
    <row r="967" customFormat="false" ht="56.7" hidden="false" customHeight="true" outlineLevel="0" collapsed="false">
      <c r="A967" s="137"/>
      <c r="B967" s="138"/>
      <c r="C967" s="139"/>
      <c r="D967" s="139"/>
      <c r="E967" s="143"/>
      <c r="F967" s="120"/>
      <c r="G967" s="121"/>
      <c r="H967" s="140"/>
      <c r="I967" s="141"/>
      <c r="J967" s="116"/>
      <c r="K967" s="124" t="str">
        <f aca="false">IF(ISBLANK(I967),"",ROUND(IF(J967&lt;&gt;"€",IF(J967="$",I967*TRANSFERENCIAS!$E$29,I967*TRANSFERENCIAS!$H$29),I967),2))</f>
        <v/>
      </c>
      <c r="L967" s="142"/>
      <c r="M967" s="142"/>
      <c r="N967" s="142"/>
      <c r="O967" s="125"/>
      <c r="P967" s="126" t="str">
        <f aca="false">IF(ISNUMBER(X967),X967,"P")</f>
        <v>P</v>
      </c>
      <c r="Q967" s="127" t="str">
        <f aca="false">IF(ISNUMBER(L967),L967," --")</f>
        <v> --</v>
      </c>
      <c r="W967" s="129" t="n">
        <f aca="false">SUM(L967:N967)</f>
        <v>0</v>
      </c>
      <c r="X967" s="129" t="e">
        <f aca="false">IF(K967&gt;0,ABS(W967-K967),"")</f>
        <v>#VALUE!</v>
      </c>
      <c r="AF967" s="78" t="n">
        <f aca="false">+AF966+20</f>
        <v>19240</v>
      </c>
      <c r="AG967" s="78" t="n">
        <v>962</v>
      </c>
      <c r="AO967" s="78" t="e">
        <f aca="false">VLOOKUP(F967,PTDS2!$A$1:$Q$13,2)</f>
        <v>#N/A</v>
      </c>
      <c r="AP967" s="78" t="e">
        <f aca="false">VLOOKUP(F967,PTDS2!$A$1:$Q$13,3)</f>
        <v>#N/A</v>
      </c>
      <c r="AQ967" s="78" t="e">
        <f aca="false">VLOOKUP(F967,PTDS2!$A$1:$Q$13,4)</f>
        <v>#N/A</v>
      </c>
      <c r="AR967" s="78" t="e">
        <f aca="false">VLOOKUP(F967,PTDS2!$A$1:$Q$13,5)</f>
        <v>#N/A</v>
      </c>
      <c r="AS967" s="78" t="e">
        <f aca="false">VLOOKUP(F967,PTDS2!$A$1:$Q$13,6)</f>
        <v>#N/A</v>
      </c>
      <c r="AT967" s="78" t="e">
        <f aca="false">VLOOKUP(F967,PTDS2!$A$1:$Q$13,7)</f>
        <v>#N/A</v>
      </c>
      <c r="AU967" s="78" t="e">
        <f aca="false">VLOOKUP(F967,PTDS2!$A$1:$Q$13,8)</f>
        <v>#N/A</v>
      </c>
      <c r="AV967" s="78" t="e">
        <f aca="false">VLOOKUP(F967,PTDS2!$A$1:$Q$13,9)</f>
        <v>#N/A</v>
      </c>
      <c r="AW967" s="78" t="e">
        <f aca="false">VLOOKUP(F967,PTDS2!$A$1:$Q$13,10)</f>
        <v>#N/A</v>
      </c>
      <c r="AX967" s="78" t="e">
        <f aca="false">VLOOKUP(F967,PTDS2!$A$1:$Q$13,11)</f>
        <v>#N/A</v>
      </c>
      <c r="AY967" s="78" t="e">
        <f aca="false">VLOOKUP(F967,PTDS2!$A$1:$Q$13,12)</f>
        <v>#N/A</v>
      </c>
      <c r="AZ967" s="78" t="e">
        <f aca="false">VLOOKUP(F967,PTDS2!$A$1:$Q$13,13)</f>
        <v>#N/A</v>
      </c>
      <c r="BA967" s="78" t="e">
        <f aca="false">VLOOKUP(F967,PTDS2!$A$1:$Q$13,14)</f>
        <v>#N/A</v>
      </c>
      <c r="BB967" s="78" t="e">
        <f aca="false">VLOOKUP(F967,PTDS2!$A$1:$Q$13,15)</f>
        <v>#N/A</v>
      </c>
      <c r="BC967" s="78" t="e">
        <f aca="false">VLOOKUP(F967,PTDS2!$A$1:$Q$13,16)</f>
        <v>#N/A</v>
      </c>
      <c r="BD967" s="78" t="e">
        <f aca="false">VLOOKUP(F967,PTDS2!$A$1:$Q$13,17)</f>
        <v>#N/A</v>
      </c>
      <c r="BF967" s="78" t="e">
        <f aca="false">IF(AO967=0,"",AO967)</f>
        <v>#N/A</v>
      </c>
      <c r="BG967" s="78" t="e">
        <f aca="false">IF(AP967=0,"",AP967)</f>
        <v>#N/A</v>
      </c>
      <c r="BH967" s="78" t="e">
        <f aca="false">IF(AQ967=0,"",AQ967)</f>
        <v>#N/A</v>
      </c>
      <c r="BI967" s="78" t="e">
        <f aca="false">IF(AR967=0,"",AR967)</f>
        <v>#N/A</v>
      </c>
      <c r="BJ967" s="78" t="e">
        <f aca="false">IF(AS967=0,"",AS967)</f>
        <v>#N/A</v>
      </c>
      <c r="BK967" s="78" t="e">
        <f aca="false">IF(AT967=0,"",AT967)</f>
        <v>#N/A</v>
      </c>
      <c r="BL967" s="78" t="e">
        <f aca="false">IF(AU967=0,"",AU967)</f>
        <v>#N/A</v>
      </c>
      <c r="BM967" s="78" t="e">
        <f aca="false">IF(AV967=0,"",AV967)</f>
        <v>#N/A</v>
      </c>
      <c r="BN967" s="78" t="e">
        <f aca="false">IF(AW967=0,"",AW967)</f>
        <v>#N/A</v>
      </c>
      <c r="BO967" s="78" t="e">
        <f aca="false">IF(AX967=0,"",AX967)</f>
        <v>#N/A</v>
      </c>
      <c r="BP967" s="78" t="e">
        <f aca="false">IF(AY967=0,"",AY967)</f>
        <v>#N/A</v>
      </c>
      <c r="BQ967" s="78" t="e">
        <f aca="false">IF(AZ967=0,"",AZ967)</f>
        <v>#N/A</v>
      </c>
      <c r="BR967" s="78" t="e">
        <f aca="false">IF(BA967=0,"",BA967)</f>
        <v>#N/A</v>
      </c>
      <c r="BS967" s="78" t="e">
        <f aca="false">IF(BB967=0,"",BB967)</f>
        <v>#N/A</v>
      </c>
      <c r="BT967" s="78" t="e">
        <f aca="false">IF(BC967=0,"",BC967)</f>
        <v>#N/A</v>
      </c>
      <c r="BU967" s="78" t="e">
        <f aca="false">IF(BD967=0,"",BD967)</f>
        <v>#N/A</v>
      </c>
    </row>
    <row r="968" customFormat="false" ht="56.7" hidden="false" customHeight="true" outlineLevel="0" collapsed="false">
      <c r="A968" s="137"/>
      <c r="B968" s="138"/>
      <c r="C968" s="139"/>
      <c r="D968" s="139"/>
      <c r="E968" s="143"/>
      <c r="F968" s="120"/>
      <c r="G968" s="121"/>
      <c r="H968" s="140"/>
      <c r="I968" s="141"/>
      <c r="J968" s="116"/>
      <c r="K968" s="124" t="str">
        <f aca="false">IF(ISBLANK(I968),"",ROUND(IF(J968&lt;&gt;"€",IF(J968="$",I968*TRANSFERENCIAS!$E$29,I968*TRANSFERENCIAS!$H$29),I968),2))</f>
        <v/>
      </c>
      <c r="L968" s="142"/>
      <c r="M968" s="142"/>
      <c r="N968" s="142"/>
      <c r="O968" s="125"/>
      <c r="P968" s="126" t="str">
        <f aca="false">IF(ISNUMBER(X968),X968,"P")</f>
        <v>P</v>
      </c>
      <c r="Q968" s="127" t="str">
        <f aca="false">IF(ISNUMBER(L968),L968," --")</f>
        <v> --</v>
      </c>
      <c r="W968" s="129" t="n">
        <f aca="false">SUM(L968:N968)</f>
        <v>0</v>
      </c>
      <c r="X968" s="129" t="e">
        <f aca="false">IF(K968&gt;0,ABS(W968-K968),"")</f>
        <v>#VALUE!</v>
      </c>
      <c r="AF968" s="78" t="n">
        <f aca="false">+AF967+20</f>
        <v>19260</v>
      </c>
      <c r="AG968" s="78" t="n">
        <v>963</v>
      </c>
      <c r="AO968" s="78" t="e">
        <f aca="false">VLOOKUP(F968,PTDS2!$A$1:$Q$13,2)</f>
        <v>#N/A</v>
      </c>
      <c r="AP968" s="78" t="e">
        <f aca="false">VLOOKUP(F968,PTDS2!$A$1:$Q$13,3)</f>
        <v>#N/A</v>
      </c>
      <c r="AQ968" s="78" t="e">
        <f aca="false">VLOOKUP(F968,PTDS2!$A$1:$Q$13,4)</f>
        <v>#N/A</v>
      </c>
      <c r="AR968" s="78" t="e">
        <f aca="false">VLOOKUP(F968,PTDS2!$A$1:$Q$13,5)</f>
        <v>#N/A</v>
      </c>
      <c r="AS968" s="78" t="e">
        <f aca="false">VLOOKUP(F968,PTDS2!$A$1:$Q$13,6)</f>
        <v>#N/A</v>
      </c>
      <c r="AT968" s="78" t="e">
        <f aca="false">VLOOKUP(F968,PTDS2!$A$1:$Q$13,7)</f>
        <v>#N/A</v>
      </c>
      <c r="AU968" s="78" t="e">
        <f aca="false">VLOOKUP(F968,PTDS2!$A$1:$Q$13,8)</f>
        <v>#N/A</v>
      </c>
      <c r="AV968" s="78" t="e">
        <f aca="false">VLOOKUP(F968,PTDS2!$A$1:$Q$13,9)</f>
        <v>#N/A</v>
      </c>
      <c r="AW968" s="78" t="e">
        <f aca="false">VLOOKUP(F968,PTDS2!$A$1:$Q$13,10)</f>
        <v>#N/A</v>
      </c>
      <c r="AX968" s="78" t="e">
        <f aca="false">VLOOKUP(F968,PTDS2!$A$1:$Q$13,11)</f>
        <v>#N/A</v>
      </c>
      <c r="AY968" s="78" t="e">
        <f aca="false">VLOOKUP(F968,PTDS2!$A$1:$Q$13,12)</f>
        <v>#N/A</v>
      </c>
      <c r="AZ968" s="78" t="e">
        <f aca="false">VLOOKUP(F968,PTDS2!$A$1:$Q$13,13)</f>
        <v>#N/A</v>
      </c>
      <c r="BA968" s="78" t="e">
        <f aca="false">VLOOKUP(F968,PTDS2!$A$1:$Q$13,14)</f>
        <v>#N/A</v>
      </c>
      <c r="BB968" s="78" t="e">
        <f aca="false">VLOOKUP(F968,PTDS2!$A$1:$Q$13,15)</f>
        <v>#N/A</v>
      </c>
      <c r="BC968" s="78" t="e">
        <f aca="false">VLOOKUP(F968,PTDS2!$A$1:$Q$13,16)</f>
        <v>#N/A</v>
      </c>
      <c r="BD968" s="78" t="e">
        <f aca="false">VLOOKUP(F968,PTDS2!$A$1:$Q$13,17)</f>
        <v>#N/A</v>
      </c>
      <c r="BF968" s="78" t="e">
        <f aca="false">IF(AO968=0,"",AO968)</f>
        <v>#N/A</v>
      </c>
      <c r="BG968" s="78" t="e">
        <f aca="false">IF(AP968=0,"",AP968)</f>
        <v>#N/A</v>
      </c>
      <c r="BH968" s="78" t="e">
        <f aca="false">IF(AQ968=0,"",AQ968)</f>
        <v>#N/A</v>
      </c>
      <c r="BI968" s="78" t="e">
        <f aca="false">IF(AR968=0,"",AR968)</f>
        <v>#N/A</v>
      </c>
      <c r="BJ968" s="78" t="e">
        <f aca="false">IF(AS968=0,"",AS968)</f>
        <v>#N/A</v>
      </c>
      <c r="BK968" s="78" t="e">
        <f aca="false">IF(AT968=0,"",AT968)</f>
        <v>#N/A</v>
      </c>
      <c r="BL968" s="78" t="e">
        <f aca="false">IF(AU968=0,"",AU968)</f>
        <v>#N/A</v>
      </c>
      <c r="BM968" s="78" t="e">
        <f aca="false">IF(AV968=0,"",AV968)</f>
        <v>#N/A</v>
      </c>
      <c r="BN968" s="78" t="e">
        <f aca="false">IF(AW968=0,"",AW968)</f>
        <v>#N/A</v>
      </c>
      <c r="BO968" s="78" t="e">
        <f aca="false">IF(AX968=0,"",AX968)</f>
        <v>#N/A</v>
      </c>
      <c r="BP968" s="78" t="e">
        <f aca="false">IF(AY968=0,"",AY968)</f>
        <v>#N/A</v>
      </c>
      <c r="BQ968" s="78" t="e">
        <f aca="false">IF(AZ968=0,"",AZ968)</f>
        <v>#N/A</v>
      </c>
      <c r="BR968" s="78" t="e">
        <f aca="false">IF(BA968=0,"",BA968)</f>
        <v>#N/A</v>
      </c>
      <c r="BS968" s="78" t="e">
        <f aca="false">IF(BB968=0,"",BB968)</f>
        <v>#N/A</v>
      </c>
      <c r="BT968" s="78" t="e">
        <f aca="false">IF(BC968=0,"",BC968)</f>
        <v>#N/A</v>
      </c>
      <c r="BU968" s="78" t="e">
        <f aca="false">IF(BD968=0,"",BD968)</f>
        <v>#N/A</v>
      </c>
    </row>
    <row r="969" customFormat="false" ht="56.7" hidden="false" customHeight="true" outlineLevel="0" collapsed="false">
      <c r="A969" s="137"/>
      <c r="B969" s="138"/>
      <c r="C969" s="139"/>
      <c r="D969" s="139"/>
      <c r="E969" s="143"/>
      <c r="F969" s="120"/>
      <c r="G969" s="121"/>
      <c r="H969" s="140"/>
      <c r="I969" s="141"/>
      <c r="J969" s="116"/>
      <c r="K969" s="124" t="str">
        <f aca="false">IF(ISBLANK(I969),"",ROUND(IF(J969&lt;&gt;"€",IF(J969="$",I969*TRANSFERENCIAS!$E$29,I969*TRANSFERENCIAS!$H$29),I969),2))</f>
        <v/>
      </c>
      <c r="L969" s="142"/>
      <c r="M969" s="142"/>
      <c r="N969" s="142"/>
      <c r="O969" s="125"/>
      <c r="P969" s="126" t="str">
        <f aca="false">IF(ISNUMBER(X969),X969,"P")</f>
        <v>P</v>
      </c>
      <c r="Q969" s="127" t="str">
        <f aca="false">IF(ISNUMBER(L969),L969," --")</f>
        <v> --</v>
      </c>
      <c r="W969" s="129" t="n">
        <f aca="false">SUM(L969:N969)</f>
        <v>0</v>
      </c>
      <c r="X969" s="129" t="e">
        <f aca="false">IF(K969&gt;0,ABS(W969-K969),"")</f>
        <v>#VALUE!</v>
      </c>
      <c r="AF969" s="78" t="n">
        <f aca="false">+AF968+20</f>
        <v>19280</v>
      </c>
      <c r="AG969" s="78" t="n">
        <v>964</v>
      </c>
      <c r="AO969" s="78" t="e">
        <f aca="false">VLOOKUP(F969,PTDS2!$A$1:$Q$13,2)</f>
        <v>#N/A</v>
      </c>
      <c r="AP969" s="78" t="e">
        <f aca="false">VLOOKUP(F969,PTDS2!$A$1:$Q$13,3)</f>
        <v>#N/A</v>
      </c>
      <c r="AQ969" s="78" t="e">
        <f aca="false">VLOOKUP(F969,PTDS2!$A$1:$Q$13,4)</f>
        <v>#N/A</v>
      </c>
      <c r="AR969" s="78" t="e">
        <f aca="false">VLOOKUP(F969,PTDS2!$A$1:$Q$13,5)</f>
        <v>#N/A</v>
      </c>
      <c r="AS969" s="78" t="e">
        <f aca="false">VLOOKUP(F969,PTDS2!$A$1:$Q$13,6)</f>
        <v>#N/A</v>
      </c>
      <c r="AT969" s="78" t="e">
        <f aca="false">VLOOKUP(F969,PTDS2!$A$1:$Q$13,7)</f>
        <v>#N/A</v>
      </c>
      <c r="AU969" s="78" t="e">
        <f aca="false">VLOOKUP(F969,PTDS2!$A$1:$Q$13,8)</f>
        <v>#N/A</v>
      </c>
      <c r="AV969" s="78" t="e">
        <f aca="false">VLOOKUP(F969,PTDS2!$A$1:$Q$13,9)</f>
        <v>#N/A</v>
      </c>
      <c r="AW969" s="78" t="e">
        <f aca="false">VLOOKUP(F969,PTDS2!$A$1:$Q$13,10)</f>
        <v>#N/A</v>
      </c>
      <c r="AX969" s="78" t="e">
        <f aca="false">VLOOKUP(F969,PTDS2!$A$1:$Q$13,11)</f>
        <v>#N/A</v>
      </c>
      <c r="AY969" s="78" t="e">
        <f aca="false">VLOOKUP(F969,PTDS2!$A$1:$Q$13,12)</f>
        <v>#N/A</v>
      </c>
      <c r="AZ969" s="78" t="e">
        <f aca="false">VLOOKUP(F969,PTDS2!$A$1:$Q$13,13)</f>
        <v>#N/A</v>
      </c>
      <c r="BA969" s="78" t="e">
        <f aca="false">VLOOKUP(F969,PTDS2!$A$1:$Q$13,14)</f>
        <v>#N/A</v>
      </c>
      <c r="BB969" s="78" t="e">
        <f aca="false">VLOOKUP(F969,PTDS2!$A$1:$Q$13,15)</f>
        <v>#N/A</v>
      </c>
      <c r="BC969" s="78" t="e">
        <f aca="false">VLOOKUP(F969,PTDS2!$A$1:$Q$13,16)</f>
        <v>#N/A</v>
      </c>
      <c r="BD969" s="78" t="e">
        <f aca="false">VLOOKUP(F969,PTDS2!$A$1:$Q$13,17)</f>
        <v>#N/A</v>
      </c>
      <c r="BF969" s="78" t="e">
        <f aca="false">IF(AO969=0,"",AO969)</f>
        <v>#N/A</v>
      </c>
      <c r="BG969" s="78" t="e">
        <f aca="false">IF(AP969=0,"",AP969)</f>
        <v>#N/A</v>
      </c>
      <c r="BH969" s="78" t="e">
        <f aca="false">IF(AQ969=0,"",AQ969)</f>
        <v>#N/A</v>
      </c>
      <c r="BI969" s="78" t="e">
        <f aca="false">IF(AR969=0,"",AR969)</f>
        <v>#N/A</v>
      </c>
      <c r="BJ969" s="78" t="e">
        <f aca="false">IF(AS969=0,"",AS969)</f>
        <v>#N/A</v>
      </c>
      <c r="BK969" s="78" t="e">
        <f aca="false">IF(AT969=0,"",AT969)</f>
        <v>#N/A</v>
      </c>
      <c r="BL969" s="78" t="e">
        <f aca="false">IF(AU969=0,"",AU969)</f>
        <v>#N/A</v>
      </c>
      <c r="BM969" s="78" t="e">
        <f aca="false">IF(AV969=0,"",AV969)</f>
        <v>#N/A</v>
      </c>
      <c r="BN969" s="78" t="e">
        <f aca="false">IF(AW969=0,"",AW969)</f>
        <v>#N/A</v>
      </c>
      <c r="BO969" s="78" t="e">
        <f aca="false">IF(AX969=0,"",AX969)</f>
        <v>#N/A</v>
      </c>
      <c r="BP969" s="78" t="e">
        <f aca="false">IF(AY969=0,"",AY969)</f>
        <v>#N/A</v>
      </c>
      <c r="BQ969" s="78" t="e">
        <f aca="false">IF(AZ969=0,"",AZ969)</f>
        <v>#N/A</v>
      </c>
      <c r="BR969" s="78" t="e">
        <f aca="false">IF(BA969=0,"",BA969)</f>
        <v>#N/A</v>
      </c>
      <c r="BS969" s="78" t="e">
        <f aca="false">IF(BB969=0,"",BB969)</f>
        <v>#N/A</v>
      </c>
      <c r="BT969" s="78" t="e">
        <f aca="false">IF(BC969=0,"",BC969)</f>
        <v>#N/A</v>
      </c>
      <c r="BU969" s="78" t="e">
        <f aca="false">IF(BD969=0,"",BD969)</f>
        <v>#N/A</v>
      </c>
    </row>
    <row r="970" customFormat="false" ht="56.7" hidden="false" customHeight="true" outlineLevel="0" collapsed="false">
      <c r="A970" s="137"/>
      <c r="B970" s="138"/>
      <c r="C970" s="139"/>
      <c r="D970" s="139"/>
      <c r="E970" s="143"/>
      <c r="F970" s="120"/>
      <c r="G970" s="121"/>
      <c r="H970" s="140"/>
      <c r="I970" s="141"/>
      <c r="J970" s="116"/>
      <c r="K970" s="124" t="str">
        <f aca="false">IF(ISBLANK(I970),"",ROUND(IF(J970&lt;&gt;"€",IF(J970="$",I970*TRANSFERENCIAS!$E$29,I970*TRANSFERENCIAS!$H$29),I970),2))</f>
        <v/>
      </c>
      <c r="L970" s="142"/>
      <c r="M970" s="142"/>
      <c r="N970" s="142"/>
      <c r="O970" s="125"/>
      <c r="P970" s="126" t="str">
        <f aca="false">IF(ISNUMBER(X970),X970,"P")</f>
        <v>P</v>
      </c>
      <c r="Q970" s="127" t="str">
        <f aca="false">IF(ISNUMBER(L970),L970," --")</f>
        <v> --</v>
      </c>
      <c r="W970" s="129" t="n">
        <f aca="false">SUM(L970:N970)</f>
        <v>0</v>
      </c>
      <c r="X970" s="129" t="e">
        <f aca="false">IF(K970&gt;0,ABS(W970-K970),"")</f>
        <v>#VALUE!</v>
      </c>
      <c r="AF970" s="78" t="n">
        <f aca="false">+AF969+20</f>
        <v>19300</v>
      </c>
      <c r="AG970" s="78" t="n">
        <v>965</v>
      </c>
      <c r="AO970" s="78" t="e">
        <f aca="false">VLOOKUP(F970,PTDS2!$A$1:$Q$13,2)</f>
        <v>#N/A</v>
      </c>
      <c r="AP970" s="78" t="e">
        <f aca="false">VLOOKUP(F970,PTDS2!$A$1:$Q$13,3)</f>
        <v>#N/A</v>
      </c>
      <c r="AQ970" s="78" t="e">
        <f aca="false">VLOOKUP(F970,PTDS2!$A$1:$Q$13,4)</f>
        <v>#N/A</v>
      </c>
      <c r="AR970" s="78" t="e">
        <f aca="false">VLOOKUP(F970,PTDS2!$A$1:$Q$13,5)</f>
        <v>#N/A</v>
      </c>
      <c r="AS970" s="78" t="e">
        <f aca="false">VLOOKUP(F970,PTDS2!$A$1:$Q$13,6)</f>
        <v>#N/A</v>
      </c>
      <c r="AT970" s="78" t="e">
        <f aca="false">VLOOKUP(F970,PTDS2!$A$1:$Q$13,7)</f>
        <v>#N/A</v>
      </c>
      <c r="AU970" s="78" t="e">
        <f aca="false">VLOOKUP(F970,PTDS2!$A$1:$Q$13,8)</f>
        <v>#N/A</v>
      </c>
      <c r="AV970" s="78" t="e">
        <f aca="false">VLOOKUP(F970,PTDS2!$A$1:$Q$13,9)</f>
        <v>#N/A</v>
      </c>
      <c r="AW970" s="78" t="e">
        <f aca="false">VLOOKUP(F970,PTDS2!$A$1:$Q$13,10)</f>
        <v>#N/A</v>
      </c>
      <c r="AX970" s="78" t="e">
        <f aca="false">VLOOKUP(F970,PTDS2!$A$1:$Q$13,11)</f>
        <v>#N/A</v>
      </c>
      <c r="AY970" s="78" t="e">
        <f aca="false">VLOOKUP(F970,PTDS2!$A$1:$Q$13,12)</f>
        <v>#N/A</v>
      </c>
      <c r="AZ970" s="78" t="e">
        <f aca="false">VLOOKUP(F970,PTDS2!$A$1:$Q$13,13)</f>
        <v>#N/A</v>
      </c>
      <c r="BA970" s="78" t="e">
        <f aca="false">VLOOKUP(F970,PTDS2!$A$1:$Q$13,14)</f>
        <v>#N/A</v>
      </c>
      <c r="BB970" s="78" t="e">
        <f aca="false">VLOOKUP(F970,PTDS2!$A$1:$Q$13,15)</f>
        <v>#N/A</v>
      </c>
      <c r="BC970" s="78" t="e">
        <f aca="false">VLOOKUP(F970,PTDS2!$A$1:$Q$13,16)</f>
        <v>#N/A</v>
      </c>
      <c r="BD970" s="78" t="e">
        <f aca="false">VLOOKUP(F970,PTDS2!$A$1:$Q$13,17)</f>
        <v>#N/A</v>
      </c>
      <c r="BF970" s="78" t="e">
        <f aca="false">IF(AO970=0,"",AO970)</f>
        <v>#N/A</v>
      </c>
      <c r="BG970" s="78" t="e">
        <f aca="false">IF(AP970=0,"",AP970)</f>
        <v>#N/A</v>
      </c>
      <c r="BH970" s="78" t="e">
        <f aca="false">IF(AQ970=0,"",AQ970)</f>
        <v>#N/A</v>
      </c>
      <c r="BI970" s="78" t="e">
        <f aca="false">IF(AR970=0,"",AR970)</f>
        <v>#N/A</v>
      </c>
      <c r="BJ970" s="78" t="e">
        <f aca="false">IF(AS970=0,"",AS970)</f>
        <v>#N/A</v>
      </c>
      <c r="BK970" s="78" t="e">
        <f aca="false">IF(AT970=0,"",AT970)</f>
        <v>#N/A</v>
      </c>
      <c r="BL970" s="78" t="e">
        <f aca="false">IF(AU970=0,"",AU970)</f>
        <v>#N/A</v>
      </c>
      <c r="BM970" s="78" t="e">
        <f aca="false">IF(AV970=0,"",AV970)</f>
        <v>#N/A</v>
      </c>
      <c r="BN970" s="78" t="e">
        <f aca="false">IF(AW970=0,"",AW970)</f>
        <v>#N/A</v>
      </c>
      <c r="BO970" s="78" t="e">
        <f aca="false">IF(AX970=0,"",AX970)</f>
        <v>#N/A</v>
      </c>
      <c r="BP970" s="78" t="e">
        <f aca="false">IF(AY970=0,"",AY970)</f>
        <v>#N/A</v>
      </c>
      <c r="BQ970" s="78" t="e">
        <f aca="false">IF(AZ970=0,"",AZ970)</f>
        <v>#N/A</v>
      </c>
      <c r="BR970" s="78" t="e">
        <f aca="false">IF(BA970=0,"",BA970)</f>
        <v>#N/A</v>
      </c>
      <c r="BS970" s="78" t="e">
        <f aca="false">IF(BB970=0,"",BB970)</f>
        <v>#N/A</v>
      </c>
      <c r="BT970" s="78" t="e">
        <f aca="false">IF(BC970=0,"",BC970)</f>
        <v>#N/A</v>
      </c>
      <c r="BU970" s="78" t="e">
        <f aca="false">IF(BD970=0,"",BD970)</f>
        <v>#N/A</v>
      </c>
    </row>
    <row r="971" customFormat="false" ht="56.7" hidden="false" customHeight="true" outlineLevel="0" collapsed="false">
      <c r="A971" s="137"/>
      <c r="B971" s="138"/>
      <c r="C971" s="139"/>
      <c r="D971" s="139"/>
      <c r="E971" s="143"/>
      <c r="F971" s="120"/>
      <c r="G971" s="121"/>
      <c r="H971" s="140"/>
      <c r="I971" s="141"/>
      <c r="J971" s="116"/>
      <c r="K971" s="124" t="str">
        <f aca="false">IF(ISBLANK(I971),"",ROUND(IF(J971&lt;&gt;"€",IF(J971="$",I971*TRANSFERENCIAS!$E$29,I971*TRANSFERENCIAS!$H$29),I971),2))</f>
        <v/>
      </c>
      <c r="L971" s="142"/>
      <c r="M971" s="142"/>
      <c r="N971" s="142"/>
      <c r="O971" s="125"/>
      <c r="P971" s="126" t="str">
        <f aca="false">IF(ISNUMBER(X971),X971,"P")</f>
        <v>P</v>
      </c>
      <c r="Q971" s="127" t="str">
        <f aca="false">IF(ISNUMBER(L971),L971," --")</f>
        <v> --</v>
      </c>
      <c r="W971" s="129" t="n">
        <f aca="false">SUM(L971:N971)</f>
        <v>0</v>
      </c>
      <c r="X971" s="129" t="e">
        <f aca="false">IF(K971&gt;0,ABS(W971-K971),"")</f>
        <v>#VALUE!</v>
      </c>
      <c r="AF971" s="78" t="n">
        <f aca="false">+AF970+20</f>
        <v>19320</v>
      </c>
      <c r="AG971" s="78" t="n">
        <v>966</v>
      </c>
      <c r="AO971" s="78" t="e">
        <f aca="false">VLOOKUP(F971,PTDS2!$A$1:$Q$13,2)</f>
        <v>#N/A</v>
      </c>
      <c r="AP971" s="78" t="e">
        <f aca="false">VLOOKUP(F971,PTDS2!$A$1:$Q$13,3)</f>
        <v>#N/A</v>
      </c>
      <c r="AQ971" s="78" t="e">
        <f aca="false">VLOOKUP(F971,PTDS2!$A$1:$Q$13,4)</f>
        <v>#N/A</v>
      </c>
      <c r="AR971" s="78" t="e">
        <f aca="false">VLOOKUP(F971,PTDS2!$A$1:$Q$13,5)</f>
        <v>#N/A</v>
      </c>
      <c r="AS971" s="78" t="e">
        <f aca="false">VLOOKUP(F971,PTDS2!$A$1:$Q$13,6)</f>
        <v>#N/A</v>
      </c>
      <c r="AT971" s="78" t="e">
        <f aca="false">VLOOKUP(F971,PTDS2!$A$1:$Q$13,7)</f>
        <v>#N/A</v>
      </c>
      <c r="AU971" s="78" t="e">
        <f aca="false">VLOOKUP(F971,PTDS2!$A$1:$Q$13,8)</f>
        <v>#N/A</v>
      </c>
      <c r="AV971" s="78" t="e">
        <f aca="false">VLOOKUP(F971,PTDS2!$A$1:$Q$13,9)</f>
        <v>#N/A</v>
      </c>
      <c r="AW971" s="78" t="e">
        <f aca="false">VLOOKUP(F971,PTDS2!$A$1:$Q$13,10)</f>
        <v>#N/A</v>
      </c>
      <c r="AX971" s="78" t="e">
        <f aca="false">VLOOKUP(F971,PTDS2!$A$1:$Q$13,11)</f>
        <v>#N/A</v>
      </c>
      <c r="AY971" s="78" t="e">
        <f aca="false">VLOOKUP(F971,PTDS2!$A$1:$Q$13,12)</f>
        <v>#N/A</v>
      </c>
      <c r="AZ971" s="78" t="e">
        <f aca="false">VLOOKUP(F971,PTDS2!$A$1:$Q$13,13)</f>
        <v>#N/A</v>
      </c>
      <c r="BA971" s="78" t="e">
        <f aca="false">VLOOKUP(F971,PTDS2!$A$1:$Q$13,14)</f>
        <v>#N/A</v>
      </c>
      <c r="BB971" s="78" t="e">
        <f aca="false">VLOOKUP(F971,PTDS2!$A$1:$Q$13,15)</f>
        <v>#N/A</v>
      </c>
      <c r="BC971" s="78" t="e">
        <f aca="false">VLOOKUP(F971,PTDS2!$A$1:$Q$13,16)</f>
        <v>#N/A</v>
      </c>
      <c r="BD971" s="78" t="e">
        <f aca="false">VLOOKUP(F971,PTDS2!$A$1:$Q$13,17)</f>
        <v>#N/A</v>
      </c>
      <c r="BF971" s="78" t="e">
        <f aca="false">IF(AO971=0,"",AO971)</f>
        <v>#N/A</v>
      </c>
      <c r="BG971" s="78" t="e">
        <f aca="false">IF(AP971=0,"",AP971)</f>
        <v>#N/A</v>
      </c>
      <c r="BH971" s="78" t="e">
        <f aca="false">IF(AQ971=0,"",AQ971)</f>
        <v>#N/A</v>
      </c>
      <c r="BI971" s="78" t="e">
        <f aca="false">IF(AR971=0,"",AR971)</f>
        <v>#N/A</v>
      </c>
      <c r="BJ971" s="78" t="e">
        <f aca="false">IF(AS971=0,"",AS971)</f>
        <v>#N/A</v>
      </c>
      <c r="BK971" s="78" t="e">
        <f aca="false">IF(AT971=0,"",AT971)</f>
        <v>#N/A</v>
      </c>
      <c r="BL971" s="78" t="e">
        <f aca="false">IF(AU971=0,"",AU971)</f>
        <v>#N/A</v>
      </c>
      <c r="BM971" s="78" t="e">
        <f aca="false">IF(AV971=0,"",AV971)</f>
        <v>#N/A</v>
      </c>
      <c r="BN971" s="78" t="e">
        <f aca="false">IF(AW971=0,"",AW971)</f>
        <v>#N/A</v>
      </c>
      <c r="BO971" s="78" t="e">
        <f aca="false">IF(AX971=0,"",AX971)</f>
        <v>#N/A</v>
      </c>
      <c r="BP971" s="78" t="e">
        <f aca="false">IF(AY971=0,"",AY971)</f>
        <v>#N/A</v>
      </c>
      <c r="BQ971" s="78" t="e">
        <f aca="false">IF(AZ971=0,"",AZ971)</f>
        <v>#N/A</v>
      </c>
      <c r="BR971" s="78" t="e">
        <f aca="false">IF(BA971=0,"",BA971)</f>
        <v>#N/A</v>
      </c>
      <c r="BS971" s="78" t="e">
        <f aca="false">IF(BB971=0,"",BB971)</f>
        <v>#N/A</v>
      </c>
      <c r="BT971" s="78" t="e">
        <f aca="false">IF(BC971=0,"",BC971)</f>
        <v>#N/A</v>
      </c>
      <c r="BU971" s="78" t="e">
        <f aca="false">IF(BD971=0,"",BD971)</f>
        <v>#N/A</v>
      </c>
    </row>
    <row r="972" customFormat="false" ht="56.7" hidden="false" customHeight="true" outlineLevel="0" collapsed="false">
      <c r="A972" s="137"/>
      <c r="B972" s="138"/>
      <c r="C972" s="139"/>
      <c r="D972" s="139"/>
      <c r="E972" s="143"/>
      <c r="F972" s="120"/>
      <c r="G972" s="121"/>
      <c r="H972" s="140"/>
      <c r="I972" s="141"/>
      <c r="J972" s="116"/>
      <c r="K972" s="124" t="str">
        <f aca="false">IF(ISBLANK(I972),"",ROUND(IF(J972&lt;&gt;"€",IF(J972="$",I972*TRANSFERENCIAS!$E$29,I972*TRANSFERENCIAS!$H$29),I972),2))</f>
        <v/>
      </c>
      <c r="L972" s="142"/>
      <c r="M972" s="142"/>
      <c r="N972" s="142"/>
      <c r="O972" s="125"/>
      <c r="P972" s="126" t="str">
        <f aca="false">IF(ISNUMBER(X972),X972,"P")</f>
        <v>P</v>
      </c>
      <c r="Q972" s="127" t="str">
        <f aca="false">IF(ISNUMBER(L972),L972," --")</f>
        <v> --</v>
      </c>
      <c r="W972" s="129" t="n">
        <f aca="false">SUM(L972:N972)</f>
        <v>0</v>
      </c>
      <c r="X972" s="129" t="e">
        <f aca="false">IF(K972&gt;0,ABS(W972-K972),"")</f>
        <v>#VALUE!</v>
      </c>
      <c r="AF972" s="78" t="n">
        <f aca="false">+AF971+20</f>
        <v>19340</v>
      </c>
      <c r="AG972" s="78" t="n">
        <v>967</v>
      </c>
      <c r="AO972" s="78" t="e">
        <f aca="false">VLOOKUP(F972,PTDS2!$A$1:$Q$13,2)</f>
        <v>#N/A</v>
      </c>
      <c r="AP972" s="78" t="e">
        <f aca="false">VLOOKUP(F972,PTDS2!$A$1:$Q$13,3)</f>
        <v>#N/A</v>
      </c>
      <c r="AQ972" s="78" t="e">
        <f aca="false">VLOOKUP(F972,PTDS2!$A$1:$Q$13,4)</f>
        <v>#N/A</v>
      </c>
      <c r="AR972" s="78" t="e">
        <f aca="false">VLOOKUP(F972,PTDS2!$A$1:$Q$13,5)</f>
        <v>#N/A</v>
      </c>
      <c r="AS972" s="78" t="e">
        <f aca="false">VLOOKUP(F972,PTDS2!$A$1:$Q$13,6)</f>
        <v>#N/A</v>
      </c>
      <c r="AT972" s="78" t="e">
        <f aca="false">VLOOKUP(F972,PTDS2!$A$1:$Q$13,7)</f>
        <v>#N/A</v>
      </c>
      <c r="AU972" s="78" t="e">
        <f aca="false">VLOOKUP(F972,PTDS2!$A$1:$Q$13,8)</f>
        <v>#N/A</v>
      </c>
      <c r="AV972" s="78" t="e">
        <f aca="false">VLOOKUP(F972,PTDS2!$A$1:$Q$13,9)</f>
        <v>#N/A</v>
      </c>
      <c r="AW972" s="78" t="e">
        <f aca="false">VLOOKUP(F972,PTDS2!$A$1:$Q$13,10)</f>
        <v>#N/A</v>
      </c>
      <c r="AX972" s="78" t="e">
        <f aca="false">VLOOKUP(F972,PTDS2!$A$1:$Q$13,11)</f>
        <v>#N/A</v>
      </c>
      <c r="AY972" s="78" t="e">
        <f aca="false">VLOOKUP(F972,PTDS2!$A$1:$Q$13,12)</f>
        <v>#N/A</v>
      </c>
      <c r="AZ972" s="78" t="e">
        <f aca="false">VLOOKUP(F972,PTDS2!$A$1:$Q$13,13)</f>
        <v>#N/A</v>
      </c>
      <c r="BA972" s="78" t="e">
        <f aca="false">VLOOKUP(F972,PTDS2!$A$1:$Q$13,14)</f>
        <v>#N/A</v>
      </c>
      <c r="BB972" s="78" t="e">
        <f aca="false">VLOOKUP(F972,PTDS2!$A$1:$Q$13,15)</f>
        <v>#N/A</v>
      </c>
      <c r="BC972" s="78" t="e">
        <f aca="false">VLOOKUP(F972,PTDS2!$A$1:$Q$13,16)</f>
        <v>#N/A</v>
      </c>
      <c r="BD972" s="78" t="e">
        <f aca="false">VLOOKUP(F972,PTDS2!$A$1:$Q$13,17)</f>
        <v>#N/A</v>
      </c>
      <c r="BF972" s="78" t="e">
        <f aca="false">IF(AO972=0,"",AO972)</f>
        <v>#N/A</v>
      </c>
      <c r="BG972" s="78" t="e">
        <f aca="false">IF(AP972=0,"",AP972)</f>
        <v>#N/A</v>
      </c>
      <c r="BH972" s="78" t="e">
        <f aca="false">IF(AQ972=0,"",AQ972)</f>
        <v>#N/A</v>
      </c>
      <c r="BI972" s="78" t="e">
        <f aca="false">IF(AR972=0,"",AR972)</f>
        <v>#N/A</v>
      </c>
      <c r="BJ972" s="78" t="e">
        <f aca="false">IF(AS972=0,"",AS972)</f>
        <v>#N/A</v>
      </c>
      <c r="BK972" s="78" t="e">
        <f aca="false">IF(AT972=0,"",AT972)</f>
        <v>#N/A</v>
      </c>
      <c r="BL972" s="78" t="e">
        <f aca="false">IF(AU972=0,"",AU972)</f>
        <v>#N/A</v>
      </c>
      <c r="BM972" s="78" t="e">
        <f aca="false">IF(AV972=0,"",AV972)</f>
        <v>#N/A</v>
      </c>
      <c r="BN972" s="78" t="e">
        <f aca="false">IF(AW972=0,"",AW972)</f>
        <v>#N/A</v>
      </c>
      <c r="BO972" s="78" t="e">
        <f aca="false">IF(AX972=0,"",AX972)</f>
        <v>#N/A</v>
      </c>
      <c r="BP972" s="78" t="e">
        <f aca="false">IF(AY972=0,"",AY972)</f>
        <v>#N/A</v>
      </c>
      <c r="BQ972" s="78" t="e">
        <f aca="false">IF(AZ972=0,"",AZ972)</f>
        <v>#N/A</v>
      </c>
      <c r="BR972" s="78" t="e">
        <f aca="false">IF(BA972=0,"",BA972)</f>
        <v>#N/A</v>
      </c>
      <c r="BS972" s="78" t="e">
        <f aca="false">IF(BB972=0,"",BB972)</f>
        <v>#N/A</v>
      </c>
      <c r="BT972" s="78" t="e">
        <f aca="false">IF(BC972=0,"",BC972)</f>
        <v>#N/A</v>
      </c>
      <c r="BU972" s="78" t="e">
        <f aca="false">IF(BD972=0,"",BD972)</f>
        <v>#N/A</v>
      </c>
    </row>
    <row r="973" customFormat="false" ht="56.7" hidden="false" customHeight="true" outlineLevel="0" collapsed="false">
      <c r="A973" s="137"/>
      <c r="B973" s="138"/>
      <c r="C973" s="139"/>
      <c r="D973" s="139"/>
      <c r="E973" s="143"/>
      <c r="F973" s="120"/>
      <c r="G973" s="121"/>
      <c r="H973" s="140"/>
      <c r="I973" s="141"/>
      <c r="J973" s="116"/>
      <c r="K973" s="124" t="str">
        <f aca="false">IF(ISBLANK(I973),"",ROUND(IF(J973&lt;&gt;"€",IF(J973="$",I973*TRANSFERENCIAS!$E$29,I973*TRANSFERENCIAS!$H$29),I973),2))</f>
        <v/>
      </c>
      <c r="L973" s="142"/>
      <c r="M973" s="142"/>
      <c r="N973" s="142"/>
      <c r="O973" s="125"/>
      <c r="P973" s="126" t="str">
        <f aca="false">IF(ISNUMBER(X973),X973,"P")</f>
        <v>P</v>
      </c>
      <c r="Q973" s="127" t="str">
        <f aca="false">IF(ISNUMBER(L973),L973," --")</f>
        <v> --</v>
      </c>
      <c r="W973" s="129" t="n">
        <f aca="false">SUM(L973:N973)</f>
        <v>0</v>
      </c>
      <c r="X973" s="129" t="e">
        <f aca="false">IF(K973&gt;0,ABS(W973-K973),"")</f>
        <v>#VALUE!</v>
      </c>
      <c r="AF973" s="78" t="n">
        <f aca="false">+AF972+20</f>
        <v>19360</v>
      </c>
      <c r="AG973" s="78" t="n">
        <v>968</v>
      </c>
      <c r="AO973" s="78" t="e">
        <f aca="false">VLOOKUP(F973,PTDS2!$A$1:$Q$13,2)</f>
        <v>#N/A</v>
      </c>
      <c r="AP973" s="78" t="e">
        <f aca="false">VLOOKUP(F973,PTDS2!$A$1:$Q$13,3)</f>
        <v>#N/A</v>
      </c>
      <c r="AQ973" s="78" t="e">
        <f aca="false">VLOOKUP(F973,PTDS2!$A$1:$Q$13,4)</f>
        <v>#N/A</v>
      </c>
      <c r="AR973" s="78" t="e">
        <f aca="false">VLOOKUP(F973,PTDS2!$A$1:$Q$13,5)</f>
        <v>#N/A</v>
      </c>
      <c r="AS973" s="78" t="e">
        <f aca="false">VLOOKUP(F973,PTDS2!$A$1:$Q$13,6)</f>
        <v>#N/A</v>
      </c>
      <c r="AT973" s="78" t="e">
        <f aca="false">VLOOKUP(F973,PTDS2!$A$1:$Q$13,7)</f>
        <v>#N/A</v>
      </c>
      <c r="AU973" s="78" t="e">
        <f aca="false">VLOOKUP(F973,PTDS2!$A$1:$Q$13,8)</f>
        <v>#N/A</v>
      </c>
      <c r="AV973" s="78" t="e">
        <f aca="false">VLOOKUP(F973,PTDS2!$A$1:$Q$13,9)</f>
        <v>#N/A</v>
      </c>
      <c r="AW973" s="78" t="e">
        <f aca="false">VLOOKUP(F973,PTDS2!$A$1:$Q$13,10)</f>
        <v>#N/A</v>
      </c>
      <c r="AX973" s="78" t="e">
        <f aca="false">VLOOKUP(F973,PTDS2!$A$1:$Q$13,11)</f>
        <v>#N/A</v>
      </c>
      <c r="AY973" s="78" t="e">
        <f aca="false">VLOOKUP(F973,PTDS2!$A$1:$Q$13,12)</f>
        <v>#N/A</v>
      </c>
      <c r="AZ973" s="78" t="e">
        <f aca="false">VLOOKUP(F973,PTDS2!$A$1:$Q$13,13)</f>
        <v>#N/A</v>
      </c>
      <c r="BA973" s="78" t="e">
        <f aca="false">VLOOKUP(F973,PTDS2!$A$1:$Q$13,14)</f>
        <v>#N/A</v>
      </c>
      <c r="BB973" s="78" t="e">
        <f aca="false">VLOOKUP(F973,PTDS2!$A$1:$Q$13,15)</f>
        <v>#N/A</v>
      </c>
      <c r="BC973" s="78" t="e">
        <f aca="false">VLOOKUP(F973,PTDS2!$A$1:$Q$13,16)</f>
        <v>#N/A</v>
      </c>
      <c r="BD973" s="78" t="e">
        <f aca="false">VLOOKUP(F973,PTDS2!$A$1:$Q$13,17)</f>
        <v>#N/A</v>
      </c>
      <c r="BF973" s="78" t="e">
        <f aca="false">IF(AO973=0,"",AO973)</f>
        <v>#N/A</v>
      </c>
      <c r="BG973" s="78" t="e">
        <f aca="false">IF(AP973=0,"",AP973)</f>
        <v>#N/A</v>
      </c>
      <c r="BH973" s="78" t="e">
        <f aca="false">IF(AQ973=0,"",AQ973)</f>
        <v>#N/A</v>
      </c>
      <c r="BI973" s="78" t="e">
        <f aca="false">IF(AR973=0,"",AR973)</f>
        <v>#N/A</v>
      </c>
      <c r="BJ973" s="78" t="e">
        <f aca="false">IF(AS973=0,"",AS973)</f>
        <v>#N/A</v>
      </c>
      <c r="BK973" s="78" t="e">
        <f aca="false">IF(AT973=0,"",AT973)</f>
        <v>#N/A</v>
      </c>
      <c r="BL973" s="78" t="e">
        <f aca="false">IF(AU973=0,"",AU973)</f>
        <v>#N/A</v>
      </c>
      <c r="BM973" s="78" t="e">
        <f aca="false">IF(AV973=0,"",AV973)</f>
        <v>#N/A</v>
      </c>
      <c r="BN973" s="78" t="e">
        <f aca="false">IF(AW973=0,"",AW973)</f>
        <v>#N/A</v>
      </c>
      <c r="BO973" s="78" t="e">
        <f aca="false">IF(AX973=0,"",AX973)</f>
        <v>#N/A</v>
      </c>
      <c r="BP973" s="78" t="e">
        <f aca="false">IF(AY973=0,"",AY973)</f>
        <v>#N/A</v>
      </c>
      <c r="BQ973" s="78" t="e">
        <f aca="false">IF(AZ973=0,"",AZ973)</f>
        <v>#N/A</v>
      </c>
      <c r="BR973" s="78" t="e">
        <f aca="false">IF(BA973=0,"",BA973)</f>
        <v>#N/A</v>
      </c>
      <c r="BS973" s="78" t="e">
        <f aca="false">IF(BB973=0,"",BB973)</f>
        <v>#N/A</v>
      </c>
      <c r="BT973" s="78" t="e">
        <f aca="false">IF(BC973=0,"",BC973)</f>
        <v>#N/A</v>
      </c>
      <c r="BU973" s="78" t="e">
        <f aca="false">IF(BD973=0,"",BD973)</f>
        <v>#N/A</v>
      </c>
    </row>
    <row r="974" customFormat="false" ht="56.7" hidden="false" customHeight="true" outlineLevel="0" collapsed="false">
      <c r="A974" s="137"/>
      <c r="B974" s="138"/>
      <c r="C974" s="139"/>
      <c r="D974" s="139"/>
      <c r="E974" s="143"/>
      <c r="F974" s="120"/>
      <c r="G974" s="121"/>
      <c r="H974" s="140"/>
      <c r="I974" s="141"/>
      <c r="J974" s="116"/>
      <c r="K974" s="124" t="str">
        <f aca="false">IF(ISBLANK(I974),"",ROUND(IF(J974&lt;&gt;"€",IF(J974="$",I974*TRANSFERENCIAS!$E$29,I974*TRANSFERENCIAS!$H$29),I974),2))</f>
        <v/>
      </c>
      <c r="L974" s="142"/>
      <c r="M974" s="142"/>
      <c r="N974" s="142"/>
      <c r="O974" s="125"/>
      <c r="P974" s="126" t="str">
        <f aca="false">IF(ISNUMBER(X974),X974,"P")</f>
        <v>P</v>
      </c>
      <c r="Q974" s="127" t="str">
        <f aca="false">IF(ISNUMBER(L974),L974," --")</f>
        <v> --</v>
      </c>
      <c r="W974" s="129" t="n">
        <f aca="false">SUM(L974:N974)</f>
        <v>0</v>
      </c>
      <c r="X974" s="129" t="e">
        <f aca="false">IF(K974&gt;0,ABS(W974-K974),"")</f>
        <v>#VALUE!</v>
      </c>
      <c r="AF974" s="78" t="n">
        <f aca="false">+AF973+20</f>
        <v>19380</v>
      </c>
      <c r="AG974" s="78" t="n">
        <v>969</v>
      </c>
      <c r="AO974" s="78" t="e">
        <f aca="false">VLOOKUP(F974,PTDS2!$A$1:$Q$13,2)</f>
        <v>#N/A</v>
      </c>
      <c r="AP974" s="78" t="e">
        <f aca="false">VLOOKUP(F974,PTDS2!$A$1:$Q$13,3)</f>
        <v>#N/A</v>
      </c>
      <c r="AQ974" s="78" t="e">
        <f aca="false">VLOOKUP(F974,PTDS2!$A$1:$Q$13,4)</f>
        <v>#N/A</v>
      </c>
      <c r="AR974" s="78" t="e">
        <f aca="false">VLOOKUP(F974,PTDS2!$A$1:$Q$13,5)</f>
        <v>#N/A</v>
      </c>
      <c r="AS974" s="78" t="e">
        <f aca="false">VLOOKUP(F974,PTDS2!$A$1:$Q$13,6)</f>
        <v>#N/A</v>
      </c>
      <c r="AT974" s="78" t="e">
        <f aca="false">VLOOKUP(F974,PTDS2!$A$1:$Q$13,7)</f>
        <v>#N/A</v>
      </c>
      <c r="AU974" s="78" t="e">
        <f aca="false">VLOOKUP(F974,PTDS2!$A$1:$Q$13,8)</f>
        <v>#N/A</v>
      </c>
      <c r="AV974" s="78" t="e">
        <f aca="false">VLOOKUP(F974,PTDS2!$A$1:$Q$13,9)</f>
        <v>#N/A</v>
      </c>
      <c r="AW974" s="78" t="e">
        <f aca="false">VLOOKUP(F974,PTDS2!$A$1:$Q$13,10)</f>
        <v>#N/A</v>
      </c>
      <c r="AX974" s="78" t="e">
        <f aca="false">VLOOKUP(F974,PTDS2!$A$1:$Q$13,11)</f>
        <v>#N/A</v>
      </c>
      <c r="AY974" s="78" t="e">
        <f aca="false">VLOOKUP(F974,PTDS2!$A$1:$Q$13,12)</f>
        <v>#N/A</v>
      </c>
      <c r="AZ974" s="78" t="e">
        <f aca="false">VLOOKUP(F974,PTDS2!$A$1:$Q$13,13)</f>
        <v>#N/A</v>
      </c>
      <c r="BA974" s="78" t="e">
        <f aca="false">VLOOKUP(F974,PTDS2!$A$1:$Q$13,14)</f>
        <v>#N/A</v>
      </c>
      <c r="BB974" s="78" t="e">
        <f aca="false">VLOOKUP(F974,PTDS2!$A$1:$Q$13,15)</f>
        <v>#N/A</v>
      </c>
      <c r="BC974" s="78" t="e">
        <f aca="false">VLOOKUP(F974,PTDS2!$A$1:$Q$13,16)</f>
        <v>#N/A</v>
      </c>
      <c r="BD974" s="78" t="e">
        <f aca="false">VLOOKUP(F974,PTDS2!$A$1:$Q$13,17)</f>
        <v>#N/A</v>
      </c>
      <c r="BF974" s="78" t="e">
        <f aca="false">IF(AO974=0,"",AO974)</f>
        <v>#N/A</v>
      </c>
      <c r="BG974" s="78" t="e">
        <f aca="false">IF(AP974=0,"",AP974)</f>
        <v>#N/A</v>
      </c>
      <c r="BH974" s="78" t="e">
        <f aca="false">IF(AQ974=0,"",AQ974)</f>
        <v>#N/A</v>
      </c>
      <c r="BI974" s="78" t="e">
        <f aca="false">IF(AR974=0,"",AR974)</f>
        <v>#N/A</v>
      </c>
      <c r="BJ974" s="78" t="e">
        <f aca="false">IF(AS974=0,"",AS974)</f>
        <v>#N/A</v>
      </c>
      <c r="BK974" s="78" t="e">
        <f aca="false">IF(AT974=0,"",AT974)</f>
        <v>#N/A</v>
      </c>
      <c r="BL974" s="78" t="e">
        <f aca="false">IF(AU974=0,"",AU974)</f>
        <v>#N/A</v>
      </c>
      <c r="BM974" s="78" t="e">
        <f aca="false">IF(AV974=0,"",AV974)</f>
        <v>#N/A</v>
      </c>
      <c r="BN974" s="78" t="e">
        <f aca="false">IF(AW974=0,"",AW974)</f>
        <v>#N/A</v>
      </c>
      <c r="BO974" s="78" t="e">
        <f aca="false">IF(AX974=0,"",AX974)</f>
        <v>#N/A</v>
      </c>
      <c r="BP974" s="78" t="e">
        <f aca="false">IF(AY974=0,"",AY974)</f>
        <v>#N/A</v>
      </c>
      <c r="BQ974" s="78" t="e">
        <f aca="false">IF(AZ974=0,"",AZ974)</f>
        <v>#N/A</v>
      </c>
      <c r="BR974" s="78" t="e">
        <f aca="false">IF(BA974=0,"",BA974)</f>
        <v>#N/A</v>
      </c>
      <c r="BS974" s="78" t="e">
        <f aca="false">IF(BB974=0,"",BB974)</f>
        <v>#N/A</v>
      </c>
      <c r="BT974" s="78" t="e">
        <f aca="false">IF(BC974=0,"",BC974)</f>
        <v>#N/A</v>
      </c>
      <c r="BU974" s="78" t="e">
        <f aca="false">IF(BD974=0,"",BD974)</f>
        <v>#N/A</v>
      </c>
    </row>
    <row r="975" customFormat="false" ht="56.7" hidden="false" customHeight="true" outlineLevel="0" collapsed="false">
      <c r="A975" s="137"/>
      <c r="B975" s="138"/>
      <c r="C975" s="139"/>
      <c r="D975" s="139"/>
      <c r="E975" s="143"/>
      <c r="F975" s="120"/>
      <c r="G975" s="121"/>
      <c r="H975" s="140"/>
      <c r="I975" s="141"/>
      <c r="J975" s="116"/>
      <c r="K975" s="124" t="str">
        <f aca="false">IF(ISBLANK(I975),"",ROUND(IF(J975&lt;&gt;"€",IF(J975="$",I975*TRANSFERENCIAS!$E$29,I975*TRANSFERENCIAS!$H$29),I975),2))</f>
        <v/>
      </c>
      <c r="L975" s="142"/>
      <c r="M975" s="142"/>
      <c r="N975" s="142"/>
      <c r="O975" s="125"/>
      <c r="P975" s="126" t="str">
        <f aca="false">IF(ISNUMBER(X975),X975,"P")</f>
        <v>P</v>
      </c>
      <c r="Q975" s="127" t="str">
        <f aca="false">IF(ISNUMBER(L975),L975," --")</f>
        <v> --</v>
      </c>
      <c r="W975" s="129" t="n">
        <f aca="false">SUM(L975:N975)</f>
        <v>0</v>
      </c>
      <c r="X975" s="129" t="e">
        <f aca="false">IF(K975&gt;0,ABS(W975-K975),"")</f>
        <v>#VALUE!</v>
      </c>
      <c r="AF975" s="78" t="n">
        <f aca="false">+AF974+20</f>
        <v>19400</v>
      </c>
      <c r="AG975" s="78" t="n">
        <v>970</v>
      </c>
      <c r="AO975" s="78" t="e">
        <f aca="false">VLOOKUP(F975,PTDS2!$A$1:$Q$13,2)</f>
        <v>#N/A</v>
      </c>
      <c r="AP975" s="78" t="e">
        <f aca="false">VLOOKUP(F975,PTDS2!$A$1:$Q$13,3)</f>
        <v>#N/A</v>
      </c>
      <c r="AQ975" s="78" t="e">
        <f aca="false">VLOOKUP(F975,PTDS2!$A$1:$Q$13,4)</f>
        <v>#N/A</v>
      </c>
      <c r="AR975" s="78" t="e">
        <f aca="false">VLOOKUP(F975,PTDS2!$A$1:$Q$13,5)</f>
        <v>#N/A</v>
      </c>
      <c r="AS975" s="78" t="e">
        <f aca="false">VLOOKUP(F975,PTDS2!$A$1:$Q$13,6)</f>
        <v>#N/A</v>
      </c>
      <c r="AT975" s="78" t="e">
        <f aca="false">VLOOKUP(F975,PTDS2!$A$1:$Q$13,7)</f>
        <v>#N/A</v>
      </c>
      <c r="AU975" s="78" t="e">
        <f aca="false">VLOOKUP(F975,PTDS2!$A$1:$Q$13,8)</f>
        <v>#N/A</v>
      </c>
      <c r="AV975" s="78" t="e">
        <f aca="false">VLOOKUP(F975,PTDS2!$A$1:$Q$13,9)</f>
        <v>#N/A</v>
      </c>
      <c r="AW975" s="78" t="e">
        <f aca="false">VLOOKUP(F975,PTDS2!$A$1:$Q$13,10)</f>
        <v>#N/A</v>
      </c>
      <c r="AX975" s="78" t="e">
        <f aca="false">VLOOKUP(F975,PTDS2!$A$1:$Q$13,11)</f>
        <v>#N/A</v>
      </c>
      <c r="AY975" s="78" t="e">
        <f aca="false">VLOOKUP(F975,PTDS2!$A$1:$Q$13,12)</f>
        <v>#N/A</v>
      </c>
      <c r="AZ975" s="78" t="e">
        <f aca="false">VLOOKUP(F975,PTDS2!$A$1:$Q$13,13)</f>
        <v>#N/A</v>
      </c>
      <c r="BA975" s="78" t="e">
        <f aca="false">VLOOKUP(F975,PTDS2!$A$1:$Q$13,14)</f>
        <v>#N/A</v>
      </c>
      <c r="BB975" s="78" t="e">
        <f aca="false">VLOOKUP(F975,PTDS2!$A$1:$Q$13,15)</f>
        <v>#N/A</v>
      </c>
      <c r="BC975" s="78" t="e">
        <f aca="false">VLOOKUP(F975,PTDS2!$A$1:$Q$13,16)</f>
        <v>#N/A</v>
      </c>
      <c r="BD975" s="78" t="e">
        <f aca="false">VLOOKUP(F975,PTDS2!$A$1:$Q$13,17)</f>
        <v>#N/A</v>
      </c>
      <c r="BF975" s="78" t="e">
        <f aca="false">IF(AO975=0,"",AO975)</f>
        <v>#N/A</v>
      </c>
      <c r="BG975" s="78" t="e">
        <f aca="false">IF(AP975=0,"",AP975)</f>
        <v>#N/A</v>
      </c>
      <c r="BH975" s="78" t="e">
        <f aca="false">IF(AQ975=0,"",AQ975)</f>
        <v>#N/A</v>
      </c>
      <c r="BI975" s="78" t="e">
        <f aca="false">IF(AR975=0,"",AR975)</f>
        <v>#N/A</v>
      </c>
      <c r="BJ975" s="78" t="e">
        <f aca="false">IF(AS975=0,"",AS975)</f>
        <v>#N/A</v>
      </c>
      <c r="BK975" s="78" t="e">
        <f aca="false">IF(AT975=0,"",AT975)</f>
        <v>#N/A</v>
      </c>
      <c r="BL975" s="78" t="e">
        <f aca="false">IF(AU975=0,"",AU975)</f>
        <v>#N/A</v>
      </c>
      <c r="BM975" s="78" t="e">
        <f aca="false">IF(AV975=0,"",AV975)</f>
        <v>#N/A</v>
      </c>
      <c r="BN975" s="78" t="e">
        <f aca="false">IF(AW975=0,"",AW975)</f>
        <v>#N/A</v>
      </c>
      <c r="BO975" s="78" t="e">
        <f aca="false">IF(AX975=0,"",AX975)</f>
        <v>#N/A</v>
      </c>
      <c r="BP975" s="78" t="e">
        <f aca="false">IF(AY975=0,"",AY975)</f>
        <v>#N/A</v>
      </c>
      <c r="BQ975" s="78" t="e">
        <f aca="false">IF(AZ975=0,"",AZ975)</f>
        <v>#N/A</v>
      </c>
      <c r="BR975" s="78" t="e">
        <f aca="false">IF(BA975=0,"",BA975)</f>
        <v>#N/A</v>
      </c>
      <c r="BS975" s="78" t="e">
        <f aca="false">IF(BB975=0,"",BB975)</f>
        <v>#N/A</v>
      </c>
      <c r="BT975" s="78" t="e">
        <f aca="false">IF(BC975=0,"",BC975)</f>
        <v>#N/A</v>
      </c>
      <c r="BU975" s="78" t="e">
        <f aca="false">IF(BD975=0,"",BD975)</f>
        <v>#N/A</v>
      </c>
    </row>
    <row r="976" customFormat="false" ht="56.7" hidden="false" customHeight="true" outlineLevel="0" collapsed="false">
      <c r="A976" s="137"/>
      <c r="B976" s="138"/>
      <c r="C976" s="139"/>
      <c r="D976" s="139"/>
      <c r="E976" s="143"/>
      <c r="F976" s="120"/>
      <c r="G976" s="121"/>
      <c r="H976" s="140"/>
      <c r="I976" s="141"/>
      <c r="J976" s="116"/>
      <c r="K976" s="124" t="str">
        <f aca="false">IF(ISBLANK(I976),"",ROUND(IF(J976&lt;&gt;"€",IF(J976="$",I976*TRANSFERENCIAS!$E$29,I976*TRANSFERENCIAS!$H$29),I976),2))</f>
        <v/>
      </c>
      <c r="L976" s="142"/>
      <c r="M976" s="142"/>
      <c r="N976" s="142"/>
      <c r="O976" s="125"/>
      <c r="P976" s="126" t="str">
        <f aca="false">IF(ISNUMBER(X976),X976,"P")</f>
        <v>P</v>
      </c>
      <c r="Q976" s="127" t="str">
        <f aca="false">IF(ISNUMBER(L976),L976," --")</f>
        <v> --</v>
      </c>
      <c r="W976" s="129" t="n">
        <f aca="false">SUM(L976:N976)</f>
        <v>0</v>
      </c>
      <c r="X976" s="129" t="e">
        <f aca="false">IF(K976&gt;0,ABS(W976-K976),"")</f>
        <v>#VALUE!</v>
      </c>
      <c r="AF976" s="78" t="n">
        <f aca="false">+AF975+20</f>
        <v>19420</v>
      </c>
      <c r="AG976" s="78" t="n">
        <v>971</v>
      </c>
      <c r="AO976" s="78" t="e">
        <f aca="false">VLOOKUP(F976,PTDS2!$A$1:$Q$13,2)</f>
        <v>#N/A</v>
      </c>
      <c r="AP976" s="78" t="e">
        <f aca="false">VLOOKUP(F976,PTDS2!$A$1:$Q$13,3)</f>
        <v>#N/A</v>
      </c>
      <c r="AQ976" s="78" t="e">
        <f aca="false">VLOOKUP(F976,PTDS2!$A$1:$Q$13,4)</f>
        <v>#N/A</v>
      </c>
      <c r="AR976" s="78" t="e">
        <f aca="false">VLOOKUP(F976,PTDS2!$A$1:$Q$13,5)</f>
        <v>#N/A</v>
      </c>
      <c r="AS976" s="78" t="e">
        <f aca="false">VLOOKUP(F976,PTDS2!$A$1:$Q$13,6)</f>
        <v>#N/A</v>
      </c>
      <c r="AT976" s="78" t="e">
        <f aca="false">VLOOKUP(F976,PTDS2!$A$1:$Q$13,7)</f>
        <v>#N/A</v>
      </c>
      <c r="AU976" s="78" t="e">
        <f aca="false">VLOOKUP(F976,PTDS2!$A$1:$Q$13,8)</f>
        <v>#N/A</v>
      </c>
      <c r="AV976" s="78" t="e">
        <f aca="false">VLOOKUP(F976,PTDS2!$A$1:$Q$13,9)</f>
        <v>#N/A</v>
      </c>
      <c r="AW976" s="78" t="e">
        <f aca="false">VLOOKUP(F976,PTDS2!$A$1:$Q$13,10)</f>
        <v>#N/A</v>
      </c>
      <c r="AX976" s="78" t="e">
        <f aca="false">VLOOKUP(F976,PTDS2!$A$1:$Q$13,11)</f>
        <v>#N/A</v>
      </c>
      <c r="AY976" s="78" t="e">
        <f aca="false">VLOOKUP(F976,PTDS2!$A$1:$Q$13,12)</f>
        <v>#N/A</v>
      </c>
      <c r="AZ976" s="78" t="e">
        <f aca="false">VLOOKUP(F976,PTDS2!$A$1:$Q$13,13)</f>
        <v>#N/A</v>
      </c>
      <c r="BA976" s="78" t="e">
        <f aca="false">VLOOKUP(F976,PTDS2!$A$1:$Q$13,14)</f>
        <v>#N/A</v>
      </c>
      <c r="BB976" s="78" t="e">
        <f aca="false">VLOOKUP(F976,PTDS2!$A$1:$Q$13,15)</f>
        <v>#N/A</v>
      </c>
      <c r="BC976" s="78" t="e">
        <f aca="false">VLOOKUP(F976,PTDS2!$A$1:$Q$13,16)</f>
        <v>#N/A</v>
      </c>
      <c r="BD976" s="78" t="e">
        <f aca="false">VLOOKUP(F976,PTDS2!$A$1:$Q$13,17)</f>
        <v>#N/A</v>
      </c>
      <c r="BF976" s="78" t="e">
        <f aca="false">IF(AO976=0,"",AO976)</f>
        <v>#N/A</v>
      </c>
      <c r="BG976" s="78" t="e">
        <f aca="false">IF(AP976=0,"",AP976)</f>
        <v>#N/A</v>
      </c>
      <c r="BH976" s="78" t="e">
        <f aca="false">IF(AQ976=0,"",AQ976)</f>
        <v>#N/A</v>
      </c>
      <c r="BI976" s="78" t="e">
        <f aca="false">IF(AR976=0,"",AR976)</f>
        <v>#N/A</v>
      </c>
      <c r="BJ976" s="78" t="e">
        <f aca="false">IF(AS976=0,"",AS976)</f>
        <v>#N/A</v>
      </c>
      <c r="BK976" s="78" t="e">
        <f aca="false">IF(AT976=0,"",AT976)</f>
        <v>#N/A</v>
      </c>
      <c r="BL976" s="78" t="e">
        <f aca="false">IF(AU976=0,"",AU976)</f>
        <v>#N/A</v>
      </c>
      <c r="BM976" s="78" t="e">
        <f aca="false">IF(AV976=0,"",AV976)</f>
        <v>#N/A</v>
      </c>
      <c r="BN976" s="78" t="e">
        <f aca="false">IF(AW976=0,"",AW976)</f>
        <v>#N/A</v>
      </c>
      <c r="BO976" s="78" t="e">
        <f aca="false">IF(AX976=0,"",AX976)</f>
        <v>#N/A</v>
      </c>
      <c r="BP976" s="78" t="e">
        <f aca="false">IF(AY976=0,"",AY976)</f>
        <v>#N/A</v>
      </c>
      <c r="BQ976" s="78" t="e">
        <f aca="false">IF(AZ976=0,"",AZ976)</f>
        <v>#N/A</v>
      </c>
      <c r="BR976" s="78" t="e">
        <f aca="false">IF(BA976=0,"",BA976)</f>
        <v>#N/A</v>
      </c>
      <c r="BS976" s="78" t="e">
        <f aca="false">IF(BB976=0,"",BB976)</f>
        <v>#N/A</v>
      </c>
      <c r="BT976" s="78" t="e">
        <f aca="false">IF(BC976=0,"",BC976)</f>
        <v>#N/A</v>
      </c>
      <c r="BU976" s="78" t="e">
        <f aca="false">IF(BD976=0,"",BD976)</f>
        <v>#N/A</v>
      </c>
    </row>
    <row r="977" customFormat="false" ht="56.7" hidden="false" customHeight="true" outlineLevel="0" collapsed="false">
      <c r="A977" s="137"/>
      <c r="B977" s="138"/>
      <c r="C977" s="139"/>
      <c r="D977" s="139"/>
      <c r="E977" s="143"/>
      <c r="F977" s="120"/>
      <c r="G977" s="121"/>
      <c r="H977" s="140"/>
      <c r="I977" s="141"/>
      <c r="J977" s="116"/>
      <c r="K977" s="124" t="str">
        <f aca="false">IF(ISBLANK(I977),"",ROUND(IF(J977&lt;&gt;"€",IF(J977="$",I977*TRANSFERENCIAS!$E$29,I977*TRANSFERENCIAS!$H$29),I977),2))</f>
        <v/>
      </c>
      <c r="L977" s="142"/>
      <c r="M977" s="142"/>
      <c r="N977" s="142"/>
      <c r="O977" s="125"/>
      <c r="P977" s="126" t="str">
        <f aca="false">IF(ISNUMBER(X977),X977,"P")</f>
        <v>P</v>
      </c>
      <c r="Q977" s="127" t="str">
        <f aca="false">IF(ISNUMBER(L977),L977," --")</f>
        <v> --</v>
      </c>
      <c r="W977" s="129" t="n">
        <f aca="false">SUM(L977:N977)</f>
        <v>0</v>
      </c>
      <c r="X977" s="129" t="e">
        <f aca="false">IF(K977&gt;0,ABS(W977-K977),"")</f>
        <v>#VALUE!</v>
      </c>
      <c r="AF977" s="78" t="n">
        <f aca="false">+AF976+20</f>
        <v>19440</v>
      </c>
      <c r="AG977" s="78" t="n">
        <v>972</v>
      </c>
      <c r="AO977" s="78" t="e">
        <f aca="false">VLOOKUP(F977,PTDS2!$A$1:$Q$13,2)</f>
        <v>#N/A</v>
      </c>
      <c r="AP977" s="78" t="e">
        <f aca="false">VLOOKUP(F977,PTDS2!$A$1:$Q$13,3)</f>
        <v>#N/A</v>
      </c>
      <c r="AQ977" s="78" t="e">
        <f aca="false">VLOOKUP(F977,PTDS2!$A$1:$Q$13,4)</f>
        <v>#N/A</v>
      </c>
      <c r="AR977" s="78" t="e">
        <f aca="false">VLOOKUP(F977,PTDS2!$A$1:$Q$13,5)</f>
        <v>#N/A</v>
      </c>
      <c r="AS977" s="78" t="e">
        <f aca="false">VLOOKUP(F977,PTDS2!$A$1:$Q$13,6)</f>
        <v>#N/A</v>
      </c>
      <c r="AT977" s="78" t="e">
        <f aca="false">VLOOKUP(F977,PTDS2!$A$1:$Q$13,7)</f>
        <v>#N/A</v>
      </c>
      <c r="AU977" s="78" t="e">
        <f aca="false">VLOOKUP(F977,PTDS2!$A$1:$Q$13,8)</f>
        <v>#N/A</v>
      </c>
      <c r="AV977" s="78" t="e">
        <f aca="false">VLOOKUP(F977,PTDS2!$A$1:$Q$13,9)</f>
        <v>#N/A</v>
      </c>
      <c r="AW977" s="78" t="e">
        <f aca="false">VLOOKUP(F977,PTDS2!$A$1:$Q$13,10)</f>
        <v>#N/A</v>
      </c>
      <c r="AX977" s="78" t="e">
        <f aca="false">VLOOKUP(F977,PTDS2!$A$1:$Q$13,11)</f>
        <v>#N/A</v>
      </c>
      <c r="AY977" s="78" t="e">
        <f aca="false">VLOOKUP(F977,PTDS2!$A$1:$Q$13,12)</f>
        <v>#N/A</v>
      </c>
      <c r="AZ977" s="78" t="e">
        <f aca="false">VLOOKUP(F977,PTDS2!$A$1:$Q$13,13)</f>
        <v>#N/A</v>
      </c>
      <c r="BA977" s="78" t="e">
        <f aca="false">VLOOKUP(F977,PTDS2!$A$1:$Q$13,14)</f>
        <v>#N/A</v>
      </c>
      <c r="BB977" s="78" t="e">
        <f aca="false">VLOOKUP(F977,PTDS2!$A$1:$Q$13,15)</f>
        <v>#N/A</v>
      </c>
      <c r="BC977" s="78" t="e">
        <f aca="false">VLOOKUP(F977,PTDS2!$A$1:$Q$13,16)</f>
        <v>#N/A</v>
      </c>
      <c r="BD977" s="78" t="e">
        <f aca="false">VLOOKUP(F977,PTDS2!$A$1:$Q$13,17)</f>
        <v>#N/A</v>
      </c>
      <c r="BF977" s="78" t="e">
        <f aca="false">IF(AO977=0,"",AO977)</f>
        <v>#N/A</v>
      </c>
      <c r="BG977" s="78" t="e">
        <f aca="false">IF(AP977=0,"",AP977)</f>
        <v>#N/A</v>
      </c>
      <c r="BH977" s="78" t="e">
        <f aca="false">IF(AQ977=0,"",AQ977)</f>
        <v>#N/A</v>
      </c>
      <c r="BI977" s="78" t="e">
        <f aca="false">IF(AR977=0,"",AR977)</f>
        <v>#N/A</v>
      </c>
      <c r="BJ977" s="78" t="e">
        <f aca="false">IF(AS977=0,"",AS977)</f>
        <v>#N/A</v>
      </c>
      <c r="BK977" s="78" t="e">
        <f aca="false">IF(AT977=0,"",AT977)</f>
        <v>#N/A</v>
      </c>
      <c r="BL977" s="78" t="e">
        <f aca="false">IF(AU977=0,"",AU977)</f>
        <v>#N/A</v>
      </c>
      <c r="BM977" s="78" t="e">
        <f aca="false">IF(AV977=0,"",AV977)</f>
        <v>#N/A</v>
      </c>
      <c r="BN977" s="78" t="e">
        <f aca="false">IF(AW977=0,"",AW977)</f>
        <v>#N/A</v>
      </c>
      <c r="BO977" s="78" t="e">
        <f aca="false">IF(AX977=0,"",AX977)</f>
        <v>#N/A</v>
      </c>
      <c r="BP977" s="78" t="e">
        <f aca="false">IF(AY977=0,"",AY977)</f>
        <v>#N/A</v>
      </c>
      <c r="BQ977" s="78" t="e">
        <f aca="false">IF(AZ977=0,"",AZ977)</f>
        <v>#N/A</v>
      </c>
      <c r="BR977" s="78" t="e">
        <f aca="false">IF(BA977=0,"",BA977)</f>
        <v>#N/A</v>
      </c>
      <c r="BS977" s="78" t="e">
        <f aca="false">IF(BB977=0,"",BB977)</f>
        <v>#N/A</v>
      </c>
      <c r="BT977" s="78" t="e">
        <f aca="false">IF(BC977=0,"",BC977)</f>
        <v>#N/A</v>
      </c>
      <c r="BU977" s="78" t="e">
        <f aca="false">IF(BD977=0,"",BD977)</f>
        <v>#N/A</v>
      </c>
    </row>
    <row r="978" customFormat="false" ht="56.7" hidden="false" customHeight="true" outlineLevel="0" collapsed="false">
      <c r="A978" s="137"/>
      <c r="B978" s="138"/>
      <c r="C978" s="139"/>
      <c r="D978" s="139"/>
      <c r="E978" s="143"/>
      <c r="F978" s="120"/>
      <c r="G978" s="121"/>
      <c r="H978" s="140"/>
      <c r="I978" s="141"/>
      <c r="J978" s="116"/>
      <c r="K978" s="124" t="str">
        <f aca="false">IF(ISBLANK(I978),"",ROUND(IF(J978&lt;&gt;"€",IF(J978="$",I978*TRANSFERENCIAS!$E$29,I978*TRANSFERENCIAS!$H$29),I978),2))</f>
        <v/>
      </c>
      <c r="L978" s="142"/>
      <c r="M978" s="142"/>
      <c r="N978" s="142"/>
      <c r="O978" s="125"/>
      <c r="P978" s="126" t="str">
        <f aca="false">IF(ISNUMBER(X978),X978,"P")</f>
        <v>P</v>
      </c>
      <c r="Q978" s="127" t="str">
        <f aca="false">IF(ISNUMBER(L978),L978," --")</f>
        <v> --</v>
      </c>
      <c r="W978" s="129" t="n">
        <f aca="false">SUM(L978:N978)</f>
        <v>0</v>
      </c>
      <c r="X978" s="129" t="e">
        <f aca="false">IF(K978&gt;0,ABS(W978-K978),"")</f>
        <v>#VALUE!</v>
      </c>
      <c r="AF978" s="78" t="n">
        <f aca="false">+AF977+20</f>
        <v>19460</v>
      </c>
      <c r="AG978" s="78" t="n">
        <v>973</v>
      </c>
      <c r="AO978" s="78" t="e">
        <f aca="false">VLOOKUP(F978,PTDS2!$A$1:$Q$13,2)</f>
        <v>#N/A</v>
      </c>
      <c r="AP978" s="78" t="e">
        <f aca="false">VLOOKUP(F978,PTDS2!$A$1:$Q$13,3)</f>
        <v>#N/A</v>
      </c>
      <c r="AQ978" s="78" t="e">
        <f aca="false">VLOOKUP(F978,PTDS2!$A$1:$Q$13,4)</f>
        <v>#N/A</v>
      </c>
      <c r="AR978" s="78" t="e">
        <f aca="false">VLOOKUP(F978,PTDS2!$A$1:$Q$13,5)</f>
        <v>#N/A</v>
      </c>
      <c r="AS978" s="78" t="e">
        <f aca="false">VLOOKUP(F978,PTDS2!$A$1:$Q$13,6)</f>
        <v>#N/A</v>
      </c>
      <c r="AT978" s="78" t="e">
        <f aca="false">VLOOKUP(F978,PTDS2!$A$1:$Q$13,7)</f>
        <v>#N/A</v>
      </c>
      <c r="AU978" s="78" t="e">
        <f aca="false">VLOOKUP(F978,PTDS2!$A$1:$Q$13,8)</f>
        <v>#N/A</v>
      </c>
      <c r="AV978" s="78" t="e">
        <f aca="false">VLOOKUP(F978,PTDS2!$A$1:$Q$13,9)</f>
        <v>#N/A</v>
      </c>
      <c r="AW978" s="78" t="e">
        <f aca="false">VLOOKUP(F978,PTDS2!$A$1:$Q$13,10)</f>
        <v>#N/A</v>
      </c>
      <c r="AX978" s="78" t="e">
        <f aca="false">VLOOKUP(F978,PTDS2!$A$1:$Q$13,11)</f>
        <v>#N/A</v>
      </c>
      <c r="AY978" s="78" t="e">
        <f aca="false">VLOOKUP(F978,PTDS2!$A$1:$Q$13,12)</f>
        <v>#N/A</v>
      </c>
      <c r="AZ978" s="78" t="e">
        <f aca="false">VLOOKUP(F978,PTDS2!$A$1:$Q$13,13)</f>
        <v>#N/A</v>
      </c>
      <c r="BA978" s="78" t="e">
        <f aca="false">VLOOKUP(F978,PTDS2!$A$1:$Q$13,14)</f>
        <v>#N/A</v>
      </c>
      <c r="BB978" s="78" t="e">
        <f aca="false">VLOOKUP(F978,PTDS2!$A$1:$Q$13,15)</f>
        <v>#N/A</v>
      </c>
      <c r="BC978" s="78" t="e">
        <f aca="false">VLOOKUP(F978,PTDS2!$A$1:$Q$13,16)</f>
        <v>#N/A</v>
      </c>
      <c r="BD978" s="78" t="e">
        <f aca="false">VLOOKUP(F978,PTDS2!$A$1:$Q$13,17)</f>
        <v>#N/A</v>
      </c>
      <c r="BF978" s="78" t="e">
        <f aca="false">IF(AO978=0,"",AO978)</f>
        <v>#N/A</v>
      </c>
      <c r="BG978" s="78" t="e">
        <f aca="false">IF(AP978=0,"",AP978)</f>
        <v>#N/A</v>
      </c>
      <c r="BH978" s="78" t="e">
        <f aca="false">IF(AQ978=0,"",AQ978)</f>
        <v>#N/A</v>
      </c>
      <c r="BI978" s="78" t="e">
        <f aca="false">IF(AR978=0,"",AR978)</f>
        <v>#N/A</v>
      </c>
      <c r="BJ978" s="78" t="e">
        <f aca="false">IF(AS978=0,"",AS978)</f>
        <v>#N/A</v>
      </c>
      <c r="BK978" s="78" t="e">
        <f aca="false">IF(AT978=0,"",AT978)</f>
        <v>#N/A</v>
      </c>
      <c r="BL978" s="78" t="e">
        <f aca="false">IF(AU978=0,"",AU978)</f>
        <v>#N/A</v>
      </c>
      <c r="BM978" s="78" t="e">
        <f aca="false">IF(AV978=0,"",AV978)</f>
        <v>#N/A</v>
      </c>
      <c r="BN978" s="78" t="e">
        <f aca="false">IF(AW978=0,"",AW978)</f>
        <v>#N/A</v>
      </c>
      <c r="BO978" s="78" t="e">
        <f aca="false">IF(AX978=0,"",AX978)</f>
        <v>#N/A</v>
      </c>
      <c r="BP978" s="78" t="e">
        <f aca="false">IF(AY978=0,"",AY978)</f>
        <v>#N/A</v>
      </c>
      <c r="BQ978" s="78" t="e">
        <f aca="false">IF(AZ978=0,"",AZ978)</f>
        <v>#N/A</v>
      </c>
      <c r="BR978" s="78" t="e">
        <f aca="false">IF(BA978=0,"",BA978)</f>
        <v>#N/A</v>
      </c>
      <c r="BS978" s="78" t="e">
        <f aca="false">IF(BB978=0,"",BB978)</f>
        <v>#N/A</v>
      </c>
      <c r="BT978" s="78" t="e">
        <f aca="false">IF(BC978=0,"",BC978)</f>
        <v>#N/A</v>
      </c>
      <c r="BU978" s="78" t="e">
        <f aca="false">IF(BD978=0,"",BD978)</f>
        <v>#N/A</v>
      </c>
    </row>
    <row r="979" customFormat="false" ht="56.7" hidden="false" customHeight="true" outlineLevel="0" collapsed="false">
      <c r="A979" s="137"/>
      <c r="B979" s="138"/>
      <c r="C979" s="139"/>
      <c r="D979" s="139"/>
      <c r="E979" s="143"/>
      <c r="F979" s="120"/>
      <c r="G979" s="121"/>
      <c r="H979" s="140"/>
      <c r="I979" s="141"/>
      <c r="J979" s="116"/>
      <c r="K979" s="124" t="str">
        <f aca="false">IF(ISBLANK(I979),"",ROUND(IF(J979&lt;&gt;"€",IF(J979="$",I979*TRANSFERENCIAS!$E$29,I979*TRANSFERENCIAS!$H$29),I979),2))</f>
        <v/>
      </c>
      <c r="L979" s="142"/>
      <c r="M979" s="142"/>
      <c r="N979" s="142"/>
      <c r="O979" s="125"/>
      <c r="P979" s="126" t="str">
        <f aca="false">IF(ISNUMBER(X979),X979,"P")</f>
        <v>P</v>
      </c>
      <c r="Q979" s="127" t="str">
        <f aca="false">IF(ISNUMBER(L979),L979," --")</f>
        <v> --</v>
      </c>
      <c r="W979" s="129" t="n">
        <f aca="false">SUM(L979:N979)</f>
        <v>0</v>
      </c>
      <c r="X979" s="129" t="e">
        <f aca="false">IF(K979&gt;0,ABS(W979-K979),"")</f>
        <v>#VALUE!</v>
      </c>
      <c r="AF979" s="78" t="n">
        <f aca="false">+AF978+20</f>
        <v>19480</v>
      </c>
      <c r="AG979" s="78" t="n">
        <v>974</v>
      </c>
      <c r="AO979" s="78" t="e">
        <f aca="false">VLOOKUP(F979,PTDS2!$A$1:$Q$13,2)</f>
        <v>#N/A</v>
      </c>
      <c r="AP979" s="78" t="e">
        <f aca="false">VLOOKUP(F979,PTDS2!$A$1:$Q$13,3)</f>
        <v>#N/A</v>
      </c>
      <c r="AQ979" s="78" t="e">
        <f aca="false">VLOOKUP(F979,PTDS2!$A$1:$Q$13,4)</f>
        <v>#N/A</v>
      </c>
      <c r="AR979" s="78" t="e">
        <f aca="false">VLOOKUP(F979,PTDS2!$A$1:$Q$13,5)</f>
        <v>#N/A</v>
      </c>
      <c r="AS979" s="78" t="e">
        <f aca="false">VLOOKUP(F979,PTDS2!$A$1:$Q$13,6)</f>
        <v>#N/A</v>
      </c>
      <c r="AT979" s="78" t="e">
        <f aca="false">VLOOKUP(F979,PTDS2!$A$1:$Q$13,7)</f>
        <v>#N/A</v>
      </c>
      <c r="AU979" s="78" t="e">
        <f aca="false">VLOOKUP(F979,PTDS2!$A$1:$Q$13,8)</f>
        <v>#N/A</v>
      </c>
      <c r="AV979" s="78" t="e">
        <f aca="false">VLOOKUP(F979,PTDS2!$A$1:$Q$13,9)</f>
        <v>#N/A</v>
      </c>
      <c r="AW979" s="78" t="e">
        <f aca="false">VLOOKUP(F979,PTDS2!$A$1:$Q$13,10)</f>
        <v>#N/A</v>
      </c>
      <c r="AX979" s="78" t="e">
        <f aca="false">VLOOKUP(F979,PTDS2!$A$1:$Q$13,11)</f>
        <v>#N/A</v>
      </c>
      <c r="AY979" s="78" t="e">
        <f aca="false">VLOOKUP(F979,PTDS2!$A$1:$Q$13,12)</f>
        <v>#N/A</v>
      </c>
      <c r="AZ979" s="78" t="e">
        <f aca="false">VLOOKUP(F979,PTDS2!$A$1:$Q$13,13)</f>
        <v>#N/A</v>
      </c>
      <c r="BA979" s="78" t="e">
        <f aca="false">VLOOKUP(F979,PTDS2!$A$1:$Q$13,14)</f>
        <v>#N/A</v>
      </c>
      <c r="BB979" s="78" t="e">
        <f aca="false">VLOOKUP(F979,PTDS2!$A$1:$Q$13,15)</f>
        <v>#N/A</v>
      </c>
      <c r="BC979" s="78" t="e">
        <f aca="false">VLOOKUP(F979,PTDS2!$A$1:$Q$13,16)</f>
        <v>#N/A</v>
      </c>
      <c r="BD979" s="78" t="e">
        <f aca="false">VLOOKUP(F979,PTDS2!$A$1:$Q$13,17)</f>
        <v>#N/A</v>
      </c>
      <c r="BF979" s="78" t="e">
        <f aca="false">IF(AO979=0,"",AO979)</f>
        <v>#N/A</v>
      </c>
      <c r="BG979" s="78" t="e">
        <f aca="false">IF(AP979=0,"",AP979)</f>
        <v>#N/A</v>
      </c>
      <c r="BH979" s="78" t="e">
        <f aca="false">IF(AQ979=0,"",AQ979)</f>
        <v>#N/A</v>
      </c>
      <c r="BI979" s="78" t="e">
        <f aca="false">IF(AR979=0,"",AR979)</f>
        <v>#N/A</v>
      </c>
      <c r="BJ979" s="78" t="e">
        <f aca="false">IF(AS979=0,"",AS979)</f>
        <v>#N/A</v>
      </c>
      <c r="BK979" s="78" t="e">
        <f aca="false">IF(AT979=0,"",AT979)</f>
        <v>#N/A</v>
      </c>
      <c r="BL979" s="78" t="e">
        <f aca="false">IF(AU979=0,"",AU979)</f>
        <v>#N/A</v>
      </c>
      <c r="BM979" s="78" t="e">
        <f aca="false">IF(AV979=0,"",AV979)</f>
        <v>#N/A</v>
      </c>
      <c r="BN979" s="78" t="e">
        <f aca="false">IF(AW979=0,"",AW979)</f>
        <v>#N/A</v>
      </c>
      <c r="BO979" s="78" t="e">
        <f aca="false">IF(AX979=0,"",AX979)</f>
        <v>#N/A</v>
      </c>
      <c r="BP979" s="78" t="e">
        <f aca="false">IF(AY979=0,"",AY979)</f>
        <v>#N/A</v>
      </c>
      <c r="BQ979" s="78" t="e">
        <f aca="false">IF(AZ979=0,"",AZ979)</f>
        <v>#N/A</v>
      </c>
      <c r="BR979" s="78" t="e">
        <f aca="false">IF(BA979=0,"",BA979)</f>
        <v>#N/A</v>
      </c>
      <c r="BS979" s="78" t="e">
        <f aca="false">IF(BB979=0,"",BB979)</f>
        <v>#N/A</v>
      </c>
      <c r="BT979" s="78" t="e">
        <f aca="false">IF(BC979=0,"",BC979)</f>
        <v>#N/A</v>
      </c>
      <c r="BU979" s="78" t="e">
        <f aca="false">IF(BD979=0,"",BD979)</f>
        <v>#N/A</v>
      </c>
    </row>
    <row r="980" customFormat="false" ht="56.7" hidden="false" customHeight="true" outlineLevel="0" collapsed="false">
      <c r="A980" s="137"/>
      <c r="B980" s="138"/>
      <c r="C980" s="139"/>
      <c r="D980" s="139"/>
      <c r="E980" s="143"/>
      <c r="F980" s="120"/>
      <c r="G980" s="121"/>
      <c r="H980" s="140"/>
      <c r="I980" s="141"/>
      <c r="J980" s="116"/>
      <c r="K980" s="124" t="str">
        <f aca="false">IF(ISBLANK(I980),"",ROUND(IF(J980&lt;&gt;"€",IF(J980="$",I980*TRANSFERENCIAS!$E$29,I980*TRANSFERENCIAS!$H$29),I980),2))</f>
        <v/>
      </c>
      <c r="L980" s="142"/>
      <c r="M980" s="142"/>
      <c r="N980" s="142"/>
      <c r="O980" s="125"/>
      <c r="P980" s="126" t="str">
        <f aca="false">IF(ISNUMBER(X980),X980,"P")</f>
        <v>P</v>
      </c>
      <c r="Q980" s="127" t="str">
        <f aca="false">IF(ISNUMBER(L980),L980," --")</f>
        <v> --</v>
      </c>
      <c r="W980" s="129" t="n">
        <f aca="false">SUM(L980:N980)</f>
        <v>0</v>
      </c>
      <c r="X980" s="129" t="e">
        <f aca="false">IF(K980&gt;0,ABS(W980-K980),"")</f>
        <v>#VALUE!</v>
      </c>
      <c r="AF980" s="78" t="n">
        <f aca="false">+AF979+20</f>
        <v>19500</v>
      </c>
      <c r="AG980" s="78" t="n">
        <v>975</v>
      </c>
      <c r="AO980" s="78" t="e">
        <f aca="false">VLOOKUP(F980,PTDS2!$A$1:$Q$13,2)</f>
        <v>#N/A</v>
      </c>
      <c r="AP980" s="78" t="e">
        <f aca="false">VLOOKUP(F980,PTDS2!$A$1:$Q$13,3)</f>
        <v>#N/A</v>
      </c>
      <c r="AQ980" s="78" t="e">
        <f aca="false">VLOOKUP(F980,PTDS2!$A$1:$Q$13,4)</f>
        <v>#N/A</v>
      </c>
      <c r="AR980" s="78" t="e">
        <f aca="false">VLOOKUP(F980,PTDS2!$A$1:$Q$13,5)</f>
        <v>#N/A</v>
      </c>
      <c r="AS980" s="78" t="e">
        <f aca="false">VLOOKUP(F980,PTDS2!$A$1:$Q$13,6)</f>
        <v>#N/A</v>
      </c>
      <c r="AT980" s="78" t="e">
        <f aca="false">VLOOKUP(F980,PTDS2!$A$1:$Q$13,7)</f>
        <v>#N/A</v>
      </c>
      <c r="AU980" s="78" t="e">
        <f aca="false">VLOOKUP(F980,PTDS2!$A$1:$Q$13,8)</f>
        <v>#N/A</v>
      </c>
      <c r="AV980" s="78" t="e">
        <f aca="false">VLOOKUP(F980,PTDS2!$A$1:$Q$13,9)</f>
        <v>#N/A</v>
      </c>
      <c r="AW980" s="78" t="e">
        <f aca="false">VLOOKUP(F980,PTDS2!$A$1:$Q$13,10)</f>
        <v>#N/A</v>
      </c>
      <c r="AX980" s="78" t="e">
        <f aca="false">VLOOKUP(F980,PTDS2!$A$1:$Q$13,11)</f>
        <v>#N/A</v>
      </c>
      <c r="AY980" s="78" t="e">
        <f aca="false">VLOOKUP(F980,PTDS2!$A$1:$Q$13,12)</f>
        <v>#N/A</v>
      </c>
      <c r="AZ980" s="78" t="e">
        <f aca="false">VLOOKUP(F980,PTDS2!$A$1:$Q$13,13)</f>
        <v>#N/A</v>
      </c>
      <c r="BA980" s="78" t="e">
        <f aca="false">VLOOKUP(F980,PTDS2!$A$1:$Q$13,14)</f>
        <v>#N/A</v>
      </c>
      <c r="BB980" s="78" t="e">
        <f aca="false">VLOOKUP(F980,PTDS2!$A$1:$Q$13,15)</f>
        <v>#N/A</v>
      </c>
      <c r="BC980" s="78" t="e">
        <f aca="false">VLOOKUP(F980,PTDS2!$A$1:$Q$13,16)</f>
        <v>#N/A</v>
      </c>
      <c r="BD980" s="78" t="e">
        <f aca="false">VLOOKUP(F980,PTDS2!$A$1:$Q$13,17)</f>
        <v>#N/A</v>
      </c>
      <c r="BF980" s="78" t="e">
        <f aca="false">IF(AO980=0,"",AO980)</f>
        <v>#N/A</v>
      </c>
      <c r="BG980" s="78" t="e">
        <f aca="false">IF(AP980=0,"",AP980)</f>
        <v>#N/A</v>
      </c>
      <c r="BH980" s="78" t="e">
        <f aca="false">IF(AQ980=0,"",AQ980)</f>
        <v>#N/A</v>
      </c>
      <c r="BI980" s="78" t="e">
        <f aca="false">IF(AR980=0,"",AR980)</f>
        <v>#N/A</v>
      </c>
      <c r="BJ980" s="78" t="e">
        <f aca="false">IF(AS980=0,"",AS980)</f>
        <v>#N/A</v>
      </c>
      <c r="BK980" s="78" t="e">
        <f aca="false">IF(AT980=0,"",AT980)</f>
        <v>#N/A</v>
      </c>
      <c r="BL980" s="78" t="e">
        <f aca="false">IF(AU980=0,"",AU980)</f>
        <v>#N/A</v>
      </c>
      <c r="BM980" s="78" t="e">
        <f aca="false">IF(AV980=0,"",AV980)</f>
        <v>#N/A</v>
      </c>
      <c r="BN980" s="78" t="e">
        <f aca="false">IF(AW980=0,"",AW980)</f>
        <v>#N/A</v>
      </c>
      <c r="BO980" s="78" t="e">
        <f aca="false">IF(AX980=0,"",AX980)</f>
        <v>#N/A</v>
      </c>
      <c r="BP980" s="78" t="e">
        <f aca="false">IF(AY980=0,"",AY980)</f>
        <v>#N/A</v>
      </c>
      <c r="BQ980" s="78" t="e">
        <f aca="false">IF(AZ980=0,"",AZ980)</f>
        <v>#N/A</v>
      </c>
      <c r="BR980" s="78" t="e">
        <f aca="false">IF(BA980=0,"",BA980)</f>
        <v>#N/A</v>
      </c>
      <c r="BS980" s="78" t="e">
        <f aca="false">IF(BB980=0,"",BB980)</f>
        <v>#N/A</v>
      </c>
      <c r="BT980" s="78" t="e">
        <f aca="false">IF(BC980=0,"",BC980)</f>
        <v>#N/A</v>
      </c>
      <c r="BU980" s="78" t="e">
        <f aca="false">IF(BD980=0,"",BD980)</f>
        <v>#N/A</v>
      </c>
    </row>
    <row r="981" customFormat="false" ht="56.7" hidden="false" customHeight="true" outlineLevel="0" collapsed="false">
      <c r="A981" s="137"/>
      <c r="B981" s="138"/>
      <c r="C981" s="139"/>
      <c r="D981" s="139"/>
      <c r="E981" s="143"/>
      <c r="F981" s="120"/>
      <c r="G981" s="121"/>
      <c r="H981" s="140"/>
      <c r="I981" s="141"/>
      <c r="J981" s="116"/>
      <c r="K981" s="124" t="str">
        <f aca="false">IF(ISBLANK(I981),"",ROUND(IF(J981&lt;&gt;"€",IF(J981="$",I981*TRANSFERENCIAS!$E$29,I981*TRANSFERENCIAS!$H$29),I981),2))</f>
        <v/>
      </c>
      <c r="L981" s="142"/>
      <c r="M981" s="142"/>
      <c r="N981" s="142"/>
      <c r="O981" s="125"/>
      <c r="P981" s="126" t="str">
        <f aca="false">IF(ISNUMBER(X981),X981,"P")</f>
        <v>P</v>
      </c>
      <c r="Q981" s="127" t="str">
        <f aca="false">IF(ISNUMBER(L981),L981," --")</f>
        <v> --</v>
      </c>
      <c r="W981" s="129" t="n">
        <f aca="false">SUM(L981:N981)</f>
        <v>0</v>
      </c>
      <c r="X981" s="129" t="e">
        <f aca="false">IF(K981&gt;0,ABS(W981-K981),"")</f>
        <v>#VALUE!</v>
      </c>
      <c r="AF981" s="78" t="n">
        <f aca="false">+AF980+20</f>
        <v>19520</v>
      </c>
      <c r="AG981" s="78" t="n">
        <v>976</v>
      </c>
      <c r="AO981" s="78" t="e">
        <f aca="false">VLOOKUP(F981,PTDS2!$A$1:$Q$13,2)</f>
        <v>#N/A</v>
      </c>
      <c r="AP981" s="78" t="e">
        <f aca="false">VLOOKUP(F981,PTDS2!$A$1:$Q$13,3)</f>
        <v>#N/A</v>
      </c>
      <c r="AQ981" s="78" t="e">
        <f aca="false">VLOOKUP(F981,PTDS2!$A$1:$Q$13,4)</f>
        <v>#N/A</v>
      </c>
      <c r="AR981" s="78" t="e">
        <f aca="false">VLOOKUP(F981,PTDS2!$A$1:$Q$13,5)</f>
        <v>#N/A</v>
      </c>
      <c r="AS981" s="78" t="e">
        <f aca="false">VLOOKUP(F981,PTDS2!$A$1:$Q$13,6)</f>
        <v>#N/A</v>
      </c>
      <c r="AT981" s="78" t="e">
        <f aca="false">VLOOKUP(F981,PTDS2!$A$1:$Q$13,7)</f>
        <v>#N/A</v>
      </c>
      <c r="AU981" s="78" t="e">
        <f aca="false">VLOOKUP(F981,PTDS2!$A$1:$Q$13,8)</f>
        <v>#N/A</v>
      </c>
      <c r="AV981" s="78" t="e">
        <f aca="false">VLOOKUP(F981,PTDS2!$A$1:$Q$13,9)</f>
        <v>#N/A</v>
      </c>
      <c r="AW981" s="78" t="e">
        <f aca="false">VLOOKUP(F981,PTDS2!$A$1:$Q$13,10)</f>
        <v>#N/A</v>
      </c>
      <c r="AX981" s="78" t="e">
        <f aca="false">VLOOKUP(F981,PTDS2!$A$1:$Q$13,11)</f>
        <v>#N/A</v>
      </c>
      <c r="AY981" s="78" t="e">
        <f aca="false">VLOOKUP(F981,PTDS2!$A$1:$Q$13,12)</f>
        <v>#N/A</v>
      </c>
      <c r="AZ981" s="78" t="e">
        <f aca="false">VLOOKUP(F981,PTDS2!$A$1:$Q$13,13)</f>
        <v>#N/A</v>
      </c>
      <c r="BA981" s="78" t="e">
        <f aca="false">VLOOKUP(F981,PTDS2!$A$1:$Q$13,14)</f>
        <v>#N/A</v>
      </c>
      <c r="BB981" s="78" t="e">
        <f aca="false">VLOOKUP(F981,PTDS2!$A$1:$Q$13,15)</f>
        <v>#N/A</v>
      </c>
      <c r="BC981" s="78" t="e">
        <f aca="false">VLOOKUP(F981,PTDS2!$A$1:$Q$13,16)</f>
        <v>#N/A</v>
      </c>
      <c r="BD981" s="78" t="e">
        <f aca="false">VLOOKUP(F981,PTDS2!$A$1:$Q$13,17)</f>
        <v>#N/A</v>
      </c>
      <c r="BF981" s="78" t="e">
        <f aca="false">IF(AO981=0,"",AO981)</f>
        <v>#N/A</v>
      </c>
      <c r="BG981" s="78" t="e">
        <f aca="false">IF(AP981=0,"",AP981)</f>
        <v>#N/A</v>
      </c>
      <c r="BH981" s="78" t="e">
        <f aca="false">IF(AQ981=0,"",AQ981)</f>
        <v>#N/A</v>
      </c>
      <c r="BI981" s="78" t="e">
        <f aca="false">IF(AR981=0,"",AR981)</f>
        <v>#N/A</v>
      </c>
      <c r="BJ981" s="78" t="e">
        <f aca="false">IF(AS981=0,"",AS981)</f>
        <v>#N/A</v>
      </c>
      <c r="BK981" s="78" t="e">
        <f aca="false">IF(AT981=0,"",AT981)</f>
        <v>#N/A</v>
      </c>
      <c r="BL981" s="78" t="e">
        <f aca="false">IF(AU981=0,"",AU981)</f>
        <v>#N/A</v>
      </c>
      <c r="BM981" s="78" t="e">
        <f aca="false">IF(AV981=0,"",AV981)</f>
        <v>#N/A</v>
      </c>
      <c r="BN981" s="78" t="e">
        <f aca="false">IF(AW981=0,"",AW981)</f>
        <v>#N/A</v>
      </c>
      <c r="BO981" s="78" t="e">
        <f aca="false">IF(AX981=0,"",AX981)</f>
        <v>#N/A</v>
      </c>
      <c r="BP981" s="78" t="e">
        <f aca="false">IF(AY981=0,"",AY981)</f>
        <v>#N/A</v>
      </c>
      <c r="BQ981" s="78" t="e">
        <f aca="false">IF(AZ981=0,"",AZ981)</f>
        <v>#N/A</v>
      </c>
      <c r="BR981" s="78" t="e">
        <f aca="false">IF(BA981=0,"",BA981)</f>
        <v>#N/A</v>
      </c>
      <c r="BS981" s="78" t="e">
        <f aca="false">IF(BB981=0,"",BB981)</f>
        <v>#N/A</v>
      </c>
      <c r="BT981" s="78" t="e">
        <f aca="false">IF(BC981=0,"",BC981)</f>
        <v>#N/A</v>
      </c>
      <c r="BU981" s="78" t="e">
        <f aca="false">IF(BD981=0,"",BD981)</f>
        <v>#N/A</v>
      </c>
    </row>
    <row r="982" customFormat="false" ht="56.7" hidden="false" customHeight="true" outlineLevel="0" collapsed="false">
      <c r="A982" s="137"/>
      <c r="B982" s="138"/>
      <c r="C982" s="139"/>
      <c r="D982" s="139"/>
      <c r="E982" s="143"/>
      <c r="F982" s="120"/>
      <c r="G982" s="121"/>
      <c r="H982" s="140"/>
      <c r="I982" s="141"/>
      <c r="J982" s="116"/>
      <c r="K982" s="124" t="str">
        <f aca="false">IF(ISBLANK(I982),"",ROUND(IF(J982&lt;&gt;"€",IF(J982="$",I982*TRANSFERENCIAS!$E$29,I982*TRANSFERENCIAS!$H$29),I982),2))</f>
        <v/>
      </c>
      <c r="L982" s="142"/>
      <c r="M982" s="142"/>
      <c r="N982" s="142"/>
      <c r="O982" s="125"/>
      <c r="P982" s="126" t="str">
        <f aca="false">IF(ISNUMBER(X982),X982,"P")</f>
        <v>P</v>
      </c>
      <c r="Q982" s="127" t="str">
        <f aca="false">IF(ISNUMBER(L982),L982," --")</f>
        <v> --</v>
      </c>
      <c r="W982" s="129" t="n">
        <f aca="false">SUM(L982:N982)</f>
        <v>0</v>
      </c>
      <c r="X982" s="129" t="e">
        <f aca="false">IF(K982&gt;0,ABS(W982-K982),"")</f>
        <v>#VALUE!</v>
      </c>
      <c r="AF982" s="78" t="n">
        <f aca="false">+AF981+20</f>
        <v>19540</v>
      </c>
      <c r="AG982" s="78" t="n">
        <v>977</v>
      </c>
      <c r="AO982" s="78" t="e">
        <f aca="false">VLOOKUP(F982,PTDS2!$A$1:$Q$13,2)</f>
        <v>#N/A</v>
      </c>
      <c r="AP982" s="78" t="e">
        <f aca="false">VLOOKUP(F982,PTDS2!$A$1:$Q$13,3)</f>
        <v>#N/A</v>
      </c>
      <c r="AQ982" s="78" t="e">
        <f aca="false">VLOOKUP(F982,PTDS2!$A$1:$Q$13,4)</f>
        <v>#N/A</v>
      </c>
      <c r="AR982" s="78" t="e">
        <f aca="false">VLOOKUP(F982,PTDS2!$A$1:$Q$13,5)</f>
        <v>#N/A</v>
      </c>
      <c r="AS982" s="78" t="e">
        <f aca="false">VLOOKUP(F982,PTDS2!$A$1:$Q$13,6)</f>
        <v>#N/A</v>
      </c>
      <c r="AT982" s="78" t="e">
        <f aca="false">VLOOKUP(F982,PTDS2!$A$1:$Q$13,7)</f>
        <v>#N/A</v>
      </c>
      <c r="AU982" s="78" t="e">
        <f aca="false">VLOOKUP(F982,PTDS2!$A$1:$Q$13,8)</f>
        <v>#N/A</v>
      </c>
      <c r="AV982" s="78" t="e">
        <f aca="false">VLOOKUP(F982,PTDS2!$A$1:$Q$13,9)</f>
        <v>#N/A</v>
      </c>
      <c r="AW982" s="78" t="e">
        <f aca="false">VLOOKUP(F982,PTDS2!$A$1:$Q$13,10)</f>
        <v>#N/A</v>
      </c>
      <c r="AX982" s="78" t="e">
        <f aca="false">VLOOKUP(F982,PTDS2!$A$1:$Q$13,11)</f>
        <v>#N/A</v>
      </c>
      <c r="AY982" s="78" t="e">
        <f aca="false">VLOOKUP(F982,PTDS2!$A$1:$Q$13,12)</f>
        <v>#N/A</v>
      </c>
      <c r="AZ982" s="78" t="e">
        <f aca="false">VLOOKUP(F982,PTDS2!$A$1:$Q$13,13)</f>
        <v>#N/A</v>
      </c>
      <c r="BA982" s="78" t="e">
        <f aca="false">VLOOKUP(F982,PTDS2!$A$1:$Q$13,14)</f>
        <v>#N/A</v>
      </c>
      <c r="BB982" s="78" t="e">
        <f aca="false">VLOOKUP(F982,PTDS2!$A$1:$Q$13,15)</f>
        <v>#N/A</v>
      </c>
      <c r="BC982" s="78" t="e">
        <f aca="false">VLOOKUP(F982,PTDS2!$A$1:$Q$13,16)</f>
        <v>#N/A</v>
      </c>
      <c r="BD982" s="78" t="e">
        <f aca="false">VLOOKUP(F982,PTDS2!$A$1:$Q$13,17)</f>
        <v>#N/A</v>
      </c>
      <c r="BF982" s="78" t="e">
        <f aca="false">IF(AO982=0,"",AO982)</f>
        <v>#N/A</v>
      </c>
      <c r="BG982" s="78" t="e">
        <f aca="false">IF(AP982=0,"",AP982)</f>
        <v>#N/A</v>
      </c>
      <c r="BH982" s="78" t="e">
        <f aca="false">IF(AQ982=0,"",AQ982)</f>
        <v>#N/A</v>
      </c>
      <c r="BI982" s="78" t="e">
        <f aca="false">IF(AR982=0,"",AR982)</f>
        <v>#N/A</v>
      </c>
      <c r="BJ982" s="78" t="e">
        <f aca="false">IF(AS982=0,"",AS982)</f>
        <v>#N/A</v>
      </c>
      <c r="BK982" s="78" t="e">
        <f aca="false">IF(AT982=0,"",AT982)</f>
        <v>#N/A</v>
      </c>
      <c r="BL982" s="78" t="e">
        <f aca="false">IF(AU982=0,"",AU982)</f>
        <v>#N/A</v>
      </c>
      <c r="BM982" s="78" t="e">
        <f aca="false">IF(AV982=0,"",AV982)</f>
        <v>#N/A</v>
      </c>
      <c r="BN982" s="78" t="e">
        <f aca="false">IF(AW982=0,"",AW982)</f>
        <v>#N/A</v>
      </c>
      <c r="BO982" s="78" t="e">
        <f aca="false">IF(AX982=0,"",AX982)</f>
        <v>#N/A</v>
      </c>
      <c r="BP982" s="78" t="e">
        <f aca="false">IF(AY982=0,"",AY982)</f>
        <v>#N/A</v>
      </c>
      <c r="BQ982" s="78" t="e">
        <f aca="false">IF(AZ982=0,"",AZ982)</f>
        <v>#N/A</v>
      </c>
      <c r="BR982" s="78" t="e">
        <f aca="false">IF(BA982=0,"",BA982)</f>
        <v>#N/A</v>
      </c>
      <c r="BS982" s="78" t="e">
        <f aca="false">IF(BB982=0,"",BB982)</f>
        <v>#N/A</v>
      </c>
      <c r="BT982" s="78" t="e">
        <f aca="false">IF(BC982=0,"",BC982)</f>
        <v>#N/A</v>
      </c>
      <c r="BU982" s="78" t="e">
        <f aca="false">IF(BD982=0,"",BD982)</f>
        <v>#N/A</v>
      </c>
    </row>
    <row r="983" customFormat="false" ht="56.7" hidden="false" customHeight="true" outlineLevel="0" collapsed="false">
      <c r="A983" s="137"/>
      <c r="B983" s="138"/>
      <c r="C983" s="139"/>
      <c r="D983" s="139"/>
      <c r="E983" s="143"/>
      <c r="F983" s="120"/>
      <c r="G983" s="121"/>
      <c r="H983" s="140"/>
      <c r="I983" s="141"/>
      <c r="J983" s="116"/>
      <c r="K983" s="124" t="str">
        <f aca="false">IF(ISBLANK(I983),"",ROUND(IF(J983&lt;&gt;"€",IF(J983="$",I983*TRANSFERENCIAS!$E$29,I983*TRANSFERENCIAS!$H$29),I983),2))</f>
        <v/>
      </c>
      <c r="L983" s="142"/>
      <c r="M983" s="142"/>
      <c r="N983" s="142"/>
      <c r="O983" s="125"/>
      <c r="P983" s="126" t="str">
        <f aca="false">IF(ISNUMBER(X983),X983,"P")</f>
        <v>P</v>
      </c>
      <c r="Q983" s="127" t="str">
        <f aca="false">IF(ISNUMBER(L983),L983," --")</f>
        <v> --</v>
      </c>
      <c r="W983" s="129" t="n">
        <f aca="false">SUM(L983:N983)</f>
        <v>0</v>
      </c>
      <c r="X983" s="129" t="e">
        <f aca="false">IF(K983&gt;0,ABS(W983-K983),"")</f>
        <v>#VALUE!</v>
      </c>
      <c r="AF983" s="78" t="n">
        <f aca="false">+AF982+20</f>
        <v>19560</v>
      </c>
      <c r="AG983" s="78" t="n">
        <v>978</v>
      </c>
      <c r="AO983" s="78" t="e">
        <f aca="false">VLOOKUP(F983,PTDS2!$A$1:$Q$13,2)</f>
        <v>#N/A</v>
      </c>
      <c r="AP983" s="78" t="e">
        <f aca="false">VLOOKUP(F983,PTDS2!$A$1:$Q$13,3)</f>
        <v>#N/A</v>
      </c>
      <c r="AQ983" s="78" t="e">
        <f aca="false">VLOOKUP(F983,PTDS2!$A$1:$Q$13,4)</f>
        <v>#N/A</v>
      </c>
      <c r="AR983" s="78" t="e">
        <f aca="false">VLOOKUP(F983,PTDS2!$A$1:$Q$13,5)</f>
        <v>#N/A</v>
      </c>
      <c r="AS983" s="78" t="e">
        <f aca="false">VLOOKUP(F983,PTDS2!$A$1:$Q$13,6)</f>
        <v>#N/A</v>
      </c>
      <c r="AT983" s="78" t="e">
        <f aca="false">VLOOKUP(F983,PTDS2!$A$1:$Q$13,7)</f>
        <v>#N/A</v>
      </c>
      <c r="AU983" s="78" t="e">
        <f aca="false">VLOOKUP(F983,PTDS2!$A$1:$Q$13,8)</f>
        <v>#N/A</v>
      </c>
      <c r="AV983" s="78" t="e">
        <f aca="false">VLOOKUP(F983,PTDS2!$A$1:$Q$13,9)</f>
        <v>#N/A</v>
      </c>
      <c r="AW983" s="78" t="e">
        <f aca="false">VLOOKUP(F983,PTDS2!$A$1:$Q$13,10)</f>
        <v>#N/A</v>
      </c>
      <c r="AX983" s="78" t="e">
        <f aca="false">VLOOKUP(F983,PTDS2!$A$1:$Q$13,11)</f>
        <v>#N/A</v>
      </c>
      <c r="AY983" s="78" t="e">
        <f aca="false">VLOOKUP(F983,PTDS2!$A$1:$Q$13,12)</f>
        <v>#N/A</v>
      </c>
      <c r="AZ983" s="78" t="e">
        <f aca="false">VLOOKUP(F983,PTDS2!$A$1:$Q$13,13)</f>
        <v>#N/A</v>
      </c>
      <c r="BA983" s="78" t="e">
        <f aca="false">VLOOKUP(F983,PTDS2!$A$1:$Q$13,14)</f>
        <v>#N/A</v>
      </c>
      <c r="BB983" s="78" t="e">
        <f aca="false">VLOOKUP(F983,PTDS2!$A$1:$Q$13,15)</f>
        <v>#N/A</v>
      </c>
      <c r="BC983" s="78" t="e">
        <f aca="false">VLOOKUP(F983,PTDS2!$A$1:$Q$13,16)</f>
        <v>#N/A</v>
      </c>
      <c r="BD983" s="78" t="e">
        <f aca="false">VLOOKUP(F983,PTDS2!$A$1:$Q$13,17)</f>
        <v>#N/A</v>
      </c>
      <c r="BF983" s="78" t="e">
        <f aca="false">IF(AO983=0,"",AO983)</f>
        <v>#N/A</v>
      </c>
      <c r="BG983" s="78" t="e">
        <f aca="false">IF(AP983=0,"",AP983)</f>
        <v>#N/A</v>
      </c>
      <c r="BH983" s="78" t="e">
        <f aca="false">IF(AQ983=0,"",AQ983)</f>
        <v>#N/A</v>
      </c>
      <c r="BI983" s="78" t="e">
        <f aca="false">IF(AR983=0,"",AR983)</f>
        <v>#N/A</v>
      </c>
      <c r="BJ983" s="78" t="e">
        <f aca="false">IF(AS983=0,"",AS983)</f>
        <v>#N/A</v>
      </c>
      <c r="BK983" s="78" t="e">
        <f aca="false">IF(AT983=0,"",AT983)</f>
        <v>#N/A</v>
      </c>
      <c r="BL983" s="78" t="e">
        <f aca="false">IF(AU983=0,"",AU983)</f>
        <v>#N/A</v>
      </c>
      <c r="BM983" s="78" t="e">
        <f aca="false">IF(AV983=0,"",AV983)</f>
        <v>#N/A</v>
      </c>
      <c r="BN983" s="78" t="e">
        <f aca="false">IF(AW983=0,"",AW983)</f>
        <v>#N/A</v>
      </c>
      <c r="BO983" s="78" t="e">
        <f aca="false">IF(AX983=0,"",AX983)</f>
        <v>#N/A</v>
      </c>
      <c r="BP983" s="78" t="e">
        <f aca="false">IF(AY983=0,"",AY983)</f>
        <v>#N/A</v>
      </c>
      <c r="BQ983" s="78" t="e">
        <f aca="false">IF(AZ983=0,"",AZ983)</f>
        <v>#N/A</v>
      </c>
      <c r="BR983" s="78" t="e">
        <f aca="false">IF(BA983=0,"",BA983)</f>
        <v>#N/A</v>
      </c>
      <c r="BS983" s="78" t="e">
        <f aca="false">IF(BB983=0,"",BB983)</f>
        <v>#N/A</v>
      </c>
      <c r="BT983" s="78" t="e">
        <f aca="false">IF(BC983=0,"",BC983)</f>
        <v>#N/A</v>
      </c>
      <c r="BU983" s="78" t="e">
        <f aca="false">IF(BD983=0,"",BD983)</f>
        <v>#N/A</v>
      </c>
    </row>
    <row r="984" customFormat="false" ht="56.7" hidden="false" customHeight="true" outlineLevel="0" collapsed="false">
      <c r="A984" s="137"/>
      <c r="B984" s="138"/>
      <c r="C984" s="139"/>
      <c r="D984" s="139"/>
      <c r="E984" s="143"/>
      <c r="F984" s="120"/>
      <c r="G984" s="121"/>
      <c r="H984" s="140"/>
      <c r="I984" s="141"/>
      <c r="J984" s="116"/>
      <c r="K984" s="124" t="str">
        <f aca="false">IF(ISBLANK(I984),"",ROUND(IF(J984&lt;&gt;"€",IF(J984="$",I984*TRANSFERENCIAS!$E$29,I984*TRANSFERENCIAS!$H$29),I984),2))</f>
        <v/>
      </c>
      <c r="L984" s="142"/>
      <c r="M984" s="142"/>
      <c r="N984" s="142"/>
      <c r="O984" s="125"/>
      <c r="P984" s="126" t="str">
        <f aca="false">IF(ISNUMBER(X984),X984,"P")</f>
        <v>P</v>
      </c>
      <c r="Q984" s="127" t="str">
        <f aca="false">IF(ISNUMBER(L984),L984," --")</f>
        <v> --</v>
      </c>
      <c r="W984" s="129" t="n">
        <f aca="false">SUM(L984:N984)</f>
        <v>0</v>
      </c>
      <c r="X984" s="129" t="e">
        <f aca="false">IF(K984&gt;0,ABS(W984-K984),"")</f>
        <v>#VALUE!</v>
      </c>
      <c r="AF984" s="78" t="n">
        <f aca="false">+AF983+20</f>
        <v>19580</v>
      </c>
      <c r="AG984" s="78" t="n">
        <v>979</v>
      </c>
      <c r="AO984" s="78" t="e">
        <f aca="false">VLOOKUP(F984,PTDS2!$A$1:$Q$13,2)</f>
        <v>#N/A</v>
      </c>
      <c r="AP984" s="78" t="e">
        <f aca="false">VLOOKUP(F984,PTDS2!$A$1:$Q$13,3)</f>
        <v>#N/A</v>
      </c>
      <c r="AQ984" s="78" t="e">
        <f aca="false">VLOOKUP(F984,PTDS2!$A$1:$Q$13,4)</f>
        <v>#N/A</v>
      </c>
      <c r="AR984" s="78" t="e">
        <f aca="false">VLOOKUP(F984,PTDS2!$A$1:$Q$13,5)</f>
        <v>#N/A</v>
      </c>
      <c r="AS984" s="78" t="e">
        <f aca="false">VLOOKUP(F984,PTDS2!$A$1:$Q$13,6)</f>
        <v>#N/A</v>
      </c>
      <c r="AT984" s="78" t="e">
        <f aca="false">VLOOKUP(F984,PTDS2!$A$1:$Q$13,7)</f>
        <v>#N/A</v>
      </c>
      <c r="AU984" s="78" t="e">
        <f aca="false">VLOOKUP(F984,PTDS2!$A$1:$Q$13,8)</f>
        <v>#N/A</v>
      </c>
      <c r="AV984" s="78" t="e">
        <f aca="false">VLOOKUP(F984,PTDS2!$A$1:$Q$13,9)</f>
        <v>#N/A</v>
      </c>
      <c r="AW984" s="78" t="e">
        <f aca="false">VLOOKUP(F984,PTDS2!$A$1:$Q$13,10)</f>
        <v>#N/A</v>
      </c>
      <c r="AX984" s="78" t="e">
        <f aca="false">VLOOKUP(F984,PTDS2!$A$1:$Q$13,11)</f>
        <v>#N/A</v>
      </c>
      <c r="AY984" s="78" t="e">
        <f aca="false">VLOOKUP(F984,PTDS2!$A$1:$Q$13,12)</f>
        <v>#N/A</v>
      </c>
      <c r="AZ984" s="78" t="e">
        <f aca="false">VLOOKUP(F984,PTDS2!$A$1:$Q$13,13)</f>
        <v>#N/A</v>
      </c>
      <c r="BA984" s="78" t="e">
        <f aca="false">VLOOKUP(F984,PTDS2!$A$1:$Q$13,14)</f>
        <v>#N/A</v>
      </c>
      <c r="BB984" s="78" t="e">
        <f aca="false">VLOOKUP(F984,PTDS2!$A$1:$Q$13,15)</f>
        <v>#N/A</v>
      </c>
      <c r="BC984" s="78" t="e">
        <f aca="false">VLOOKUP(F984,PTDS2!$A$1:$Q$13,16)</f>
        <v>#N/A</v>
      </c>
      <c r="BD984" s="78" t="e">
        <f aca="false">VLOOKUP(F984,PTDS2!$A$1:$Q$13,17)</f>
        <v>#N/A</v>
      </c>
      <c r="BF984" s="78" t="e">
        <f aca="false">IF(AO984=0,"",AO984)</f>
        <v>#N/A</v>
      </c>
      <c r="BG984" s="78" t="e">
        <f aca="false">IF(AP984=0,"",AP984)</f>
        <v>#N/A</v>
      </c>
      <c r="BH984" s="78" t="e">
        <f aca="false">IF(AQ984=0,"",AQ984)</f>
        <v>#N/A</v>
      </c>
      <c r="BI984" s="78" t="e">
        <f aca="false">IF(AR984=0,"",AR984)</f>
        <v>#N/A</v>
      </c>
      <c r="BJ984" s="78" t="e">
        <f aca="false">IF(AS984=0,"",AS984)</f>
        <v>#N/A</v>
      </c>
      <c r="BK984" s="78" t="e">
        <f aca="false">IF(AT984=0,"",AT984)</f>
        <v>#N/A</v>
      </c>
      <c r="BL984" s="78" t="e">
        <f aca="false">IF(AU984=0,"",AU984)</f>
        <v>#N/A</v>
      </c>
      <c r="BM984" s="78" t="e">
        <f aca="false">IF(AV984=0,"",AV984)</f>
        <v>#N/A</v>
      </c>
      <c r="BN984" s="78" t="e">
        <f aca="false">IF(AW984=0,"",AW984)</f>
        <v>#N/A</v>
      </c>
      <c r="BO984" s="78" t="e">
        <f aca="false">IF(AX984=0,"",AX984)</f>
        <v>#N/A</v>
      </c>
      <c r="BP984" s="78" t="e">
        <f aca="false">IF(AY984=0,"",AY984)</f>
        <v>#N/A</v>
      </c>
      <c r="BQ984" s="78" t="e">
        <f aca="false">IF(AZ984=0,"",AZ984)</f>
        <v>#N/A</v>
      </c>
      <c r="BR984" s="78" t="e">
        <f aca="false">IF(BA984=0,"",BA984)</f>
        <v>#N/A</v>
      </c>
      <c r="BS984" s="78" t="e">
        <f aca="false">IF(BB984=0,"",BB984)</f>
        <v>#N/A</v>
      </c>
      <c r="BT984" s="78" t="e">
        <f aca="false">IF(BC984=0,"",BC984)</f>
        <v>#N/A</v>
      </c>
      <c r="BU984" s="78" t="e">
        <f aca="false">IF(BD984=0,"",BD984)</f>
        <v>#N/A</v>
      </c>
    </row>
    <row r="985" customFormat="false" ht="56.7" hidden="false" customHeight="true" outlineLevel="0" collapsed="false">
      <c r="A985" s="137"/>
      <c r="B985" s="138"/>
      <c r="C985" s="139"/>
      <c r="D985" s="139"/>
      <c r="E985" s="143"/>
      <c r="F985" s="120"/>
      <c r="G985" s="121"/>
      <c r="H985" s="140"/>
      <c r="I985" s="141"/>
      <c r="J985" s="116"/>
      <c r="K985" s="124" t="str">
        <f aca="false">IF(ISBLANK(I985),"",ROUND(IF(J985&lt;&gt;"€",IF(J985="$",I985*TRANSFERENCIAS!$E$29,I985*TRANSFERENCIAS!$H$29),I985),2))</f>
        <v/>
      </c>
      <c r="L985" s="142"/>
      <c r="M985" s="142"/>
      <c r="N985" s="142"/>
      <c r="O985" s="125"/>
      <c r="P985" s="126" t="str">
        <f aca="false">IF(ISNUMBER(X985),X985,"P")</f>
        <v>P</v>
      </c>
      <c r="Q985" s="127" t="str">
        <f aca="false">IF(ISNUMBER(L985),L985," --")</f>
        <v> --</v>
      </c>
      <c r="W985" s="129" t="n">
        <f aca="false">SUM(L985:N985)</f>
        <v>0</v>
      </c>
      <c r="X985" s="129" t="e">
        <f aca="false">IF(K985&gt;0,ABS(W985-K985),"")</f>
        <v>#VALUE!</v>
      </c>
      <c r="AF985" s="78" t="n">
        <f aca="false">+AF984+20</f>
        <v>19600</v>
      </c>
      <c r="AG985" s="78" t="n">
        <v>980</v>
      </c>
      <c r="AO985" s="78" t="e">
        <f aca="false">VLOOKUP(F985,PTDS2!$A$1:$Q$13,2)</f>
        <v>#N/A</v>
      </c>
      <c r="AP985" s="78" t="e">
        <f aca="false">VLOOKUP(F985,PTDS2!$A$1:$Q$13,3)</f>
        <v>#N/A</v>
      </c>
      <c r="AQ985" s="78" t="e">
        <f aca="false">VLOOKUP(F985,PTDS2!$A$1:$Q$13,4)</f>
        <v>#N/A</v>
      </c>
      <c r="AR985" s="78" t="e">
        <f aca="false">VLOOKUP(F985,PTDS2!$A$1:$Q$13,5)</f>
        <v>#N/A</v>
      </c>
      <c r="AS985" s="78" t="e">
        <f aca="false">VLOOKUP(F985,PTDS2!$A$1:$Q$13,6)</f>
        <v>#N/A</v>
      </c>
      <c r="AT985" s="78" t="e">
        <f aca="false">VLOOKUP(F985,PTDS2!$A$1:$Q$13,7)</f>
        <v>#N/A</v>
      </c>
      <c r="AU985" s="78" t="e">
        <f aca="false">VLOOKUP(F985,PTDS2!$A$1:$Q$13,8)</f>
        <v>#N/A</v>
      </c>
      <c r="AV985" s="78" t="e">
        <f aca="false">VLOOKUP(F985,PTDS2!$A$1:$Q$13,9)</f>
        <v>#N/A</v>
      </c>
      <c r="AW985" s="78" t="e">
        <f aca="false">VLOOKUP(F985,PTDS2!$A$1:$Q$13,10)</f>
        <v>#N/A</v>
      </c>
      <c r="AX985" s="78" t="e">
        <f aca="false">VLOOKUP(F985,PTDS2!$A$1:$Q$13,11)</f>
        <v>#N/A</v>
      </c>
      <c r="AY985" s="78" t="e">
        <f aca="false">VLOOKUP(F985,PTDS2!$A$1:$Q$13,12)</f>
        <v>#N/A</v>
      </c>
      <c r="AZ985" s="78" t="e">
        <f aca="false">VLOOKUP(F985,PTDS2!$A$1:$Q$13,13)</f>
        <v>#N/A</v>
      </c>
      <c r="BA985" s="78" t="e">
        <f aca="false">VLOOKUP(F985,PTDS2!$A$1:$Q$13,14)</f>
        <v>#N/A</v>
      </c>
      <c r="BB985" s="78" t="e">
        <f aca="false">VLOOKUP(F985,PTDS2!$A$1:$Q$13,15)</f>
        <v>#N/A</v>
      </c>
      <c r="BC985" s="78" t="e">
        <f aca="false">VLOOKUP(F985,PTDS2!$A$1:$Q$13,16)</f>
        <v>#N/A</v>
      </c>
      <c r="BD985" s="78" t="e">
        <f aca="false">VLOOKUP(F985,PTDS2!$A$1:$Q$13,17)</f>
        <v>#N/A</v>
      </c>
      <c r="BF985" s="78" t="e">
        <f aca="false">IF(AO985=0,"",AO985)</f>
        <v>#N/A</v>
      </c>
      <c r="BG985" s="78" t="e">
        <f aca="false">IF(AP985=0,"",AP985)</f>
        <v>#N/A</v>
      </c>
      <c r="BH985" s="78" t="e">
        <f aca="false">IF(AQ985=0,"",AQ985)</f>
        <v>#N/A</v>
      </c>
      <c r="BI985" s="78" t="e">
        <f aca="false">IF(AR985=0,"",AR985)</f>
        <v>#N/A</v>
      </c>
      <c r="BJ985" s="78" t="e">
        <f aca="false">IF(AS985=0,"",AS985)</f>
        <v>#N/A</v>
      </c>
      <c r="BK985" s="78" t="e">
        <f aca="false">IF(AT985=0,"",AT985)</f>
        <v>#N/A</v>
      </c>
      <c r="BL985" s="78" t="e">
        <f aca="false">IF(AU985=0,"",AU985)</f>
        <v>#N/A</v>
      </c>
      <c r="BM985" s="78" t="e">
        <f aca="false">IF(AV985=0,"",AV985)</f>
        <v>#N/A</v>
      </c>
      <c r="BN985" s="78" t="e">
        <f aca="false">IF(AW985=0,"",AW985)</f>
        <v>#N/A</v>
      </c>
      <c r="BO985" s="78" t="e">
        <f aca="false">IF(AX985=0,"",AX985)</f>
        <v>#N/A</v>
      </c>
      <c r="BP985" s="78" t="e">
        <f aca="false">IF(AY985=0,"",AY985)</f>
        <v>#N/A</v>
      </c>
      <c r="BQ985" s="78" t="e">
        <f aca="false">IF(AZ985=0,"",AZ985)</f>
        <v>#N/A</v>
      </c>
      <c r="BR985" s="78" t="e">
        <f aca="false">IF(BA985=0,"",BA985)</f>
        <v>#N/A</v>
      </c>
      <c r="BS985" s="78" t="e">
        <f aca="false">IF(BB985=0,"",BB985)</f>
        <v>#N/A</v>
      </c>
      <c r="BT985" s="78" t="e">
        <f aca="false">IF(BC985=0,"",BC985)</f>
        <v>#N/A</v>
      </c>
      <c r="BU985" s="78" t="e">
        <f aca="false">IF(BD985=0,"",BD985)</f>
        <v>#N/A</v>
      </c>
    </row>
    <row r="986" customFormat="false" ht="56.7" hidden="false" customHeight="true" outlineLevel="0" collapsed="false">
      <c r="A986" s="137"/>
      <c r="B986" s="138"/>
      <c r="C986" s="139"/>
      <c r="D986" s="139"/>
      <c r="E986" s="143"/>
      <c r="F986" s="120"/>
      <c r="G986" s="121"/>
      <c r="H986" s="140"/>
      <c r="I986" s="141"/>
      <c r="J986" s="116"/>
      <c r="K986" s="124" t="str">
        <f aca="false">IF(ISBLANK(I986),"",ROUND(IF(J986&lt;&gt;"€",IF(J986="$",I986*TRANSFERENCIAS!$E$29,I986*TRANSFERENCIAS!$H$29),I986),2))</f>
        <v/>
      </c>
      <c r="L986" s="142"/>
      <c r="M986" s="142"/>
      <c r="N986" s="142"/>
      <c r="O986" s="125"/>
      <c r="P986" s="126" t="str">
        <f aca="false">IF(ISNUMBER(X986),X986,"P")</f>
        <v>P</v>
      </c>
      <c r="Q986" s="127" t="str">
        <f aca="false">IF(ISNUMBER(L986),L986," --")</f>
        <v> --</v>
      </c>
      <c r="W986" s="129" t="n">
        <f aca="false">SUM(L986:N986)</f>
        <v>0</v>
      </c>
      <c r="X986" s="129" t="e">
        <f aca="false">IF(K986&gt;0,ABS(W986-K986),"")</f>
        <v>#VALUE!</v>
      </c>
      <c r="AF986" s="78" t="n">
        <f aca="false">+AF985+20</f>
        <v>19620</v>
      </c>
      <c r="AG986" s="78" t="n">
        <v>981</v>
      </c>
      <c r="AO986" s="78" t="e">
        <f aca="false">VLOOKUP(F986,PTDS2!$A$1:$Q$13,2)</f>
        <v>#N/A</v>
      </c>
      <c r="AP986" s="78" t="e">
        <f aca="false">VLOOKUP(F986,PTDS2!$A$1:$Q$13,3)</f>
        <v>#N/A</v>
      </c>
      <c r="AQ986" s="78" t="e">
        <f aca="false">VLOOKUP(F986,PTDS2!$A$1:$Q$13,4)</f>
        <v>#N/A</v>
      </c>
      <c r="AR986" s="78" t="e">
        <f aca="false">VLOOKUP(F986,PTDS2!$A$1:$Q$13,5)</f>
        <v>#N/A</v>
      </c>
      <c r="AS986" s="78" t="e">
        <f aca="false">VLOOKUP(F986,PTDS2!$A$1:$Q$13,6)</f>
        <v>#N/A</v>
      </c>
      <c r="AT986" s="78" t="e">
        <f aca="false">VLOOKUP(F986,PTDS2!$A$1:$Q$13,7)</f>
        <v>#N/A</v>
      </c>
      <c r="AU986" s="78" t="e">
        <f aca="false">VLOOKUP(F986,PTDS2!$A$1:$Q$13,8)</f>
        <v>#N/A</v>
      </c>
      <c r="AV986" s="78" t="e">
        <f aca="false">VLOOKUP(F986,PTDS2!$A$1:$Q$13,9)</f>
        <v>#N/A</v>
      </c>
      <c r="AW986" s="78" t="e">
        <f aca="false">VLOOKUP(F986,PTDS2!$A$1:$Q$13,10)</f>
        <v>#N/A</v>
      </c>
      <c r="AX986" s="78" t="e">
        <f aca="false">VLOOKUP(F986,PTDS2!$A$1:$Q$13,11)</f>
        <v>#N/A</v>
      </c>
      <c r="AY986" s="78" t="e">
        <f aca="false">VLOOKUP(F986,PTDS2!$A$1:$Q$13,12)</f>
        <v>#N/A</v>
      </c>
      <c r="AZ986" s="78" t="e">
        <f aca="false">VLOOKUP(F986,PTDS2!$A$1:$Q$13,13)</f>
        <v>#N/A</v>
      </c>
      <c r="BA986" s="78" t="e">
        <f aca="false">VLOOKUP(F986,PTDS2!$A$1:$Q$13,14)</f>
        <v>#N/A</v>
      </c>
      <c r="BB986" s="78" t="e">
        <f aca="false">VLOOKUP(F986,PTDS2!$A$1:$Q$13,15)</f>
        <v>#N/A</v>
      </c>
      <c r="BC986" s="78" t="e">
        <f aca="false">VLOOKUP(F986,PTDS2!$A$1:$Q$13,16)</f>
        <v>#N/A</v>
      </c>
      <c r="BD986" s="78" t="e">
        <f aca="false">VLOOKUP(F986,PTDS2!$A$1:$Q$13,17)</f>
        <v>#N/A</v>
      </c>
      <c r="BF986" s="78" t="e">
        <f aca="false">IF(AO986=0,"",AO986)</f>
        <v>#N/A</v>
      </c>
      <c r="BG986" s="78" t="e">
        <f aca="false">IF(AP986=0,"",AP986)</f>
        <v>#N/A</v>
      </c>
      <c r="BH986" s="78" t="e">
        <f aca="false">IF(AQ986=0,"",AQ986)</f>
        <v>#N/A</v>
      </c>
      <c r="BI986" s="78" t="e">
        <f aca="false">IF(AR986=0,"",AR986)</f>
        <v>#N/A</v>
      </c>
      <c r="BJ986" s="78" t="e">
        <f aca="false">IF(AS986=0,"",AS986)</f>
        <v>#N/A</v>
      </c>
      <c r="BK986" s="78" t="e">
        <f aca="false">IF(AT986=0,"",AT986)</f>
        <v>#N/A</v>
      </c>
      <c r="BL986" s="78" t="e">
        <f aca="false">IF(AU986=0,"",AU986)</f>
        <v>#N/A</v>
      </c>
      <c r="BM986" s="78" t="e">
        <f aca="false">IF(AV986=0,"",AV986)</f>
        <v>#N/A</v>
      </c>
      <c r="BN986" s="78" t="e">
        <f aca="false">IF(AW986=0,"",AW986)</f>
        <v>#N/A</v>
      </c>
      <c r="BO986" s="78" t="e">
        <f aca="false">IF(AX986=0,"",AX986)</f>
        <v>#N/A</v>
      </c>
      <c r="BP986" s="78" t="e">
        <f aca="false">IF(AY986=0,"",AY986)</f>
        <v>#N/A</v>
      </c>
      <c r="BQ986" s="78" t="e">
        <f aca="false">IF(AZ986=0,"",AZ986)</f>
        <v>#N/A</v>
      </c>
      <c r="BR986" s="78" t="e">
        <f aca="false">IF(BA986=0,"",BA986)</f>
        <v>#N/A</v>
      </c>
      <c r="BS986" s="78" t="e">
        <f aca="false">IF(BB986=0,"",BB986)</f>
        <v>#N/A</v>
      </c>
      <c r="BT986" s="78" t="e">
        <f aca="false">IF(BC986=0,"",BC986)</f>
        <v>#N/A</v>
      </c>
      <c r="BU986" s="78" t="e">
        <f aca="false">IF(BD986=0,"",BD986)</f>
        <v>#N/A</v>
      </c>
    </row>
    <row r="987" customFormat="false" ht="56.7" hidden="false" customHeight="true" outlineLevel="0" collapsed="false">
      <c r="A987" s="137"/>
      <c r="B987" s="138"/>
      <c r="C987" s="139"/>
      <c r="D987" s="139"/>
      <c r="E987" s="143"/>
      <c r="F987" s="120"/>
      <c r="G987" s="121"/>
      <c r="H987" s="140"/>
      <c r="I987" s="141"/>
      <c r="J987" s="116"/>
      <c r="K987" s="124" t="str">
        <f aca="false">IF(ISBLANK(I987),"",ROUND(IF(J987&lt;&gt;"€",IF(J987="$",I987*TRANSFERENCIAS!$E$29,I987*TRANSFERENCIAS!$H$29),I987),2))</f>
        <v/>
      </c>
      <c r="L987" s="142"/>
      <c r="M987" s="142"/>
      <c r="N987" s="142"/>
      <c r="O987" s="125"/>
      <c r="P987" s="126" t="str">
        <f aca="false">IF(ISNUMBER(X987),X987,"P")</f>
        <v>P</v>
      </c>
      <c r="Q987" s="127" t="str">
        <f aca="false">IF(ISNUMBER(L987),L987," --")</f>
        <v> --</v>
      </c>
      <c r="W987" s="129" t="n">
        <f aca="false">SUM(L987:N987)</f>
        <v>0</v>
      </c>
      <c r="X987" s="129" t="e">
        <f aca="false">IF(K987&gt;0,ABS(W987-K987),"")</f>
        <v>#VALUE!</v>
      </c>
      <c r="AF987" s="78" t="n">
        <f aca="false">+AF986+20</f>
        <v>19640</v>
      </c>
      <c r="AG987" s="78" t="n">
        <v>982</v>
      </c>
      <c r="AO987" s="78" t="e">
        <f aca="false">VLOOKUP(F987,PTDS2!$A$1:$Q$13,2)</f>
        <v>#N/A</v>
      </c>
      <c r="AP987" s="78" t="e">
        <f aca="false">VLOOKUP(F987,PTDS2!$A$1:$Q$13,3)</f>
        <v>#N/A</v>
      </c>
      <c r="AQ987" s="78" t="e">
        <f aca="false">VLOOKUP(F987,PTDS2!$A$1:$Q$13,4)</f>
        <v>#N/A</v>
      </c>
      <c r="AR987" s="78" t="e">
        <f aca="false">VLOOKUP(F987,PTDS2!$A$1:$Q$13,5)</f>
        <v>#N/A</v>
      </c>
      <c r="AS987" s="78" t="e">
        <f aca="false">VLOOKUP(F987,PTDS2!$A$1:$Q$13,6)</f>
        <v>#N/A</v>
      </c>
      <c r="AT987" s="78" t="e">
        <f aca="false">VLOOKUP(F987,PTDS2!$A$1:$Q$13,7)</f>
        <v>#N/A</v>
      </c>
      <c r="AU987" s="78" t="e">
        <f aca="false">VLOOKUP(F987,PTDS2!$A$1:$Q$13,8)</f>
        <v>#N/A</v>
      </c>
      <c r="AV987" s="78" t="e">
        <f aca="false">VLOOKUP(F987,PTDS2!$A$1:$Q$13,9)</f>
        <v>#N/A</v>
      </c>
      <c r="AW987" s="78" t="e">
        <f aca="false">VLOOKUP(F987,PTDS2!$A$1:$Q$13,10)</f>
        <v>#N/A</v>
      </c>
      <c r="AX987" s="78" t="e">
        <f aca="false">VLOOKUP(F987,PTDS2!$A$1:$Q$13,11)</f>
        <v>#N/A</v>
      </c>
      <c r="AY987" s="78" t="e">
        <f aca="false">VLOOKUP(F987,PTDS2!$A$1:$Q$13,12)</f>
        <v>#N/A</v>
      </c>
      <c r="AZ987" s="78" t="e">
        <f aca="false">VLOOKUP(F987,PTDS2!$A$1:$Q$13,13)</f>
        <v>#N/A</v>
      </c>
      <c r="BA987" s="78" t="e">
        <f aca="false">VLOOKUP(F987,PTDS2!$A$1:$Q$13,14)</f>
        <v>#N/A</v>
      </c>
      <c r="BB987" s="78" t="e">
        <f aca="false">VLOOKUP(F987,PTDS2!$A$1:$Q$13,15)</f>
        <v>#N/A</v>
      </c>
      <c r="BC987" s="78" t="e">
        <f aca="false">VLOOKUP(F987,PTDS2!$A$1:$Q$13,16)</f>
        <v>#N/A</v>
      </c>
      <c r="BD987" s="78" t="e">
        <f aca="false">VLOOKUP(F987,PTDS2!$A$1:$Q$13,17)</f>
        <v>#N/A</v>
      </c>
      <c r="BF987" s="78" t="e">
        <f aca="false">IF(AO987=0,"",AO987)</f>
        <v>#N/A</v>
      </c>
      <c r="BG987" s="78" t="e">
        <f aca="false">IF(AP987=0,"",AP987)</f>
        <v>#N/A</v>
      </c>
      <c r="BH987" s="78" t="e">
        <f aca="false">IF(AQ987=0,"",AQ987)</f>
        <v>#N/A</v>
      </c>
      <c r="BI987" s="78" t="e">
        <f aca="false">IF(AR987=0,"",AR987)</f>
        <v>#N/A</v>
      </c>
      <c r="BJ987" s="78" t="e">
        <f aca="false">IF(AS987=0,"",AS987)</f>
        <v>#N/A</v>
      </c>
      <c r="BK987" s="78" t="e">
        <f aca="false">IF(AT987=0,"",AT987)</f>
        <v>#N/A</v>
      </c>
      <c r="BL987" s="78" t="e">
        <f aca="false">IF(AU987=0,"",AU987)</f>
        <v>#N/A</v>
      </c>
      <c r="BM987" s="78" t="e">
        <f aca="false">IF(AV987=0,"",AV987)</f>
        <v>#N/A</v>
      </c>
      <c r="BN987" s="78" t="e">
        <f aca="false">IF(AW987=0,"",AW987)</f>
        <v>#N/A</v>
      </c>
      <c r="BO987" s="78" t="e">
        <f aca="false">IF(AX987=0,"",AX987)</f>
        <v>#N/A</v>
      </c>
      <c r="BP987" s="78" t="e">
        <f aca="false">IF(AY987=0,"",AY987)</f>
        <v>#N/A</v>
      </c>
      <c r="BQ987" s="78" t="e">
        <f aca="false">IF(AZ987=0,"",AZ987)</f>
        <v>#N/A</v>
      </c>
      <c r="BR987" s="78" t="e">
        <f aca="false">IF(BA987=0,"",BA987)</f>
        <v>#N/A</v>
      </c>
      <c r="BS987" s="78" t="e">
        <f aca="false">IF(BB987=0,"",BB987)</f>
        <v>#N/A</v>
      </c>
      <c r="BT987" s="78" t="e">
        <f aca="false">IF(BC987=0,"",BC987)</f>
        <v>#N/A</v>
      </c>
      <c r="BU987" s="78" t="e">
        <f aca="false">IF(BD987=0,"",BD987)</f>
        <v>#N/A</v>
      </c>
    </row>
    <row r="988" customFormat="false" ht="56.7" hidden="false" customHeight="true" outlineLevel="0" collapsed="false">
      <c r="A988" s="137"/>
      <c r="B988" s="138"/>
      <c r="C988" s="139"/>
      <c r="D988" s="139"/>
      <c r="E988" s="143"/>
      <c r="F988" s="120"/>
      <c r="G988" s="121"/>
      <c r="H988" s="140"/>
      <c r="I988" s="141"/>
      <c r="J988" s="116"/>
      <c r="K988" s="124" t="str">
        <f aca="false">IF(ISBLANK(I988),"",ROUND(IF(J988&lt;&gt;"€",IF(J988="$",I988*TRANSFERENCIAS!$E$29,I988*TRANSFERENCIAS!$H$29),I988),2))</f>
        <v/>
      </c>
      <c r="L988" s="142"/>
      <c r="M988" s="142"/>
      <c r="N988" s="142"/>
      <c r="O988" s="125"/>
      <c r="P988" s="126" t="str">
        <f aca="false">IF(ISNUMBER(X988),X988,"P")</f>
        <v>P</v>
      </c>
      <c r="Q988" s="127" t="str">
        <f aca="false">IF(ISNUMBER(L988),L988," --")</f>
        <v> --</v>
      </c>
      <c r="W988" s="129" t="n">
        <f aca="false">SUM(L988:N988)</f>
        <v>0</v>
      </c>
      <c r="X988" s="129" t="e">
        <f aca="false">IF(K988&gt;0,ABS(W988-K988),"")</f>
        <v>#VALUE!</v>
      </c>
      <c r="AF988" s="78" t="n">
        <f aca="false">+AF987+20</f>
        <v>19660</v>
      </c>
      <c r="AG988" s="78" t="n">
        <v>983</v>
      </c>
      <c r="AO988" s="78" t="e">
        <f aca="false">VLOOKUP(F988,PTDS2!$A$1:$Q$13,2)</f>
        <v>#N/A</v>
      </c>
      <c r="AP988" s="78" t="e">
        <f aca="false">VLOOKUP(F988,PTDS2!$A$1:$Q$13,3)</f>
        <v>#N/A</v>
      </c>
      <c r="AQ988" s="78" t="e">
        <f aca="false">VLOOKUP(F988,PTDS2!$A$1:$Q$13,4)</f>
        <v>#N/A</v>
      </c>
      <c r="AR988" s="78" t="e">
        <f aca="false">VLOOKUP(F988,PTDS2!$A$1:$Q$13,5)</f>
        <v>#N/A</v>
      </c>
      <c r="AS988" s="78" t="e">
        <f aca="false">VLOOKUP(F988,PTDS2!$A$1:$Q$13,6)</f>
        <v>#N/A</v>
      </c>
      <c r="AT988" s="78" t="e">
        <f aca="false">VLOOKUP(F988,PTDS2!$A$1:$Q$13,7)</f>
        <v>#N/A</v>
      </c>
      <c r="AU988" s="78" t="e">
        <f aca="false">VLOOKUP(F988,PTDS2!$A$1:$Q$13,8)</f>
        <v>#N/A</v>
      </c>
      <c r="AV988" s="78" t="e">
        <f aca="false">VLOOKUP(F988,PTDS2!$A$1:$Q$13,9)</f>
        <v>#N/A</v>
      </c>
      <c r="AW988" s="78" t="e">
        <f aca="false">VLOOKUP(F988,PTDS2!$A$1:$Q$13,10)</f>
        <v>#N/A</v>
      </c>
      <c r="AX988" s="78" t="e">
        <f aca="false">VLOOKUP(F988,PTDS2!$A$1:$Q$13,11)</f>
        <v>#N/A</v>
      </c>
      <c r="AY988" s="78" t="e">
        <f aca="false">VLOOKUP(F988,PTDS2!$A$1:$Q$13,12)</f>
        <v>#N/A</v>
      </c>
      <c r="AZ988" s="78" t="e">
        <f aca="false">VLOOKUP(F988,PTDS2!$A$1:$Q$13,13)</f>
        <v>#N/A</v>
      </c>
      <c r="BA988" s="78" t="e">
        <f aca="false">VLOOKUP(F988,PTDS2!$A$1:$Q$13,14)</f>
        <v>#N/A</v>
      </c>
      <c r="BB988" s="78" t="e">
        <f aca="false">VLOOKUP(F988,PTDS2!$A$1:$Q$13,15)</f>
        <v>#N/A</v>
      </c>
      <c r="BC988" s="78" t="e">
        <f aca="false">VLOOKUP(F988,PTDS2!$A$1:$Q$13,16)</f>
        <v>#N/A</v>
      </c>
      <c r="BD988" s="78" t="e">
        <f aca="false">VLOOKUP(F988,PTDS2!$A$1:$Q$13,17)</f>
        <v>#N/A</v>
      </c>
      <c r="BF988" s="78" t="e">
        <f aca="false">IF(AO988=0,"",AO988)</f>
        <v>#N/A</v>
      </c>
      <c r="BG988" s="78" t="e">
        <f aca="false">IF(AP988=0,"",AP988)</f>
        <v>#N/A</v>
      </c>
      <c r="BH988" s="78" t="e">
        <f aca="false">IF(AQ988=0,"",AQ988)</f>
        <v>#N/A</v>
      </c>
      <c r="BI988" s="78" t="e">
        <f aca="false">IF(AR988=0,"",AR988)</f>
        <v>#N/A</v>
      </c>
      <c r="BJ988" s="78" t="e">
        <f aca="false">IF(AS988=0,"",AS988)</f>
        <v>#N/A</v>
      </c>
      <c r="BK988" s="78" t="e">
        <f aca="false">IF(AT988=0,"",AT988)</f>
        <v>#N/A</v>
      </c>
      <c r="BL988" s="78" t="e">
        <f aca="false">IF(AU988=0,"",AU988)</f>
        <v>#N/A</v>
      </c>
      <c r="BM988" s="78" t="e">
        <f aca="false">IF(AV988=0,"",AV988)</f>
        <v>#N/A</v>
      </c>
      <c r="BN988" s="78" t="e">
        <f aca="false">IF(AW988=0,"",AW988)</f>
        <v>#N/A</v>
      </c>
      <c r="BO988" s="78" t="e">
        <f aca="false">IF(AX988=0,"",AX988)</f>
        <v>#N/A</v>
      </c>
      <c r="BP988" s="78" t="e">
        <f aca="false">IF(AY988=0,"",AY988)</f>
        <v>#N/A</v>
      </c>
      <c r="BQ988" s="78" t="e">
        <f aca="false">IF(AZ988=0,"",AZ988)</f>
        <v>#N/A</v>
      </c>
      <c r="BR988" s="78" t="e">
        <f aca="false">IF(BA988=0,"",BA988)</f>
        <v>#N/A</v>
      </c>
      <c r="BS988" s="78" t="e">
        <f aca="false">IF(BB988=0,"",BB988)</f>
        <v>#N/A</v>
      </c>
      <c r="BT988" s="78" t="e">
        <f aca="false">IF(BC988=0,"",BC988)</f>
        <v>#N/A</v>
      </c>
      <c r="BU988" s="78" t="e">
        <f aca="false">IF(BD988=0,"",BD988)</f>
        <v>#N/A</v>
      </c>
    </row>
    <row r="989" customFormat="false" ht="56.7" hidden="false" customHeight="true" outlineLevel="0" collapsed="false">
      <c r="A989" s="137"/>
      <c r="B989" s="138"/>
      <c r="C989" s="139"/>
      <c r="D989" s="139"/>
      <c r="E989" s="143"/>
      <c r="F989" s="120"/>
      <c r="G989" s="121"/>
      <c r="H989" s="140"/>
      <c r="I989" s="141"/>
      <c r="J989" s="116"/>
      <c r="K989" s="124" t="str">
        <f aca="false">IF(ISBLANK(I989),"",ROUND(IF(J989&lt;&gt;"€",IF(J989="$",I989*TRANSFERENCIAS!$E$29,I989*TRANSFERENCIAS!$H$29),I989),2))</f>
        <v/>
      </c>
      <c r="L989" s="142"/>
      <c r="M989" s="142"/>
      <c r="N989" s="142"/>
      <c r="O989" s="125"/>
      <c r="P989" s="126" t="str">
        <f aca="false">IF(ISNUMBER(X989),X989,"P")</f>
        <v>P</v>
      </c>
      <c r="Q989" s="127" t="str">
        <f aca="false">IF(ISNUMBER(L989),L989," --")</f>
        <v> --</v>
      </c>
      <c r="W989" s="129" t="n">
        <f aca="false">SUM(L989:N989)</f>
        <v>0</v>
      </c>
      <c r="X989" s="129" t="e">
        <f aca="false">IF(K989&gt;0,ABS(W989-K989),"")</f>
        <v>#VALUE!</v>
      </c>
      <c r="AF989" s="78" t="n">
        <f aca="false">+AF988+20</f>
        <v>19680</v>
      </c>
      <c r="AG989" s="78" t="n">
        <v>984</v>
      </c>
      <c r="AO989" s="78" t="e">
        <f aca="false">VLOOKUP(F989,PTDS2!$A$1:$Q$13,2)</f>
        <v>#N/A</v>
      </c>
      <c r="AP989" s="78" t="e">
        <f aca="false">VLOOKUP(F989,PTDS2!$A$1:$Q$13,3)</f>
        <v>#N/A</v>
      </c>
      <c r="AQ989" s="78" t="e">
        <f aca="false">VLOOKUP(F989,PTDS2!$A$1:$Q$13,4)</f>
        <v>#N/A</v>
      </c>
      <c r="AR989" s="78" t="e">
        <f aca="false">VLOOKUP(F989,PTDS2!$A$1:$Q$13,5)</f>
        <v>#N/A</v>
      </c>
      <c r="AS989" s="78" t="e">
        <f aca="false">VLOOKUP(F989,PTDS2!$A$1:$Q$13,6)</f>
        <v>#N/A</v>
      </c>
      <c r="AT989" s="78" t="e">
        <f aca="false">VLOOKUP(F989,PTDS2!$A$1:$Q$13,7)</f>
        <v>#N/A</v>
      </c>
      <c r="AU989" s="78" t="e">
        <f aca="false">VLOOKUP(F989,PTDS2!$A$1:$Q$13,8)</f>
        <v>#N/A</v>
      </c>
      <c r="AV989" s="78" t="e">
        <f aca="false">VLOOKUP(F989,PTDS2!$A$1:$Q$13,9)</f>
        <v>#N/A</v>
      </c>
      <c r="AW989" s="78" t="e">
        <f aca="false">VLOOKUP(F989,PTDS2!$A$1:$Q$13,10)</f>
        <v>#N/A</v>
      </c>
      <c r="AX989" s="78" t="e">
        <f aca="false">VLOOKUP(F989,PTDS2!$A$1:$Q$13,11)</f>
        <v>#N/A</v>
      </c>
      <c r="AY989" s="78" t="e">
        <f aca="false">VLOOKUP(F989,PTDS2!$A$1:$Q$13,12)</f>
        <v>#N/A</v>
      </c>
      <c r="AZ989" s="78" t="e">
        <f aca="false">VLOOKUP(F989,PTDS2!$A$1:$Q$13,13)</f>
        <v>#N/A</v>
      </c>
      <c r="BA989" s="78" t="e">
        <f aca="false">VLOOKUP(F989,PTDS2!$A$1:$Q$13,14)</f>
        <v>#N/A</v>
      </c>
      <c r="BB989" s="78" t="e">
        <f aca="false">VLOOKUP(F989,PTDS2!$A$1:$Q$13,15)</f>
        <v>#N/A</v>
      </c>
      <c r="BC989" s="78" t="e">
        <f aca="false">VLOOKUP(F989,PTDS2!$A$1:$Q$13,16)</f>
        <v>#N/A</v>
      </c>
      <c r="BD989" s="78" t="e">
        <f aca="false">VLOOKUP(F989,PTDS2!$A$1:$Q$13,17)</f>
        <v>#N/A</v>
      </c>
      <c r="BF989" s="78" t="e">
        <f aca="false">IF(AO989=0,"",AO989)</f>
        <v>#N/A</v>
      </c>
      <c r="BG989" s="78" t="e">
        <f aca="false">IF(AP989=0,"",AP989)</f>
        <v>#N/A</v>
      </c>
      <c r="BH989" s="78" t="e">
        <f aca="false">IF(AQ989=0,"",AQ989)</f>
        <v>#N/A</v>
      </c>
      <c r="BI989" s="78" t="e">
        <f aca="false">IF(AR989=0,"",AR989)</f>
        <v>#N/A</v>
      </c>
      <c r="BJ989" s="78" t="e">
        <f aca="false">IF(AS989=0,"",AS989)</f>
        <v>#N/A</v>
      </c>
      <c r="BK989" s="78" t="e">
        <f aca="false">IF(AT989=0,"",AT989)</f>
        <v>#N/A</v>
      </c>
      <c r="BL989" s="78" t="e">
        <f aca="false">IF(AU989=0,"",AU989)</f>
        <v>#N/A</v>
      </c>
      <c r="BM989" s="78" t="e">
        <f aca="false">IF(AV989=0,"",AV989)</f>
        <v>#N/A</v>
      </c>
      <c r="BN989" s="78" t="e">
        <f aca="false">IF(AW989=0,"",AW989)</f>
        <v>#N/A</v>
      </c>
      <c r="BO989" s="78" t="e">
        <f aca="false">IF(AX989=0,"",AX989)</f>
        <v>#N/A</v>
      </c>
      <c r="BP989" s="78" t="e">
        <f aca="false">IF(AY989=0,"",AY989)</f>
        <v>#N/A</v>
      </c>
      <c r="BQ989" s="78" t="e">
        <f aca="false">IF(AZ989=0,"",AZ989)</f>
        <v>#N/A</v>
      </c>
      <c r="BR989" s="78" t="e">
        <f aca="false">IF(BA989=0,"",BA989)</f>
        <v>#N/A</v>
      </c>
      <c r="BS989" s="78" t="e">
        <f aca="false">IF(BB989=0,"",BB989)</f>
        <v>#N/A</v>
      </c>
      <c r="BT989" s="78" t="e">
        <f aca="false">IF(BC989=0,"",BC989)</f>
        <v>#N/A</v>
      </c>
      <c r="BU989" s="78" t="e">
        <f aca="false">IF(BD989=0,"",BD989)</f>
        <v>#N/A</v>
      </c>
    </row>
    <row r="990" customFormat="false" ht="56.7" hidden="false" customHeight="true" outlineLevel="0" collapsed="false">
      <c r="A990" s="137"/>
      <c r="B990" s="138"/>
      <c r="C990" s="139"/>
      <c r="D990" s="139"/>
      <c r="E990" s="143"/>
      <c r="F990" s="120"/>
      <c r="G990" s="121"/>
      <c r="H990" s="140"/>
      <c r="I990" s="141"/>
      <c r="J990" s="116"/>
      <c r="K990" s="124" t="str">
        <f aca="false">IF(ISBLANK(I990),"",ROUND(IF(J990&lt;&gt;"€",IF(J990="$",I990*TRANSFERENCIAS!$E$29,I990*TRANSFERENCIAS!$H$29),I990),2))</f>
        <v/>
      </c>
      <c r="L990" s="142"/>
      <c r="M990" s="142"/>
      <c r="N990" s="142"/>
      <c r="O990" s="125"/>
      <c r="P990" s="126" t="str">
        <f aca="false">IF(ISNUMBER(X990),X990,"P")</f>
        <v>P</v>
      </c>
      <c r="Q990" s="127" t="str">
        <f aca="false">IF(ISNUMBER(L990),L990," --")</f>
        <v> --</v>
      </c>
      <c r="W990" s="129" t="n">
        <f aca="false">SUM(L990:N990)</f>
        <v>0</v>
      </c>
      <c r="X990" s="129" t="e">
        <f aca="false">IF(K990&gt;0,ABS(W990-K990),"")</f>
        <v>#VALUE!</v>
      </c>
      <c r="AF990" s="78" t="n">
        <f aca="false">+AF989+20</f>
        <v>19700</v>
      </c>
      <c r="AG990" s="78" t="n">
        <v>985</v>
      </c>
      <c r="AO990" s="78" t="e">
        <f aca="false">VLOOKUP(F990,PTDS2!$A$1:$Q$13,2)</f>
        <v>#N/A</v>
      </c>
      <c r="AP990" s="78" t="e">
        <f aca="false">VLOOKUP(F990,PTDS2!$A$1:$Q$13,3)</f>
        <v>#N/A</v>
      </c>
      <c r="AQ990" s="78" t="e">
        <f aca="false">VLOOKUP(F990,PTDS2!$A$1:$Q$13,4)</f>
        <v>#N/A</v>
      </c>
      <c r="AR990" s="78" t="e">
        <f aca="false">VLOOKUP(F990,PTDS2!$A$1:$Q$13,5)</f>
        <v>#N/A</v>
      </c>
      <c r="AS990" s="78" t="e">
        <f aca="false">VLOOKUP(F990,PTDS2!$A$1:$Q$13,6)</f>
        <v>#N/A</v>
      </c>
      <c r="AT990" s="78" t="e">
        <f aca="false">VLOOKUP(F990,PTDS2!$A$1:$Q$13,7)</f>
        <v>#N/A</v>
      </c>
      <c r="AU990" s="78" t="e">
        <f aca="false">VLOOKUP(F990,PTDS2!$A$1:$Q$13,8)</f>
        <v>#N/A</v>
      </c>
      <c r="AV990" s="78" t="e">
        <f aca="false">VLOOKUP(F990,PTDS2!$A$1:$Q$13,9)</f>
        <v>#N/A</v>
      </c>
      <c r="AW990" s="78" t="e">
        <f aca="false">VLOOKUP(F990,PTDS2!$A$1:$Q$13,10)</f>
        <v>#N/A</v>
      </c>
      <c r="AX990" s="78" t="e">
        <f aca="false">VLOOKUP(F990,PTDS2!$A$1:$Q$13,11)</f>
        <v>#N/A</v>
      </c>
      <c r="AY990" s="78" t="e">
        <f aca="false">VLOOKUP(F990,PTDS2!$A$1:$Q$13,12)</f>
        <v>#N/A</v>
      </c>
      <c r="AZ990" s="78" t="e">
        <f aca="false">VLOOKUP(F990,PTDS2!$A$1:$Q$13,13)</f>
        <v>#N/A</v>
      </c>
      <c r="BA990" s="78" t="e">
        <f aca="false">VLOOKUP(F990,PTDS2!$A$1:$Q$13,14)</f>
        <v>#N/A</v>
      </c>
      <c r="BB990" s="78" t="e">
        <f aca="false">VLOOKUP(F990,PTDS2!$A$1:$Q$13,15)</f>
        <v>#N/A</v>
      </c>
      <c r="BC990" s="78" t="e">
        <f aca="false">VLOOKUP(F990,PTDS2!$A$1:$Q$13,16)</f>
        <v>#N/A</v>
      </c>
      <c r="BD990" s="78" t="e">
        <f aca="false">VLOOKUP(F990,PTDS2!$A$1:$Q$13,17)</f>
        <v>#N/A</v>
      </c>
      <c r="BF990" s="78" t="e">
        <f aca="false">IF(AO990=0,"",AO990)</f>
        <v>#N/A</v>
      </c>
      <c r="BG990" s="78" t="e">
        <f aca="false">IF(AP990=0,"",AP990)</f>
        <v>#N/A</v>
      </c>
      <c r="BH990" s="78" t="e">
        <f aca="false">IF(AQ990=0,"",AQ990)</f>
        <v>#N/A</v>
      </c>
      <c r="BI990" s="78" t="e">
        <f aca="false">IF(AR990=0,"",AR990)</f>
        <v>#N/A</v>
      </c>
      <c r="BJ990" s="78" t="e">
        <f aca="false">IF(AS990=0,"",AS990)</f>
        <v>#N/A</v>
      </c>
      <c r="BK990" s="78" t="e">
        <f aca="false">IF(AT990=0,"",AT990)</f>
        <v>#N/A</v>
      </c>
      <c r="BL990" s="78" t="e">
        <f aca="false">IF(AU990=0,"",AU990)</f>
        <v>#N/A</v>
      </c>
      <c r="BM990" s="78" t="e">
        <f aca="false">IF(AV990=0,"",AV990)</f>
        <v>#N/A</v>
      </c>
      <c r="BN990" s="78" t="e">
        <f aca="false">IF(AW990=0,"",AW990)</f>
        <v>#N/A</v>
      </c>
      <c r="BO990" s="78" t="e">
        <f aca="false">IF(AX990=0,"",AX990)</f>
        <v>#N/A</v>
      </c>
      <c r="BP990" s="78" t="e">
        <f aca="false">IF(AY990=0,"",AY990)</f>
        <v>#N/A</v>
      </c>
      <c r="BQ990" s="78" t="e">
        <f aca="false">IF(AZ990=0,"",AZ990)</f>
        <v>#N/A</v>
      </c>
      <c r="BR990" s="78" t="e">
        <f aca="false">IF(BA990=0,"",BA990)</f>
        <v>#N/A</v>
      </c>
      <c r="BS990" s="78" t="e">
        <f aca="false">IF(BB990=0,"",BB990)</f>
        <v>#N/A</v>
      </c>
      <c r="BT990" s="78" t="e">
        <f aca="false">IF(BC990=0,"",BC990)</f>
        <v>#N/A</v>
      </c>
      <c r="BU990" s="78" t="e">
        <f aca="false">IF(BD990=0,"",BD990)</f>
        <v>#N/A</v>
      </c>
    </row>
    <row r="991" customFormat="false" ht="56.7" hidden="false" customHeight="true" outlineLevel="0" collapsed="false">
      <c r="A991" s="137"/>
      <c r="B991" s="138"/>
      <c r="C991" s="139"/>
      <c r="D991" s="139"/>
      <c r="E991" s="143"/>
      <c r="F991" s="120"/>
      <c r="G991" s="121"/>
      <c r="H991" s="140"/>
      <c r="I991" s="141"/>
      <c r="J991" s="116"/>
      <c r="K991" s="124" t="str">
        <f aca="false">IF(ISBLANK(I991),"",ROUND(IF(J991&lt;&gt;"€",IF(J991="$",I991*TRANSFERENCIAS!$E$29,I991*TRANSFERENCIAS!$H$29),I991),2))</f>
        <v/>
      </c>
      <c r="L991" s="142"/>
      <c r="M991" s="142"/>
      <c r="N991" s="142"/>
      <c r="O991" s="125"/>
      <c r="P991" s="126" t="str">
        <f aca="false">IF(ISNUMBER(X991),X991,"P")</f>
        <v>P</v>
      </c>
      <c r="Q991" s="127" t="str">
        <f aca="false">IF(ISNUMBER(L991),L991," --")</f>
        <v> --</v>
      </c>
      <c r="W991" s="129" t="n">
        <f aca="false">SUM(L991:N991)</f>
        <v>0</v>
      </c>
      <c r="X991" s="129" t="e">
        <f aca="false">IF(K991&gt;0,ABS(W991-K991),"")</f>
        <v>#VALUE!</v>
      </c>
      <c r="AF991" s="78" t="n">
        <f aca="false">+AF990+20</f>
        <v>19720</v>
      </c>
      <c r="AG991" s="78" t="n">
        <v>986</v>
      </c>
      <c r="AO991" s="78" t="e">
        <f aca="false">VLOOKUP(F991,PTDS2!$A$1:$Q$13,2)</f>
        <v>#N/A</v>
      </c>
      <c r="AP991" s="78" t="e">
        <f aca="false">VLOOKUP(F991,PTDS2!$A$1:$Q$13,3)</f>
        <v>#N/A</v>
      </c>
      <c r="AQ991" s="78" t="e">
        <f aca="false">VLOOKUP(F991,PTDS2!$A$1:$Q$13,4)</f>
        <v>#N/A</v>
      </c>
      <c r="AR991" s="78" t="e">
        <f aca="false">VLOOKUP(F991,PTDS2!$A$1:$Q$13,5)</f>
        <v>#N/A</v>
      </c>
      <c r="AS991" s="78" t="e">
        <f aca="false">VLOOKUP(F991,PTDS2!$A$1:$Q$13,6)</f>
        <v>#N/A</v>
      </c>
      <c r="AT991" s="78" t="e">
        <f aca="false">VLOOKUP(F991,PTDS2!$A$1:$Q$13,7)</f>
        <v>#N/A</v>
      </c>
      <c r="AU991" s="78" t="e">
        <f aca="false">VLOOKUP(F991,PTDS2!$A$1:$Q$13,8)</f>
        <v>#N/A</v>
      </c>
      <c r="AV991" s="78" t="e">
        <f aca="false">VLOOKUP(F991,PTDS2!$A$1:$Q$13,9)</f>
        <v>#N/A</v>
      </c>
      <c r="AW991" s="78" t="e">
        <f aca="false">VLOOKUP(F991,PTDS2!$A$1:$Q$13,10)</f>
        <v>#N/A</v>
      </c>
      <c r="AX991" s="78" t="e">
        <f aca="false">VLOOKUP(F991,PTDS2!$A$1:$Q$13,11)</f>
        <v>#N/A</v>
      </c>
      <c r="AY991" s="78" t="e">
        <f aca="false">VLOOKUP(F991,PTDS2!$A$1:$Q$13,12)</f>
        <v>#N/A</v>
      </c>
      <c r="AZ991" s="78" t="e">
        <f aca="false">VLOOKUP(F991,PTDS2!$A$1:$Q$13,13)</f>
        <v>#N/A</v>
      </c>
      <c r="BA991" s="78" t="e">
        <f aca="false">VLOOKUP(F991,PTDS2!$A$1:$Q$13,14)</f>
        <v>#N/A</v>
      </c>
      <c r="BB991" s="78" t="e">
        <f aca="false">VLOOKUP(F991,PTDS2!$A$1:$Q$13,15)</f>
        <v>#N/A</v>
      </c>
      <c r="BC991" s="78" t="e">
        <f aca="false">VLOOKUP(F991,PTDS2!$A$1:$Q$13,16)</f>
        <v>#N/A</v>
      </c>
      <c r="BD991" s="78" t="e">
        <f aca="false">VLOOKUP(F991,PTDS2!$A$1:$Q$13,17)</f>
        <v>#N/A</v>
      </c>
      <c r="BF991" s="78" t="e">
        <f aca="false">IF(AO991=0,"",AO991)</f>
        <v>#N/A</v>
      </c>
      <c r="BG991" s="78" t="e">
        <f aca="false">IF(AP991=0,"",AP991)</f>
        <v>#N/A</v>
      </c>
      <c r="BH991" s="78" t="e">
        <f aca="false">IF(AQ991=0,"",AQ991)</f>
        <v>#N/A</v>
      </c>
      <c r="BI991" s="78" t="e">
        <f aca="false">IF(AR991=0,"",AR991)</f>
        <v>#N/A</v>
      </c>
      <c r="BJ991" s="78" t="e">
        <f aca="false">IF(AS991=0,"",AS991)</f>
        <v>#N/A</v>
      </c>
      <c r="BK991" s="78" t="e">
        <f aca="false">IF(AT991=0,"",AT991)</f>
        <v>#N/A</v>
      </c>
      <c r="BL991" s="78" t="e">
        <f aca="false">IF(AU991=0,"",AU991)</f>
        <v>#N/A</v>
      </c>
      <c r="BM991" s="78" t="e">
        <f aca="false">IF(AV991=0,"",AV991)</f>
        <v>#N/A</v>
      </c>
      <c r="BN991" s="78" t="e">
        <f aca="false">IF(AW991=0,"",AW991)</f>
        <v>#N/A</v>
      </c>
      <c r="BO991" s="78" t="e">
        <f aca="false">IF(AX991=0,"",AX991)</f>
        <v>#N/A</v>
      </c>
      <c r="BP991" s="78" t="e">
        <f aca="false">IF(AY991=0,"",AY991)</f>
        <v>#N/A</v>
      </c>
      <c r="BQ991" s="78" t="e">
        <f aca="false">IF(AZ991=0,"",AZ991)</f>
        <v>#N/A</v>
      </c>
      <c r="BR991" s="78" t="e">
        <f aca="false">IF(BA991=0,"",BA991)</f>
        <v>#N/A</v>
      </c>
      <c r="BS991" s="78" t="e">
        <f aca="false">IF(BB991=0,"",BB991)</f>
        <v>#N/A</v>
      </c>
      <c r="BT991" s="78" t="e">
        <f aca="false">IF(BC991=0,"",BC991)</f>
        <v>#N/A</v>
      </c>
      <c r="BU991" s="78" t="e">
        <f aca="false">IF(BD991=0,"",BD991)</f>
        <v>#N/A</v>
      </c>
    </row>
    <row r="992" customFormat="false" ht="56.7" hidden="false" customHeight="true" outlineLevel="0" collapsed="false">
      <c r="A992" s="137"/>
      <c r="B992" s="138"/>
      <c r="C992" s="139"/>
      <c r="D992" s="139"/>
      <c r="E992" s="143"/>
      <c r="F992" s="120"/>
      <c r="G992" s="121"/>
      <c r="H992" s="140"/>
      <c r="I992" s="141"/>
      <c r="J992" s="116"/>
      <c r="K992" s="124" t="str">
        <f aca="false">IF(ISBLANK(I992),"",ROUND(IF(J992&lt;&gt;"€",IF(J992="$",I992*TRANSFERENCIAS!$E$29,I992*TRANSFERENCIAS!$H$29),I992),2))</f>
        <v/>
      </c>
      <c r="L992" s="142"/>
      <c r="M992" s="142"/>
      <c r="N992" s="142"/>
      <c r="O992" s="125"/>
      <c r="P992" s="126" t="str">
        <f aca="false">IF(ISNUMBER(X992),X992,"P")</f>
        <v>P</v>
      </c>
      <c r="Q992" s="127" t="str">
        <f aca="false">IF(ISNUMBER(L992),L992," --")</f>
        <v> --</v>
      </c>
      <c r="W992" s="129" t="n">
        <f aca="false">SUM(L992:N992)</f>
        <v>0</v>
      </c>
      <c r="X992" s="129" t="e">
        <f aca="false">IF(K992&gt;0,ABS(W992-K992),"")</f>
        <v>#VALUE!</v>
      </c>
      <c r="AF992" s="78" t="n">
        <f aca="false">+AF991+20</f>
        <v>19740</v>
      </c>
      <c r="AG992" s="78" t="n">
        <v>987</v>
      </c>
      <c r="AO992" s="78" t="e">
        <f aca="false">VLOOKUP(F992,PTDS2!$A$1:$Q$13,2)</f>
        <v>#N/A</v>
      </c>
      <c r="AP992" s="78" t="e">
        <f aca="false">VLOOKUP(F992,PTDS2!$A$1:$Q$13,3)</f>
        <v>#N/A</v>
      </c>
      <c r="AQ992" s="78" t="e">
        <f aca="false">VLOOKUP(F992,PTDS2!$A$1:$Q$13,4)</f>
        <v>#N/A</v>
      </c>
      <c r="AR992" s="78" t="e">
        <f aca="false">VLOOKUP(F992,PTDS2!$A$1:$Q$13,5)</f>
        <v>#N/A</v>
      </c>
      <c r="AS992" s="78" t="e">
        <f aca="false">VLOOKUP(F992,PTDS2!$A$1:$Q$13,6)</f>
        <v>#N/A</v>
      </c>
      <c r="AT992" s="78" t="e">
        <f aca="false">VLOOKUP(F992,PTDS2!$A$1:$Q$13,7)</f>
        <v>#N/A</v>
      </c>
      <c r="AU992" s="78" t="e">
        <f aca="false">VLOOKUP(F992,PTDS2!$A$1:$Q$13,8)</f>
        <v>#N/A</v>
      </c>
      <c r="AV992" s="78" t="e">
        <f aca="false">VLOOKUP(F992,PTDS2!$A$1:$Q$13,9)</f>
        <v>#N/A</v>
      </c>
      <c r="AW992" s="78" t="e">
        <f aca="false">VLOOKUP(F992,PTDS2!$A$1:$Q$13,10)</f>
        <v>#N/A</v>
      </c>
      <c r="AX992" s="78" t="e">
        <f aca="false">VLOOKUP(F992,PTDS2!$A$1:$Q$13,11)</f>
        <v>#N/A</v>
      </c>
      <c r="AY992" s="78" t="e">
        <f aca="false">VLOOKUP(F992,PTDS2!$A$1:$Q$13,12)</f>
        <v>#N/A</v>
      </c>
      <c r="AZ992" s="78" t="e">
        <f aca="false">VLOOKUP(F992,PTDS2!$A$1:$Q$13,13)</f>
        <v>#N/A</v>
      </c>
      <c r="BA992" s="78" t="e">
        <f aca="false">VLOOKUP(F992,PTDS2!$A$1:$Q$13,14)</f>
        <v>#N/A</v>
      </c>
      <c r="BB992" s="78" t="e">
        <f aca="false">VLOOKUP(F992,PTDS2!$A$1:$Q$13,15)</f>
        <v>#N/A</v>
      </c>
      <c r="BC992" s="78" t="e">
        <f aca="false">VLOOKUP(F992,PTDS2!$A$1:$Q$13,16)</f>
        <v>#N/A</v>
      </c>
      <c r="BD992" s="78" t="e">
        <f aca="false">VLOOKUP(F992,PTDS2!$A$1:$Q$13,17)</f>
        <v>#N/A</v>
      </c>
      <c r="BF992" s="78" t="e">
        <f aca="false">IF(AO992=0,"",AO992)</f>
        <v>#N/A</v>
      </c>
      <c r="BG992" s="78" t="e">
        <f aca="false">IF(AP992=0,"",AP992)</f>
        <v>#N/A</v>
      </c>
      <c r="BH992" s="78" t="e">
        <f aca="false">IF(AQ992=0,"",AQ992)</f>
        <v>#N/A</v>
      </c>
      <c r="BI992" s="78" t="e">
        <f aca="false">IF(AR992=0,"",AR992)</f>
        <v>#N/A</v>
      </c>
      <c r="BJ992" s="78" t="e">
        <f aca="false">IF(AS992=0,"",AS992)</f>
        <v>#N/A</v>
      </c>
      <c r="BK992" s="78" t="e">
        <f aca="false">IF(AT992=0,"",AT992)</f>
        <v>#N/A</v>
      </c>
      <c r="BL992" s="78" t="e">
        <f aca="false">IF(AU992=0,"",AU992)</f>
        <v>#N/A</v>
      </c>
      <c r="BM992" s="78" t="e">
        <f aca="false">IF(AV992=0,"",AV992)</f>
        <v>#N/A</v>
      </c>
      <c r="BN992" s="78" t="e">
        <f aca="false">IF(AW992=0,"",AW992)</f>
        <v>#N/A</v>
      </c>
      <c r="BO992" s="78" t="e">
        <f aca="false">IF(AX992=0,"",AX992)</f>
        <v>#N/A</v>
      </c>
      <c r="BP992" s="78" t="e">
        <f aca="false">IF(AY992=0,"",AY992)</f>
        <v>#N/A</v>
      </c>
      <c r="BQ992" s="78" t="e">
        <f aca="false">IF(AZ992=0,"",AZ992)</f>
        <v>#N/A</v>
      </c>
      <c r="BR992" s="78" t="e">
        <f aca="false">IF(BA992=0,"",BA992)</f>
        <v>#N/A</v>
      </c>
      <c r="BS992" s="78" t="e">
        <f aca="false">IF(BB992=0,"",BB992)</f>
        <v>#N/A</v>
      </c>
      <c r="BT992" s="78" t="e">
        <f aca="false">IF(BC992=0,"",BC992)</f>
        <v>#N/A</v>
      </c>
      <c r="BU992" s="78" t="e">
        <f aca="false">IF(BD992=0,"",BD992)</f>
        <v>#N/A</v>
      </c>
    </row>
    <row r="993" customFormat="false" ht="56.7" hidden="false" customHeight="true" outlineLevel="0" collapsed="false">
      <c r="A993" s="137"/>
      <c r="B993" s="138"/>
      <c r="C993" s="139"/>
      <c r="D993" s="139"/>
      <c r="E993" s="143"/>
      <c r="F993" s="120"/>
      <c r="G993" s="121"/>
      <c r="H993" s="140"/>
      <c r="I993" s="141"/>
      <c r="J993" s="116"/>
      <c r="K993" s="124" t="str">
        <f aca="false">IF(ISBLANK(I993),"",ROUND(IF(J993&lt;&gt;"€",IF(J993="$",I993*TRANSFERENCIAS!$E$29,I993*TRANSFERENCIAS!$H$29),I993),2))</f>
        <v/>
      </c>
      <c r="L993" s="142"/>
      <c r="M993" s="142"/>
      <c r="N993" s="142"/>
      <c r="O993" s="125"/>
      <c r="P993" s="126" t="str">
        <f aca="false">IF(ISNUMBER(X993),X993,"P")</f>
        <v>P</v>
      </c>
      <c r="Q993" s="127" t="str">
        <f aca="false">IF(ISNUMBER(L993),L993," --")</f>
        <v> --</v>
      </c>
      <c r="W993" s="129" t="n">
        <f aca="false">SUM(L993:N993)</f>
        <v>0</v>
      </c>
      <c r="X993" s="129" t="e">
        <f aca="false">IF(K993&gt;0,ABS(W993-K993),"")</f>
        <v>#VALUE!</v>
      </c>
      <c r="AF993" s="78" t="n">
        <f aca="false">+AF992+20</f>
        <v>19760</v>
      </c>
      <c r="AG993" s="78" t="n">
        <v>988</v>
      </c>
      <c r="AO993" s="78" t="e">
        <f aca="false">VLOOKUP(F993,PTDS2!$A$1:$Q$13,2)</f>
        <v>#N/A</v>
      </c>
      <c r="AP993" s="78" t="e">
        <f aca="false">VLOOKUP(F993,PTDS2!$A$1:$Q$13,3)</f>
        <v>#N/A</v>
      </c>
      <c r="AQ993" s="78" t="e">
        <f aca="false">VLOOKUP(F993,PTDS2!$A$1:$Q$13,4)</f>
        <v>#N/A</v>
      </c>
      <c r="AR993" s="78" t="e">
        <f aca="false">VLOOKUP(F993,PTDS2!$A$1:$Q$13,5)</f>
        <v>#N/A</v>
      </c>
      <c r="AS993" s="78" t="e">
        <f aca="false">VLOOKUP(F993,PTDS2!$A$1:$Q$13,6)</f>
        <v>#N/A</v>
      </c>
      <c r="AT993" s="78" t="e">
        <f aca="false">VLOOKUP(F993,PTDS2!$A$1:$Q$13,7)</f>
        <v>#N/A</v>
      </c>
      <c r="AU993" s="78" t="e">
        <f aca="false">VLOOKUP(F993,PTDS2!$A$1:$Q$13,8)</f>
        <v>#N/A</v>
      </c>
      <c r="AV993" s="78" t="e">
        <f aca="false">VLOOKUP(F993,PTDS2!$A$1:$Q$13,9)</f>
        <v>#N/A</v>
      </c>
      <c r="AW993" s="78" t="e">
        <f aca="false">VLOOKUP(F993,PTDS2!$A$1:$Q$13,10)</f>
        <v>#N/A</v>
      </c>
      <c r="AX993" s="78" t="e">
        <f aca="false">VLOOKUP(F993,PTDS2!$A$1:$Q$13,11)</f>
        <v>#N/A</v>
      </c>
      <c r="AY993" s="78" t="e">
        <f aca="false">VLOOKUP(F993,PTDS2!$A$1:$Q$13,12)</f>
        <v>#N/A</v>
      </c>
      <c r="AZ993" s="78" t="e">
        <f aca="false">VLOOKUP(F993,PTDS2!$A$1:$Q$13,13)</f>
        <v>#N/A</v>
      </c>
      <c r="BA993" s="78" t="e">
        <f aca="false">VLOOKUP(F993,PTDS2!$A$1:$Q$13,14)</f>
        <v>#N/A</v>
      </c>
      <c r="BB993" s="78" t="e">
        <f aca="false">VLOOKUP(F993,PTDS2!$A$1:$Q$13,15)</f>
        <v>#N/A</v>
      </c>
      <c r="BC993" s="78" t="e">
        <f aca="false">VLOOKUP(F993,PTDS2!$A$1:$Q$13,16)</f>
        <v>#N/A</v>
      </c>
      <c r="BD993" s="78" t="e">
        <f aca="false">VLOOKUP(F993,PTDS2!$A$1:$Q$13,17)</f>
        <v>#N/A</v>
      </c>
      <c r="BF993" s="78" t="e">
        <f aca="false">IF(AO993=0,"",AO993)</f>
        <v>#N/A</v>
      </c>
      <c r="BG993" s="78" t="e">
        <f aca="false">IF(AP993=0,"",AP993)</f>
        <v>#N/A</v>
      </c>
      <c r="BH993" s="78" t="e">
        <f aca="false">IF(AQ993=0,"",AQ993)</f>
        <v>#N/A</v>
      </c>
      <c r="BI993" s="78" t="e">
        <f aca="false">IF(AR993=0,"",AR993)</f>
        <v>#N/A</v>
      </c>
      <c r="BJ993" s="78" t="e">
        <f aca="false">IF(AS993=0,"",AS993)</f>
        <v>#N/A</v>
      </c>
      <c r="BK993" s="78" t="e">
        <f aca="false">IF(AT993=0,"",AT993)</f>
        <v>#N/A</v>
      </c>
      <c r="BL993" s="78" t="e">
        <f aca="false">IF(AU993=0,"",AU993)</f>
        <v>#N/A</v>
      </c>
      <c r="BM993" s="78" t="e">
        <f aca="false">IF(AV993=0,"",AV993)</f>
        <v>#N/A</v>
      </c>
      <c r="BN993" s="78" t="e">
        <f aca="false">IF(AW993=0,"",AW993)</f>
        <v>#N/A</v>
      </c>
      <c r="BO993" s="78" t="e">
        <f aca="false">IF(AX993=0,"",AX993)</f>
        <v>#N/A</v>
      </c>
      <c r="BP993" s="78" t="e">
        <f aca="false">IF(AY993=0,"",AY993)</f>
        <v>#N/A</v>
      </c>
      <c r="BQ993" s="78" t="e">
        <f aca="false">IF(AZ993=0,"",AZ993)</f>
        <v>#N/A</v>
      </c>
      <c r="BR993" s="78" t="e">
        <f aca="false">IF(BA993=0,"",BA993)</f>
        <v>#N/A</v>
      </c>
      <c r="BS993" s="78" t="e">
        <f aca="false">IF(BB993=0,"",BB993)</f>
        <v>#N/A</v>
      </c>
      <c r="BT993" s="78" t="e">
        <f aca="false">IF(BC993=0,"",BC993)</f>
        <v>#N/A</v>
      </c>
      <c r="BU993" s="78" t="e">
        <f aca="false">IF(BD993=0,"",BD993)</f>
        <v>#N/A</v>
      </c>
    </row>
    <row r="994" customFormat="false" ht="56.7" hidden="false" customHeight="true" outlineLevel="0" collapsed="false">
      <c r="A994" s="137"/>
      <c r="B994" s="138"/>
      <c r="C994" s="139"/>
      <c r="D994" s="139"/>
      <c r="E994" s="143"/>
      <c r="F994" s="120"/>
      <c r="G994" s="121"/>
      <c r="H994" s="140"/>
      <c r="I994" s="141"/>
      <c r="J994" s="116"/>
      <c r="K994" s="124" t="str">
        <f aca="false">IF(ISBLANK(I994),"",ROUND(IF(J994&lt;&gt;"€",IF(J994="$",I994*TRANSFERENCIAS!$E$29,I994*TRANSFERENCIAS!$H$29),I994),2))</f>
        <v/>
      </c>
      <c r="L994" s="142"/>
      <c r="M994" s="142"/>
      <c r="N994" s="142"/>
      <c r="O994" s="125"/>
      <c r="P994" s="126" t="str">
        <f aca="false">IF(ISNUMBER(X994),X994,"P")</f>
        <v>P</v>
      </c>
      <c r="Q994" s="127" t="str">
        <f aca="false">IF(ISNUMBER(L994),L994," --")</f>
        <v> --</v>
      </c>
      <c r="W994" s="129" t="n">
        <f aca="false">SUM(L994:N994)</f>
        <v>0</v>
      </c>
      <c r="X994" s="129" t="e">
        <f aca="false">IF(K994&gt;0,ABS(W994-K994),"")</f>
        <v>#VALUE!</v>
      </c>
      <c r="AF994" s="78" t="n">
        <f aca="false">+AF993+20</f>
        <v>19780</v>
      </c>
      <c r="AG994" s="78" t="n">
        <v>989</v>
      </c>
      <c r="AO994" s="78" t="e">
        <f aca="false">VLOOKUP(F994,PTDS2!$A$1:$Q$13,2)</f>
        <v>#N/A</v>
      </c>
      <c r="AP994" s="78" t="e">
        <f aca="false">VLOOKUP(F994,PTDS2!$A$1:$Q$13,3)</f>
        <v>#N/A</v>
      </c>
      <c r="AQ994" s="78" t="e">
        <f aca="false">VLOOKUP(F994,PTDS2!$A$1:$Q$13,4)</f>
        <v>#N/A</v>
      </c>
      <c r="AR994" s="78" t="e">
        <f aca="false">VLOOKUP(F994,PTDS2!$A$1:$Q$13,5)</f>
        <v>#N/A</v>
      </c>
      <c r="AS994" s="78" t="e">
        <f aca="false">VLOOKUP(F994,PTDS2!$A$1:$Q$13,6)</f>
        <v>#N/A</v>
      </c>
      <c r="AT994" s="78" t="e">
        <f aca="false">VLOOKUP(F994,PTDS2!$A$1:$Q$13,7)</f>
        <v>#N/A</v>
      </c>
      <c r="AU994" s="78" t="e">
        <f aca="false">VLOOKUP(F994,PTDS2!$A$1:$Q$13,8)</f>
        <v>#N/A</v>
      </c>
      <c r="AV994" s="78" t="e">
        <f aca="false">VLOOKUP(F994,PTDS2!$A$1:$Q$13,9)</f>
        <v>#N/A</v>
      </c>
      <c r="AW994" s="78" t="e">
        <f aca="false">VLOOKUP(F994,PTDS2!$A$1:$Q$13,10)</f>
        <v>#N/A</v>
      </c>
      <c r="AX994" s="78" t="e">
        <f aca="false">VLOOKUP(F994,PTDS2!$A$1:$Q$13,11)</f>
        <v>#N/A</v>
      </c>
      <c r="AY994" s="78" t="e">
        <f aca="false">VLOOKUP(F994,PTDS2!$A$1:$Q$13,12)</f>
        <v>#N/A</v>
      </c>
      <c r="AZ994" s="78" t="e">
        <f aca="false">VLOOKUP(F994,PTDS2!$A$1:$Q$13,13)</f>
        <v>#N/A</v>
      </c>
      <c r="BA994" s="78" t="e">
        <f aca="false">VLOOKUP(F994,PTDS2!$A$1:$Q$13,14)</f>
        <v>#N/A</v>
      </c>
      <c r="BB994" s="78" t="e">
        <f aca="false">VLOOKUP(F994,PTDS2!$A$1:$Q$13,15)</f>
        <v>#N/A</v>
      </c>
      <c r="BC994" s="78" t="e">
        <f aca="false">VLOOKUP(F994,PTDS2!$A$1:$Q$13,16)</f>
        <v>#N/A</v>
      </c>
      <c r="BD994" s="78" t="e">
        <f aca="false">VLOOKUP(F994,PTDS2!$A$1:$Q$13,17)</f>
        <v>#N/A</v>
      </c>
      <c r="BF994" s="78" t="e">
        <f aca="false">IF(AO994=0,"",AO994)</f>
        <v>#N/A</v>
      </c>
      <c r="BG994" s="78" t="e">
        <f aca="false">IF(AP994=0,"",AP994)</f>
        <v>#N/A</v>
      </c>
      <c r="BH994" s="78" t="e">
        <f aca="false">IF(AQ994=0,"",AQ994)</f>
        <v>#N/A</v>
      </c>
      <c r="BI994" s="78" t="e">
        <f aca="false">IF(AR994=0,"",AR994)</f>
        <v>#N/A</v>
      </c>
      <c r="BJ994" s="78" t="e">
        <f aca="false">IF(AS994=0,"",AS994)</f>
        <v>#N/A</v>
      </c>
      <c r="BK994" s="78" t="e">
        <f aca="false">IF(AT994=0,"",AT994)</f>
        <v>#N/A</v>
      </c>
      <c r="BL994" s="78" t="e">
        <f aca="false">IF(AU994=0,"",AU994)</f>
        <v>#N/A</v>
      </c>
      <c r="BM994" s="78" t="e">
        <f aca="false">IF(AV994=0,"",AV994)</f>
        <v>#N/A</v>
      </c>
      <c r="BN994" s="78" t="e">
        <f aca="false">IF(AW994=0,"",AW994)</f>
        <v>#N/A</v>
      </c>
      <c r="BO994" s="78" t="e">
        <f aca="false">IF(AX994=0,"",AX994)</f>
        <v>#N/A</v>
      </c>
      <c r="BP994" s="78" t="e">
        <f aca="false">IF(AY994=0,"",AY994)</f>
        <v>#N/A</v>
      </c>
      <c r="BQ994" s="78" t="e">
        <f aca="false">IF(AZ994=0,"",AZ994)</f>
        <v>#N/A</v>
      </c>
      <c r="BR994" s="78" t="e">
        <f aca="false">IF(BA994=0,"",BA994)</f>
        <v>#N/A</v>
      </c>
      <c r="BS994" s="78" t="e">
        <f aca="false">IF(BB994=0,"",BB994)</f>
        <v>#N/A</v>
      </c>
      <c r="BT994" s="78" t="e">
        <f aca="false">IF(BC994=0,"",BC994)</f>
        <v>#N/A</v>
      </c>
      <c r="BU994" s="78" t="e">
        <f aca="false">IF(BD994=0,"",BD994)</f>
        <v>#N/A</v>
      </c>
    </row>
    <row r="995" customFormat="false" ht="56.7" hidden="false" customHeight="true" outlineLevel="0" collapsed="false">
      <c r="A995" s="137"/>
      <c r="B995" s="138"/>
      <c r="C995" s="139"/>
      <c r="D995" s="139"/>
      <c r="E995" s="143"/>
      <c r="F995" s="120"/>
      <c r="G995" s="121"/>
      <c r="H995" s="140"/>
      <c r="I995" s="141"/>
      <c r="J995" s="116"/>
      <c r="K995" s="124" t="str">
        <f aca="false">IF(ISBLANK(I995),"",ROUND(IF(J995&lt;&gt;"€",IF(J995="$",I995*TRANSFERENCIAS!$E$29,I995*TRANSFERENCIAS!$H$29),I995),2))</f>
        <v/>
      </c>
      <c r="L995" s="142"/>
      <c r="M995" s="142"/>
      <c r="N995" s="142"/>
      <c r="O995" s="125"/>
      <c r="P995" s="126" t="str">
        <f aca="false">IF(ISNUMBER(X995),X995,"P")</f>
        <v>P</v>
      </c>
      <c r="Q995" s="127" t="str">
        <f aca="false">IF(ISNUMBER(L995),L995," --")</f>
        <v> --</v>
      </c>
      <c r="W995" s="129" t="n">
        <f aca="false">SUM(L995:N995)</f>
        <v>0</v>
      </c>
      <c r="X995" s="129" t="e">
        <f aca="false">IF(K995&gt;0,ABS(W995-K995),"")</f>
        <v>#VALUE!</v>
      </c>
      <c r="AF995" s="78" t="n">
        <f aca="false">+AF994+20</f>
        <v>19800</v>
      </c>
      <c r="AG995" s="78" t="n">
        <v>990</v>
      </c>
      <c r="AO995" s="78" t="e">
        <f aca="false">VLOOKUP(F995,PTDS2!$A$1:$Q$13,2)</f>
        <v>#N/A</v>
      </c>
      <c r="AP995" s="78" t="e">
        <f aca="false">VLOOKUP(F995,PTDS2!$A$1:$Q$13,3)</f>
        <v>#N/A</v>
      </c>
      <c r="AQ995" s="78" t="e">
        <f aca="false">VLOOKUP(F995,PTDS2!$A$1:$Q$13,4)</f>
        <v>#N/A</v>
      </c>
      <c r="AR995" s="78" t="e">
        <f aca="false">VLOOKUP(F995,PTDS2!$A$1:$Q$13,5)</f>
        <v>#N/A</v>
      </c>
      <c r="AS995" s="78" t="e">
        <f aca="false">VLOOKUP(F995,PTDS2!$A$1:$Q$13,6)</f>
        <v>#N/A</v>
      </c>
      <c r="AT995" s="78" t="e">
        <f aca="false">VLOOKUP(F995,PTDS2!$A$1:$Q$13,7)</f>
        <v>#N/A</v>
      </c>
      <c r="AU995" s="78" t="e">
        <f aca="false">VLOOKUP(F995,PTDS2!$A$1:$Q$13,8)</f>
        <v>#N/A</v>
      </c>
      <c r="AV995" s="78" t="e">
        <f aca="false">VLOOKUP(F995,PTDS2!$A$1:$Q$13,9)</f>
        <v>#N/A</v>
      </c>
      <c r="AW995" s="78" t="e">
        <f aca="false">VLOOKUP(F995,PTDS2!$A$1:$Q$13,10)</f>
        <v>#N/A</v>
      </c>
      <c r="AX995" s="78" t="e">
        <f aca="false">VLOOKUP(F995,PTDS2!$A$1:$Q$13,11)</f>
        <v>#N/A</v>
      </c>
      <c r="AY995" s="78" t="e">
        <f aca="false">VLOOKUP(F995,PTDS2!$A$1:$Q$13,12)</f>
        <v>#N/A</v>
      </c>
      <c r="AZ995" s="78" t="e">
        <f aca="false">VLOOKUP(F995,PTDS2!$A$1:$Q$13,13)</f>
        <v>#N/A</v>
      </c>
      <c r="BA995" s="78" t="e">
        <f aca="false">VLOOKUP(F995,PTDS2!$A$1:$Q$13,14)</f>
        <v>#N/A</v>
      </c>
      <c r="BB995" s="78" t="e">
        <f aca="false">VLOOKUP(F995,PTDS2!$A$1:$Q$13,15)</f>
        <v>#N/A</v>
      </c>
      <c r="BC995" s="78" t="e">
        <f aca="false">VLOOKUP(F995,PTDS2!$A$1:$Q$13,16)</f>
        <v>#N/A</v>
      </c>
      <c r="BD995" s="78" t="e">
        <f aca="false">VLOOKUP(F995,PTDS2!$A$1:$Q$13,17)</f>
        <v>#N/A</v>
      </c>
      <c r="BF995" s="78" t="e">
        <f aca="false">IF(AO995=0,"",AO995)</f>
        <v>#N/A</v>
      </c>
      <c r="BG995" s="78" t="e">
        <f aca="false">IF(AP995=0,"",AP995)</f>
        <v>#N/A</v>
      </c>
      <c r="BH995" s="78" t="e">
        <f aca="false">IF(AQ995=0,"",AQ995)</f>
        <v>#N/A</v>
      </c>
      <c r="BI995" s="78" t="e">
        <f aca="false">IF(AR995=0,"",AR995)</f>
        <v>#N/A</v>
      </c>
      <c r="BJ995" s="78" t="e">
        <f aca="false">IF(AS995=0,"",AS995)</f>
        <v>#N/A</v>
      </c>
      <c r="BK995" s="78" t="e">
        <f aca="false">IF(AT995=0,"",AT995)</f>
        <v>#N/A</v>
      </c>
      <c r="BL995" s="78" t="e">
        <f aca="false">IF(AU995=0,"",AU995)</f>
        <v>#N/A</v>
      </c>
      <c r="BM995" s="78" t="e">
        <f aca="false">IF(AV995=0,"",AV995)</f>
        <v>#N/A</v>
      </c>
      <c r="BN995" s="78" t="e">
        <f aca="false">IF(AW995=0,"",AW995)</f>
        <v>#N/A</v>
      </c>
      <c r="BO995" s="78" t="e">
        <f aca="false">IF(AX995=0,"",AX995)</f>
        <v>#N/A</v>
      </c>
      <c r="BP995" s="78" t="e">
        <f aca="false">IF(AY995=0,"",AY995)</f>
        <v>#N/A</v>
      </c>
      <c r="BQ995" s="78" t="e">
        <f aca="false">IF(AZ995=0,"",AZ995)</f>
        <v>#N/A</v>
      </c>
      <c r="BR995" s="78" t="e">
        <f aca="false">IF(BA995=0,"",BA995)</f>
        <v>#N/A</v>
      </c>
      <c r="BS995" s="78" t="e">
        <f aca="false">IF(BB995=0,"",BB995)</f>
        <v>#N/A</v>
      </c>
      <c r="BT995" s="78" t="e">
        <f aca="false">IF(BC995=0,"",BC995)</f>
        <v>#N/A</v>
      </c>
      <c r="BU995" s="78" t="e">
        <f aca="false">IF(BD995=0,"",BD995)</f>
        <v>#N/A</v>
      </c>
    </row>
    <row r="996" customFormat="false" ht="56.7" hidden="false" customHeight="true" outlineLevel="0" collapsed="false">
      <c r="A996" s="137"/>
      <c r="B996" s="138"/>
      <c r="C996" s="139"/>
      <c r="D996" s="139"/>
      <c r="E996" s="143"/>
      <c r="F996" s="120"/>
      <c r="G996" s="121"/>
      <c r="H996" s="140"/>
      <c r="I996" s="141"/>
      <c r="J996" s="116"/>
      <c r="K996" s="124" t="str">
        <f aca="false">IF(ISBLANK(I996),"",ROUND(IF(J996&lt;&gt;"€",IF(J996="$",I996*TRANSFERENCIAS!$E$29,I996*TRANSFERENCIAS!$H$29),I996),2))</f>
        <v/>
      </c>
      <c r="L996" s="142"/>
      <c r="M996" s="142"/>
      <c r="N996" s="142"/>
      <c r="O996" s="125"/>
      <c r="P996" s="126" t="str">
        <f aca="false">IF(ISNUMBER(X996),X996,"P")</f>
        <v>P</v>
      </c>
      <c r="Q996" s="127" t="str">
        <f aca="false">IF(ISNUMBER(L996),L996," --")</f>
        <v> --</v>
      </c>
      <c r="W996" s="129" t="n">
        <f aca="false">SUM(L996:N996)</f>
        <v>0</v>
      </c>
      <c r="X996" s="129" t="e">
        <f aca="false">IF(K996&gt;0,ABS(W996-K996),"")</f>
        <v>#VALUE!</v>
      </c>
      <c r="AF996" s="78" t="n">
        <f aca="false">+AF995+20</f>
        <v>19820</v>
      </c>
      <c r="AG996" s="78" t="n">
        <v>991</v>
      </c>
      <c r="AO996" s="78" t="e">
        <f aca="false">VLOOKUP(F996,PTDS2!$A$1:$Q$13,2)</f>
        <v>#N/A</v>
      </c>
      <c r="AP996" s="78" t="e">
        <f aca="false">VLOOKUP(F996,PTDS2!$A$1:$Q$13,3)</f>
        <v>#N/A</v>
      </c>
      <c r="AQ996" s="78" t="e">
        <f aca="false">VLOOKUP(F996,PTDS2!$A$1:$Q$13,4)</f>
        <v>#N/A</v>
      </c>
      <c r="AR996" s="78" t="e">
        <f aca="false">VLOOKUP(F996,PTDS2!$A$1:$Q$13,5)</f>
        <v>#N/A</v>
      </c>
      <c r="AS996" s="78" t="e">
        <f aca="false">VLOOKUP(F996,PTDS2!$A$1:$Q$13,6)</f>
        <v>#N/A</v>
      </c>
      <c r="AT996" s="78" t="e">
        <f aca="false">VLOOKUP(F996,PTDS2!$A$1:$Q$13,7)</f>
        <v>#N/A</v>
      </c>
      <c r="AU996" s="78" t="e">
        <f aca="false">VLOOKUP(F996,PTDS2!$A$1:$Q$13,8)</f>
        <v>#N/A</v>
      </c>
      <c r="AV996" s="78" t="e">
        <f aca="false">VLOOKUP(F996,PTDS2!$A$1:$Q$13,9)</f>
        <v>#N/A</v>
      </c>
      <c r="AW996" s="78" t="e">
        <f aca="false">VLOOKUP(F996,PTDS2!$A$1:$Q$13,10)</f>
        <v>#N/A</v>
      </c>
      <c r="AX996" s="78" t="e">
        <f aca="false">VLOOKUP(F996,PTDS2!$A$1:$Q$13,11)</f>
        <v>#N/A</v>
      </c>
      <c r="AY996" s="78" t="e">
        <f aca="false">VLOOKUP(F996,PTDS2!$A$1:$Q$13,12)</f>
        <v>#N/A</v>
      </c>
      <c r="AZ996" s="78" t="e">
        <f aca="false">VLOOKUP(F996,PTDS2!$A$1:$Q$13,13)</f>
        <v>#N/A</v>
      </c>
      <c r="BA996" s="78" t="e">
        <f aca="false">VLOOKUP(F996,PTDS2!$A$1:$Q$13,14)</f>
        <v>#N/A</v>
      </c>
      <c r="BB996" s="78" t="e">
        <f aca="false">VLOOKUP(F996,PTDS2!$A$1:$Q$13,15)</f>
        <v>#N/A</v>
      </c>
      <c r="BC996" s="78" t="e">
        <f aca="false">VLOOKUP(F996,PTDS2!$A$1:$Q$13,16)</f>
        <v>#N/A</v>
      </c>
      <c r="BD996" s="78" t="e">
        <f aca="false">VLOOKUP(F996,PTDS2!$A$1:$Q$13,17)</f>
        <v>#N/A</v>
      </c>
      <c r="BF996" s="78" t="e">
        <f aca="false">IF(AO996=0,"",AO996)</f>
        <v>#N/A</v>
      </c>
      <c r="BG996" s="78" t="e">
        <f aca="false">IF(AP996=0,"",AP996)</f>
        <v>#N/A</v>
      </c>
      <c r="BH996" s="78" t="e">
        <f aca="false">IF(AQ996=0,"",AQ996)</f>
        <v>#N/A</v>
      </c>
      <c r="BI996" s="78" t="e">
        <f aca="false">IF(AR996=0,"",AR996)</f>
        <v>#N/A</v>
      </c>
      <c r="BJ996" s="78" t="e">
        <f aca="false">IF(AS996=0,"",AS996)</f>
        <v>#N/A</v>
      </c>
      <c r="BK996" s="78" t="e">
        <f aca="false">IF(AT996=0,"",AT996)</f>
        <v>#N/A</v>
      </c>
      <c r="BL996" s="78" t="e">
        <f aca="false">IF(AU996=0,"",AU996)</f>
        <v>#N/A</v>
      </c>
      <c r="BM996" s="78" t="e">
        <f aca="false">IF(AV996=0,"",AV996)</f>
        <v>#N/A</v>
      </c>
      <c r="BN996" s="78" t="e">
        <f aca="false">IF(AW996=0,"",AW996)</f>
        <v>#N/A</v>
      </c>
      <c r="BO996" s="78" t="e">
        <f aca="false">IF(AX996=0,"",AX996)</f>
        <v>#N/A</v>
      </c>
      <c r="BP996" s="78" t="e">
        <f aca="false">IF(AY996=0,"",AY996)</f>
        <v>#N/A</v>
      </c>
      <c r="BQ996" s="78" t="e">
        <f aca="false">IF(AZ996=0,"",AZ996)</f>
        <v>#N/A</v>
      </c>
      <c r="BR996" s="78" t="e">
        <f aca="false">IF(BA996=0,"",BA996)</f>
        <v>#N/A</v>
      </c>
      <c r="BS996" s="78" t="e">
        <f aca="false">IF(BB996=0,"",BB996)</f>
        <v>#N/A</v>
      </c>
      <c r="BT996" s="78" t="e">
        <f aca="false">IF(BC996=0,"",BC996)</f>
        <v>#N/A</v>
      </c>
      <c r="BU996" s="78" t="e">
        <f aca="false">IF(BD996=0,"",BD996)</f>
        <v>#N/A</v>
      </c>
    </row>
    <row r="997" customFormat="false" ht="56.7" hidden="false" customHeight="true" outlineLevel="0" collapsed="false">
      <c r="A997" s="137"/>
      <c r="B997" s="138"/>
      <c r="C997" s="139"/>
      <c r="D997" s="139"/>
      <c r="E997" s="143"/>
      <c r="F997" s="120"/>
      <c r="G997" s="121"/>
      <c r="H997" s="140"/>
      <c r="I997" s="141"/>
      <c r="J997" s="116"/>
      <c r="K997" s="124" t="str">
        <f aca="false">IF(ISBLANK(I997),"",ROUND(IF(J997&lt;&gt;"€",IF(J997="$",I997*TRANSFERENCIAS!$E$29,I997*TRANSFERENCIAS!$H$29),I997),2))</f>
        <v/>
      </c>
      <c r="L997" s="142"/>
      <c r="M997" s="142"/>
      <c r="N997" s="142"/>
      <c r="O997" s="125"/>
      <c r="P997" s="126" t="str">
        <f aca="false">IF(ISNUMBER(X997),X997,"P")</f>
        <v>P</v>
      </c>
      <c r="Q997" s="127" t="str">
        <f aca="false">IF(ISNUMBER(L997),L997," --")</f>
        <v> --</v>
      </c>
      <c r="W997" s="129" t="n">
        <f aca="false">SUM(L997:N997)</f>
        <v>0</v>
      </c>
      <c r="X997" s="129" t="e">
        <f aca="false">IF(K997&gt;0,ABS(W997-K997),"")</f>
        <v>#VALUE!</v>
      </c>
      <c r="AF997" s="78" t="n">
        <f aca="false">+AF996+20</f>
        <v>19840</v>
      </c>
      <c r="AG997" s="78" t="n">
        <v>992</v>
      </c>
      <c r="AO997" s="78" t="e">
        <f aca="false">VLOOKUP(F997,PTDS2!$A$1:$Q$13,2)</f>
        <v>#N/A</v>
      </c>
      <c r="AP997" s="78" t="e">
        <f aca="false">VLOOKUP(F997,PTDS2!$A$1:$Q$13,3)</f>
        <v>#N/A</v>
      </c>
      <c r="AQ997" s="78" t="e">
        <f aca="false">VLOOKUP(F997,PTDS2!$A$1:$Q$13,4)</f>
        <v>#N/A</v>
      </c>
      <c r="AR997" s="78" t="e">
        <f aca="false">VLOOKUP(F997,PTDS2!$A$1:$Q$13,5)</f>
        <v>#N/A</v>
      </c>
      <c r="AS997" s="78" t="e">
        <f aca="false">VLOOKUP(F997,PTDS2!$A$1:$Q$13,6)</f>
        <v>#N/A</v>
      </c>
      <c r="AT997" s="78" t="e">
        <f aca="false">VLOOKUP(F997,PTDS2!$A$1:$Q$13,7)</f>
        <v>#N/A</v>
      </c>
      <c r="AU997" s="78" t="e">
        <f aca="false">VLOOKUP(F997,PTDS2!$A$1:$Q$13,8)</f>
        <v>#N/A</v>
      </c>
      <c r="AV997" s="78" t="e">
        <f aca="false">VLOOKUP(F997,PTDS2!$A$1:$Q$13,9)</f>
        <v>#N/A</v>
      </c>
      <c r="AW997" s="78" t="e">
        <f aca="false">VLOOKUP(F997,PTDS2!$A$1:$Q$13,10)</f>
        <v>#N/A</v>
      </c>
      <c r="AX997" s="78" t="e">
        <f aca="false">VLOOKUP(F997,PTDS2!$A$1:$Q$13,11)</f>
        <v>#N/A</v>
      </c>
      <c r="AY997" s="78" t="e">
        <f aca="false">VLOOKUP(F997,PTDS2!$A$1:$Q$13,12)</f>
        <v>#N/A</v>
      </c>
      <c r="AZ997" s="78" t="e">
        <f aca="false">VLOOKUP(F997,PTDS2!$A$1:$Q$13,13)</f>
        <v>#N/A</v>
      </c>
      <c r="BA997" s="78" t="e">
        <f aca="false">VLOOKUP(F997,PTDS2!$A$1:$Q$13,14)</f>
        <v>#N/A</v>
      </c>
      <c r="BB997" s="78" t="e">
        <f aca="false">VLOOKUP(F997,PTDS2!$A$1:$Q$13,15)</f>
        <v>#N/A</v>
      </c>
      <c r="BC997" s="78" t="e">
        <f aca="false">VLOOKUP(F997,PTDS2!$A$1:$Q$13,16)</f>
        <v>#N/A</v>
      </c>
      <c r="BD997" s="78" t="e">
        <f aca="false">VLOOKUP(F997,PTDS2!$A$1:$Q$13,17)</f>
        <v>#N/A</v>
      </c>
      <c r="BF997" s="78" t="e">
        <f aca="false">IF(AO997=0,"",AO997)</f>
        <v>#N/A</v>
      </c>
      <c r="BG997" s="78" t="e">
        <f aca="false">IF(AP997=0,"",AP997)</f>
        <v>#N/A</v>
      </c>
      <c r="BH997" s="78" t="e">
        <f aca="false">IF(AQ997=0,"",AQ997)</f>
        <v>#N/A</v>
      </c>
      <c r="BI997" s="78" t="e">
        <f aca="false">IF(AR997=0,"",AR997)</f>
        <v>#N/A</v>
      </c>
      <c r="BJ997" s="78" t="e">
        <f aca="false">IF(AS997=0,"",AS997)</f>
        <v>#N/A</v>
      </c>
      <c r="BK997" s="78" t="e">
        <f aca="false">IF(AT997=0,"",AT997)</f>
        <v>#N/A</v>
      </c>
      <c r="BL997" s="78" t="e">
        <f aca="false">IF(AU997=0,"",AU997)</f>
        <v>#N/A</v>
      </c>
      <c r="BM997" s="78" t="e">
        <f aca="false">IF(AV997=0,"",AV997)</f>
        <v>#N/A</v>
      </c>
      <c r="BN997" s="78" t="e">
        <f aca="false">IF(AW997=0,"",AW997)</f>
        <v>#N/A</v>
      </c>
      <c r="BO997" s="78" t="e">
        <f aca="false">IF(AX997=0,"",AX997)</f>
        <v>#N/A</v>
      </c>
      <c r="BP997" s="78" t="e">
        <f aca="false">IF(AY997=0,"",AY997)</f>
        <v>#N/A</v>
      </c>
      <c r="BQ997" s="78" t="e">
        <f aca="false">IF(AZ997=0,"",AZ997)</f>
        <v>#N/A</v>
      </c>
      <c r="BR997" s="78" t="e">
        <f aca="false">IF(BA997=0,"",BA997)</f>
        <v>#N/A</v>
      </c>
      <c r="BS997" s="78" t="e">
        <f aca="false">IF(BB997=0,"",BB997)</f>
        <v>#N/A</v>
      </c>
      <c r="BT997" s="78" t="e">
        <f aca="false">IF(BC997=0,"",BC997)</f>
        <v>#N/A</v>
      </c>
      <c r="BU997" s="78" t="e">
        <f aca="false">IF(BD997=0,"",BD997)</f>
        <v>#N/A</v>
      </c>
    </row>
    <row r="998" customFormat="false" ht="56.7" hidden="false" customHeight="true" outlineLevel="0" collapsed="false">
      <c r="A998" s="137"/>
      <c r="B998" s="138"/>
      <c r="C998" s="139"/>
      <c r="D998" s="139"/>
      <c r="E998" s="143"/>
      <c r="F998" s="120"/>
      <c r="G998" s="121"/>
      <c r="H998" s="140"/>
      <c r="I998" s="141"/>
      <c r="J998" s="116"/>
      <c r="K998" s="124" t="str">
        <f aca="false">IF(ISBLANK(I998),"",ROUND(IF(J998&lt;&gt;"€",IF(J998="$",I998*TRANSFERENCIAS!$E$29,I998*TRANSFERENCIAS!$H$29),I998),2))</f>
        <v/>
      </c>
      <c r="L998" s="142"/>
      <c r="M998" s="142"/>
      <c r="N998" s="142"/>
      <c r="O998" s="125"/>
      <c r="P998" s="126" t="str">
        <f aca="false">IF(ISNUMBER(X998),X998,"P")</f>
        <v>P</v>
      </c>
      <c r="Q998" s="127" t="str">
        <f aca="false">IF(ISNUMBER(L998),L998," --")</f>
        <v> --</v>
      </c>
      <c r="W998" s="129" t="n">
        <f aca="false">SUM(L998:N998)</f>
        <v>0</v>
      </c>
      <c r="X998" s="129" t="e">
        <f aca="false">IF(K998&gt;0,ABS(W998-K998),"")</f>
        <v>#VALUE!</v>
      </c>
      <c r="AF998" s="78" t="n">
        <f aca="false">+AF997+20</f>
        <v>19860</v>
      </c>
      <c r="AG998" s="78" t="n">
        <v>993</v>
      </c>
      <c r="AO998" s="78" t="e">
        <f aca="false">VLOOKUP(F998,PTDS2!$A$1:$Q$13,2)</f>
        <v>#N/A</v>
      </c>
      <c r="AP998" s="78" t="e">
        <f aca="false">VLOOKUP(F998,PTDS2!$A$1:$Q$13,3)</f>
        <v>#N/A</v>
      </c>
      <c r="AQ998" s="78" t="e">
        <f aca="false">VLOOKUP(F998,PTDS2!$A$1:$Q$13,4)</f>
        <v>#N/A</v>
      </c>
      <c r="AR998" s="78" t="e">
        <f aca="false">VLOOKUP(F998,PTDS2!$A$1:$Q$13,5)</f>
        <v>#N/A</v>
      </c>
      <c r="AS998" s="78" t="e">
        <f aca="false">VLOOKUP(F998,PTDS2!$A$1:$Q$13,6)</f>
        <v>#N/A</v>
      </c>
      <c r="AT998" s="78" t="e">
        <f aca="false">VLOOKUP(F998,PTDS2!$A$1:$Q$13,7)</f>
        <v>#N/A</v>
      </c>
      <c r="AU998" s="78" t="e">
        <f aca="false">VLOOKUP(F998,PTDS2!$A$1:$Q$13,8)</f>
        <v>#N/A</v>
      </c>
      <c r="AV998" s="78" t="e">
        <f aca="false">VLOOKUP(F998,PTDS2!$A$1:$Q$13,9)</f>
        <v>#N/A</v>
      </c>
      <c r="AW998" s="78" t="e">
        <f aca="false">VLOOKUP(F998,PTDS2!$A$1:$Q$13,10)</f>
        <v>#N/A</v>
      </c>
      <c r="AX998" s="78" t="e">
        <f aca="false">VLOOKUP(F998,PTDS2!$A$1:$Q$13,11)</f>
        <v>#N/A</v>
      </c>
      <c r="AY998" s="78" t="e">
        <f aca="false">VLOOKUP(F998,PTDS2!$A$1:$Q$13,12)</f>
        <v>#N/A</v>
      </c>
      <c r="AZ998" s="78" t="e">
        <f aca="false">VLOOKUP(F998,PTDS2!$A$1:$Q$13,13)</f>
        <v>#N/A</v>
      </c>
      <c r="BA998" s="78" t="e">
        <f aca="false">VLOOKUP(F998,PTDS2!$A$1:$Q$13,14)</f>
        <v>#N/A</v>
      </c>
      <c r="BB998" s="78" t="e">
        <f aca="false">VLOOKUP(F998,PTDS2!$A$1:$Q$13,15)</f>
        <v>#N/A</v>
      </c>
      <c r="BC998" s="78" t="e">
        <f aca="false">VLOOKUP(F998,PTDS2!$A$1:$Q$13,16)</f>
        <v>#N/A</v>
      </c>
      <c r="BD998" s="78" t="e">
        <f aca="false">VLOOKUP(F998,PTDS2!$A$1:$Q$13,17)</f>
        <v>#N/A</v>
      </c>
      <c r="BF998" s="78" t="e">
        <f aca="false">IF(AO998=0,"",AO998)</f>
        <v>#N/A</v>
      </c>
      <c r="BG998" s="78" t="e">
        <f aca="false">IF(AP998=0,"",AP998)</f>
        <v>#N/A</v>
      </c>
      <c r="BH998" s="78" t="e">
        <f aca="false">IF(AQ998=0,"",AQ998)</f>
        <v>#N/A</v>
      </c>
      <c r="BI998" s="78" t="e">
        <f aca="false">IF(AR998=0,"",AR998)</f>
        <v>#N/A</v>
      </c>
      <c r="BJ998" s="78" t="e">
        <f aca="false">IF(AS998=0,"",AS998)</f>
        <v>#N/A</v>
      </c>
      <c r="BK998" s="78" t="e">
        <f aca="false">IF(AT998=0,"",AT998)</f>
        <v>#N/A</v>
      </c>
      <c r="BL998" s="78" t="e">
        <f aca="false">IF(AU998=0,"",AU998)</f>
        <v>#N/A</v>
      </c>
      <c r="BM998" s="78" t="e">
        <f aca="false">IF(AV998=0,"",AV998)</f>
        <v>#N/A</v>
      </c>
      <c r="BN998" s="78" t="e">
        <f aca="false">IF(AW998=0,"",AW998)</f>
        <v>#N/A</v>
      </c>
      <c r="BO998" s="78" t="e">
        <f aca="false">IF(AX998=0,"",AX998)</f>
        <v>#N/A</v>
      </c>
      <c r="BP998" s="78" t="e">
        <f aca="false">IF(AY998=0,"",AY998)</f>
        <v>#N/A</v>
      </c>
      <c r="BQ998" s="78" t="e">
        <f aca="false">IF(AZ998=0,"",AZ998)</f>
        <v>#N/A</v>
      </c>
      <c r="BR998" s="78" t="e">
        <f aca="false">IF(BA998=0,"",BA998)</f>
        <v>#N/A</v>
      </c>
      <c r="BS998" s="78" t="e">
        <f aca="false">IF(BB998=0,"",BB998)</f>
        <v>#N/A</v>
      </c>
      <c r="BT998" s="78" t="e">
        <f aca="false">IF(BC998=0,"",BC998)</f>
        <v>#N/A</v>
      </c>
      <c r="BU998" s="78" t="e">
        <f aca="false">IF(BD998=0,"",BD998)</f>
        <v>#N/A</v>
      </c>
    </row>
    <row r="999" customFormat="false" ht="56.7" hidden="false" customHeight="true" outlineLevel="0" collapsed="false">
      <c r="A999" s="137"/>
      <c r="B999" s="138"/>
      <c r="C999" s="139"/>
      <c r="D999" s="139"/>
      <c r="E999" s="143"/>
      <c r="F999" s="120"/>
      <c r="G999" s="121"/>
      <c r="H999" s="140"/>
      <c r="I999" s="141"/>
      <c r="J999" s="116"/>
      <c r="K999" s="124" t="str">
        <f aca="false">IF(ISBLANK(I999),"",ROUND(IF(J999&lt;&gt;"€",IF(J999="$",I999*TRANSFERENCIAS!$E$29,I999*TRANSFERENCIAS!$H$29),I999),2))</f>
        <v/>
      </c>
      <c r="L999" s="142"/>
      <c r="M999" s="142"/>
      <c r="N999" s="142"/>
      <c r="O999" s="125"/>
      <c r="P999" s="126" t="str">
        <f aca="false">IF(ISNUMBER(X999),X999,"P")</f>
        <v>P</v>
      </c>
      <c r="Q999" s="127" t="str">
        <f aca="false">IF(ISNUMBER(L999),L999," --")</f>
        <v> --</v>
      </c>
      <c r="W999" s="129" t="n">
        <f aca="false">SUM(L999:N999)</f>
        <v>0</v>
      </c>
      <c r="X999" s="129" t="e">
        <f aca="false">IF(K999&gt;0,ABS(W999-K999),"")</f>
        <v>#VALUE!</v>
      </c>
      <c r="AF999" s="78" t="n">
        <f aca="false">+AF998+20</f>
        <v>19880</v>
      </c>
      <c r="AG999" s="78" t="n">
        <v>994</v>
      </c>
      <c r="AO999" s="78" t="e">
        <f aca="false">VLOOKUP(F999,PTDS2!$A$1:$Q$13,2)</f>
        <v>#N/A</v>
      </c>
      <c r="AP999" s="78" t="e">
        <f aca="false">VLOOKUP(F999,PTDS2!$A$1:$Q$13,3)</f>
        <v>#N/A</v>
      </c>
      <c r="AQ999" s="78" t="e">
        <f aca="false">VLOOKUP(F999,PTDS2!$A$1:$Q$13,4)</f>
        <v>#N/A</v>
      </c>
      <c r="AR999" s="78" t="e">
        <f aca="false">VLOOKUP(F999,PTDS2!$A$1:$Q$13,5)</f>
        <v>#N/A</v>
      </c>
      <c r="AS999" s="78" t="e">
        <f aca="false">VLOOKUP(F999,PTDS2!$A$1:$Q$13,6)</f>
        <v>#N/A</v>
      </c>
      <c r="AT999" s="78" t="e">
        <f aca="false">VLOOKUP(F999,PTDS2!$A$1:$Q$13,7)</f>
        <v>#N/A</v>
      </c>
      <c r="AU999" s="78" t="e">
        <f aca="false">VLOOKUP(F999,PTDS2!$A$1:$Q$13,8)</f>
        <v>#N/A</v>
      </c>
      <c r="AV999" s="78" t="e">
        <f aca="false">VLOOKUP(F999,PTDS2!$A$1:$Q$13,9)</f>
        <v>#N/A</v>
      </c>
      <c r="AW999" s="78" t="e">
        <f aca="false">VLOOKUP(F999,PTDS2!$A$1:$Q$13,10)</f>
        <v>#N/A</v>
      </c>
      <c r="AX999" s="78" t="e">
        <f aca="false">VLOOKUP(F999,PTDS2!$A$1:$Q$13,11)</f>
        <v>#N/A</v>
      </c>
      <c r="AY999" s="78" t="e">
        <f aca="false">VLOOKUP(F999,PTDS2!$A$1:$Q$13,12)</f>
        <v>#N/A</v>
      </c>
      <c r="AZ999" s="78" t="e">
        <f aca="false">VLOOKUP(F999,PTDS2!$A$1:$Q$13,13)</f>
        <v>#N/A</v>
      </c>
      <c r="BA999" s="78" t="e">
        <f aca="false">VLOOKUP(F999,PTDS2!$A$1:$Q$13,14)</f>
        <v>#N/A</v>
      </c>
      <c r="BB999" s="78" t="e">
        <f aca="false">VLOOKUP(F999,PTDS2!$A$1:$Q$13,15)</f>
        <v>#N/A</v>
      </c>
      <c r="BC999" s="78" t="e">
        <f aca="false">VLOOKUP(F999,PTDS2!$A$1:$Q$13,16)</f>
        <v>#N/A</v>
      </c>
      <c r="BD999" s="78" t="e">
        <f aca="false">VLOOKUP(F999,PTDS2!$A$1:$Q$13,17)</f>
        <v>#N/A</v>
      </c>
      <c r="BF999" s="78" t="e">
        <f aca="false">IF(AO999=0,"",AO999)</f>
        <v>#N/A</v>
      </c>
      <c r="BG999" s="78" t="e">
        <f aca="false">IF(AP999=0,"",AP999)</f>
        <v>#N/A</v>
      </c>
      <c r="BH999" s="78" t="e">
        <f aca="false">IF(AQ999=0,"",AQ999)</f>
        <v>#N/A</v>
      </c>
      <c r="BI999" s="78" t="e">
        <f aca="false">IF(AR999=0,"",AR999)</f>
        <v>#N/A</v>
      </c>
      <c r="BJ999" s="78" t="e">
        <f aca="false">IF(AS999=0,"",AS999)</f>
        <v>#N/A</v>
      </c>
      <c r="BK999" s="78" t="e">
        <f aca="false">IF(AT999=0,"",AT999)</f>
        <v>#N/A</v>
      </c>
      <c r="BL999" s="78" t="e">
        <f aca="false">IF(AU999=0,"",AU999)</f>
        <v>#N/A</v>
      </c>
      <c r="BM999" s="78" t="e">
        <f aca="false">IF(AV999=0,"",AV999)</f>
        <v>#N/A</v>
      </c>
      <c r="BN999" s="78" t="e">
        <f aca="false">IF(AW999=0,"",AW999)</f>
        <v>#N/A</v>
      </c>
      <c r="BO999" s="78" t="e">
        <f aca="false">IF(AX999=0,"",AX999)</f>
        <v>#N/A</v>
      </c>
      <c r="BP999" s="78" t="e">
        <f aca="false">IF(AY999=0,"",AY999)</f>
        <v>#N/A</v>
      </c>
      <c r="BQ999" s="78" t="e">
        <f aca="false">IF(AZ999=0,"",AZ999)</f>
        <v>#N/A</v>
      </c>
      <c r="BR999" s="78" t="e">
        <f aca="false">IF(BA999=0,"",BA999)</f>
        <v>#N/A</v>
      </c>
      <c r="BS999" s="78" t="e">
        <f aca="false">IF(BB999=0,"",BB999)</f>
        <v>#N/A</v>
      </c>
      <c r="BT999" s="78" t="e">
        <f aca="false">IF(BC999=0,"",BC999)</f>
        <v>#N/A</v>
      </c>
      <c r="BU999" s="78" t="e">
        <f aca="false">IF(BD999=0,"",BD999)</f>
        <v>#N/A</v>
      </c>
    </row>
    <row r="1000" customFormat="false" ht="56.7" hidden="false" customHeight="true" outlineLevel="0" collapsed="false">
      <c r="A1000" s="137"/>
      <c r="B1000" s="138"/>
      <c r="C1000" s="139"/>
      <c r="D1000" s="139"/>
      <c r="E1000" s="143"/>
      <c r="F1000" s="120"/>
      <c r="G1000" s="121"/>
      <c r="H1000" s="140"/>
      <c r="I1000" s="141"/>
      <c r="J1000" s="116"/>
      <c r="K1000" s="124" t="str">
        <f aca="false">IF(ISBLANK(I1000),"",ROUND(IF(J1000&lt;&gt;"€",IF(J1000="$",I1000*TRANSFERENCIAS!$E$29,I1000*TRANSFERENCIAS!$H$29),I1000),2))</f>
        <v/>
      </c>
      <c r="L1000" s="142"/>
      <c r="M1000" s="142"/>
      <c r="N1000" s="142"/>
      <c r="O1000" s="125"/>
      <c r="P1000" s="126" t="str">
        <f aca="false">IF(ISNUMBER(X1000),X1000,"P")</f>
        <v>P</v>
      </c>
      <c r="Q1000" s="127" t="str">
        <f aca="false">IF(ISNUMBER(L1000),L1000," --")</f>
        <v> --</v>
      </c>
      <c r="W1000" s="129" t="n">
        <f aca="false">SUM(L1000:N1000)</f>
        <v>0</v>
      </c>
      <c r="X1000" s="129" t="e">
        <f aca="false">IF(K1000&gt;0,ABS(W1000-K1000),"")</f>
        <v>#VALUE!</v>
      </c>
      <c r="AF1000" s="78" t="n">
        <f aca="false">+AF999+20</f>
        <v>19900</v>
      </c>
      <c r="AG1000" s="78" t="n">
        <v>995</v>
      </c>
      <c r="AO1000" s="78" t="e">
        <f aca="false">VLOOKUP(F1000,PTDS2!$A$1:$Q$13,2)</f>
        <v>#N/A</v>
      </c>
      <c r="AP1000" s="78" t="e">
        <f aca="false">VLOOKUP(F1000,PTDS2!$A$1:$Q$13,3)</f>
        <v>#N/A</v>
      </c>
      <c r="AQ1000" s="78" t="e">
        <f aca="false">VLOOKUP(F1000,PTDS2!$A$1:$Q$13,4)</f>
        <v>#N/A</v>
      </c>
      <c r="AR1000" s="78" t="e">
        <f aca="false">VLOOKUP(F1000,PTDS2!$A$1:$Q$13,5)</f>
        <v>#N/A</v>
      </c>
      <c r="AS1000" s="78" t="e">
        <f aca="false">VLOOKUP(F1000,PTDS2!$A$1:$Q$13,6)</f>
        <v>#N/A</v>
      </c>
      <c r="AT1000" s="78" t="e">
        <f aca="false">VLOOKUP(F1000,PTDS2!$A$1:$Q$13,7)</f>
        <v>#N/A</v>
      </c>
      <c r="AU1000" s="78" t="e">
        <f aca="false">VLOOKUP(F1000,PTDS2!$A$1:$Q$13,8)</f>
        <v>#N/A</v>
      </c>
      <c r="AV1000" s="78" t="e">
        <f aca="false">VLOOKUP(F1000,PTDS2!$A$1:$Q$13,9)</f>
        <v>#N/A</v>
      </c>
      <c r="AW1000" s="78" t="e">
        <f aca="false">VLOOKUP(F1000,PTDS2!$A$1:$Q$13,10)</f>
        <v>#N/A</v>
      </c>
      <c r="AX1000" s="78" t="e">
        <f aca="false">VLOOKUP(F1000,PTDS2!$A$1:$Q$13,11)</f>
        <v>#N/A</v>
      </c>
      <c r="AY1000" s="78" t="e">
        <f aca="false">VLOOKUP(F1000,PTDS2!$A$1:$Q$13,12)</f>
        <v>#N/A</v>
      </c>
      <c r="AZ1000" s="78" t="e">
        <f aca="false">VLOOKUP(F1000,PTDS2!$A$1:$Q$13,13)</f>
        <v>#N/A</v>
      </c>
      <c r="BA1000" s="78" t="e">
        <f aca="false">VLOOKUP(F1000,PTDS2!$A$1:$Q$13,14)</f>
        <v>#N/A</v>
      </c>
      <c r="BB1000" s="78" t="e">
        <f aca="false">VLOOKUP(F1000,PTDS2!$A$1:$Q$13,15)</f>
        <v>#N/A</v>
      </c>
      <c r="BC1000" s="78" t="e">
        <f aca="false">VLOOKUP(F1000,PTDS2!$A$1:$Q$13,16)</f>
        <v>#N/A</v>
      </c>
      <c r="BD1000" s="78" t="e">
        <f aca="false">VLOOKUP(F1000,PTDS2!$A$1:$Q$13,17)</f>
        <v>#N/A</v>
      </c>
      <c r="BF1000" s="78" t="e">
        <f aca="false">IF(AO1000=0,"",AO1000)</f>
        <v>#N/A</v>
      </c>
      <c r="BG1000" s="78" t="e">
        <f aca="false">IF(AP1000=0,"",AP1000)</f>
        <v>#N/A</v>
      </c>
      <c r="BH1000" s="78" t="e">
        <f aca="false">IF(AQ1000=0,"",AQ1000)</f>
        <v>#N/A</v>
      </c>
      <c r="BI1000" s="78" t="e">
        <f aca="false">IF(AR1000=0,"",AR1000)</f>
        <v>#N/A</v>
      </c>
      <c r="BJ1000" s="78" t="e">
        <f aca="false">IF(AS1000=0,"",AS1000)</f>
        <v>#N/A</v>
      </c>
      <c r="BK1000" s="78" t="e">
        <f aca="false">IF(AT1000=0,"",AT1000)</f>
        <v>#N/A</v>
      </c>
      <c r="BL1000" s="78" t="e">
        <f aca="false">IF(AU1000=0,"",AU1000)</f>
        <v>#N/A</v>
      </c>
      <c r="BM1000" s="78" t="e">
        <f aca="false">IF(AV1000=0,"",AV1000)</f>
        <v>#N/A</v>
      </c>
      <c r="BN1000" s="78" t="e">
        <f aca="false">IF(AW1000=0,"",AW1000)</f>
        <v>#N/A</v>
      </c>
      <c r="BO1000" s="78" t="e">
        <f aca="false">IF(AX1000=0,"",AX1000)</f>
        <v>#N/A</v>
      </c>
      <c r="BP1000" s="78" t="e">
        <f aca="false">IF(AY1000=0,"",AY1000)</f>
        <v>#N/A</v>
      </c>
      <c r="BQ1000" s="78" t="e">
        <f aca="false">IF(AZ1000=0,"",AZ1000)</f>
        <v>#N/A</v>
      </c>
      <c r="BR1000" s="78" t="e">
        <f aca="false">IF(BA1000=0,"",BA1000)</f>
        <v>#N/A</v>
      </c>
      <c r="BS1000" s="78" t="e">
        <f aca="false">IF(BB1000=0,"",BB1000)</f>
        <v>#N/A</v>
      </c>
      <c r="BT1000" s="78" t="e">
        <f aca="false">IF(BC1000=0,"",BC1000)</f>
        <v>#N/A</v>
      </c>
      <c r="BU1000" s="78" t="e">
        <f aca="false">IF(BD1000=0,"",BD1000)</f>
        <v>#N/A</v>
      </c>
    </row>
    <row r="1001" customFormat="false" ht="30" hidden="false" customHeight="true" outlineLevel="0" collapsed="false">
      <c r="H1001" s="144"/>
      <c r="I1001" s="145"/>
      <c r="L1001" s="146"/>
      <c r="M1001" s="146"/>
      <c r="N1001" s="146"/>
    </row>
    <row r="1002" customFormat="false" ht="30" hidden="false" customHeight="true" outlineLevel="0" collapsed="false">
      <c r="H1002" s="144"/>
      <c r="I1002" s="145"/>
      <c r="L1002" s="146"/>
      <c r="M1002" s="146"/>
      <c r="N1002" s="146"/>
    </row>
    <row r="1003" customFormat="false" ht="30" hidden="false" customHeight="true" outlineLevel="0" collapsed="false">
      <c r="H1003" s="144"/>
      <c r="I1003" s="145"/>
      <c r="L1003" s="146"/>
      <c r="M1003" s="146"/>
      <c r="N1003" s="146"/>
    </row>
    <row r="1004" customFormat="false" ht="30" hidden="false" customHeight="true" outlineLevel="0" collapsed="false">
      <c r="H1004" s="144"/>
      <c r="I1004" s="145"/>
      <c r="L1004" s="146"/>
      <c r="M1004" s="146"/>
      <c r="N1004" s="146"/>
    </row>
    <row r="1005" customFormat="false" ht="30" hidden="false" customHeight="true" outlineLevel="0" collapsed="false">
      <c r="H1005" s="144"/>
      <c r="I1005" s="145"/>
      <c r="L1005" s="146"/>
      <c r="M1005" s="146"/>
      <c r="N1005" s="146"/>
    </row>
    <row r="1006" customFormat="false" ht="30" hidden="false" customHeight="true" outlineLevel="0" collapsed="false">
      <c r="H1006" s="144"/>
      <c r="I1006" s="145"/>
      <c r="L1006" s="146"/>
      <c r="M1006" s="146"/>
      <c r="N1006" s="146"/>
    </row>
    <row r="1007" customFormat="false" ht="30" hidden="false" customHeight="true" outlineLevel="0" collapsed="false">
      <c r="H1007" s="144"/>
      <c r="I1007" s="145"/>
      <c r="L1007" s="146"/>
      <c r="M1007" s="146"/>
      <c r="N1007" s="146"/>
    </row>
    <row r="1008" customFormat="false" ht="30" hidden="false" customHeight="true" outlineLevel="0" collapsed="false">
      <c r="H1008" s="144"/>
      <c r="I1008" s="145"/>
      <c r="L1008" s="146"/>
      <c r="M1008" s="146"/>
      <c r="N1008" s="146"/>
    </row>
    <row r="1009" customFormat="false" ht="30" hidden="false" customHeight="true" outlineLevel="0" collapsed="false">
      <c r="H1009" s="144"/>
      <c r="I1009" s="145"/>
      <c r="L1009" s="146"/>
      <c r="M1009" s="146"/>
      <c r="N1009" s="146"/>
    </row>
    <row r="1010" customFormat="false" ht="30" hidden="false" customHeight="true" outlineLevel="0" collapsed="false">
      <c r="H1010" s="144"/>
      <c r="I1010" s="145"/>
      <c r="L1010" s="146"/>
      <c r="M1010" s="146"/>
      <c r="N1010" s="146"/>
    </row>
    <row r="1011" customFormat="false" ht="30" hidden="false" customHeight="true" outlineLevel="0" collapsed="false">
      <c r="H1011" s="144"/>
      <c r="I1011" s="145"/>
      <c r="L1011" s="146"/>
      <c r="M1011" s="146"/>
      <c r="N1011" s="146"/>
    </row>
    <row r="1012" customFormat="false" ht="30" hidden="false" customHeight="true" outlineLevel="0" collapsed="false">
      <c r="H1012" s="144"/>
      <c r="I1012" s="145"/>
      <c r="L1012" s="146"/>
      <c r="M1012" s="146"/>
      <c r="N1012" s="146"/>
    </row>
    <row r="1013" customFormat="false" ht="30" hidden="false" customHeight="true" outlineLevel="0" collapsed="false">
      <c r="H1013" s="144"/>
      <c r="I1013" s="145"/>
      <c r="L1013" s="146"/>
      <c r="M1013" s="146"/>
      <c r="N1013" s="146"/>
    </row>
    <row r="1014" customFormat="false" ht="30" hidden="false" customHeight="true" outlineLevel="0" collapsed="false">
      <c r="H1014" s="144"/>
      <c r="I1014" s="145"/>
      <c r="L1014" s="146"/>
      <c r="M1014" s="146"/>
      <c r="N1014" s="146"/>
    </row>
    <row r="1015" customFormat="false" ht="30" hidden="false" customHeight="true" outlineLevel="0" collapsed="false">
      <c r="H1015" s="144"/>
      <c r="I1015" s="145"/>
      <c r="L1015" s="146"/>
      <c r="M1015" s="146"/>
      <c r="N1015" s="146"/>
    </row>
    <row r="1016" customFormat="false" ht="30" hidden="false" customHeight="true" outlineLevel="0" collapsed="false">
      <c r="H1016" s="144"/>
      <c r="I1016" s="145"/>
      <c r="L1016" s="146"/>
      <c r="M1016" s="146"/>
      <c r="N1016" s="146"/>
    </row>
    <row r="1017" customFormat="false" ht="30" hidden="false" customHeight="true" outlineLevel="0" collapsed="false">
      <c r="H1017" s="144"/>
      <c r="I1017" s="145"/>
      <c r="L1017" s="146"/>
      <c r="M1017" s="146"/>
      <c r="N1017" s="146"/>
    </row>
    <row r="1018" customFormat="false" ht="30" hidden="false" customHeight="true" outlineLevel="0" collapsed="false">
      <c r="H1018" s="144"/>
      <c r="I1018" s="145"/>
      <c r="L1018" s="146"/>
      <c r="M1018" s="146"/>
      <c r="N1018" s="146"/>
    </row>
    <row r="1019" customFormat="false" ht="30" hidden="false" customHeight="true" outlineLevel="0" collapsed="false">
      <c r="H1019" s="144"/>
      <c r="I1019" s="145"/>
      <c r="L1019" s="146"/>
      <c r="M1019" s="146"/>
      <c r="N1019" s="146"/>
    </row>
    <row r="1020" customFormat="false" ht="30" hidden="false" customHeight="true" outlineLevel="0" collapsed="false">
      <c r="H1020" s="144"/>
      <c r="I1020" s="145"/>
      <c r="L1020" s="146"/>
      <c r="M1020" s="146"/>
      <c r="N1020" s="146"/>
    </row>
    <row r="1021" customFormat="false" ht="30" hidden="false" customHeight="true" outlineLevel="0" collapsed="false">
      <c r="H1021" s="144"/>
      <c r="I1021" s="145"/>
      <c r="L1021" s="146"/>
      <c r="M1021" s="146"/>
      <c r="N1021" s="146"/>
    </row>
    <row r="1022" customFormat="false" ht="30" hidden="false" customHeight="true" outlineLevel="0" collapsed="false">
      <c r="H1022" s="144"/>
      <c r="I1022" s="145"/>
      <c r="L1022" s="146"/>
      <c r="M1022" s="146"/>
      <c r="N1022" s="146"/>
    </row>
    <row r="1023" customFormat="false" ht="30" hidden="false" customHeight="true" outlineLevel="0" collapsed="false">
      <c r="H1023" s="144"/>
      <c r="I1023" s="145"/>
      <c r="L1023" s="146"/>
      <c r="M1023" s="146"/>
      <c r="N1023" s="146"/>
    </row>
    <row r="1024" customFormat="false" ht="30" hidden="false" customHeight="true" outlineLevel="0" collapsed="false">
      <c r="H1024" s="144"/>
      <c r="I1024" s="145"/>
      <c r="L1024" s="146"/>
      <c r="M1024" s="146"/>
      <c r="N1024" s="146"/>
    </row>
    <row r="1025" customFormat="false" ht="30" hidden="false" customHeight="true" outlineLevel="0" collapsed="false">
      <c r="H1025" s="144"/>
      <c r="I1025" s="145"/>
      <c r="L1025" s="146"/>
      <c r="M1025" s="146"/>
      <c r="N1025" s="146"/>
    </row>
    <row r="1026" customFormat="false" ht="30" hidden="false" customHeight="true" outlineLevel="0" collapsed="false">
      <c r="H1026" s="144"/>
      <c r="I1026" s="145"/>
      <c r="L1026" s="146"/>
      <c r="M1026" s="146"/>
      <c r="N1026" s="146"/>
    </row>
    <row r="1027" customFormat="false" ht="30" hidden="false" customHeight="true" outlineLevel="0" collapsed="false">
      <c r="H1027" s="144"/>
      <c r="I1027" s="145"/>
      <c r="L1027" s="146"/>
      <c r="M1027" s="146"/>
      <c r="N1027" s="146"/>
    </row>
    <row r="1028" customFormat="false" ht="30" hidden="false" customHeight="true" outlineLevel="0" collapsed="false">
      <c r="H1028" s="144"/>
      <c r="I1028" s="145"/>
      <c r="L1028" s="146"/>
      <c r="M1028" s="146"/>
      <c r="N1028" s="146"/>
    </row>
    <row r="1029" customFormat="false" ht="30" hidden="false" customHeight="true" outlineLevel="0" collapsed="false">
      <c r="H1029" s="144"/>
      <c r="I1029" s="145"/>
      <c r="L1029" s="146"/>
      <c r="M1029" s="146"/>
      <c r="N1029" s="146"/>
    </row>
    <row r="1030" customFormat="false" ht="30" hidden="false" customHeight="true" outlineLevel="0" collapsed="false">
      <c r="H1030" s="144"/>
      <c r="I1030" s="145"/>
      <c r="L1030" s="146"/>
      <c r="M1030" s="146"/>
      <c r="N1030" s="146"/>
    </row>
    <row r="1031" customFormat="false" ht="30" hidden="false" customHeight="true" outlineLevel="0" collapsed="false">
      <c r="H1031" s="144"/>
      <c r="I1031" s="145"/>
      <c r="L1031" s="146"/>
      <c r="M1031" s="146"/>
      <c r="N1031" s="146"/>
    </row>
    <row r="1032" customFormat="false" ht="30" hidden="false" customHeight="true" outlineLevel="0" collapsed="false">
      <c r="H1032" s="144"/>
      <c r="I1032" s="145"/>
      <c r="L1032" s="146"/>
      <c r="M1032" s="146"/>
      <c r="N1032" s="146"/>
    </row>
    <row r="1033" customFormat="false" ht="30" hidden="false" customHeight="true" outlineLevel="0" collapsed="false">
      <c r="H1033" s="144"/>
      <c r="I1033" s="145"/>
      <c r="L1033" s="146"/>
      <c r="M1033" s="146"/>
      <c r="N1033" s="146"/>
    </row>
    <row r="1034" customFormat="false" ht="30" hidden="false" customHeight="true" outlineLevel="0" collapsed="false">
      <c r="H1034" s="144"/>
      <c r="I1034" s="145"/>
      <c r="L1034" s="146"/>
      <c r="M1034" s="146"/>
      <c r="N1034" s="146"/>
    </row>
    <row r="1035" customFormat="false" ht="30" hidden="false" customHeight="true" outlineLevel="0" collapsed="false">
      <c r="H1035" s="144"/>
      <c r="I1035" s="145"/>
      <c r="L1035" s="146"/>
      <c r="M1035" s="146"/>
      <c r="N1035" s="146"/>
    </row>
    <row r="1036" customFormat="false" ht="30" hidden="false" customHeight="true" outlineLevel="0" collapsed="false">
      <c r="H1036" s="144"/>
      <c r="I1036" s="145"/>
      <c r="L1036" s="146"/>
      <c r="M1036" s="146"/>
      <c r="N1036" s="146"/>
    </row>
    <row r="1037" customFormat="false" ht="30" hidden="false" customHeight="true" outlineLevel="0" collapsed="false">
      <c r="H1037" s="144"/>
      <c r="I1037" s="145"/>
    </row>
  </sheetData>
  <sheetProtection sheet="true" password="d9b7" objects="true" scenarios="true"/>
  <mergeCells count="16">
    <mergeCell ref="A1:B1"/>
    <mergeCell ref="C1:N1"/>
    <mergeCell ref="O1:Q1"/>
    <mergeCell ref="A3:P3"/>
    <mergeCell ref="A4:A5"/>
    <mergeCell ref="B4:B5"/>
    <mergeCell ref="C4:C5"/>
    <mergeCell ref="D4:D5"/>
    <mergeCell ref="E4:E5"/>
    <mergeCell ref="F4:F5"/>
    <mergeCell ref="G4:G5"/>
    <mergeCell ref="H4:H5"/>
    <mergeCell ref="I4:I5"/>
    <mergeCell ref="J4:J5"/>
    <mergeCell ref="K4:K5"/>
    <mergeCell ref="L4:P4"/>
  </mergeCells>
  <conditionalFormatting sqref="P6:P1000">
    <cfRule type="cellIs" priority="2" operator="equal" aboveAverage="0" equalAverage="0" bottom="0" percent="0" rank="0" text="" dxfId="0">
      <formula>"P"</formula>
    </cfRule>
    <cfRule type="cellIs" priority="3" operator="greaterThan" aboveAverage="0" equalAverage="0" bottom="0" percent="0" rank="0" text="" dxfId="1">
      <formula>0.025</formula>
    </cfRule>
  </conditionalFormatting>
  <conditionalFormatting sqref="J6:J1000">
    <cfRule type="cellIs" priority="4" operator="equal" aboveAverage="0" equalAverage="0" bottom="0" percent="0" rank="0" text="" dxfId="2">
      <formula>"€"</formula>
    </cfRule>
    <cfRule type="cellIs" priority="5" operator="equal" aboveAverage="0" equalAverage="0" bottom="0" percent="0" rank="0" text="" dxfId="3">
      <formula>"$"</formula>
    </cfRule>
  </conditionalFormatting>
  <conditionalFormatting sqref="O6:O1000">
    <cfRule type="cellIs" priority="6" operator="equal" aboveAverage="0" equalAverage="0" bottom="0" percent="0" rank="0" text="" dxfId="4">
      <formula>"SI"</formula>
    </cfRule>
  </conditionalFormatting>
  <dataValidations count="4">
    <dataValidation allowBlank="true" errorStyle="stop" operator="between" showDropDown="false" showErrorMessage="true" showInputMessage="false" sqref="J6:J1000" type="list">
      <formula1>$W$2:$W$4</formula1>
      <formula2>0</formula2>
    </dataValidation>
    <dataValidation allowBlank="true" errorStyle="stop" operator="between" showDropDown="false" showErrorMessage="true" showInputMessage="false" sqref="O6:O1000" type="list">
      <formula1>$AA$2:$AA$3</formula1>
      <formula2>0</formula2>
    </dataValidation>
    <dataValidation allowBlank="true" errorStyle="stop" operator="between" showDropDown="false" showErrorMessage="true" showInputMessage="false" sqref="G6:G1000" type="list">
      <formula1>BF6:BU6</formula1>
      <formula2>0</formula2>
    </dataValidation>
    <dataValidation allowBlank="true" errorStyle="stop" operator="between" showDropDown="false" showErrorMessage="true" showInputMessage="false" sqref="F6:F1000" type="list">
      <formula1>$AE$6:$AE$19</formula1>
      <formula2>0</formula2>
    </dataValidation>
  </dataValidations>
  <hyperlinks>
    <hyperlink ref="A1" location="'HOJA DE INSTRUCCIONES'!A1" display="VOLVER"/>
  </hyperlinks>
  <printOptions headings="false" gridLines="false" gridLinesSet="true" horizontalCentered="false" verticalCentered="false"/>
  <pageMargins left="0.236111111111111" right="0.236111111111111" top="0.354166666666667" bottom="0.551388888888889" header="0" footer="0.157638888888889"/>
  <pageSetup paperSize="9" scale="61" fitToWidth="1" fitToHeight="1" pageOrder="downThenOver" orientation="landscape" blackAndWhite="false" draft="false" cellComments="none" horizontalDpi="300" verticalDpi="300" copies="1"/>
  <headerFooter differentFirst="false" differentOddEven="false">
    <oddHeader>&amp;R&amp;"Tahoma,Negrita"&amp;8ANEXO VI-A&amp;"Tahoma,Normal"-JUSTIFICACIÓN</oddHeader>
    <oddFooter>&amp;C&amp;"Tahoma,Normal"&amp;8Página &amp;P&amp;R&amp;8En________________ a______ de_________ de   _______
(firmar y sellar)</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9CCFF"/>
    <pageSetUpPr fitToPage="false"/>
  </sheetPr>
  <dimension ref="A1:BU1051"/>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C6" activeCellId="0" sqref="C6"/>
    </sheetView>
  </sheetViews>
  <sheetFormatPr defaultColWidth="11.2734375" defaultRowHeight="30" zeroHeight="false" outlineLevelRow="0" outlineLevelCol="0"/>
  <cols>
    <col collapsed="false" customWidth="true" hidden="false" outlineLevel="0" max="1" min="1" style="67" width="4.7"/>
    <col collapsed="false" customWidth="true" hidden="false" outlineLevel="0" max="2" min="2" style="68" width="13.7"/>
    <col collapsed="false" customWidth="true" hidden="false" outlineLevel="0" max="4" min="3" style="69" width="11.5"/>
    <col collapsed="false" customWidth="true" hidden="false" outlineLevel="0" max="5" min="5" style="70" width="22.99"/>
    <col collapsed="false" customWidth="true" hidden="false" outlineLevel="0" max="6" min="6" style="71" width="17.7"/>
    <col collapsed="false" customWidth="true" hidden="false" outlineLevel="0" max="7" min="7" style="72" width="25.7"/>
    <col collapsed="false" customWidth="true" hidden="false" outlineLevel="0" max="8" min="8" style="73" width="25.56"/>
    <col collapsed="false" customWidth="true" hidden="false" outlineLevel="0" max="9" min="9" style="74" width="14.56"/>
    <col collapsed="false" customWidth="true" hidden="false" outlineLevel="0" max="10" min="10" style="67" width="5.71"/>
    <col collapsed="false" customWidth="true" hidden="false" outlineLevel="0" max="11" min="11" style="75" width="15.56"/>
    <col collapsed="false" customWidth="true" hidden="false" outlineLevel="0" max="16" min="12" style="76" width="11.13"/>
    <col collapsed="false" customWidth="true" hidden="false" outlineLevel="0" max="17" min="17" style="77" width="3.27"/>
    <col collapsed="false" customWidth="true" hidden="true" outlineLevel="0" max="18" min="18" style="78" width="21.27"/>
    <col collapsed="false" customWidth="true" hidden="true" outlineLevel="0" max="19" min="19" style="78" width="3.7"/>
    <col collapsed="false" customWidth="false" hidden="true" outlineLevel="0" max="20" min="20" style="78" width="11.27"/>
    <col collapsed="false" customWidth="true" hidden="true" outlineLevel="0" max="21" min="21" style="78" width="11.13"/>
    <col collapsed="false" customWidth="true" hidden="true" outlineLevel="0" max="22" min="22" style="78" width="4.99"/>
    <col collapsed="false" customWidth="true" hidden="true" outlineLevel="0" max="23" min="23" style="78" width="8.99"/>
    <col collapsed="false" customWidth="true" hidden="true" outlineLevel="0" max="24" min="24" style="79" width="15.56"/>
    <col collapsed="false" customWidth="true" hidden="true" outlineLevel="0" max="25" min="25" style="78" width="5.71"/>
    <col collapsed="false" customWidth="true" hidden="true" outlineLevel="0" max="26" min="26" style="78" width="5.56"/>
    <col collapsed="false" customWidth="true" hidden="true" outlineLevel="0" max="27" min="27" style="78" width="4.56"/>
    <col collapsed="false" customWidth="true" hidden="true" outlineLevel="0" max="28" min="28" style="78" width="2.84"/>
    <col collapsed="false" customWidth="true" hidden="true" outlineLevel="0" max="30" min="29" style="78" width="7.7"/>
    <col collapsed="false" customWidth="true" hidden="true" outlineLevel="0" max="31" min="31" style="78" width="6.13"/>
    <col collapsed="false" customWidth="true" hidden="true" outlineLevel="0" max="32" min="32" style="78" width="4.99"/>
    <col collapsed="false" customWidth="true" hidden="true" outlineLevel="0" max="33" min="33" style="78" width="3.85"/>
    <col collapsed="false" customWidth="true" hidden="true" outlineLevel="0" max="34" min="34" style="78" width="2.56"/>
    <col collapsed="false" customWidth="true" hidden="true" outlineLevel="0" max="35" min="35" style="78" width="11.13"/>
    <col collapsed="false" customWidth="false" hidden="true" outlineLevel="0" max="40" min="36" style="78" width="11.27"/>
    <col collapsed="false" customWidth="true" hidden="true" outlineLevel="0" max="56" min="41" style="78" width="5.99"/>
    <col collapsed="false" customWidth="true" hidden="true" outlineLevel="0" max="57" min="57" style="78" width="4.56"/>
    <col collapsed="false" customWidth="true" hidden="true" outlineLevel="0" max="73" min="58" style="78" width="5.99"/>
    <col collapsed="false" customWidth="true" hidden="false" outlineLevel="0" max="96" min="74" style="78" width="10.91"/>
    <col collapsed="false" customWidth="false" hidden="false" outlineLevel="0" max="257" min="97" style="78" width="11.27"/>
  </cols>
  <sheetData>
    <row r="1" customFormat="false" ht="77.45" hidden="false" customHeight="true" outlineLevel="0" collapsed="false">
      <c r="A1" s="80" t="s">
        <v>49</v>
      </c>
      <c r="B1" s="80"/>
      <c r="C1" s="147" t="s">
        <v>106</v>
      </c>
      <c r="D1" s="147"/>
      <c r="E1" s="147"/>
      <c r="F1" s="147"/>
      <c r="G1" s="147"/>
      <c r="H1" s="147"/>
      <c r="I1" s="147"/>
      <c r="J1" s="147"/>
      <c r="K1" s="147"/>
      <c r="L1" s="147"/>
      <c r="M1" s="147"/>
      <c r="N1" s="148" t="s">
        <v>66</v>
      </c>
      <c r="O1" s="148"/>
      <c r="P1" s="148"/>
      <c r="Q1" s="82"/>
      <c r="W1" s="83" t="s">
        <v>67</v>
      </c>
      <c r="X1" s="84" t="s">
        <v>68</v>
      </c>
      <c r="Y1" s="83" t="s">
        <v>107</v>
      </c>
      <c r="Z1" s="83"/>
      <c r="AB1" s="89" t="s">
        <v>11</v>
      </c>
      <c r="AC1" s="85" t="n">
        <f aca="false">VLOOKUP(AB1,'HOJA DE INSTRUCCIONES'!C12:D13,2)</f>
        <v>0</v>
      </c>
      <c r="AD1" s="149" t="str">
        <f aca="false">IF(AC1&lt;&gt;0,AC1,"")</f>
        <v/>
      </c>
    </row>
    <row r="2" s="85" customFormat="true" ht="22.5" hidden="false" customHeight="true" outlineLevel="0" collapsed="false">
      <c r="B2" s="86"/>
      <c r="C2" s="87"/>
      <c r="D2" s="87"/>
      <c r="E2" s="71"/>
      <c r="F2" s="71"/>
      <c r="G2" s="88"/>
      <c r="H2" s="89"/>
      <c r="I2" s="90" t="n">
        <f aca="false">SUM(I7:I1000)</f>
        <v>0</v>
      </c>
      <c r="J2" s="91"/>
      <c r="K2" s="92" t="n">
        <f aca="false">SUM(K7:K1000)</f>
        <v>0</v>
      </c>
      <c r="L2" s="150" t="n">
        <f aca="false">SUM(L7:P1000)</f>
        <v>0</v>
      </c>
      <c r="M2" s="150"/>
      <c r="N2" s="150"/>
      <c r="O2" s="150"/>
      <c r="P2" s="150"/>
      <c r="Q2" s="95"/>
      <c r="W2" s="151" t="str">
        <f aca="false">IF(ISBLANK('HOJA DE INSTRUCCIONES'!R8),"",'HOJA DE INSTRUCCIONES'!R8)</f>
        <v>€</v>
      </c>
      <c r="X2" s="152" t="str">
        <f aca="false">IF(ISBLANK('HOJA DE INSTRUCCIONES'!S8),"",'HOJA DE INSTRUCCIONES'!S8)</f>
        <v>Euro</v>
      </c>
      <c r="Y2" s="99" t="s">
        <v>70</v>
      </c>
      <c r="Z2" s="100"/>
      <c r="AA2" s="85" t="s">
        <v>71</v>
      </c>
      <c r="AB2" s="89" t="s">
        <v>15</v>
      </c>
      <c r="AC2" s="85" t="n">
        <f aca="false">VLOOKUP(AB2,'HOJA DE INSTRUCCIONES'!C12:D13,2)</f>
        <v>0</v>
      </c>
      <c r="AD2" s="149" t="str">
        <f aca="false">IF(AC2&lt;&gt;0,AC2,"")</f>
        <v/>
      </c>
    </row>
    <row r="3" s="85" customFormat="true" ht="72.75" hidden="false" customHeight="true" outlineLevel="0" collapsed="false">
      <c r="A3" s="153" t="s">
        <v>108</v>
      </c>
      <c r="B3" s="153"/>
      <c r="C3" s="153"/>
      <c r="D3" s="153"/>
      <c r="E3" s="153"/>
      <c r="F3" s="153"/>
      <c r="G3" s="153"/>
      <c r="H3" s="153"/>
      <c r="I3" s="153"/>
      <c r="J3" s="153"/>
      <c r="K3" s="153"/>
      <c r="L3" s="153"/>
      <c r="M3" s="153"/>
      <c r="N3" s="153"/>
      <c r="O3" s="153"/>
      <c r="P3" s="153"/>
      <c r="Q3" s="153"/>
      <c r="W3" s="151" t="str">
        <f aca="false">IF(ISBLANK('HOJA DE INSTRUCCIONES'!R9),"",'HOJA DE INSTRUCCIONES'!R9)</f>
        <v/>
      </c>
      <c r="X3" s="152" t="str">
        <f aca="false">IF(ISBLANK('HOJA DE INSTRUCCIONES'!S9),"",'HOJA DE INSTRUCCIONES'!S9)</f>
        <v/>
      </c>
      <c r="Y3" s="99" t="s">
        <v>73</v>
      </c>
      <c r="Z3" s="100"/>
      <c r="AA3" s="85" t="s">
        <v>109</v>
      </c>
      <c r="AB3" s="89" t="s">
        <v>12</v>
      </c>
      <c r="AC3" s="85" t="n">
        <f aca="false">VLOOKUP(AB3,'HOJA DE INSTRUCCIONES'!H12:I13,2)</f>
        <v>0</v>
      </c>
      <c r="AD3" s="149" t="str">
        <f aca="false">IF(AC3&lt;&gt;0,AC3,"")</f>
        <v/>
      </c>
    </row>
    <row r="4" s="85" customFormat="true" ht="36" hidden="false" customHeight="true" outlineLevel="0" collapsed="false">
      <c r="A4" s="103" t="s">
        <v>74</v>
      </c>
      <c r="B4" s="104" t="s">
        <v>75</v>
      </c>
      <c r="C4" s="105" t="s">
        <v>76</v>
      </c>
      <c r="D4" s="105" t="s">
        <v>77</v>
      </c>
      <c r="E4" s="106" t="s">
        <v>78</v>
      </c>
      <c r="F4" s="106" t="s">
        <v>79</v>
      </c>
      <c r="G4" s="106" t="s">
        <v>80</v>
      </c>
      <c r="H4" s="106" t="s">
        <v>81</v>
      </c>
      <c r="I4" s="107" t="s">
        <v>82</v>
      </c>
      <c r="J4" s="108" t="s">
        <v>83</v>
      </c>
      <c r="K4" s="109" t="s">
        <v>84</v>
      </c>
      <c r="L4" s="154" t="s">
        <v>110</v>
      </c>
      <c r="M4" s="154"/>
      <c r="N4" s="154"/>
      <c r="O4" s="154"/>
      <c r="P4" s="154"/>
      <c r="Q4" s="154"/>
      <c r="W4" s="151" t="str">
        <f aca="false">IF(ISBLANK('HOJA DE INSTRUCCIONES'!R10),"",'HOJA DE INSTRUCCIONES'!R10)</f>
        <v/>
      </c>
      <c r="X4" s="152" t="str">
        <f aca="false">IF(ISBLANK('HOJA DE INSTRUCCIONES'!S10),"",'HOJA DE INSTRUCCIONES'!S10)</f>
        <v/>
      </c>
      <c r="AB4" s="89" t="s">
        <v>16</v>
      </c>
      <c r="AC4" s="85" t="n">
        <f aca="false">VLOOKUP(AB4,'HOJA DE INSTRUCCIONES'!H12:I13,2)</f>
        <v>0</v>
      </c>
      <c r="AD4" s="149" t="str">
        <f aca="false">IF(AC4&lt;&gt;0,AC4,"")</f>
        <v/>
      </c>
    </row>
    <row r="5" s="85" customFormat="true" ht="22.5" hidden="false" customHeight="true" outlineLevel="0" collapsed="false">
      <c r="A5" s="103"/>
      <c r="B5" s="104"/>
      <c r="C5" s="105"/>
      <c r="D5" s="105"/>
      <c r="E5" s="106"/>
      <c r="F5" s="106"/>
      <c r="G5" s="106"/>
      <c r="H5" s="106"/>
      <c r="I5" s="107"/>
      <c r="J5" s="108"/>
      <c r="K5" s="109"/>
      <c r="L5" s="155" t="str">
        <f aca="false">IF(SUM(L7:L1000)&gt;0,SUM(L7:L1000),"")</f>
        <v/>
      </c>
      <c r="M5" s="155" t="str">
        <f aca="false">IF(SUM(M7:M1000)&gt;0,SUM(M7:M1000),"")</f>
        <v/>
      </c>
      <c r="N5" s="155" t="str">
        <f aca="false">IF(SUM(N7:N1000)&gt;0,SUM(N7:N1000),"")</f>
        <v/>
      </c>
      <c r="O5" s="155" t="str">
        <f aca="false">IF(SUM(O7:O1000)&gt;0,SUM(O7:O1000),"")</f>
        <v/>
      </c>
      <c r="P5" s="155" t="str">
        <f aca="false">IF(SUM(P7:P1000)&gt;0,SUM(P7:P1000),"")</f>
        <v/>
      </c>
      <c r="Q5" s="156"/>
      <c r="W5" s="157"/>
      <c r="X5" s="158"/>
      <c r="AB5" s="89" t="s">
        <v>13</v>
      </c>
      <c r="AC5" s="85" t="n">
        <f aca="false">VLOOKUP(AB5,'HOJA DE INSTRUCCIONES'!M12:Q13,2)</f>
        <v>0</v>
      </c>
      <c r="AD5" s="149" t="str">
        <f aca="false">IF(AC5&lt;&gt;0,AC5,"")</f>
        <v/>
      </c>
    </row>
    <row r="6" s="71" customFormat="true" ht="22.5" hidden="false" customHeight="true" outlineLevel="0" collapsed="false">
      <c r="A6" s="103"/>
      <c r="B6" s="104"/>
      <c r="C6" s="105"/>
      <c r="D6" s="105"/>
      <c r="E6" s="106"/>
      <c r="F6" s="106"/>
      <c r="G6" s="106"/>
      <c r="H6" s="106"/>
      <c r="I6" s="107"/>
      <c r="J6" s="108"/>
      <c r="K6" s="109"/>
      <c r="L6" s="159"/>
      <c r="M6" s="159"/>
      <c r="N6" s="159"/>
      <c r="O6" s="159"/>
      <c r="P6" s="159"/>
      <c r="Q6" s="156"/>
      <c r="R6" s="114"/>
      <c r="X6" s="115"/>
      <c r="AB6" s="89" t="s">
        <v>17</v>
      </c>
      <c r="AC6" s="85" t="n">
        <f aca="false">VLOOKUP(AB6,'HOJA DE INSTRUCCIONES'!M12:Q13,2)</f>
        <v>0</v>
      </c>
      <c r="AD6" s="149" t="str">
        <f aca="false">IF(AC6&lt;&gt;0,AC6,"")</f>
        <v/>
      </c>
      <c r="AO6" s="71" t="n">
        <v>1</v>
      </c>
      <c r="AP6" s="71" t="n">
        <v>2</v>
      </c>
      <c r="AQ6" s="71" t="n">
        <v>3</v>
      </c>
      <c r="AR6" s="71" t="n">
        <v>4</v>
      </c>
      <c r="AS6" s="71" t="n">
        <v>5</v>
      </c>
      <c r="AT6" s="71" t="n">
        <v>6</v>
      </c>
      <c r="AU6" s="71" t="n">
        <v>7</v>
      </c>
      <c r="AV6" s="71" t="n">
        <v>8</v>
      </c>
      <c r="AW6" s="71" t="n">
        <v>9</v>
      </c>
      <c r="AX6" s="71" t="n">
        <v>10</v>
      </c>
      <c r="AY6" s="71" t="n">
        <v>11</v>
      </c>
      <c r="AZ6" s="71" t="n">
        <v>12</v>
      </c>
      <c r="BA6" s="71" t="n">
        <v>13</v>
      </c>
      <c r="BB6" s="71" t="n">
        <v>14</v>
      </c>
      <c r="BC6" s="71" t="n">
        <v>15</v>
      </c>
      <c r="BD6" s="71" t="n">
        <v>16</v>
      </c>
      <c r="BF6" s="71" t="n">
        <v>1</v>
      </c>
      <c r="BG6" s="71" t="n">
        <v>2</v>
      </c>
      <c r="BH6" s="71" t="n">
        <v>3</v>
      </c>
      <c r="BI6" s="71" t="n">
        <v>4</v>
      </c>
      <c r="BJ6" s="71" t="n">
        <v>5</v>
      </c>
      <c r="BK6" s="71" t="n">
        <v>6</v>
      </c>
      <c r="BL6" s="71" t="n">
        <v>7</v>
      </c>
      <c r="BM6" s="71" t="n">
        <v>8</v>
      </c>
      <c r="BN6" s="71" t="n">
        <v>9</v>
      </c>
      <c r="BO6" s="71" t="n">
        <v>10</v>
      </c>
      <c r="BP6" s="71" t="n">
        <v>11</v>
      </c>
      <c r="BQ6" s="71" t="n">
        <v>12</v>
      </c>
      <c r="BR6" s="71" t="n">
        <v>13</v>
      </c>
      <c r="BS6" s="71" t="n">
        <v>14</v>
      </c>
      <c r="BT6" s="71" t="n">
        <v>15</v>
      </c>
      <c r="BU6" s="71" t="n">
        <v>16</v>
      </c>
    </row>
    <row r="7" customFormat="false" ht="56.7" hidden="false" customHeight="true" outlineLevel="0" collapsed="false">
      <c r="A7" s="116"/>
      <c r="B7" s="117"/>
      <c r="C7" s="118"/>
      <c r="D7" s="118"/>
      <c r="E7" s="119"/>
      <c r="F7" s="120"/>
      <c r="G7" s="121"/>
      <c r="H7" s="122"/>
      <c r="I7" s="123"/>
      <c r="J7" s="116"/>
      <c r="K7" s="124" t="str">
        <f aca="false">IF(ISBLANK(I7),"",ROUND(IF(J7&lt;&gt;"€",IF(J7="$",I7*TRANSFERENCIAS!$E$29,I7*TRANSFERENCIAS!$H$29),I7),2))</f>
        <v/>
      </c>
      <c r="L7" s="125"/>
      <c r="M7" s="125"/>
      <c r="N7" s="125"/>
      <c r="O7" s="125"/>
      <c r="P7" s="125"/>
      <c r="Q7" s="160" t="str">
        <f aca="false">IF(ISNUMBER(X7),X7,"P")</f>
        <v>P</v>
      </c>
      <c r="R7" s="128"/>
      <c r="W7" s="129" t="n">
        <f aca="false">SUM(L7:O7)</f>
        <v>0</v>
      </c>
      <c r="X7" s="129" t="str">
        <f aca="false">IF(W7&gt;0,ABS(W7-K7),"")</f>
        <v/>
      </c>
      <c r="AB7" s="89" t="s">
        <v>14</v>
      </c>
      <c r="AC7" s="85" t="n">
        <f aca="false">VLOOKUP(AB7,'HOJA DE INSTRUCCIONES'!R12:V13,2)</f>
        <v>0</v>
      </c>
      <c r="AD7" s="149" t="str">
        <f aca="false">IF(AC7&lt;&gt;0,AC7,"")</f>
        <v/>
      </c>
      <c r="AE7" s="130" t="s">
        <v>92</v>
      </c>
      <c r="AO7" s="78" t="e">
        <f aca="false">VLOOKUP(F7,PTDS2!$A$1:$Q$13,2)</f>
        <v>#N/A</v>
      </c>
      <c r="AP7" s="78" t="e">
        <f aca="false">VLOOKUP(F7,PTDS2!$A$1:$Q$13,3)</f>
        <v>#N/A</v>
      </c>
      <c r="AQ7" s="78" t="e">
        <f aca="false">VLOOKUP(F7,PTDS2!$A$1:$Q$13,4)</f>
        <v>#N/A</v>
      </c>
      <c r="AR7" s="78" t="e">
        <f aca="false">VLOOKUP(F7,PTDS2!$A$1:$Q$13,5)</f>
        <v>#N/A</v>
      </c>
      <c r="AS7" s="78" t="e">
        <f aca="false">VLOOKUP(F7,PTDS2!$A$1:$Q$13,6)</f>
        <v>#N/A</v>
      </c>
      <c r="AT7" s="78" t="e">
        <f aca="false">VLOOKUP(F7,PTDS2!$A$1:$Q$13,7)</f>
        <v>#N/A</v>
      </c>
      <c r="AU7" s="78" t="e">
        <f aca="false">VLOOKUP(F7,PTDS2!$A$1:$Q$13,8)</f>
        <v>#N/A</v>
      </c>
      <c r="AV7" s="78" t="e">
        <f aca="false">VLOOKUP(F7,PTDS2!$A$1:$Q$13,9)</f>
        <v>#N/A</v>
      </c>
      <c r="AW7" s="78" t="e">
        <f aca="false">VLOOKUP(F7,PTDS2!$A$1:$Q$13,10)</f>
        <v>#N/A</v>
      </c>
      <c r="AX7" s="78" t="e">
        <f aca="false">VLOOKUP(F7,PTDS2!$A$1:$Q$13,11)</f>
        <v>#N/A</v>
      </c>
      <c r="AY7" s="78" t="e">
        <f aca="false">VLOOKUP(F7,PTDS2!$A$1:$Q$13,12)</f>
        <v>#N/A</v>
      </c>
      <c r="AZ7" s="78" t="e">
        <f aca="false">VLOOKUP(F7,PTDS2!$A$1:$Q$13,13)</f>
        <v>#N/A</v>
      </c>
      <c r="BA7" s="78" t="e">
        <f aca="false">VLOOKUP(F7,PTDS2!$A$1:$Q$13,14)</f>
        <v>#N/A</v>
      </c>
      <c r="BB7" s="78" t="e">
        <f aca="false">VLOOKUP(F7,PTDS2!$A$1:$Q$13,15)</f>
        <v>#N/A</v>
      </c>
      <c r="BC7" s="78" t="e">
        <f aca="false">VLOOKUP(F7,PTDS2!$A$1:$Q$13,16)</f>
        <v>#N/A</v>
      </c>
      <c r="BD7" s="78" t="e">
        <f aca="false">VLOOKUP(F7,PTDS2!$A$1:$Q$13,17)</f>
        <v>#N/A</v>
      </c>
      <c r="BF7" s="78" t="e">
        <f aca="false">IF(AO7=0,"",AO7)</f>
        <v>#N/A</v>
      </c>
      <c r="BG7" s="78" t="e">
        <f aca="false">IF(AP7=0,"",AP7)</f>
        <v>#N/A</v>
      </c>
      <c r="BH7" s="78" t="e">
        <f aca="false">IF(AQ7=0,"",AQ7)</f>
        <v>#N/A</v>
      </c>
      <c r="BI7" s="78" t="e">
        <f aca="false">IF(AR7=0,"",AR7)</f>
        <v>#N/A</v>
      </c>
      <c r="BJ7" s="78" t="e">
        <f aca="false">IF(AS7=0,"",AS7)</f>
        <v>#N/A</v>
      </c>
      <c r="BK7" s="78" t="e">
        <f aca="false">IF(AT7=0,"",AT7)</f>
        <v>#N/A</v>
      </c>
      <c r="BL7" s="78" t="e">
        <f aca="false">IF(AU7=0,"",AU7)</f>
        <v>#N/A</v>
      </c>
      <c r="BM7" s="78" t="e">
        <f aca="false">IF(AV7=0,"",AV7)</f>
        <v>#N/A</v>
      </c>
      <c r="BN7" s="78" t="e">
        <f aca="false">IF(AW7=0,"",AW7)</f>
        <v>#N/A</v>
      </c>
      <c r="BO7" s="78" t="e">
        <f aca="false">IF(AX7=0,"",AX7)</f>
        <v>#N/A</v>
      </c>
      <c r="BP7" s="78" t="e">
        <f aca="false">IF(AY7=0,"",AY7)</f>
        <v>#N/A</v>
      </c>
      <c r="BQ7" s="78" t="e">
        <f aca="false">IF(AZ7=0,"",AZ7)</f>
        <v>#N/A</v>
      </c>
      <c r="BR7" s="78" t="e">
        <f aca="false">IF(BA7=0,"",BA7)</f>
        <v>#N/A</v>
      </c>
      <c r="BS7" s="78" t="e">
        <f aca="false">IF(BB7=0,"",BB7)</f>
        <v>#N/A</v>
      </c>
      <c r="BT7" s="78" t="e">
        <f aca="false">IF(BC7=0,"",BC7)</f>
        <v>#N/A</v>
      </c>
      <c r="BU7" s="78" t="e">
        <f aca="false">IF(BD7=0,"",BD7)</f>
        <v>#N/A</v>
      </c>
    </row>
    <row r="8" customFormat="false" ht="56.7" hidden="false" customHeight="true" outlineLevel="0" collapsed="false">
      <c r="A8" s="131" t="str">
        <f aca="false">IF(ISNUMBER(I8),A7+1,"")</f>
        <v/>
      </c>
      <c r="B8" s="117"/>
      <c r="C8" s="118"/>
      <c r="D8" s="118"/>
      <c r="E8" s="119"/>
      <c r="F8" s="120"/>
      <c r="G8" s="121"/>
      <c r="H8" s="122"/>
      <c r="I8" s="123"/>
      <c r="J8" s="116"/>
      <c r="K8" s="124" t="str">
        <f aca="false">IF(ISBLANK(I8),"",ROUND(IF(J8&lt;&gt;"€",IF(J8="$",I8*TRANSFERENCIAS!$E$29,I8*TRANSFERENCIAS!$H$29),I8),2))</f>
        <v/>
      </c>
      <c r="L8" s="125"/>
      <c r="M8" s="125"/>
      <c r="N8" s="125"/>
      <c r="O8" s="125"/>
      <c r="P8" s="125"/>
      <c r="Q8" s="160" t="str">
        <f aca="false">IF(ISNUMBER(X8),X8,"P")</f>
        <v>P</v>
      </c>
      <c r="R8" s="132"/>
      <c r="W8" s="129" t="n">
        <f aca="false">SUM(L8:O8)</f>
        <v>0</v>
      </c>
      <c r="X8" s="129" t="str">
        <f aca="false">IF(W8&gt;0,ABS(W8-K8),"")</f>
        <v/>
      </c>
      <c r="AB8" s="89" t="s">
        <v>18</v>
      </c>
      <c r="AC8" s="85" t="n">
        <f aca="false">VLOOKUP(AB8,'HOJA DE INSTRUCCIONES'!R12:V13,2)</f>
        <v>0</v>
      </c>
      <c r="AD8" s="149" t="str">
        <f aca="false">IF(AC8&lt;&gt;0,AC8,"")</f>
        <v/>
      </c>
      <c r="AE8" s="130" t="s">
        <v>93</v>
      </c>
      <c r="AO8" s="78" t="e">
        <f aca="false">VLOOKUP(F8,PTDS2!$A$1:$Q$13,2)</f>
        <v>#N/A</v>
      </c>
      <c r="AP8" s="78" t="e">
        <f aca="false">VLOOKUP(F8,PTDS2!$A$1:$Q$13,3)</f>
        <v>#N/A</v>
      </c>
      <c r="AQ8" s="78" t="e">
        <f aca="false">VLOOKUP(F8,PTDS2!$A$1:$Q$13,4)</f>
        <v>#N/A</v>
      </c>
      <c r="AR8" s="78" t="e">
        <f aca="false">VLOOKUP(F8,PTDS2!$A$1:$Q$13,5)</f>
        <v>#N/A</v>
      </c>
      <c r="AS8" s="78" t="e">
        <f aca="false">VLOOKUP(F8,PTDS2!$A$1:$Q$13,6)</f>
        <v>#N/A</v>
      </c>
      <c r="AT8" s="78" t="e">
        <f aca="false">VLOOKUP(F8,PTDS2!$A$1:$Q$13,7)</f>
        <v>#N/A</v>
      </c>
      <c r="AU8" s="78" t="e">
        <f aca="false">VLOOKUP(F8,PTDS2!$A$1:$Q$13,8)</f>
        <v>#N/A</v>
      </c>
      <c r="AV8" s="78" t="e">
        <f aca="false">VLOOKUP(F8,PTDS2!$A$1:$Q$13,9)</f>
        <v>#N/A</v>
      </c>
      <c r="AW8" s="78" t="e">
        <f aca="false">VLOOKUP(F8,PTDS2!$A$1:$Q$13,10)</f>
        <v>#N/A</v>
      </c>
      <c r="AX8" s="78" t="e">
        <f aca="false">VLOOKUP(F8,PTDS2!$A$1:$Q$13,11)</f>
        <v>#N/A</v>
      </c>
      <c r="AY8" s="78" t="e">
        <f aca="false">VLOOKUP(F8,PTDS2!$A$1:$Q$13,12)</f>
        <v>#N/A</v>
      </c>
      <c r="AZ8" s="78" t="e">
        <f aca="false">VLOOKUP(F8,PTDS2!$A$1:$Q$13,13)</f>
        <v>#N/A</v>
      </c>
      <c r="BA8" s="78" t="e">
        <f aca="false">VLOOKUP(F8,PTDS2!$A$1:$Q$13,14)</f>
        <v>#N/A</v>
      </c>
      <c r="BB8" s="78" t="e">
        <f aca="false">VLOOKUP(F8,PTDS2!$A$1:$Q$13,15)</f>
        <v>#N/A</v>
      </c>
      <c r="BC8" s="78" t="e">
        <f aca="false">VLOOKUP(F8,PTDS2!$A$1:$Q$13,16)</f>
        <v>#N/A</v>
      </c>
      <c r="BD8" s="78" t="e">
        <f aca="false">VLOOKUP(F8,PTDS2!$A$1:$Q$13,17)</f>
        <v>#N/A</v>
      </c>
      <c r="BF8" s="78" t="e">
        <f aca="false">IF(AO8=0,"",AO8)</f>
        <v>#N/A</v>
      </c>
      <c r="BG8" s="78" t="e">
        <f aca="false">IF(AP8=0,"",AP8)</f>
        <v>#N/A</v>
      </c>
      <c r="BH8" s="78" t="e">
        <f aca="false">IF(AQ8=0,"",AQ8)</f>
        <v>#N/A</v>
      </c>
      <c r="BI8" s="78" t="e">
        <f aca="false">IF(AR8=0,"",AR8)</f>
        <v>#N/A</v>
      </c>
      <c r="BJ8" s="78" t="e">
        <f aca="false">IF(AS8=0,"",AS8)</f>
        <v>#N/A</v>
      </c>
      <c r="BK8" s="78" t="e">
        <f aca="false">IF(AT8=0,"",AT8)</f>
        <v>#N/A</v>
      </c>
      <c r="BL8" s="78" t="e">
        <f aca="false">IF(AU8=0,"",AU8)</f>
        <v>#N/A</v>
      </c>
      <c r="BM8" s="78" t="e">
        <f aca="false">IF(AV8=0,"",AV8)</f>
        <v>#N/A</v>
      </c>
      <c r="BN8" s="78" t="e">
        <f aca="false">IF(AW8=0,"",AW8)</f>
        <v>#N/A</v>
      </c>
      <c r="BO8" s="78" t="e">
        <f aca="false">IF(AX8=0,"",AX8)</f>
        <v>#N/A</v>
      </c>
      <c r="BP8" s="78" t="e">
        <f aca="false">IF(AY8=0,"",AY8)</f>
        <v>#N/A</v>
      </c>
      <c r="BQ8" s="78" t="e">
        <f aca="false">IF(AZ8=0,"",AZ8)</f>
        <v>#N/A</v>
      </c>
      <c r="BR8" s="78" t="e">
        <f aca="false">IF(BA8=0,"",BA8)</f>
        <v>#N/A</v>
      </c>
      <c r="BS8" s="78" t="e">
        <f aca="false">IF(BB8=0,"",BB8)</f>
        <v>#N/A</v>
      </c>
      <c r="BT8" s="78" t="e">
        <f aca="false">IF(BC8=0,"",BC8)</f>
        <v>#N/A</v>
      </c>
      <c r="BU8" s="78" t="e">
        <f aca="false">IF(BD8=0,"",BD8)</f>
        <v>#N/A</v>
      </c>
    </row>
    <row r="9" customFormat="false" ht="56.7" hidden="false" customHeight="true" outlineLevel="0" collapsed="false">
      <c r="A9" s="131" t="str">
        <f aca="false">IF(ISNUMBER(I9),A8+1,"")</f>
        <v/>
      </c>
      <c r="B9" s="117"/>
      <c r="C9" s="118"/>
      <c r="D9" s="118"/>
      <c r="E9" s="119"/>
      <c r="F9" s="120"/>
      <c r="G9" s="121"/>
      <c r="H9" s="122"/>
      <c r="I9" s="123"/>
      <c r="J9" s="116"/>
      <c r="K9" s="124" t="str">
        <f aca="false">IF(ISBLANK(I9),"",ROUND(IF(J9&lt;&gt;"€",IF(J9="$",I9*TRANSFERENCIAS!$E$29,I9*TRANSFERENCIAS!$H$29),I9),2))</f>
        <v/>
      </c>
      <c r="L9" s="125"/>
      <c r="M9" s="125"/>
      <c r="N9" s="125"/>
      <c r="O9" s="125"/>
      <c r="P9" s="125"/>
      <c r="Q9" s="160" t="str">
        <f aca="false">IF(ISNUMBER(X9),X9,"P")</f>
        <v>P</v>
      </c>
      <c r="W9" s="129" t="n">
        <f aca="false">SUM(L9:O9)</f>
        <v>0</v>
      </c>
      <c r="X9" s="129" t="str">
        <f aca="false">IF(W9&gt;0,ABS(W9-K9),"")</f>
        <v/>
      </c>
      <c r="AE9" s="130" t="s">
        <v>94</v>
      </c>
      <c r="AO9" s="78" t="e">
        <f aca="false">VLOOKUP(F9,PTDS2!$A$1:$Q$13,2)</f>
        <v>#N/A</v>
      </c>
      <c r="AP9" s="78" t="e">
        <f aca="false">VLOOKUP(F9,PTDS2!$A$1:$Q$13,3)</f>
        <v>#N/A</v>
      </c>
      <c r="AQ9" s="78" t="e">
        <f aca="false">VLOOKUP(F9,PTDS2!$A$1:$Q$13,4)</f>
        <v>#N/A</v>
      </c>
      <c r="AR9" s="78" t="e">
        <f aca="false">VLOOKUP(F9,PTDS2!$A$1:$Q$13,5)</f>
        <v>#N/A</v>
      </c>
      <c r="AS9" s="78" t="e">
        <f aca="false">VLOOKUP(F9,PTDS2!$A$1:$Q$13,6)</f>
        <v>#N/A</v>
      </c>
      <c r="AT9" s="78" t="e">
        <f aca="false">VLOOKUP(F9,PTDS2!$A$1:$Q$13,7)</f>
        <v>#N/A</v>
      </c>
      <c r="AU9" s="78" t="e">
        <f aca="false">VLOOKUP(F9,PTDS2!$A$1:$Q$13,8)</f>
        <v>#N/A</v>
      </c>
      <c r="AV9" s="78" t="e">
        <f aca="false">VLOOKUP(F9,PTDS2!$A$1:$Q$13,9)</f>
        <v>#N/A</v>
      </c>
      <c r="AW9" s="78" t="e">
        <f aca="false">VLOOKUP(F9,PTDS2!$A$1:$Q$13,10)</f>
        <v>#N/A</v>
      </c>
      <c r="AX9" s="78" t="e">
        <f aca="false">VLOOKUP(F9,PTDS2!$A$1:$Q$13,11)</f>
        <v>#N/A</v>
      </c>
      <c r="AY9" s="78" t="e">
        <f aca="false">VLOOKUP(F9,PTDS2!$A$1:$Q$13,12)</f>
        <v>#N/A</v>
      </c>
      <c r="AZ9" s="78" t="e">
        <f aca="false">VLOOKUP(F9,PTDS2!$A$1:$Q$13,13)</f>
        <v>#N/A</v>
      </c>
      <c r="BA9" s="78" t="e">
        <f aca="false">VLOOKUP(F9,PTDS2!$A$1:$Q$13,14)</f>
        <v>#N/A</v>
      </c>
      <c r="BB9" s="78" t="e">
        <f aca="false">VLOOKUP(F9,PTDS2!$A$1:$Q$13,15)</f>
        <v>#N/A</v>
      </c>
      <c r="BC9" s="78" t="e">
        <f aca="false">VLOOKUP(F9,PTDS2!$A$1:$Q$13,16)</f>
        <v>#N/A</v>
      </c>
      <c r="BD9" s="78" t="e">
        <f aca="false">VLOOKUP(F9,PTDS2!$A$1:$Q$13,17)</f>
        <v>#N/A</v>
      </c>
      <c r="BF9" s="78" t="e">
        <f aca="false">IF(AO9=0,"",AO9)</f>
        <v>#N/A</v>
      </c>
      <c r="BG9" s="78" t="e">
        <f aca="false">IF(AP9=0,"",AP9)</f>
        <v>#N/A</v>
      </c>
      <c r="BH9" s="78" t="e">
        <f aca="false">IF(AQ9=0,"",AQ9)</f>
        <v>#N/A</v>
      </c>
      <c r="BI9" s="78" t="e">
        <f aca="false">IF(AR9=0,"",AR9)</f>
        <v>#N/A</v>
      </c>
      <c r="BJ9" s="78" t="e">
        <f aca="false">IF(AS9=0,"",AS9)</f>
        <v>#N/A</v>
      </c>
      <c r="BK9" s="78" t="e">
        <f aca="false">IF(AT9=0,"",AT9)</f>
        <v>#N/A</v>
      </c>
      <c r="BL9" s="78" t="e">
        <f aca="false">IF(AU9=0,"",AU9)</f>
        <v>#N/A</v>
      </c>
      <c r="BM9" s="78" t="e">
        <f aca="false">IF(AV9=0,"",AV9)</f>
        <v>#N/A</v>
      </c>
      <c r="BN9" s="78" t="e">
        <f aca="false">IF(AW9=0,"",AW9)</f>
        <v>#N/A</v>
      </c>
      <c r="BO9" s="78" t="e">
        <f aca="false">IF(AX9=0,"",AX9)</f>
        <v>#N/A</v>
      </c>
      <c r="BP9" s="78" t="e">
        <f aca="false">IF(AY9=0,"",AY9)</f>
        <v>#N/A</v>
      </c>
      <c r="BQ9" s="78" t="e">
        <f aca="false">IF(AZ9=0,"",AZ9)</f>
        <v>#N/A</v>
      </c>
      <c r="BR9" s="78" t="e">
        <f aca="false">IF(BA9=0,"",BA9)</f>
        <v>#N/A</v>
      </c>
      <c r="BS9" s="78" t="e">
        <f aca="false">IF(BB9=0,"",BB9)</f>
        <v>#N/A</v>
      </c>
      <c r="BT9" s="78" t="e">
        <f aca="false">IF(BC9=0,"",BC9)</f>
        <v>#N/A</v>
      </c>
      <c r="BU9" s="78" t="e">
        <f aca="false">IF(BD9=0,"",BD9)</f>
        <v>#N/A</v>
      </c>
    </row>
    <row r="10" customFormat="false" ht="56.7" hidden="false" customHeight="true" outlineLevel="0" collapsed="false">
      <c r="A10" s="131" t="str">
        <f aca="false">IF(ISNUMBER(I10),A9+1,"")</f>
        <v/>
      </c>
      <c r="B10" s="117"/>
      <c r="C10" s="118"/>
      <c r="D10" s="118"/>
      <c r="E10" s="119"/>
      <c r="F10" s="120"/>
      <c r="G10" s="121"/>
      <c r="H10" s="122"/>
      <c r="I10" s="123"/>
      <c r="J10" s="116"/>
      <c r="K10" s="124" t="str">
        <f aca="false">IF(ISBLANK(I10),"",ROUND(IF(J10&lt;&gt;"€",IF(J10="$",I10*TRANSFERENCIAS!$E$29,I10*TRANSFERENCIAS!$H$29),I10),2))</f>
        <v/>
      </c>
      <c r="L10" s="125"/>
      <c r="M10" s="125"/>
      <c r="N10" s="125"/>
      <c r="O10" s="125"/>
      <c r="P10" s="125"/>
      <c r="Q10" s="160" t="str">
        <f aca="false">IF(ISNUMBER(X10),X10,"P")</f>
        <v>P</v>
      </c>
      <c r="W10" s="129" t="n">
        <f aca="false">SUM(L10:O10)</f>
        <v>0</v>
      </c>
      <c r="X10" s="129" t="str">
        <f aca="false">IF(W10&gt;0,ABS(W10-K10),"")</f>
        <v/>
      </c>
      <c r="AE10" s="130" t="s">
        <v>95</v>
      </c>
      <c r="AO10" s="78" t="e">
        <f aca="false">VLOOKUP(F10,PTDS2!$A$1:$Q$13,2)</f>
        <v>#N/A</v>
      </c>
      <c r="AP10" s="78" t="e">
        <f aca="false">VLOOKUP(F10,PTDS2!$A$1:$Q$13,3)</f>
        <v>#N/A</v>
      </c>
      <c r="AQ10" s="78" t="e">
        <f aca="false">VLOOKUP(F10,PTDS2!$A$1:$Q$13,4)</f>
        <v>#N/A</v>
      </c>
      <c r="AR10" s="78" t="e">
        <f aca="false">VLOOKUP(F10,PTDS2!$A$1:$Q$13,5)</f>
        <v>#N/A</v>
      </c>
      <c r="AS10" s="78" t="e">
        <f aca="false">VLOOKUP(F10,PTDS2!$A$1:$Q$13,6)</f>
        <v>#N/A</v>
      </c>
      <c r="AT10" s="78" t="e">
        <f aca="false">VLOOKUP(F10,PTDS2!$A$1:$Q$13,7)</f>
        <v>#N/A</v>
      </c>
      <c r="AU10" s="78" t="e">
        <f aca="false">VLOOKUP(F10,PTDS2!$A$1:$Q$13,8)</f>
        <v>#N/A</v>
      </c>
      <c r="AV10" s="78" t="e">
        <f aca="false">VLOOKUP(F10,PTDS2!$A$1:$Q$13,9)</f>
        <v>#N/A</v>
      </c>
      <c r="AW10" s="78" t="e">
        <f aca="false">VLOOKUP(F10,PTDS2!$A$1:$Q$13,10)</f>
        <v>#N/A</v>
      </c>
      <c r="AX10" s="78" t="e">
        <f aca="false">VLOOKUP(F10,PTDS2!$A$1:$Q$13,11)</f>
        <v>#N/A</v>
      </c>
      <c r="AY10" s="78" t="e">
        <f aca="false">VLOOKUP(F10,PTDS2!$A$1:$Q$13,12)</f>
        <v>#N/A</v>
      </c>
      <c r="AZ10" s="78" t="e">
        <f aca="false">VLOOKUP(F10,PTDS2!$A$1:$Q$13,13)</f>
        <v>#N/A</v>
      </c>
      <c r="BA10" s="78" t="e">
        <f aca="false">VLOOKUP(F10,PTDS2!$A$1:$Q$13,14)</f>
        <v>#N/A</v>
      </c>
      <c r="BB10" s="78" t="e">
        <f aca="false">VLOOKUP(F10,PTDS2!$A$1:$Q$13,15)</f>
        <v>#N/A</v>
      </c>
      <c r="BC10" s="78" t="e">
        <f aca="false">VLOOKUP(F10,PTDS2!$A$1:$Q$13,16)</f>
        <v>#N/A</v>
      </c>
      <c r="BD10" s="78" t="e">
        <f aca="false">VLOOKUP(F10,PTDS2!$A$1:$Q$13,17)</f>
        <v>#N/A</v>
      </c>
      <c r="BF10" s="78" t="e">
        <f aca="false">IF(AO10=0,"",AO10)</f>
        <v>#N/A</v>
      </c>
      <c r="BG10" s="78" t="e">
        <f aca="false">IF(AP10=0,"",AP10)</f>
        <v>#N/A</v>
      </c>
      <c r="BH10" s="78" t="e">
        <f aca="false">IF(AQ10=0,"",AQ10)</f>
        <v>#N/A</v>
      </c>
      <c r="BI10" s="78" t="e">
        <f aca="false">IF(AR10=0,"",AR10)</f>
        <v>#N/A</v>
      </c>
      <c r="BJ10" s="78" t="e">
        <f aca="false">IF(AS10=0,"",AS10)</f>
        <v>#N/A</v>
      </c>
      <c r="BK10" s="78" t="e">
        <f aca="false">IF(AT10=0,"",AT10)</f>
        <v>#N/A</v>
      </c>
      <c r="BL10" s="78" t="e">
        <f aca="false">IF(AU10=0,"",AU10)</f>
        <v>#N/A</v>
      </c>
      <c r="BM10" s="78" t="e">
        <f aca="false">IF(AV10=0,"",AV10)</f>
        <v>#N/A</v>
      </c>
      <c r="BN10" s="78" t="e">
        <f aca="false">IF(AW10=0,"",AW10)</f>
        <v>#N/A</v>
      </c>
      <c r="BO10" s="78" t="e">
        <f aca="false">IF(AX10=0,"",AX10)</f>
        <v>#N/A</v>
      </c>
      <c r="BP10" s="78" t="e">
        <f aca="false">IF(AY10=0,"",AY10)</f>
        <v>#N/A</v>
      </c>
      <c r="BQ10" s="78" t="e">
        <f aca="false">IF(AZ10=0,"",AZ10)</f>
        <v>#N/A</v>
      </c>
      <c r="BR10" s="78" t="e">
        <f aca="false">IF(BA10=0,"",BA10)</f>
        <v>#N/A</v>
      </c>
      <c r="BS10" s="78" t="e">
        <f aca="false">IF(BB10=0,"",BB10)</f>
        <v>#N/A</v>
      </c>
      <c r="BT10" s="78" t="e">
        <f aca="false">IF(BC10=0,"",BC10)</f>
        <v>#N/A</v>
      </c>
      <c r="BU10" s="78" t="e">
        <f aca="false">IF(BD10=0,"",BD10)</f>
        <v>#N/A</v>
      </c>
    </row>
    <row r="11" customFormat="false" ht="56.7" hidden="false" customHeight="true" outlineLevel="0" collapsed="false">
      <c r="A11" s="131" t="str">
        <f aca="false">IF(ISNUMBER(I11),A10+1,"")</f>
        <v/>
      </c>
      <c r="B11" s="117"/>
      <c r="C11" s="118"/>
      <c r="D11" s="118"/>
      <c r="E11" s="119"/>
      <c r="F11" s="120"/>
      <c r="G11" s="121"/>
      <c r="H11" s="122"/>
      <c r="I11" s="123"/>
      <c r="J11" s="116"/>
      <c r="K11" s="124" t="str">
        <f aca="false">IF(ISBLANK(I11),"",ROUND(IF(J11&lt;&gt;"€",IF(J11="$",I11*TRANSFERENCIAS!$E$29,I11*TRANSFERENCIAS!$H$29),I11),2))</f>
        <v/>
      </c>
      <c r="L11" s="125"/>
      <c r="M11" s="125"/>
      <c r="N11" s="125"/>
      <c r="O11" s="125"/>
      <c r="P11" s="125"/>
      <c r="Q11" s="160" t="str">
        <f aca="false">IF(ISNUMBER(X11),X11,"P")</f>
        <v>P</v>
      </c>
      <c r="W11" s="129" t="n">
        <f aca="false">SUM(L11:O11)</f>
        <v>0</v>
      </c>
      <c r="X11" s="129" t="str">
        <f aca="false">IF(W11&gt;0,ABS(W11-K11),"")</f>
        <v/>
      </c>
      <c r="AE11" s="130" t="s">
        <v>96</v>
      </c>
      <c r="AO11" s="78" t="e">
        <f aca="false">VLOOKUP(F11,PTDS2!$A$1:$Q$13,2)</f>
        <v>#N/A</v>
      </c>
      <c r="AP11" s="78" t="e">
        <f aca="false">VLOOKUP(F11,PTDS2!$A$1:$Q$13,3)</f>
        <v>#N/A</v>
      </c>
      <c r="AQ11" s="78" t="e">
        <f aca="false">VLOOKUP(F11,PTDS2!$A$1:$Q$13,4)</f>
        <v>#N/A</v>
      </c>
      <c r="AR11" s="78" t="e">
        <f aca="false">VLOOKUP(F11,PTDS2!$A$1:$Q$13,5)</f>
        <v>#N/A</v>
      </c>
      <c r="AS11" s="78" t="e">
        <f aca="false">VLOOKUP(F11,PTDS2!$A$1:$Q$13,6)</f>
        <v>#N/A</v>
      </c>
      <c r="AT11" s="78" t="e">
        <f aca="false">VLOOKUP(F11,PTDS2!$A$1:$Q$13,7)</f>
        <v>#N/A</v>
      </c>
      <c r="AU11" s="78" t="e">
        <f aca="false">VLOOKUP(F11,PTDS2!$A$1:$Q$13,8)</f>
        <v>#N/A</v>
      </c>
      <c r="AV11" s="78" t="e">
        <f aca="false">VLOOKUP(F11,PTDS2!$A$1:$Q$13,9)</f>
        <v>#N/A</v>
      </c>
      <c r="AW11" s="78" t="e">
        <f aca="false">VLOOKUP(F11,PTDS2!$A$1:$Q$13,10)</f>
        <v>#N/A</v>
      </c>
      <c r="AX11" s="78" t="e">
        <f aca="false">VLOOKUP(F11,PTDS2!$A$1:$Q$13,11)</f>
        <v>#N/A</v>
      </c>
      <c r="AY11" s="78" t="e">
        <f aca="false">VLOOKUP(F11,PTDS2!$A$1:$Q$13,12)</f>
        <v>#N/A</v>
      </c>
      <c r="AZ11" s="78" t="e">
        <f aca="false">VLOOKUP(F11,PTDS2!$A$1:$Q$13,13)</f>
        <v>#N/A</v>
      </c>
      <c r="BA11" s="78" t="e">
        <f aca="false">VLOOKUP(F11,PTDS2!$A$1:$Q$13,14)</f>
        <v>#N/A</v>
      </c>
      <c r="BB11" s="78" t="e">
        <f aca="false">VLOOKUP(F11,PTDS2!$A$1:$Q$13,15)</f>
        <v>#N/A</v>
      </c>
      <c r="BC11" s="78" t="e">
        <f aca="false">VLOOKUP(F11,PTDS2!$A$1:$Q$13,16)</f>
        <v>#N/A</v>
      </c>
      <c r="BD11" s="78" t="e">
        <f aca="false">VLOOKUP(F11,PTDS2!$A$1:$Q$13,17)</f>
        <v>#N/A</v>
      </c>
      <c r="BF11" s="78" t="e">
        <f aca="false">IF(AO11=0,"",AO11)</f>
        <v>#N/A</v>
      </c>
      <c r="BG11" s="78" t="e">
        <f aca="false">IF(AP11=0,"",AP11)</f>
        <v>#N/A</v>
      </c>
      <c r="BH11" s="78" t="e">
        <f aca="false">IF(AQ11=0,"",AQ11)</f>
        <v>#N/A</v>
      </c>
      <c r="BI11" s="78" t="e">
        <f aca="false">IF(AR11=0,"",AR11)</f>
        <v>#N/A</v>
      </c>
      <c r="BJ11" s="78" t="e">
        <f aca="false">IF(AS11=0,"",AS11)</f>
        <v>#N/A</v>
      </c>
      <c r="BK11" s="78" t="e">
        <f aca="false">IF(AT11=0,"",AT11)</f>
        <v>#N/A</v>
      </c>
      <c r="BL11" s="78" t="e">
        <f aca="false">IF(AU11=0,"",AU11)</f>
        <v>#N/A</v>
      </c>
      <c r="BM11" s="78" t="e">
        <f aca="false">IF(AV11=0,"",AV11)</f>
        <v>#N/A</v>
      </c>
      <c r="BN11" s="78" t="e">
        <f aca="false">IF(AW11=0,"",AW11)</f>
        <v>#N/A</v>
      </c>
      <c r="BO11" s="78" t="e">
        <f aca="false">IF(AX11=0,"",AX11)</f>
        <v>#N/A</v>
      </c>
      <c r="BP11" s="78" t="e">
        <f aca="false">IF(AY11=0,"",AY11)</f>
        <v>#N/A</v>
      </c>
      <c r="BQ11" s="78" t="e">
        <f aca="false">IF(AZ11=0,"",AZ11)</f>
        <v>#N/A</v>
      </c>
      <c r="BR11" s="78" t="e">
        <f aca="false">IF(BA11=0,"",BA11)</f>
        <v>#N/A</v>
      </c>
      <c r="BS11" s="78" t="e">
        <f aca="false">IF(BB11=0,"",BB11)</f>
        <v>#N/A</v>
      </c>
      <c r="BT11" s="78" t="e">
        <f aca="false">IF(BC11=0,"",BC11)</f>
        <v>#N/A</v>
      </c>
      <c r="BU11" s="78" t="e">
        <f aca="false">IF(BD11=0,"",BD11)</f>
        <v>#N/A</v>
      </c>
    </row>
    <row r="12" customFormat="false" ht="56.7" hidden="false" customHeight="true" outlineLevel="0" collapsed="false">
      <c r="A12" s="131" t="str">
        <f aca="false">IF(ISNUMBER(I12),A11+1,"")</f>
        <v/>
      </c>
      <c r="B12" s="117"/>
      <c r="C12" s="118"/>
      <c r="D12" s="118"/>
      <c r="E12" s="119"/>
      <c r="F12" s="120"/>
      <c r="G12" s="121"/>
      <c r="H12" s="122"/>
      <c r="I12" s="123"/>
      <c r="J12" s="116"/>
      <c r="K12" s="124" t="str">
        <f aca="false">IF(ISBLANK(I12),"",ROUND(IF(J12&lt;&gt;"€",IF(J12="$",I12*TRANSFERENCIAS!$E$29,I12*TRANSFERENCIAS!$H$29),I12),2))</f>
        <v/>
      </c>
      <c r="L12" s="125"/>
      <c r="M12" s="125"/>
      <c r="N12" s="125"/>
      <c r="O12" s="125"/>
      <c r="P12" s="125"/>
      <c r="Q12" s="160" t="str">
        <f aca="false">IF(ISNUMBER(X12),X12,"P")</f>
        <v>P</v>
      </c>
      <c r="W12" s="129" t="n">
        <f aca="false">SUM(L12:O12)</f>
        <v>0</v>
      </c>
      <c r="X12" s="129" t="str">
        <f aca="false">IF(W12&gt;0,ABS(W12-K12),"")</f>
        <v/>
      </c>
      <c r="AE12" s="130" t="s">
        <v>97</v>
      </c>
      <c r="AO12" s="78" t="e">
        <f aca="false">VLOOKUP(F12,PTDS2!$A$1:$Q$13,2)</f>
        <v>#N/A</v>
      </c>
      <c r="AP12" s="78" t="e">
        <f aca="false">VLOOKUP(F12,PTDS2!$A$1:$Q$13,3)</f>
        <v>#N/A</v>
      </c>
      <c r="AQ12" s="78" t="e">
        <f aca="false">VLOOKUP(F12,PTDS2!$A$1:$Q$13,4)</f>
        <v>#N/A</v>
      </c>
      <c r="AR12" s="78" t="e">
        <f aca="false">VLOOKUP(F12,PTDS2!$A$1:$Q$13,5)</f>
        <v>#N/A</v>
      </c>
      <c r="AS12" s="78" t="e">
        <f aca="false">VLOOKUP(F12,PTDS2!$A$1:$Q$13,6)</f>
        <v>#N/A</v>
      </c>
      <c r="AT12" s="78" t="e">
        <f aca="false">VLOOKUP(F12,PTDS2!$A$1:$Q$13,7)</f>
        <v>#N/A</v>
      </c>
      <c r="AU12" s="78" t="e">
        <f aca="false">VLOOKUP(F12,PTDS2!$A$1:$Q$13,8)</f>
        <v>#N/A</v>
      </c>
      <c r="AV12" s="78" t="e">
        <f aca="false">VLOOKUP(F12,PTDS2!$A$1:$Q$13,9)</f>
        <v>#N/A</v>
      </c>
      <c r="AW12" s="78" t="e">
        <f aca="false">VLOOKUP(F12,PTDS2!$A$1:$Q$13,10)</f>
        <v>#N/A</v>
      </c>
      <c r="AX12" s="78" t="e">
        <f aca="false">VLOOKUP(F12,PTDS2!$A$1:$Q$13,11)</f>
        <v>#N/A</v>
      </c>
      <c r="AY12" s="78" t="e">
        <f aca="false">VLOOKUP(F12,PTDS2!$A$1:$Q$13,12)</f>
        <v>#N/A</v>
      </c>
      <c r="AZ12" s="78" t="e">
        <f aca="false">VLOOKUP(F12,PTDS2!$A$1:$Q$13,13)</f>
        <v>#N/A</v>
      </c>
      <c r="BA12" s="78" t="e">
        <f aca="false">VLOOKUP(F12,PTDS2!$A$1:$Q$13,14)</f>
        <v>#N/A</v>
      </c>
      <c r="BB12" s="78" t="e">
        <f aca="false">VLOOKUP(F12,PTDS2!$A$1:$Q$13,15)</f>
        <v>#N/A</v>
      </c>
      <c r="BC12" s="78" t="e">
        <f aca="false">VLOOKUP(F12,PTDS2!$A$1:$Q$13,16)</f>
        <v>#N/A</v>
      </c>
      <c r="BD12" s="78" t="e">
        <f aca="false">VLOOKUP(F12,PTDS2!$A$1:$Q$13,17)</f>
        <v>#N/A</v>
      </c>
      <c r="BF12" s="78" t="e">
        <f aca="false">IF(AO12=0,"",AO12)</f>
        <v>#N/A</v>
      </c>
      <c r="BG12" s="78" t="e">
        <f aca="false">IF(AP12=0,"",AP12)</f>
        <v>#N/A</v>
      </c>
      <c r="BH12" s="78" t="e">
        <f aca="false">IF(AQ12=0,"",AQ12)</f>
        <v>#N/A</v>
      </c>
      <c r="BI12" s="78" t="e">
        <f aca="false">IF(AR12=0,"",AR12)</f>
        <v>#N/A</v>
      </c>
      <c r="BJ12" s="78" t="e">
        <f aca="false">IF(AS12=0,"",AS12)</f>
        <v>#N/A</v>
      </c>
      <c r="BK12" s="78" t="e">
        <f aca="false">IF(AT12=0,"",AT12)</f>
        <v>#N/A</v>
      </c>
      <c r="BL12" s="78" t="e">
        <f aca="false">IF(AU12=0,"",AU12)</f>
        <v>#N/A</v>
      </c>
      <c r="BM12" s="78" t="e">
        <f aca="false">IF(AV12=0,"",AV12)</f>
        <v>#N/A</v>
      </c>
      <c r="BN12" s="78" t="e">
        <f aca="false">IF(AW12=0,"",AW12)</f>
        <v>#N/A</v>
      </c>
      <c r="BO12" s="78" t="e">
        <f aca="false">IF(AX12=0,"",AX12)</f>
        <v>#N/A</v>
      </c>
      <c r="BP12" s="78" t="e">
        <f aca="false">IF(AY12=0,"",AY12)</f>
        <v>#N/A</v>
      </c>
      <c r="BQ12" s="78" t="e">
        <f aca="false">IF(AZ12=0,"",AZ12)</f>
        <v>#N/A</v>
      </c>
      <c r="BR12" s="78" t="e">
        <f aca="false">IF(BA12=0,"",BA12)</f>
        <v>#N/A</v>
      </c>
      <c r="BS12" s="78" t="e">
        <f aca="false">IF(BB12=0,"",BB12)</f>
        <v>#N/A</v>
      </c>
      <c r="BT12" s="78" t="e">
        <f aca="false">IF(BC12=0,"",BC12)</f>
        <v>#N/A</v>
      </c>
      <c r="BU12" s="78" t="e">
        <f aca="false">IF(BD12=0,"",BD12)</f>
        <v>#N/A</v>
      </c>
    </row>
    <row r="13" customFormat="false" ht="56.7" hidden="false" customHeight="true" outlineLevel="0" collapsed="false">
      <c r="A13" s="131" t="str">
        <f aca="false">IF(ISNUMBER(I13),A12+1,"")</f>
        <v/>
      </c>
      <c r="B13" s="117"/>
      <c r="C13" s="118"/>
      <c r="D13" s="118"/>
      <c r="E13" s="119"/>
      <c r="F13" s="120"/>
      <c r="G13" s="121"/>
      <c r="H13" s="122"/>
      <c r="I13" s="123"/>
      <c r="J13" s="116"/>
      <c r="K13" s="124" t="str">
        <f aca="false">IF(ISBLANK(I13),"",ROUND(IF(J13&lt;&gt;"€",IF(J13="$",I13*TRANSFERENCIAS!$E$29,I13*TRANSFERENCIAS!$H$29),I13),2))</f>
        <v/>
      </c>
      <c r="L13" s="125"/>
      <c r="M13" s="125"/>
      <c r="N13" s="125"/>
      <c r="O13" s="125"/>
      <c r="P13" s="125"/>
      <c r="Q13" s="160" t="str">
        <f aca="false">IF(ISNUMBER(X13),X13,"P")</f>
        <v>P</v>
      </c>
      <c r="S13" s="79"/>
      <c r="W13" s="129" t="n">
        <f aca="false">SUM(L13:O13)</f>
        <v>0</v>
      </c>
      <c r="X13" s="129" t="str">
        <f aca="false">IF(W13&gt;0,ABS(W13-K13),"")</f>
        <v/>
      </c>
      <c r="AE13" s="130" t="s">
        <v>98</v>
      </c>
      <c r="AO13" s="78" t="e">
        <f aca="false">VLOOKUP(F13,PTDS2!$A$1:$Q$13,2)</f>
        <v>#N/A</v>
      </c>
      <c r="AP13" s="78" t="e">
        <f aca="false">VLOOKUP(F13,PTDS2!$A$1:$Q$13,3)</f>
        <v>#N/A</v>
      </c>
      <c r="AQ13" s="78" t="e">
        <f aca="false">VLOOKUP(F13,PTDS2!$A$1:$Q$13,4)</f>
        <v>#N/A</v>
      </c>
      <c r="AR13" s="78" t="e">
        <f aca="false">VLOOKUP(F13,PTDS2!$A$1:$Q$13,5)</f>
        <v>#N/A</v>
      </c>
      <c r="AS13" s="78" t="e">
        <f aca="false">VLOOKUP(F13,PTDS2!$A$1:$Q$13,6)</f>
        <v>#N/A</v>
      </c>
      <c r="AT13" s="78" t="e">
        <f aca="false">VLOOKUP(F13,PTDS2!$A$1:$Q$13,7)</f>
        <v>#N/A</v>
      </c>
      <c r="AU13" s="78" t="e">
        <f aca="false">VLOOKUP(F13,PTDS2!$A$1:$Q$13,8)</f>
        <v>#N/A</v>
      </c>
      <c r="AV13" s="78" t="e">
        <f aca="false">VLOOKUP(F13,PTDS2!$A$1:$Q$13,9)</f>
        <v>#N/A</v>
      </c>
      <c r="AW13" s="78" t="e">
        <f aca="false">VLOOKUP(F13,PTDS2!$A$1:$Q$13,10)</f>
        <v>#N/A</v>
      </c>
      <c r="AX13" s="78" t="e">
        <f aca="false">VLOOKUP(F13,PTDS2!$A$1:$Q$13,11)</f>
        <v>#N/A</v>
      </c>
      <c r="AY13" s="78" t="e">
        <f aca="false">VLOOKUP(F13,PTDS2!$A$1:$Q$13,12)</f>
        <v>#N/A</v>
      </c>
      <c r="AZ13" s="78" t="e">
        <f aca="false">VLOOKUP(F13,PTDS2!$A$1:$Q$13,13)</f>
        <v>#N/A</v>
      </c>
      <c r="BA13" s="78" t="e">
        <f aca="false">VLOOKUP(F13,PTDS2!$A$1:$Q$13,14)</f>
        <v>#N/A</v>
      </c>
      <c r="BB13" s="78" t="e">
        <f aca="false">VLOOKUP(F13,PTDS2!$A$1:$Q$13,15)</f>
        <v>#N/A</v>
      </c>
      <c r="BC13" s="78" t="e">
        <f aca="false">VLOOKUP(F13,PTDS2!$A$1:$Q$13,16)</f>
        <v>#N/A</v>
      </c>
      <c r="BD13" s="78" t="e">
        <f aca="false">VLOOKUP(F13,PTDS2!$A$1:$Q$13,17)</f>
        <v>#N/A</v>
      </c>
      <c r="BF13" s="78" t="e">
        <f aca="false">IF(AO13=0,"",AO13)</f>
        <v>#N/A</v>
      </c>
      <c r="BG13" s="78" t="e">
        <f aca="false">IF(AP13=0,"",AP13)</f>
        <v>#N/A</v>
      </c>
      <c r="BH13" s="78" t="e">
        <f aca="false">IF(AQ13=0,"",AQ13)</f>
        <v>#N/A</v>
      </c>
      <c r="BI13" s="78" t="e">
        <f aca="false">IF(AR13=0,"",AR13)</f>
        <v>#N/A</v>
      </c>
      <c r="BJ13" s="78" t="e">
        <f aca="false">IF(AS13=0,"",AS13)</f>
        <v>#N/A</v>
      </c>
      <c r="BK13" s="78" t="e">
        <f aca="false">IF(AT13=0,"",AT13)</f>
        <v>#N/A</v>
      </c>
      <c r="BL13" s="78" t="e">
        <f aca="false">IF(AU13=0,"",AU13)</f>
        <v>#N/A</v>
      </c>
      <c r="BM13" s="78" t="e">
        <f aca="false">IF(AV13=0,"",AV13)</f>
        <v>#N/A</v>
      </c>
      <c r="BN13" s="78" t="e">
        <f aca="false">IF(AW13=0,"",AW13)</f>
        <v>#N/A</v>
      </c>
      <c r="BO13" s="78" t="e">
        <f aca="false">IF(AX13=0,"",AX13)</f>
        <v>#N/A</v>
      </c>
      <c r="BP13" s="78" t="e">
        <f aca="false">IF(AY13=0,"",AY13)</f>
        <v>#N/A</v>
      </c>
      <c r="BQ13" s="78" t="e">
        <f aca="false">IF(AZ13=0,"",AZ13)</f>
        <v>#N/A</v>
      </c>
      <c r="BR13" s="78" t="e">
        <f aca="false">IF(BA13=0,"",BA13)</f>
        <v>#N/A</v>
      </c>
      <c r="BS13" s="78" t="e">
        <f aca="false">IF(BB13=0,"",BB13)</f>
        <v>#N/A</v>
      </c>
      <c r="BT13" s="78" t="e">
        <f aca="false">IF(BC13=0,"",BC13)</f>
        <v>#N/A</v>
      </c>
      <c r="BU13" s="78" t="e">
        <f aca="false">IF(BD13=0,"",BD13)</f>
        <v>#N/A</v>
      </c>
    </row>
    <row r="14" customFormat="false" ht="56.7" hidden="false" customHeight="true" outlineLevel="0" collapsed="false">
      <c r="A14" s="131" t="str">
        <f aca="false">IF(ISNUMBER(I14),A13+1,"")</f>
        <v/>
      </c>
      <c r="B14" s="117"/>
      <c r="C14" s="118"/>
      <c r="D14" s="118"/>
      <c r="E14" s="119"/>
      <c r="F14" s="120"/>
      <c r="G14" s="121"/>
      <c r="H14" s="122"/>
      <c r="I14" s="123"/>
      <c r="J14" s="116"/>
      <c r="K14" s="124" t="str">
        <f aca="false">IF(ISBLANK(I14),"",ROUND(IF(J14&lt;&gt;"€",IF(J14="$",I14*TRANSFERENCIAS!$E$29,I14*TRANSFERENCIAS!$H$29),I14),2))</f>
        <v/>
      </c>
      <c r="L14" s="125"/>
      <c r="M14" s="125"/>
      <c r="N14" s="125"/>
      <c r="O14" s="125"/>
      <c r="P14" s="125"/>
      <c r="Q14" s="160" t="str">
        <f aca="false">IF(ISNUMBER(X14),X14,"P")</f>
        <v>P</v>
      </c>
      <c r="S14" s="79"/>
      <c r="W14" s="129" t="n">
        <f aca="false">SUM(L14:O14)</f>
        <v>0</v>
      </c>
      <c r="X14" s="129" t="str">
        <f aca="false">IF(W14&gt;0,ABS(W14-K14),"")</f>
        <v/>
      </c>
      <c r="AE14" s="130" t="s">
        <v>99</v>
      </c>
      <c r="AO14" s="78" t="e">
        <f aca="false">VLOOKUP(F14,PTDS2!$A$1:$Q$13,2)</f>
        <v>#N/A</v>
      </c>
      <c r="AP14" s="78" t="e">
        <f aca="false">VLOOKUP(F14,PTDS2!$A$1:$Q$13,3)</f>
        <v>#N/A</v>
      </c>
      <c r="AQ14" s="78" t="e">
        <f aca="false">VLOOKUP(F14,PTDS2!$A$1:$Q$13,4)</f>
        <v>#N/A</v>
      </c>
      <c r="AR14" s="78" t="e">
        <f aca="false">VLOOKUP(F14,PTDS2!$A$1:$Q$13,5)</f>
        <v>#N/A</v>
      </c>
      <c r="AS14" s="78" t="e">
        <f aca="false">VLOOKUP(F14,PTDS2!$A$1:$Q$13,6)</f>
        <v>#N/A</v>
      </c>
      <c r="AT14" s="78" t="e">
        <f aca="false">VLOOKUP(F14,PTDS2!$A$1:$Q$13,7)</f>
        <v>#N/A</v>
      </c>
      <c r="AU14" s="78" t="e">
        <f aca="false">VLOOKUP(F14,PTDS2!$A$1:$Q$13,8)</f>
        <v>#N/A</v>
      </c>
      <c r="AV14" s="78" t="e">
        <f aca="false">VLOOKUP(F14,PTDS2!$A$1:$Q$13,9)</f>
        <v>#N/A</v>
      </c>
      <c r="AW14" s="78" t="e">
        <f aca="false">VLOOKUP(F14,PTDS2!$A$1:$Q$13,10)</f>
        <v>#N/A</v>
      </c>
      <c r="AX14" s="78" t="e">
        <f aca="false">VLOOKUP(F14,PTDS2!$A$1:$Q$13,11)</f>
        <v>#N/A</v>
      </c>
      <c r="AY14" s="78" t="e">
        <f aca="false">VLOOKUP(F14,PTDS2!$A$1:$Q$13,12)</f>
        <v>#N/A</v>
      </c>
      <c r="AZ14" s="78" t="e">
        <f aca="false">VLOOKUP(F14,PTDS2!$A$1:$Q$13,13)</f>
        <v>#N/A</v>
      </c>
      <c r="BA14" s="78" t="e">
        <f aca="false">VLOOKUP(F14,PTDS2!$A$1:$Q$13,14)</f>
        <v>#N/A</v>
      </c>
      <c r="BB14" s="78" t="e">
        <f aca="false">VLOOKUP(F14,PTDS2!$A$1:$Q$13,15)</f>
        <v>#N/A</v>
      </c>
      <c r="BC14" s="78" t="e">
        <f aca="false">VLOOKUP(F14,PTDS2!$A$1:$Q$13,16)</f>
        <v>#N/A</v>
      </c>
      <c r="BD14" s="78" t="e">
        <f aca="false">VLOOKUP(F14,PTDS2!$A$1:$Q$13,17)</f>
        <v>#N/A</v>
      </c>
      <c r="BF14" s="78" t="e">
        <f aca="false">IF(AO14=0,"",AO14)</f>
        <v>#N/A</v>
      </c>
      <c r="BG14" s="78" t="e">
        <f aca="false">IF(AP14=0,"",AP14)</f>
        <v>#N/A</v>
      </c>
      <c r="BH14" s="78" t="e">
        <f aca="false">IF(AQ14=0,"",AQ14)</f>
        <v>#N/A</v>
      </c>
      <c r="BI14" s="78" t="e">
        <f aca="false">IF(AR14=0,"",AR14)</f>
        <v>#N/A</v>
      </c>
      <c r="BJ14" s="78" t="e">
        <f aca="false">IF(AS14=0,"",AS14)</f>
        <v>#N/A</v>
      </c>
      <c r="BK14" s="78" t="e">
        <f aca="false">IF(AT14=0,"",AT14)</f>
        <v>#N/A</v>
      </c>
      <c r="BL14" s="78" t="e">
        <f aca="false">IF(AU14=0,"",AU14)</f>
        <v>#N/A</v>
      </c>
      <c r="BM14" s="78" t="e">
        <f aca="false">IF(AV14=0,"",AV14)</f>
        <v>#N/A</v>
      </c>
      <c r="BN14" s="78" t="e">
        <f aca="false">IF(AW14=0,"",AW14)</f>
        <v>#N/A</v>
      </c>
      <c r="BO14" s="78" t="e">
        <f aca="false">IF(AX14=0,"",AX14)</f>
        <v>#N/A</v>
      </c>
      <c r="BP14" s="78" t="e">
        <f aca="false">IF(AY14=0,"",AY14)</f>
        <v>#N/A</v>
      </c>
      <c r="BQ14" s="78" t="e">
        <f aca="false">IF(AZ14=0,"",AZ14)</f>
        <v>#N/A</v>
      </c>
      <c r="BR14" s="78" t="e">
        <f aca="false">IF(BA14=0,"",BA14)</f>
        <v>#N/A</v>
      </c>
      <c r="BS14" s="78" t="e">
        <f aca="false">IF(BB14=0,"",BB14)</f>
        <v>#N/A</v>
      </c>
      <c r="BT14" s="78" t="e">
        <f aca="false">IF(BC14=0,"",BC14)</f>
        <v>#N/A</v>
      </c>
      <c r="BU14" s="78" t="e">
        <f aca="false">IF(BD14=0,"",BD14)</f>
        <v>#N/A</v>
      </c>
    </row>
    <row r="15" customFormat="false" ht="56.7" hidden="false" customHeight="true" outlineLevel="0" collapsed="false">
      <c r="A15" s="131" t="str">
        <f aca="false">IF(ISNUMBER(I15),A14+1,"")</f>
        <v/>
      </c>
      <c r="B15" s="117"/>
      <c r="C15" s="118"/>
      <c r="D15" s="118"/>
      <c r="E15" s="119"/>
      <c r="F15" s="120"/>
      <c r="G15" s="121"/>
      <c r="H15" s="122"/>
      <c r="I15" s="123"/>
      <c r="J15" s="116"/>
      <c r="K15" s="124" t="str">
        <f aca="false">IF(ISBLANK(I15),"",ROUND(IF(J15&lt;&gt;"€",IF(J15="$",I15*TRANSFERENCIAS!$E$29,I15*TRANSFERENCIAS!$H$29),I15),2))</f>
        <v/>
      </c>
      <c r="L15" s="125"/>
      <c r="M15" s="125"/>
      <c r="N15" s="125"/>
      <c r="O15" s="125"/>
      <c r="P15" s="125"/>
      <c r="Q15" s="160" t="str">
        <f aca="false">IF(ISNUMBER(X15),X15,"P")</f>
        <v>P</v>
      </c>
      <c r="S15" s="79"/>
      <c r="W15" s="129" t="n">
        <f aca="false">SUM(L15:O15)</f>
        <v>0</v>
      </c>
      <c r="X15" s="129" t="str">
        <f aca="false">IF(W15&gt;0,ABS(W15-K15),"")</f>
        <v/>
      </c>
      <c r="AE15" s="130" t="s">
        <v>100</v>
      </c>
      <c r="AO15" s="78" t="e">
        <f aca="false">VLOOKUP(F15,PTDS2!$A$1:$Q$13,2)</f>
        <v>#N/A</v>
      </c>
      <c r="AP15" s="78" t="e">
        <f aca="false">VLOOKUP(F15,PTDS2!$A$1:$Q$13,3)</f>
        <v>#N/A</v>
      </c>
      <c r="AQ15" s="78" t="e">
        <f aca="false">VLOOKUP(F15,PTDS2!$A$1:$Q$13,4)</f>
        <v>#N/A</v>
      </c>
      <c r="AR15" s="78" t="e">
        <f aca="false">VLOOKUP(F15,PTDS2!$A$1:$Q$13,5)</f>
        <v>#N/A</v>
      </c>
      <c r="AS15" s="78" t="e">
        <f aca="false">VLOOKUP(F15,PTDS2!$A$1:$Q$13,6)</f>
        <v>#N/A</v>
      </c>
      <c r="AT15" s="78" t="e">
        <f aca="false">VLOOKUP(F15,PTDS2!$A$1:$Q$13,7)</f>
        <v>#N/A</v>
      </c>
      <c r="AU15" s="78" t="e">
        <f aca="false">VLOOKUP(F15,PTDS2!$A$1:$Q$13,8)</f>
        <v>#N/A</v>
      </c>
      <c r="AV15" s="78" t="e">
        <f aca="false">VLOOKUP(F15,PTDS2!$A$1:$Q$13,9)</f>
        <v>#N/A</v>
      </c>
      <c r="AW15" s="78" t="e">
        <f aca="false">VLOOKUP(F15,PTDS2!$A$1:$Q$13,10)</f>
        <v>#N/A</v>
      </c>
      <c r="AX15" s="78" t="e">
        <f aca="false">VLOOKUP(F15,PTDS2!$A$1:$Q$13,11)</f>
        <v>#N/A</v>
      </c>
      <c r="AY15" s="78" t="e">
        <f aca="false">VLOOKUP(F15,PTDS2!$A$1:$Q$13,12)</f>
        <v>#N/A</v>
      </c>
      <c r="AZ15" s="78" t="e">
        <f aca="false">VLOOKUP(F15,PTDS2!$A$1:$Q$13,13)</f>
        <v>#N/A</v>
      </c>
      <c r="BA15" s="78" t="e">
        <f aca="false">VLOOKUP(F15,PTDS2!$A$1:$Q$13,14)</f>
        <v>#N/A</v>
      </c>
      <c r="BB15" s="78" t="e">
        <f aca="false">VLOOKUP(F15,PTDS2!$A$1:$Q$13,15)</f>
        <v>#N/A</v>
      </c>
      <c r="BC15" s="78" t="e">
        <f aca="false">VLOOKUP(F15,PTDS2!$A$1:$Q$13,16)</f>
        <v>#N/A</v>
      </c>
      <c r="BD15" s="78" t="e">
        <f aca="false">VLOOKUP(F15,PTDS2!$A$1:$Q$13,17)</f>
        <v>#N/A</v>
      </c>
      <c r="BF15" s="78" t="e">
        <f aca="false">IF(AO15=0,"",AO15)</f>
        <v>#N/A</v>
      </c>
      <c r="BG15" s="78" t="e">
        <f aca="false">IF(AP15=0,"",AP15)</f>
        <v>#N/A</v>
      </c>
      <c r="BH15" s="78" t="e">
        <f aca="false">IF(AQ15=0,"",AQ15)</f>
        <v>#N/A</v>
      </c>
      <c r="BI15" s="78" t="e">
        <f aca="false">IF(AR15=0,"",AR15)</f>
        <v>#N/A</v>
      </c>
      <c r="BJ15" s="78" t="e">
        <f aca="false">IF(AS15=0,"",AS15)</f>
        <v>#N/A</v>
      </c>
      <c r="BK15" s="78" t="e">
        <f aca="false">IF(AT15=0,"",AT15)</f>
        <v>#N/A</v>
      </c>
      <c r="BL15" s="78" t="e">
        <f aca="false">IF(AU15=0,"",AU15)</f>
        <v>#N/A</v>
      </c>
      <c r="BM15" s="78" t="e">
        <f aca="false">IF(AV15=0,"",AV15)</f>
        <v>#N/A</v>
      </c>
      <c r="BN15" s="78" t="e">
        <f aca="false">IF(AW15=0,"",AW15)</f>
        <v>#N/A</v>
      </c>
      <c r="BO15" s="78" t="e">
        <f aca="false">IF(AX15=0,"",AX15)</f>
        <v>#N/A</v>
      </c>
      <c r="BP15" s="78" t="e">
        <f aca="false">IF(AY15=0,"",AY15)</f>
        <v>#N/A</v>
      </c>
      <c r="BQ15" s="78" t="e">
        <f aca="false">IF(AZ15=0,"",AZ15)</f>
        <v>#N/A</v>
      </c>
      <c r="BR15" s="78" t="e">
        <f aca="false">IF(BA15=0,"",BA15)</f>
        <v>#N/A</v>
      </c>
      <c r="BS15" s="78" t="e">
        <f aca="false">IF(BB15=0,"",BB15)</f>
        <v>#N/A</v>
      </c>
      <c r="BT15" s="78" t="e">
        <f aca="false">IF(BC15=0,"",BC15)</f>
        <v>#N/A</v>
      </c>
      <c r="BU15" s="78" t="e">
        <f aca="false">IF(BD15=0,"",BD15)</f>
        <v>#N/A</v>
      </c>
    </row>
    <row r="16" customFormat="false" ht="56.7" hidden="false" customHeight="true" outlineLevel="0" collapsed="false">
      <c r="A16" s="131" t="str">
        <f aca="false">IF(ISNUMBER(I16),A15+1,"")</f>
        <v/>
      </c>
      <c r="B16" s="117"/>
      <c r="C16" s="118"/>
      <c r="D16" s="118"/>
      <c r="E16" s="119"/>
      <c r="F16" s="120"/>
      <c r="G16" s="121"/>
      <c r="H16" s="122"/>
      <c r="I16" s="123"/>
      <c r="J16" s="116"/>
      <c r="K16" s="124" t="str">
        <f aca="false">IF(ISBLANK(I16),"",ROUND(IF(J16&lt;&gt;"€",IF(J16="$",I16*TRANSFERENCIAS!$E$29,I16*TRANSFERENCIAS!$H$29),I16),2))</f>
        <v/>
      </c>
      <c r="L16" s="125"/>
      <c r="M16" s="125"/>
      <c r="N16" s="125"/>
      <c r="O16" s="125"/>
      <c r="P16" s="125"/>
      <c r="Q16" s="160" t="str">
        <f aca="false">IF(ISNUMBER(X16),X16,"P")</f>
        <v>P</v>
      </c>
      <c r="S16" s="79"/>
      <c r="W16" s="129" t="n">
        <f aca="false">SUM(L16:O16)</f>
        <v>0</v>
      </c>
      <c r="X16" s="129" t="str">
        <f aca="false">IF(W16&gt;0,ABS(W16-K16),"")</f>
        <v/>
      </c>
      <c r="AE16" s="130" t="s">
        <v>101</v>
      </c>
      <c r="AO16" s="78" t="e">
        <f aca="false">VLOOKUP(F16,PTDS2!$A$1:$Q$13,2)</f>
        <v>#N/A</v>
      </c>
      <c r="AP16" s="78" t="e">
        <f aca="false">VLOOKUP(F16,PTDS2!$A$1:$Q$13,3)</f>
        <v>#N/A</v>
      </c>
      <c r="AQ16" s="78" t="e">
        <f aca="false">VLOOKUP(F16,PTDS2!$A$1:$Q$13,4)</f>
        <v>#N/A</v>
      </c>
      <c r="AR16" s="78" t="e">
        <f aca="false">VLOOKUP(F16,PTDS2!$A$1:$Q$13,5)</f>
        <v>#N/A</v>
      </c>
      <c r="AS16" s="78" t="e">
        <f aca="false">VLOOKUP(F16,PTDS2!$A$1:$Q$13,6)</f>
        <v>#N/A</v>
      </c>
      <c r="AT16" s="78" t="e">
        <f aca="false">VLOOKUP(F16,PTDS2!$A$1:$Q$13,7)</f>
        <v>#N/A</v>
      </c>
      <c r="AU16" s="78" t="e">
        <f aca="false">VLOOKUP(F16,PTDS2!$A$1:$Q$13,8)</f>
        <v>#N/A</v>
      </c>
      <c r="AV16" s="78" t="e">
        <f aca="false">VLOOKUP(F16,PTDS2!$A$1:$Q$13,9)</f>
        <v>#N/A</v>
      </c>
      <c r="AW16" s="78" t="e">
        <f aca="false">VLOOKUP(F16,PTDS2!$A$1:$Q$13,10)</f>
        <v>#N/A</v>
      </c>
      <c r="AX16" s="78" t="e">
        <f aca="false">VLOOKUP(F16,PTDS2!$A$1:$Q$13,11)</f>
        <v>#N/A</v>
      </c>
      <c r="AY16" s="78" t="e">
        <f aca="false">VLOOKUP(F16,PTDS2!$A$1:$Q$13,12)</f>
        <v>#N/A</v>
      </c>
      <c r="AZ16" s="78" t="e">
        <f aca="false">VLOOKUP(F16,PTDS2!$A$1:$Q$13,13)</f>
        <v>#N/A</v>
      </c>
      <c r="BA16" s="78" t="e">
        <f aca="false">VLOOKUP(F16,PTDS2!$A$1:$Q$13,14)</f>
        <v>#N/A</v>
      </c>
      <c r="BB16" s="78" t="e">
        <f aca="false">VLOOKUP(F16,PTDS2!$A$1:$Q$13,15)</f>
        <v>#N/A</v>
      </c>
      <c r="BC16" s="78" t="e">
        <f aca="false">VLOOKUP(F16,PTDS2!$A$1:$Q$13,16)</f>
        <v>#N/A</v>
      </c>
      <c r="BD16" s="78" t="e">
        <f aca="false">VLOOKUP(F16,PTDS2!$A$1:$Q$13,17)</f>
        <v>#N/A</v>
      </c>
      <c r="BF16" s="78" t="e">
        <f aca="false">IF(AO16=0,"",AO16)</f>
        <v>#N/A</v>
      </c>
      <c r="BG16" s="78" t="e">
        <f aca="false">IF(AP16=0,"",AP16)</f>
        <v>#N/A</v>
      </c>
      <c r="BH16" s="78" t="e">
        <f aca="false">IF(AQ16=0,"",AQ16)</f>
        <v>#N/A</v>
      </c>
      <c r="BI16" s="78" t="e">
        <f aca="false">IF(AR16=0,"",AR16)</f>
        <v>#N/A</v>
      </c>
      <c r="BJ16" s="78" t="e">
        <f aca="false">IF(AS16=0,"",AS16)</f>
        <v>#N/A</v>
      </c>
      <c r="BK16" s="78" t="e">
        <f aca="false">IF(AT16=0,"",AT16)</f>
        <v>#N/A</v>
      </c>
      <c r="BL16" s="78" t="e">
        <f aca="false">IF(AU16=0,"",AU16)</f>
        <v>#N/A</v>
      </c>
      <c r="BM16" s="78" t="e">
        <f aca="false">IF(AV16=0,"",AV16)</f>
        <v>#N/A</v>
      </c>
      <c r="BN16" s="78" t="e">
        <f aca="false">IF(AW16=0,"",AW16)</f>
        <v>#N/A</v>
      </c>
      <c r="BO16" s="78" t="e">
        <f aca="false">IF(AX16=0,"",AX16)</f>
        <v>#N/A</v>
      </c>
      <c r="BP16" s="78" t="e">
        <f aca="false">IF(AY16=0,"",AY16)</f>
        <v>#N/A</v>
      </c>
      <c r="BQ16" s="78" t="e">
        <f aca="false">IF(AZ16=0,"",AZ16)</f>
        <v>#N/A</v>
      </c>
      <c r="BR16" s="78" t="e">
        <f aca="false">IF(BA16=0,"",BA16)</f>
        <v>#N/A</v>
      </c>
      <c r="BS16" s="78" t="e">
        <f aca="false">IF(BB16=0,"",BB16)</f>
        <v>#N/A</v>
      </c>
      <c r="BT16" s="78" t="e">
        <f aca="false">IF(BC16=0,"",BC16)</f>
        <v>#N/A</v>
      </c>
      <c r="BU16" s="78" t="e">
        <f aca="false">IF(BD16=0,"",BD16)</f>
        <v>#N/A</v>
      </c>
    </row>
    <row r="17" customFormat="false" ht="56.7" hidden="false" customHeight="true" outlineLevel="0" collapsed="false">
      <c r="A17" s="131" t="str">
        <f aca="false">IF(ISNUMBER(I17),A16+1,"")</f>
        <v/>
      </c>
      <c r="B17" s="117"/>
      <c r="C17" s="118"/>
      <c r="D17" s="118"/>
      <c r="E17" s="119"/>
      <c r="F17" s="120"/>
      <c r="G17" s="121"/>
      <c r="H17" s="122"/>
      <c r="I17" s="123"/>
      <c r="J17" s="116"/>
      <c r="K17" s="124" t="str">
        <f aca="false">IF(ISBLANK(I17),"",ROUND(IF(J17&lt;&gt;"€",IF(J17="$",I17*TRANSFERENCIAS!$E$29,I17*TRANSFERENCIAS!$H$29),I17),2))</f>
        <v/>
      </c>
      <c r="L17" s="125"/>
      <c r="M17" s="125"/>
      <c r="N17" s="125"/>
      <c r="O17" s="125"/>
      <c r="P17" s="125"/>
      <c r="Q17" s="160" t="str">
        <f aca="false">IF(ISNUMBER(X17),X17,"P")</f>
        <v>P</v>
      </c>
      <c r="S17" s="79"/>
      <c r="W17" s="129" t="n">
        <f aca="false">SUM(L17:O17)</f>
        <v>0</v>
      </c>
      <c r="X17" s="129" t="str">
        <f aca="false">IF(W17&gt;0,ABS(W17-K17),"")</f>
        <v/>
      </c>
      <c r="AE17" s="130" t="s">
        <v>102</v>
      </c>
      <c r="AO17" s="78" t="e">
        <f aca="false">VLOOKUP(F17,PTDS2!$A$1:$Q$13,2)</f>
        <v>#N/A</v>
      </c>
      <c r="AP17" s="78" t="e">
        <f aca="false">VLOOKUP(F17,PTDS2!$A$1:$Q$13,3)</f>
        <v>#N/A</v>
      </c>
      <c r="AQ17" s="78" t="e">
        <f aca="false">VLOOKUP(F17,PTDS2!$A$1:$Q$13,4)</f>
        <v>#N/A</v>
      </c>
      <c r="AR17" s="78" t="e">
        <f aca="false">VLOOKUP(F17,PTDS2!$A$1:$Q$13,5)</f>
        <v>#N/A</v>
      </c>
      <c r="AS17" s="78" t="e">
        <f aca="false">VLOOKUP(F17,PTDS2!$A$1:$Q$13,6)</f>
        <v>#N/A</v>
      </c>
      <c r="AT17" s="78" t="e">
        <f aca="false">VLOOKUP(F17,PTDS2!$A$1:$Q$13,7)</f>
        <v>#N/A</v>
      </c>
      <c r="AU17" s="78" t="e">
        <f aca="false">VLOOKUP(F17,PTDS2!$A$1:$Q$13,8)</f>
        <v>#N/A</v>
      </c>
      <c r="AV17" s="78" t="e">
        <f aca="false">VLOOKUP(F17,PTDS2!$A$1:$Q$13,9)</f>
        <v>#N/A</v>
      </c>
      <c r="AW17" s="78" t="e">
        <f aca="false">VLOOKUP(F17,PTDS2!$A$1:$Q$13,10)</f>
        <v>#N/A</v>
      </c>
      <c r="AX17" s="78" t="e">
        <f aca="false">VLOOKUP(F17,PTDS2!$A$1:$Q$13,11)</f>
        <v>#N/A</v>
      </c>
      <c r="AY17" s="78" t="e">
        <f aca="false">VLOOKUP(F17,PTDS2!$A$1:$Q$13,12)</f>
        <v>#N/A</v>
      </c>
      <c r="AZ17" s="78" t="e">
        <f aca="false">VLOOKUP(F17,PTDS2!$A$1:$Q$13,13)</f>
        <v>#N/A</v>
      </c>
      <c r="BA17" s="78" t="e">
        <f aca="false">VLOOKUP(F17,PTDS2!$A$1:$Q$13,14)</f>
        <v>#N/A</v>
      </c>
      <c r="BB17" s="78" t="e">
        <f aca="false">VLOOKUP(F17,PTDS2!$A$1:$Q$13,15)</f>
        <v>#N/A</v>
      </c>
      <c r="BC17" s="78" t="e">
        <f aca="false">VLOOKUP(F17,PTDS2!$A$1:$Q$13,16)</f>
        <v>#N/A</v>
      </c>
      <c r="BD17" s="78" t="e">
        <f aca="false">VLOOKUP(F17,PTDS2!$A$1:$Q$13,17)</f>
        <v>#N/A</v>
      </c>
      <c r="BF17" s="78" t="e">
        <f aca="false">IF(AO17=0,"",AO17)</f>
        <v>#N/A</v>
      </c>
      <c r="BG17" s="78" t="e">
        <f aca="false">IF(AP17=0,"",AP17)</f>
        <v>#N/A</v>
      </c>
      <c r="BH17" s="78" t="e">
        <f aca="false">IF(AQ17=0,"",AQ17)</f>
        <v>#N/A</v>
      </c>
      <c r="BI17" s="78" t="e">
        <f aca="false">IF(AR17=0,"",AR17)</f>
        <v>#N/A</v>
      </c>
      <c r="BJ17" s="78" t="e">
        <f aca="false">IF(AS17=0,"",AS17)</f>
        <v>#N/A</v>
      </c>
      <c r="BK17" s="78" t="e">
        <f aca="false">IF(AT17=0,"",AT17)</f>
        <v>#N/A</v>
      </c>
      <c r="BL17" s="78" t="e">
        <f aca="false">IF(AU17=0,"",AU17)</f>
        <v>#N/A</v>
      </c>
      <c r="BM17" s="78" t="e">
        <f aca="false">IF(AV17=0,"",AV17)</f>
        <v>#N/A</v>
      </c>
      <c r="BN17" s="78" t="e">
        <f aca="false">IF(AW17=0,"",AW17)</f>
        <v>#N/A</v>
      </c>
      <c r="BO17" s="78" t="e">
        <f aca="false">IF(AX17=0,"",AX17)</f>
        <v>#N/A</v>
      </c>
      <c r="BP17" s="78" t="e">
        <f aca="false">IF(AY17=0,"",AY17)</f>
        <v>#N/A</v>
      </c>
      <c r="BQ17" s="78" t="e">
        <f aca="false">IF(AZ17=0,"",AZ17)</f>
        <v>#N/A</v>
      </c>
      <c r="BR17" s="78" t="e">
        <f aca="false">IF(BA17=0,"",BA17)</f>
        <v>#N/A</v>
      </c>
      <c r="BS17" s="78" t="e">
        <f aca="false">IF(BB17=0,"",BB17)</f>
        <v>#N/A</v>
      </c>
      <c r="BT17" s="78" t="e">
        <f aca="false">IF(BC17=0,"",BC17)</f>
        <v>#N/A</v>
      </c>
      <c r="BU17" s="78" t="e">
        <f aca="false">IF(BD17=0,"",BD17)</f>
        <v>#N/A</v>
      </c>
    </row>
    <row r="18" customFormat="false" ht="56.7" hidden="false" customHeight="true" outlineLevel="0" collapsed="false">
      <c r="A18" s="131" t="str">
        <f aca="false">IF(ISNUMBER(I18),A17+1,"")</f>
        <v/>
      </c>
      <c r="B18" s="117"/>
      <c r="C18" s="118"/>
      <c r="D18" s="118"/>
      <c r="E18" s="119"/>
      <c r="F18" s="120"/>
      <c r="G18" s="121"/>
      <c r="H18" s="122"/>
      <c r="I18" s="123"/>
      <c r="J18" s="116"/>
      <c r="K18" s="124" t="str">
        <f aca="false">IF(ISBLANK(I18),"",ROUND(IF(J18&lt;&gt;"€",IF(J18="$",I18*TRANSFERENCIAS!$E$29,I18*TRANSFERENCIAS!$H$29),I18),2))</f>
        <v/>
      </c>
      <c r="L18" s="125"/>
      <c r="M18" s="125"/>
      <c r="N18" s="125"/>
      <c r="O18" s="125"/>
      <c r="P18" s="125"/>
      <c r="Q18" s="160" t="str">
        <f aca="false">IF(ISNUMBER(X18),X18,"P")</f>
        <v>P</v>
      </c>
      <c r="S18" s="79"/>
      <c r="W18" s="129" t="n">
        <f aca="false">SUM(L18:O18)</f>
        <v>0</v>
      </c>
      <c r="X18" s="129" t="str">
        <f aca="false">IF(W18&gt;0,ABS(W18-K18),"")</f>
        <v/>
      </c>
      <c r="AE18" s="130" t="s">
        <v>103</v>
      </c>
      <c r="AO18" s="78" t="e">
        <f aca="false">VLOOKUP(F18,PTDS2!$A$1:$Q$13,2)</f>
        <v>#N/A</v>
      </c>
      <c r="AP18" s="78" t="e">
        <f aca="false">VLOOKUP(F18,PTDS2!$A$1:$Q$13,3)</f>
        <v>#N/A</v>
      </c>
      <c r="AQ18" s="78" t="e">
        <f aca="false">VLOOKUP(F18,PTDS2!$A$1:$Q$13,4)</f>
        <v>#N/A</v>
      </c>
      <c r="AR18" s="78" t="e">
        <f aca="false">VLOOKUP(F18,PTDS2!$A$1:$Q$13,5)</f>
        <v>#N/A</v>
      </c>
      <c r="AS18" s="78" t="e">
        <f aca="false">VLOOKUP(F18,PTDS2!$A$1:$Q$13,6)</f>
        <v>#N/A</v>
      </c>
      <c r="AT18" s="78" t="e">
        <f aca="false">VLOOKUP(F18,PTDS2!$A$1:$Q$13,7)</f>
        <v>#N/A</v>
      </c>
      <c r="AU18" s="78" t="e">
        <f aca="false">VLOOKUP(F18,PTDS2!$A$1:$Q$13,8)</f>
        <v>#N/A</v>
      </c>
      <c r="AV18" s="78" t="e">
        <f aca="false">VLOOKUP(F18,PTDS2!$A$1:$Q$13,9)</f>
        <v>#N/A</v>
      </c>
      <c r="AW18" s="78" t="e">
        <f aca="false">VLOOKUP(F18,PTDS2!$A$1:$Q$13,10)</f>
        <v>#N/A</v>
      </c>
      <c r="AX18" s="78" t="e">
        <f aca="false">VLOOKUP(F18,PTDS2!$A$1:$Q$13,11)</f>
        <v>#N/A</v>
      </c>
      <c r="AY18" s="78" t="e">
        <f aca="false">VLOOKUP(F18,PTDS2!$A$1:$Q$13,12)</f>
        <v>#N/A</v>
      </c>
      <c r="AZ18" s="78" t="e">
        <f aca="false">VLOOKUP(F18,PTDS2!$A$1:$Q$13,13)</f>
        <v>#N/A</v>
      </c>
      <c r="BA18" s="78" t="e">
        <f aca="false">VLOOKUP(F18,PTDS2!$A$1:$Q$13,14)</f>
        <v>#N/A</v>
      </c>
      <c r="BB18" s="78" t="e">
        <f aca="false">VLOOKUP(F18,PTDS2!$A$1:$Q$13,15)</f>
        <v>#N/A</v>
      </c>
      <c r="BC18" s="78" t="e">
        <f aca="false">VLOOKUP(F18,PTDS2!$A$1:$Q$13,16)</f>
        <v>#N/A</v>
      </c>
      <c r="BD18" s="78" t="e">
        <f aca="false">VLOOKUP(F18,PTDS2!$A$1:$Q$13,17)</f>
        <v>#N/A</v>
      </c>
      <c r="BF18" s="78" t="e">
        <f aca="false">IF(AO18=0,"",AO18)</f>
        <v>#N/A</v>
      </c>
      <c r="BG18" s="78" t="e">
        <f aca="false">IF(AP18=0,"",AP18)</f>
        <v>#N/A</v>
      </c>
      <c r="BH18" s="78" t="e">
        <f aca="false">IF(AQ18=0,"",AQ18)</f>
        <v>#N/A</v>
      </c>
      <c r="BI18" s="78" t="e">
        <f aca="false">IF(AR18=0,"",AR18)</f>
        <v>#N/A</v>
      </c>
      <c r="BJ18" s="78" t="e">
        <f aca="false">IF(AS18=0,"",AS18)</f>
        <v>#N/A</v>
      </c>
      <c r="BK18" s="78" t="e">
        <f aca="false">IF(AT18=0,"",AT18)</f>
        <v>#N/A</v>
      </c>
      <c r="BL18" s="78" t="e">
        <f aca="false">IF(AU18=0,"",AU18)</f>
        <v>#N/A</v>
      </c>
      <c r="BM18" s="78" t="e">
        <f aca="false">IF(AV18=0,"",AV18)</f>
        <v>#N/A</v>
      </c>
      <c r="BN18" s="78" t="e">
        <f aca="false">IF(AW18=0,"",AW18)</f>
        <v>#N/A</v>
      </c>
      <c r="BO18" s="78" t="e">
        <f aca="false">IF(AX18=0,"",AX18)</f>
        <v>#N/A</v>
      </c>
      <c r="BP18" s="78" t="e">
        <f aca="false">IF(AY18=0,"",AY18)</f>
        <v>#N/A</v>
      </c>
      <c r="BQ18" s="78" t="e">
        <f aca="false">IF(AZ18=0,"",AZ18)</f>
        <v>#N/A</v>
      </c>
      <c r="BR18" s="78" t="e">
        <f aca="false">IF(BA18=0,"",BA18)</f>
        <v>#N/A</v>
      </c>
      <c r="BS18" s="78" t="e">
        <f aca="false">IF(BB18=0,"",BB18)</f>
        <v>#N/A</v>
      </c>
      <c r="BT18" s="78" t="e">
        <f aca="false">IF(BC18=0,"",BC18)</f>
        <v>#N/A</v>
      </c>
      <c r="BU18" s="78" t="e">
        <f aca="false">IF(BD18=0,"",BD18)</f>
        <v>#N/A</v>
      </c>
    </row>
    <row r="19" customFormat="false" ht="56.7" hidden="false" customHeight="true" outlineLevel="0" collapsed="false">
      <c r="A19" s="131" t="str">
        <f aca="false">IF(ISNUMBER(I19),A18+1,"")</f>
        <v/>
      </c>
      <c r="B19" s="117"/>
      <c r="C19" s="118"/>
      <c r="D19" s="118"/>
      <c r="E19" s="119"/>
      <c r="F19" s="120"/>
      <c r="G19" s="121"/>
      <c r="H19" s="122"/>
      <c r="I19" s="123"/>
      <c r="J19" s="116"/>
      <c r="K19" s="124" t="str">
        <f aca="false">IF(ISBLANK(I19),"",ROUND(IF(J19&lt;&gt;"€",IF(J19="$",I19*TRANSFERENCIAS!$E$29,I19*TRANSFERENCIAS!$H$29),I19),2))</f>
        <v/>
      </c>
      <c r="L19" s="125"/>
      <c r="M19" s="125"/>
      <c r="N19" s="125"/>
      <c r="O19" s="125"/>
      <c r="P19" s="125"/>
      <c r="Q19" s="160" t="str">
        <f aca="false">IF(ISNUMBER(X19),X19,"P")</f>
        <v>P</v>
      </c>
      <c r="S19" s="79"/>
      <c r="W19" s="129" t="n">
        <f aca="false">SUM(L19:O19)</f>
        <v>0</v>
      </c>
      <c r="X19" s="129" t="str">
        <f aca="false">IF(W19&gt;0,ABS(W19-K19),"")</f>
        <v/>
      </c>
      <c r="AE19" s="133" t="s">
        <v>104</v>
      </c>
      <c r="AO19" s="78" t="e">
        <f aca="false">VLOOKUP(F19,PTDS2!$A$1:$Q$13,2)</f>
        <v>#N/A</v>
      </c>
      <c r="AP19" s="78" t="e">
        <f aca="false">VLOOKUP(F19,PTDS2!$A$1:$Q$13,3)</f>
        <v>#N/A</v>
      </c>
      <c r="AQ19" s="78" t="e">
        <f aca="false">VLOOKUP(F19,PTDS2!$A$1:$Q$13,4)</f>
        <v>#N/A</v>
      </c>
      <c r="AR19" s="78" t="e">
        <f aca="false">VLOOKUP(F19,PTDS2!$A$1:$Q$13,5)</f>
        <v>#N/A</v>
      </c>
      <c r="AS19" s="78" t="e">
        <f aca="false">VLOOKUP(F19,PTDS2!$A$1:$Q$13,6)</f>
        <v>#N/A</v>
      </c>
      <c r="AT19" s="78" t="e">
        <f aca="false">VLOOKUP(F19,PTDS2!$A$1:$Q$13,7)</f>
        <v>#N/A</v>
      </c>
      <c r="AU19" s="78" t="e">
        <f aca="false">VLOOKUP(F19,PTDS2!$A$1:$Q$13,8)</f>
        <v>#N/A</v>
      </c>
      <c r="AV19" s="78" t="e">
        <f aca="false">VLOOKUP(F19,PTDS2!$A$1:$Q$13,9)</f>
        <v>#N/A</v>
      </c>
      <c r="AW19" s="78" t="e">
        <f aca="false">VLOOKUP(F19,PTDS2!$A$1:$Q$13,10)</f>
        <v>#N/A</v>
      </c>
      <c r="AX19" s="78" t="e">
        <f aca="false">VLOOKUP(F19,PTDS2!$A$1:$Q$13,11)</f>
        <v>#N/A</v>
      </c>
      <c r="AY19" s="78" t="e">
        <f aca="false">VLOOKUP(F19,PTDS2!$A$1:$Q$13,12)</f>
        <v>#N/A</v>
      </c>
      <c r="AZ19" s="78" t="e">
        <f aca="false">VLOOKUP(F19,PTDS2!$A$1:$Q$13,13)</f>
        <v>#N/A</v>
      </c>
      <c r="BA19" s="78" t="e">
        <f aca="false">VLOOKUP(F19,PTDS2!$A$1:$Q$13,14)</f>
        <v>#N/A</v>
      </c>
      <c r="BB19" s="78" t="e">
        <f aca="false">VLOOKUP(F19,PTDS2!$A$1:$Q$13,15)</f>
        <v>#N/A</v>
      </c>
      <c r="BC19" s="78" t="e">
        <f aca="false">VLOOKUP(F19,PTDS2!$A$1:$Q$13,16)</f>
        <v>#N/A</v>
      </c>
      <c r="BD19" s="78" t="e">
        <f aca="false">VLOOKUP(F19,PTDS2!$A$1:$Q$13,17)</f>
        <v>#N/A</v>
      </c>
      <c r="BF19" s="78" t="e">
        <f aca="false">IF(AO19=0,"",AO19)</f>
        <v>#N/A</v>
      </c>
      <c r="BG19" s="78" t="e">
        <f aca="false">IF(AP19=0,"",AP19)</f>
        <v>#N/A</v>
      </c>
      <c r="BH19" s="78" t="e">
        <f aca="false">IF(AQ19=0,"",AQ19)</f>
        <v>#N/A</v>
      </c>
      <c r="BI19" s="78" t="e">
        <f aca="false">IF(AR19=0,"",AR19)</f>
        <v>#N/A</v>
      </c>
      <c r="BJ19" s="78" t="e">
        <f aca="false">IF(AS19=0,"",AS19)</f>
        <v>#N/A</v>
      </c>
      <c r="BK19" s="78" t="e">
        <f aca="false">IF(AT19=0,"",AT19)</f>
        <v>#N/A</v>
      </c>
      <c r="BL19" s="78" t="e">
        <f aca="false">IF(AU19=0,"",AU19)</f>
        <v>#N/A</v>
      </c>
      <c r="BM19" s="78" t="e">
        <f aca="false">IF(AV19=0,"",AV19)</f>
        <v>#N/A</v>
      </c>
      <c r="BN19" s="78" t="e">
        <f aca="false">IF(AW19=0,"",AW19)</f>
        <v>#N/A</v>
      </c>
      <c r="BO19" s="78" t="e">
        <f aca="false">IF(AX19=0,"",AX19)</f>
        <v>#N/A</v>
      </c>
      <c r="BP19" s="78" t="e">
        <f aca="false">IF(AY19=0,"",AY19)</f>
        <v>#N/A</v>
      </c>
      <c r="BQ19" s="78" t="e">
        <f aca="false">IF(AZ19=0,"",AZ19)</f>
        <v>#N/A</v>
      </c>
      <c r="BR19" s="78" t="e">
        <f aca="false">IF(BA19=0,"",BA19)</f>
        <v>#N/A</v>
      </c>
      <c r="BS19" s="78" t="e">
        <f aca="false">IF(BB19=0,"",BB19)</f>
        <v>#N/A</v>
      </c>
      <c r="BT19" s="78" t="e">
        <f aca="false">IF(BC19=0,"",BC19)</f>
        <v>#N/A</v>
      </c>
      <c r="BU19" s="78" t="e">
        <f aca="false">IF(BD19=0,"",BD19)</f>
        <v>#N/A</v>
      </c>
    </row>
    <row r="20" customFormat="false" ht="56.7" hidden="false" customHeight="true" outlineLevel="0" collapsed="false">
      <c r="A20" s="131" t="str">
        <f aca="false">IF(ISNUMBER(I20),A19+1,"")</f>
        <v/>
      </c>
      <c r="B20" s="117"/>
      <c r="C20" s="118"/>
      <c r="D20" s="118"/>
      <c r="E20" s="119"/>
      <c r="F20" s="120"/>
      <c r="G20" s="121"/>
      <c r="H20" s="122"/>
      <c r="I20" s="123"/>
      <c r="J20" s="116"/>
      <c r="K20" s="124" t="str">
        <f aca="false">IF(ISBLANK(I20),"",ROUND(IF(J20&lt;&gt;"€",IF(J20="$",I20*TRANSFERENCIAS!$E$29,I20*TRANSFERENCIAS!$H$29),I20),2))</f>
        <v/>
      </c>
      <c r="L20" s="125"/>
      <c r="M20" s="125"/>
      <c r="N20" s="125"/>
      <c r="O20" s="125"/>
      <c r="P20" s="125"/>
      <c r="Q20" s="160" t="str">
        <f aca="false">IF(ISNUMBER(X20),X20,"P")</f>
        <v>P</v>
      </c>
      <c r="S20" s="79"/>
      <c r="W20" s="129" t="n">
        <f aca="false">SUM(L20:O20)</f>
        <v>0</v>
      </c>
      <c r="X20" s="129" t="str">
        <f aca="false">IF(W20&gt;0,ABS(W20-K20),"")</f>
        <v/>
      </c>
      <c r="AE20" s="133" t="s">
        <v>105</v>
      </c>
      <c r="AO20" s="78" t="e">
        <f aca="false">VLOOKUP(F20,PTDS2!$A$1:$Q$13,2)</f>
        <v>#N/A</v>
      </c>
      <c r="AP20" s="78" t="e">
        <f aca="false">VLOOKUP(F20,PTDS2!$A$1:$Q$13,3)</f>
        <v>#N/A</v>
      </c>
      <c r="AQ20" s="78" t="e">
        <f aca="false">VLOOKUP(F20,PTDS2!$A$1:$Q$13,4)</f>
        <v>#N/A</v>
      </c>
      <c r="AR20" s="78" t="e">
        <f aca="false">VLOOKUP(F20,PTDS2!$A$1:$Q$13,5)</f>
        <v>#N/A</v>
      </c>
      <c r="AS20" s="78" t="e">
        <f aca="false">VLOOKUP(F20,PTDS2!$A$1:$Q$13,6)</f>
        <v>#N/A</v>
      </c>
      <c r="AT20" s="78" t="e">
        <f aca="false">VLOOKUP(F20,PTDS2!$A$1:$Q$13,7)</f>
        <v>#N/A</v>
      </c>
      <c r="AU20" s="78" t="e">
        <f aca="false">VLOOKUP(F20,PTDS2!$A$1:$Q$13,8)</f>
        <v>#N/A</v>
      </c>
      <c r="AV20" s="78" t="e">
        <f aca="false">VLOOKUP(F20,PTDS2!$A$1:$Q$13,9)</f>
        <v>#N/A</v>
      </c>
      <c r="AW20" s="78" t="e">
        <f aca="false">VLOOKUP(F20,PTDS2!$A$1:$Q$13,10)</f>
        <v>#N/A</v>
      </c>
      <c r="AX20" s="78" t="e">
        <f aca="false">VLOOKUP(F20,PTDS2!$A$1:$Q$13,11)</f>
        <v>#N/A</v>
      </c>
      <c r="AY20" s="78" t="e">
        <f aca="false">VLOOKUP(F20,PTDS2!$A$1:$Q$13,12)</f>
        <v>#N/A</v>
      </c>
      <c r="AZ20" s="78" t="e">
        <f aca="false">VLOOKUP(F20,PTDS2!$A$1:$Q$13,13)</f>
        <v>#N/A</v>
      </c>
      <c r="BA20" s="78" t="e">
        <f aca="false">VLOOKUP(F20,PTDS2!$A$1:$Q$13,14)</f>
        <v>#N/A</v>
      </c>
      <c r="BB20" s="78" t="e">
        <f aca="false">VLOOKUP(F20,PTDS2!$A$1:$Q$13,15)</f>
        <v>#N/A</v>
      </c>
      <c r="BC20" s="78" t="e">
        <f aca="false">VLOOKUP(F20,PTDS2!$A$1:$Q$13,16)</f>
        <v>#N/A</v>
      </c>
      <c r="BD20" s="78" t="e">
        <f aca="false">VLOOKUP(F20,PTDS2!$A$1:$Q$13,17)</f>
        <v>#N/A</v>
      </c>
      <c r="BF20" s="78" t="e">
        <f aca="false">IF(AO20=0,"",AO20)</f>
        <v>#N/A</v>
      </c>
      <c r="BG20" s="78" t="e">
        <f aca="false">IF(AP20=0,"",AP20)</f>
        <v>#N/A</v>
      </c>
      <c r="BH20" s="78" t="e">
        <f aca="false">IF(AQ20=0,"",AQ20)</f>
        <v>#N/A</v>
      </c>
      <c r="BI20" s="78" t="e">
        <f aca="false">IF(AR20=0,"",AR20)</f>
        <v>#N/A</v>
      </c>
      <c r="BJ20" s="78" t="e">
        <f aca="false">IF(AS20=0,"",AS20)</f>
        <v>#N/A</v>
      </c>
      <c r="BK20" s="78" t="e">
        <f aca="false">IF(AT20=0,"",AT20)</f>
        <v>#N/A</v>
      </c>
      <c r="BL20" s="78" t="e">
        <f aca="false">IF(AU20=0,"",AU20)</f>
        <v>#N/A</v>
      </c>
      <c r="BM20" s="78" t="e">
        <f aca="false">IF(AV20=0,"",AV20)</f>
        <v>#N/A</v>
      </c>
      <c r="BN20" s="78" t="e">
        <f aca="false">IF(AW20=0,"",AW20)</f>
        <v>#N/A</v>
      </c>
      <c r="BO20" s="78" t="e">
        <f aca="false">IF(AX20=0,"",AX20)</f>
        <v>#N/A</v>
      </c>
      <c r="BP20" s="78" t="e">
        <f aca="false">IF(AY20=0,"",AY20)</f>
        <v>#N/A</v>
      </c>
      <c r="BQ20" s="78" t="e">
        <f aca="false">IF(AZ20=0,"",AZ20)</f>
        <v>#N/A</v>
      </c>
      <c r="BR20" s="78" t="e">
        <f aca="false">IF(BA20=0,"",BA20)</f>
        <v>#N/A</v>
      </c>
      <c r="BS20" s="78" t="e">
        <f aca="false">IF(BB20=0,"",BB20)</f>
        <v>#N/A</v>
      </c>
      <c r="BT20" s="78" t="e">
        <f aca="false">IF(BC20=0,"",BC20)</f>
        <v>#N/A</v>
      </c>
      <c r="BU20" s="78" t="e">
        <f aca="false">IF(BD20=0,"",BD20)</f>
        <v>#N/A</v>
      </c>
    </row>
    <row r="21" customFormat="false" ht="56.7" hidden="false" customHeight="true" outlineLevel="0" collapsed="false">
      <c r="A21" s="131" t="str">
        <f aca="false">IF(ISNUMBER(I21),A20+1,"")</f>
        <v/>
      </c>
      <c r="B21" s="117"/>
      <c r="C21" s="118"/>
      <c r="D21" s="118"/>
      <c r="E21" s="119"/>
      <c r="F21" s="120"/>
      <c r="G21" s="121"/>
      <c r="H21" s="122"/>
      <c r="I21" s="123"/>
      <c r="J21" s="116"/>
      <c r="K21" s="124" t="str">
        <f aca="false">IF(ISBLANK(I21),"",ROUND(IF(J21&lt;&gt;"€",IF(J21="$",I21*TRANSFERENCIAS!$E$29,I21*TRANSFERENCIAS!$H$29),I21),2))</f>
        <v/>
      </c>
      <c r="L21" s="125"/>
      <c r="M21" s="125"/>
      <c r="N21" s="125"/>
      <c r="O21" s="125"/>
      <c r="P21" s="125"/>
      <c r="Q21" s="160" t="str">
        <f aca="false">IF(ISNUMBER(X21),X21,"P")</f>
        <v>P</v>
      </c>
      <c r="R21" s="132"/>
      <c r="S21" s="134"/>
      <c r="W21" s="129" t="n">
        <f aca="false">SUM(L21:O21)</f>
        <v>0</v>
      </c>
      <c r="X21" s="129" t="str">
        <f aca="false">IF(W21&gt;0,ABS(W21-K21),"")</f>
        <v/>
      </c>
      <c r="AE21" s="135"/>
      <c r="AO21" s="78" t="e">
        <f aca="false">VLOOKUP(F21,PTDS2!$A$1:$Q$13,2)</f>
        <v>#N/A</v>
      </c>
      <c r="AP21" s="78" t="e">
        <f aca="false">VLOOKUP(F21,PTDS2!$A$1:$Q$13,3)</f>
        <v>#N/A</v>
      </c>
      <c r="AQ21" s="78" t="e">
        <f aca="false">VLOOKUP(F21,PTDS2!$A$1:$Q$13,4)</f>
        <v>#N/A</v>
      </c>
      <c r="AR21" s="78" t="e">
        <f aca="false">VLOOKUP(F21,PTDS2!$A$1:$Q$13,5)</f>
        <v>#N/A</v>
      </c>
      <c r="AS21" s="78" t="e">
        <f aca="false">VLOOKUP(F21,PTDS2!$A$1:$Q$13,6)</f>
        <v>#N/A</v>
      </c>
      <c r="AT21" s="78" t="e">
        <f aca="false">VLOOKUP(F21,PTDS2!$A$1:$Q$13,7)</f>
        <v>#N/A</v>
      </c>
      <c r="AU21" s="78" t="e">
        <f aca="false">VLOOKUP(F21,PTDS2!$A$1:$Q$13,8)</f>
        <v>#N/A</v>
      </c>
      <c r="AV21" s="78" t="e">
        <f aca="false">VLOOKUP(F21,PTDS2!$A$1:$Q$13,9)</f>
        <v>#N/A</v>
      </c>
      <c r="AW21" s="78" t="e">
        <f aca="false">VLOOKUP(F21,PTDS2!$A$1:$Q$13,10)</f>
        <v>#N/A</v>
      </c>
      <c r="AX21" s="78" t="e">
        <f aca="false">VLOOKUP(F21,PTDS2!$A$1:$Q$13,11)</f>
        <v>#N/A</v>
      </c>
      <c r="AY21" s="78" t="e">
        <f aca="false">VLOOKUP(F21,PTDS2!$A$1:$Q$13,12)</f>
        <v>#N/A</v>
      </c>
      <c r="AZ21" s="78" t="e">
        <f aca="false">VLOOKUP(F21,PTDS2!$A$1:$Q$13,13)</f>
        <v>#N/A</v>
      </c>
      <c r="BA21" s="78" t="e">
        <f aca="false">VLOOKUP(F21,PTDS2!$A$1:$Q$13,14)</f>
        <v>#N/A</v>
      </c>
      <c r="BB21" s="78" t="e">
        <f aca="false">VLOOKUP(F21,PTDS2!$A$1:$Q$13,15)</f>
        <v>#N/A</v>
      </c>
      <c r="BC21" s="78" t="e">
        <f aca="false">VLOOKUP(F21,PTDS2!$A$1:$Q$13,16)</f>
        <v>#N/A</v>
      </c>
      <c r="BD21" s="78" t="e">
        <f aca="false">VLOOKUP(F21,PTDS2!$A$1:$Q$13,17)</f>
        <v>#N/A</v>
      </c>
      <c r="BF21" s="78" t="e">
        <f aca="false">IF(AO21=0,"",AO21)</f>
        <v>#N/A</v>
      </c>
      <c r="BG21" s="78" t="e">
        <f aca="false">IF(AP21=0,"",AP21)</f>
        <v>#N/A</v>
      </c>
      <c r="BH21" s="78" t="e">
        <f aca="false">IF(AQ21=0,"",AQ21)</f>
        <v>#N/A</v>
      </c>
      <c r="BI21" s="78" t="e">
        <f aca="false">IF(AR21=0,"",AR21)</f>
        <v>#N/A</v>
      </c>
      <c r="BJ21" s="78" t="e">
        <f aca="false">IF(AS21=0,"",AS21)</f>
        <v>#N/A</v>
      </c>
      <c r="BK21" s="78" t="e">
        <f aca="false">IF(AT21=0,"",AT21)</f>
        <v>#N/A</v>
      </c>
      <c r="BL21" s="78" t="e">
        <f aca="false">IF(AU21=0,"",AU21)</f>
        <v>#N/A</v>
      </c>
      <c r="BM21" s="78" t="e">
        <f aca="false">IF(AV21=0,"",AV21)</f>
        <v>#N/A</v>
      </c>
      <c r="BN21" s="78" t="e">
        <f aca="false">IF(AW21=0,"",AW21)</f>
        <v>#N/A</v>
      </c>
      <c r="BO21" s="78" t="e">
        <f aca="false">IF(AX21=0,"",AX21)</f>
        <v>#N/A</v>
      </c>
      <c r="BP21" s="78" t="e">
        <f aca="false">IF(AY21=0,"",AY21)</f>
        <v>#N/A</v>
      </c>
      <c r="BQ21" s="78" t="e">
        <f aca="false">IF(AZ21=0,"",AZ21)</f>
        <v>#N/A</v>
      </c>
      <c r="BR21" s="78" t="e">
        <f aca="false">IF(BA21=0,"",BA21)</f>
        <v>#N/A</v>
      </c>
      <c r="BS21" s="78" t="e">
        <f aca="false">IF(BB21=0,"",BB21)</f>
        <v>#N/A</v>
      </c>
      <c r="BT21" s="78" t="e">
        <f aca="false">IF(BC21=0,"",BC21)</f>
        <v>#N/A</v>
      </c>
      <c r="BU21" s="78" t="e">
        <f aca="false">IF(BD21=0,"",BD21)</f>
        <v>#N/A</v>
      </c>
    </row>
    <row r="22" customFormat="false" ht="56.7" hidden="false" customHeight="true" outlineLevel="0" collapsed="false">
      <c r="A22" s="131" t="str">
        <f aca="false">IF(ISNUMBER(I22),A21+1,"")</f>
        <v/>
      </c>
      <c r="B22" s="117"/>
      <c r="C22" s="118"/>
      <c r="D22" s="118"/>
      <c r="E22" s="119"/>
      <c r="F22" s="120"/>
      <c r="G22" s="121"/>
      <c r="H22" s="122"/>
      <c r="I22" s="123"/>
      <c r="J22" s="116"/>
      <c r="K22" s="124" t="str">
        <f aca="false">IF(ISBLANK(I22),"",ROUND(IF(J22&lt;&gt;"€",IF(J22="$",I22*TRANSFERENCIAS!$E$29,I22*TRANSFERENCIAS!$H$29),I22),2))</f>
        <v/>
      </c>
      <c r="L22" s="125"/>
      <c r="M22" s="125"/>
      <c r="N22" s="125"/>
      <c r="O22" s="125"/>
      <c r="P22" s="125"/>
      <c r="Q22" s="160" t="str">
        <f aca="false">IF(ISNUMBER(X22),X22,"P")</f>
        <v>P</v>
      </c>
      <c r="W22" s="129" t="n">
        <f aca="false">SUM(L22:O22)</f>
        <v>0</v>
      </c>
      <c r="X22" s="129" t="str">
        <f aca="false">IF(W22&gt;0,ABS(W22-K22),"")</f>
        <v/>
      </c>
      <c r="AE22" s="135"/>
      <c r="AO22" s="78" t="e">
        <f aca="false">VLOOKUP(F22,PTDS2!$A$1:$Q$13,2)</f>
        <v>#N/A</v>
      </c>
      <c r="AP22" s="78" t="e">
        <f aca="false">VLOOKUP(F22,PTDS2!$A$1:$Q$13,3)</f>
        <v>#N/A</v>
      </c>
      <c r="AQ22" s="78" t="e">
        <f aca="false">VLOOKUP(F22,PTDS2!$A$1:$Q$13,4)</f>
        <v>#N/A</v>
      </c>
      <c r="AR22" s="78" t="e">
        <f aca="false">VLOOKUP(F22,PTDS2!$A$1:$Q$13,5)</f>
        <v>#N/A</v>
      </c>
      <c r="AS22" s="78" t="e">
        <f aca="false">VLOOKUP(F22,PTDS2!$A$1:$Q$13,6)</f>
        <v>#N/A</v>
      </c>
      <c r="AT22" s="78" t="e">
        <f aca="false">VLOOKUP(F22,PTDS2!$A$1:$Q$13,7)</f>
        <v>#N/A</v>
      </c>
      <c r="AU22" s="78" t="e">
        <f aca="false">VLOOKUP(F22,PTDS2!$A$1:$Q$13,8)</f>
        <v>#N/A</v>
      </c>
      <c r="AV22" s="78" t="e">
        <f aca="false">VLOOKUP(F22,PTDS2!$A$1:$Q$13,9)</f>
        <v>#N/A</v>
      </c>
      <c r="AW22" s="78" t="e">
        <f aca="false">VLOOKUP(F22,PTDS2!$A$1:$Q$13,10)</f>
        <v>#N/A</v>
      </c>
      <c r="AX22" s="78" t="e">
        <f aca="false">VLOOKUP(F22,PTDS2!$A$1:$Q$13,11)</f>
        <v>#N/A</v>
      </c>
      <c r="AY22" s="78" t="e">
        <f aca="false">VLOOKUP(F22,PTDS2!$A$1:$Q$13,12)</f>
        <v>#N/A</v>
      </c>
      <c r="AZ22" s="78" t="e">
        <f aca="false">VLOOKUP(F22,PTDS2!$A$1:$Q$13,13)</f>
        <v>#N/A</v>
      </c>
      <c r="BA22" s="78" t="e">
        <f aca="false">VLOOKUP(F22,PTDS2!$A$1:$Q$13,14)</f>
        <v>#N/A</v>
      </c>
      <c r="BB22" s="78" t="e">
        <f aca="false">VLOOKUP(F22,PTDS2!$A$1:$Q$13,15)</f>
        <v>#N/A</v>
      </c>
      <c r="BC22" s="78" t="e">
        <f aca="false">VLOOKUP(F22,PTDS2!$A$1:$Q$13,16)</f>
        <v>#N/A</v>
      </c>
      <c r="BD22" s="78" t="e">
        <f aca="false">VLOOKUP(F22,PTDS2!$A$1:$Q$13,17)</f>
        <v>#N/A</v>
      </c>
      <c r="BF22" s="78" t="e">
        <f aca="false">IF(AO22=0,"",AO22)</f>
        <v>#N/A</v>
      </c>
      <c r="BG22" s="78" t="e">
        <f aca="false">IF(AP22=0,"",AP22)</f>
        <v>#N/A</v>
      </c>
      <c r="BH22" s="78" t="e">
        <f aca="false">IF(AQ22=0,"",AQ22)</f>
        <v>#N/A</v>
      </c>
      <c r="BI22" s="78" t="e">
        <f aca="false">IF(AR22=0,"",AR22)</f>
        <v>#N/A</v>
      </c>
      <c r="BJ22" s="78" t="e">
        <f aca="false">IF(AS22=0,"",AS22)</f>
        <v>#N/A</v>
      </c>
      <c r="BK22" s="78" t="e">
        <f aca="false">IF(AT22=0,"",AT22)</f>
        <v>#N/A</v>
      </c>
      <c r="BL22" s="78" t="e">
        <f aca="false">IF(AU22=0,"",AU22)</f>
        <v>#N/A</v>
      </c>
      <c r="BM22" s="78" t="e">
        <f aca="false">IF(AV22=0,"",AV22)</f>
        <v>#N/A</v>
      </c>
      <c r="BN22" s="78" t="e">
        <f aca="false">IF(AW22=0,"",AW22)</f>
        <v>#N/A</v>
      </c>
      <c r="BO22" s="78" t="e">
        <f aca="false">IF(AX22=0,"",AX22)</f>
        <v>#N/A</v>
      </c>
      <c r="BP22" s="78" t="e">
        <f aca="false">IF(AY22=0,"",AY22)</f>
        <v>#N/A</v>
      </c>
      <c r="BQ22" s="78" t="e">
        <f aca="false">IF(AZ22=0,"",AZ22)</f>
        <v>#N/A</v>
      </c>
      <c r="BR22" s="78" t="e">
        <f aca="false">IF(BA22=0,"",BA22)</f>
        <v>#N/A</v>
      </c>
      <c r="BS22" s="78" t="e">
        <f aca="false">IF(BB22=0,"",BB22)</f>
        <v>#N/A</v>
      </c>
      <c r="BT22" s="78" t="e">
        <f aca="false">IF(BC22=0,"",BC22)</f>
        <v>#N/A</v>
      </c>
      <c r="BU22" s="78" t="e">
        <f aca="false">IF(BD22=0,"",BD22)</f>
        <v>#N/A</v>
      </c>
    </row>
    <row r="23" customFormat="false" ht="56.7" hidden="false" customHeight="true" outlineLevel="0" collapsed="false">
      <c r="A23" s="131" t="str">
        <f aca="false">IF(ISNUMBER(I23),A22+1,"")</f>
        <v/>
      </c>
      <c r="B23" s="117"/>
      <c r="C23" s="118"/>
      <c r="D23" s="118"/>
      <c r="E23" s="119"/>
      <c r="F23" s="120"/>
      <c r="G23" s="121"/>
      <c r="H23" s="122"/>
      <c r="I23" s="123"/>
      <c r="J23" s="116"/>
      <c r="K23" s="124" t="str">
        <f aca="false">IF(ISBLANK(I23),"",ROUND(IF(J23&lt;&gt;"€",IF(J23="$",I23*TRANSFERENCIAS!$E$29,I23*TRANSFERENCIAS!$H$29),I23),2))</f>
        <v/>
      </c>
      <c r="L23" s="125"/>
      <c r="M23" s="125"/>
      <c r="N23" s="125"/>
      <c r="O23" s="125"/>
      <c r="P23" s="125"/>
      <c r="Q23" s="160" t="str">
        <f aca="false">IF(ISNUMBER(X23),X23,"P")</f>
        <v>P</v>
      </c>
      <c r="W23" s="129" t="n">
        <f aca="false">SUM(L23:O23)</f>
        <v>0</v>
      </c>
      <c r="X23" s="129" t="str">
        <f aca="false">IF(W23&gt;0,ABS(W23-K23),"")</f>
        <v/>
      </c>
      <c r="AE23" s="135"/>
      <c r="AO23" s="78" t="e">
        <f aca="false">VLOOKUP(F23,PTDS2!$A$1:$Q$13,2)</f>
        <v>#N/A</v>
      </c>
      <c r="AP23" s="78" t="e">
        <f aca="false">VLOOKUP(F23,PTDS2!$A$1:$Q$13,3)</f>
        <v>#N/A</v>
      </c>
      <c r="AQ23" s="78" t="e">
        <f aca="false">VLOOKUP(F23,PTDS2!$A$1:$Q$13,4)</f>
        <v>#N/A</v>
      </c>
      <c r="AR23" s="78" t="e">
        <f aca="false">VLOOKUP(F23,PTDS2!$A$1:$Q$13,5)</f>
        <v>#N/A</v>
      </c>
      <c r="AS23" s="78" t="e">
        <f aca="false">VLOOKUP(F23,PTDS2!$A$1:$Q$13,6)</f>
        <v>#N/A</v>
      </c>
      <c r="AT23" s="78" t="e">
        <f aca="false">VLOOKUP(F23,PTDS2!$A$1:$Q$13,7)</f>
        <v>#N/A</v>
      </c>
      <c r="AU23" s="78" t="e">
        <f aca="false">VLOOKUP(F23,PTDS2!$A$1:$Q$13,8)</f>
        <v>#N/A</v>
      </c>
      <c r="AV23" s="78" t="e">
        <f aca="false">VLOOKUP(F23,PTDS2!$A$1:$Q$13,9)</f>
        <v>#N/A</v>
      </c>
      <c r="AW23" s="78" t="e">
        <f aca="false">VLOOKUP(F23,PTDS2!$A$1:$Q$13,10)</f>
        <v>#N/A</v>
      </c>
      <c r="AX23" s="78" t="e">
        <f aca="false">VLOOKUP(F23,PTDS2!$A$1:$Q$13,11)</f>
        <v>#N/A</v>
      </c>
      <c r="AY23" s="78" t="e">
        <f aca="false">VLOOKUP(F23,PTDS2!$A$1:$Q$13,12)</f>
        <v>#N/A</v>
      </c>
      <c r="AZ23" s="78" t="e">
        <f aca="false">VLOOKUP(F23,PTDS2!$A$1:$Q$13,13)</f>
        <v>#N/A</v>
      </c>
      <c r="BA23" s="78" t="e">
        <f aca="false">VLOOKUP(F23,PTDS2!$A$1:$Q$13,14)</f>
        <v>#N/A</v>
      </c>
      <c r="BB23" s="78" t="e">
        <f aca="false">VLOOKUP(F23,PTDS2!$A$1:$Q$13,15)</f>
        <v>#N/A</v>
      </c>
      <c r="BC23" s="78" t="e">
        <f aca="false">VLOOKUP(F23,PTDS2!$A$1:$Q$13,16)</f>
        <v>#N/A</v>
      </c>
      <c r="BD23" s="78" t="e">
        <f aca="false">VLOOKUP(F23,PTDS2!$A$1:$Q$13,17)</f>
        <v>#N/A</v>
      </c>
      <c r="BF23" s="78" t="e">
        <f aca="false">IF(AO23=0,"",AO23)</f>
        <v>#N/A</v>
      </c>
      <c r="BG23" s="78" t="e">
        <f aca="false">IF(AP23=0,"",AP23)</f>
        <v>#N/A</v>
      </c>
      <c r="BH23" s="78" t="e">
        <f aca="false">IF(AQ23=0,"",AQ23)</f>
        <v>#N/A</v>
      </c>
      <c r="BI23" s="78" t="e">
        <f aca="false">IF(AR23=0,"",AR23)</f>
        <v>#N/A</v>
      </c>
      <c r="BJ23" s="78" t="e">
        <f aca="false">IF(AS23=0,"",AS23)</f>
        <v>#N/A</v>
      </c>
      <c r="BK23" s="78" t="e">
        <f aca="false">IF(AT23=0,"",AT23)</f>
        <v>#N/A</v>
      </c>
      <c r="BL23" s="78" t="e">
        <f aca="false">IF(AU23=0,"",AU23)</f>
        <v>#N/A</v>
      </c>
      <c r="BM23" s="78" t="e">
        <f aca="false">IF(AV23=0,"",AV23)</f>
        <v>#N/A</v>
      </c>
      <c r="BN23" s="78" t="e">
        <f aca="false">IF(AW23=0,"",AW23)</f>
        <v>#N/A</v>
      </c>
      <c r="BO23" s="78" t="e">
        <f aca="false">IF(AX23=0,"",AX23)</f>
        <v>#N/A</v>
      </c>
      <c r="BP23" s="78" t="e">
        <f aca="false">IF(AY23=0,"",AY23)</f>
        <v>#N/A</v>
      </c>
      <c r="BQ23" s="78" t="e">
        <f aca="false">IF(AZ23=0,"",AZ23)</f>
        <v>#N/A</v>
      </c>
      <c r="BR23" s="78" t="e">
        <f aca="false">IF(BA23=0,"",BA23)</f>
        <v>#N/A</v>
      </c>
      <c r="BS23" s="78" t="e">
        <f aca="false">IF(BB23=0,"",BB23)</f>
        <v>#N/A</v>
      </c>
      <c r="BT23" s="78" t="e">
        <f aca="false">IF(BC23=0,"",BC23)</f>
        <v>#N/A</v>
      </c>
      <c r="BU23" s="78" t="e">
        <f aca="false">IF(BD23=0,"",BD23)</f>
        <v>#N/A</v>
      </c>
    </row>
    <row r="24" customFormat="false" ht="56.7" hidden="false" customHeight="true" outlineLevel="0" collapsed="false">
      <c r="A24" s="131" t="str">
        <f aca="false">IF(ISNUMBER(I24),A23+1,"")</f>
        <v/>
      </c>
      <c r="B24" s="117"/>
      <c r="C24" s="118"/>
      <c r="D24" s="118"/>
      <c r="E24" s="119"/>
      <c r="F24" s="120"/>
      <c r="G24" s="121"/>
      <c r="H24" s="122"/>
      <c r="I24" s="123"/>
      <c r="J24" s="116"/>
      <c r="K24" s="124" t="str">
        <f aca="false">IF(ISBLANK(I24),"",ROUND(IF(J24&lt;&gt;"€",IF(J24="$",I24*TRANSFERENCIAS!$E$29,I24*TRANSFERENCIAS!$H$29),I24),2))</f>
        <v/>
      </c>
      <c r="L24" s="125"/>
      <c r="M24" s="125"/>
      <c r="N24" s="125"/>
      <c r="O24" s="125"/>
      <c r="P24" s="125"/>
      <c r="Q24" s="160" t="str">
        <f aca="false">IF(ISNUMBER(X24),X24,"P")</f>
        <v>P</v>
      </c>
      <c r="S24" s="134"/>
      <c r="W24" s="129" t="n">
        <f aca="false">SUM(L24:O24)</f>
        <v>0</v>
      </c>
      <c r="X24" s="129" t="str">
        <f aca="false">IF(W24&gt;0,ABS(W24-K24),"")</f>
        <v/>
      </c>
      <c r="AE24" s="135"/>
      <c r="AO24" s="78" t="e">
        <f aca="false">VLOOKUP(F24,PTDS2!$A$1:$Q$13,2)</f>
        <v>#N/A</v>
      </c>
      <c r="AP24" s="78" t="e">
        <f aca="false">VLOOKUP(F24,PTDS2!$A$1:$Q$13,3)</f>
        <v>#N/A</v>
      </c>
      <c r="AQ24" s="78" t="e">
        <f aca="false">VLOOKUP(F24,PTDS2!$A$1:$Q$13,4)</f>
        <v>#N/A</v>
      </c>
      <c r="AR24" s="78" t="e">
        <f aca="false">VLOOKUP(F24,PTDS2!$A$1:$Q$13,5)</f>
        <v>#N/A</v>
      </c>
      <c r="AS24" s="78" t="e">
        <f aca="false">VLOOKUP(F24,PTDS2!$A$1:$Q$13,6)</f>
        <v>#N/A</v>
      </c>
      <c r="AT24" s="78" t="e">
        <f aca="false">VLOOKUP(F24,PTDS2!$A$1:$Q$13,7)</f>
        <v>#N/A</v>
      </c>
      <c r="AU24" s="78" t="e">
        <f aca="false">VLOOKUP(F24,PTDS2!$A$1:$Q$13,8)</f>
        <v>#N/A</v>
      </c>
      <c r="AV24" s="78" t="e">
        <f aca="false">VLOOKUP(F24,PTDS2!$A$1:$Q$13,9)</f>
        <v>#N/A</v>
      </c>
      <c r="AW24" s="78" t="e">
        <f aca="false">VLOOKUP(F24,PTDS2!$A$1:$Q$13,10)</f>
        <v>#N/A</v>
      </c>
      <c r="AX24" s="78" t="e">
        <f aca="false">VLOOKUP(F24,PTDS2!$A$1:$Q$13,11)</f>
        <v>#N/A</v>
      </c>
      <c r="AY24" s="78" t="e">
        <f aca="false">VLOOKUP(F24,PTDS2!$A$1:$Q$13,12)</f>
        <v>#N/A</v>
      </c>
      <c r="AZ24" s="78" t="e">
        <f aca="false">VLOOKUP(F24,PTDS2!$A$1:$Q$13,13)</f>
        <v>#N/A</v>
      </c>
      <c r="BA24" s="78" t="e">
        <f aca="false">VLOOKUP(F24,PTDS2!$A$1:$Q$13,14)</f>
        <v>#N/A</v>
      </c>
      <c r="BB24" s="78" t="e">
        <f aca="false">VLOOKUP(F24,PTDS2!$A$1:$Q$13,15)</f>
        <v>#N/A</v>
      </c>
      <c r="BC24" s="78" t="e">
        <f aca="false">VLOOKUP(F24,PTDS2!$A$1:$Q$13,16)</f>
        <v>#N/A</v>
      </c>
      <c r="BD24" s="78" t="e">
        <f aca="false">VLOOKUP(F24,PTDS2!$A$1:$Q$13,17)</f>
        <v>#N/A</v>
      </c>
      <c r="BF24" s="78" t="e">
        <f aca="false">IF(AO24=0,"",AO24)</f>
        <v>#N/A</v>
      </c>
      <c r="BG24" s="78" t="e">
        <f aca="false">IF(AP24=0,"",AP24)</f>
        <v>#N/A</v>
      </c>
      <c r="BH24" s="78" t="e">
        <f aca="false">IF(AQ24=0,"",AQ24)</f>
        <v>#N/A</v>
      </c>
      <c r="BI24" s="78" t="e">
        <f aca="false">IF(AR24=0,"",AR24)</f>
        <v>#N/A</v>
      </c>
      <c r="BJ24" s="78" t="e">
        <f aca="false">IF(AS24=0,"",AS24)</f>
        <v>#N/A</v>
      </c>
      <c r="BK24" s="78" t="e">
        <f aca="false">IF(AT24=0,"",AT24)</f>
        <v>#N/A</v>
      </c>
      <c r="BL24" s="78" t="e">
        <f aca="false">IF(AU24=0,"",AU24)</f>
        <v>#N/A</v>
      </c>
      <c r="BM24" s="78" t="e">
        <f aca="false">IF(AV24=0,"",AV24)</f>
        <v>#N/A</v>
      </c>
      <c r="BN24" s="78" t="e">
        <f aca="false">IF(AW24=0,"",AW24)</f>
        <v>#N/A</v>
      </c>
      <c r="BO24" s="78" t="e">
        <f aca="false">IF(AX24=0,"",AX24)</f>
        <v>#N/A</v>
      </c>
      <c r="BP24" s="78" t="e">
        <f aca="false">IF(AY24=0,"",AY24)</f>
        <v>#N/A</v>
      </c>
      <c r="BQ24" s="78" t="e">
        <f aca="false">IF(AZ24=0,"",AZ24)</f>
        <v>#N/A</v>
      </c>
      <c r="BR24" s="78" t="e">
        <f aca="false">IF(BA24=0,"",BA24)</f>
        <v>#N/A</v>
      </c>
      <c r="BS24" s="78" t="e">
        <f aca="false">IF(BB24=0,"",BB24)</f>
        <v>#N/A</v>
      </c>
      <c r="BT24" s="78" t="e">
        <f aca="false">IF(BC24=0,"",BC24)</f>
        <v>#N/A</v>
      </c>
      <c r="BU24" s="78" t="e">
        <f aca="false">IF(BD24=0,"",BD24)</f>
        <v>#N/A</v>
      </c>
    </row>
    <row r="25" customFormat="false" ht="56.7" hidden="false" customHeight="true" outlineLevel="0" collapsed="false">
      <c r="A25" s="131" t="str">
        <f aca="false">IF(ISNUMBER(I25),A24+1,"")</f>
        <v/>
      </c>
      <c r="B25" s="117"/>
      <c r="C25" s="118"/>
      <c r="D25" s="118"/>
      <c r="E25" s="119"/>
      <c r="F25" s="120"/>
      <c r="G25" s="121"/>
      <c r="H25" s="122"/>
      <c r="I25" s="123"/>
      <c r="J25" s="116"/>
      <c r="K25" s="124" t="str">
        <f aca="false">IF(ISBLANK(I25),"",ROUND(IF(J25&lt;&gt;"€",IF(J25="$",I25*TRANSFERENCIAS!$E$29,I25*TRANSFERENCIAS!$H$29),I25),2))</f>
        <v/>
      </c>
      <c r="L25" s="125"/>
      <c r="M25" s="125"/>
      <c r="N25" s="125"/>
      <c r="O25" s="125"/>
      <c r="P25" s="125"/>
      <c r="Q25" s="160" t="str">
        <f aca="false">IF(ISNUMBER(X25),X25,"P")</f>
        <v>P</v>
      </c>
      <c r="S25" s="79"/>
      <c r="W25" s="129" t="n">
        <f aca="false">SUM(L25:O25)</f>
        <v>0</v>
      </c>
      <c r="X25" s="129" t="str">
        <f aca="false">IF(W25&gt;0,ABS(W25-K25),"")</f>
        <v/>
      </c>
      <c r="AE25" s="135"/>
      <c r="AO25" s="78" t="e">
        <f aca="false">VLOOKUP(F25,PTDS2!$A$1:$Q$13,2)</f>
        <v>#N/A</v>
      </c>
      <c r="AP25" s="78" t="e">
        <f aca="false">VLOOKUP(F25,PTDS2!$A$1:$Q$13,3)</f>
        <v>#N/A</v>
      </c>
      <c r="AQ25" s="78" t="e">
        <f aca="false">VLOOKUP(F25,PTDS2!$A$1:$Q$13,4)</f>
        <v>#N/A</v>
      </c>
      <c r="AR25" s="78" t="e">
        <f aca="false">VLOOKUP(F25,PTDS2!$A$1:$Q$13,5)</f>
        <v>#N/A</v>
      </c>
      <c r="AS25" s="78" t="e">
        <f aca="false">VLOOKUP(F25,PTDS2!$A$1:$Q$13,6)</f>
        <v>#N/A</v>
      </c>
      <c r="AT25" s="78" t="e">
        <f aca="false">VLOOKUP(F25,PTDS2!$A$1:$Q$13,7)</f>
        <v>#N/A</v>
      </c>
      <c r="AU25" s="78" t="e">
        <f aca="false">VLOOKUP(F25,PTDS2!$A$1:$Q$13,8)</f>
        <v>#N/A</v>
      </c>
      <c r="AV25" s="78" t="e">
        <f aca="false">VLOOKUP(F25,PTDS2!$A$1:$Q$13,9)</f>
        <v>#N/A</v>
      </c>
      <c r="AW25" s="78" t="e">
        <f aca="false">VLOOKUP(F25,PTDS2!$A$1:$Q$13,10)</f>
        <v>#N/A</v>
      </c>
      <c r="AX25" s="78" t="e">
        <f aca="false">VLOOKUP(F25,PTDS2!$A$1:$Q$13,11)</f>
        <v>#N/A</v>
      </c>
      <c r="AY25" s="78" t="e">
        <f aca="false">VLOOKUP(F25,PTDS2!$A$1:$Q$13,12)</f>
        <v>#N/A</v>
      </c>
      <c r="AZ25" s="78" t="e">
        <f aca="false">VLOOKUP(F25,PTDS2!$A$1:$Q$13,13)</f>
        <v>#N/A</v>
      </c>
      <c r="BA25" s="78" t="e">
        <f aca="false">VLOOKUP(F25,PTDS2!$A$1:$Q$13,14)</f>
        <v>#N/A</v>
      </c>
      <c r="BB25" s="78" t="e">
        <f aca="false">VLOOKUP(F25,PTDS2!$A$1:$Q$13,15)</f>
        <v>#N/A</v>
      </c>
      <c r="BC25" s="78" t="e">
        <f aca="false">VLOOKUP(F25,PTDS2!$A$1:$Q$13,16)</f>
        <v>#N/A</v>
      </c>
      <c r="BD25" s="78" t="e">
        <f aca="false">VLOOKUP(F25,PTDS2!$A$1:$Q$13,17)</f>
        <v>#N/A</v>
      </c>
      <c r="BF25" s="78" t="e">
        <f aca="false">IF(AO25=0,"",AO25)</f>
        <v>#N/A</v>
      </c>
      <c r="BG25" s="78" t="e">
        <f aca="false">IF(AP25=0,"",AP25)</f>
        <v>#N/A</v>
      </c>
      <c r="BH25" s="78" t="e">
        <f aca="false">IF(AQ25=0,"",AQ25)</f>
        <v>#N/A</v>
      </c>
      <c r="BI25" s="78" t="e">
        <f aca="false">IF(AR25=0,"",AR25)</f>
        <v>#N/A</v>
      </c>
      <c r="BJ25" s="78" t="e">
        <f aca="false">IF(AS25=0,"",AS25)</f>
        <v>#N/A</v>
      </c>
      <c r="BK25" s="78" t="e">
        <f aca="false">IF(AT25=0,"",AT25)</f>
        <v>#N/A</v>
      </c>
      <c r="BL25" s="78" t="e">
        <f aca="false">IF(AU25=0,"",AU25)</f>
        <v>#N/A</v>
      </c>
      <c r="BM25" s="78" t="e">
        <f aca="false">IF(AV25=0,"",AV25)</f>
        <v>#N/A</v>
      </c>
      <c r="BN25" s="78" t="e">
        <f aca="false">IF(AW25=0,"",AW25)</f>
        <v>#N/A</v>
      </c>
      <c r="BO25" s="78" t="e">
        <f aca="false">IF(AX25=0,"",AX25)</f>
        <v>#N/A</v>
      </c>
      <c r="BP25" s="78" t="e">
        <f aca="false">IF(AY25=0,"",AY25)</f>
        <v>#N/A</v>
      </c>
      <c r="BQ25" s="78" t="e">
        <f aca="false">IF(AZ25=0,"",AZ25)</f>
        <v>#N/A</v>
      </c>
      <c r="BR25" s="78" t="e">
        <f aca="false">IF(BA25=0,"",BA25)</f>
        <v>#N/A</v>
      </c>
      <c r="BS25" s="78" t="e">
        <f aca="false">IF(BB25=0,"",BB25)</f>
        <v>#N/A</v>
      </c>
      <c r="BT25" s="78" t="e">
        <f aca="false">IF(BC25=0,"",BC25)</f>
        <v>#N/A</v>
      </c>
      <c r="BU25" s="78" t="e">
        <f aca="false">IF(BD25=0,"",BD25)</f>
        <v>#N/A</v>
      </c>
    </row>
    <row r="26" customFormat="false" ht="56.7" hidden="false" customHeight="true" outlineLevel="0" collapsed="false">
      <c r="A26" s="131" t="str">
        <f aca="false">IF(ISNUMBER(I26),A25+1,"")</f>
        <v/>
      </c>
      <c r="B26" s="117"/>
      <c r="C26" s="118"/>
      <c r="D26" s="118"/>
      <c r="E26" s="119"/>
      <c r="F26" s="120"/>
      <c r="G26" s="121"/>
      <c r="H26" s="122"/>
      <c r="I26" s="123"/>
      <c r="J26" s="116"/>
      <c r="K26" s="124" t="str">
        <f aca="false">IF(ISBLANK(I26),"",ROUND(IF(J26&lt;&gt;"€",IF(J26="$",I26*TRANSFERENCIAS!$E$29,I26*TRANSFERENCIAS!$H$29),I26),2))</f>
        <v/>
      </c>
      <c r="L26" s="125"/>
      <c r="M26" s="125"/>
      <c r="N26" s="125"/>
      <c r="O26" s="125"/>
      <c r="P26" s="125"/>
      <c r="Q26" s="160" t="str">
        <f aca="false">IF(ISNUMBER(X26),X26,"P")</f>
        <v>P</v>
      </c>
      <c r="S26" s="79"/>
      <c r="W26" s="129" t="n">
        <f aca="false">SUM(L26:O26)</f>
        <v>0</v>
      </c>
      <c r="X26" s="129" t="str">
        <f aca="false">IF(W26&gt;0,ABS(W26-K26),"")</f>
        <v/>
      </c>
      <c r="AE26" s="135"/>
      <c r="AO26" s="78" t="e">
        <f aca="false">VLOOKUP(F26,PTDS2!$A$1:$Q$13,2)</f>
        <v>#N/A</v>
      </c>
      <c r="AP26" s="78" t="e">
        <f aca="false">VLOOKUP(F26,PTDS2!$A$1:$Q$13,3)</f>
        <v>#N/A</v>
      </c>
      <c r="AQ26" s="78" t="e">
        <f aca="false">VLOOKUP(F26,PTDS2!$A$1:$Q$13,4)</f>
        <v>#N/A</v>
      </c>
      <c r="AR26" s="78" t="e">
        <f aca="false">VLOOKUP(F26,PTDS2!$A$1:$Q$13,5)</f>
        <v>#N/A</v>
      </c>
      <c r="AS26" s="78" t="e">
        <f aca="false">VLOOKUP(F26,PTDS2!$A$1:$Q$13,6)</f>
        <v>#N/A</v>
      </c>
      <c r="AT26" s="78" t="e">
        <f aca="false">VLOOKUP(F26,PTDS2!$A$1:$Q$13,7)</f>
        <v>#N/A</v>
      </c>
      <c r="AU26" s="78" t="e">
        <f aca="false">VLOOKUP(F26,PTDS2!$A$1:$Q$13,8)</f>
        <v>#N/A</v>
      </c>
      <c r="AV26" s="78" t="e">
        <f aca="false">VLOOKUP(F26,PTDS2!$A$1:$Q$13,9)</f>
        <v>#N/A</v>
      </c>
      <c r="AW26" s="78" t="e">
        <f aca="false">VLOOKUP(F26,PTDS2!$A$1:$Q$13,10)</f>
        <v>#N/A</v>
      </c>
      <c r="AX26" s="78" t="e">
        <f aca="false">VLOOKUP(F26,PTDS2!$A$1:$Q$13,11)</f>
        <v>#N/A</v>
      </c>
      <c r="AY26" s="78" t="e">
        <f aca="false">VLOOKUP(F26,PTDS2!$A$1:$Q$13,12)</f>
        <v>#N/A</v>
      </c>
      <c r="AZ26" s="78" t="e">
        <f aca="false">VLOOKUP(F26,PTDS2!$A$1:$Q$13,13)</f>
        <v>#N/A</v>
      </c>
      <c r="BA26" s="78" t="e">
        <f aca="false">VLOOKUP(F26,PTDS2!$A$1:$Q$13,14)</f>
        <v>#N/A</v>
      </c>
      <c r="BB26" s="78" t="e">
        <f aca="false">VLOOKUP(F26,PTDS2!$A$1:$Q$13,15)</f>
        <v>#N/A</v>
      </c>
      <c r="BC26" s="78" t="e">
        <f aca="false">VLOOKUP(F26,PTDS2!$A$1:$Q$13,16)</f>
        <v>#N/A</v>
      </c>
      <c r="BD26" s="78" t="e">
        <f aca="false">VLOOKUP(F26,PTDS2!$A$1:$Q$13,17)</f>
        <v>#N/A</v>
      </c>
      <c r="BF26" s="78" t="e">
        <f aca="false">IF(AO26=0,"",AO26)</f>
        <v>#N/A</v>
      </c>
      <c r="BG26" s="78" t="e">
        <f aca="false">IF(AP26=0,"",AP26)</f>
        <v>#N/A</v>
      </c>
      <c r="BH26" s="78" t="e">
        <f aca="false">IF(AQ26=0,"",AQ26)</f>
        <v>#N/A</v>
      </c>
      <c r="BI26" s="78" t="e">
        <f aca="false">IF(AR26=0,"",AR26)</f>
        <v>#N/A</v>
      </c>
      <c r="BJ26" s="78" t="e">
        <f aca="false">IF(AS26=0,"",AS26)</f>
        <v>#N/A</v>
      </c>
      <c r="BK26" s="78" t="e">
        <f aca="false">IF(AT26=0,"",AT26)</f>
        <v>#N/A</v>
      </c>
      <c r="BL26" s="78" t="e">
        <f aca="false">IF(AU26=0,"",AU26)</f>
        <v>#N/A</v>
      </c>
      <c r="BM26" s="78" t="e">
        <f aca="false">IF(AV26=0,"",AV26)</f>
        <v>#N/A</v>
      </c>
      <c r="BN26" s="78" t="e">
        <f aca="false">IF(AW26=0,"",AW26)</f>
        <v>#N/A</v>
      </c>
      <c r="BO26" s="78" t="e">
        <f aca="false">IF(AX26=0,"",AX26)</f>
        <v>#N/A</v>
      </c>
      <c r="BP26" s="78" t="e">
        <f aca="false">IF(AY26=0,"",AY26)</f>
        <v>#N/A</v>
      </c>
      <c r="BQ26" s="78" t="e">
        <f aca="false">IF(AZ26=0,"",AZ26)</f>
        <v>#N/A</v>
      </c>
      <c r="BR26" s="78" t="e">
        <f aca="false">IF(BA26=0,"",BA26)</f>
        <v>#N/A</v>
      </c>
      <c r="BS26" s="78" t="e">
        <f aca="false">IF(BB26=0,"",BB26)</f>
        <v>#N/A</v>
      </c>
      <c r="BT26" s="78" t="e">
        <f aca="false">IF(BC26=0,"",BC26)</f>
        <v>#N/A</v>
      </c>
      <c r="BU26" s="78" t="e">
        <f aca="false">IF(BD26=0,"",BD26)</f>
        <v>#N/A</v>
      </c>
    </row>
    <row r="27" customFormat="false" ht="56.7" hidden="false" customHeight="true" outlineLevel="0" collapsed="false">
      <c r="A27" s="131" t="str">
        <f aca="false">IF(ISNUMBER(I27),A26+1,"")</f>
        <v/>
      </c>
      <c r="B27" s="117"/>
      <c r="C27" s="118"/>
      <c r="D27" s="118"/>
      <c r="E27" s="119"/>
      <c r="F27" s="120"/>
      <c r="G27" s="121"/>
      <c r="H27" s="122"/>
      <c r="I27" s="123"/>
      <c r="J27" s="116"/>
      <c r="K27" s="124" t="str">
        <f aca="false">IF(ISBLANK(I27),"",ROUND(IF(J27&lt;&gt;"€",IF(J27="$",I27*TRANSFERENCIAS!$E$29,I27*TRANSFERENCIAS!$H$29),I27),2))</f>
        <v/>
      </c>
      <c r="L27" s="125"/>
      <c r="M27" s="125"/>
      <c r="N27" s="125"/>
      <c r="O27" s="125"/>
      <c r="P27" s="125"/>
      <c r="Q27" s="160" t="str">
        <f aca="false">IF(ISNUMBER(X27),X27,"P")</f>
        <v>P</v>
      </c>
      <c r="S27" s="79"/>
      <c r="W27" s="129" t="n">
        <f aca="false">SUM(L27:O27)</f>
        <v>0</v>
      </c>
      <c r="X27" s="129" t="str">
        <f aca="false">IF(W27&gt;0,ABS(W27-K27),"")</f>
        <v/>
      </c>
      <c r="AE27" s="135"/>
      <c r="AO27" s="78" t="e">
        <f aca="false">VLOOKUP(F27,PTDS2!$A$1:$Q$13,2)</f>
        <v>#N/A</v>
      </c>
      <c r="AP27" s="78" t="e">
        <f aca="false">VLOOKUP(F27,PTDS2!$A$1:$Q$13,3)</f>
        <v>#N/A</v>
      </c>
      <c r="AQ27" s="78" t="e">
        <f aca="false">VLOOKUP(F27,PTDS2!$A$1:$Q$13,4)</f>
        <v>#N/A</v>
      </c>
      <c r="AR27" s="78" t="e">
        <f aca="false">VLOOKUP(F27,PTDS2!$A$1:$Q$13,5)</f>
        <v>#N/A</v>
      </c>
      <c r="AS27" s="78" t="e">
        <f aca="false">VLOOKUP(F27,PTDS2!$A$1:$Q$13,6)</f>
        <v>#N/A</v>
      </c>
      <c r="AT27" s="78" t="e">
        <f aca="false">VLOOKUP(F27,PTDS2!$A$1:$Q$13,7)</f>
        <v>#N/A</v>
      </c>
      <c r="AU27" s="78" t="e">
        <f aca="false">VLOOKUP(F27,PTDS2!$A$1:$Q$13,8)</f>
        <v>#N/A</v>
      </c>
      <c r="AV27" s="78" t="e">
        <f aca="false">VLOOKUP(F27,PTDS2!$A$1:$Q$13,9)</f>
        <v>#N/A</v>
      </c>
      <c r="AW27" s="78" t="e">
        <f aca="false">VLOOKUP(F27,PTDS2!$A$1:$Q$13,10)</f>
        <v>#N/A</v>
      </c>
      <c r="AX27" s="78" t="e">
        <f aca="false">VLOOKUP(F27,PTDS2!$A$1:$Q$13,11)</f>
        <v>#N/A</v>
      </c>
      <c r="AY27" s="78" t="e">
        <f aca="false">VLOOKUP(F27,PTDS2!$A$1:$Q$13,12)</f>
        <v>#N/A</v>
      </c>
      <c r="AZ27" s="78" t="e">
        <f aca="false">VLOOKUP(F27,PTDS2!$A$1:$Q$13,13)</f>
        <v>#N/A</v>
      </c>
      <c r="BA27" s="78" t="e">
        <f aca="false">VLOOKUP(F27,PTDS2!$A$1:$Q$13,14)</f>
        <v>#N/A</v>
      </c>
      <c r="BB27" s="78" t="e">
        <f aca="false">VLOOKUP(F27,PTDS2!$A$1:$Q$13,15)</f>
        <v>#N/A</v>
      </c>
      <c r="BC27" s="78" t="e">
        <f aca="false">VLOOKUP(F27,PTDS2!$A$1:$Q$13,16)</f>
        <v>#N/A</v>
      </c>
      <c r="BD27" s="78" t="e">
        <f aca="false">VLOOKUP(F27,PTDS2!$A$1:$Q$13,17)</f>
        <v>#N/A</v>
      </c>
      <c r="BF27" s="78" t="e">
        <f aca="false">IF(AO27=0,"",AO27)</f>
        <v>#N/A</v>
      </c>
      <c r="BG27" s="78" t="e">
        <f aca="false">IF(AP27=0,"",AP27)</f>
        <v>#N/A</v>
      </c>
      <c r="BH27" s="78" t="e">
        <f aca="false">IF(AQ27=0,"",AQ27)</f>
        <v>#N/A</v>
      </c>
      <c r="BI27" s="78" t="e">
        <f aca="false">IF(AR27=0,"",AR27)</f>
        <v>#N/A</v>
      </c>
      <c r="BJ27" s="78" t="e">
        <f aca="false">IF(AS27=0,"",AS27)</f>
        <v>#N/A</v>
      </c>
      <c r="BK27" s="78" t="e">
        <f aca="false">IF(AT27=0,"",AT27)</f>
        <v>#N/A</v>
      </c>
      <c r="BL27" s="78" t="e">
        <f aca="false">IF(AU27=0,"",AU27)</f>
        <v>#N/A</v>
      </c>
      <c r="BM27" s="78" t="e">
        <f aca="false">IF(AV27=0,"",AV27)</f>
        <v>#N/A</v>
      </c>
      <c r="BN27" s="78" t="e">
        <f aca="false">IF(AW27=0,"",AW27)</f>
        <v>#N/A</v>
      </c>
      <c r="BO27" s="78" t="e">
        <f aca="false">IF(AX27=0,"",AX27)</f>
        <v>#N/A</v>
      </c>
      <c r="BP27" s="78" t="e">
        <f aca="false">IF(AY27=0,"",AY27)</f>
        <v>#N/A</v>
      </c>
      <c r="BQ27" s="78" t="e">
        <f aca="false">IF(AZ27=0,"",AZ27)</f>
        <v>#N/A</v>
      </c>
      <c r="BR27" s="78" t="e">
        <f aca="false">IF(BA27=0,"",BA27)</f>
        <v>#N/A</v>
      </c>
      <c r="BS27" s="78" t="e">
        <f aca="false">IF(BB27=0,"",BB27)</f>
        <v>#N/A</v>
      </c>
      <c r="BT27" s="78" t="e">
        <f aca="false">IF(BC27=0,"",BC27)</f>
        <v>#N/A</v>
      </c>
      <c r="BU27" s="78" t="e">
        <f aca="false">IF(BD27=0,"",BD27)</f>
        <v>#N/A</v>
      </c>
    </row>
    <row r="28" customFormat="false" ht="56.7" hidden="false" customHeight="true" outlineLevel="0" collapsed="false">
      <c r="A28" s="131" t="str">
        <f aca="false">IF(ISNUMBER(I28),A27+1,"")</f>
        <v/>
      </c>
      <c r="B28" s="117"/>
      <c r="C28" s="118"/>
      <c r="D28" s="118"/>
      <c r="E28" s="119"/>
      <c r="F28" s="120"/>
      <c r="G28" s="121"/>
      <c r="H28" s="122"/>
      <c r="I28" s="123"/>
      <c r="J28" s="116"/>
      <c r="K28" s="124" t="str">
        <f aca="false">IF(ISBLANK(I28),"",ROUND(IF(J28&lt;&gt;"€",IF(J28="$",I28*TRANSFERENCIAS!$E$29,I28*TRANSFERENCIAS!$H$29),I28),2))</f>
        <v/>
      </c>
      <c r="L28" s="125"/>
      <c r="M28" s="125"/>
      <c r="N28" s="125"/>
      <c r="O28" s="125"/>
      <c r="P28" s="125"/>
      <c r="Q28" s="160" t="str">
        <f aca="false">IF(ISNUMBER(X28),X28,"P")</f>
        <v>P</v>
      </c>
      <c r="S28" s="79"/>
      <c r="W28" s="129" t="n">
        <f aca="false">SUM(L28:O28)</f>
        <v>0</v>
      </c>
      <c r="X28" s="129" t="str">
        <f aca="false">IF(W28&gt;0,ABS(W28-K28),"")</f>
        <v/>
      </c>
      <c r="AE28" s="135"/>
      <c r="AO28" s="78" t="e">
        <f aca="false">VLOOKUP(F28,PTDS2!$A$1:$Q$13,2)</f>
        <v>#N/A</v>
      </c>
      <c r="AP28" s="78" t="e">
        <f aca="false">VLOOKUP(F28,PTDS2!$A$1:$Q$13,3)</f>
        <v>#N/A</v>
      </c>
      <c r="AQ28" s="78" t="e">
        <f aca="false">VLOOKUP(F28,PTDS2!$A$1:$Q$13,4)</f>
        <v>#N/A</v>
      </c>
      <c r="AR28" s="78" t="e">
        <f aca="false">VLOOKUP(F28,PTDS2!$A$1:$Q$13,5)</f>
        <v>#N/A</v>
      </c>
      <c r="AS28" s="78" t="e">
        <f aca="false">VLOOKUP(F28,PTDS2!$A$1:$Q$13,6)</f>
        <v>#N/A</v>
      </c>
      <c r="AT28" s="78" t="e">
        <f aca="false">VLOOKUP(F28,PTDS2!$A$1:$Q$13,7)</f>
        <v>#N/A</v>
      </c>
      <c r="AU28" s="78" t="e">
        <f aca="false">VLOOKUP(F28,PTDS2!$A$1:$Q$13,8)</f>
        <v>#N/A</v>
      </c>
      <c r="AV28" s="78" t="e">
        <f aca="false">VLOOKUP(F28,PTDS2!$A$1:$Q$13,9)</f>
        <v>#N/A</v>
      </c>
      <c r="AW28" s="78" t="e">
        <f aca="false">VLOOKUP(F28,PTDS2!$A$1:$Q$13,10)</f>
        <v>#N/A</v>
      </c>
      <c r="AX28" s="78" t="e">
        <f aca="false">VLOOKUP(F28,PTDS2!$A$1:$Q$13,11)</f>
        <v>#N/A</v>
      </c>
      <c r="AY28" s="78" t="e">
        <f aca="false">VLOOKUP(F28,PTDS2!$A$1:$Q$13,12)</f>
        <v>#N/A</v>
      </c>
      <c r="AZ28" s="78" t="e">
        <f aca="false">VLOOKUP(F28,PTDS2!$A$1:$Q$13,13)</f>
        <v>#N/A</v>
      </c>
      <c r="BA28" s="78" t="e">
        <f aca="false">VLOOKUP(F28,PTDS2!$A$1:$Q$13,14)</f>
        <v>#N/A</v>
      </c>
      <c r="BB28" s="78" t="e">
        <f aca="false">VLOOKUP(F28,PTDS2!$A$1:$Q$13,15)</f>
        <v>#N/A</v>
      </c>
      <c r="BC28" s="78" t="e">
        <f aca="false">VLOOKUP(F28,PTDS2!$A$1:$Q$13,16)</f>
        <v>#N/A</v>
      </c>
      <c r="BD28" s="78" t="e">
        <f aca="false">VLOOKUP(F28,PTDS2!$A$1:$Q$13,17)</f>
        <v>#N/A</v>
      </c>
      <c r="BF28" s="78" t="e">
        <f aca="false">IF(AO28=0,"",AO28)</f>
        <v>#N/A</v>
      </c>
      <c r="BG28" s="78" t="e">
        <f aca="false">IF(AP28=0,"",AP28)</f>
        <v>#N/A</v>
      </c>
      <c r="BH28" s="78" t="e">
        <f aca="false">IF(AQ28=0,"",AQ28)</f>
        <v>#N/A</v>
      </c>
      <c r="BI28" s="78" t="e">
        <f aca="false">IF(AR28=0,"",AR28)</f>
        <v>#N/A</v>
      </c>
      <c r="BJ28" s="78" t="e">
        <f aca="false">IF(AS28=0,"",AS28)</f>
        <v>#N/A</v>
      </c>
      <c r="BK28" s="78" t="e">
        <f aca="false">IF(AT28=0,"",AT28)</f>
        <v>#N/A</v>
      </c>
      <c r="BL28" s="78" t="e">
        <f aca="false">IF(AU28=0,"",AU28)</f>
        <v>#N/A</v>
      </c>
      <c r="BM28" s="78" t="e">
        <f aca="false">IF(AV28=0,"",AV28)</f>
        <v>#N/A</v>
      </c>
      <c r="BN28" s="78" t="e">
        <f aca="false">IF(AW28=0,"",AW28)</f>
        <v>#N/A</v>
      </c>
      <c r="BO28" s="78" t="e">
        <f aca="false">IF(AX28=0,"",AX28)</f>
        <v>#N/A</v>
      </c>
      <c r="BP28" s="78" t="e">
        <f aca="false">IF(AY28=0,"",AY28)</f>
        <v>#N/A</v>
      </c>
      <c r="BQ28" s="78" t="e">
        <f aca="false">IF(AZ28=0,"",AZ28)</f>
        <v>#N/A</v>
      </c>
      <c r="BR28" s="78" t="e">
        <f aca="false">IF(BA28=0,"",BA28)</f>
        <v>#N/A</v>
      </c>
      <c r="BS28" s="78" t="e">
        <f aca="false">IF(BB28=0,"",BB28)</f>
        <v>#N/A</v>
      </c>
      <c r="BT28" s="78" t="e">
        <f aca="false">IF(BC28=0,"",BC28)</f>
        <v>#N/A</v>
      </c>
      <c r="BU28" s="78" t="e">
        <f aca="false">IF(BD28=0,"",BD28)</f>
        <v>#N/A</v>
      </c>
    </row>
    <row r="29" customFormat="false" ht="56.7" hidden="false" customHeight="true" outlineLevel="0" collapsed="false">
      <c r="A29" s="131" t="str">
        <f aca="false">IF(ISNUMBER(I29),A28+1,"")</f>
        <v/>
      </c>
      <c r="B29" s="117"/>
      <c r="C29" s="118"/>
      <c r="D29" s="118"/>
      <c r="E29" s="119"/>
      <c r="F29" s="120"/>
      <c r="G29" s="121"/>
      <c r="H29" s="122"/>
      <c r="I29" s="123"/>
      <c r="J29" s="116"/>
      <c r="K29" s="124" t="str">
        <f aca="false">IF(ISBLANK(I29),"",ROUND(IF(J29&lt;&gt;"€",IF(J29="$",I29*TRANSFERENCIAS!$E$29,I29*TRANSFERENCIAS!$H$29),I29),2))</f>
        <v/>
      </c>
      <c r="L29" s="125"/>
      <c r="M29" s="125"/>
      <c r="N29" s="125"/>
      <c r="O29" s="125"/>
      <c r="P29" s="125"/>
      <c r="Q29" s="160" t="str">
        <f aca="false">IF(ISNUMBER(X29),X29,"P")</f>
        <v>P</v>
      </c>
      <c r="S29" s="79"/>
      <c r="W29" s="129" t="n">
        <f aca="false">SUM(L29:O29)</f>
        <v>0</v>
      </c>
      <c r="X29" s="129" t="str">
        <f aca="false">IF(W29&gt;0,ABS(W29-K29),"")</f>
        <v/>
      </c>
      <c r="AE29" s="135"/>
      <c r="AO29" s="78" t="e">
        <f aca="false">VLOOKUP(F29,PTDS2!$A$1:$Q$13,2)</f>
        <v>#N/A</v>
      </c>
      <c r="AP29" s="78" t="e">
        <f aca="false">VLOOKUP(F29,PTDS2!$A$1:$Q$13,3)</f>
        <v>#N/A</v>
      </c>
      <c r="AQ29" s="78" t="e">
        <f aca="false">VLOOKUP(F29,PTDS2!$A$1:$Q$13,4)</f>
        <v>#N/A</v>
      </c>
      <c r="AR29" s="78" t="e">
        <f aca="false">VLOOKUP(F29,PTDS2!$A$1:$Q$13,5)</f>
        <v>#N/A</v>
      </c>
      <c r="AS29" s="78" t="e">
        <f aca="false">VLOOKUP(F29,PTDS2!$A$1:$Q$13,6)</f>
        <v>#N/A</v>
      </c>
      <c r="AT29" s="78" t="e">
        <f aca="false">VLOOKUP(F29,PTDS2!$A$1:$Q$13,7)</f>
        <v>#N/A</v>
      </c>
      <c r="AU29" s="78" t="e">
        <f aca="false">VLOOKUP(F29,PTDS2!$A$1:$Q$13,8)</f>
        <v>#N/A</v>
      </c>
      <c r="AV29" s="78" t="e">
        <f aca="false">VLOOKUP(F29,PTDS2!$A$1:$Q$13,9)</f>
        <v>#N/A</v>
      </c>
      <c r="AW29" s="78" t="e">
        <f aca="false">VLOOKUP(F29,PTDS2!$A$1:$Q$13,10)</f>
        <v>#N/A</v>
      </c>
      <c r="AX29" s="78" t="e">
        <f aca="false">VLOOKUP(F29,PTDS2!$A$1:$Q$13,11)</f>
        <v>#N/A</v>
      </c>
      <c r="AY29" s="78" t="e">
        <f aca="false">VLOOKUP(F29,PTDS2!$A$1:$Q$13,12)</f>
        <v>#N/A</v>
      </c>
      <c r="AZ29" s="78" t="e">
        <f aca="false">VLOOKUP(F29,PTDS2!$A$1:$Q$13,13)</f>
        <v>#N/A</v>
      </c>
      <c r="BA29" s="78" t="e">
        <f aca="false">VLOOKUP(F29,PTDS2!$A$1:$Q$13,14)</f>
        <v>#N/A</v>
      </c>
      <c r="BB29" s="78" t="e">
        <f aca="false">VLOOKUP(F29,PTDS2!$A$1:$Q$13,15)</f>
        <v>#N/A</v>
      </c>
      <c r="BC29" s="78" t="e">
        <f aca="false">VLOOKUP(F29,PTDS2!$A$1:$Q$13,16)</f>
        <v>#N/A</v>
      </c>
      <c r="BD29" s="78" t="e">
        <f aca="false">VLOOKUP(F29,PTDS2!$A$1:$Q$13,17)</f>
        <v>#N/A</v>
      </c>
      <c r="BF29" s="78" t="e">
        <f aca="false">IF(AO29=0,"",AO29)</f>
        <v>#N/A</v>
      </c>
      <c r="BG29" s="78" t="e">
        <f aca="false">IF(AP29=0,"",AP29)</f>
        <v>#N/A</v>
      </c>
      <c r="BH29" s="78" t="e">
        <f aca="false">IF(AQ29=0,"",AQ29)</f>
        <v>#N/A</v>
      </c>
      <c r="BI29" s="78" t="e">
        <f aca="false">IF(AR29=0,"",AR29)</f>
        <v>#N/A</v>
      </c>
      <c r="BJ29" s="78" t="e">
        <f aca="false">IF(AS29=0,"",AS29)</f>
        <v>#N/A</v>
      </c>
      <c r="BK29" s="78" t="e">
        <f aca="false">IF(AT29=0,"",AT29)</f>
        <v>#N/A</v>
      </c>
      <c r="BL29" s="78" t="e">
        <f aca="false">IF(AU29=0,"",AU29)</f>
        <v>#N/A</v>
      </c>
      <c r="BM29" s="78" t="e">
        <f aca="false">IF(AV29=0,"",AV29)</f>
        <v>#N/A</v>
      </c>
      <c r="BN29" s="78" t="e">
        <f aca="false">IF(AW29=0,"",AW29)</f>
        <v>#N/A</v>
      </c>
      <c r="BO29" s="78" t="e">
        <f aca="false">IF(AX29=0,"",AX29)</f>
        <v>#N/A</v>
      </c>
      <c r="BP29" s="78" t="e">
        <f aca="false">IF(AY29=0,"",AY29)</f>
        <v>#N/A</v>
      </c>
      <c r="BQ29" s="78" t="e">
        <f aca="false">IF(AZ29=0,"",AZ29)</f>
        <v>#N/A</v>
      </c>
      <c r="BR29" s="78" t="e">
        <f aca="false">IF(BA29=0,"",BA29)</f>
        <v>#N/A</v>
      </c>
      <c r="BS29" s="78" t="e">
        <f aca="false">IF(BB29=0,"",BB29)</f>
        <v>#N/A</v>
      </c>
      <c r="BT29" s="78" t="e">
        <f aca="false">IF(BC29=0,"",BC29)</f>
        <v>#N/A</v>
      </c>
      <c r="BU29" s="78" t="e">
        <f aca="false">IF(BD29=0,"",BD29)</f>
        <v>#N/A</v>
      </c>
    </row>
    <row r="30" customFormat="false" ht="56.7" hidden="false" customHeight="true" outlineLevel="0" collapsed="false">
      <c r="A30" s="131" t="str">
        <f aca="false">IF(ISNUMBER(I30),A29+1,"")</f>
        <v/>
      </c>
      <c r="B30" s="117"/>
      <c r="C30" s="118"/>
      <c r="D30" s="118"/>
      <c r="E30" s="119"/>
      <c r="F30" s="120"/>
      <c r="G30" s="121"/>
      <c r="H30" s="122"/>
      <c r="I30" s="123"/>
      <c r="J30" s="116"/>
      <c r="K30" s="124" t="str">
        <f aca="false">IF(ISBLANK(I30),"",ROUND(IF(J30&lt;&gt;"€",IF(J30="$",I30*TRANSFERENCIAS!$E$29,I30*TRANSFERENCIAS!$H$29),I30),2))</f>
        <v/>
      </c>
      <c r="L30" s="125"/>
      <c r="M30" s="125"/>
      <c r="N30" s="125"/>
      <c r="O30" s="125"/>
      <c r="P30" s="125"/>
      <c r="Q30" s="160" t="str">
        <f aca="false">IF(ISNUMBER(X30),X30,"P")</f>
        <v>P</v>
      </c>
      <c r="S30" s="79"/>
      <c r="W30" s="129" t="n">
        <f aca="false">SUM(L30:O30)</f>
        <v>0</v>
      </c>
      <c r="X30" s="129" t="str">
        <f aca="false">IF(W30&gt;0,ABS(W30-K30),"")</f>
        <v/>
      </c>
      <c r="AE30" s="135"/>
      <c r="AO30" s="78" t="e">
        <f aca="false">VLOOKUP(F30,PTDS2!$A$1:$Q$13,2)</f>
        <v>#N/A</v>
      </c>
      <c r="AP30" s="78" t="e">
        <f aca="false">VLOOKUP(F30,PTDS2!$A$1:$Q$13,3)</f>
        <v>#N/A</v>
      </c>
      <c r="AQ30" s="78" t="e">
        <f aca="false">VLOOKUP(F30,PTDS2!$A$1:$Q$13,4)</f>
        <v>#N/A</v>
      </c>
      <c r="AR30" s="78" t="e">
        <f aca="false">VLOOKUP(F30,PTDS2!$A$1:$Q$13,5)</f>
        <v>#N/A</v>
      </c>
      <c r="AS30" s="78" t="e">
        <f aca="false">VLOOKUP(F30,PTDS2!$A$1:$Q$13,6)</f>
        <v>#N/A</v>
      </c>
      <c r="AT30" s="78" t="e">
        <f aca="false">VLOOKUP(F30,PTDS2!$A$1:$Q$13,7)</f>
        <v>#N/A</v>
      </c>
      <c r="AU30" s="78" t="e">
        <f aca="false">VLOOKUP(F30,PTDS2!$A$1:$Q$13,8)</f>
        <v>#N/A</v>
      </c>
      <c r="AV30" s="78" t="e">
        <f aca="false">VLOOKUP(F30,PTDS2!$A$1:$Q$13,9)</f>
        <v>#N/A</v>
      </c>
      <c r="AW30" s="78" t="e">
        <f aca="false">VLOOKUP(F30,PTDS2!$A$1:$Q$13,10)</f>
        <v>#N/A</v>
      </c>
      <c r="AX30" s="78" t="e">
        <f aca="false">VLOOKUP(F30,PTDS2!$A$1:$Q$13,11)</f>
        <v>#N/A</v>
      </c>
      <c r="AY30" s="78" t="e">
        <f aca="false">VLOOKUP(F30,PTDS2!$A$1:$Q$13,12)</f>
        <v>#N/A</v>
      </c>
      <c r="AZ30" s="78" t="e">
        <f aca="false">VLOOKUP(F30,PTDS2!$A$1:$Q$13,13)</f>
        <v>#N/A</v>
      </c>
      <c r="BA30" s="78" t="e">
        <f aca="false">VLOOKUP(F30,PTDS2!$A$1:$Q$13,14)</f>
        <v>#N/A</v>
      </c>
      <c r="BB30" s="78" t="e">
        <f aca="false">VLOOKUP(F30,PTDS2!$A$1:$Q$13,15)</f>
        <v>#N/A</v>
      </c>
      <c r="BC30" s="78" t="e">
        <f aca="false">VLOOKUP(F30,PTDS2!$A$1:$Q$13,16)</f>
        <v>#N/A</v>
      </c>
      <c r="BD30" s="78" t="e">
        <f aca="false">VLOOKUP(F30,PTDS2!$A$1:$Q$13,17)</f>
        <v>#N/A</v>
      </c>
      <c r="BF30" s="78" t="e">
        <f aca="false">IF(AO30=0,"",AO30)</f>
        <v>#N/A</v>
      </c>
      <c r="BG30" s="78" t="e">
        <f aca="false">IF(AP30=0,"",AP30)</f>
        <v>#N/A</v>
      </c>
      <c r="BH30" s="78" t="e">
        <f aca="false">IF(AQ30=0,"",AQ30)</f>
        <v>#N/A</v>
      </c>
      <c r="BI30" s="78" t="e">
        <f aca="false">IF(AR30=0,"",AR30)</f>
        <v>#N/A</v>
      </c>
      <c r="BJ30" s="78" t="e">
        <f aca="false">IF(AS30=0,"",AS30)</f>
        <v>#N/A</v>
      </c>
      <c r="BK30" s="78" t="e">
        <f aca="false">IF(AT30=0,"",AT30)</f>
        <v>#N/A</v>
      </c>
      <c r="BL30" s="78" t="e">
        <f aca="false">IF(AU30=0,"",AU30)</f>
        <v>#N/A</v>
      </c>
      <c r="BM30" s="78" t="e">
        <f aca="false">IF(AV30=0,"",AV30)</f>
        <v>#N/A</v>
      </c>
      <c r="BN30" s="78" t="e">
        <f aca="false">IF(AW30=0,"",AW30)</f>
        <v>#N/A</v>
      </c>
      <c r="BO30" s="78" t="e">
        <f aca="false">IF(AX30=0,"",AX30)</f>
        <v>#N/A</v>
      </c>
      <c r="BP30" s="78" t="e">
        <f aca="false">IF(AY30=0,"",AY30)</f>
        <v>#N/A</v>
      </c>
      <c r="BQ30" s="78" t="e">
        <f aca="false">IF(AZ30=0,"",AZ30)</f>
        <v>#N/A</v>
      </c>
      <c r="BR30" s="78" t="e">
        <f aca="false">IF(BA30=0,"",BA30)</f>
        <v>#N/A</v>
      </c>
      <c r="BS30" s="78" t="e">
        <f aca="false">IF(BB30=0,"",BB30)</f>
        <v>#N/A</v>
      </c>
      <c r="BT30" s="78" t="e">
        <f aca="false">IF(BC30=0,"",BC30)</f>
        <v>#N/A</v>
      </c>
      <c r="BU30" s="78" t="e">
        <f aca="false">IF(BD30=0,"",BD30)</f>
        <v>#N/A</v>
      </c>
    </row>
    <row r="31" customFormat="false" ht="56.7" hidden="false" customHeight="true" outlineLevel="0" collapsed="false">
      <c r="A31" s="131" t="str">
        <f aca="false">IF(ISNUMBER(I31),A30+1,"")</f>
        <v/>
      </c>
      <c r="B31" s="117"/>
      <c r="C31" s="118"/>
      <c r="D31" s="118"/>
      <c r="E31" s="119"/>
      <c r="F31" s="120"/>
      <c r="G31" s="121"/>
      <c r="H31" s="122"/>
      <c r="I31" s="123"/>
      <c r="J31" s="116"/>
      <c r="K31" s="124" t="str">
        <f aca="false">IF(ISBLANK(I31),"",ROUND(IF(J31&lt;&gt;"€",IF(J31="$",I31*TRANSFERENCIAS!$E$29,I31*TRANSFERENCIAS!$H$29),I31),2))</f>
        <v/>
      </c>
      <c r="L31" s="125"/>
      <c r="M31" s="125"/>
      <c r="N31" s="125"/>
      <c r="O31" s="125"/>
      <c r="P31" s="125"/>
      <c r="Q31" s="160" t="str">
        <f aca="false">IF(ISNUMBER(X31),X31,"P")</f>
        <v>P</v>
      </c>
      <c r="S31" s="79"/>
      <c r="W31" s="129" t="n">
        <f aca="false">SUM(L31:O31)</f>
        <v>0</v>
      </c>
      <c r="X31" s="129" t="str">
        <f aca="false">IF(W31&gt;0,ABS(W31-K31),"")</f>
        <v/>
      </c>
      <c r="AE31" s="135"/>
      <c r="AO31" s="78" t="e">
        <f aca="false">VLOOKUP(F31,PTDS2!$A$1:$Q$13,2)</f>
        <v>#N/A</v>
      </c>
      <c r="AP31" s="78" t="e">
        <f aca="false">VLOOKUP(F31,PTDS2!$A$1:$Q$13,3)</f>
        <v>#N/A</v>
      </c>
      <c r="AQ31" s="78" t="e">
        <f aca="false">VLOOKUP(F31,PTDS2!$A$1:$Q$13,4)</f>
        <v>#N/A</v>
      </c>
      <c r="AR31" s="78" t="e">
        <f aca="false">VLOOKUP(F31,PTDS2!$A$1:$Q$13,5)</f>
        <v>#N/A</v>
      </c>
      <c r="AS31" s="78" t="e">
        <f aca="false">VLOOKUP(F31,PTDS2!$A$1:$Q$13,6)</f>
        <v>#N/A</v>
      </c>
      <c r="AT31" s="78" t="e">
        <f aca="false">VLOOKUP(F31,PTDS2!$A$1:$Q$13,7)</f>
        <v>#N/A</v>
      </c>
      <c r="AU31" s="78" t="e">
        <f aca="false">VLOOKUP(F31,PTDS2!$A$1:$Q$13,8)</f>
        <v>#N/A</v>
      </c>
      <c r="AV31" s="78" t="e">
        <f aca="false">VLOOKUP(F31,PTDS2!$A$1:$Q$13,9)</f>
        <v>#N/A</v>
      </c>
      <c r="AW31" s="78" t="e">
        <f aca="false">VLOOKUP(F31,PTDS2!$A$1:$Q$13,10)</f>
        <v>#N/A</v>
      </c>
      <c r="AX31" s="78" t="e">
        <f aca="false">VLOOKUP(F31,PTDS2!$A$1:$Q$13,11)</f>
        <v>#N/A</v>
      </c>
      <c r="AY31" s="78" t="e">
        <f aca="false">VLOOKUP(F31,PTDS2!$A$1:$Q$13,12)</f>
        <v>#N/A</v>
      </c>
      <c r="AZ31" s="78" t="e">
        <f aca="false">VLOOKUP(F31,PTDS2!$A$1:$Q$13,13)</f>
        <v>#N/A</v>
      </c>
      <c r="BA31" s="78" t="e">
        <f aca="false">VLOOKUP(F31,PTDS2!$A$1:$Q$13,14)</f>
        <v>#N/A</v>
      </c>
      <c r="BB31" s="78" t="e">
        <f aca="false">VLOOKUP(F31,PTDS2!$A$1:$Q$13,15)</f>
        <v>#N/A</v>
      </c>
      <c r="BC31" s="78" t="e">
        <f aca="false">VLOOKUP(F31,PTDS2!$A$1:$Q$13,16)</f>
        <v>#N/A</v>
      </c>
      <c r="BD31" s="78" t="e">
        <f aca="false">VLOOKUP(F31,PTDS2!$A$1:$Q$13,17)</f>
        <v>#N/A</v>
      </c>
      <c r="BF31" s="78" t="e">
        <f aca="false">IF(AO31=0,"",AO31)</f>
        <v>#N/A</v>
      </c>
      <c r="BG31" s="78" t="e">
        <f aca="false">IF(AP31=0,"",AP31)</f>
        <v>#N/A</v>
      </c>
      <c r="BH31" s="78" t="e">
        <f aca="false">IF(AQ31=0,"",AQ31)</f>
        <v>#N/A</v>
      </c>
      <c r="BI31" s="78" t="e">
        <f aca="false">IF(AR31=0,"",AR31)</f>
        <v>#N/A</v>
      </c>
      <c r="BJ31" s="78" t="e">
        <f aca="false">IF(AS31=0,"",AS31)</f>
        <v>#N/A</v>
      </c>
      <c r="BK31" s="78" t="e">
        <f aca="false">IF(AT31=0,"",AT31)</f>
        <v>#N/A</v>
      </c>
      <c r="BL31" s="78" t="e">
        <f aca="false">IF(AU31=0,"",AU31)</f>
        <v>#N/A</v>
      </c>
      <c r="BM31" s="78" t="e">
        <f aca="false">IF(AV31=0,"",AV31)</f>
        <v>#N/A</v>
      </c>
      <c r="BN31" s="78" t="e">
        <f aca="false">IF(AW31=0,"",AW31)</f>
        <v>#N/A</v>
      </c>
      <c r="BO31" s="78" t="e">
        <f aca="false">IF(AX31=0,"",AX31)</f>
        <v>#N/A</v>
      </c>
      <c r="BP31" s="78" t="e">
        <f aca="false">IF(AY31=0,"",AY31)</f>
        <v>#N/A</v>
      </c>
      <c r="BQ31" s="78" t="e">
        <f aca="false">IF(AZ31=0,"",AZ31)</f>
        <v>#N/A</v>
      </c>
      <c r="BR31" s="78" t="e">
        <f aca="false">IF(BA31=0,"",BA31)</f>
        <v>#N/A</v>
      </c>
      <c r="BS31" s="78" t="e">
        <f aca="false">IF(BB31=0,"",BB31)</f>
        <v>#N/A</v>
      </c>
      <c r="BT31" s="78" t="e">
        <f aca="false">IF(BC31=0,"",BC31)</f>
        <v>#N/A</v>
      </c>
      <c r="BU31" s="78" t="e">
        <f aca="false">IF(BD31=0,"",BD31)</f>
        <v>#N/A</v>
      </c>
    </row>
    <row r="32" customFormat="false" ht="56.7" hidden="false" customHeight="true" outlineLevel="0" collapsed="false">
      <c r="A32" s="131" t="str">
        <f aca="false">IF(ISNUMBER(I32),A31+1,"")</f>
        <v/>
      </c>
      <c r="B32" s="117"/>
      <c r="C32" s="118"/>
      <c r="D32" s="118"/>
      <c r="E32" s="119"/>
      <c r="F32" s="120"/>
      <c r="G32" s="121"/>
      <c r="H32" s="122"/>
      <c r="I32" s="123"/>
      <c r="J32" s="116"/>
      <c r="K32" s="124" t="str">
        <f aca="false">IF(ISBLANK(I32),"",ROUND(IF(J32&lt;&gt;"€",IF(J32="$",I32*TRANSFERENCIAS!$E$29,I32*TRANSFERENCIAS!$H$29),I32),2))</f>
        <v/>
      </c>
      <c r="L32" s="125"/>
      <c r="M32" s="125"/>
      <c r="N32" s="125"/>
      <c r="O32" s="125"/>
      <c r="P32" s="125"/>
      <c r="Q32" s="160" t="str">
        <f aca="false">IF(ISNUMBER(X32),X32,"P")</f>
        <v>P</v>
      </c>
      <c r="S32" s="79"/>
      <c r="W32" s="129" t="n">
        <f aca="false">SUM(L32:O32)</f>
        <v>0</v>
      </c>
      <c r="X32" s="129" t="str">
        <f aca="false">IF(W32&gt;0,ABS(W32-K32),"")</f>
        <v/>
      </c>
      <c r="AE32" s="136"/>
      <c r="AO32" s="78" t="e">
        <f aca="false">VLOOKUP(F32,PTDS2!$A$1:$Q$13,2)</f>
        <v>#N/A</v>
      </c>
      <c r="AP32" s="78" t="e">
        <f aca="false">VLOOKUP(F32,PTDS2!$A$1:$Q$13,3)</f>
        <v>#N/A</v>
      </c>
      <c r="AQ32" s="78" t="e">
        <f aca="false">VLOOKUP(F32,PTDS2!$A$1:$Q$13,4)</f>
        <v>#N/A</v>
      </c>
      <c r="AR32" s="78" t="e">
        <f aca="false">VLOOKUP(F32,PTDS2!$A$1:$Q$13,5)</f>
        <v>#N/A</v>
      </c>
      <c r="AS32" s="78" t="e">
        <f aca="false">VLOOKUP(F32,PTDS2!$A$1:$Q$13,6)</f>
        <v>#N/A</v>
      </c>
      <c r="AT32" s="78" t="e">
        <f aca="false">VLOOKUP(F32,PTDS2!$A$1:$Q$13,7)</f>
        <v>#N/A</v>
      </c>
      <c r="AU32" s="78" t="e">
        <f aca="false">VLOOKUP(F32,PTDS2!$A$1:$Q$13,8)</f>
        <v>#N/A</v>
      </c>
      <c r="AV32" s="78" t="e">
        <f aca="false">VLOOKUP(F32,PTDS2!$A$1:$Q$13,9)</f>
        <v>#N/A</v>
      </c>
      <c r="AW32" s="78" t="e">
        <f aca="false">VLOOKUP(F32,PTDS2!$A$1:$Q$13,10)</f>
        <v>#N/A</v>
      </c>
      <c r="AX32" s="78" t="e">
        <f aca="false">VLOOKUP(F32,PTDS2!$A$1:$Q$13,11)</f>
        <v>#N/A</v>
      </c>
      <c r="AY32" s="78" t="e">
        <f aca="false">VLOOKUP(F32,PTDS2!$A$1:$Q$13,12)</f>
        <v>#N/A</v>
      </c>
      <c r="AZ32" s="78" t="e">
        <f aca="false">VLOOKUP(F32,PTDS2!$A$1:$Q$13,13)</f>
        <v>#N/A</v>
      </c>
      <c r="BA32" s="78" t="e">
        <f aca="false">VLOOKUP(F32,PTDS2!$A$1:$Q$13,14)</f>
        <v>#N/A</v>
      </c>
      <c r="BB32" s="78" t="e">
        <f aca="false">VLOOKUP(F32,PTDS2!$A$1:$Q$13,15)</f>
        <v>#N/A</v>
      </c>
      <c r="BC32" s="78" t="e">
        <f aca="false">VLOOKUP(F32,PTDS2!$A$1:$Q$13,16)</f>
        <v>#N/A</v>
      </c>
      <c r="BD32" s="78" t="e">
        <f aca="false">VLOOKUP(F32,PTDS2!$A$1:$Q$13,17)</f>
        <v>#N/A</v>
      </c>
      <c r="BF32" s="78" t="e">
        <f aca="false">IF(AO32=0,"",AO32)</f>
        <v>#N/A</v>
      </c>
      <c r="BG32" s="78" t="e">
        <f aca="false">IF(AP32=0,"",AP32)</f>
        <v>#N/A</v>
      </c>
      <c r="BH32" s="78" t="e">
        <f aca="false">IF(AQ32=0,"",AQ32)</f>
        <v>#N/A</v>
      </c>
      <c r="BI32" s="78" t="e">
        <f aca="false">IF(AR32=0,"",AR32)</f>
        <v>#N/A</v>
      </c>
      <c r="BJ32" s="78" t="e">
        <f aca="false">IF(AS32=0,"",AS32)</f>
        <v>#N/A</v>
      </c>
      <c r="BK32" s="78" t="e">
        <f aca="false">IF(AT32=0,"",AT32)</f>
        <v>#N/A</v>
      </c>
      <c r="BL32" s="78" t="e">
        <f aca="false">IF(AU32=0,"",AU32)</f>
        <v>#N/A</v>
      </c>
      <c r="BM32" s="78" t="e">
        <f aca="false">IF(AV32=0,"",AV32)</f>
        <v>#N/A</v>
      </c>
      <c r="BN32" s="78" t="e">
        <f aca="false">IF(AW32=0,"",AW32)</f>
        <v>#N/A</v>
      </c>
      <c r="BO32" s="78" t="e">
        <f aca="false">IF(AX32=0,"",AX32)</f>
        <v>#N/A</v>
      </c>
      <c r="BP32" s="78" t="e">
        <f aca="false">IF(AY32=0,"",AY32)</f>
        <v>#N/A</v>
      </c>
      <c r="BQ32" s="78" t="e">
        <f aca="false">IF(AZ32=0,"",AZ32)</f>
        <v>#N/A</v>
      </c>
      <c r="BR32" s="78" t="e">
        <f aca="false">IF(BA32=0,"",BA32)</f>
        <v>#N/A</v>
      </c>
      <c r="BS32" s="78" t="e">
        <f aca="false">IF(BB32=0,"",BB32)</f>
        <v>#N/A</v>
      </c>
      <c r="BT32" s="78" t="e">
        <f aca="false">IF(BC32=0,"",BC32)</f>
        <v>#N/A</v>
      </c>
      <c r="BU32" s="78" t="e">
        <f aca="false">IF(BD32=0,"",BD32)</f>
        <v>#N/A</v>
      </c>
    </row>
    <row r="33" customFormat="false" ht="56.7" hidden="false" customHeight="true" outlineLevel="0" collapsed="false">
      <c r="A33" s="131" t="str">
        <f aca="false">IF(ISNUMBER(I33),A32+1,"")</f>
        <v/>
      </c>
      <c r="B33" s="117"/>
      <c r="C33" s="118"/>
      <c r="D33" s="118"/>
      <c r="E33" s="119"/>
      <c r="F33" s="120"/>
      <c r="G33" s="121"/>
      <c r="H33" s="122"/>
      <c r="I33" s="123"/>
      <c r="J33" s="116"/>
      <c r="K33" s="124" t="str">
        <f aca="false">IF(ISBLANK(I33),"",ROUND(IF(J33&lt;&gt;"€",IF(J33="$",I33*TRANSFERENCIAS!$E$29,I33*TRANSFERENCIAS!$H$29),I33),2))</f>
        <v/>
      </c>
      <c r="L33" s="125"/>
      <c r="M33" s="125"/>
      <c r="N33" s="125"/>
      <c r="O33" s="125"/>
      <c r="P33" s="125"/>
      <c r="Q33" s="160" t="str">
        <f aca="false">IF(ISNUMBER(X33),X33,"P")</f>
        <v>P</v>
      </c>
      <c r="S33" s="79"/>
      <c r="W33" s="129" t="n">
        <f aca="false">SUM(L33:O33)</f>
        <v>0</v>
      </c>
      <c r="X33" s="129" t="str">
        <f aca="false">IF(W33&gt;0,ABS(W33-K33),"")</f>
        <v/>
      </c>
      <c r="AE33" s="136"/>
      <c r="AO33" s="78" t="e">
        <f aca="false">VLOOKUP(F33,PTDS2!$A$1:$Q$13,2)</f>
        <v>#N/A</v>
      </c>
      <c r="AP33" s="78" t="e">
        <f aca="false">VLOOKUP(F33,PTDS2!$A$1:$Q$13,3)</f>
        <v>#N/A</v>
      </c>
      <c r="AQ33" s="78" t="e">
        <f aca="false">VLOOKUP(F33,PTDS2!$A$1:$Q$13,4)</f>
        <v>#N/A</v>
      </c>
      <c r="AR33" s="78" t="e">
        <f aca="false">VLOOKUP(F33,PTDS2!$A$1:$Q$13,5)</f>
        <v>#N/A</v>
      </c>
      <c r="AS33" s="78" t="e">
        <f aca="false">VLOOKUP(F33,PTDS2!$A$1:$Q$13,6)</f>
        <v>#N/A</v>
      </c>
      <c r="AT33" s="78" t="e">
        <f aca="false">VLOOKUP(F33,PTDS2!$A$1:$Q$13,7)</f>
        <v>#N/A</v>
      </c>
      <c r="AU33" s="78" t="e">
        <f aca="false">VLOOKUP(F33,PTDS2!$A$1:$Q$13,8)</f>
        <v>#N/A</v>
      </c>
      <c r="AV33" s="78" t="e">
        <f aca="false">VLOOKUP(F33,PTDS2!$A$1:$Q$13,9)</f>
        <v>#N/A</v>
      </c>
      <c r="AW33" s="78" t="e">
        <f aca="false">VLOOKUP(F33,PTDS2!$A$1:$Q$13,10)</f>
        <v>#N/A</v>
      </c>
      <c r="AX33" s="78" t="e">
        <f aca="false">VLOOKUP(F33,PTDS2!$A$1:$Q$13,11)</f>
        <v>#N/A</v>
      </c>
      <c r="AY33" s="78" t="e">
        <f aca="false">VLOOKUP(F33,PTDS2!$A$1:$Q$13,12)</f>
        <v>#N/A</v>
      </c>
      <c r="AZ33" s="78" t="e">
        <f aca="false">VLOOKUP(F33,PTDS2!$A$1:$Q$13,13)</f>
        <v>#N/A</v>
      </c>
      <c r="BA33" s="78" t="e">
        <f aca="false">VLOOKUP(F33,PTDS2!$A$1:$Q$13,14)</f>
        <v>#N/A</v>
      </c>
      <c r="BB33" s="78" t="e">
        <f aca="false">VLOOKUP(F33,PTDS2!$A$1:$Q$13,15)</f>
        <v>#N/A</v>
      </c>
      <c r="BC33" s="78" t="e">
        <f aca="false">VLOOKUP(F33,PTDS2!$A$1:$Q$13,16)</f>
        <v>#N/A</v>
      </c>
      <c r="BD33" s="78" t="e">
        <f aca="false">VLOOKUP(F33,PTDS2!$A$1:$Q$13,17)</f>
        <v>#N/A</v>
      </c>
      <c r="BF33" s="78" t="e">
        <f aca="false">IF(AO33=0,"",AO33)</f>
        <v>#N/A</v>
      </c>
      <c r="BG33" s="78" t="e">
        <f aca="false">IF(AP33=0,"",AP33)</f>
        <v>#N/A</v>
      </c>
      <c r="BH33" s="78" t="e">
        <f aca="false">IF(AQ33=0,"",AQ33)</f>
        <v>#N/A</v>
      </c>
      <c r="BI33" s="78" t="e">
        <f aca="false">IF(AR33=0,"",AR33)</f>
        <v>#N/A</v>
      </c>
      <c r="BJ33" s="78" t="e">
        <f aca="false">IF(AS33=0,"",AS33)</f>
        <v>#N/A</v>
      </c>
      <c r="BK33" s="78" t="e">
        <f aca="false">IF(AT33=0,"",AT33)</f>
        <v>#N/A</v>
      </c>
      <c r="BL33" s="78" t="e">
        <f aca="false">IF(AU33=0,"",AU33)</f>
        <v>#N/A</v>
      </c>
      <c r="BM33" s="78" t="e">
        <f aca="false">IF(AV33=0,"",AV33)</f>
        <v>#N/A</v>
      </c>
      <c r="BN33" s="78" t="e">
        <f aca="false">IF(AW33=0,"",AW33)</f>
        <v>#N/A</v>
      </c>
      <c r="BO33" s="78" t="e">
        <f aca="false">IF(AX33=0,"",AX33)</f>
        <v>#N/A</v>
      </c>
      <c r="BP33" s="78" t="e">
        <f aca="false">IF(AY33=0,"",AY33)</f>
        <v>#N/A</v>
      </c>
      <c r="BQ33" s="78" t="e">
        <f aca="false">IF(AZ33=0,"",AZ33)</f>
        <v>#N/A</v>
      </c>
      <c r="BR33" s="78" t="e">
        <f aca="false">IF(BA33=0,"",BA33)</f>
        <v>#N/A</v>
      </c>
      <c r="BS33" s="78" t="e">
        <f aca="false">IF(BB33=0,"",BB33)</f>
        <v>#N/A</v>
      </c>
      <c r="BT33" s="78" t="e">
        <f aca="false">IF(BC33=0,"",BC33)</f>
        <v>#N/A</v>
      </c>
      <c r="BU33" s="78" t="e">
        <f aca="false">IF(BD33=0,"",BD33)</f>
        <v>#N/A</v>
      </c>
    </row>
    <row r="34" customFormat="false" ht="56.7" hidden="false" customHeight="true" outlineLevel="0" collapsed="false">
      <c r="A34" s="131" t="str">
        <f aca="false">IF(ISNUMBER(I34),A33+1,"")</f>
        <v/>
      </c>
      <c r="B34" s="117"/>
      <c r="C34" s="118"/>
      <c r="D34" s="118"/>
      <c r="E34" s="119"/>
      <c r="F34" s="120"/>
      <c r="G34" s="121"/>
      <c r="H34" s="122"/>
      <c r="I34" s="123"/>
      <c r="J34" s="116"/>
      <c r="K34" s="124" t="str">
        <f aca="false">IF(ISBLANK(I34),"",ROUND(IF(J34&lt;&gt;"€",IF(J34="$",I34*TRANSFERENCIAS!$E$29,I34*TRANSFERENCIAS!$H$29),I34),2))</f>
        <v/>
      </c>
      <c r="L34" s="125"/>
      <c r="M34" s="125"/>
      <c r="N34" s="125"/>
      <c r="O34" s="125"/>
      <c r="P34" s="125"/>
      <c r="Q34" s="160" t="str">
        <f aca="false">IF(ISNUMBER(X34),X34,"P")</f>
        <v>P</v>
      </c>
      <c r="S34" s="79"/>
      <c r="W34" s="129" t="n">
        <f aca="false">SUM(L34:O34)</f>
        <v>0</v>
      </c>
      <c r="X34" s="129" t="str">
        <f aca="false">IF(W34&gt;0,ABS(W34-K34),"")</f>
        <v/>
      </c>
      <c r="AE34" s="136"/>
      <c r="AO34" s="78" t="e">
        <f aca="false">VLOOKUP(F34,PTDS2!$A$1:$Q$13,2)</f>
        <v>#N/A</v>
      </c>
      <c r="AP34" s="78" t="e">
        <f aca="false">VLOOKUP(F34,PTDS2!$A$1:$Q$13,3)</f>
        <v>#N/A</v>
      </c>
      <c r="AQ34" s="78" t="e">
        <f aca="false">VLOOKUP(F34,PTDS2!$A$1:$Q$13,4)</f>
        <v>#N/A</v>
      </c>
      <c r="AR34" s="78" t="e">
        <f aca="false">VLOOKUP(F34,PTDS2!$A$1:$Q$13,5)</f>
        <v>#N/A</v>
      </c>
      <c r="AS34" s="78" t="e">
        <f aca="false">VLOOKUP(F34,PTDS2!$A$1:$Q$13,6)</f>
        <v>#N/A</v>
      </c>
      <c r="AT34" s="78" t="e">
        <f aca="false">VLOOKUP(F34,PTDS2!$A$1:$Q$13,7)</f>
        <v>#N/A</v>
      </c>
      <c r="AU34" s="78" t="e">
        <f aca="false">VLOOKUP(F34,PTDS2!$A$1:$Q$13,8)</f>
        <v>#N/A</v>
      </c>
      <c r="AV34" s="78" t="e">
        <f aca="false">VLOOKUP(F34,PTDS2!$A$1:$Q$13,9)</f>
        <v>#N/A</v>
      </c>
      <c r="AW34" s="78" t="e">
        <f aca="false">VLOOKUP(F34,PTDS2!$A$1:$Q$13,10)</f>
        <v>#N/A</v>
      </c>
      <c r="AX34" s="78" t="e">
        <f aca="false">VLOOKUP(F34,PTDS2!$A$1:$Q$13,11)</f>
        <v>#N/A</v>
      </c>
      <c r="AY34" s="78" t="e">
        <f aca="false">VLOOKUP(F34,PTDS2!$A$1:$Q$13,12)</f>
        <v>#N/A</v>
      </c>
      <c r="AZ34" s="78" t="e">
        <f aca="false">VLOOKUP(F34,PTDS2!$A$1:$Q$13,13)</f>
        <v>#N/A</v>
      </c>
      <c r="BA34" s="78" t="e">
        <f aca="false">VLOOKUP(F34,PTDS2!$A$1:$Q$13,14)</f>
        <v>#N/A</v>
      </c>
      <c r="BB34" s="78" t="e">
        <f aca="false">VLOOKUP(F34,PTDS2!$A$1:$Q$13,15)</f>
        <v>#N/A</v>
      </c>
      <c r="BC34" s="78" t="e">
        <f aca="false">VLOOKUP(F34,PTDS2!$A$1:$Q$13,16)</f>
        <v>#N/A</v>
      </c>
      <c r="BD34" s="78" t="e">
        <f aca="false">VLOOKUP(F34,PTDS2!$A$1:$Q$13,17)</f>
        <v>#N/A</v>
      </c>
      <c r="BF34" s="78" t="e">
        <f aca="false">IF(AO34=0,"",AO34)</f>
        <v>#N/A</v>
      </c>
      <c r="BG34" s="78" t="e">
        <f aca="false">IF(AP34=0,"",AP34)</f>
        <v>#N/A</v>
      </c>
      <c r="BH34" s="78" t="e">
        <f aca="false">IF(AQ34=0,"",AQ34)</f>
        <v>#N/A</v>
      </c>
      <c r="BI34" s="78" t="e">
        <f aca="false">IF(AR34=0,"",AR34)</f>
        <v>#N/A</v>
      </c>
      <c r="BJ34" s="78" t="e">
        <f aca="false">IF(AS34=0,"",AS34)</f>
        <v>#N/A</v>
      </c>
      <c r="BK34" s="78" t="e">
        <f aca="false">IF(AT34=0,"",AT34)</f>
        <v>#N/A</v>
      </c>
      <c r="BL34" s="78" t="e">
        <f aca="false">IF(AU34=0,"",AU34)</f>
        <v>#N/A</v>
      </c>
      <c r="BM34" s="78" t="e">
        <f aca="false">IF(AV34=0,"",AV34)</f>
        <v>#N/A</v>
      </c>
      <c r="BN34" s="78" t="e">
        <f aca="false">IF(AW34=0,"",AW34)</f>
        <v>#N/A</v>
      </c>
      <c r="BO34" s="78" t="e">
        <f aca="false">IF(AX34=0,"",AX34)</f>
        <v>#N/A</v>
      </c>
      <c r="BP34" s="78" t="e">
        <f aca="false">IF(AY34=0,"",AY34)</f>
        <v>#N/A</v>
      </c>
      <c r="BQ34" s="78" t="e">
        <f aca="false">IF(AZ34=0,"",AZ34)</f>
        <v>#N/A</v>
      </c>
      <c r="BR34" s="78" t="e">
        <f aca="false">IF(BA34=0,"",BA34)</f>
        <v>#N/A</v>
      </c>
      <c r="BS34" s="78" t="e">
        <f aca="false">IF(BB34=0,"",BB34)</f>
        <v>#N/A</v>
      </c>
      <c r="BT34" s="78" t="e">
        <f aca="false">IF(BC34=0,"",BC34)</f>
        <v>#N/A</v>
      </c>
      <c r="BU34" s="78" t="e">
        <f aca="false">IF(BD34=0,"",BD34)</f>
        <v>#N/A</v>
      </c>
    </row>
    <row r="35" customFormat="false" ht="56.7" hidden="false" customHeight="true" outlineLevel="0" collapsed="false">
      <c r="A35" s="131" t="str">
        <f aca="false">IF(ISNUMBER(I35),A34+1,"")</f>
        <v/>
      </c>
      <c r="B35" s="117"/>
      <c r="C35" s="118"/>
      <c r="D35" s="118"/>
      <c r="E35" s="119"/>
      <c r="F35" s="120"/>
      <c r="G35" s="121"/>
      <c r="H35" s="122"/>
      <c r="I35" s="123"/>
      <c r="J35" s="116"/>
      <c r="K35" s="124" t="str">
        <f aca="false">IF(ISBLANK(I35),"",ROUND(IF(J35&lt;&gt;"€",IF(J35="$",I35*TRANSFERENCIAS!$E$29,I35*TRANSFERENCIAS!$H$29),I35),2))</f>
        <v/>
      </c>
      <c r="L35" s="125"/>
      <c r="M35" s="125"/>
      <c r="N35" s="125"/>
      <c r="O35" s="125"/>
      <c r="P35" s="125"/>
      <c r="Q35" s="160" t="str">
        <f aca="false">IF(ISNUMBER(X35),X35,"P")</f>
        <v>P</v>
      </c>
      <c r="R35" s="132"/>
      <c r="S35" s="134"/>
      <c r="W35" s="129" t="n">
        <f aca="false">SUM(L35:O35)</f>
        <v>0</v>
      </c>
      <c r="X35" s="129" t="str">
        <f aca="false">IF(W35&gt;0,ABS(W35-K35),"")</f>
        <v/>
      </c>
      <c r="AE35" s="135"/>
      <c r="AO35" s="78" t="e">
        <f aca="false">VLOOKUP(F35,PTDS2!$A$1:$Q$13,2)</f>
        <v>#N/A</v>
      </c>
      <c r="AP35" s="78" t="e">
        <f aca="false">VLOOKUP(F35,PTDS2!$A$1:$Q$13,3)</f>
        <v>#N/A</v>
      </c>
      <c r="AQ35" s="78" t="e">
        <f aca="false">VLOOKUP(F35,PTDS2!$A$1:$Q$13,4)</f>
        <v>#N/A</v>
      </c>
      <c r="AR35" s="78" t="e">
        <f aca="false">VLOOKUP(F35,PTDS2!$A$1:$Q$13,5)</f>
        <v>#N/A</v>
      </c>
      <c r="AS35" s="78" t="e">
        <f aca="false">VLOOKUP(F35,PTDS2!$A$1:$Q$13,6)</f>
        <v>#N/A</v>
      </c>
      <c r="AT35" s="78" t="e">
        <f aca="false">VLOOKUP(F35,PTDS2!$A$1:$Q$13,7)</f>
        <v>#N/A</v>
      </c>
      <c r="AU35" s="78" t="e">
        <f aca="false">VLOOKUP(F35,PTDS2!$A$1:$Q$13,8)</f>
        <v>#N/A</v>
      </c>
      <c r="AV35" s="78" t="e">
        <f aca="false">VLOOKUP(F35,PTDS2!$A$1:$Q$13,9)</f>
        <v>#N/A</v>
      </c>
      <c r="AW35" s="78" t="e">
        <f aca="false">VLOOKUP(F35,PTDS2!$A$1:$Q$13,10)</f>
        <v>#N/A</v>
      </c>
      <c r="AX35" s="78" t="e">
        <f aca="false">VLOOKUP(F35,PTDS2!$A$1:$Q$13,11)</f>
        <v>#N/A</v>
      </c>
      <c r="AY35" s="78" t="e">
        <f aca="false">VLOOKUP(F35,PTDS2!$A$1:$Q$13,12)</f>
        <v>#N/A</v>
      </c>
      <c r="AZ35" s="78" t="e">
        <f aca="false">VLOOKUP(F35,PTDS2!$A$1:$Q$13,13)</f>
        <v>#N/A</v>
      </c>
      <c r="BA35" s="78" t="e">
        <f aca="false">VLOOKUP(F35,PTDS2!$A$1:$Q$13,14)</f>
        <v>#N/A</v>
      </c>
      <c r="BB35" s="78" t="e">
        <f aca="false">VLOOKUP(F35,PTDS2!$A$1:$Q$13,15)</f>
        <v>#N/A</v>
      </c>
      <c r="BC35" s="78" t="e">
        <f aca="false">VLOOKUP(F35,PTDS2!$A$1:$Q$13,16)</f>
        <v>#N/A</v>
      </c>
      <c r="BD35" s="78" t="e">
        <f aca="false">VLOOKUP(F35,PTDS2!$A$1:$Q$13,17)</f>
        <v>#N/A</v>
      </c>
      <c r="BF35" s="78" t="e">
        <f aca="false">IF(AO35=0,"",AO35)</f>
        <v>#N/A</v>
      </c>
      <c r="BG35" s="78" t="e">
        <f aca="false">IF(AP35=0,"",AP35)</f>
        <v>#N/A</v>
      </c>
      <c r="BH35" s="78" t="e">
        <f aca="false">IF(AQ35=0,"",AQ35)</f>
        <v>#N/A</v>
      </c>
      <c r="BI35" s="78" t="e">
        <f aca="false">IF(AR35=0,"",AR35)</f>
        <v>#N/A</v>
      </c>
      <c r="BJ35" s="78" t="e">
        <f aca="false">IF(AS35=0,"",AS35)</f>
        <v>#N/A</v>
      </c>
      <c r="BK35" s="78" t="e">
        <f aca="false">IF(AT35=0,"",AT35)</f>
        <v>#N/A</v>
      </c>
      <c r="BL35" s="78" t="e">
        <f aca="false">IF(AU35=0,"",AU35)</f>
        <v>#N/A</v>
      </c>
      <c r="BM35" s="78" t="e">
        <f aca="false">IF(AV35=0,"",AV35)</f>
        <v>#N/A</v>
      </c>
      <c r="BN35" s="78" t="e">
        <f aca="false">IF(AW35=0,"",AW35)</f>
        <v>#N/A</v>
      </c>
      <c r="BO35" s="78" t="e">
        <f aca="false">IF(AX35=0,"",AX35)</f>
        <v>#N/A</v>
      </c>
      <c r="BP35" s="78" t="e">
        <f aca="false">IF(AY35=0,"",AY35)</f>
        <v>#N/A</v>
      </c>
      <c r="BQ35" s="78" t="e">
        <f aca="false">IF(AZ35=0,"",AZ35)</f>
        <v>#N/A</v>
      </c>
      <c r="BR35" s="78" t="e">
        <f aca="false">IF(BA35=0,"",BA35)</f>
        <v>#N/A</v>
      </c>
      <c r="BS35" s="78" t="e">
        <f aca="false">IF(BB35=0,"",BB35)</f>
        <v>#N/A</v>
      </c>
      <c r="BT35" s="78" t="e">
        <f aca="false">IF(BC35=0,"",BC35)</f>
        <v>#N/A</v>
      </c>
      <c r="BU35" s="78" t="e">
        <f aca="false">IF(BD35=0,"",BD35)</f>
        <v>#N/A</v>
      </c>
    </row>
    <row r="36" customFormat="false" ht="56.7" hidden="false" customHeight="true" outlineLevel="0" collapsed="false">
      <c r="A36" s="131" t="str">
        <f aca="false">IF(ISNUMBER(I36),A35+1,"")</f>
        <v/>
      </c>
      <c r="B36" s="117"/>
      <c r="C36" s="118"/>
      <c r="D36" s="118"/>
      <c r="E36" s="119"/>
      <c r="F36" s="120"/>
      <c r="G36" s="121"/>
      <c r="H36" s="122"/>
      <c r="I36" s="123"/>
      <c r="J36" s="116"/>
      <c r="K36" s="124" t="str">
        <f aca="false">IF(ISBLANK(I36),"",ROUND(IF(J36&lt;&gt;"€",IF(J36="$",I36*TRANSFERENCIAS!$E$29,I36*TRANSFERENCIAS!$H$29),I36),2))</f>
        <v/>
      </c>
      <c r="L36" s="125"/>
      <c r="M36" s="125"/>
      <c r="N36" s="125"/>
      <c r="O36" s="125"/>
      <c r="P36" s="125"/>
      <c r="Q36" s="160" t="str">
        <f aca="false">IF(ISNUMBER(X36),X36,"P")</f>
        <v>P</v>
      </c>
      <c r="W36" s="129" t="n">
        <f aca="false">SUM(L36:O36)</f>
        <v>0</v>
      </c>
      <c r="X36" s="129" t="str">
        <f aca="false">IF(W36&gt;0,ABS(W36-K36),"")</f>
        <v/>
      </c>
      <c r="AE36" s="135"/>
      <c r="AO36" s="78" t="e">
        <f aca="false">VLOOKUP(F36,PTDS2!$A$1:$Q$13,2)</f>
        <v>#N/A</v>
      </c>
      <c r="AP36" s="78" t="e">
        <f aca="false">VLOOKUP(F36,PTDS2!$A$1:$Q$13,3)</f>
        <v>#N/A</v>
      </c>
      <c r="AQ36" s="78" t="e">
        <f aca="false">VLOOKUP(F36,PTDS2!$A$1:$Q$13,4)</f>
        <v>#N/A</v>
      </c>
      <c r="AR36" s="78" t="e">
        <f aca="false">VLOOKUP(F36,PTDS2!$A$1:$Q$13,5)</f>
        <v>#N/A</v>
      </c>
      <c r="AS36" s="78" t="e">
        <f aca="false">VLOOKUP(F36,PTDS2!$A$1:$Q$13,6)</f>
        <v>#N/A</v>
      </c>
      <c r="AT36" s="78" t="e">
        <f aca="false">VLOOKUP(F36,PTDS2!$A$1:$Q$13,7)</f>
        <v>#N/A</v>
      </c>
      <c r="AU36" s="78" t="e">
        <f aca="false">VLOOKUP(F36,PTDS2!$A$1:$Q$13,8)</f>
        <v>#N/A</v>
      </c>
      <c r="AV36" s="78" t="e">
        <f aca="false">VLOOKUP(F36,PTDS2!$A$1:$Q$13,9)</f>
        <v>#N/A</v>
      </c>
      <c r="AW36" s="78" t="e">
        <f aca="false">VLOOKUP(F36,PTDS2!$A$1:$Q$13,10)</f>
        <v>#N/A</v>
      </c>
      <c r="AX36" s="78" t="e">
        <f aca="false">VLOOKUP(F36,PTDS2!$A$1:$Q$13,11)</f>
        <v>#N/A</v>
      </c>
      <c r="AY36" s="78" t="e">
        <f aca="false">VLOOKUP(F36,PTDS2!$A$1:$Q$13,12)</f>
        <v>#N/A</v>
      </c>
      <c r="AZ36" s="78" t="e">
        <f aca="false">VLOOKUP(F36,PTDS2!$A$1:$Q$13,13)</f>
        <v>#N/A</v>
      </c>
      <c r="BA36" s="78" t="e">
        <f aca="false">VLOOKUP(F36,PTDS2!$A$1:$Q$13,14)</f>
        <v>#N/A</v>
      </c>
      <c r="BB36" s="78" t="e">
        <f aca="false">VLOOKUP(F36,PTDS2!$A$1:$Q$13,15)</f>
        <v>#N/A</v>
      </c>
      <c r="BC36" s="78" t="e">
        <f aca="false">VLOOKUP(F36,PTDS2!$A$1:$Q$13,16)</f>
        <v>#N/A</v>
      </c>
      <c r="BD36" s="78" t="e">
        <f aca="false">VLOOKUP(F36,PTDS2!$A$1:$Q$13,17)</f>
        <v>#N/A</v>
      </c>
      <c r="BF36" s="78" t="e">
        <f aca="false">IF(AO36=0,"",AO36)</f>
        <v>#N/A</v>
      </c>
      <c r="BG36" s="78" t="e">
        <f aca="false">IF(AP36=0,"",AP36)</f>
        <v>#N/A</v>
      </c>
      <c r="BH36" s="78" t="e">
        <f aca="false">IF(AQ36=0,"",AQ36)</f>
        <v>#N/A</v>
      </c>
      <c r="BI36" s="78" t="e">
        <f aca="false">IF(AR36=0,"",AR36)</f>
        <v>#N/A</v>
      </c>
      <c r="BJ36" s="78" t="e">
        <f aca="false">IF(AS36=0,"",AS36)</f>
        <v>#N/A</v>
      </c>
      <c r="BK36" s="78" t="e">
        <f aca="false">IF(AT36=0,"",AT36)</f>
        <v>#N/A</v>
      </c>
      <c r="BL36" s="78" t="e">
        <f aca="false">IF(AU36=0,"",AU36)</f>
        <v>#N/A</v>
      </c>
      <c r="BM36" s="78" t="e">
        <f aca="false">IF(AV36=0,"",AV36)</f>
        <v>#N/A</v>
      </c>
      <c r="BN36" s="78" t="e">
        <f aca="false">IF(AW36=0,"",AW36)</f>
        <v>#N/A</v>
      </c>
      <c r="BO36" s="78" t="e">
        <f aca="false">IF(AX36=0,"",AX36)</f>
        <v>#N/A</v>
      </c>
      <c r="BP36" s="78" t="e">
        <f aca="false">IF(AY36=0,"",AY36)</f>
        <v>#N/A</v>
      </c>
      <c r="BQ36" s="78" t="e">
        <f aca="false">IF(AZ36=0,"",AZ36)</f>
        <v>#N/A</v>
      </c>
      <c r="BR36" s="78" t="e">
        <f aca="false">IF(BA36=0,"",BA36)</f>
        <v>#N/A</v>
      </c>
      <c r="BS36" s="78" t="e">
        <f aca="false">IF(BB36=0,"",BB36)</f>
        <v>#N/A</v>
      </c>
      <c r="BT36" s="78" t="e">
        <f aca="false">IF(BC36=0,"",BC36)</f>
        <v>#N/A</v>
      </c>
      <c r="BU36" s="78" t="e">
        <f aca="false">IF(BD36=0,"",BD36)</f>
        <v>#N/A</v>
      </c>
    </row>
    <row r="37" customFormat="false" ht="56.7" hidden="false" customHeight="true" outlineLevel="0" collapsed="false">
      <c r="A37" s="131" t="str">
        <f aca="false">IF(ISNUMBER(I37),A36+1,"")</f>
        <v/>
      </c>
      <c r="B37" s="117"/>
      <c r="C37" s="118"/>
      <c r="D37" s="118"/>
      <c r="E37" s="119"/>
      <c r="F37" s="120"/>
      <c r="G37" s="121"/>
      <c r="H37" s="122"/>
      <c r="I37" s="123"/>
      <c r="J37" s="116"/>
      <c r="K37" s="124" t="str">
        <f aca="false">IF(ISBLANK(I37),"",ROUND(IF(J37&lt;&gt;"€",IF(J37="$",I37*TRANSFERENCIAS!$E$29,I37*TRANSFERENCIAS!$H$29),I37),2))</f>
        <v/>
      </c>
      <c r="L37" s="125"/>
      <c r="M37" s="125"/>
      <c r="N37" s="125"/>
      <c r="O37" s="125"/>
      <c r="P37" s="125"/>
      <c r="Q37" s="160" t="str">
        <f aca="false">IF(ISNUMBER(X37),X37,"P")</f>
        <v>P</v>
      </c>
      <c r="W37" s="129" t="n">
        <f aca="false">SUM(L37:O37)</f>
        <v>0</v>
      </c>
      <c r="X37" s="129" t="str">
        <f aca="false">IF(W37&gt;0,ABS(W37-K37),"")</f>
        <v/>
      </c>
      <c r="AE37" s="135"/>
      <c r="AO37" s="78" t="e">
        <f aca="false">VLOOKUP(F37,PTDS2!$A$1:$Q$13,2)</f>
        <v>#N/A</v>
      </c>
      <c r="AP37" s="78" t="e">
        <f aca="false">VLOOKUP(F37,PTDS2!$A$1:$Q$13,3)</f>
        <v>#N/A</v>
      </c>
      <c r="AQ37" s="78" t="e">
        <f aca="false">VLOOKUP(F37,PTDS2!$A$1:$Q$13,4)</f>
        <v>#N/A</v>
      </c>
      <c r="AR37" s="78" t="e">
        <f aca="false">VLOOKUP(F37,PTDS2!$A$1:$Q$13,5)</f>
        <v>#N/A</v>
      </c>
      <c r="AS37" s="78" t="e">
        <f aca="false">VLOOKUP(F37,PTDS2!$A$1:$Q$13,6)</f>
        <v>#N/A</v>
      </c>
      <c r="AT37" s="78" t="e">
        <f aca="false">VLOOKUP(F37,PTDS2!$A$1:$Q$13,7)</f>
        <v>#N/A</v>
      </c>
      <c r="AU37" s="78" t="e">
        <f aca="false">VLOOKUP(F37,PTDS2!$A$1:$Q$13,8)</f>
        <v>#N/A</v>
      </c>
      <c r="AV37" s="78" t="e">
        <f aca="false">VLOOKUP(F37,PTDS2!$A$1:$Q$13,9)</f>
        <v>#N/A</v>
      </c>
      <c r="AW37" s="78" t="e">
        <f aca="false">VLOOKUP(F37,PTDS2!$A$1:$Q$13,10)</f>
        <v>#N/A</v>
      </c>
      <c r="AX37" s="78" t="e">
        <f aca="false">VLOOKUP(F37,PTDS2!$A$1:$Q$13,11)</f>
        <v>#N/A</v>
      </c>
      <c r="AY37" s="78" t="e">
        <f aca="false">VLOOKUP(F37,PTDS2!$A$1:$Q$13,12)</f>
        <v>#N/A</v>
      </c>
      <c r="AZ37" s="78" t="e">
        <f aca="false">VLOOKUP(F37,PTDS2!$A$1:$Q$13,13)</f>
        <v>#N/A</v>
      </c>
      <c r="BA37" s="78" t="e">
        <f aca="false">VLOOKUP(F37,PTDS2!$A$1:$Q$13,14)</f>
        <v>#N/A</v>
      </c>
      <c r="BB37" s="78" t="e">
        <f aca="false">VLOOKUP(F37,PTDS2!$A$1:$Q$13,15)</f>
        <v>#N/A</v>
      </c>
      <c r="BC37" s="78" t="e">
        <f aca="false">VLOOKUP(F37,PTDS2!$A$1:$Q$13,16)</f>
        <v>#N/A</v>
      </c>
      <c r="BD37" s="78" t="e">
        <f aca="false">VLOOKUP(F37,PTDS2!$A$1:$Q$13,17)</f>
        <v>#N/A</v>
      </c>
      <c r="BF37" s="78" t="e">
        <f aca="false">IF(AO37=0,"",AO37)</f>
        <v>#N/A</v>
      </c>
      <c r="BG37" s="78" t="e">
        <f aca="false">IF(AP37=0,"",AP37)</f>
        <v>#N/A</v>
      </c>
      <c r="BH37" s="78" t="e">
        <f aca="false">IF(AQ37=0,"",AQ37)</f>
        <v>#N/A</v>
      </c>
      <c r="BI37" s="78" t="e">
        <f aca="false">IF(AR37=0,"",AR37)</f>
        <v>#N/A</v>
      </c>
      <c r="BJ37" s="78" t="e">
        <f aca="false">IF(AS37=0,"",AS37)</f>
        <v>#N/A</v>
      </c>
      <c r="BK37" s="78" t="e">
        <f aca="false">IF(AT37=0,"",AT37)</f>
        <v>#N/A</v>
      </c>
      <c r="BL37" s="78" t="e">
        <f aca="false">IF(AU37=0,"",AU37)</f>
        <v>#N/A</v>
      </c>
      <c r="BM37" s="78" t="e">
        <f aca="false">IF(AV37=0,"",AV37)</f>
        <v>#N/A</v>
      </c>
      <c r="BN37" s="78" t="e">
        <f aca="false">IF(AW37=0,"",AW37)</f>
        <v>#N/A</v>
      </c>
      <c r="BO37" s="78" t="e">
        <f aca="false">IF(AX37=0,"",AX37)</f>
        <v>#N/A</v>
      </c>
      <c r="BP37" s="78" t="e">
        <f aca="false">IF(AY37=0,"",AY37)</f>
        <v>#N/A</v>
      </c>
      <c r="BQ37" s="78" t="e">
        <f aca="false">IF(AZ37=0,"",AZ37)</f>
        <v>#N/A</v>
      </c>
      <c r="BR37" s="78" t="e">
        <f aca="false">IF(BA37=0,"",BA37)</f>
        <v>#N/A</v>
      </c>
      <c r="BS37" s="78" t="e">
        <f aca="false">IF(BB37=0,"",BB37)</f>
        <v>#N/A</v>
      </c>
      <c r="BT37" s="78" t="e">
        <f aca="false">IF(BC37=0,"",BC37)</f>
        <v>#N/A</v>
      </c>
      <c r="BU37" s="78" t="e">
        <f aca="false">IF(BD37=0,"",BD37)</f>
        <v>#N/A</v>
      </c>
    </row>
    <row r="38" customFormat="false" ht="56.7" hidden="false" customHeight="true" outlineLevel="0" collapsed="false">
      <c r="A38" s="131" t="str">
        <f aca="false">IF(ISNUMBER(I38),A37+1,"")</f>
        <v/>
      </c>
      <c r="B38" s="117"/>
      <c r="C38" s="118"/>
      <c r="D38" s="118"/>
      <c r="E38" s="119"/>
      <c r="F38" s="120"/>
      <c r="G38" s="121"/>
      <c r="H38" s="122"/>
      <c r="I38" s="123"/>
      <c r="J38" s="116"/>
      <c r="K38" s="124" t="str">
        <f aca="false">IF(ISBLANK(I38),"",ROUND(IF(J38&lt;&gt;"€",IF(J38="$",I38*TRANSFERENCIAS!$E$29,I38*TRANSFERENCIAS!$H$29),I38),2))</f>
        <v/>
      </c>
      <c r="L38" s="125"/>
      <c r="M38" s="125"/>
      <c r="N38" s="125"/>
      <c r="O38" s="125"/>
      <c r="P38" s="125"/>
      <c r="Q38" s="160" t="str">
        <f aca="false">IF(ISNUMBER(X38),X38,"P")</f>
        <v>P</v>
      </c>
      <c r="S38" s="134"/>
      <c r="W38" s="129" t="n">
        <f aca="false">SUM(L38:O38)</f>
        <v>0</v>
      </c>
      <c r="X38" s="129" t="str">
        <f aca="false">IF(W38&gt;0,ABS(W38-K38),"")</f>
        <v/>
      </c>
      <c r="AE38" s="135"/>
      <c r="AO38" s="78" t="e">
        <f aca="false">VLOOKUP(F38,PTDS2!$A$1:$Q$13,2)</f>
        <v>#N/A</v>
      </c>
      <c r="AP38" s="78" t="e">
        <f aca="false">VLOOKUP(F38,PTDS2!$A$1:$Q$13,3)</f>
        <v>#N/A</v>
      </c>
      <c r="AQ38" s="78" t="e">
        <f aca="false">VLOOKUP(F38,PTDS2!$A$1:$Q$13,4)</f>
        <v>#N/A</v>
      </c>
      <c r="AR38" s="78" t="e">
        <f aca="false">VLOOKUP(F38,PTDS2!$A$1:$Q$13,5)</f>
        <v>#N/A</v>
      </c>
      <c r="AS38" s="78" t="e">
        <f aca="false">VLOOKUP(F38,PTDS2!$A$1:$Q$13,6)</f>
        <v>#N/A</v>
      </c>
      <c r="AT38" s="78" t="e">
        <f aca="false">VLOOKUP(F38,PTDS2!$A$1:$Q$13,7)</f>
        <v>#N/A</v>
      </c>
      <c r="AU38" s="78" t="e">
        <f aca="false">VLOOKUP(F38,PTDS2!$A$1:$Q$13,8)</f>
        <v>#N/A</v>
      </c>
      <c r="AV38" s="78" t="e">
        <f aca="false">VLOOKUP(F38,PTDS2!$A$1:$Q$13,9)</f>
        <v>#N/A</v>
      </c>
      <c r="AW38" s="78" t="e">
        <f aca="false">VLOOKUP(F38,PTDS2!$A$1:$Q$13,10)</f>
        <v>#N/A</v>
      </c>
      <c r="AX38" s="78" t="e">
        <f aca="false">VLOOKUP(F38,PTDS2!$A$1:$Q$13,11)</f>
        <v>#N/A</v>
      </c>
      <c r="AY38" s="78" t="e">
        <f aca="false">VLOOKUP(F38,PTDS2!$A$1:$Q$13,12)</f>
        <v>#N/A</v>
      </c>
      <c r="AZ38" s="78" t="e">
        <f aca="false">VLOOKUP(F38,PTDS2!$A$1:$Q$13,13)</f>
        <v>#N/A</v>
      </c>
      <c r="BA38" s="78" t="e">
        <f aca="false">VLOOKUP(F38,PTDS2!$A$1:$Q$13,14)</f>
        <v>#N/A</v>
      </c>
      <c r="BB38" s="78" t="e">
        <f aca="false">VLOOKUP(F38,PTDS2!$A$1:$Q$13,15)</f>
        <v>#N/A</v>
      </c>
      <c r="BC38" s="78" t="e">
        <f aca="false">VLOOKUP(F38,PTDS2!$A$1:$Q$13,16)</f>
        <v>#N/A</v>
      </c>
      <c r="BD38" s="78" t="e">
        <f aca="false">VLOOKUP(F38,PTDS2!$A$1:$Q$13,17)</f>
        <v>#N/A</v>
      </c>
      <c r="BF38" s="78" t="e">
        <f aca="false">IF(AO38=0,"",AO38)</f>
        <v>#N/A</v>
      </c>
      <c r="BG38" s="78" t="e">
        <f aca="false">IF(AP38=0,"",AP38)</f>
        <v>#N/A</v>
      </c>
      <c r="BH38" s="78" t="e">
        <f aca="false">IF(AQ38=0,"",AQ38)</f>
        <v>#N/A</v>
      </c>
      <c r="BI38" s="78" t="e">
        <f aca="false">IF(AR38=0,"",AR38)</f>
        <v>#N/A</v>
      </c>
      <c r="BJ38" s="78" t="e">
        <f aca="false">IF(AS38=0,"",AS38)</f>
        <v>#N/A</v>
      </c>
      <c r="BK38" s="78" t="e">
        <f aca="false">IF(AT38=0,"",AT38)</f>
        <v>#N/A</v>
      </c>
      <c r="BL38" s="78" t="e">
        <f aca="false">IF(AU38=0,"",AU38)</f>
        <v>#N/A</v>
      </c>
      <c r="BM38" s="78" t="e">
        <f aca="false">IF(AV38=0,"",AV38)</f>
        <v>#N/A</v>
      </c>
      <c r="BN38" s="78" t="e">
        <f aca="false">IF(AW38=0,"",AW38)</f>
        <v>#N/A</v>
      </c>
      <c r="BO38" s="78" t="e">
        <f aca="false">IF(AX38=0,"",AX38)</f>
        <v>#N/A</v>
      </c>
      <c r="BP38" s="78" t="e">
        <f aca="false">IF(AY38=0,"",AY38)</f>
        <v>#N/A</v>
      </c>
      <c r="BQ38" s="78" t="e">
        <f aca="false">IF(AZ38=0,"",AZ38)</f>
        <v>#N/A</v>
      </c>
      <c r="BR38" s="78" t="e">
        <f aca="false">IF(BA38=0,"",BA38)</f>
        <v>#N/A</v>
      </c>
      <c r="BS38" s="78" t="e">
        <f aca="false">IF(BB38=0,"",BB38)</f>
        <v>#N/A</v>
      </c>
      <c r="BT38" s="78" t="e">
        <f aca="false">IF(BC38=0,"",BC38)</f>
        <v>#N/A</v>
      </c>
      <c r="BU38" s="78" t="e">
        <f aca="false">IF(BD38=0,"",BD38)</f>
        <v>#N/A</v>
      </c>
    </row>
    <row r="39" customFormat="false" ht="56.7" hidden="false" customHeight="true" outlineLevel="0" collapsed="false">
      <c r="A39" s="131" t="str">
        <f aca="false">IF(ISNUMBER(I39),A38+1,"")</f>
        <v/>
      </c>
      <c r="B39" s="117"/>
      <c r="C39" s="118"/>
      <c r="D39" s="118"/>
      <c r="E39" s="119"/>
      <c r="F39" s="120"/>
      <c r="G39" s="121"/>
      <c r="H39" s="122"/>
      <c r="I39" s="123"/>
      <c r="J39" s="116"/>
      <c r="K39" s="124" t="str">
        <f aca="false">IF(ISBLANK(I39),"",ROUND(IF(J39&lt;&gt;"€",IF(J39="$",I39*TRANSFERENCIAS!$E$29,I39*TRANSFERENCIAS!$H$29),I39),2))</f>
        <v/>
      </c>
      <c r="L39" s="125"/>
      <c r="M39" s="125"/>
      <c r="N39" s="125"/>
      <c r="O39" s="125"/>
      <c r="P39" s="125"/>
      <c r="Q39" s="160" t="str">
        <f aca="false">IF(ISNUMBER(X39),X39,"P")</f>
        <v>P</v>
      </c>
      <c r="S39" s="79"/>
      <c r="W39" s="129" t="n">
        <f aca="false">SUM(L39:O39)</f>
        <v>0</v>
      </c>
      <c r="X39" s="129" t="str">
        <f aca="false">IF(W39&gt;0,ABS(W39-K39),"")</f>
        <v/>
      </c>
      <c r="AE39" s="135"/>
      <c r="AO39" s="78" t="e">
        <f aca="false">VLOOKUP(F39,PTDS2!$A$1:$Q$13,2)</f>
        <v>#N/A</v>
      </c>
      <c r="AP39" s="78" t="e">
        <f aca="false">VLOOKUP(F39,PTDS2!$A$1:$Q$13,3)</f>
        <v>#N/A</v>
      </c>
      <c r="AQ39" s="78" t="e">
        <f aca="false">VLOOKUP(F39,PTDS2!$A$1:$Q$13,4)</f>
        <v>#N/A</v>
      </c>
      <c r="AR39" s="78" t="e">
        <f aca="false">VLOOKUP(F39,PTDS2!$A$1:$Q$13,5)</f>
        <v>#N/A</v>
      </c>
      <c r="AS39" s="78" t="e">
        <f aca="false">VLOOKUP(F39,PTDS2!$A$1:$Q$13,6)</f>
        <v>#N/A</v>
      </c>
      <c r="AT39" s="78" t="e">
        <f aca="false">VLOOKUP(F39,PTDS2!$A$1:$Q$13,7)</f>
        <v>#N/A</v>
      </c>
      <c r="AU39" s="78" t="e">
        <f aca="false">VLOOKUP(F39,PTDS2!$A$1:$Q$13,8)</f>
        <v>#N/A</v>
      </c>
      <c r="AV39" s="78" t="e">
        <f aca="false">VLOOKUP(F39,PTDS2!$A$1:$Q$13,9)</f>
        <v>#N/A</v>
      </c>
      <c r="AW39" s="78" t="e">
        <f aca="false">VLOOKUP(F39,PTDS2!$A$1:$Q$13,10)</f>
        <v>#N/A</v>
      </c>
      <c r="AX39" s="78" t="e">
        <f aca="false">VLOOKUP(F39,PTDS2!$A$1:$Q$13,11)</f>
        <v>#N/A</v>
      </c>
      <c r="AY39" s="78" t="e">
        <f aca="false">VLOOKUP(F39,PTDS2!$A$1:$Q$13,12)</f>
        <v>#N/A</v>
      </c>
      <c r="AZ39" s="78" t="e">
        <f aca="false">VLOOKUP(F39,PTDS2!$A$1:$Q$13,13)</f>
        <v>#N/A</v>
      </c>
      <c r="BA39" s="78" t="e">
        <f aca="false">VLOOKUP(F39,PTDS2!$A$1:$Q$13,14)</f>
        <v>#N/A</v>
      </c>
      <c r="BB39" s="78" t="e">
        <f aca="false">VLOOKUP(F39,PTDS2!$A$1:$Q$13,15)</f>
        <v>#N/A</v>
      </c>
      <c r="BC39" s="78" t="e">
        <f aca="false">VLOOKUP(F39,PTDS2!$A$1:$Q$13,16)</f>
        <v>#N/A</v>
      </c>
      <c r="BD39" s="78" t="e">
        <f aca="false">VLOOKUP(F39,PTDS2!$A$1:$Q$13,17)</f>
        <v>#N/A</v>
      </c>
      <c r="BF39" s="78" t="e">
        <f aca="false">IF(AO39=0,"",AO39)</f>
        <v>#N/A</v>
      </c>
      <c r="BG39" s="78" t="e">
        <f aca="false">IF(AP39=0,"",AP39)</f>
        <v>#N/A</v>
      </c>
      <c r="BH39" s="78" t="e">
        <f aca="false">IF(AQ39=0,"",AQ39)</f>
        <v>#N/A</v>
      </c>
      <c r="BI39" s="78" t="e">
        <f aca="false">IF(AR39=0,"",AR39)</f>
        <v>#N/A</v>
      </c>
      <c r="BJ39" s="78" t="e">
        <f aca="false">IF(AS39=0,"",AS39)</f>
        <v>#N/A</v>
      </c>
      <c r="BK39" s="78" t="e">
        <f aca="false">IF(AT39=0,"",AT39)</f>
        <v>#N/A</v>
      </c>
      <c r="BL39" s="78" t="e">
        <f aca="false">IF(AU39=0,"",AU39)</f>
        <v>#N/A</v>
      </c>
      <c r="BM39" s="78" t="e">
        <f aca="false">IF(AV39=0,"",AV39)</f>
        <v>#N/A</v>
      </c>
      <c r="BN39" s="78" t="e">
        <f aca="false">IF(AW39=0,"",AW39)</f>
        <v>#N/A</v>
      </c>
      <c r="BO39" s="78" t="e">
        <f aca="false">IF(AX39=0,"",AX39)</f>
        <v>#N/A</v>
      </c>
      <c r="BP39" s="78" t="e">
        <f aca="false">IF(AY39=0,"",AY39)</f>
        <v>#N/A</v>
      </c>
      <c r="BQ39" s="78" t="e">
        <f aca="false">IF(AZ39=0,"",AZ39)</f>
        <v>#N/A</v>
      </c>
      <c r="BR39" s="78" t="e">
        <f aca="false">IF(BA39=0,"",BA39)</f>
        <v>#N/A</v>
      </c>
      <c r="BS39" s="78" t="e">
        <f aca="false">IF(BB39=0,"",BB39)</f>
        <v>#N/A</v>
      </c>
      <c r="BT39" s="78" t="e">
        <f aca="false">IF(BC39=0,"",BC39)</f>
        <v>#N/A</v>
      </c>
      <c r="BU39" s="78" t="e">
        <f aca="false">IF(BD39=0,"",BD39)</f>
        <v>#N/A</v>
      </c>
    </row>
    <row r="40" customFormat="false" ht="56.7" hidden="false" customHeight="true" outlineLevel="0" collapsed="false">
      <c r="A40" s="131" t="str">
        <f aca="false">IF(ISNUMBER(I40),A39+1,"")</f>
        <v/>
      </c>
      <c r="B40" s="117"/>
      <c r="C40" s="118"/>
      <c r="D40" s="118"/>
      <c r="E40" s="119"/>
      <c r="F40" s="120"/>
      <c r="G40" s="121"/>
      <c r="H40" s="122"/>
      <c r="I40" s="123"/>
      <c r="J40" s="116"/>
      <c r="K40" s="124" t="str">
        <f aca="false">IF(ISBLANK(I40),"",ROUND(IF(J40&lt;&gt;"€",IF(J40="$",I40*TRANSFERENCIAS!$E$29,I40*TRANSFERENCIAS!$H$29),I40),2))</f>
        <v/>
      </c>
      <c r="L40" s="125"/>
      <c r="M40" s="125"/>
      <c r="N40" s="125"/>
      <c r="O40" s="125"/>
      <c r="P40" s="125"/>
      <c r="Q40" s="160" t="str">
        <f aca="false">IF(ISNUMBER(X40),X40,"P")</f>
        <v>P</v>
      </c>
      <c r="S40" s="79"/>
      <c r="W40" s="129" t="n">
        <f aca="false">SUM(L40:O40)</f>
        <v>0</v>
      </c>
      <c r="X40" s="129" t="str">
        <f aca="false">IF(W40&gt;0,ABS(W40-K40),"")</f>
        <v/>
      </c>
      <c r="AE40" s="135"/>
      <c r="AO40" s="78" t="e">
        <f aca="false">VLOOKUP(F40,PTDS2!$A$1:$Q$13,2)</f>
        <v>#N/A</v>
      </c>
      <c r="AP40" s="78" t="e">
        <f aca="false">VLOOKUP(F40,PTDS2!$A$1:$Q$13,3)</f>
        <v>#N/A</v>
      </c>
      <c r="AQ40" s="78" t="e">
        <f aca="false">VLOOKUP(F40,PTDS2!$A$1:$Q$13,4)</f>
        <v>#N/A</v>
      </c>
      <c r="AR40" s="78" t="e">
        <f aca="false">VLOOKUP(F40,PTDS2!$A$1:$Q$13,5)</f>
        <v>#N/A</v>
      </c>
      <c r="AS40" s="78" t="e">
        <f aca="false">VLOOKUP(F40,PTDS2!$A$1:$Q$13,6)</f>
        <v>#N/A</v>
      </c>
      <c r="AT40" s="78" t="e">
        <f aca="false">VLOOKUP(F40,PTDS2!$A$1:$Q$13,7)</f>
        <v>#N/A</v>
      </c>
      <c r="AU40" s="78" t="e">
        <f aca="false">VLOOKUP(F40,PTDS2!$A$1:$Q$13,8)</f>
        <v>#N/A</v>
      </c>
      <c r="AV40" s="78" t="e">
        <f aca="false">VLOOKUP(F40,PTDS2!$A$1:$Q$13,9)</f>
        <v>#N/A</v>
      </c>
      <c r="AW40" s="78" t="e">
        <f aca="false">VLOOKUP(F40,PTDS2!$A$1:$Q$13,10)</f>
        <v>#N/A</v>
      </c>
      <c r="AX40" s="78" t="e">
        <f aca="false">VLOOKUP(F40,PTDS2!$A$1:$Q$13,11)</f>
        <v>#N/A</v>
      </c>
      <c r="AY40" s="78" t="e">
        <f aca="false">VLOOKUP(F40,PTDS2!$A$1:$Q$13,12)</f>
        <v>#N/A</v>
      </c>
      <c r="AZ40" s="78" t="e">
        <f aca="false">VLOOKUP(F40,PTDS2!$A$1:$Q$13,13)</f>
        <v>#N/A</v>
      </c>
      <c r="BA40" s="78" t="e">
        <f aca="false">VLOOKUP(F40,PTDS2!$A$1:$Q$13,14)</f>
        <v>#N/A</v>
      </c>
      <c r="BB40" s="78" t="e">
        <f aca="false">VLOOKUP(F40,PTDS2!$A$1:$Q$13,15)</f>
        <v>#N/A</v>
      </c>
      <c r="BC40" s="78" t="e">
        <f aca="false">VLOOKUP(F40,PTDS2!$A$1:$Q$13,16)</f>
        <v>#N/A</v>
      </c>
      <c r="BD40" s="78" t="e">
        <f aca="false">VLOOKUP(F40,PTDS2!$A$1:$Q$13,17)</f>
        <v>#N/A</v>
      </c>
      <c r="BF40" s="78" t="e">
        <f aca="false">IF(AO40=0,"",AO40)</f>
        <v>#N/A</v>
      </c>
      <c r="BG40" s="78" t="e">
        <f aca="false">IF(AP40=0,"",AP40)</f>
        <v>#N/A</v>
      </c>
      <c r="BH40" s="78" t="e">
        <f aca="false">IF(AQ40=0,"",AQ40)</f>
        <v>#N/A</v>
      </c>
      <c r="BI40" s="78" t="e">
        <f aca="false">IF(AR40=0,"",AR40)</f>
        <v>#N/A</v>
      </c>
      <c r="BJ40" s="78" t="e">
        <f aca="false">IF(AS40=0,"",AS40)</f>
        <v>#N/A</v>
      </c>
      <c r="BK40" s="78" t="e">
        <f aca="false">IF(AT40=0,"",AT40)</f>
        <v>#N/A</v>
      </c>
      <c r="BL40" s="78" t="e">
        <f aca="false">IF(AU40=0,"",AU40)</f>
        <v>#N/A</v>
      </c>
      <c r="BM40" s="78" t="e">
        <f aca="false">IF(AV40=0,"",AV40)</f>
        <v>#N/A</v>
      </c>
      <c r="BN40" s="78" t="e">
        <f aca="false">IF(AW40=0,"",AW40)</f>
        <v>#N/A</v>
      </c>
      <c r="BO40" s="78" t="e">
        <f aca="false">IF(AX40=0,"",AX40)</f>
        <v>#N/A</v>
      </c>
      <c r="BP40" s="78" t="e">
        <f aca="false">IF(AY40=0,"",AY40)</f>
        <v>#N/A</v>
      </c>
      <c r="BQ40" s="78" t="e">
        <f aca="false">IF(AZ40=0,"",AZ40)</f>
        <v>#N/A</v>
      </c>
      <c r="BR40" s="78" t="e">
        <f aca="false">IF(BA40=0,"",BA40)</f>
        <v>#N/A</v>
      </c>
      <c r="BS40" s="78" t="e">
        <f aca="false">IF(BB40=0,"",BB40)</f>
        <v>#N/A</v>
      </c>
      <c r="BT40" s="78" t="e">
        <f aca="false">IF(BC40=0,"",BC40)</f>
        <v>#N/A</v>
      </c>
      <c r="BU40" s="78" t="e">
        <f aca="false">IF(BD40=0,"",BD40)</f>
        <v>#N/A</v>
      </c>
    </row>
    <row r="41" customFormat="false" ht="56.7" hidden="false" customHeight="true" outlineLevel="0" collapsed="false">
      <c r="A41" s="131" t="str">
        <f aca="false">IF(ISNUMBER(I41),A40+1,"")</f>
        <v/>
      </c>
      <c r="B41" s="117"/>
      <c r="C41" s="118"/>
      <c r="D41" s="118"/>
      <c r="E41" s="119"/>
      <c r="F41" s="120"/>
      <c r="G41" s="121"/>
      <c r="H41" s="122"/>
      <c r="I41" s="123"/>
      <c r="J41" s="116"/>
      <c r="K41" s="124" t="str">
        <f aca="false">IF(ISBLANK(I41),"",ROUND(IF(J41&lt;&gt;"€",IF(J41="$",I41*TRANSFERENCIAS!$E$29,I41*TRANSFERENCIAS!$H$29),I41),2))</f>
        <v/>
      </c>
      <c r="L41" s="125"/>
      <c r="M41" s="125"/>
      <c r="N41" s="125"/>
      <c r="O41" s="125"/>
      <c r="P41" s="125"/>
      <c r="Q41" s="160" t="str">
        <f aca="false">IF(ISNUMBER(X41),X41,"P")</f>
        <v>P</v>
      </c>
      <c r="S41" s="79"/>
      <c r="W41" s="129" t="n">
        <f aca="false">SUM(L41:O41)</f>
        <v>0</v>
      </c>
      <c r="X41" s="129" t="str">
        <f aca="false">IF(W41&gt;0,ABS(W41-K41),"")</f>
        <v/>
      </c>
      <c r="AE41" s="135"/>
      <c r="AO41" s="78" t="e">
        <f aca="false">VLOOKUP(F41,PTDS2!$A$1:$Q$13,2)</f>
        <v>#N/A</v>
      </c>
      <c r="AP41" s="78" t="e">
        <f aca="false">VLOOKUP(F41,PTDS2!$A$1:$Q$13,3)</f>
        <v>#N/A</v>
      </c>
      <c r="AQ41" s="78" t="e">
        <f aca="false">VLOOKUP(F41,PTDS2!$A$1:$Q$13,4)</f>
        <v>#N/A</v>
      </c>
      <c r="AR41" s="78" t="e">
        <f aca="false">VLOOKUP(F41,PTDS2!$A$1:$Q$13,5)</f>
        <v>#N/A</v>
      </c>
      <c r="AS41" s="78" t="e">
        <f aca="false">VLOOKUP(F41,PTDS2!$A$1:$Q$13,6)</f>
        <v>#N/A</v>
      </c>
      <c r="AT41" s="78" t="e">
        <f aca="false">VLOOKUP(F41,PTDS2!$A$1:$Q$13,7)</f>
        <v>#N/A</v>
      </c>
      <c r="AU41" s="78" t="e">
        <f aca="false">VLOOKUP(F41,PTDS2!$A$1:$Q$13,8)</f>
        <v>#N/A</v>
      </c>
      <c r="AV41" s="78" t="e">
        <f aca="false">VLOOKUP(F41,PTDS2!$A$1:$Q$13,9)</f>
        <v>#N/A</v>
      </c>
      <c r="AW41" s="78" t="e">
        <f aca="false">VLOOKUP(F41,PTDS2!$A$1:$Q$13,10)</f>
        <v>#N/A</v>
      </c>
      <c r="AX41" s="78" t="e">
        <f aca="false">VLOOKUP(F41,PTDS2!$A$1:$Q$13,11)</f>
        <v>#N/A</v>
      </c>
      <c r="AY41" s="78" t="e">
        <f aca="false">VLOOKUP(F41,PTDS2!$A$1:$Q$13,12)</f>
        <v>#N/A</v>
      </c>
      <c r="AZ41" s="78" t="e">
        <f aca="false">VLOOKUP(F41,PTDS2!$A$1:$Q$13,13)</f>
        <v>#N/A</v>
      </c>
      <c r="BA41" s="78" t="e">
        <f aca="false">VLOOKUP(F41,PTDS2!$A$1:$Q$13,14)</f>
        <v>#N/A</v>
      </c>
      <c r="BB41" s="78" t="e">
        <f aca="false">VLOOKUP(F41,PTDS2!$A$1:$Q$13,15)</f>
        <v>#N/A</v>
      </c>
      <c r="BC41" s="78" t="e">
        <f aca="false">VLOOKUP(F41,PTDS2!$A$1:$Q$13,16)</f>
        <v>#N/A</v>
      </c>
      <c r="BD41" s="78" t="e">
        <f aca="false">VLOOKUP(F41,PTDS2!$A$1:$Q$13,17)</f>
        <v>#N/A</v>
      </c>
      <c r="BF41" s="78" t="e">
        <f aca="false">IF(AO41=0,"",AO41)</f>
        <v>#N/A</v>
      </c>
      <c r="BG41" s="78" t="e">
        <f aca="false">IF(AP41=0,"",AP41)</f>
        <v>#N/A</v>
      </c>
      <c r="BH41" s="78" t="e">
        <f aca="false">IF(AQ41=0,"",AQ41)</f>
        <v>#N/A</v>
      </c>
      <c r="BI41" s="78" t="e">
        <f aca="false">IF(AR41=0,"",AR41)</f>
        <v>#N/A</v>
      </c>
      <c r="BJ41" s="78" t="e">
        <f aca="false">IF(AS41=0,"",AS41)</f>
        <v>#N/A</v>
      </c>
      <c r="BK41" s="78" t="e">
        <f aca="false">IF(AT41=0,"",AT41)</f>
        <v>#N/A</v>
      </c>
      <c r="BL41" s="78" t="e">
        <f aca="false">IF(AU41=0,"",AU41)</f>
        <v>#N/A</v>
      </c>
      <c r="BM41" s="78" t="e">
        <f aca="false">IF(AV41=0,"",AV41)</f>
        <v>#N/A</v>
      </c>
      <c r="BN41" s="78" t="e">
        <f aca="false">IF(AW41=0,"",AW41)</f>
        <v>#N/A</v>
      </c>
      <c r="BO41" s="78" t="e">
        <f aca="false">IF(AX41=0,"",AX41)</f>
        <v>#N/A</v>
      </c>
      <c r="BP41" s="78" t="e">
        <f aca="false">IF(AY41=0,"",AY41)</f>
        <v>#N/A</v>
      </c>
      <c r="BQ41" s="78" t="e">
        <f aca="false">IF(AZ41=0,"",AZ41)</f>
        <v>#N/A</v>
      </c>
      <c r="BR41" s="78" t="e">
        <f aca="false">IF(BA41=0,"",BA41)</f>
        <v>#N/A</v>
      </c>
      <c r="BS41" s="78" t="e">
        <f aca="false">IF(BB41=0,"",BB41)</f>
        <v>#N/A</v>
      </c>
      <c r="BT41" s="78" t="e">
        <f aca="false">IF(BC41=0,"",BC41)</f>
        <v>#N/A</v>
      </c>
      <c r="BU41" s="78" t="e">
        <f aca="false">IF(BD41=0,"",BD41)</f>
        <v>#N/A</v>
      </c>
    </row>
    <row r="42" customFormat="false" ht="56.7" hidden="false" customHeight="true" outlineLevel="0" collapsed="false">
      <c r="A42" s="131" t="str">
        <f aca="false">IF(ISNUMBER(I42),A41+1,"")</f>
        <v/>
      </c>
      <c r="B42" s="117"/>
      <c r="C42" s="118"/>
      <c r="D42" s="118"/>
      <c r="E42" s="119"/>
      <c r="F42" s="120"/>
      <c r="G42" s="121"/>
      <c r="H42" s="122"/>
      <c r="I42" s="123"/>
      <c r="J42" s="116"/>
      <c r="K42" s="124" t="str">
        <f aca="false">IF(ISBLANK(I42),"",ROUND(IF(J42&lt;&gt;"€",IF(J42="$",I42*TRANSFERENCIAS!$E$29,I42*TRANSFERENCIAS!$H$29),I42),2))</f>
        <v/>
      </c>
      <c r="L42" s="125"/>
      <c r="M42" s="125"/>
      <c r="N42" s="125"/>
      <c r="O42" s="125"/>
      <c r="P42" s="125"/>
      <c r="Q42" s="160" t="str">
        <f aca="false">IF(ISNUMBER(X42),X42,"P")</f>
        <v>P</v>
      </c>
      <c r="S42" s="79"/>
      <c r="W42" s="129" t="n">
        <f aca="false">SUM(L42:O42)</f>
        <v>0</v>
      </c>
      <c r="X42" s="129" t="str">
        <f aca="false">IF(W42&gt;0,ABS(W42-K42),"")</f>
        <v/>
      </c>
      <c r="AE42" s="135"/>
      <c r="AO42" s="78" t="e">
        <f aca="false">VLOOKUP(F42,PTDS2!$A$1:$Q$13,2)</f>
        <v>#N/A</v>
      </c>
      <c r="AP42" s="78" t="e">
        <f aca="false">VLOOKUP(F42,PTDS2!$A$1:$Q$13,3)</f>
        <v>#N/A</v>
      </c>
      <c r="AQ42" s="78" t="e">
        <f aca="false">VLOOKUP(F42,PTDS2!$A$1:$Q$13,4)</f>
        <v>#N/A</v>
      </c>
      <c r="AR42" s="78" t="e">
        <f aca="false">VLOOKUP(F42,PTDS2!$A$1:$Q$13,5)</f>
        <v>#N/A</v>
      </c>
      <c r="AS42" s="78" t="e">
        <f aca="false">VLOOKUP(F42,PTDS2!$A$1:$Q$13,6)</f>
        <v>#N/A</v>
      </c>
      <c r="AT42" s="78" t="e">
        <f aca="false">VLOOKUP(F42,PTDS2!$A$1:$Q$13,7)</f>
        <v>#N/A</v>
      </c>
      <c r="AU42" s="78" t="e">
        <f aca="false">VLOOKUP(F42,PTDS2!$A$1:$Q$13,8)</f>
        <v>#N/A</v>
      </c>
      <c r="AV42" s="78" t="e">
        <f aca="false">VLOOKUP(F42,PTDS2!$A$1:$Q$13,9)</f>
        <v>#N/A</v>
      </c>
      <c r="AW42" s="78" t="e">
        <f aca="false">VLOOKUP(F42,PTDS2!$A$1:$Q$13,10)</f>
        <v>#N/A</v>
      </c>
      <c r="AX42" s="78" t="e">
        <f aca="false">VLOOKUP(F42,PTDS2!$A$1:$Q$13,11)</f>
        <v>#N/A</v>
      </c>
      <c r="AY42" s="78" t="e">
        <f aca="false">VLOOKUP(F42,PTDS2!$A$1:$Q$13,12)</f>
        <v>#N/A</v>
      </c>
      <c r="AZ42" s="78" t="e">
        <f aca="false">VLOOKUP(F42,PTDS2!$A$1:$Q$13,13)</f>
        <v>#N/A</v>
      </c>
      <c r="BA42" s="78" t="e">
        <f aca="false">VLOOKUP(F42,PTDS2!$A$1:$Q$13,14)</f>
        <v>#N/A</v>
      </c>
      <c r="BB42" s="78" t="e">
        <f aca="false">VLOOKUP(F42,PTDS2!$A$1:$Q$13,15)</f>
        <v>#N/A</v>
      </c>
      <c r="BC42" s="78" t="e">
        <f aca="false">VLOOKUP(F42,PTDS2!$A$1:$Q$13,16)</f>
        <v>#N/A</v>
      </c>
      <c r="BD42" s="78" t="e">
        <f aca="false">VLOOKUP(F42,PTDS2!$A$1:$Q$13,17)</f>
        <v>#N/A</v>
      </c>
      <c r="BF42" s="78" t="e">
        <f aca="false">IF(AO42=0,"",AO42)</f>
        <v>#N/A</v>
      </c>
      <c r="BG42" s="78" t="e">
        <f aca="false">IF(AP42=0,"",AP42)</f>
        <v>#N/A</v>
      </c>
      <c r="BH42" s="78" t="e">
        <f aca="false">IF(AQ42=0,"",AQ42)</f>
        <v>#N/A</v>
      </c>
      <c r="BI42" s="78" t="e">
        <f aca="false">IF(AR42=0,"",AR42)</f>
        <v>#N/A</v>
      </c>
      <c r="BJ42" s="78" t="e">
        <f aca="false">IF(AS42=0,"",AS42)</f>
        <v>#N/A</v>
      </c>
      <c r="BK42" s="78" t="e">
        <f aca="false">IF(AT42=0,"",AT42)</f>
        <v>#N/A</v>
      </c>
      <c r="BL42" s="78" t="e">
        <f aca="false">IF(AU42=0,"",AU42)</f>
        <v>#N/A</v>
      </c>
      <c r="BM42" s="78" t="e">
        <f aca="false">IF(AV42=0,"",AV42)</f>
        <v>#N/A</v>
      </c>
      <c r="BN42" s="78" t="e">
        <f aca="false">IF(AW42=0,"",AW42)</f>
        <v>#N/A</v>
      </c>
      <c r="BO42" s="78" t="e">
        <f aca="false">IF(AX42=0,"",AX42)</f>
        <v>#N/A</v>
      </c>
      <c r="BP42" s="78" t="e">
        <f aca="false">IF(AY42=0,"",AY42)</f>
        <v>#N/A</v>
      </c>
      <c r="BQ42" s="78" t="e">
        <f aca="false">IF(AZ42=0,"",AZ42)</f>
        <v>#N/A</v>
      </c>
      <c r="BR42" s="78" t="e">
        <f aca="false">IF(BA42=0,"",BA42)</f>
        <v>#N/A</v>
      </c>
      <c r="BS42" s="78" t="e">
        <f aca="false">IF(BB42=0,"",BB42)</f>
        <v>#N/A</v>
      </c>
      <c r="BT42" s="78" t="e">
        <f aca="false">IF(BC42=0,"",BC42)</f>
        <v>#N/A</v>
      </c>
      <c r="BU42" s="78" t="e">
        <f aca="false">IF(BD42=0,"",BD42)</f>
        <v>#N/A</v>
      </c>
    </row>
    <row r="43" customFormat="false" ht="56.7" hidden="false" customHeight="true" outlineLevel="0" collapsed="false">
      <c r="A43" s="131" t="str">
        <f aca="false">IF(ISNUMBER(I43),A42+1,"")</f>
        <v/>
      </c>
      <c r="B43" s="117"/>
      <c r="C43" s="118"/>
      <c r="D43" s="118"/>
      <c r="E43" s="119"/>
      <c r="F43" s="120"/>
      <c r="G43" s="121"/>
      <c r="H43" s="122"/>
      <c r="I43" s="123"/>
      <c r="J43" s="116"/>
      <c r="K43" s="124" t="str">
        <f aca="false">IF(ISBLANK(I43),"",ROUND(IF(J43&lt;&gt;"€",IF(J43="$",I43*TRANSFERENCIAS!$E$29,I43*TRANSFERENCIAS!$H$29),I43),2))</f>
        <v/>
      </c>
      <c r="L43" s="125"/>
      <c r="M43" s="125"/>
      <c r="N43" s="125"/>
      <c r="O43" s="125"/>
      <c r="P43" s="125"/>
      <c r="Q43" s="160" t="str">
        <f aca="false">IF(ISNUMBER(X43),X43,"P")</f>
        <v>P</v>
      </c>
      <c r="S43" s="79"/>
      <c r="W43" s="129" t="n">
        <f aca="false">SUM(L43:O43)</f>
        <v>0</v>
      </c>
      <c r="X43" s="129" t="str">
        <f aca="false">IF(W43&gt;0,ABS(W43-K43),"")</f>
        <v/>
      </c>
      <c r="AE43" s="135"/>
      <c r="AO43" s="78" t="e">
        <f aca="false">VLOOKUP(F43,PTDS2!$A$1:$Q$13,2)</f>
        <v>#N/A</v>
      </c>
      <c r="AP43" s="78" t="e">
        <f aca="false">VLOOKUP(F43,PTDS2!$A$1:$Q$13,3)</f>
        <v>#N/A</v>
      </c>
      <c r="AQ43" s="78" t="e">
        <f aca="false">VLOOKUP(F43,PTDS2!$A$1:$Q$13,4)</f>
        <v>#N/A</v>
      </c>
      <c r="AR43" s="78" t="e">
        <f aca="false">VLOOKUP(F43,PTDS2!$A$1:$Q$13,5)</f>
        <v>#N/A</v>
      </c>
      <c r="AS43" s="78" t="e">
        <f aca="false">VLOOKUP(F43,PTDS2!$A$1:$Q$13,6)</f>
        <v>#N/A</v>
      </c>
      <c r="AT43" s="78" t="e">
        <f aca="false">VLOOKUP(F43,PTDS2!$A$1:$Q$13,7)</f>
        <v>#N/A</v>
      </c>
      <c r="AU43" s="78" t="e">
        <f aca="false">VLOOKUP(F43,PTDS2!$A$1:$Q$13,8)</f>
        <v>#N/A</v>
      </c>
      <c r="AV43" s="78" t="e">
        <f aca="false">VLOOKUP(F43,PTDS2!$A$1:$Q$13,9)</f>
        <v>#N/A</v>
      </c>
      <c r="AW43" s="78" t="e">
        <f aca="false">VLOOKUP(F43,PTDS2!$A$1:$Q$13,10)</f>
        <v>#N/A</v>
      </c>
      <c r="AX43" s="78" t="e">
        <f aca="false">VLOOKUP(F43,PTDS2!$A$1:$Q$13,11)</f>
        <v>#N/A</v>
      </c>
      <c r="AY43" s="78" t="e">
        <f aca="false">VLOOKUP(F43,PTDS2!$A$1:$Q$13,12)</f>
        <v>#N/A</v>
      </c>
      <c r="AZ43" s="78" t="e">
        <f aca="false">VLOOKUP(F43,PTDS2!$A$1:$Q$13,13)</f>
        <v>#N/A</v>
      </c>
      <c r="BA43" s="78" t="e">
        <f aca="false">VLOOKUP(F43,PTDS2!$A$1:$Q$13,14)</f>
        <v>#N/A</v>
      </c>
      <c r="BB43" s="78" t="e">
        <f aca="false">VLOOKUP(F43,PTDS2!$A$1:$Q$13,15)</f>
        <v>#N/A</v>
      </c>
      <c r="BC43" s="78" t="e">
        <f aca="false">VLOOKUP(F43,PTDS2!$A$1:$Q$13,16)</f>
        <v>#N/A</v>
      </c>
      <c r="BD43" s="78" t="e">
        <f aca="false">VLOOKUP(F43,PTDS2!$A$1:$Q$13,17)</f>
        <v>#N/A</v>
      </c>
      <c r="BF43" s="78" t="e">
        <f aca="false">IF(AO43=0,"",AO43)</f>
        <v>#N/A</v>
      </c>
      <c r="BG43" s="78" t="e">
        <f aca="false">IF(AP43=0,"",AP43)</f>
        <v>#N/A</v>
      </c>
      <c r="BH43" s="78" t="e">
        <f aca="false">IF(AQ43=0,"",AQ43)</f>
        <v>#N/A</v>
      </c>
      <c r="BI43" s="78" t="e">
        <f aca="false">IF(AR43=0,"",AR43)</f>
        <v>#N/A</v>
      </c>
      <c r="BJ43" s="78" t="e">
        <f aca="false">IF(AS43=0,"",AS43)</f>
        <v>#N/A</v>
      </c>
      <c r="BK43" s="78" t="e">
        <f aca="false">IF(AT43=0,"",AT43)</f>
        <v>#N/A</v>
      </c>
      <c r="BL43" s="78" t="e">
        <f aca="false">IF(AU43=0,"",AU43)</f>
        <v>#N/A</v>
      </c>
      <c r="BM43" s="78" t="e">
        <f aca="false">IF(AV43=0,"",AV43)</f>
        <v>#N/A</v>
      </c>
      <c r="BN43" s="78" t="e">
        <f aca="false">IF(AW43=0,"",AW43)</f>
        <v>#N/A</v>
      </c>
      <c r="BO43" s="78" t="e">
        <f aca="false">IF(AX43=0,"",AX43)</f>
        <v>#N/A</v>
      </c>
      <c r="BP43" s="78" t="e">
        <f aca="false">IF(AY43=0,"",AY43)</f>
        <v>#N/A</v>
      </c>
      <c r="BQ43" s="78" t="e">
        <f aca="false">IF(AZ43=0,"",AZ43)</f>
        <v>#N/A</v>
      </c>
      <c r="BR43" s="78" t="e">
        <f aca="false">IF(BA43=0,"",BA43)</f>
        <v>#N/A</v>
      </c>
      <c r="BS43" s="78" t="e">
        <f aca="false">IF(BB43=0,"",BB43)</f>
        <v>#N/A</v>
      </c>
      <c r="BT43" s="78" t="e">
        <f aca="false">IF(BC43=0,"",BC43)</f>
        <v>#N/A</v>
      </c>
      <c r="BU43" s="78" t="e">
        <f aca="false">IF(BD43=0,"",BD43)</f>
        <v>#N/A</v>
      </c>
    </row>
    <row r="44" customFormat="false" ht="56.7" hidden="false" customHeight="true" outlineLevel="0" collapsed="false">
      <c r="A44" s="131" t="str">
        <f aca="false">IF(ISNUMBER(I44),A43+1,"")</f>
        <v/>
      </c>
      <c r="B44" s="117"/>
      <c r="C44" s="118"/>
      <c r="D44" s="118"/>
      <c r="E44" s="119"/>
      <c r="F44" s="120"/>
      <c r="G44" s="121"/>
      <c r="H44" s="122"/>
      <c r="I44" s="123"/>
      <c r="J44" s="116"/>
      <c r="K44" s="124" t="str">
        <f aca="false">IF(ISBLANK(I44),"",ROUND(IF(J44&lt;&gt;"€",IF(J44="$",I44*TRANSFERENCIAS!$E$29,I44*TRANSFERENCIAS!$H$29),I44),2))</f>
        <v/>
      </c>
      <c r="L44" s="125"/>
      <c r="M44" s="125"/>
      <c r="N44" s="125"/>
      <c r="O44" s="125"/>
      <c r="P44" s="125"/>
      <c r="Q44" s="160" t="str">
        <f aca="false">IF(ISNUMBER(X44),X44,"P")</f>
        <v>P</v>
      </c>
      <c r="S44" s="79"/>
      <c r="W44" s="129" t="n">
        <f aca="false">SUM(L44:O44)</f>
        <v>0</v>
      </c>
      <c r="X44" s="129" t="str">
        <f aca="false">IF(W44&gt;0,ABS(W44-K44),"")</f>
        <v/>
      </c>
      <c r="AE44" s="135"/>
      <c r="AO44" s="78" t="e">
        <f aca="false">VLOOKUP(F44,PTDS2!$A$1:$Q$13,2)</f>
        <v>#N/A</v>
      </c>
      <c r="AP44" s="78" t="e">
        <f aca="false">VLOOKUP(F44,PTDS2!$A$1:$Q$13,3)</f>
        <v>#N/A</v>
      </c>
      <c r="AQ44" s="78" t="e">
        <f aca="false">VLOOKUP(F44,PTDS2!$A$1:$Q$13,4)</f>
        <v>#N/A</v>
      </c>
      <c r="AR44" s="78" t="e">
        <f aca="false">VLOOKUP(F44,PTDS2!$A$1:$Q$13,5)</f>
        <v>#N/A</v>
      </c>
      <c r="AS44" s="78" t="e">
        <f aca="false">VLOOKUP(F44,PTDS2!$A$1:$Q$13,6)</f>
        <v>#N/A</v>
      </c>
      <c r="AT44" s="78" t="e">
        <f aca="false">VLOOKUP(F44,PTDS2!$A$1:$Q$13,7)</f>
        <v>#N/A</v>
      </c>
      <c r="AU44" s="78" t="e">
        <f aca="false">VLOOKUP(F44,PTDS2!$A$1:$Q$13,8)</f>
        <v>#N/A</v>
      </c>
      <c r="AV44" s="78" t="e">
        <f aca="false">VLOOKUP(F44,PTDS2!$A$1:$Q$13,9)</f>
        <v>#N/A</v>
      </c>
      <c r="AW44" s="78" t="e">
        <f aca="false">VLOOKUP(F44,PTDS2!$A$1:$Q$13,10)</f>
        <v>#N/A</v>
      </c>
      <c r="AX44" s="78" t="e">
        <f aca="false">VLOOKUP(F44,PTDS2!$A$1:$Q$13,11)</f>
        <v>#N/A</v>
      </c>
      <c r="AY44" s="78" t="e">
        <f aca="false">VLOOKUP(F44,PTDS2!$A$1:$Q$13,12)</f>
        <v>#N/A</v>
      </c>
      <c r="AZ44" s="78" t="e">
        <f aca="false">VLOOKUP(F44,PTDS2!$A$1:$Q$13,13)</f>
        <v>#N/A</v>
      </c>
      <c r="BA44" s="78" t="e">
        <f aca="false">VLOOKUP(F44,PTDS2!$A$1:$Q$13,14)</f>
        <v>#N/A</v>
      </c>
      <c r="BB44" s="78" t="e">
        <f aca="false">VLOOKUP(F44,PTDS2!$A$1:$Q$13,15)</f>
        <v>#N/A</v>
      </c>
      <c r="BC44" s="78" t="e">
        <f aca="false">VLOOKUP(F44,PTDS2!$A$1:$Q$13,16)</f>
        <v>#N/A</v>
      </c>
      <c r="BD44" s="78" t="e">
        <f aca="false">VLOOKUP(F44,PTDS2!$A$1:$Q$13,17)</f>
        <v>#N/A</v>
      </c>
      <c r="BF44" s="78" t="e">
        <f aca="false">IF(AO44=0,"",AO44)</f>
        <v>#N/A</v>
      </c>
      <c r="BG44" s="78" t="e">
        <f aca="false">IF(AP44=0,"",AP44)</f>
        <v>#N/A</v>
      </c>
      <c r="BH44" s="78" t="e">
        <f aca="false">IF(AQ44=0,"",AQ44)</f>
        <v>#N/A</v>
      </c>
      <c r="BI44" s="78" t="e">
        <f aca="false">IF(AR44=0,"",AR44)</f>
        <v>#N/A</v>
      </c>
      <c r="BJ44" s="78" t="e">
        <f aca="false">IF(AS44=0,"",AS44)</f>
        <v>#N/A</v>
      </c>
      <c r="BK44" s="78" t="e">
        <f aca="false">IF(AT44=0,"",AT44)</f>
        <v>#N/A</v>
      </c>
      <c r="BL44" s="78" t="e">
        <f aca="false">IF(AU44=0,"",AU44)</f>
        <v>#N/A</v>
      </c>
      <c r="BM44" s="78" t="e">
        <f aca="false">IF(AV44=0,"",AV44)</f>
        <v>#N/A</v>
      </c>
      <c r="BN44" s="78" t="e">
        <f aca="false">IF(AW44=0,"",AW44)</f>
        <v>#N/A</v>
      </c>
      <c r="BO44" s="78" t="e">
        <f aca="false">IF(AX44=0,"",AX44)</f>
        <v>#N/A</v>
      </c>
      <c r="BP44" s="78" t="e">
        <f aca="false">IF(AY44=0,"",AY44)</f>
        <v>#N/A</v>
      </c>
      <c r="BQ44" s="78" t="e">
        <f aca="false">IF(AZ44=0,"",AZ44)</f>
        <v>#N/A</v>
      </c>
      <c r="BR44" s="78" t="e">
        <f aca="false">IF(BA44=0,"",BA44)</f>
        <v>#N/A</v>
      </c>
      <c r="BS44" s="78" t="e">
        <f aca="false">IF(BB44=0,"",BB44)</f>
        <v>#N/A</v>
      </c>
      <c r="BT44" s="78" t="e">
        <f aca="false">IF(BC44=0,"",BC44)</f>
        <v>#N/A</v>
      </c>
      <c r="BU44" s="78" t="e">
        <f aca="false">IF(BD44=0,"",BD44)</f>
        <v>#N/A</v>
      </c>
    </row>
    <row r="45" customFormat="false" ht="56.7" hidden="false" customHeight="true" outlineLevel="0" collapsed="false">
      <c r="A45" s="131" t="str">
        <f aca="false">IF(ISNUMBER(I45),A44+1,"")</f>
        <v/>
      </c>
      <c r="B45" s="117"/>
      <c r="C45" s="118"/>
      <c r="D45" s="118"/>
      <c r="E45" s="119"/>
      <c r="F45" s="120"/>
      <c r="G45" s="121"/>
      <c r="H45" s="122"/>
      <c r="I45" s="123"/>
      <c r="J45" s="116"/>
      <c r="K45" s="124" t="str">
        <f aca="false">IF(ISBLANK(I45),"",ROUND(IF(J45&lt;&gt;"€",IF(J45="$",I45*TRANSFERENCIAS!$E$29,I45*TRANSFERENCIAS!$H$29),I45),2))</f>
        <v/>
      </c>
      <c r="L45" s="125"/>
      <c r="M45" s="125"/>
      <c r="N45" s="125"/>
      <c r="O45" s="125"/>
      <c r="P45" s="125"/>
      <c r="Q45" s="160" t="str">
        <f aca="false">IF(ISNUMBER(X45),X45,"P")</f>
        <v>P</v>
      </c>
      <c r="S45" s="79"/>
      <c r="W45" s="129" t="n">
        <f aca="false">SUM(L45:O45)</f>
        <v>0</v>
      </c>
      <c r="X45" s="129" t="str">
        <f aca="false">IF(W45&gt;0,ABS(W45-K45),"")</f>
        <v/>
      </c>
      <c r="AE45" s="135"/>
      <c r="AO45" s="78" t="e">
        <f aca="false">VLOOKUP(F45,PTDS2!$A$1:$Q$13,2)</f>
        <v>#N/A</v>
      </c>
      <c r="AP45" s="78" t="e">
        <f aca="false">VLOOKUP(F45,PTDS2!$A$1:$Q$13,3)</f>
        <v>#N/A</v>
      </c>
      <c r="AQ45" s="78" t="e">
        <f aca="false">VLOOKUP(F45,PTDS2!$A$1:$Q$13,4)</f>
        <v>#N/A</v>
      </c>
      <c r="AR45" s="78" t="e">
        <f aca="false">VLOOKUP(F45,PTDS2!$A$1:$Q$13,5)</f>
        <v>#N/A</v>
      </c>
      <c r="AS45" s="78" t="e">
        <f aca="false">VLOOKUP(F45,PTDS2!$A$1:$Q$13,6)</f>
        <v>#N/A</v>
      </c>
      <c r="AT45" s="78" t="e">
        <f aca="false">VLOOKUP(F45,PTDS2!$A$1:$Q$13,7)</f>
        <v>#N/A</v>
      </c>
      <c r="AU45" s="78" t="e">
        <f aca="false">VLOOKUP(F45,PTDS2!$A$1:$Q$13,8)</f>
        <v>#N/A</v>
      </c>
      <c r="AV45" s="78" t="e">
        <f aca="false">VLOOKUP(F45,PTDS2!$A$1:$Q$13,9)</f>
        <v>#N/A</v>
      </c>
      <c r="AW45" s="78" t="e">
        <f aca="false">VLOOKUP(F45,PTDS2!$A$1:$Q$13,10)</f>
        <v>#N/A</v>
      </c>
      <c r="AX45" s="78" t="e">
        <f aca="false">VLOOKUP(F45,PTDS2!$A$1:$Q$13,11)</f>
        <v>#N/A</v>
      </c>
      <c r="AY45" s="78" t="e">
        <f aca="false">VLOOKUP(F45,PTDS2!$A$1:$Q$13,12)</f>
        <v>#N/A</v>
      </c>
      <c r="AZ45" s="78" t="e">
        <f aca="false">VLOOKUP(F45,PTDS2!$A$1:$Q$13,13)</f>
        <v>#N/A</v>
      </c>
      <c r="BA45" s="78" t="e">
        <f aca="false">VLOOKUP(F45,PTDS2!$A$1:$Q$13,14)</f>
        <v>#N/A</v>
      </c>
      <c r="BB45" s="78" t="e">
        <f aca="false">VLOOKUP(F45,PTDS2!$A$1:$Q$13,15)</f>
        <v>#N/A</v>
      </c>
      <c r="BC45" s="78" t="e">
        <f aca="false">VLOOKUP(F45,PTDS2!$A$1:$Q$13,16)</f>
        <v>#N/A</v>
      </c>
      <c r="BD45" s="78" t="e">
        <f aca="false">VLOOKUP(F45,PTDS2!$A$1:$Q$13,17)</f>
        <v>#N/A</v>
      </c>
      <c r="BF45" s="78" t="e">
        <f aca="false">IF(AO45=0,"",AO45)</f>
        <v>#N/A</v>
      </c>
      <c r="BG45" s="78" t="e">
        <f aca="false">IF(AP45=0,"",AP45)</f>
        <v>#N/A</v>
      </c>
      <c r="BH45" s="78" t="e">
        <f aca="false">IF(AQ45=0,"",AQ45)</f>
        <v>#N/A</v>
      </c>
      <c r="BI45" s="78" t="e">
        <f aca="false">IF(AR45=0,"",AR45)</f>
        <v>#N/A</v>
      </c>
      <c r="BJ45" s="78" t="e">
        <f aca="false">IF(AS45=0,"",AS45)</f>
        <v>#N/A</v>
      </c>
      <c r="BK45" s="78" t="e">
        <f aca="false">IF(AT45=0,"",AT45)</f>
        <v>#N/A</v>
      </c>
      <c r="BL45" s="78" t="e">
        <f aca="false">IF(AU45=0,"",AU45)</f>
        <v>#N/A</v>
      </c>
      <c r="BM45" s="78" t="e">
        <f aca="false">IF(AV45=0,"",AV45)</f>
        <v>#N/A</v>
      </c>
      <c r="BN45" s="78" t="e">
        <f aca="false">IF(AW45=0,"",AW45)</f>
        <v>#N/A</v>
      </c>
      <c r="BO45" s="78" t="e">
        <f aca="false">IF(AX45=0,"",AX45)</f>
        <v>#N/A</v>
      </c>
      <c r="BP45" s="78" t="e">
        <f aca="false">IF(AY45=0,"",AY45)</f>
        <v>#N/A</v>
      </c>
      <c r="BQ45" s="78" t="e">
        <f aca="false">IF(AZ45=0,"",AZ45)</f>
        <v>#N/A</v>
      </c>
      <c r="BR45" s="78" t="e">
        <f aca="false">IF(BA45=0,"",BA45)</f>
        <v>#N/A</v>
      </c>
      <c r="BS45" s="78" t="e">
        <f aca="false">IF(BB45=0,"",BB45)</f>
        <v>#N/A</v>
      </c>
      <c r="BT45" s="78" t="e">
        <f aca="false">IF(BC45=0,"",BC45)</f>
        <v>#N/A</v>
      </c>
      <c r="BU45" s="78" t="e">
        <f aca="false">IF(BD45=0,"",BD45)</f>
        <v>#N/A</v>
      </c>
    </row>
    <row r="46" customFormat="false" ht="56.7" hidden="false" customHeight="true" outlineLevel="0" collapsed="false">
      <c r="A46" s="131" t="str">
        <f aca="false">IF(ISNUMBER(I46),A45+1,"")</f>
        <v/>
      </c>
      <c r="B46" s="117"/>
      <c r="C46" s="118"/>
      <c r="D46" s="118"/>
      <c r="E46" s="119"/>
      <c r="F46" s="120"/>
      <c r="G46" s="121"/>
      <c r="H46" s="122"/>
      <c r="I46" s="123"/>
      <c r="J46" s="116"/>
      <c r="K46" s="124" t="str">
        <f aca="false">IF(ISBLANK(I46),"",ROUND(IF(J46&lt;&gt;"€",IF(J46="$",I46*TRANSFERENCIAS!$E$29,I46*TRANSFERENCIAS!$H$29),I46),2))</f>
        <v/>
      </c>
      <c r="L46" s="125"/>
      <c r="M46" s="125"/>
      <c r="N46" s="125"/>
      <c r="O46" s="125"/>
      <c r="P46" s="125"/>
      <c r="Q46" s="160" t="str">
        <f aca="false">IF(ISNUMBER(X46),X46,"P")</f>
        <v>P</v>
      </c>
      <c r="W46" s="129" t="n">
        <f aca="false">SUM(L46:O46)</f>
        <v>0</v>
      </c>
      <c r="X46" s="129" t="str">
        <f aca="false">IF(W46&gt;0,ABS(W46-K46),"")</f>
        <v/>
      </c>
      <c r="AO46" s="78" t="e">
        <f aca="false">VLOOKUP(F46,PTDS2!$A$1:$Q$13,2)</f>
        <v>#N/A</v>
      </c>
      <c r="AP46" s="78" t="e">
        <f aca="false">VLOOKUP(F46,PTDS2!$A$1:$Q$13,3)</f>
        <v>#N/A</v>
      </c>
      <c r="AQ46" s="78" t="e">
        <f aca="false">VLOOKUP(F46,PTDS2!$A$1:$Q$13,4)</f>
        <v>#N/A</v>
      </c>
      <c r="AR46" s="78" t="e">
        <f aca="false">VLOOKUP(F46,PTDS2!$A$1:$Q$13,5)</f>
        <v>#N/A</v>
      </c>
      <c r="AS46" s="78" t="e">
        <f aca="false">VLOOKUP(F46,PTDS2!$A$1:$Q$13,6)</f>
        <v>#N/A</v>
      </c>
      <c r="AT46" s="78" t="e">
        <f aca="false">VLOOKUP(F46,PTDS2!$A$1:$Q$13,7)</f>
        <v>#N/A</v>
      </c>
      <c r="AU46" s="78" t="e">
        <f aca="false">VLOOKUP(F46,PTDS2!$A$1:$Q$13,8)</f>
        <v>#N/A</v>
      </c>
      <c r="AV46" s="78" t="e">
        <f aca="false">VLOOKUP(F46,PTDS2!$A$1:$Q$13,9)</f>
        <v>#N/A</v>
      </c>
      <c r="AW46" s="78" t="e">
        <f aca="false">VLOOKUP(F46,PTDS2!$A$1:$Q$13,10)</f>
        <v>#N/A</v>
      </c>
      <c r="AX46" s="78" t="e">
        <f aca="false">VLOOKUP(F46,PTDS2!$A$1:$Q$13,11)</f>
        <v>#N/A</v>
      </c>
      <c r="AY46" s="78" t="e">
        <f aca="false">VLOOKUP(F46,PTDS2!$A$1:$Q$13,12)</f>
        <v>#N/A</v>
      </c>
      <c r="AZ46" s="78" t="e">
        <f aca="false">VLOOKUP(F46,PTDS2!$A$1:$Q$13,13)</f>
        <v>#N/A</v>
      </c>
      <c r="BA46" s="78" t="e">
        <f aca="false">VLOOKUP(F46,PTDS2!$A$1:$Q$13,14)</f>
        <v>#N/A</v>
      </c>
      <c r="BB46" s="78" t="e">
        <f aca="false">VLOOKUP(F46,PTDS2!$A$1:$Q$13,15)</f>
        <v>#N/A</v>
      </c>
      <c r="BC46" s="78" t="e">
        <f aca="false">VLOOKUP(F46,PTDS2!$A$1:$Q$13,16)</f>
        <v>#N/A</v>
      </c>
      <c r="BD46" s="78" t="e">
        <f aca="false">VLOOKUP(F46,PTDS2!$A$1:$Q$13,17)</f>
        <v>#N/A</v>
      </c>
      <c r="BF46" s="78" t="e">
        <f aca="false">IF(AO46=0,"",AO46)</f>
        <v>#N/A</v>
      </c>
      <c r="BG46" s="78" t="e">
        <f aca="false">IF(AP46=0,"",AP46)</f>
        <v>#N/A</v>
      </c>
      <c r="BH46" s="78" t="e">
        <f aca="false">IF(AQ46=0,"",AQ46)</f>
        <v>#N/A</v>
      </c>
      <c r="BI46" s="78" t="e">
        <f aca="false">IF(AR46=0,"",AR46)</f>
        <v>#N/A</v>
      </c>
      <c r="BJ46" s="78" t="e">
        <f aca="false">IF(AS46=0,"",AS46)</f>
        <v>#N/A</v>
      </c>
      <c r="BK46" s="78" t="e">
        <f aca="false">IF(AT46=0,"",AT46)</f>
        <v>#N/A</v>
      </c>
      <c r="BL46" s="78" t="e">
        <f aca="false">IF(AU46=0,"",AU46)</f>
        <v>#N/A</v>
      </c>
      <c r="BM46" s="78" t="e">
        <f aca="false">IF(AV46=0,"",AV46)</f>
        <v>#N/A</v>
      </c>
      <c r="BN46" s="78" t="e">
        <f aca="false">IF(AW46=0,"",AW46)</f>
        <v>#N/A</v>
      </c>
      <c r="BO46" s="78" t="e">
        <f aca="false">IF(AX46=0,"",AX46)</f>
        <v>#N/A</v>
      </c>
      <c r="BP46" s="78" t="e">
        <f aca="false">IF(AY46=0,"",AY46)</f>
        <v>#N/A</v>
      </c>
      <c r="BQ46" s="78" t="e">
        <f aca="false">IF(AZ46=0,"",AZ46)</f>
        <v>#N/A</v>
      </c>
      <c r="BR46" s="78" t="e">
        <f aca="false">IF(BA46=0,"",BA46)</f>
        <v>#N/A</v>
      </c>
      <c r="BS46" s="78" t="e">
        <f aca="false">IF(BB46=0,"",BB46)</f>
        <v>#N/A</v>
      </c>
      <c r="BT46" s="78" t="e">
        <f aca="false">IF(BC46=0,"",BC46)</f>
        <v>#N/A</v>
      </c>
      <c r="BU46" s="78" t="e">
        <f aca="false">IF(BD46=0,"",BD46)</f>
        <v>#N/A</v>
      </c>
    </row>
    <row r="47" customFormat="false" ht="56.7" hidden="false" customHeight="true" outlineLevel="0" collapsed="false">
      <c r="A47" s="131" t="str">
        <f aca="false">IF(ISNUMBER(I47),A46+1,"")</f>
        <v/>
      </c>
      <c r="B47" s="117"/>
      <c r="C47" s="118"/>
      <c r="D47" s="118"/>
      <c r="E47" s="119"/>
      <c r="F47" s="120"/>
      <c r="G47" s="121"/>
      <c r="H47" s="122"/>
      <c r="I47" s="123"/>
      <c r="J47" s="116"/>
      <c r="K47" s="124" t="str">
        <f aca="false">IF(ISBLANK(I47),"",ROUND(IF(J47&lt;&gt;"€",IF(J47="$",I47*TRANSFERENCIAS!$E$29,I47*TRANSFERENCIAS!$H$29),I47),2))</f>
        <v/>
      </c>
      <c r="L47" s="125"/>
      <c r="M47" s="125"/>
      <c r="N47" s="125"/>
      <c r="O47" s="125"/>
      <c r="P47" s="125"/>
      <c r="Q47" s="160" t="str">
        <f aca="false">IF(ISNUMBER(X47),X47,"P")</f>
        <v>P</v>
      </c>
      <c r="W47" s="129" t="n">
        <f aca="false">SUM(L47:O47)</f>
        <v>0</v>
      </c>
      <c r="X47" s="129" t="str">
        <f aca="false">IF(W47&gt;0,ABS(W47-K47),"")</f>
        <v/>
      </c>
      <c r="AO47" s="78" t="e">
        <f aca="false">VLOOKUP(F47,PTDS2!$A$1:$Q$13,2)</f>
        <v>#N/A</v>
      </c>
      <c r="AP47" s="78" t="e">
        <f aca="false">VLOOKUP(F47,PTDS2!$A$1:$Q$13,3)</f>
        <v>#N/A</v>
      </c>
      <c r="AQ47" s="78" t="e">
        <f aca="false">VLOOKUP(F47,PTDS2!$A$1:$Q$13,4)</f>
        <v>#N/A</v>
      </c>
      <c r="AR47" s="78" t="e">
        <f aca="false">VLOOKUP(F47,PTDS2!$A$1:$Q$13,5)</f>
        <v>#N/A</v>
      </c>
      <c r="AS47" s="78" t="e">
        <f aca="false">VLOOKUP(F47,PTDS2!$A$1:$Q$13,6)</f>
        <v>#N/A</v>
      </c>
      <c r="AT47" s="78" t="e">
        <f aca="false">VLOOKUP(F47,PTDS2!$A$1:$Q$13,7)</f>
        <v>#N/A</v>
      </c>
      <c r="AU47" s="78" t="e">
        <f aca="false">VLOOKUP(F47,PTDS2!$A$1:$Q$13,8)</f>
        <v>#N/A</v>
      </c>
      <c r="AV47" s="78" t="e">
        <f aca="false">VLOOKUP(F47,PTDS2!$A$1:$Q$13,9)</f>
        <v>#N/A</v>
      </c>
      <c r="AW47" s="78" t="e">
        <f aca="false">VLOOKUP(F47,PTDS2!$A$1:$Q$13,10)</f>
        <v>#N/A</v>
      </c>
      <c r="AX47" s="78" t="e">
        <f aca="false">VLOOKUP(F47,PTDS2!$A$1:$Q$13,11)</f>
        <v>#N/A</v>
      </c>
      <c r="AY47" s="78" t="e">
        <f aca="false">VLOOKUP(F47,PTDS2!$A$1:$Q$13,12)</f>
        <v>#N/A</v>
      </c>
      <c r="AZ47" s="78" t="e">
        <f aca="false">VLOOKUP(F47,PTDS2!$A$1:$Q$13,13)</f>
        <v>#N/A</v>
      </c>
      <c r="BA47" s="78" t="e">
        <f aca="false">VLOOKUP(F47,PTDS2!$A$1:$Q$13,14)</f>
        <v>#N/A</v>
      </c>
      <c r="BB47" s="78" t="e">
        <f aca="false">VLOOKUP(F47,PTDS2!$A$1:$Q$13,15)</f>
        <v>#N/A</v>
      </c>
      <c r="BC47" s="78" t="e">
        <f aca="false">VLOOKUP(F47,PTDS2!$A$1:$Q$13,16)</f>
        <v>#N/A</v>
      </c>
      <c r="BD47" s="78" t="e">
        <f aca="false">VLOOKUP(F47,PTDS2!$A$1:$Q$13,17)</f>
        <v>#N/A</v>
      </c>
      <c r="BF47" s="78" t="e">
        <f aca="false">IF(AO47=0,"",AO47)</f>
        <v>#N/A</v>
      </c>
      <c r="BG47" s="78" t="e">
        <f aca="false">IF(AP47=0,"",AP47)</f>
        <v>#N/A</v>
      </c>
      <c r="BH47" s="78" t="e">
        <f aca="false">IF(AQ47=0,"",AQ47)</f>
        <v>#N/A</v>
      </c>
      <c r="BI47" s="78" t="e">
        <f aca="false">IF(AR47=0,"",AR47)</f>
        <v>#N/A</v>
      </c>
      <c r="BJ47" s="78" t="e">
        <f aca="false">IF(AS47=0,"",AS47)</f>
        <v>#N/A</v>
      </c>
      <c r="BK47" s="78" t="e">
        <f aca="false">IF(AT47=0,"",AT47)</f>
        <v>#N/A</v>
      </c>
      <c r="BL47" s="78" t="e">
        <f aca="false">IF(AU47=0,"",AU47)</f>
        <v>#N/A</v>
      </c>
      <c r="BM47" s="78" t="e">
        <f aca="false">IF(AV47=0,"",AV47)</f>
        <v>#N/A</v>
      </c>
      <c r="BN47" s="78" t="e">
        <f aca="false">IF(AW47=0,"",AW47)</f>
        <v>#N/A</v>
      </c>
      <c r="BO47" s="78" t="e">
        <f aca="false">IF(AX47=0,"",AX47)</f>
        <v>#N/A</v>
      </c>
      <c r="BP47" s="78" t="e">
        <f aca="false">IF(AY47=0,"",AY47)</f>
        <v>#N/A</v>
      </c>
      <c r="BQ47" s="78" t="e">
        <f aca="false">IF(AZ47=0,"",AZ47)</f>
        <v>#N/A</v>
      </c>
      <c r="BR47" s="78" t="e">
        <f aca="false">IF(BA47=0,"",BA47)</f>
        <v>#N/A</v>
      </c>
      <c r="BS47" s="78" t="e">
        <f aca="false">IF(BB47=0,"",BB47)</f>
        <v>#N/A</v>
      </c>
      <c r="BT47" s="78" t="e">
        <f aca="false">IF(BC47=0,"",BC47)</f>
        <v>#N/A</v>
      </c>
      <c r="BU47" s="78" t="e">
        <f aca="false">IF(BD47=0,"",BD47)</f>
        <v>#N/A</v>
      </c>
    </row>
    <row r="48" customFormat="false" ht="56.7" hidden="false" customHeight="true" outlineLevel="0" collapsed="false">
      <c r="A48" s="131" t="str">
        <f aca="false">IF(ISNUMBER(I48),A47+1,"")</f>
        <v/>
      </c>
      <c r="B48" s="117"/>
      <c r="C48" s="118"/>
      <c r="D48" s="118"/>
      <c r="E48" s="119"/>
      <c r="F48" s="120"/>
      <c r="G48" s="121"/>
      <c r="H48" s="122"/>
      <c r="I48" s="123"/>
      <c r="J48" s="116"/>
      <c r="K48" s="124" t="str">
        <f aca="false">IF(ISBLANK(I48),"",ROUND(IF(J48&lt;&gt;"€",IF(J48="$",I48*TRANSFERENCIAS!$E$29,I48*TRANSFERENCIAS!$H$29),I48),2))</f>
        <v/>
      </c>
      <c r="L48" s="125"/>
      <c r="M48" s="125"/>
      <c r="N48" s="125"/>
      <c r="O48" s="125"/>
      <c r="P48" s="125"/>
      <c r="Q48" s="160" t="str">
        <f aca="false">IF(ISNUMBER(X48),X48,"P")</f>
        <v>P</v>
      </c>
      <c r="W48" s="129" t="n">
        <f aca="false">SUM(L48:O48)</f>
        <v>0</v>
      </c>
      <c r="X48" s="129" t="str">
        <f aca="false">IF(W48&gt;0,ABS(W48-K48),"")</f>
        <v/>
      </c>
      <c r="AO48" s="78" t="e">
        <f aca="false">VLOOKUP(F48,PTDS2!$A$1:$Q$13,2)</f>
        <v>#N/A</v>
      </c>
      <c r="AP48" s="78" t="e">
        <f aca="false">VLOOKUP(F48,PTDS2!$A$1:$Q$13,3)</f>
        <v>#N/A</v>
      </c>
      <c r="AQ48" s="78" t="e">
        <f aca="false">VLOOKUP(F48,PTDS2!$A$1:$Q$13,4)</f>
        <v>#N/A</v>
      </c>
      <c r="AR48" s="78" t="e">
        <f aca="false">VLOOKUP(F48,PTDS2!$A$1:$Q$13,5)</f>
        <v>#N/A</v>
      </c>
      <c r="AS48" s="78" t="e">
        <f aca="false">VLOOKUP(F48,PTDS2!$A$1:$Q$13,6)</f>
        <v>#N/A</v>
      </c>
      <c r="AT48" s="78" t="e">
        <f aca="false">VLOOKUP(F48,PTDS2!$A$1:$Q$13,7)</f>
        <v>#N/A</v>
      </c>
      <c r="AU48" s="78" t="e">
        <f aca="false">VLOOKUP(F48,PTDS2!$A$1:$Q$13,8)</f>
        <v>#N/A</v>
      </c>
      <c r="AV48" s="78" t="e">
        <f aca="false">VLOOKUP(F48,PTDS2!$A$1:$Q$13,9)</f>
        <v>#N/A</v>
      </c>
      <c r="AW48" s="78" t="e">
        <f aca="false">VLOOKUP(F48,PTDS2!$A$1:$Q$13,10)</f>
        <v>#N/A</v>
      </c>
      <c r="AX48" s="78" t="e">
        <f aca="false">VLOOKUP(F48,PTDS2!$A$1:$Q$13,11)</f>
        <v>#N/A</v>
      </c>
      <c r="AY48" s="78" t="e">
        <f aca="false">VLOOKUP(F48,PTDS2!$A$1:$Q$13,12)</f>
        <v>#N/A</v>
      </c>
      <c r="AZ48" s="78" t="e">
        <f aca="false">VLOOKUP(F48,PTDS2!$A$1:$Q$13,13)</f>
        <v>#N/A</v>
      </c>
      <c r="BA48" s="78" t="e">
        <f aca="false">VLOOKUP(F48,PTDS2!$A$1:$Q$13,14)</f>
        <v>#N/A</v>
      </c>
      <c r="BB48" s="78" t="e">
        <f aca="false">VLOOKUP(F48,PTDS2!$A$1:$Q$13,15)</f>
        <v>#N/A</v>
      </c>
      <c r="BC48" s="78" t="e">
        <f aca="false">VLOOKUP(F48,PTDS2!$A$1:$Q$13,16)</f>
        <v>#N/A</v>
      </c>
      <c r="BD48" s="78" t="e">
        <f aca="false">VLOOKUP(F48,PTDS2!$A$1:$Q$13,17)</f>
        <v>#N/A</v>
      </c>
      <c r="BF48" s="78" t="e">
        <f aca="false">IF(AO48=0,"",AO48)</f>
        <v>#N/A</v>
      </c>
      <c r="BG48" s="78" t="e">
        <f aca="false">IF(AP48=0,"",AP48)</f>
        <v>#N/A</v>
      </c>
      <c r="BH48" s="78" t="e">
        <f aca="false">IF(AQ48=0,"",AQ48)</f>
        <v>#N/A</v>
      </c>
      <c r="BI48" s="78" t="e">
        <f aca="false">IF(AR48=0,"",AR48)</f>
        <v>#N/A</v>
      </c>
      <c r="BJ48" s="78" t="e">
        <f aca="false">IF(AS48=0,"",AS48)</f>
        <v>#N/A</v>
      </c>
      <c r="BK48" s="78" t="e">
        <f aca="false">IF(AT48=0,"",AT48)</f>
        <v>#N/A</v>
      </c>
      <c r="BL48" s="78" t="e">
        <f aca="false">IF(AU48=0,"",AU48)</f>
        <v>#N/A</v>
      </c>
      <c r="BM48" s="78" t="e">
        <f aca="false">IF(AV48=0,"",AV48)</f>
        <v>#N/A</v>
      </c>
      <c r="BN48" s="78" t="e">
        <f aca="false">IF(AW48=0,"",AW48)</f>
        <v>#N/A</v>
      </c>
      <c r="BO48" s="78" t="e">
        <f aca="false">IF(AX48=0,"",AX48)</f>
        <v>#N/A</v>
      </c>
      <c r="BP48" s="78" t="e">
        <f aca="false">IF(AY48=0,"",AY48)</f>
        <v>#N/A</v>
      </c>
      <c r="BQ48" s="78" t="e">
        <f aca="false">IF(AZ48=0,"",AZ48)</f>
        <v>#N/A</v>
      </c>
      <c r="BR48" s="78" t="e">
        <f aca="false">IF(BA48=0,"",BA48)</f>
        <v>#N/A</v>
      </c>
      <c r="BS48" s="78" t="e">
        <f aca="false">IF(BB48=0,"",BB48)</f>
        <v>#N/A</v>
      </c>
      <c r="BT48" s="78" t="e">
        <f aca="false">IF(BC48=0,"",BC48)</f>
        <v>#N/A</v>
      </c>
      <c r="BU48" s="78" t="e">
        <f aca="false">IF(BD48=0,"",BD48)</f>
        <v>#N/A</v>
      </c>
    </row>
    <row r="49" customFormat="false" ht="56.7" hidden="false" customHeight="true" outlineLevel="0" collapsed="false">
      <c r="A49" s="131" t="str">
        <f aca="false">IF(ISNUMBER(I49),A48+1,"")</f>
        <v/>
      </c>
      <c r="B49" s="117"/>
      <c r="C49" s="118"/>
      <c r="D49" s="118"/>
      <c r="E49" s="119"/>
      <c r="F49" s="120"/>
      <c r="G49" s="121"/>
      <c r="H49" s="122"/>
      <c r="I49" s="123"/>
      <c r="J49" s="116"/>
      <c r="K49" s="124" t="str">
        <f aca="false">IF(ISBLANK(I49),"",ROUND(IF(J49&lt;&gt;"€",IF(J49="$",I49*TRANSFERENCIAS!$E$29,I49*TRANSFERENCIAS!$H$29),I49),2))</f>
        <v/>
      </c>
      <c r="L49" s="125"/>
      <c r="M49" s="125"/>
      <c r="N49" s="125"/>
      <c r="O49" s="125"/>
      <c r="P49" s="125"/>
      <c r="Q49" s="160" t="str">
        <f aca="false">IF(ISNUMBER(X49),X49,"P")</f>
        <v>P</v>
      </c>
      <c r="W49" s="129" t="n">
        <f aca="false">SUM(L49:O49)</f>
        <v>0</v>
      </c>
      <c r="X49" s="129" t="str">
        <f aca="false">IF(W49&gt;0,ABS(W49-K49),"")</f>
        <v/>
      </c>
      <c r="AO49" s="78" t="e">
        <f aca="false">VLOOKUP(F49,PTDS2!$A$1:$Q$13,2)</f>
        <v>#N/A</v>
      </c>
      <c r="AP49" s="78" t="e">
        <f aca="false">VLOOKUP(F49,PTDS2!$A$1:$Q$13,3)</f>
        <v>#N/A</v>
      </c>
      <c r="AQ49" s="78" t="e">
        <f aca="false">VLOOKUP(F49,PTDS2!$A$1:$Q$13,4)</f>
        <v>#N/A</v>
      </c>
      <c r="AR49" s="78" t="e">
        <f aca="false">VLOOKUP(F49,PTDS2!$A$1:$Q$13,5)</f>
        <v>#N/A</v>
      </c>
      <c r="AS49" s="78" t="e">
        <f aca="false">VLOOKUP(F49,PTDS2!$A$1:$Q$13,6)</f>
        <v>#N/A</v>
      </c>
      <c r="AT49" s="78" t="e">
        <f aca="false">VLOOKUP(F49,PTDS2!$A$1:$Q$13,7)</f>
        <v>#N/A</v>
      </c>
      <c r="AU49" s="78" t="e">
        <f aca="false">VLOOKUP(F49,PTDS2!$A$1:$Q$13,8)</f>
        <v>#N/A</v>
      </c>
      <c r="AV49" s="78" t="e">
        <f aca="false">VLOOKUP(F49,PTDS2!$A$1:$Q$13,9)</f>
        <v>#N/A</v>
      </c>
      <c r="AW49" s="78" t="e">
        <f aca="false">VLOOKUP(F49,PTDS2!$A$1:$Q$13,10)</f>
        <v>#N/A</v>
      </c>
      <c r="AX49" s="78" t="e">
        <f aca="false">VLOOKUP(F49,PTDS2!$A$1:$Q$13,11)</f>
        <v>#N/A</v>
      </c>
      <c r="AY49" s="78" t="e">
        <f aca="false">VLOOKUP(F49,PTDS2!$A$1:$Q$13,12)</f>
        <v>#N/A</v>
      </c>
      <c r="AZ49" s="78" t="e">
        <f aca="false">VLOOKUP(F49,PTDS2!$A$1:$Q$13,13)</f>
        <v>#N/A</v>
      </c>
      <c r="BA49" s="78" t="e">
        <f aca="false">VLOOKUP(F49,PTDS2!$A$1:$Q$13,14)</f>
        <v>#N/A</v>
      </c>
      <c r="BB49" s="78" t="e">
        <f aca="false">VLOOKUP(F49,PTDS2!$A$1:$Q$13,15)</f>
        <v>#N/A</v>
      </c>
      <c r="BC49" s="78" t="e">
        <f aca="false">VLOOKUP(F49,PTDS2!$A$1:$Q$13,16)</f>
        <v>#N/A</v>
      </c>
      <c r="BD49" s="78" t="e">
        <f aca="false">VLOOKUP(F49,PTDS2!$A$1:$Q$13,17)</f>
        <v>#N/A</v>
      </c>
      <c r="BF49" s="78" t="e">
        <f aca="false">IF(AO49=0,"",AO49)</f>
        <v>#N/A</v>
      </c>
      <c r="BG49" s="78" t="e">
        <f aca="false">IF(AP49=0,"",AP49)</f>
        <v>#N/A</v>
      </c>
      <c r="BH49" s="78" t="e">
        <f aca="false">IF(AQ49=0,"",AQ49)</f>
        <v>#N/A</v>
      </c>
      <c r="BI49" s="78" t="e">
        <f aca="false">IF(AR49=0,"",AR49)</f>
        <v>#N/A</v>
      </c>
      <c r="BJ49" s="78" t="e">
        <f aca="false">IF(AS49=0,"",AS49)</f>
        <v>#N/A</v>
      </c>
      <c r="BK49" s="78" t="e">
        <f aca="false">IF(AT49=0,"",AT49)</f>
        <v>#N/A</v>
      </c>
      <c r="BL49" s="78" t="e">
        <f aca="false">IF(AU49=0,"",AU49)</f>
        <v>#N/A</v>
      </c>
      <c r="BM49" s="78" t="e">
        <f aca="false">IF(AV49=0,"",AV49)</f>
        <v>#N/A</v>
      </c>
      <c r="BN49" s="78" t="e">
        <f aca="false">IF(AW49=0,"",AW49)</f>
        <v>#N/A</v>
      </c>
      <c r="BO49" s="78" t="e">
        <f aca="false">IF(AX49=0,"",AX49)</f>
        <v>#N/A</v>
      </c>
      <c r="BP49" s="78" t="e">
        <f aca="false">IF(AY49=0,"",AY49)</f>
        <v>#N/A</v>
      </c>
      <c r="BQ49" s="78" t="e">
        <f aca="false">IF(AZ49=0,"",AZ49)</f>
        <v>#N/A</v>
      </c>
      <c r="BR49" s="78" t="e">
        <f aca="false">IF(BA49=0,"",BA49)</f>
        <v>#N/A</v>
      </c>
      <c r="BS49" s="78" t="e">
        <f aca="false">IF(BB49=0,"",BB49)</f>
        <v>#N/A</v>
      </c>
      <c r="BT49" s="78" t="e">
        <f aca="false">IF(BC49=0,"",BC49)</f>
        <v>#N/A</v>
      </c>
      <c r="BU49" s="78" t="e">
        <f aca="false">IF(BD49=0,"",BD49)</f>
        <v>#N/A</v>
      </c>
    </row>
    <row r="50" customFormat="false" ht="56.7" hidden="false" customHeight="true" outlineLevel="0" collapsed="false">
      <c r="A50" s="131" t="str">
        <f aca="false">IF(ISNUMBER(I50),A49+1,"")</f>
        <v/>
      </c>
      <c r="B50" s="117"/>
      <c r="C50" s="118"/>
      <c r="D50" s="118"/>
      <c r="E50" s="119"/>
      <c r="F50" s="120"/>
      <c r="G50" s="121"/>
      <c r="H50" s="122"/>
      <c r="I50" s="123"/>
      <c r="J50" s="116"/>
      <c r="K50" s="124" t="str">
        <f aca="false">IF(ISBLANK(I50),"",ROUND(IF(J50&lt;&gt;"€",IF(J50="$",I50*TRANSFERENCIAS!$E$29,I50*TRANSFERENCIAS!$H$29),I50),2))</f>
        <v/>
      </c>
      <c r="L50" s="125"/>
      <c r="M50" s="125"/>
      <c r="N50" s="125"/>
      <c r="O50" s="125"/>
      <c r="P50" s="125"/>
      <c r="Q50" s="160" t="str">
        <f aca="false">IF(ISNUMBER(X50),X50,"P")</f>
        <v>P</v>
      </c>
      <c r="W50" s="129" t="n">
        <f aca="false">SUM(L50:O50)</f>
        <v>0</v>
      </c>
      <c r="X50" s="129" t="str">
        <f aca="false">IF(W50&gt;0,ABS(W50-K50),"")</f>
        <v/>
      </c>
      <c r="AO50" s="78" t="e">
        <f aca="false">VLOOKUP(F50,PTDS2!$A$1:$Q$13,2)</f>
        <v>#N/A</v>
      </c>
      <c r="AP50" s="78" t="e">
        <f aca="false">VLOOKUP(F50,PTDS2!$A$1:$Q$13,3)</f>
        <v>#N/A</v>
      </c>
      <c r="AQ50" s="78" t="e">
        <f aca="false">VLOOKUP(F50,PTDS2!$A$1:$Q$13,4)</f>
        <v>#N/A</v>
      </c>
      <c r="AR50" s="78" t="e">
        <f aca="false">VLOOKUP(F50,PTDS2!$A$1:$Q$13,5)</f>
        <v>#N/A</v>
      </c>
      <c r="AS50" s="78" t="e">
        <f aca="false">VLOOKUP(F50,PTDS2!$A$1:$Q$13,6)</f>
        <v>#N/A</v>
      </c>
      <c r="AT50" s="78" t="e">
        <f aca="false">VLOOKUP(F50,PTDS2!$A$1:$Q$13,7)</f>
        <v>#N/A</v>
      </c>
      <c r="AU50" s="78" t="e">
        <f aca="false">VLOOKUP(F50,PTDS2!$A$1:$Q$13,8)</f>
        <v>#N/A</v>
      </c>
      <c r="AV50" s="78" t="e">
        <f aca="false">VLOOKUP(F50,PTDS2!$A$1:$Q$13,9)</f>
        <v>#N/A</v>
      </c>
      <c r="AW50" s="78" t="e">
        <f aca="false">VLOOKUP(F50,PTDS2!$A$1:$Q$13,10)</f>
        <v>#N/A</v>
      </c>
      <c r="AX50" s="78" t="e">
        <f aca="false">VLOOKUP(F50,PTDS2!$A$1:$Q$13,11)</f>
        <v>#N/A</v>
      </c>
      <c r="AY50" s="78" t="e">
        <f aca="false">VLOOKUP(F50,PTDS2!$A$1:$Q$13,12)</f>
        <v>#N/A</v>
      </c>
      <c r="AZ50" s="78" t="e">
        <f aca="false">VLOOKUP(F50,PTDS2!$A$1:$Q$13,13)</f>
        <v>#N/A</v>
      </c>
      <c r="BA50" s="78" t="e">
        <f aca="false">VLOOKUP(F50,PTDS2!$A$1:$Q$13,14)</f>
        <v>#N/A</v>
      </c>
      <c r="BB50" s="78" t="e">
        <f aca="false">VLOOKUP(F50,PTDS2!$A$1:$Q$13,15)</f>
        <v>#N/A</v>
      </c>
      <c r="BC50" s="78" t="e">
        <f aca="false">VLOOKUP(F50,PTDS2!$A$1:$Q$13,16)</f>
        <v>#N/A</v>
      </c>
      <c r="BD50" s="78" t="e">
        <f aca="false">VLOOKUP(F50,PTDS2!$A$1:$Q$13,17)</f>
        <v>#N/A</v>
      </c>
      <c r="BF50" s="78" t="e">
        <f aca="false">IF(AO50=0,"",AO50)</f>
        <v>#N/A</v>
      </c>
      <c r="BG50" s="78" t="e">
        <f aca="false">IF(AP50=0,"",AP50)</f>
        <v>#N/A</v>
      </c>
      <c r="BH50" s="78" t="e">
        <f aca="false">IF(AQ50=0,"",AQ50)</f>
        <v>#N/A</v>
      </c>
      <c r="BI50" s="78" t="e">
        <f aca="false">IF(AR50=0,"",AR50)</f>
        <v>#N/A</v>
      </c>
      <c r="BJ50" s="78" t="e">
        <f aca="false">IF(AS50=0,"",AS50)</f>
        <v>#N/A</v>
      </c>
      <c r="BK50" s="78" t="e">
        <f aca="false">IF(AT50=0,"",AT50)</f>
        <v>#N/A</v>
      </c>
      <c r="BL50" s="78" t="e">
        <f aca="false">IF(AU50=0,"",AU50)</f>
        <v>#N/A</v>
      </c>
      <c r="BM50" s="78" t="e">
        <f aca="false">IF(AV50=0,"",AV50)</f>
        <v>#N/A</v>
      </c>
      <c r="BN50" s="78" t="e">
        <f aca="false">IF(AW50=0,"",AW50)</f>
        <v>#N/A</v>
      </c>
      <c r="BO50" s="78" t="e">
        <f aca="false">IF(AX50=0,"",AX50)</f>
        <v>#N/A</v>
      </c>
      <c r="BP50" s="78" t="e">
        <f aca="false">IF(AY50=0,"",AY50)</f>
        <v>#N/A</v>
      </c>
      <c r="BQ50" s="78" t="e">
        <f aca="false">IF(AZ50=0,"",AZ50)</f>
        <v>#N/A</v>
      </c>
      <c r="BR50" s="78" t="e">
        <f aca="false">IF(BA50=0,"",BA50)</f>
        <v>#N/A</v>
      </c>
      <c r="BS50" s="78" t="e">
        <f aca="false">IF(BB50=0,"",BB50)</f>
        <v>#N/A</v>
      </c>
      <c r="BT50" s="78" t="e">
        <f aca="false">IF(BC50=0,"",BC50)</f>
        <v>#N/A</v>
      </c>
      <c r="BU50" s="78" t="e">
        <f aca="false">IF(BD50=0,"",BD50)</f>
        <v>#N/A</v>
      </c>
    </row>
    <row r="51" customFormat="false" ht="56.7" hidden="false" customHeight="true" outlineLevel="0" collapsed="false">
      <c r="A51" s="131" t="str">
        <f aca="false">IF(ISNUMBER(I51),A50+1,"")</f>
        <v/>
      </c>
      <c r="B51" s="117"/>
      <c r="C51" s="118"/>
      <c r="D51" s="118"/>
      <c r="E51" s="119"/>
      <c r="F51" s="120"/>
      <c r="G51" s="121"/>
      <c r="H51" s="122"/>
      <c r="I51" s="123"/>
      <c r="J51" s="116"/>
      <c r="K51" s="124" t="str">
        <f aca="false">IF(ISBLANK(I51),"",ROUND(IF(J51&lt;&gt;"€",IF(J51="$",I51*TRANSFERENCIAS!$E$29,I51*TRANSFERENCIAS!$H$29),I51),2))</f>
        <v/>
      </c>
      <c r="L51" s="125"/>
      <c r="M51" s="125"/>
      <c r="N51" s="125"/>
      <c r="O51" s="125"/>
      <c r="P51" s="125"/>
      <c r="Q51" s="160" t="str">
        <f aca="false">IF(ISNUMBER(X51),X51,"P")</f>
        <v>P</v>
      </c>
      <c r="W51" s="129" t="n">
        <f aca="false">SUM(L51:O51)</f>
        <v>0</v>
      </c>
      <c r="X51" s="129" t="str">
        <f aca="false">IF(W51&gt;0,ABS(W51-K51),"")</f>
        <v/>
      </c>
      <c r="AO51" s="78" t="e">
        <f aca="false">VLOOKUP(F51,PTDS2!$A$1:$Q$13,2)</f>
        <v>#N/A</v>
      </c>
      <c r="AP51" s="78" t="e">
        <f aca="false">VLOOKUP(F51,PTDS2!$A$1:$Q$13,3)</f>
        <v>#N/A</v>
      </c>
      <c r="AQ51" s="78" t="e">
        <f aca="false">VLOOKUP(F51,PTDS2!$A$1:$Q$13,4)</f>
        <v>#N/A</v>
      </c>
      <c r="AR51" s="78" t="e">
        <f aca="false">VLOOKUP(F51,PTDS2!$A$1:$Q$13,5)</f>
        <v>#N/A</v>
      </c>
      <c r="AS51" s="78" t="e">
        <f aca="false">VLOOKUP(F51,PTDS2!$A$1:$Q$13,6)</f>
        <v>#N/A</v>
      </c>
      <c r="AT51" s="78" t="e">
        <f aca="false">VLOOKUP(F51,PTDS2!$A$1:$Q$13,7)</f>
        <v>#N/A</v>
      </c>
      <c r="AU51" s="78" t="e">
        <f aca="false">VLOOKUP(F51,PTDS2!$A$1:$Q$13,8)</f>
        <v>#N/A</v>
      </c>
      <c r="AV51" s="78" t="e">
        <f aca="false">VLOOKUP(F51,PTDS2!$A$1:$Q$13,9)</f>
        <v>#N/A</v>
      </c>
      <c r="AW51" s="78" t="e">
        <f aca="false">VLOOKUP(F51,PTDS2!$A$1:$Q$13,10)</f>
        <v>#N/A</v>
      </c>
      <c r="AX51" s="78" t="e">
        <f aca="false">VLOOKUP(F51,PTDS2!$A$1:$Q$13,11)</f>
        <v>#N/A</v>
      </c>
      <c r="AY51" s="78" t="e">
        <f aca="false">VLOOKUP(F51,PTDS2!$A$1:$Q$13,12)</f>
        <v>#N/A</v>
      </c>
      <c r="AZ51" s="78" t="e">
        <f aca="false">VLOOKUP(F51,PTDS2!$A$1:$Q$13,13)</f>
        <v>#N/A</v>
      </c>
      <c r="BA51" s="78" t="e">
        <f aca="false">VLOOKUP(F51,PTDS2!$A$1:$Q$13,14)</f>
        <v>#N/A</v>
      </c>
      <c r="BB51" s="78" t="e">
        <f aca="false">VLOOKUP(F51,PTDS2!$A$1:$Q$13,15)</f>
        <v>#N/A</v>
      </c>
      <c r="BC51" s="78" t="e">
        <f aca="false">VLOOKUP(F51,PTDS2!$A$1:$Q$13,16)</f>
        <v>#N/A</v>
      </c>
      <c r="BD51" s="78" t="e">
        <f aca="false">VLOOKUP(F51,PTDS2!$A$1:$Q$13,17)</f>
        <v>#N/A</v>
      </c>
      <c r="BF51" s="78" t="e">
        <f aca="false">IF(AO51=0,"",AO51)</f>
        <v>#N/A</v>
      </c>
      <c r="BG51" s="78" t="e">
        <f aca="false">IF(AP51=0,"",AP51)</f>
        <v>#N/A</v>
      </c>
      <c r="BH51" s="78" t="e">
        <f aca="false">IF(AQ51=0,"",AQ51)</f>
        <v>#N/A</v>
      </c>
      <c r="BI51" s="78" t="e">
        <f aca="false">IF(AR51=0,"",AR51)</f>
        <v>#N/A</v>
      </c>
      <c r="BJ51" s="78" t="e">
        <f aca="false">IF(AS51=0,"",AS51)</f>
        <v>#N/A</v>
      </c>
      <c r="BK51" s="78" t="e">
        <f aca="false">IF(AT51=0,"",AT51)</f>
        <v>#N/A</v>
      </c>
      <c r="BL51" s="78" t="e">
        <f aca="false">IF(AU51=0,"",AU51)</f>
        <v>#N/A</v>
      </c>
      <c r="BM51" s="78" t="e">
        <f aca="false">IF(AV51=0,"",AV51)</f>
        <v>#N/A</v>
      </c>
      <c r="BN51" s="78" t="e">
        <f aca="false">IF(AW51=0,"",AW51)</f>
        <v>#N/A</v>
      </c>
      <c r="BO51" s="78" t="e">
        <f aca="false">IF(AX51=0,"",AX51)</f>
        <v>#N/A</v>
      </c>
      <c r="BP51" s="78" t="e">
        <f aca="false">IF(AY51=0,"",AY51)</f>
        <v>#N/A</v>
      </c>
      <c r="BQ51" s="78" t="e">
        <f aca="false">IF(AZ51=0,"",AZ51)</f>
        <v>#N/A</v>
      </c>
      <c r="BR51" s="78" t="e">
        <f aca="false">IF(BA51=0,"",BA51)</f>
        <v>#N/A</v>
      </c>
      <c r="BS51" s="78" t="e">
        <f aca="false">IF(BB51=0,"",BB51)</f>
        <v>#N/A</v>
      </c>
      <c r="BT51" s="78" t="e">
        <f aca="false">IF(BC51=0,"",BC51)</f>
        <v>#N/A</v>
      </c>
      <c r="BU51" s="78" t="e">
        <f aca="false">IF(BD51=0,"",BD51)</f>
        <v>#N/A</v>
      </c>
    </row>
    <row r="52" customFormat="false" ht="56.7" hidden="false" customHeight="true" outlineLevel="0" collapsed="false">
      <c r="A52" s="131" t="str">
        <f aca="false">IF(ISNUMBER(I52),A51+1,"")</f>
        <v/>
      </c>
      <c r="B52" s="117"/>
      <c r="C52" s="118"/>
      <c r="D52" s="118"/>
      <c r="E52" s="119"/>
      <c r="F52" s="120"/>
      <c r="G52" s="121"/>
      <c r="H52" s="122"/>
      <c r="I52" s="123"/>
      <c r="J52" s="116"/>
      <c r="K52" s="124" t="str">
        <f aca="false">IF(ISBLANK(I52),"",ROUND(IF(J52&lt;&gt;"€",IF(J52="$",I52*TRANSFERENCIAS!$E$29,I52*TRANSFERENCIAS!$H$29),I52),2))</f>
        <v/>
      </c>
      <c r="L52" s="125"/>
      <c r="M52" s="125"/>
      <c r="N52" s="125"/>
      <c r="O52" s="125"/>
      <c r="P52" s="125"/>
      <c r="Q52" s="160" t="str">
        <f aca="false">IF(ISNUMBER(X52),X52,"P")</f>
        <v>P</v>
      </c>
      <c r="W52" s="129" t="n">
        <f aca="false">SUM(L52:O52)</f>
        <v>0</v>
      </c>
      <c r="X52" s="129" t="str">
        <f aca="false">IF(W52&gt;0,ABS(W52-K52),"")</f>
        <v/>
      </c>
      <c r="AO52" s="78" t="e">
        <f aca="false">VLOOKUP(F52,PTDS2!$A$1:$Q$13,2)</f>
        <v>#N/A</v>
      </c>
      <c r="AP52" s="78" t="e">
        <f aca="false">VLOOKUP(F52,PTDS2!$A$1:$Q$13,3)</f>
        <v>#N/A</v>
      </c>
      <c r="AQ52" s="78" t="e">
        <f aca="false">VLOOKUP(F52,PTDS2!$A$1:$Q$13,4)</f>
        <v>#N/A</v>
      </c>
      <c r="AR52" s="78" t="e">
        <f aca="false">VLOOKUP(F52,PTDS2!$A$1:$Q$13,5)</f>
        <v>#N/A</v>
      </c>
      <c r="AS52" s="78" t="e">
        <f aca="false">VLOOKUP(F52,PTDS2!$A$1:$Q$13,6)</f>
        <v>#N/A</v>
      </c>
      <c r="AT52" s="78" t="e">
        <f aca="false">VLOOKUP(F52,PTDS2!$A$1:$Q$13,7)</f>
        <v>#N/A</v>
      </c>
      <c r="AU52" s="78" t="e">
        <f aca="false">VLOOKUP(F52,PTDS2!$A$1:$Q$13,8)</f>
        <v>#N/A</v>
      </c>
      <c r="AV52" s="78" t="e">
        <f aca="false">VLOOKUP(F52,PTDS2!$A$1:$Q$13,9)</f>
        <v>#N/A</v>
      </c>
      <c r="AW52" s="78" t="e">
        <f aca="false">VLOOKUP(F52,PTDS2!$A$1:$Q$13,10)</f>
        <v>#N/A</v>
      </c>
      <c r="AX52" s="78" t="e">
        <f aca="false">VLOOKUP(F52,PTDS2!$A$1:$Q$13,11)</f>
        <v>#N/A</v>
      </c>
      <c r="AY52" s="78" t="e">
        <f aca="false">VLOOKUP(F52,PTDS2!$A$1:$Q$13,12)</f>
        <v>#N/A</v>
      </c>
      <c r="AZ52" s="78" t="e">
        <f aca="false">VLOOKUP(F52,PTDS2!$A$1:$Q$13,13)</f>
        <v>#N/A</v>
      </c>
      <c r="BA52" s="78" t="e">
        <f aca="false">VLOOKUP(F52,PTDS2!$A$1:$Q$13,14)</f>
        <v>#N/A</v>
      </c>
      <c r="BB52" s="78" t="e">
        <f aca="false">VLOOKUP(F52,PTDS2!$A$1:$Q$13,15)</f>
        <v>#N/A</v>
      </c>
      <c r="BC52" s="78" t="e">
        <f aca="false">VLOOKUP(F52,PTDS2!$A$1:$Q$13,16)</f>
        <v>#N/A</v>
      </c>
      <c r="BD52" s="78" t="e">
        <f aca="false">VLOOKUP(F52,PTDS2!$A$1:$Q$13,17)</f>
        <v>#N/A</v>
      </c>
      <c r="BF52" s="78" t="e">
        <f aca="false">IF(AO52=0,"",AO52)</f>
        <v>#N/A</v>
      </c>
      <c r="BG52" s="78" t="e">
        <f aca="false">IF(AP52=0,"",AP52)</f>
        <v>#N/A</v>
      </c>
      <c r="BH52" s="78" t="e">
        <f aca="false">IF(AQ52=0,"",AQ52)</f>
        <v>#N/A</v>
      </c>
      <c r="BI52" s="78" t="e">
        <f aca="false">IF(AR52=0,"",AR52)</f>
        <v>#N/A</v>
      </c>
      <c r="BJ52" s="78" t="e">
        <f aca="false">IF(AS52=0,"",AS52)</f>
        <v>#N/A</v>
      </c>
      <c r="BK52" s="78" t="e">
        <f aca="false">IF(AT52=0,"",AT52)</f>
        <v>#N/A</v>
      </c>
      <c r="BL52" s="78" t="e">
        <f aca="false">IF(AU52=0,"",AU52)</f>
        <v>#N/A</v>
      </c>
      <c r="BM52" s="78" t="e">
        <f aca="false">IF(AV52=0,"",AV52)</f>
        <v>#N/A</v>
      </c>
      <c r="BN52" s="78" t="e">
        <f aca="false">IF(AW52=0,"",AW52)</f>
        <v>#N/A</v>
      </c>
      <c r="BO52" s="78" t="e">
        <f aca="false">IF(AX52=0,"",AX52)</f>
        <v>#N/A</v>
      </c>
      <c r="BP52" s="78" t="e">
        <f aca="false">IF(AY52=0,"",AY52)</f>
        <v>#N/A</v>
      </c>
      <c r="BQ52" s="78" t="e">
        <f aca="false">IF(AZ52=0,"",AZ52)</f>
        <v>#N/A</v>
      </c>
      <c r="BR52" s="78" t="e">
        <f aca="false">IF(BA52=0,"",BA52)</f>
        <v>#N/A</v>
      </c>
      <c r="BS52" s="78" t="e">
        <f aca="false">IF(BB52=0,"",BB52)</f>
        <v>#N/A</v>
      </c>
      <c r="BT52" s="78" t="e">
        <f aca="false">IF(BC52=0,"",BC52)</f>
        <v>#N/A</v>
      </c>
      <c r="BU52" s="78" t="e">
        <f aca="false">IF(BD52=0,"",BD52)</f>
        <v>#N/A</v>
      </c>
    </row>
    <row r="53" customFormat="false" ht="56.7" hidden="false" customHeight="true" outlineLevel="0" collapsed="false">
      <c r="A53" s="131" t="str">
        <f aca="false">IF(ISNUMBER(I53),A52+1,"")</f>
        <v/>
      </c>
      <c r="B53" s="117"/>
      <c r="C53" s="118"/>
      <c r="D53" s="118"/>
      <c r="E53" s="119"/>
      <c r="F53" s="120"/>
      <c r="G53" s="121"/>
      <c r="H53" s="122"/>
      <c r="I53" s="123"/>
      <c r="J53" s="116"/>
      <c r="K53" s="124" t="str">
        <f aca="false">IF(ISBLANK(I53),"",ROUND(IF(J53&lt;&gt;"€",IF(J53="$",I53*TRANSFERENCIAS!$E$29,I53*TRANSFERENCIAS!$H$29),I53),2))</f>
        <v/>
      </c>
      <c r="L53" s="125"/>
      <c r="M53" s="125"/>
      <c r="N53" s="125"/>
      <c r="O53" s="125"/>
      <c r="P53" s="125"/>
      <c r="Q53" s="160" t="str">
        <f aca="false">IF(ISNUMBER(X53),X53,"P")</f>
        <v>P</v>
      </c>
      <c r="W53" s="129" t="n">
        <f aca="false">SUM(L53:O53)</f>
        <v>0</v>
      </c>
      <c r="X53" s="129" t="str">
        <f aca="false">IF(W53&gt;0,ABS(W53-K53),"")</f>
        <v/>
      </c>
      <c r="AO53" s="78" t="e">
        <f aca="false">VLOOKUP(F53,PTDS2!$A$1:$Q$13,2)</f>
        <v>#N/A</v>
      </c>
      <c r="AP53" s="78" t="e">
        <f aca="false">VLOOKUP(F53,PTDS2!$A$1:$Q$13,3)</f>
        <v>#N/A</v>
      </c>
      <c r="AQ53" s="78" t="e">
        <f aca="false">VLOOKUP(F53,PTDS2!$A$1:$Q$13,4)</f>
        <v>#N/A</v>
      </c>
      <c r="AR53" s="78" t="e">
        <f aca="false">VLOOKUP(F53,PTDS2!$A$1:$Q$13,5)</f>
        <v>#N/A</v>
      </c>
      <c r="AS53" s="78" t="e">
        <f aca="false">VLOOKUP(F53,PTDS2!$A$1:$Q$13,6)</f>
        <v>#N/A</v>
      </c>
      <c r="AT53" s="78" t="e">
        <f aca="false">VLOOKUP(F53,PTDS2!$A$1:$Q$13,7)</f>
        <v>#N/A</v>
      </c>
      <c r="AU53" s="78" t="e">
        <f aca="false">VLOOKUP(F53,PTDS2!$A$1:$Q$13,8)</f>
        <v>#N/A</v>
      </c>
      <c r="AV53" s="78" t="e">
        <f aca="false">VLOOKUP(F53,PTDS2!$A$1:$Q$13,9)</f>
        <v>#N/A</v>
      </c>
      <c r="AW53" s="78" t="e">
        <f aca="false">VLOOKUP(F53,PTDS2!$A$1:$Q$13,10)</f>
        <v>#N/A</v>
      </c>
      <c r="AX53" s="78" t="e">
        <f aca="false">VLOOKUP(F53,PTDS2!$A$1:$Q$13,11)</f>
        <v>#N/A</v>
      </c>
      <c r="AY53" s="78" t="e">
        <f aca="false">VLOOKUP(F53,PTDS2!$A$1:$Q$13,12)</f>
        <v>#N/A</v>
      </c>
      <c r="AZ53" s="78" t="e">
        <f aca="false">VLOOKUP(F53,PTDS2!$A$1:$Q$13,13)</f>
        <v>#N/A</v>
      </c>
      <c r="BA53" s="78" t="e">
        <f aca="false">VLOOKUP(F53,PTDS2!$A$1:$Q$13,14)</f>
        <v>#N/A</v>
      </c>
      <c r="BB53" s="78" t="e">
        <f aca="false">VLOOKUP(F53,PTDS2!$A$1:$Q$13,15)</f>
        <v>#N/A</v>
      </c>
      <c r="BC53" s="78" t="e">
        <f aca="false">VLOOKUP(F53,PTDS2!$A$1:$Q$13,16)</f>
        <v>#N/A</v>
      </c>
      <c r="BD53" s="78" t="e">
        <f aca="false">VLOOKUP(F53,PTDS2!$A$1:$Q$13,17)</f>
        <v>#N/A</v>
      </c>
      <c r="BF53" s="78" t="e">
        <f aca="false">IF(AO53=0,"",AO53)</f>
        <v>#N/A</v>
      </c>
      <c r="BG53" s="78" t="e">
        <f aca="false">IF(AP53=0,"",AP53)</f>
        <v>#N/A</v>
      </c>
      <c r="BH53" s="78" t="e">
        <f aca="false">IF(AQ53=0,"",AQ53)</f>
        <v>#N/A</v>
      </c>
      <c r="BI53" s="78" t="e">
        <f aca="false">IF(AR53=0,"",AR53)</f>
        <v>#N/A</v>
      </c>
      <c r="BJ53" s="78" t="e">
        <f aca="false">IF(AS53=0,"",AS53)</f>
        <v>#N/A</v>
      </c>
      <c r="BK53" s="78" t="e">
        <f aca="false">IF(AT53=0,"",AT53)</f>
        <v>#N/A</v>
      </c>
      <c r="BL53" s="78" t="e">
        <f aca="false">IF(AU53=0,"",AU53)</f>
        <v>#N/A</v>
      </c>
      <c r="BM53" s="78" t="e">
        <f aca="false">IF(AV53=0,"",AV53)</f>
        <v>#N/A</v>
      </c>
      <c r="BN53" s="78" t="e">
        <f aca="false">IF(AW53=0,"",AW53)</f>
        <v>#N/A</v>
      </c>
      <c r="BO53" s="78" t="e">
        <f aca="false">IF(AX53=0,"",AX53)</f>
        <v>#N/A</v>
      </c>
      <c r="BP53" s="78" t="e">
        <f aca="false">IF(AY53=0,"",AY53)</f>
        <v>#N/A</v>
      </c>
      <c r="BQ53" s="78" t="e">
        <f aca="false">IF(AZ53=0,"",AZ53)</f>
        <v>#N/A</v>
      </c>
      <c r="BR53" s="78" t="e">
        <f aca="false">IF(BA53=0,"",BA53)</f>
        <v>#N/A</v>
      </c>
      <c r="BS53" s="78" t="e">
        <f aca="false">IF(BB53=0,"",BB53)</f>
        <v>#N/A</v>
      </c>
      <c r="BT53" s="78" t="e">
        <f aca="false">IF(BC53=0,"",BC53)</f>
        <v>#N/A</v>
      </c>
      <c r="BU53" s="78" t="e">
        <f aca="false">IF(BD53=0,"",BD53)</f>
        <v>#N/A</v>
      </c>
    </row>
    <row r="54" customFormat="false" ht="56.7" hidden="false" customHeight="true" outlineLevel="0" collapsed="false">
      <c r="A54" s="131" t="str">
        <f aca="false">IF(ISNUMBER(I54),A53+1,"")</f>
        <v/>
      </c>
      <c r="B54" s="117"/>
      <c r="C54" s="118"/>
      <c r="D54" s="118"/>
      <c r="E54" s="119"/>
      <c r="F54" s="120"/>
      <c r="G54" s="121"/>
      <c r="H54" s="122"/>
      <c r="I54" s="123"/>
      <c r="J54" s="116"/>
      <c r="K54" s="124" t="str">
        <f aca="false">IF(ISBLANK(I54),"",ROUND(IF(J54&lt;&gt;"€",IF(J54="$",I54*TRANSFERENCIAS!$E$29,I54*TRANSFERENCIAS!$H$29),I54),2))</f>
        <v/>
      </c>
      <c r="L54" s="125"/>
      <c r="M54" s="125"/>
      <c r="N54" s="125"/>
      <c r="O54" s="125"/>
      <c r="P54" s="125"/>
      <c r="Q54" s="160" t="str">
        <f aca="false">IF(ISNUMBER(X54),X54,"P")</f>
        <v>P</v>
      </c>
      <c r="W54" s="129" t="n">
        <f aca="false">SUM(L54:O54)</f>
        <v>0</v>
      </c>
      <c r="X54" s="129" t="str">
        <f aca="false">IF(W54&gt;0,ABS(W54-K54),"")</f>
        <v/>
      </c>
      <c r="AO54" s="78" t="e">
        <f aca="false">VLOOKUP(F54,PTDS2!$A$1:$Q$13,2)</f>
        <v>#N/A</v>
      </c>
      <c r="AP54" s="78" t="e">
        <f aca="false">VLOOKUP(F54,PTDS2!$A$1:$Q$13,3)</f>
        <v>#N/A</v>
      </c>
      <c r="AQ54" s="78" t="e">
        <f aca="false">VLOOKUP(F54,PTDS2!$A$1:$Q$13,4)</f>
        <v>#N/A</v>
      </c>
      <c r="AR54" s="78" t="e">
        <f aca="false">VLOOKUP(F54,PTDS2!$A$1:$Q$13,5)</f>
        <v>#N/A</v>
      </c>
      <c r="AS54" s="78" t="e">
        <f aca="false">VLOOKUP(F54,PTDS2!$A$1:$Q$13,6)</f>
        <v>#N/A</v>
      </c>
      <c r="AT54" s="78" t="e">
        <f aca="false">VLOOKUP(F54,PTDS2!$A$1:$Q$13,7)</f>
        <v>#N/A</v>
      </c>
      <c r="AU54" s="78" t="e">
        <f aca="false">VLOOKUP(F54,PTDS2!$A$1:$Q$13,8)</f>
        <v>#N/A</v>
      </c>
      <c r="AV54" s="78" t="e">
        <f aca="false">VLOOKUP(F54,PTDS2!$A$1:$Q$13,9)</f>
        <v>#N/A</v>
      </c>
      <c r="AW54" s="78" t="e">
        <f aca="false">VLOOKUP(F54,PTDS2!$A$1:$Q$13,10)</f>
        <v>#N/A</v>
      </c>
      <c r="AX54" s="78" t="e">
        <f aca="false">VLOOKUP(F54,PTDS2!$A$1:$Q$13,11)</f>
        <v>#N/A</v>
      </c>
      <c r="AY54" s="78" t="e">
        <f aca="false">VLOOKUP(F54,PTDS2!$A$1:$Q$13,12)</f>
        <v>#N/A</v>
      </c>
      <c r="AZ54" s="78" t="e">
        <f aca="false">VLOOKUP(F54,PTDS2!$A$1:$Q$13,13)</f>
        <v>#N/A</v>
      </c>
      <c r="BA54" s="78" t="e">
        <f aca="false">VLOOKUP(F54,PTDS2!$A$1:$Q$13,14)</f>
        <v>#N/A</v>
      </c>
      <c r="BB54" s="78" t="e">
        <f aca="false">VLOOKUP(F54,PTDS2!$A$1:$Q$13,15)</f>
        <v>#N/A</v>
      </c>
      <c r="BC54" s="78" t="e">
        <f aca="false">VLOOKUP(F54,PTDS2!$A$1:$Q$13,16)</f>
        <v>#N/A</v>
      </c>
      <c r="BD54" s="78" t="e">
        <f aca="false">VLOOKUP(F54,PTDS2!$A$1:$Q$13,17)</f>
        <v>#N/A</v>
      </c>
      <c r="BF54" s="78" t="e">
        <f aca="false">IF(AO54=0,"",AO54)</f>
        <v>#N/A</v>
      </c>
      <c r="BG54" s="78" t="e">
        <f aca="false">IF(AP54=0,"",AP54)</f>
        <v>#N/A</v>
      </c>
      <c r="BH54" s="78" t="e">
        <f aca="false">IF(AQ54=0,"",AQ54)</f>
        <v>#N/A</v>
      </c>
      <c r="BI54" s="78" t="e">
        <f aca="false">IF(AR54=0,"",AR54)</f>
        <v>#N/A</v>
      </c>
      <c r="BJ54" s="78" t="e">
        <f aca="false">IF(AS54=0,"",AS54)</f>
        <v>#N/A</v>
      </c>
      <c r="BK54" s="78" t="e">
        <f aca="false">IF(AT54=0,"",AT54)</f>
        <v>#N/A</v>
      </c>
      <c r="BL54" s="78" t="e">
        <f aca="false">IF(AU54=0,"",AU54)</f>
        <v>#N/A</v>
      </c>
      <c r="BM54" s="78" t="e">
        <f aca="false">IF(AV54=0,"",AV54)</f>
        <v>#N/A</v>
      </c>
      <c r="BN54" s="78" t="e">
        <f aca="false">IF(AW54=0,"",AW54)</f>
        <v>#N/A</v>
      </c>
      <c r="BO54" s="78" t="e">
        <f aca="false">IF(AX54=0,"",AX54)</f>
        <v>#N/A</v>
      </c>
      <c r="BP54" s="78" t="e">
        <f aca="false">IF(AY54=0,"",AY54)</f>
        <v>#N/A</v>
      </c>
      <c r="BQ54" s="78" t="e">
        <f aca="false">IF(AZ54=0,"",AZ54)</f>
        <v>#N/A</v>
      </c>
      <c r="BR54" s="78" t="e">
        <f aca="false">IF(BA54=0,"",BA54)</f>
        <v>#N/A</v>
      </c>
      <c r="BS54" s="78" t="e">
        <f aca="false">IF(BB54=0,"",BB54)</f>
        <v>#N/A</v>
      </c>
      <c r="BT54" s="78" t="e">
        <f aca="false">IF(BC54=0,"",BC54)</f>
        <v>#N/A</v>
      </c>
      <c r="BU54" s="78" t="e">
        <f aca="false">IF(BD54=0,"",BD54)</f>
        <v>#N/A</v>
      </c>
    </row>
    <row r="55" customFormat="false" ht="56.7" hidden="false" customHeight="true" outlineLevel="0" collapsed="false">
      <c r="A55" s="131" t="str">
        <f aca="false">IF(ISNUMBER(I55),A54+1,"")</f>
        <v/>
      </c>
      <c r="B55" s="117"/>
      <c r="C55" s="118"/>
      <c r="D55" s="118"/>
      <c r="E55" s="119"/>
      <c r="F55" s="120"/>
      <c r="G55" s="121"/>
      <c r="H55" s="122"/>
      <c r="I55" s="123"/>
      <c r="J55" s="116"/>
      <c r="K55" s="124" t="str">
        <f aca="false">IF(ISBLANK(I55),"",ROUND(IF(J55&lt;&gt;"€",IF(J55="$",I55*TRANSFERENCIAS!$E$29,I55*TRANSFERENCIAS!$H$29),I55),2))</f>
        <v/>
      </c>
      <c r="L55" s="125"/>
      <c r="M55" s="125"/>
      <c r="N55" s="125"/>
      <c r="O55" s="125"/>
      <c r="P55" s="125"/>
      <c r="Q55" s="160" t="str">
        <f aca="false">IF(ISNUMBER(X55),X55,"P")</f>
        <v>P</v>
      </c>
      <c r="W55" s="129" t="n">
        <f aca="false">SUM(L55:O55)</f>
        <v>0</v>
      </c>
      <c r="X55" s="129" t="str">
        <f aca="false">IF(W55&gt;0,ABS(W55-K55),"")</f>
        <v/>
      </c>
      <c r="AO55" s="78" t="e">
        <f aca="false">VLOOKUP(F55,PTDS2!$A$1:$Q$13,2)</f>
        <v>#N/A</v>
      </c>
      <c r="AP55" s="78" t="e">
        <f aca="false">VLOOKUP(F55,PTDS2!$A$1:$Q$13,3)</f>
        <v>#N/A</v>
      </c>
      <c r="AQ55" s="78" t="e">
        <f aca="false">VLOOKUP(F55,PTDS2!$A$1:$Q$13,4)</f>
        <v>#N/A</v>
      </c>
      <c r="AR55" s="78" t="e">
        <f aca="false">VLOOKUP(F55,PTDS2!$A$1:$Q$13,5)</f>
        <v>#N/A</v>
      </c>
      <c r="AS55" s="78" t="e">
        <f aca="false">VLOOKUP(F55,PTDS2!$A$1:$Q$13,6)</f>
        <v>#N/A</v>
      </c>
      <c r="AT55" s="78" t="e">
        <f aca="false">VLOOKUP(F55,PTDS2!$A$1:$Q$13,7)</f>
        <v>#N/A</v>
      </c>
      <c r="AU55" s="78" t="e">
        <f aca="false">VLOOKUP(F55,PTDS2!$A$1:$Q$13,8)</f>
        <v>#N/A</v>
      </c>
      <c r="AV55" s="78" t="e">
        <f aca="false">VLOOKUP(F55,PTDS2!$A$1:$Q$13,9)</f>
        <v>#N/A</v>
      </c>
      <c r="AW55" s="78" t="e">
        <f aca="false">VLOOKUP(F55,PTDS2!$A$1:$Q$13,10)</f>
        <v>#N/A</v>
      </c>
      <c r="AX55" s="78" t="e">
        <f aca="false">VLOOKUP(F55,PTDS2!$A$1:$Q$13,11)</f>
        <v>#N/A</v>
      </c>
      <c r="AY55" s="78" t="e">
        <f aca="false">VLOOKUP(F55,PTDS2!$A$1:$Q$13,12)</f>
        <v>#N/A</v>
      </c>
      <c r="AZ55" s="78" t="e">
        <f aca="false">VLOOKUP(F55,PTDS2!$A$1:$Q$13,13)</f>
        <v>#N/A</v>
      </c>
      <c r="BA55" s="78" t="e">
        <f aca="false">VLOOKUP(F55,PTDS2!$A$1:$Q$13,14)</f>
        <v>#N/A</v>
      </c>
      <c r="BB55" s="78" t="e">
        <f aca="false">VLOOKUP(F55,PTDS2!$A$1:$Q$13,15)</f>
        <v>#N/A</v>
      </c>
      <c r="BC55" s="78" t="e">
        <f aca="false">VLOOKUP(F55,PTDS2!$A$1:$Q$13,16)</f>
        <v>#N/A</v>
      </c>
      <c r="BD55" s="78" t="e">
        <f aca="false">VLOOKUP(F55,PTDS2!$A$1:$Q$13,17)</f>
        <v>#N/A</v>
      </c>
      <c r="BF55" s="78" t="e">
        <f aca="false">IF(AO55=0,"",AO55)</f>
        <v>#N/A</v>
      </c>
      <c r="BG55" s="78" t="e">
        <f aca="false">IF(AP55=0,"",AP55)</f>
        <v>#N/A</v>
      </c>
      <c r="BH55" s="78" t="e">
        <f aca="false">IF(AQ55=0,"",AQ55)</f>
        <v>#N/A</v>
      </c>
      <c r="BI55" s="78" t="e">
        <f aca="false">IF(AR55=0,"",AR55)</f>
        <v>#N/A</v>
      </c>
      <c r="BJ55" s="78" t="e">
        <f aca="false">IF(AS55=0,"",AS55)</f>
        <v>#N/A</v>
      </c>
      <c r="BK55" s="78" t="e">
        <f aca="false">IF(AT55=0,"",AT55)</f>
        <v>#N/A</v>
      </c>
      <c r="BL55" s="78" t="e">
        <f aca="false">IF(AU55=0,"",AU55)</f>
        <v>#N/A</v>
      </c>
      <c r="BM55" s="78" t="e">
        <f aca="false">IF(AV55=0,"",AV55)</f>
        <v>#N/A</v>
      </c>
      <c r="BN55" s="78" t="e">
        <f aca="false">IF(AW55=0,"",AW55)</f>
        <v>#N/A</v>
      </c>
      <c r="BO55" s="78" t="e">
        <f aca="false">IF(AX55=0,"",AX55)</f>
        <v>#N/A</v>
      </c>
      <c r="BP55" s="78" t="e">
        <f aca="false">IF(AY55=0,"",AY55)</f>
        <v>#N/A</v>
      </c>
      <c r="BQ55" s="78" t="e">
        <f aca="false">IF(AZ55=0,"",AZ55)</f>
        <v>#N/A</v>
      </c>
      <c r="BR55" s="78" t="e">
        <f aca="false">IF(BA55=0,"",BA55)</f>
        <v>#N/A</v>
      </c>
      <c r="BS55" s="78" t="e">
        <f aca="false">IF(BB55=0,"",BB55)</f>
        <v>#N/A</v>
      </c>
      <c r="BT55" s="78" t="e">
        <f aca="false">IF(BC55=0,"",BC55)</f>
        <v>#N/A</v>
      </c>
      <c r="BU55" s="78" t="e">
        <f aca="false">IF(BD55=0,"",BD55)</f>
        <v>#N/A</v>
      </c>
    </row>
    <row r="56" customFormat="false" ht="56.7" hidden="false" customHeight="true" outlineLevel="0" collapsed="false">
      <c r="A56" s="131" t="str">
        <f aca="false">IF(ISNUMBER(I56),A55+1,"")</f>
        <v/>
      </c>
      <c r="B56" s="117"/>
      <c r="C56" s="118"/>
      <c r="D56" s="118"/>
      <c r="E56" s="119"/>
      <c r="F56" s="120"/>
      <c r="G56" s="121"/>
      <c r="H56" s="122"/>
      <c r="I56" s="123"/>
      <c r="J56" s="116"/>
      <c r="K56" s="124" t="str">
        <f aca="false">IF(ISBLANK(I56),"",ROUND(IF(J56&lt;&gt;"€",IF(J56="$",I56*TRANSFERENCIAS!$E$29,I56*TRANSFERENCIAS!$H$29),I56),2))</f>
        <v/>
      </c>
      <c r="L56" s="125"/>
      <c r="M56" s="125"/>
      <c r="N56" s="125"/>
      <c r="O56" s="125"/>
      <c r="P56" s="125"/>
      <c r="Q56" s="160" t="str">
        <f aca="false">IF(ISNUMBER(X56),X56,"P")</f>
        <v>P</v>
      </c>
      <c r="W56" s="129" t="n">
        <f aca="false">SUM(L56:O56)</f>
        <v>0</v>
      </c>
      <c r="X56" s="129" t="str">
        <f aca="false">IF(W56&gt;0,ABS(W56-K56),"")</f>
        <v/>
      </c>
      <c r="AO56" s="78" t="e">
        <f aca="false">VLOOKUP(F56,PTDS2!$A$1:$Q$13,2)</f>
        <v>#N/A</v>
      </c>
      <c r="AP56" s="78" t="e">
        <f aca="false">VLOOKUP(F56,PTDS2!$A$1:$Q$13,3)</f>
        <v>#N/A</v>
      </c>
      <c r="AQ56" s="78" t="e">
        <f aca="false">VLOOKUP(F56,PTDS2!$A$1:$Q$13,4)</f>
        <v>#N/A</v>
      </c>
      <c r="AR56" s="78" t="e">
        <f aca="false">VLOOKUP(F56,PTDS2!$A$1:$Q$13,5)</f>
        <v>#N/A</v>
      </c>
      <c r="AS56" s="78" t="e">
        <f aca="false">VLOOKUP(F56,PTDS2!$A$1:$Q$13,6)</f>
        <v>#N/A</v>
      </c>
      <c r="AT56" s="78" t="e">
        <f aca="false">VLOOKUP(F56,PTDS2!$A$1:$Q$13,7)</f>
        <v>#N/A</v>
      </c>
      <c r="AU56" s="78" t="e">
        <f aca="false">VLOOKUP(F56,PTDS2!$A$1:$Q$13,8)</f>
        <v>#N/A</v>
      </c>
      <c r="AV56" s="78" t="e">
        <f aca="false">VLOOKUP(F56,PTDS2!$A$1:$Q$13,9)</f>
        <v>#N/A</v>
      </c>
      <c r="AW56" s="78" t="e">
        <f aca="false">VLOOKUP(F56,PTDS2!$A$1:$Q$13,10)</f>
        <v>#N/A</v>
      </c>
      <c r="AX56" s="78" t="e">
        <f aca="false">VLOOKUP(F56,PTDS2!$A$1:$Q$13,11)</f>
        <v>#N/A</v>
      </c>
      <c r="AY56" s="78" t="e">
        <f aca="false">VLOOKUP(F56,PTDS2!$A$1:$Q$13,12)</f>
        <v>#N/A</v>
      </c>
      <c r="AZ56" s="78" t="e">
        <f aca="false">VLOOKUP(F56,PTDS2!$A$1:$Q$13,13)</f>
        <v>#N/A</v>
      </c>
      <c r="BA56" s="78" t="e">
        <f aca="false">VLOOKUP(F56,PTDS2!$A$1:$Q$13,14)</f>
        <v>#N/A</v>
      </c>
      <c r="BB56" s="78" t="e">
        <f aca="false">VLOOKUP(F56,PTDS2!$A$1:$Q$13,15)</f>
        <v>#N/A</v>
      </c>
      <c r="BC56" s="78" t="e">
        <f aca="false">VLOOKUP(F56,PTDS2!$A$1:$Q$13,16)</f>
        <v>#N/A</v>
      </c>
      <c r="BD56" s="78" t="e">
        <f aca="false">VLOOKUP(F56,PTDS2!$A$1:$Q$13,17)</f>
        <v>#N/A</v>
      </c>
      <c r="BF56" s="78" t="e">
        <f aca="false">IF(AO56=0,"",AO56)</f>
        <v>#N/A</v>
      </c>
      <c r="BG56" s="78" t="e">
        <f aca="false">IF(AP56=0,"",AP56)</f>
        <v>#N/A</v>
      </c>
      <c r="BH56" s="78" t="e">
        <f aca="false">IF(AQ56=0,"",AQ56)</f>
        <v>#N/A</v>
      </c>
      <c r="BI56" s="78" t="e">
        <f aca="false">IF(AR56=0,"",AR56)</f>
        <v>#N/A</v>
      </c>
      <c r="BJ56" s="78" t="e">
        <f aca="false">IF(AS56=0,"",AS56)</f>
        <v>#N/A</v>
      </c>
      <c r="BK56" s="78" t="e">
        <f aca="false">IF(AT56=0,"",AT56)</f>
        <v>#N/A</v>
      </c>
      <c r="BL56" s="78" t="e">
        <f aca="false">IF(AU56=0,"",AU56)</f>
        <v>#N/A</v>
      </c>
      <c r="BM56" s="78" t="e">
        <f aca="false">IF(AV56=0,"",AV56)</f>
        <v>#N/A</v>
      </c>
      <c r="BN56" s="78" t="e">
        <f aca="false">IF(AW56=0,"",AW56)</f>
        <v>#N/A</v>
      </c>
      <c r="BO56" s="78" t="e">
        <f aca="false">IF(AX56=0,"",AX56)</f>
        <v>#N/A</v>
      </c>
      <c r="BP56" s="78" t="e">
        <f aca="false">IF(AY56=0,"",AY56)</f>
        <v>#N/A</v>
      </c>
      <c r="BQ56" s="78" t="e">
        <f aca="false">IF(AZ56=0,"",AZ56)</f>
        <v>#N/A</v>
      </c>
      <c r="BR56" s="78" t="e">
        <f aca="false">IF(BA56=0,"",BA56)</f>
        <v>#N/A</v>
      </c>
      <c r="BS56" s="78" t="e">
        <f aca="false">IF(BB56=0,"",BB56)</f>
        <v>#N/A</v>
      </c>
      <c r="BT56" s="78" t="e">
        <f aca="false">IF(BC56=0,"",BC56)</f>
        <v>#N/A</v>
      </c>
      <c r="BU56" s="78" t="e">
        <f aca="false">IF(BD56=0,"",BD56)</f>
        <v>#N/A</v>
      </c>
    </row>
    <row r="57" customFormat="false" ht="56.7" hidden="false" customHeight="true" outlineLevel="0" collapsed="false">
      <c r="A57" s="131" t="str">
        <f aca="false">IF(ISNUMBER(I57),A56+1,"")</f>
        <v/>
      </c>
      <c r="B57" s="117"/>
      <c r="C57" s="118"/>
      <c r="D57" s="118"/>
      <c r="E57" s="119"/>
      <c r="F57" s="120"/>
      <c r="G57" s="121"/>
      <c r="H57" s="122"/>
      <c r="I57" s="123"/>
      <c r="J57" s="116"/>
      <c r="K57" s="124" t="str">
        <f aca="false">IF(ISBLANK(I57),"",ROUND(IF(J57&lt;&gt;"€",IF(J57="$",I57*TRANSFERENCIAS!$E$29,I57*TRANSFERENCIAS!$H$29),I57),2))</f>
        <v/>
      </c>
      <c r="L57" s="125"/>
      <c r="M57" s="125"/>
      <c r="N57" s="125"/>
      <c r="O57" s="125"/>
      <c r="P57" s="125"/>
      <c r="Q57" s="160" t="str">
        <f aca="false">IF(ISNUMBER(X57),X57,"P")</f>
        <v>P</v>
      </c>
      <c r="W57" s="129" t="n">
        <f aca="false">SUM(L57:O57)</f>
        <v>0</v>
      </c>
      <c r="X57" s="129" t="str">
        <f aca="false">IF(W57&gt;0,ABS(W57-K57),"")</f>
        <v/>
      </c>
      <c r="AO57" s="78" t="e">
        <f aca="false">VLOOKUP(F57,PTDS2!$A$1:$Q$13,2)</f>
        <v>#N/A</v>
      </c>
      <c r="AP57" s="78" t="e">
        <f aca="false">VLOOKUP(F57,PTDS2!$A$1:$Q$13,3)</f>
        <v>#N/A</v>
      </c>
      <c r="AQ57" s="78" t="e">
        <f aca="false">VLOOKUP(F57,PTDS2!$A$1:$Q$13,4)</f>
        <v>#N/A</v>
      </c>
      <c r="AR57" s="78" t="e">
        <f aca="false">VLOOKUP(F57,PTDS2!$A$1:$Q$13,5)</f>
        <v>#N/A</v>
      </c>
      <c r="AS57" s="78" t="e">
        <f aca="false">VLOOKUP(F57,PTDS2!$A$1:$Q$13,6)</f>
        <v>#N/A</v>
      </c>
      <c r="AT57" s="78" t="e">
        <f aca="false">VLOOKUP(F57,PTDS2!$A$1:$Q$13,7)</f>
        <v>#N/A</v>
      </c>
      <c r="AU57" s="78" t="e">
        <f aca="false">VLOOKUP(F57,PTDS2!$A$1:$Q$13,8)</f>
        <v>#N/A</v>
      </c>
      <c r="AV57" s="78" t="e">
        <f aca="false">VLOOKUP(F57,PTDS2!$A$1:$Q$13,9)</f>
        <v>#N/A</v>
      </c>
      <c r="AW57" s="78" t="e">
        <f aca="false">VLOOKUP(F57,PTDS2!$A$1:$Q$13,10)</f>
        <v>#N/A</v>
      </c>
      <c r="AX57" s="78" t="e">
        <f aca="false">VLOOKUP(F57,PTDS2!$A$1:$Q$13,11)</f>
        <v>#N/A</v>
      </c>
      <c r="AY57" s="78" t="e">
        <f aca="false">VLOOKUP(F57,PTDS2!$A$1:$Q$13,12)</f>
        <v>#N/A</v>
      </c>
      <c r="AZ57" s="78" t="e">
        <f aca="false">VLOOKUP(F57,PTDS2!$A$1:$Q$13,13)</f>
        <v>#N/A</v>
      </c>
      <c r="BA57" s="78" t="e">
        <f aca="false">VLOOKUP(F57,PTDS2!$A$1:$Q$13,14)</f>
        <v>#N/A</v>
      </c>
      <c r="BB57" s="78" t="e">
        <f aca="false">VLOOKUP(F57,PTDS2!$A$1:$Q$13,15)</f>
        <v>#N/A</v>
      </c>
      <c r="BC57" s="78" t="e">
        <f aca="false">VLOOKUP(F57,PTDS2!$A$1:$Q$13,16)</f>
        <v>#N/A</v>
      </c>
      <c r="BD57" s="78" t="e">
        <f aca="false">VLOOKUP(F57,PTDS2!$A$1:$Q$13,17)</f>
        <v>#N/A</v>
      </c>
      <c r="BF57" s="78" t="e">
        <f aca="false">IF(AO57=0,"",AO57)</f>
        <v>#N/A</v>
      </c>
      <c r="BG57" s="78" t="e">
        <f aca="false">IF(AP57=0,"",AP57)</f>
        <v>#N/A</v>
      </c>
      <c r="BH57" s="78" t="e">
        <f aca="false">IF(AQ57=0,"",AQ57)</f>
        <v>#N/A</v>
      </c>
      <c r="BI57" s="78" t="e">
        <f aca="false">IF(AR57=0,"",AR57)</f>
        <v>#N/A</v>
      </c>
      <c r="BJ57" s="78" t="e">
        <f aca="false">IF(AS57=0,"",AS57)</f>
        <v>#N/A</v>
      </c>
      <c r="BK57" s="78" t="e">
        <f aca="false">IF(AT57=0,"",AT57)</f>
        <v>#N/A</v>
      </c>
      <c r="BL57" s="78" t="e">
        <f aca="false">IF(AU57=0,"",AU57)</f>
        <v>#N/A</v>
      </c>
      <c r="BM57" s="78" t="e">
        <f aca="false">IF(AV57=0,"",AV57)</f>
        <v>#N/A</v>
      </c>
      <c r="BN57" s="78" t="e">
        <f aca="false">IF(AW57=0,"",AW57)</f>
        <v>#N/A</v>
      </c>
      <c r="BO57" s="78" t="e">
        <f aca="false">IF(AX57=0,"",AX57)</f>
        <v>#N/A</v>
      </c>
      <c r="BP57" s="78" t="e">
        <f aca="false">IF(AY57=0,"",AY57)</f>
        <v>#N/A</v>
      </c>
      <c r="BQ57" s="78" t="e">
        <f aca="false">IF(AZ57=0,"",AZ57)</f>
        <v>#N/A</v>
      </c>
      <c r="BR57" s="78" t="e">
        <f aca="false">IF(BA57=0,"",BA57)</f>
        <v>#N/A</v>
      </c>
      <c r="BS57" s="78" t="e">
        <f aca="false">IF(BB57=0,"",BB57)</f>
        <v>#N/A</v>
      </c>
      <c r="BT57" s="78" t="e">
        <f aca="false">IF(BC57=0,"",BC57)</f>
        <v>#N/A</v>
      </c>
      <c r="BU57" s="78" t="e">
        <f aca="false">IF(BD57=0,"",BD57)</f>
        <v>#N/A</v>
      </c>
    </row>
    <row r="58" customFormat="false" ht="56.7" hidden="false" customHeight="true" outlineLevel="0" collapsed="false">
      <c r="A58" s="131" t="str">
        <f aca="false">IF(ISNUMBER(I58),A57+1,"")</f>
        <v/>
      </c>
      <c r="B58" s="117"/>
      <c r="C58" s="118"/>
      <c r="D58" s="118"/>
      <c r="E58" s="119"/>
      <c r="F58" s="120"/>
      <c r="G58" s="121"/>
      <c r="H58" s="122"/>
      <c r="I58" s="123"/>
      <c r="J58" s="116"/>
      <c r="K58" s="124" t="str">
        <f aca="false">IF(ISBLANK(I58),"",ROUND(IF(J58&lt;&gt;"€",IF(J58="$",I58*TRANSFERENCIAS!$E$29,I58*TRANSFERENCIAS!$H$29),I58),2))</f>
        <v/>
      </c>
      <c r="L58" s="125"/>
      <c r="M58" s="125"/>
      <c r="N58" s="125"/>
      <c r="O58" s="125"/>
      <c r="P58" s="125"/>
      <c r="Q58" s="160" t="str">
        <f aca="false">IF(ISNUMBER(X58),X58,"P")</f>
        <v>P</v>
      </c>
      <c r="W58" s="129" t="n">
        <f aca="false">SUM(L58:O58)</f>
        <v>0</v>
      </c>
      <c r="X58" s="129" t="str">
        <f aca="false">IF(W58&gt;0,ABS(W58-K58),"")</f>
        <v/>
      </c>
      <c r="AO58" s="78" t="e">
        <f aca="false">VLOOKUP(F58,PTDS2!$A$1:$Q$13,2)</f>
        <v>#N/A</v>
      </c>
      <c r="AP58" s="78" t="e">
        <f aca="false">VLOOKUP(F58,PTDS2!$A$1:$Q$13,3)</f>
        <v>#N/A</v>
      </c>
      <c r="AQ58" s="78" t="e">
        <f aca="false">VLOOKUP(F58,PTDS2!$A$1:$Q$13,4)</f>
        <v>#N/A</v>
      </c>
      <c r="AR58" s="78" t="e">
        <f aca="false">VLOOKUP(F58,PTDS2!$A$1:$Q$13,5)</f>
        <v>#N/A</v>
      </c>
      <c r="AS58" s="78" t="e">
        <f aca="false">VLOOKUP(F58,PTDS2!$A$1:$Q$13,6)</f>
        <v>#N/A</v>
      </c>
      <c r="AT58" s="78" t="e">
        <f aca="false">VLOOKUP(F58,PTDS2!$A$1:$Q$13,7)</f>
        <v>#N/A</v>
      </c>
      <c r="AU58" s="78" t="e">
        <f aca="false">VLOOKUP(F58,PTDS2!$A$1:$Q$13,8)</f>
        <v>#N/A</v>
      </c>
      <c r="AV58" s="78" t="e">
        <f aca="false">VLOOKUP(F58,PTDS2!$A$1:$Q$13,9)</f>
        <v>#N/A</v>
      </c>
      <c r="AW58" s="78" t="e">
        <f aca="false">VLOOKUP(F58,PTDS2!$A$1:$Q$13,10)</f>
        <v>#N/A</v>
      </c>
      <c r="AX58" s="78" t="e">
        <f aca="false">VLOOKUP(F58,PTDS2!$A$1:$Q$13,11)</f>
        <v>#N/A</v>
      </c>
      <c r="AY58" s="78" t="e">
        <f aca="false">VLOOKUP(F58,PTDS2!$A$1:$Q$13,12)</f>
        <v>#N/A</v>
      </c>
      <c r="AZ58" s="78" t="e">
        <f aca="false">VLOOKUP(F58,PTDS2!$A$1:$Q$13,13)</f>
        <v>#N/A</v>
      </c>
      <c r="BA58" s="78" t="e">
        <f aca="false">VLOOKUP(F58,PTDS2!$A$1:$Q$13,14)</f>
        <v>#N/A</v>
      </c>
      <c r="BB58" s="78" t="e">
        <f aca="false">VLOOKUP(F58,PTDS2!$A$1:$Q$13,15)</f>
        <v>#N/A</v>
      </c>
      <c r="BC58" s="78" t="e">
        <f aca="false">VLOOKUP(F58,PTDS2!$A$1:$Q$13,16)</f>
        <v>#N/A</v>
      </c>
      <c r="BD58" s="78" t="e">
        <f aca="false">VLOOKUP(F58,PTDS2!$A$1:$Q$13,17)</f>
        <v>#N/A</v>
      </c>
      <c r="BF58" s="78" t="e">
        <f aca="false">IF(AO58=0,"",AO58)</f>
        <v>#N/A</v>
      </c>
      <c r="BG58" s="78" t="e">
        <f aca="false">IF(AP58=0,"",AP58)</f>
        <v>#N/A</v>
      </c>
      <c r="BH58" s="78" t="e">
        <f aca="false">IF(AQ58=0,"",AQ58)</f>
        <v>#N/A</v>
      </c>
      <c r="BI58" s="78" t="e">
        <f aca="false">IF(AR58=0,"",AR58)</f>
        <v>#N/A</v>
      </c>
      <c r="BJ58" s="78" t="e">
        <f aca="false">IF(AS58=0,"",AS58)</f>
        <v>#N/A</v>
      </c>
      <c r="BK58" s="78" t="e">
        <f aca="false">IF(AT58=0,"",AT58)</f>
        <v>#N/A</v>
      </c>
      <c r="BL58" s="78" t="e">
        <f aca="false">IF(AU58=0,"",AU58)</f>
        <v>#N/A</v>
      </c>
      <c r="BM58" s="78" t="e">
        <f aca="false">IF(AV58=0,"",AV58)</f>
        <v>#N/A</v>
      </c>
      <c r="BN58" s="78" t="e">
        <f aca="false">IF(AW58=0,"",AW58)</f>
        <v>#N/A</v>
      </c>
      <c r="BO58" s="78" t="e">
        <f aca="false">IF(AX58=0,"",AX58)</f>
        <v>#N/A</v>
      </c>
      <c r="BP58" s="78" t="e">
        <f aca="false">IF(AY58=0,"",AY58)</f>
        <v>#N/A</v>
      </c>
      <c r="BQ58" s="78" t="e">
        <f aca="false">IF(AZ58=0,"",AZ58)</f>
        <v>#N/A</v>
      </c>
      <c r="BR58" s="78" t="e">
        <f aca="false">IF(BA58=0,"",BA58)</f>
        <v>#N/A</v>
      </c>
      <c r="BS58" s="78" t="e">
        <f aca="false">IF(BB58=0,"",BB58)</f>
        <v>#N/A</v>
      </c>
      <c r="BT58" s="78" t="e">
        <f aca="false">IF(BC58=0,"",BC58)</f>
        <v>#N/A</v>
      </c>
      <c r="BU58" s="78" t="e">
        <f aca="false">IF(BD58=0,"",BD58)</f>
        <v>#N/A</v>
      </c>
    </row>
    <row r="59" customFormat="false" ht="56.7" hidden="false" customHeight="true" outlineLevel="0" collapsed="false">
      <c r="A59" s="131" t="str">
        <f aca="false">IF(ISNUMBER(I59),A58+1,"")</f>
        <v/>
      </c>
      <c r="B59" s="117"/>
      <c r="C59" s="118"/>
      <c r="D59" s="118"/>
      <c r="E59" s="119"/>
      <c r="F59" s="120"/>
      <c r="G59" s="121"/>
      <c r="H59" s="122"/>
      <c r="I59" s="123"/>
      <c r="J59" s="116"/>
      <c r="K59" s="124" t="str">
        <f aca="false">IF(ISBLANK(I59),"",ROUND(IF(J59&lt;&gt;"€",IF(J59="$",I59*TRANSFERENCIAS!$E$29,I59*TRANSFERENCIAS!$H$29),I59),2))</f>
        <v/>
      </c>
      <c r="L59" s="125"/>
      <c r="M59" s="125"/>
      <c r="N59" s="125"/>
      <c r="O59" s="125"/>
      <c r="P59" s="125"/>
      <c r="Q59" s="160" t="str">
        <f aca="false">IF(ISNUMBER(X59),X59,"P")</f>
        <v>P</v>
      </c>
      <c r="W59" s="129" t="n">
        <f aca="false">SUM(L59:O59)</f>
        <v>0</v>
      </c>
      <c r="X59" s="129" t="str">
        <f aca="false">IF(W59&gt;0,ABS(W59-K59),"")</f>
        <v/>
      </c>
      <c r="AO59" s="78" t="e">
        <f aca="false">VLOOKUP(F59,PTDS2!$A$1:$Q$13,2)</f>
        <v>#N/A</v>
      </c>
      <c r="AP59" s="78" t="e">
        <f aca="false">VLOOKUP(F59,PTDS2!$A$1:$Q$13,3)</f>
        <v>#N/A</v>
      </c>
      <c r="AQ59" s="78" t="e">
        <f aca="false">VLOOKUP(F59,PTDS2!$A$1:$Q$13,4)</f>
        <v>#N/A</v>
      </c>
      <c r="AR59" s="78" t="e">
        <f aca="false">VLOOKUP(F59,PTDS2!$A$1:$Q$13,5)</f>
        <v>#N/A</v>
      </c>
      <c r="AS59" s="78" t="e">
        <f aca="false">VLOOKUP(F59,PTDS2!$A$1:$Q$13,6)</f>
        <v>#N/A</v>
      </c>
      <c r="AT59" s="78" t="e">
        <f aca="false">VLOOKUP(F59,PTDS2!$A$1:$Q$13,7)</f>
        <v>#N/A</v>
      </c>
      <c r="AU59" s="78" t="e">
        <f aca="false">VLOOKUP(F59,PTDS2!$A$1:$Q$13,8)</f>
        <v>#N/A</v>
      </c>
      <c r="AV59" s="78" t="e">
        <f aca="false">VLOOKUP(F59,PTDS2!$A$1:$Q$13,9)</f>
        <v>#N/A</v>
      </c>
      <c r="AW59" s="78" t="e">
        <f aca="false">VLOOKUP(F59,PTDS2!$A$1:$Q$13,10)</f>
        <v>#N/A</v>
      </c>
      <c r="AX59" s="78" t="e">
        <f aca="false">VLOOKUP(F59,PTDS2!$A$1:$Q$13,11)</f>
        <v>#N/A</v>
      </c>
      <c r="AY59" s="78" t="e">
        <f aca="false">VLOOKUP(F59,PTDS2!$A$1:$Q$13,12)</f>
        <v>#N/A</v>
      </c>
      <c r="AZ59" s="78" t="e">
        <f aca="false">VLOOKUP(F59,PTDS2!$A$1:$Q$13,13)</f>
        <v>#N/A</v>
      </c>
      <c r="BA59" s="78" t="e">
        <f aca="false">VLOOKUP(F59,PTDS2!$A$1:$Q$13,14)</f>
        <v>#N/A</v>
      </c>
      <c r="BB59" s="78" t="e">
        <f aca="false">VLOOKUP(F59,PTDS2!$A$1:$Q$13,15)</f>
        <v>#N/A</v>
      </c>
      <c r="BC59" s="78" t="e">
        <f aca="false">VLOOKUP(F59,PTDS2!$A$1:$Q$13,16)</f>
        <v>#N/A</v>
      </c>
      <c r="BD59" s="78" t="e">
        <f aca="false">VLOOKUP(F59,PTDS2!$A$1:$Q$13,17)</f>
        <v>#N/A</v>
      </c>
      <c r="BF59" s="78" t="e">
        <f aca="false">IF(AO59=0,"",AO59)</f>
        <v>#N/A</v>
      </c>
      <c r="BG59" s="78" t="e">
        <f aca="false">IF(AP59=0,"",AP59)</f>
        <v>#N/A</v>
      </c>
      <c r="BH59" s="78" t="e">
        <f aca="false">IF(AQ59=0,"",AQ59)</f>
        <v>#N/A</v>
      </c>
      <c r="BI59" s="78" t="e">
        <f aca="false">IF(AR59=0,"",AR59)</f>
        <v>#N/A</v>
      </c>
      <c r="BJ59" s="78" t="e">
        <f aca="false">IF(AS59=0,"",AS59)</f>
        <v>#N/A</v>
      </c>
      <c r="BK59" s="78" t="e">
        <f aca="false">IF(AT59=0,"",AT59)</f>
        <v>#N/A</v>
      </c>
      <c r="BL59" s="78" t="e">
        <f aca="false">IF(AU59=0,"",AU59)</f>
        <v>#N/A</v>
      </c>
      <c r="BM59" s="78" t="e">
        <f aca="false">IF(AV59=0,"",AV59)</f>
        <v>#N/A</v>
      </c>
      <c r="BN59" s="78" t="e">
        <f aca="false">IF(AW59=0,"",AW59)</f>
        <v>#N/A</v>
      </c>
      <c r="BO59" s="78" t="e">
        <f aca="false">IF(AX59=0,"",AX59)</f>
        <v>#N/A</v>
      </c>
      <c r="BP59" s="78" t="e">
        <f aca="false">IF(AY59=0,"",AY59)</f>
        <v>#N/A</v>
      </c>
      <c r="BQ59" s="78" t="e">
        <f aca="false">IF(AZ59=0,"",AZ59)</f>
        <v>#N/A</v>
      </c>
      <c r="BR59" s="78" t="e">
        <f aca="false">IF(BA59=0,"",BA59)</f>
        <v>#N/A</v>
      </c>
      <c r="BS59" s="78" t="e">
        <f aca="false">IF(BB59=0,"",BB59)</f>
        <v>#N/A</v>
      </c>
      <c r="BT59" s="78" t="e">
        <f aca="false">IF(BC59=0,"",BC59)</f>
        <v>#N/A</v>
      </c>
      <c r="BU59" s="78" t="e">
        <f aca="false">IF(BD59=0,"",BD59)</f>
        <v>#N/A</v>
      </c>
    </row>
    <row r="60" customFormat="false" ht="56.7" hidden="false" customHeight="true" outlineLevel="0" collapsed="false">
      <c r="A60" s="131" t="str">
        <f aca="false">IF(ISNUMBER(I60),A59+1,"")</f>
        <v/>
      </c>
      <c r="B60" s="117"/>
      <c r="C60" s="118"/>
      <c r="D60" s="118"/>
      <c r="E60" s="119"/>
      <c r="F60" s="120"/>
      <c r="G60" s="121"/>
      <c r="H60" s="122"/>
      <c r="I60" s="123"/>
      <c r="J60" s="116"/>
      <c r="K60" s="124" t="str">
        <f aca="false">IF(ISBLANK(I60),"",ROUND(IF(J60&lt;&gt;"€",IF(J60="$",I60*TRANSFERENCIAS!$E$29,I60*TRANSFERENCIAS!$H$29),I60),2))</f>
        <v/>
      </c>
      <c r="L60" s="125"/>
      <c r="M60" s="125"/>
      <c r="N60" s="125"/>
      <c r="O60" s="125"/>
      <c r="P60" s="125"/>
      <c r="Q60" s="160" t="str">
        <f aca="false">IF(ISNUMBER(X60),X60,"P")</f>
        <v>P</v>
      </c>
      <c r="W60" s="129" t="n">
        <f aca="false">SUM(L60:O60)</f>
        <v>0</v>
      </c>
      <c r="X60" s="129" t="str">
        <f aca="false">IF(W60&gt;0,ABS(W60-K60),"")</f>
        <v/>
      </c>
      <c r="AO60" s="78" t="e">
        <f aca="false">VLOOKUP(F60,PTDS2!$A$1:$Q$13,2)</f>
        <v>#N/A</v>
      </c>
      <c r="AP60" s="78" t="e">
        <f aca="false">VLOOKUP(F60,PTDS2!$A$1:$Q$13,3)</f>
        <v>#N/A</v>
      </c>
      <c r="AQ60" s="78" t="e">
        <f aca="false">VLOOKUP(F60,PTDS2!$A$1:$Q$13,4)</f>
        <v>#N/A</v>
      </c>
      <c r="AR60" s="78" t="e">
        <f aca="false">VLOOKUP(F60,PTDS2!$A$1:$Q$13,5)</f>
        <v>#N/A</v>
      </c>
      <c r="AS60" s="78" t="e">
        <f aca="false">VLOOKUP(F60,PTDS2!$A$1:$Q$13,6)</f>
        <v>#N/A</v>
      </c>
      <c r="AT60" s="78" t="e">
        <f aca="false">VLOOKUP(F60,PTDS2!$A$1:$Q$13,7)</f>
        <v>#N/A</v>
      </c>
      <c r="AU60" s="78" t="e">
        <f aca="false">VLOOKUP(F60,PTDS2!$A$1:$Q$13,8)</f>
        <v>#N/A</v>
      </c>
      <c r="AV60" s="78" t="e">
        <f aca="false">VLOOKUP(F60,PTDS2!$A$1:$Q$13,9)</f>
        <v>#N/A</v>
      </c>
      <c r="AW60" s="78" t="e">
        <f aca="false">VLOOKUP(F60,PTDS2!$A$1:$Q$13,10)</f>
        <v>#N/A</v>
      </c>
      <c r="AX60" s="78" t="e">
        <f aca="false">VLOOKUP(F60,PTDS2!$A$1:$Q$13,11)</f>
        <v>#N/A</v>
      </c>
      <c r="AY60" s="78" t="e">
        <f aca="false">VLOOKUP(F60,PTDS2!$A$1:$Q$13,12)</f>
        <v>#N/A</v>
      </c>
      <c r="AZ60" s="78" t="e">
        <f aca="false">VLOOKUP(F60,PTDS2!$A$1:$Q$13,13)</f>
        <v>#N/A</v>
      </c>
      <c r="BA60" s="78" t="e">
        <f aca="false">VLOOKUP(F60,PTDS2!$A$1:$Q$13,14)</f>
        <v>#N/A</v>
      </c>
      <c r="BB60" s="78" t="e">
        <f aca="false">VLOOKUP(F60,PTDS2!$A$1:$Q$13,15)</f>
        <v>#N/A</v>
      </c>
      <c r="BC60" s="78" t="e">
        <f aca="false">VLOOKUP(F60,PTDS2!$A$1:$Q$13,16)</f>
        <v>#N/A</v>
      </c>
      <c r="BD60" s="78" t="e">
        <f aca="false">VLOOKUP(F60,PTDS2!$A$1:$Q$13,17)</f>
        <v>#N/A</v>
      </c>
      <c r="BF60" s="78" t="e">
        <f aca="false">IF(AO60=0,"",AO60)</f>
        <v>#N/A</v>
      </c>
      <c r="BG60" s="78" t="e">
        <f aca="false">IF(AP60=0,"",AP60)</f>
        <v>#N/A</v>
      </c>
      <c r="BH60" s="78" t="e">
        <f aca="false">IF(AQ60=0,"",AQ60)</f>
        <v>#N/A</v>
      </c>
      <c r="BI60" s="78" t="e">
        <f aca="false">IF(AR60=0,"",AR60)</f>
        <v>#N/A</v>
      </c>
      <c r="BJ60" s="78" t="e">
        <f aca="false">IF(AS60=0,"",AS60)</f>
        <v>#N/A</v>
      </c>
      <c r="BK60" s="78" t="e">
        <f aca="false">IF(AT60=0,"",AT60)</f>
        <v>#N/A</v>
      </c>
      <c r="BL60" s="78" t="e">
        <f aca="false">IF(AU60=0,"",AU60)</f>
        <v>#N/A</v>
      </c>
      <c r="BM60" s="78" t="e">
        <f aca="false">IF(AV60=0,"",AV60)</f>
        <v>#N/A</v>
      </c>
      <c r="BN60" s="78" t="e">
        <f aca="false">IF(AW60=0,"",AW60)</f>
        <v>#N/A</v>
      </c>
      <c r="BO60" s="78" t="e">
        <f aca="false">IF(AX60=0,"",AX60)</f>
        <v>#N/A</v>
      </c>
      <c r="BP60" s="78" t="e">
        <f aca="false">IF(AY60=0,"",AY60)</f>
        <v>#N/A</v>
      </c>
      <c r="BQ60" s="78" t="e">
        <f aca="false">IF(AZ60=0,"",AZ60)</f>
        <v>#N/A</v>
      </c>
      <c r="BR60" s="78" t="e">
        <f aca="false">IF(BA60=0,"",BA60)</f>
        <v>#N/A</v>
      </c>
      <c r="BS60" s="78" t="e">
        <f aca="false">IF(BB60=0,"",BB60)</f>
        <v>#N/A</v>
      </c>
      <c r="BT60" s="78" t="e">
        <f aca="false">IF(BC60=0,"",BC60)</f>
        <v>#N/A</v>
      </c>
      <c r="BU60" s="78" t="e">
        <f aca="false">IF(BD60=0,"",BD60)</f>
        <v>#N/A</v>
      </c>
    </row>
    <row r="61" customFormat="false" ht="56.7" hidden="false" customHeight="true" outlineLevel="0" collapsed="false">
      <c r="A61" s="131" t="str">
        <f aca="false">IF(ISNUMBER(I61),A60+1,"")</f>
        <v/>
      </c>
      <c r="B61" s="117"/>
      <c r="C61" s="118"/>
      <c r="D61" s="118"/>
      <c r="E61" s="119"/>
      <c r="F61" s="120"/>
      <c r="G61" s="121"/>
      <c r="H61" s="122"/>
      <c r="I61" s="123"/>
      <c r="J61" s="116"/>
      <c r="K61" s="124" t="str">
        <f aca="false">IF(ISBLANK(I61),"",ROUND(IF(J61&lt;&gt;"€",IF(J61="$",I61*TRANSFERENCIAS!$E$29,I61*TRANSFERENCIAS!$H$29),I61),2))</f>
        <v/>
      </c>
      <c r="L61" s="125"/>
      <c r="M61" s="125"/>
      <c r="N61" s="125"/>
      <c r="O61" s="125"/>
      <c r="P61" s="125"/>
      <c r="Q61" s="160" t="str">
        <f aca="false">IF(ISNUMBER(X61),X61,"P")</f>
        <v>P</v>
      </c>
      <c r="W61" s="129" t="n">
        <f aca="false">SUM(L61:O61)</f>
        <v>0</v>
      </c>
      <c r="X61" s="129" t="str">
        <f aca="false">IF(W61&gt;0,ABS(W61-K61),"")</f>
        <v/>
      </c>
      <c r="AO61" s="78" t="e">
        <f aca="false">VLOOKUP(F61,PTDS2!$A$1:$Q$13,2)</f>
        <v>#N/A</v>
      </c>
      <c r="AP61" s="78" t="e">
        <f aca="false">VLOOKUP(F61,PTDS2!$A$1:$Q$13,3)</f>
        <v>#N/A</v>
      </c>
      <c r="AQ61" s="78" t="e">
        <f aca="false">VLOOKUP(F61,PTDS2!$A$1:$Q$13,4)</f>
        <v>#N/A</v>
      </c>
      <c r="AR61" s="78" t="e">
        <f aca="false">VLOOKUP(F61,PTDS2!$A$1:$Q$13,5)</f>
        <v>#N/A</v>
      </c>
      <c r="AS61" s="78" t="e">
        <f aca="false">VLOOKUP(F61,PTDS2!$A$1:$Q$13,6)</f>
        <v>#N/A</v>
      </c>
      <c r="AT61" s="78" t="e">
        <f aca="false">VLOOKUP(F61,PTDS2!$A$1:$Q$13,7)</f>
        <v>#N/A</v>
      </c>
      <c r="AU61" s="78" t="e">
        <f aca="false">VLOOKUP(F61,PTDS2!$A$1:$Q$13,8)</f>
        <v>#N/A</v>
      </c>
      <c r="AV61" s="78" t="e">
        <f aca="false">VLOOKUP(F61,PTDS2!$A$1:$Q$13,9)</f>
        <v>#N/A</v>
      </c>
      <c r="AW61" s="78" t="e">
        <f aca="false">VLOOKUP(F61,PTDS2!$A$1:$Q$13,10)</f>
        <v>#N/A</v>
      </c>
      <c r="AX61" s="78" t="e">
        <f aca="false">VLOOKUP(F61,PTDS2!$A$1:$Q$13,11)</f>
        <v>#N/A</v>
      </c>
      <c r="AY61" s="78" t="e">
        <f aca="false">VLOOKUP(F61,PTDS2!$A$1:$Q$13,12)</f>
        <v>#N/A</v>
      </c>
      <c r="AZ61" s="78" t="e">
        <f aca="false">VLOOKUP(F61,PTDS2!$A$1:$Q$13,13)</f>
        <v>#N/A</v>
      </c>
      <c r="BA61" s="78" t="e">
        <f aca="false">VLOOKUP(F61,PTDS2!$A$1:$Q$13,14)</f>
        <v>#N/A</v>
      </c>
      <c r="BB61" s="78" t="e">
        <f aca="false">VLOOKUP(F61,PTDS2!$A$1:$Q$13,15)</f>
        <v>#N/A</v>
      </c>
      <c r="BC61" s="78" t="e">
        <f aca="false">VLOOKUP(F61,PTDS2!$A$1:$Q$13,16)</f>
        <v>#N/A</v>
      </c>
      <c r="BD61" s="78" t="e">
        <f aca="false">VLOOKUP(F61,PTDS2!$A$1:$Q$13,17)</f>
        <v>#N/A</v>
      </c>
      <c r="BF61" s="78" t="e">
        <f aca="false">IF(AO61=0,"",AO61)</f>
        <v>#N/A</v>
      </c>
      <c r="BG61" s="78" t="e">
        <f aca="false">IF(AP61=0,"",AP61)</f>
        <v>#N/A</v>
      </c>
      <c r="BH61" s="78" t="e">
        <f aca="false">IF(AQ61=0,"",AQ61)</f>
        <v>#N/A</v>
      </c>
      <c r="BI61" s="78" t="e">
        <f aca="false">IF(AR61=0,"",AR61)</f>
        <v>#N/A</v>
      </c>
      <c r="BJ61" s="78" t="e">
        <f aca="false">IF(AS61=0,"",AS61)</f>
        <v>#N/A</v>
      </c>
      <c r="BK61" s="78" t="e">
        <f aca="false">IF(AT61=0,"",AT61)</f>
        <v>#N/A</v>
      </c>
      <c r="BL61" s="78" t="e">
        <f aca="false">IF(AU61=0,"",AU61)</f>
        <v>#N/A</v>
      </c>
      <c r="BM61" s="78" t="e">
        <f aca="false">IF(AV61=0,"",AV61)</f>
        <v>#N/A</v>
      </c>
      <c r="BN61" s="78" t="e">
        <f aca="false">IF(AW61=0,"",AW61)</f>
        <v>#N/A</v>
      </c>
      <c r="BO61" s="78" t="e">
        <f aca="false">IF(AX61=0,"",AX61)</f>
        <v>#N/A</v>
      </c>
      <c r="BP61" s="78" t="e">
        <f aca="false">IF(AY61=0,"",AY61)</f>
        <v>#N/A</v>
      </c>
      <c r="BQ61" s="78" t="e">
        <f aca="false">IF(AZ61=0,"",AZ61)</f>
        <v>#N/A</v>
      </c>
      <c r="BR61" s="78" t="e">
        <f aca="false">IF(BA61=0,"",BA61)</f>
        <v>#N/A</v>
      </c>
      <c r="BS61" s="78" t="e">
        <f aca="false">IF(BB61=0,"",BB61)</f>
        <v>#N/A</v>
      </c>
      <c r="BT61" s="78" t="e">
        <f aca="false">IF(BC61=0,"",BC61)</f>
        <v>#N/A</v>
      </c>
      <c r="BU61" s="78" t="e">
        <f aca="false">IF(BD61=0,"",BD61)</f>
        <v>#N/A</v>
      </c>
    </row>
    <row r="62" customFormat="false" ht="56.7" hidden="false" customHeight="true" outlineLevel="0" collapsed="false">
      <c r="A62" s="131" t="str">
        <f aca="false">IF(ISNUMBER(I62),A61+1,"")</f>
        <v/>
      </c>
      <c r="B62" s="117"/>
      <c r="C62" s="118"/>
      <c r="D62" s="118"/>
      <c r="E62" s="119"/>
      <c r="F62" s="120"/>
      <c r="G62" s="121"/>
      <c r="H62" s="122"/>
      <c r="I62" s="123"/>
      <c r="J62" s="116"/>
      <c r="K62" s="124" t="str">
        <f aca="false">IF(ISBLANK(I62),"",ROUND(IF(J62&lt;&gt;"€",IF(J62="$",I62*TRANSFERENCIAS!$E$29,I62*TRANSFERENCIAS!$H$29),I62),2))</f>
        <v/>
      </c>
      <c r="L62" s="125"/>
      <c r="M62" s="125"/>
      <c r="N62" s="125"/>
      <c r="O62" s="125"/>
      <c r="P62" s="125"/>
      <c r="Q62" s="160" t="str">
        <f aca="false">IF(ISNUMBER(X62),X62,"P")</f>
        <v>P</v>
      </c>
      <c r="W62" s="129" t="n">
        <f aca="false">SUM(L62:O62)</f>
        <v>0</v>
      </c>
      <c r="X62" s="129" t="str">
        <f aca="false">IF(W62&gt;0,ABS(W62-K62),"")</f>
        <v/>
      </c>
      <c r="AO62" s="78" t="e">
        <f aca="false">VLOOKUP(F62,PTDS2!$A$1:$Q$13,2)</f>
        <v>#N/A</v>
      </c>
      <c r="AP62" s="78" t="e">
        <f aca="false">VLOOKUP(F62,PTDS2!$A$1:$Q$13,3)</f>
        <v>#N/A</v>
      </c>
      <c r="AQ62" s="78" t="e">
        <f aca="false">VLOOKUP(F62,PTDS2!$A$1:$Q$13,4)</f>
        <v>#N/A</v>
      </c>
      <c r="AR62" s="78" t="e">
        <f aca="false">VLOOKUP(F62,PTDS2!$A$1:$Q$13,5)</f>
        <v>#N/A</v>
      </c>
      <c r="AS62" s="78" t="e">
        <f aca="false">VLOOKUP(F62,PTDS2!$A$1:$Q$13,6)</f>
        <v>#N/A</v>
      </c>
      <c r="AT62" s="78" t="e">
        <f aca="false">VLOOKUP(F62,PTDS2!$A$1:$Q$13,7)</f>
        <v>#N/A</v>
      </c>
      <c r="AU62" s="78" t="e">
        <f aca="false">VLOOKUP(F62,PTDS2!$A$1:$Q$13,8)</f>
        <v>#N/A</v>
      </c>
      <c r="AV62" s="78" t="e">
        <f aca="false">VLOOKUP(F62,PTDS2!$A$1:$Q$13,9)</f>
        <v>#N/A</v>
      </c>
      <c r="AW62" s="78" t="e">
        <f aca="false">VLOOKUP(F62,PTDS2!$A$1:$Q$13,10)</f>
        <v>#N/A</v>
      </c>
      <c r="AX62" s="78" t="e">
        <f aca="false">VLOOKUP(F62,PTDS2!$A$1:$Q$13,11)</f>
        <v>#N/A</v>
      </c>
      <c r="AY62" s="78" t="e">
        <f aca="false">VLOOKUP(F62,PTDS2!$A$1:$Q$13,12)</f>
        <v>#N/A</v>
      </c>
      <c r="AZ62" s="78" t="e">
        <f aca="false">VLOOKUP(F62,PTDS2!$A$1:$Q$13,13)</f>
        <v>#N/A</v>
      </c>
      <c r="BA62" s="78" t="e">
        <f aca="false">VLOOKUP(F62,PTDS2!$A$1:$Q$13,14)</f>
        <v>#N/A</v>
      </c>
      <c r="BB62" s="78" t="e">
        <f aca="false">VLOOKUP(F62,PTDS2!$A$1:$Q$13,15)</f>
        <v>#N/A</v>
      </c>
      <c r="BC62" s="78" t="e">
        <f aca="false">VLOOKUP(F62,PTDS2!$A$1:$Q$13,16)</f>
        <v>#N/A</v>
      </c>
      <c r="BD62" s="78" t="e">
        <f aca="false">VLOOKUP(F62,PTDS2!$A$1:$Q$13,17)</f>
        <v>#N/A</v>
      </c>
      <c r="BF62" s="78" t="e">
        <f aca="false">IF(AO62=0,"",AO62)</f>
        <v>#N/A</v>
      </c>
      <c r="BG62" s="78" t="e">
        <f aca="false">IF(AP62=0,"",AP62)</f>
        <v>#N/A</v>
      </c>
      <c r="BH62" s="78" t="e">
        <f aca="false">IF(AQ62=0,"",AQ62)</f>
        <v>#N/A</v>
      </c>
      <c r="BI62" s="78" t="e">
        <f aca="false">IF(AR62=0,"",AR62)</f>
        <v>#N/A</v>
      </c>
      <c r="BJ62" s="78" t="e">
        <f aca="false">IF(AS62=0,"",AS62)</f>
        <v>#N/A</v>
      </c>
      <c r="BK62" s="78" t="e">
        <f aca="false">IF(AT62=0,"",AT62)</f>
        <v>#N/A</v>
      </c>
      <c r="BL62" s="78" t="e">
        <f aca="false">IF(AU62=0,"",AU62)</f>
        <v>#N/A</v>
      </c>
      <c r="BM62" s="78" t="e">
        <f aca="false">IF(AV62=0,"",AV62)</f>
        <v>#N/A</v>
      </c>
      <c r="BN62" s="78" t="e">
        <f aca="false">IF(AW62=0,"",AW62)</f>
        <v>#N/A</v>
      </c>
      <c r="BO62" s="78" t="e">
        <f aca="false">IF(AX62=0,"",AX62)</f>
        <v>#N/A</v>
      </c>
      <c r="BP62" s="78" t="e">
        <f aca="false">IF(AY62=0,"",AY62)</f>
        <v>#N/A</v>
      </c>
      <c r="BQ62" s="78" t="e">
        <f aca="false">IF(AZ62=0,"",AZ62)</f>
        <v>#N/A</v>
      </c>
      <c r="BR62" s="78" t="e">
        <f aca="false">IF(BA62=0,"",BA62)</f>
        <v>#N/A</v>
      </c>
      <c r="BS62" s="78" t="e">
        <f aca="false">IF(BB62=0,"",BB62)</f>
        <v>#N/A</v>
      </c>
      <c r="BT62" s="78" t="e">
        <f aca="false">IF(BC62=0,"",BC62)</f>
        <v>#N/A</v>
      </c>
      <c r="BU62" s="78" t="e">
        <f aca="false">IF(BD62=0,"",BD62)</f>
        <v>#N/A</v>
      </c>
    </row>
    <row r="63" customFormat="false" ht="56.7" hidden="false" customHeight="true" outlineLevel="0" collapsed="false">
      <c r="A63" s="131" t="str">
        <f aca="false">IF(ISNUMBER(I63),A62+1,"")</f>
        <v/>
      </c>
      <c r="B63" s="117"/>
      <c r="C63" s="118"/>
      <c r="D63" s="118"/>
      <c r="E63" s="119"/>
      <c r="F63" s="120"/>
      <c r="G63" s="121"/>
      <c r="H63" s="122"/>
      <c r="I63" s="123"/>
      <c r="J63" s="116"/>
      <c r="K63" s="124" t="str">
        <f aca="false">IF(ISBLANK(I63),"",ROUND(IF(J63&lt;&gt;"€",IF(J63="$",I63*TRANSFERENCIAS!$E$29,I63*TRANSFERENCIAS!$H$29),I63),2))</f>
        <v/>
      </c>
      <c r="L63" s="125"/>
      <c r="M63" s="125"/>
      <c r="N63" s="125"/>
      <c r="O63" s="125"/>
      <c r="P63" s="125"/>
      <c r="Q63" s="160" t="str">
        <f aca="false">IF(ISNUMBER(X63),X63,"P")</f>
        <v>P</v>
      </c>
      <c r="W63" s="129" t="n">
        <f aca="false">SUM(L63:O63)</f>
        <v>0</v>
      </c>
      <c r="X63" s="129" t="str">
        <f aca="false">IF(W63&gt;0,ABS(W63-K63),"")</f>
        <v/>
      </c>
      <c r="AO63" s="78" t="e">
        <f aca="false">VLOOKUP(F63,PTDS2!$A$1:$Q$13,2)</f>
        <v>#N/A</v>
      </c>
      <c r="AP63" s="78" t="e">
        <f aca="false">VLOOKUP(F63,PTDS2!$A$1:$Q$13,3)</f>
        <v>#N/A</v>
      </c>
      <c r="AQ63" s="78" t="e">
        <f aca="false">VLOOKUP(F63,PTDS2!$A$1:$Q$13,4)</f>
        <v>#N/A</v>
      </c>
      <c r="AR63" s="78" t="e">
        <f aca="false">VLOOKUP(F63,PTDS2!$A$1:$Q$13,5)</f>
        <v>#N/A</v>
      </c>
      <c r="AS63" s="78" t="e">
        <f aca="false">VLOOKUP(F63,PTDS2!$A$1:$Q$13,6)</f>
        <v>#N/A</v>
      </c>
      <c r="AT63" s="78" t="e">
        <f aca="false">VLOOKUP(F63,PTDS2!$A$1:$Q$13,7)</f>
        <v>#N/A</v>
      </c>
      <c r="AU63" s="78" t="e">
        <f aca="false">VLOOKUP(F63,PTDS2!$A$1:$Q$13,8)</f>
        <v>#N/A</v>
      </c>
      <c r="AV63" s="78" t="e">
        <f aca="false">VLOOKUP(F63,PTDS2!$A$1:$Q$13,9)</f>
        <v>#N/A</v>
      </c>
      <c r="AW63" s="78" t="e">
        <f aca="false">VLOOKUP(F63,PTDS2!$A$1:$Q$13,10)</f>
        <v>#N/A</v>
      </c>
      <c r="AX63" s="78" t="e">
        <f aca="false">VLOOKUP(F63,PTDS2!$A$1:$Q$13,11)</f>
        <v>#N/A</v>
      </c>
      <c r="AY63" s="78" t="e">
        <f aca="false">VLOOKUP(F63,PTDS2!$A$1:$Q$13,12)</f>
        <v>#N/A</v>
      </c>
      <c r="AZ63" s="78" t="e">
        <f aca="false">VLOOKUP(F63,PTDS2!$A$1:$Q$13,13)</f>
        <v>#N/A</v>
      </c>
      <c r="BA63" s="78" t="e">
        <f aca="false">VLOOKUP(F63,PTDS2!$A$1:$Q$13,14)</f>
        <v>#N/A</v>
      </c>
      <c r="BB63" s="78" t="e">
        <f aca="false">VLOOKUP(F63,PTDS2!$A$1:$Q$13,15)</f>
        <v>#N/A</v>
      </c>
      <c r="BC63" s="78" t="e">
        <f aca="false">VLOOKUP(F63,PTDS2!$A$1:$Q$13,16)</f>
        <v>#N/A</v>
      </c>
      <c r="BD63" s="78" t="e">
        <f aca="false">VLOOKUP(F63,PTDS2!$A$1:$Q$13,17)</f>
        <v>#N/A</v>
      </c>
      <c r="BF63" s="78" t="e">
        <f aca="false">IF(AO63=0,"",AO63)</f>
        <v>#N/A</v>
      </c>
      <c r="BG63" s="78" t="e">
        <f aca="false">IF(AP63=0,"",AP63)</f>
        <v>#N/A</v>
      </c>
      <c r="BH63" s="78" t="e">
        <f aca="false">IF(AQ63=0,"",AQ63)</f>
        <v>#N/A</v>
      </c>
      <c r="BI63" s="78" t="e">
        <f aca="false">IF(AR63=0,"",AR63)</f>
        <v>#N/A</v>
      </c>
      <c r="BJ63" s="78" t="e">
        <f aca="false">IF(AS63=0,"",AS63)</f>
        <v>#N/A</v>
      </c>
      <c r="BK63" s="78" t="e">
        <f aca="false">IF(AT63=0,"",AT63)</f>
        <v>#N/A</v>
      </c>
      <c r="BL63" s="78" t="e">
        <f aca="false">IF(AU63=0,"",AU63)</f>
        <v>#N/A</v>
      </c>
      <c r="BM63" s="78" t="e">
        <f aca="false">IF(AV63=0,"",AV63)</f>
        <v>#N/A</v>
      </c>
      <c r="BN63" s="78" t="e">
        <f aca="false">IF(AW63=0,"",AW63)</f>
        <v>#N/A</v>
      </c>
      <c r="BO63" s="78" t="e">
        <f aca="false">IF(AX63=0,"",AX63)</f>
        <v>#N/A</v>
      </c>
      <c r="BP63" s="78" t="e">
        <f aca="false">IF(AY63=0,"",AY63)</f>
        <v>#N/A</v>
      </c>
      <c r="BQ63" s="78" t="e">
        <f aca="false">IF(AZ63=0,"",AZ63)</f>
        <v>#N/A</v>
      </c>
      <c r="BR63" s="78" t="e">
        <f aca="false">IF(BA63=0,"",BA63)</f>
        <v>#N/A</v>
      </c>
      <c r="BS63" s="78" t="e">
        <f aca="false">IF(BB63=0,"",BB63)</f>
        <v>#N/A</v>
      </c>
      <c r="BT63" s="78" t="e">
        <f aca="false">IF(BC63=0,"",BC63)</f>
        <v>#N/A</v>
      </c>
      <c r="BU63" s="78" t="e">
        <f aca="false">IF(BD63=0,"",BD63)</f>
        <v>#N/A</v>
      </c>
    </row>
    <row r="64" customFormat="false" ht="56.7" hidden="false" customHeight="true" outlineLevel="0" collapsed="false">
      <c r="A64" s="131" t="str">
        <f aca="false">IF(ISNUMBER(I64),A63+1,"")</f>
        <v/>
      </c>
      <c r="B64" s="117"/>
      <c r="C64" s="118"/>
      <c r="D64" s="118"/>
      <c r="E64" s="119"/>
      <c r="F64" s="120"/>
      <c r="G64" s="121"/>
      <c r="H64" s="122"/>
      <c r="I64" s="123"/>
      <c r="J64" s="116"/>
      <c r="K64" s="124" t="str">
        <f aca="false">IF(ISBLANK(I64),"",ROUND(IF(J64&lt;&gt;"€",IF(J64="$",I64*TRANSFERENCIAS!$E$29,I64*TRANSFERENCIAS!$H$29),I64),2))</f>
        <v/>
      </c>
      <c r="L64" s="125"/>
      <c r="M64" s="125"/>
      <c r="N64" s="125"/>
      <c r="O64" s="125"/>
      <c r="P64" s="125"/>
      <c r="Q64" s="160" t="str">
        <f aca="false">IF(ISNUMBER(X64),X64,"P")</f>
        <v>P</v>
      </c>
      <c r="W64" s="129" t="n">
        <f aca="false">SUM(L64:O64)</f>
        <v>0</v>
      </c>
      <c r="X64" s="129" t="str">
        <f aca="false">IF(W64&gt;0,ABS(W64-K64),"")</f>
        <v/>
      </c>
      <c r="AO64" s="78" t="e">
        <f aca="false">VLOOKUP(F64,PTDS2!$A$1:$Q$13,2)</f>
        <v>#N/A</v>
      </c>
      <c r="AP64" s="78" t="e">
        <f aca="false">VLOOKUP(F64,PTDS2!$A$1:$Q$13,3)</f>
        <v>#N/A</v>
      </c>
      <c r="AQ64" s="78" t="e">
        <f aca="false">VLOOKUP(F64,PTDS2!$A$1:$Q$13,4)</f>
        <v>#N/A</v>
      </c>
      <c r="AR64" s="78" t="e">
        <f aca="false">VLOOKUP(F64,PTDS2!$A$1:$Q$13,5)</f>
        <v>#N/A</v>
      </c>
      <c r="AS64" s="78" t="e">
        <f aca="false">VLOOKUP(F64,PTDS2!$A$1:$Q$13,6)</f>
        <v>#N/A</v>
      </c>
      <c r="AT64" s="78" t="e">
        <f aca="false">VLOOKUP(F64,PTDS2!$A$1:$Q$13,7)</f>
        <v>#N/A</v>
      </c>
      <c r="AU64" s="78" t="e">
        <f aca="false">VLOOKUP(F64,PTDS2!$A$1:$Q$13,8)</f>
        <v>#N/A</v>
      </c>
      <c r="AV64" s="78" t="e">
        <f aca="false">VLOOKUP(F64,PTDS2!$A$1:$Q$13,9)</f>
        <v>#N/A</v>
      </c>
      <c r="AW64" s="78" t="e">
        <f aca="false">VLOOKUP(F64,PTDS2!$A$1:$Q$13,10)</f>
        <v>#N/A</v>
      </c>
      <c r="AX64" s="78" t="e">
        <f aca="false">VLOOKUP(F64,PTDS2!$A$1:$Q$13,11)</f>
        <v>#N/A</v>
      </c>
      <c r="AY64" s="78" t="e">
        <f aca="false">VLOOKUP(F64,PTDS2!$A$1:$Q$13,12)</f>
        <v>#N/A</v>
      </c>
      <c r="AZ64" s="78" t="e">
        <f aca="false">VLOOKUP(F64,PTDS2!$A$1:$Q$13,13)</f>
        <v>#N/A</v>
      </c>
      <c r="BA64" s="78" t="e">
        <f aca="false">VLOOKUP(F64,PTDS2!$A$1:$Q$13,14)</f>
        <v>#N/A</v>
      </c>
      <c r="BB64" s="78" t="e">
        <f aca="false">VLOOKUP(F64,PTDS2!$A$1:$Q$13,15)</f>
        <v>#N/A</v>
      </c>
      <c r="BC64" s="78" t="e">
        <f aca="false">VLOOKUP(F64,PTDS2!$A$1:$Q$13,16)</f>
        <v>#N/A</v>
      </c>
      <c r="BD64" s="78" t="e">
        <f aca="false">VLOOKUP(F64,PTDS2!$A$1:$Q$13,17)</f>
        <v>#N/A</v>
      </c>
      <c r="BF64" s="78" t="e">
        <f aca="false">IF(AO64=0,"",AO64)</f>
        <v>#N/A</v>
      </c>
      <c r="BG64" s="78" t="e">
        <f aca="false">IF(AP64=0,"",AP64)</f>
        <v>#N/A</v>
      </c>
      <c r="BH64" s="78" t="e">
        <f aca="false">IF(AQ64=0,"",AQ64)</f>
        <v>#N/A</v>
      </c>
      <c r="BI64" s="78" t="e">
        <f aca="false">IF(AR64=0,"",AR64)</f>
        <v>#N/A</v>
      </c>
      <c r="BJ64" s="78" t="e">
        <f aca="false">IF(AS64=0,"",AS64)</f>
        <v>#N/A</v>
      </c>
      <c r="BK64" s="78" t="e">
        <f aca="false">IF(AT64=0,"",AT64)</f>
        <v>#N/A</v>
      </c>
      <c r="BL64" s="78" t="e">
        <f aca="false">IF(AU64=0,"",AU64)</f>
        <v>#N/A</v>
      </c>
      <c r="BM64" s="78" t="e">
        <f aca="false">IF(AV64=0,"",AV64)</f>
        <v>#N/A</v>
      </c>
      <c r="BN64" s="78" t="e">
        <f aca="false">IF(AW64=0,"",AW64)</f>
        <v>#N/A</v>
      </c>
      <c r="BO64" s="78" t="e">
        <f aca="false">IF(AX64=0,"",AX64)</f>
        <v>#N/A</v>
      </c>
      <c r="BP64" s="78" t="e">
        <f aca="false">IF(AY64=0,"",AY64)</f>
        <v>#N/A</v>
      </c>
      <c r="BQ64" s="78" t="e">
        <f aca="false">IF(AZ64=0,"",AZ64)</f>
        <v>#N/A</v>
      </c>
      <c r="BR64" s="78" t="e">
        <f aca="false">IF(BA64=0,"",BA64)</f>
        <v>#N/A</v>
      </c>
      <c r="BS64" s="78" t="e">
        <f aca="false">IF(BB64=0,"",BB64)</f>
        <v>#N/A</v>
      </c>
      <c r="BT64" s="78" t="e">
        <f aca="false">IF(BC64=0,"",BC64)</f>
        <v>#N/A</v>
      </c>
      <c r="BU64" s="78" t="e">
        <f aca="false">IF(BD64=0,"",BD64)</f>
        <v>#N/A</v>
      </c>
    </row>
    <row r="65" customFormat="false" ht="56.7" hidden="false" customHeight="true" outlineLevel="0" collapsed="false">
      <c r="A65" s="131" t="str">
        <f aca="false">IF(ISNUMBER(I65),A64+1,"")</f>
        <v/>
      </c>
      <c r="B65" s="117"/>
      <c r="C65" s="118"/>
      <c r="D65" s="118"/>
      <c r="E65" s="119"/>
      <c r="F65" s="120"/>
      <c r="G65" s="121"/>
      <c r="H65" s="122"/>
      <c r="I65" s="123"/>
      <c r="J65" s="116"/>
      <c r="K65" s="124" t="str">
        <f aca="false">IF(ISBLANK(I65),"",ROUND(IF(J65&lt;&gt;"€",IF(J65="$",I65*TRANSFERENCIAS!$E$29,I65*TRANSFERENCIAS!$H$29),I65),2))</f>
        <v/>
      </c>
      <c r="L65" s="125"/>
      <c r="M65" s="125"/>
      <c r="N65" s="125"/>
      <c r="O65" s="125"/>
      <c r="P65" s="125"/>
      <c r="Q65" s="160" t="str">
        <f aca="false">IF(ISNUMBER(X65),X65,"P")</f>
        <v>P</v>
      </c>
      <c r="W65" s="129" t="n">
        <f aca="false">SUM(L65:O65)</f>
        <v>0</v>
      </c>
      <c r="X65" s="129" t="str">
        <f aca="false">IF(W65&gt;0,ABS(W65-K65),"")</f>
        <v/>
      </c>
      <c r="AO65" s="78" t="e">
        <f aca="false">VLOOKUP(F65,PTDS2!$A$1:$Q$13,2)</f>
        <v>#N/A</v>
      </c>
      <c r="AP65" s="78" t="e">
        <f aca="false">VLOOKUP(F65,PTDS2!$A$1:$Q$13,3)</f>
        <v>#N/A</v>
      </c>
      <c r="AQ65" s="78" t="e">
        <f aca="false">VLOOKUP(F65,PTDS2!$A$1:$Q$13,4)</f>
        <v>#N/A</v>
      </c>
      <c r="AR65" s="78" t="e">
        <f aca="false">VLOOKUP(F65,PTDS2!$A$1:$Q$13,5)</f>
        <v>#N/A</v>
      </c>
      <c r="AS65" s="78" t="e">
        <f aca="false">VLOOKUP(F65,PTDS2!$A$1:$Q$13,6)</f>
        <v>#N/A</v>
      </c>
      <c r="AT65" s="78" t="e">
        <f aca="false">VLOOKUP(F65,PTDS2!$A$1:$Q$13,7)</f>
        <v>#N/A</v>
      </c>
      <c r="AU65" s="78" t="e">
        <f aca="false">VLOOKUP(F65,PTDS2!$A$1:$Q$13,8)</f>
        <v>#N/A</v>
      </c>
      <c r="AV65" s="78" t="e">
        <f aca="false">VLOOKUP(F65,PTDS2!$A$1:$Q$13,9)</f>
        <v>#N/A</v>
      </c>
      <c r="AW65" s="78" t="e">
        <f aca="false">VLOOKUP(F65,PTDS2!$A$1:$Q$13,10)</f>
        <v>#N/A</v>
      </c>
      <c r="AX65" s="78" t="e">
        <f aca="false">VLOOKUP(F65,PTDS2!$A$1:$Q$13,11)</f>
        <v>#N/A</v>
      </c>
      <c r="AY65" s="78" t="e">
        <f aca="false">VLOOKUP(F65,PTDS2!$A$1:$Q$13,12)</f>
        <v>#N/A</v>
      </c>
      <c r="AZ65" s="78" t="e">
        <f aca="false">VLOOKUP(F65,PTDS2!$A$1:$Q$13,13)</f>
        <v>#N/A</v>
      </c>
      <c r="BA65" s="78" t="e">
        <f aca="false">VLOOKUP(F65,PTDS2!$A$1:$Q$13,14)</f>
        <v>#N/A</v>
      </c>
      <c r="BB65" s="78" t="e">
        <f aca="false">VLOOKUP(F65,PTDS2!$A$1:$Q$13,15)</f>
        <v>#N/A</v>
      </c>
      <c r="BC65" s="78" t="e">
        <f aca="false">VLOOKUP(F65,PTDS2!$A$1:$Q$13,16)</f>
        <v>#N/A</v>
      </c>
      <c r="BD65" s="78" t="e">
        <f aca="false">VLOOKUP(F65,PTDS2!$A$1:$Q$13,17)</f>
        <v>#N/A</v>
      </c>
      <c r="BF65" s="78" t="e">
        <f aca="false">IF(AO65=0,"",AO65)</f>
        <v>#N/A</v>
      </c>
      <c r="BG65" s="78" t="e">
        <f aca="false">IF(AP65=0,"",AP65)</f>
        <v>#N/A</v>
      </c>
      <c r="BH65" s="78" t="e">
        <f aca="false">IF(AQ65=0,"",AQ65)</f>
        <v>#N/A</v>
      </c>
      <c r="BI65" s="78" t="e">
        <f aca="false">IF(AR65=0,"",AR65)</f>
        <v>#N/A</v>
      </c>
      <c r="BJ65" s="78" t="e">
        <f aca="false">IF(AS65=0,"",AS65)</f>
        <v>#N/A</v>
      </c>
      <c r="BK65" s="78" t="e">
        <f aca="false">IF(AT65=0,"",AT65)</f>
        <v>#N/A</v>
      </c>
      <c r="BL65" s="78" t="e">
        <f aca="false">IF(AU65=0,"",AU65)</f>
        <v>#N/A</v>
      </c>
      <c r="BM65" s="78" t="e">
        <f aca="false">IF(AV65=0,"",AV65)</f>
        <v>#N/A</v>
      </c>
      <c r="BN65" s="78" t="e">
        <f aca="false">IF(AW65=0,"",AW65)</f>
        <v>#N/A</v>
      </c>
      <c r="BO65" s="78" t="e">
        <f aca="false">IF(AX65=0,"",AX65)</f>
        <v>#N/A</v>
      </c>
      <c r="BP65" s="78" t="e">
        <f aca="false">IF(AY65=0,"",AY65)</f>
        <v>#N/A</v>
      </c>
      <c r="BQ65" s="78" t="e">
        <f aca="false">IF(AZ65=0,"",AZ65)</f>
        <v>#N/A</v>
      </c>
      <c r="BR65" s="78" t="e">
        <f aca="false">IF(BA65=0,"",BA65)</f>
        <v>#N/A</v>
      </c>
      <c r="BS65" s="78" t="e">
        <f aca="false">IF(BB65=0,"",BB65)</f>
        <v>#N/A</v>
      </c>
      <c r="BT65" s="78" t="e">
        <f aca="false">IF(BC65=0,"",BC65)</f>
        <v>#N/A</v>
      </c>
      <c r="BU65" s="78" t="e">
        <f aca="false">IF(BD65=0,"",BD65)</f>
        <v>#N/A</v>
      </c>
    </row>
    <row r="66" customFormat="false" ht="56.7" hidden="false" customHeight="true" outlineLevel="0" collapsed="false">
      <c r="A66" s="131" t="str">
        <f aca="false">IF(ISNUMBER(I66),A65+1,"")</f>
        <v/>
      </c>
      <c r="B66" s="117"/>
      <c r="C66" s="118"/>
      <c r="D66" s="118"/>
      <c r="E66" s="119"/>
      <c r="F66" s="120"/>
      <c r="G66" s="121"/>
      <c r="H66" s="122"/>
      <c r="I66" s="123"/>
      <c r="J66" s="116"/>
      <c r="K66" s="124" t="str">
        <f aca="false">IF(ISBLANK(I66),"",ROUND(IF(J66&lt;&gt;"€",IF(J66="$",I66*TRANSFERENCIAS!$E$29,I66*TRANSFERENCIAS!$H$29),I66),2))</f>
        <v/>
      </c>
      <c r="L66" s="125"/>
      <c r="M66" s="125"/>
      <c r="N66" s="125"/>
      <c r="O66" s="125"/>
      <c r="P66" s="125"/>
      <c r="Q66" s="160" t="str">
        <f aca="false">IF(ISNUMBER(X66),X66,"P")</f>
        <v>P</v>
      </c>
      <c r="W66" s="129" t="n">
        <f aca="false">SUM(L66:O66)</f>
        <v>0</v>
      </c>
      <c r="X66" s="129" t="str">
        <f aca="false">IF(W66&gt;0,ABS(W66-K66),"")</f>
        <v/>
      </c>
      <c r="AO66" s="78" t="e">
        <f aca="false">VLOOKUP(F66,PTDS2!$A$1:$Q$13,2)</f>
        <v>#N/A</v>
      </c>
      <c r="AP66" s="78" t="e">
        <f aca="false">VLOOKUP(F66,PTDS2!$A$1:$Q$13,3)</f>
        <v>#N/A</v>
      </c>
      <c r="AQ66" s="78" t="e">
        <f aca="false">VLOOKUP(F66,PTDS2!$A$1:$Q$13,4)</f>
        <v>#N/A</v>
      </c>
      <c r="AR66" s="78" t="e">
        <f aca="false">VLOOKUP(F66,PTDS2!$A$1:$Q$13,5)</f>
        <v>#N/A</v>
      </c>
      <c r="AS66" s="78" t="e">
        <f aca="false">VLOOKUP(F66,PTDS2!$A$1:$Q$13,6)</f>
        <v>#N/A</v>
      </c>
      <c r="AT66" s="78" t="e">
        <f aca="false">VLOOKUP(F66,PTDS2!$A$1:$Q$13,7)</f>
        <v>#N/A</v>
      </c>
      <c r="AU66" s="78" t="e">
        <f aca="false">VLOOKUP(F66,PTDS2!$A$1:$Q$13,8)</f>
        <v>#N/A</v>
      </c>
      <c r="AV66" s="78" t="e">
        <f aca="false">VLOOKUP(F66,PTDS2!$A$1:$Q$13,9)</f>
        <v>#N/A</v>
      </c>
      <c r="AW66" s="78" t="e">
        <f aca="false">VLOOKUP(F66,PTDS2!$A$1:$Q$13,10)</f>
        <v>#N/A</v>
      </c>
      <c r="AX66" s="78" t="e">
        <f aca="false">VLOOKUP(F66,PTDS2!$A$1:$Q$13,11)</f>
        <v>#N/A</v>
      </c>
      <c r="AY66" s="78" t="e">
        <f aca="false">VLOOKUP(F66,PTDS2!$A$1:$Q$13,12)</f>
        <v>#N/A</v>
      </c>
      <c r="AZ66" s="78" t="e">
        <f aca="false">VLOOKUP(F66,PTDS2!$A$1:$Q$13,13)</f>
        <v>#N/A</v>
      </c>
      <c r="BA66" s="78" t="e">
        <f aca="false">VLOOKUP(F66,PTDS2!$A$1:$Q$13,14)</f>
        <v>#N/A</v>
      </c>
      <c r="BB66" s="78" t="e">
        <f aca="false">VLOOKUP(F66,PTDS2!$A$1:$Q$13,15)</f>
        <v>#N/A</v>
      </c>
      <c r="BC66" s="78" t="e">
        <f aca="false">VLOOKUP(F66,PTDS2!$A$1:$Q$13,16)</f>
        <v>#N/A</v>
      </c>
      <c r="BD66" s="78" t="e">
        <f aca="false">VLOOKUP(F66,PTDS2!$A$1:$Q$13,17)</f>
        <v>#N/A</v>
      </c>
      <c r="BF66" s="78" t="e">
        <f aca="false">IF(AO66=0,"",AO66)</f>
        <v>#N/A</v>
      </c>
      <c r="BG66" s="78" t="e">
        <f aca="false">IF(AP66=0,"",AP66)</f>
        <v>#N/A</v>
      </c>
      <c r="BH66" s="78" t="e">
        <f aca="false">IF(AQ66=0,"",AQ66)</f>
        <v>#N/A</v>
      </c>
      <c r="BI66" s="78" t="e">
        <f aca="false">IF(AR66=0,"",AR66)</f>
        <v>#N/A</v>
      </c>
      <c r="BJ66" s="78" t="e">
        <f aca="false">IF(AS66=0,"",AS66)</f>
        <v>#N/A</v>
      </c>
      <c r="BK66" s="78" t="e">
        <f aca="false">IF(AT66=0,"",AT66)</f>
        <v>#N/A</v>
      </c>
      <c r="BL66" s="78" t="e">
        <f aca="false">IF(AU66=0,"",AU66)</f>
        <v>#N/A</v>
      </c>
      <c r="BM66" s="78" t="e">
        <f aca="false">IF(AV66=0,"",AV66)</f>
        <v>#N/A</v>
      </c>
      <c r="BN66" s="78" t="e">
        <f aca="false">IF(AW66=0,"",AW66)</f>
        <v>#N/A</v>
      </c>
      <c r="BO66" s="78" t="e">
        <f aca="false">IF(AX66=0,"",AX66)</f>
        <v>#N/A</v>
      </c>
      <c r="BP66" s="78" t="e">
        <f aca="false">IF(AY66=0,"",AY66)</f>
        <v>#N/A</v>
      </c>
      <c r="BQ66" s="78" t="e">
        <f aca="false">IF(AZ66=0,"",AZ66)</f>
        <v>#N/A</v>
      </c>
      <c r="BR66" s="78" t="e">
        <f aca="false">IF(BA66=0,"",BA66)</f>
        <v>#N/A</v>
      </c>
      <c r="BS66" s="78" t="e">
        <f aca="false">IF(BB66=0,"",BB66)</f>
        <v>#N/A</v>
      </c>
      <c r="BT66" s="78" t="e">
        <f aca="false">IF(BC66=0,"",BC66)</f>
        <v>#N/A</v>
      </c>
      <c r="BU66" s="78" t="e">
        <f aca="false">IF(BD66=0,"",BD66)</f>
        <v>#N/A</v>
      </c>
    </row>
    <row r="67" customFormat="false" ht="56.7" hidden="false" customHeight="true" outlineLevel="0" collapsed="false">
      <c r="A67" s="131" t="str">
        <f aca="false">IF(ISNUMBER(I67),A66+1,"")</f>
        <v/>
      </c>
      <c r="B67" s="117"/>
      <c r="C67" s="118"/>
      <c r="D67" s="118"/>
      <c r="E67" s="119"/>
      <c r="F67" s="120"/>
      <c r="G67" s="121"/>
      <c r="H67" s="122"/>
      <c r="I67" s="123"/>
      <c r="J67" s="116"/>
      <c r="K67" s="124" t="str">
        <f aca="false">IF(ISBLANK(I67),"",ROUND(IF(J67&lt;&gt;"€",IF(J67="$",I67*TRANSFERENCIAS!$E$29,I67*TRANSFERENCIAS!$H$29),I67),2))</f>
        <v/>
      </c>
      <c r="L67" s="125"/>
      <c r="M67" s="125"/>
      <c r="N67" s="125"/>
      <c r="O67" s="125"/>
      <c r="P67" s="125"/>
      <c r="Q67" s="160" t="str">
        <f aca="false">IF(ISNUMBER(X67),X67,"P")</f>
        <v>P</v>
      </c>
      <c r="W67" s="129" t="n">
        <f aca="false">SUM(L67:O67)</f>
        <v>0</v>
      </c>
      <c r="X67" s="129" t="str">
        <f aca="false">IF(W67&gt;0,ABS(W67-K67),"")</f>
        <v/>
      </c>
      <c r="AO67" s="78" t="e">
        <f aca="false">VLOOKUP(F67,PTDS2!$A$1:$Q$13,2)</f>
        <v>#N/A</v>
      </c>
      <c r="AP67" s="78" t="e">
        <f aca="false">VLOOKUP(F67,PTDS2!$A$1:$Q$13,3)</f>
        <v>#N/A</v>
      </c>
      <c r="AQ67" s="78" t="e">
        <f aca="false">VLOOKUP(F67,PTDS2!$A$1:$Q$13,4)</f>
        <v>#N/A</v>
      </c>
      <c r="AR67" s="78" t="e">
        <f aca="false">VLOOKUP(F67,PTDS2!$A$1:$Q$13,5)</f>
        <v>#N/A</v>
      </c>
      <c r="AS67" s="78" t="e">
        <f aca="false">VLOOKUP(F67,PTDS2!$A$1:$Q$13,6)</f>
        <v>#N/A</v>
      </c>
      <c r="AT67" s="78" t="e">
        <f aca="false">VLOOKUP(F67,PTDS2!$A$1:$Q$13,7)</f>
        <v>#N/A</v>
      </c>
      <c r="AU67" s="78" t="e">
        <f aca="false">VLOOKUP(F67,PTDS2!$A$1:$Q$13,8)</f>
        <v>#N/A</v>
      </c>
      <c r="AV67" s="78" t="e">
        <f aca="false">VLOOKUP(F67,PTDS2!$A$1:$Q$13,9)</f>
        <v>#N/A</v>
      </c>
      <c r="AW67" s="78" t="e">
        <f aca="false">VLOOKUP(F67,PTDS2!$A$1:$Q$13,10)</f>
        <v>#N/A</v>
      </c>
      <c r="AX67" s="78" t="e">
        <f aca="false">VLOOKUP(F67,PTDS2!$A$1:$Q$13,11)</f>
        <v>#N/A</v>
      </c>
      <c r="AY67" s="78" t="e">
        <f aca="false">VLOOKUP(F67,PTDS2!$A$1:$Q$13,12)</f>
        <v>#N/A</v>
      </c>
      <c r="AZ67" s="78" t="e">
        <f aca="false">VLOOKUP(F67,PTDS2!$A$1:$Q$13,13)</f>
        <v>#N/A</v>
      </c>
      <c r="BA67" s="78" t="e">
        <f aca="false">VLOOKUP(F67,PTDS2!$A$1:$Q$13,14)</f>
        <v>#N/A</v>
      </c>
      <c r="BB67" s="78" t="e">
        <f aca="false">VLOOKUP(F67,PTDS2!$A$1:$Q$13,15)</f>
        <v>#N/A</v>
      </c>
      <c r="BC67" s="78" t="e">
        <f aca="false">VLOOKUP(F67,PTDS2!$A$1:$Q$13,16)</f>
        <v>#N/A</v>
      </c>
      <c r="BD67" s="78" t="e">
        <f aca="false">VLOOKUP(F67,PTDS2!$A$1:$Q$13,17)</f>
        <v>#N/A</v>
      </c>
      <c r="BF67" s="78" t="e">
        <f aca="false">IF(AO67=0,"",AO67)</f>
        <v>#N/A</v>
      </c>
      <c r="BG67" s="78" t="e">
        <f aca="false">IF(AP67=0,"",AP67)</f>
        <v>#N/A</v>
      </c>
      <c r="BH67" s="78" t="e">
        <f aca="false">IF(AQ67=0,"",AQ67)</f>
        <v>#N/A</v>
      </c>
      <c r="BI67" s="78" t="e">
        <f aca="false">IF(AR67=0,"",AR67)</f>
        <v>#N/A</v>
      </c>
      <c r="BJ67" s="78" t="e">
        <f aca="false">IF(AS67=0,"",AS67)</f>
        <v>#N/A</v>
      </c>
      <c r="BK67" s="78" t="e">
        <f aca="false">IF(AT67=0,"",AT67)</f>
        <v>#N/A</v>
      </c>
      <c r="BL67" s="78" t="e">
        <f aca="false">IF(AU67=0,"",AU67)</f>
        <v>#N/A</v>
      </c>
      <c r="BM67" s="78" t="e">
        <f aca="false">IF(AV67=0,"",AV67)</f>
        <v>#N/A</v>
      </c>
      <c r="BN67" s="78" t="e">
        <f aca="false">IF(AW67=0,"",AW67)</f>
        <v>#N/A</v>
      </c>
      <c r="BO67" s="78" t="e">
        <f aca="false">IF(AX67=0,"",AX67)</f>
        <v>#N/A</v>
      </c>
      <c r="BP67" s="78" t="e">
        <f aca="false">IF(AY67=0,"",AY67)</f>
        <v>#N/A</v>
      </c>
      <c r="BQ67" s="78" t="e">
        <f aca="false">IF(AZ67=0,"",AZ67)</f>
        <v>#N/A</v>
      </c>
      <c r="BR67" s="78" t="e">
        <f aca="false">IF(BA67=0,"",BA67)</f>
        <v>#N/A</v>
      </c>
      <c r="BS67" s="78" t="e">
        <f aca="false">IF(BB67=0,"",BB67)</f>
        <v>#N/A</v>
      </c>
      <c r="BT67" s="78" t="e">
        <f aca="false">IF(BC67=0,"",BC67)</f>
        <v>#N/A</v>
      </c>
      <c r="BU67" s="78" t="e">
        <f aca="false">IF(BD67=0,"",BD67)</f>
        <v>#N/A</v>
      </c>
    </row>
    <row r="68" customFormat="false" ht="56.7" hidden="false" customHeight="true" outlineLevel="0" collapsed="false">
      <c r="A68" s="131" t="str">
        <f aca="false">IF(ISNUMBER(I68),A67+1,"")</f>
        <v/>
      </c>
      <c r="B68" s="117"/>
      <c r="C68" s="118"/>
      <c r="D68" s="118"/>
      <c r="E68" s="119"/>
      <c r="F68" s="120"/>
      <c r="G68" s="121"/>
      <c r="H68" s="122"/>
      <c r="I68" s="123"/>
      <c r="J68" s="116"/>
      <c r="K68" s="124" t="str">
        <f aca="false">IF(ISBLANK(I68),"",ROUND(IF(J68&lt;&gt;"€",IF(J68="$",I68*TRANSFERENCIAS!$E$29,I68*TRANSFERENCIAS!$H$29),I68),2))</f>
        <v/>
      </c>
      <c r="L68" s="125"/>
      <c r="M68" s="125"/>
      <c r="N68" s="125"/>
      <c r="O68" s="125"/>
      <c r="P68" s="125"/>
      <c r="Q68" s="160" t="str">
        <f aca="false">IF(ISNUMBER(X68),X68,"P")</f>
        <v>P</v>
      </c>
      <c r="W68" s="129" t="n">
        <f aca="false">SUM(L68:O68)</f>
        <v>0</v>
      </c>
      <c r="X68" s="129" t="str">
        <f aca="false">IF(W68&gt;0,ABS(W68-K68),"")</f>
        <v/>
      </c>
      <c r="AO68" s="78" t="e">
        <f aca="false">VLOOKUP(F68,PTDS2!$A$1:$Q$13,2)</f>
        <v>#N/A</v>
      </c>
      <c r="AP68" s="78" t="e">
        <f aca="false">VLOOKUP(F68,PTDS2!$A$1:$Q$13,3)</f>
        <v>#N/A</v>
      </c>
      <c r="AQ68" s="78" t="e">
        <f aca="false">VLOOKUP(F68,PTDS2!$A$1:$Q$13,4)</f>
        <v>#N/A</v>
      </c>
      <c r="AR68" s="78" t="e">
        <f aca="false">VLOOKUP(F68,PTDS2!$A$1:$Q$13,5)</f>
        <v>#N/A</v>
      </c>
      <c r="AS68" s="78" t="e">
        <f aca="false">VLOOKUP(F68,PTDS2!$A$1:$Q$13,6)</f>
        <v>#N/A</v>
      </c>
      <c r="AT68" s="78" t="e">
        <f aca="false">VLOOKUP(F68,PTDS2!$A$1:$Q$13,7)</f>
        <v>#N/A</v>
      </c>
      <c r="AU68" s="78" t="e">
        <f aca="false">VLOOKUP(F68,PTDS2!$A$1:$Q$13,8)</f>
        <v>#N/A</v>
      </c>
      <c r="AV68" s="78" t="e">
        <f aca="false">VLOOKUP(F68,PTDS2!$A$1:$Q$13,9)</f>
        <v>#N/A</v>
      </c>
      <c r="AW68" s="78" t="e">
        <f aca="false">VLOOKUP(F68,PTDS2!$A$1:$Q$13,10)</f>
        <v>#N/A</v>
      </c>
      <c r="AX68" s="78" t="e">
        <f aca="false">VLOOKUP(F68,PTDS2!$A$1:$Q$13,11)</f>
        <v>#N/A</v>
      </c>
      <c r="AY68" s="78" t="e">
        <f aca="false">VLOOKUP(F68,PTDS2!$A$1:$Q$13,12)</f>
        <v>#N/A</v>
      </c>
      <c r="AZ68" s="78" t="e">
        <f aca="false">VLOOKUP(F68,PTDS2!$A$1:$Q$13,13)</f>
        <v>#N/A</v>
      </c>
      <c r="BA68" s="78" t="e">
        <f aca="false">VLOOKUP(F68,PTDS2!$A$1:$Q$13,14)</f>
        <v>#N/A</v>
      </c>
      <c r="BB68" s="78" t="e">
        <f aca="false">VLOOKUP(F68,PTDS2!$A$1:$Q$13,15)</f>
        <v>#N/A</v>
      </c>
      <c r="BC68" s="78" t="e">
        <f aca="false">VLOOKUP(F68,PTDS2!$A$1:$Q$13,16)</f>
        <v>#N/A</v>
      </c>
      <c r="BD68" s="78" t="e">
        <f aca="false">VLOOKUP(F68,PTDS2!$A$1:$Q$13,17)</f>
        <v>#N/A</v>
      </c>
      <c r="BF68" s="78" t="e">
        <f aca="false">IF(AO68=0,"",AO68)</f>
        <v>#N/A</v>
      </c>
      <c r="BG68" s="78" t="e">
        <f aca="false">IF(AP68=0,"",AP68)</f>
        <v>#N/A</v>
      </c>
      <c r="BH68" s="78" t="e">
        <f aca="false">IF(AQ68=0,"",AQ68)</f>
        <v>#N/A</v>
      </c>
      <c r="BI68" s="78" t="e">
        <f aca="false">IF(AR68=0,"",AR68)</f>
        <v>#N/A</v>
      </c>
      <c r="BJ68" s="78" t="e">
        <f aca="false">IF(AS68=0,"",AS68)</f>
        <v>#N/A</v>
      </c>
      <c r="BK68" s="78" t="e">
        <f aca="false">IF(AT68=0,"",AT68)</f>
        <v>#N/A</v>
      </c>
      <c r="BL68" s="78" t="e">
        <f aca="false">IF(AU68=0,"",AU68)</f>
        <v>#N/A</v>
      </c>
      <c r="BM68" s="78" t="e">
        <f aca="false">IF(AV68=0,"",AV68)</f>
        <v>#N/A</v>
      </c>
      <c r="BN68" s="78" t="e">
        <f aca="false">IF(AW68=0,"",AW68)</f>
        <v>#N/A</v>
      </c>
      <c r="BO68" s="78" t="e">
        <f aca="false">IF(AX68=0,"",AX68)</f>
        <v>#N/A</v>
      </c>
      <c r="BP68" s="78" t="e">
        <f aca="false">IF(AY68=0,"",AY68)</f>
        <v>#N/A</v>
      </c>
      <c r="BQ68" s="78" t="e">
        <f aca="false">IF(AZ68=0,"",AZ68)</f>
        <v>#N/A</v>
      </c>
      <c r="BR68" s="78" t="e">
        <f aca="false">IF(BA68=0,"",BA68)</f>
        <v>#N/A</v>
      </c>
      <c r="BS68" s="78" t="e">
        <f aca="false">IF(BB68=0,"",BB68)</f>
        <v>#N/A</v>
      </c>
      <c r="BT68" s="78" t="e">
        <f aca="false">IF(BC68=0,"",BC68)</f>
        <v>#N/A</v>
      </c>
      <c r="BU68" s="78" t="e">
        <f aca="false">IF(BD68=0,"",BD68)</f>
        <v>#N/A</v>
      </c>
    </row>
    <row r="69" customFormat="false" ht="56.7" hidden="false" customHeight="true" outlineLevel="0" collapsed="false">
      <c r="A69" s="131" t="str">
        <f aca="false">IF(ISNUMBER(I69),A68+1,"")</f>
        <v/>
      </c>
      <c r="B69" s="117"/>
      <c r="C69" s="118"/>
      <c r="D69" s="118"/>
      <c r="E69" s="119"/>
      <c r="F69" s="120"/>
      <c r="G69" s="121"/>
      <c r="H69" s="122"/>
      <c r="I69" s="123"/>
      <c r="J69" s="116"/>
      <c r="K69" s="124" t="str">
        <f aca="false">IF(ISBLANK(I69),"",ROUND(IF(J69&lt;&gt;"€",IF(J69="$",I69*TRANSFERENCIAS!$E$29,I69*TRANSFERENCIAS!$H$29),I69),2))</f>
        <v/>
      </c>
      <c r="L69" s="125"/>
      <c r="M69" s="125"/>
      <c r="N69" s="125"/>
      <c r="O69" s="125"/>
      <c r="P69" s="125"/>
      <c r="Q69" s="160" t="str">
        <f aca="false">IF(ISNUMBER(X69),X69,"P")</f>
        <v>P</v>
      </c>
      <c r="W69" s="129" t="n">
        <f aca="false">SUM(L69:O69)</f>
        <v>0</v>
      </c>
      <c r="X69" s="129" t="str">
        <f aca="false">IF(W69&gt;0,ABS(W69-K69),"")</f>
        <v/>
      </c>
      <c r="AO69" s="78" t="e">
        <f aca="false">VLOOKUP(F69,PTDS2!$A$1:$Q$13,2)</f>
        <v>#N/A</v>
      </c>
      <c r="AP69" s="78" t="e">
        <f aca="false">VLOOKUP(F69,PTDS2!$A$1:$Q$13,3)</f>
        <v>#N/A</v>
      </c>
      <c r="AQ69" s="78" t="e">
        <f aca="false">VLOOKUP(F69,PTDS2!$A$1:$Q$13,4)</f>
        <v>#N/A</v>
      </c>
      <c r="AR69" s="78" t="e">
        <f aca="false">VLOOKUP(F69,PTDS2!$A$1:$Q$13,5)</f>
        <v>#N/A</v>
      </c>
      <c r="AS69" s="78" t="e">
        <f aca="false">VLOOKUP(F69,PTDS2!$A$1:$Q$13,6)</f>
        <v>#N/A</v>
      </c>
      <c r="AT69" s="78" t="e">
        <f aca="false">VLOOKUP(F69,PTDS2!$A$1:$Q$13,7)</f>
        <v>#N/A</v>
      </c>
      <c r="AU69" s="78" t="e">
        <f aca="false">VLOOKUP(F69,PTDS2!$A$1:$Q$13,8)</f>
        <v>#N/A</v>
      </c>
      <c r="AV69" s="78" t="e">
        <f aca="false">VLOOKUP(F69,PTDS2!$A$1:$Q$13,9)</f>
        <v>#N/A</v>
      </c>
      <c r="AW69" s="78" t="e">
        <f aca="false">VLOOKUP(F69,PTDS2!$A$1:$Q$13,10)</f>
        <v>#N/A</v>
      </c>
      <c r="AX69" s="78" t="e">
        <f aca="false">VLOOKUP(F69,PTDS2!$A$1:$Q$13,11)</f>
        <v>#N/A</v>
      </c>
      <c r="AY69" s="78" t="e">
        <f aca="false">VLOOKUP(F69,PTDS2!$A$1:$Q$13,12)</f>
        <v>#N/A</v>
      </c>
      <c r="AZ69" s="78" t="e">
        <f aca="false">VLOOKUP(F69,PTDS2!$A$1:$Q$13,13)</f>
        <v>#N/A</v>
      </c>
      <c r="BA69" s="78" t="e">
        <f aca="false">VLOOKUP(F69,PTDS2!$A$1:$Q$13,14)</f>
        <v>#N/A</v>
      </c>
      <c r="BB69" s="78" t="e">
        <f aca="false">VLOOKUP(F69,PTDS2!$A$1:$Q$13,15)</f>
        <v>#N/A</v>
      </c>
      <c r="BC69" s="78" t="e">
        <f aca="false">VLOOKUP(F69,PTDS2!$A$1:$Q$13,16)</f>
        <v>#N/A</v>
      </c>
      <c r="BD69" s="78" t="e">
        <f aca="false">VLOOKUP(F69,PTDS2!$A$1:$Q$13,17)</f>
        <v>#N/A</v>
      </c>
      <c r="BF69" s="78" t="e">
        <f aca="false">IF(AO69=0,"",AO69)</f>
        <v>#N/A</v>
      </c>
      <c r="BG69" s="78" t="e">
        <f aca="false">IF(AP69=0,"",AP69)</f>
        <v>#N/A</v>
      </c>
      <c r="BH69" s="78" t="e">
        <f aca="false">IF(AQ69=0,"",AQ69)</f>
        <v>#N/A</v>
      </c>
      <c r="BI69" s="78" t="e">
        <f aca="false">IF(AR69=0,"",AR69)</f>
        <v>#N/A</v>
      </c>
      <c r="BJ69" s="78" t="e">
        <f aca="false">IF(AS69=0,"",AS69)</f>
        <v>#N/A</v>
      </c>
      <c r="BK69" s="78" t="e">
        <f aca="false">IF(AT69=0,"",AT69)</f>
        <v>#N/A</v>
      </c>
      <c r="BL69" s="78" t="e">
        <f aca="false">IF(AU69=0,"",AU69)</f>
        <v>#N/A</v>
      </c>
      <c r="BM69" s="78" t="e">
        <f aca="false">IF(AV69=0,"",AV69)</f>
        <v>#N/A</v>
      </c>
      <c r="BN69" s="78" t="e">
        <f aca="false">IF(AW69=0,"",AW69)</f>
        <v>#N/A</v>
      </c>
      <c r="BO69" s="78" t="e">
        <f aca="false">IF(AX69=0,"",AX69)</f>
        <v>#N/A</v>
      </c>
      <c r="BP69" s="78" t="e">
        <f aca="false">IF(AY69=0,"",AY69)</f>
        <v>#N/A</v>
      </c>
      <c r="BQ69" s="78" t="e">
        <f aca="false">IF(AZ69=0,"",AZ69)</f>
        <v>#N/A</v>
      </c>
      <c r="BR69" s="78" t="e">
        <f aca="false">IF(BA69=0,"",BA69)</f>
        <v>#N/A</v>
      </c>
      <c r="BS69" s="78" t="e">
        <f aca="false">IF(BB69=0,"",BB69)</f>
        <v>#N/A</v>
      </c>
      <c r="BT69" s="78" t="e">
        <f aca="false">IF(BC69=0,"",BC69)</f>
        <v>#N/A</v>
      </c>
      <c r="BU69" s="78" t="e">
        <f aca="false">IF(BD69=0,"",BD69)</f>
        <v>#N/A</v>
      </c>
    </row>
    <row r="70" customFormat="false" ht="56.7" hidden="false" customHeight="true" outlineLevel="0" collapsed="false">
      <c r="A70" s="131" t="str">
        <f aca="false">IF(ISNUMBER(I70),A69+1,"")</f>
        <v/>
      </c>
      <c r="B70" s="117"/>
      <c r="C70" s="118"/>
      <c r="D70" s="118"/>
      <c r="E70" s="119"/>
      <c r="F70" s="120"/>
      <c r="G70" s="121"/>
      <c r="H70" s="122"/>
      <c r="I70" s="123"/>
      <c r="J70" s="116"/>
      <c r="K70" s="124" t="str">
        <f aca="false">IF(ISBLANK(I70),"",ROUND(IF(J70&lt;&gt;"€",IF(J70="$",I70*TRANSFERENCIAS!$E$29,I70*TRANSFERENCIAS!$H$29),I70),2))</f>
        <v/>
      </c>
      <c r="L70" s="125"/>
      <c r="M70" s="125"/>
      <c r="N70" s="125"/>
      <c r="O70" s="125"/>
      <c r="P70" s="125"/>
      <c r="Q70" s="160" t="str">
        <f aca="false">IF(ISNUMBER(X70),X70,"P")</f>
        <v>P</v>
      </c>
      <c r="W70" s="129" t="n">
        <f aca="false">SUM(L70:O70)</f>
        <v>0</v>
      </c>
      <c r="X70" s="129" t="str">
        <f aca="false">IF(W70&gt;0,ABS(W70-K70),"")</f>
        <v/>
      </c>
      <c r="AO70" s="78" t="e">
        <f aca="false">VLOOKUP(F70,PTDS2!$A$1:$Q$13,2)</f>
        <v>#N/A</v>
      </c>
      <c r="AP70" s="78" t="e">
        <f aca="false">VLOOKUP(F70,PTDS2!$A$1:$Q$13,3)</f>
        <v>#N/A</v>
      </c>
      <c r="AQ70" s="78" t="e">
        <f aca="false">VLOOKUP(F70,PTDS2!$A$1:$Q$13,4)</f>
        <v>#N/A</v>
      </c>
      <c r="AR70" s="78" t="e">
        <f aca="false">VLOOKUP(F70,PTDS2!$A$1:$Q$13,5)</f>
        <v>#N/A</v>
      </c>
      <c r="AS70" s="78" t="e">
        <f aca="false">VLOOKUP(F70,PTDS2!$A$1:$Q$13,6)</f>
        <v>#N/A</v>
      </c>
      <c r="AT70" s="78" t="e">
        <f aca="false">VLOOKUP(F70,PTDS2!$A$1:$Q$13,7)</f>
        <v>#N/A</v>
      </c>
      <c r="AU70" s="78" t="e">
        <f aca="false">VLOOKUP(F70,PTDS2!$A$1:$Q$13,8)</f>
        <v>#N/A</v>
      </c>
      <c r="AV70" s="78" t="e">
        <f aca="false">VLOOKUP(F70,PTDS2!$A$1:$Q$13,9)</f>
        <v>#N/A</v>
      </c>
      <c r="AW70" s="78" t="e">
        <f aca="false">VLOOKUP(F70,PTDS2!$A$1:$Q$13,10)</f>
        <v>#N/A</v>
      </c>
      <c r="AX70" s="78" t="e">
        <f aca="false">VLOOKUP(F70,PTDS2!$A$1:$Q$13,11)</f>
        <v>#N/A</v>
      </c>
      <c r="AY70" s="78" t="e">
        <f aca="false">VLOOKUP(F70,PTDS2!$A$1:$Q$13,12)</f>
        <v>#N/A</v>
      </c>
      <c r="AZ70" s="78" t="e">
        <f aca="false">VLOOKUP(F70,PTDS2!$A$1:$Q$13,13)</f>
        <v>#N/A</v>
      </c>
      <c r="BA70" s="78" t="e">
        <f aca="false">VLOOKUP(F70,PTDS2!$A$1:$Q$13,14)</f>
        <v>#N/A</v>
      </c>
      <c r="BB70" s="78" t="e">
        <f aca="false">VLOOKUP(F70,PTDS2!$A$1:$Q$13,15)</f>
        <v>#N/A</v>
      </c>
      <c r="BC70" s="78" t="e">
        <f aca="false">VLOOKUP(F70,PTDS2!$A$1:$Q$13,16)</f>
        <v>#N/A</v>
      </c>
      <c r="BD70" s="78" t="e">
        <f aca="false">VLOOKUP(F70,PTDS2!$A$1:$Q$13,17)</f>
        <v>#N/A</v>
      </c>
      <c r="BF70" s="78" t="e">
        <f aca="false">IF(AO70=0,"",AO70)</f>
        <v>#N/A</v>
      </c>
      <c r="BG70" s="78" t="e">
        <f aca="false">IF(AP70=0,"",AP70)</f>
        <v>#N/A</v>
      </c>
      <c r="BH70" s="78" t="e">
        <f aca="false">IF(AQ70=0,"",AQ70)</f>
        <v>#N/A</v>
      </c>
      <c r="BI70" s="78" t="e">
        <f aca="false">IF(AR70=0,"",AR70)</f>
        <v>#N/A</v>
      </c>
      <c r="BJ70" s="78" t="e">
        <f aca="false">IF(AS70=0,"",AS70)</f>
        <v>#N/A</v>
      </c>
      <c r="BK70" s="78" t="e">
        <f aca="false">IF(AT70=0,"",AT70)</f>
        <v>#N/A</v>
      </c>
      <c r="BL70" s="78" t="e">
        <f aca="false">IF(AU70=0,"",AU70)</f>
        <v>#N/A</v>
      </c>
      <c r="BM70" s="78" t="e">
        <f aca="false">IF(AV70=0,"",AV70)</f>
        <v>#N/A</v>
      </c>
      <c r="BN70" s="78" t="e">
        <f aca="false">IF(AW70=0,"",AW70)</f>
        <v>#N/A</v>
      </c>
      <c r="BO70" s="78" t="e">
        <f aca="false">IF(AX70=0,"",AX70)</f>
        <v>#N/A</v>
      </c>
      <c r="BP70" s="78" t="e">
        <f aca="false">IF(AY70=0,"",AY70)</f>
        <v>#N/A</v>
      </c>
      <c r="BQ70" s="78" t="e">
        <f aca="false">IF(AZ70=0,"",AZ70)</f>
        <v>#N/A</v>
      </c>
      <c r="BR70" s="78" t="e">
        <f aca="false">IF(BA70=0,"",BA70)</f>
        <v>#N/A</v>
      </c>
      <c r="BS70" s="78" t="e">
        <f aca="false">IF(BB70=0,"",BB70)</f>
        <v>#N/A</v>
      </c>
      <c r="BT70" s="78" t="e">
        <f aca="false">IF(BC70=0,"",BC70)</f>
        <v>#N/A</v>
      </c>
      <c r="BU70" s="78" t="e">
        <f aca="false">IF(BD70=0,"",BD70)</f>
        <v>#N/A</v>
      </c>
    </row>
    <row r="71" customFormat="false" ht="56.7" hidden="false" customHeight="true" outlineLevel="0" collapsed="false">
      <c r="A71" s="131" t="str">
        <f aca="false">IF(ISNUMBER(I71),A70+1,"")</f>
        <v/>
      </c>
      <c r="B71" s="117"/>
      <c r="C71" s="118"/>
      <c r="D71" s="118"/>
      <c r="E71" s="119"/>
      <c r="F71" s="120"/>
      <c r="G71" s="121"/>
      <c r="H71" s="122"/>
      <c r="I71" s="123"/>
      <c r="J71" s="116"/>
      <c r="K71" s="124" t="str">
        <f aca="false">IF(ISBLANK(I71),"",ROUND(IF(J71&lt;&gt;"€",IF(J71="$",I71*TRANSFERENCIAS!$E$29,I71*TRANSFERENCIAS!$H$29),I71),2))</f>
        <v/>
      </c>
      <c r="L71" s="125"/>
      <c r="M71" s="125"/>
      <c r="N71" s="125"/>
      <c r="O71" s="125"/>
      <c r="P71" s="125"/>
      <c r="Q71" s="160" t="str">
        <f aca="false">IF(ISNUMBER(X71),X71,"P")</f>
        <v>P</v>
      </c>
      <c r="W71" s="129" t="n">
        <f aca="false">SUM(L71:O71)</f>
        <v>0</v>
      </c>
      <c r="X71" s="129" t="str">
        <f aca="false">IF(W71&gt;0,ABS(W71-K71),"")</f>
        <v/>
      </c>
      <c r="AO71" s="78" t="e">
        <f aca="false">VLOOKUP(F71,PTDS2!$A$1:$Q$13,2)</f>
        <v>#N/A</v>
      </c>
      <c r="AP71" s="78" t="e">
        <f aca="false">VLOOKUP(F71,PTDS2!$A$1:$Q$13,3)</f>
        <v>#N/A</v>
      </c>
      <c r="AQ71" s="78" t="e">
        <f aca="false">VLOOKUP(F71,PTDS2!$A$1:$Q$13,4)</f>
        <v>#N/A</v>
      </c>
      <c r="AR71" s="78" t="e">
        <f aca="false">VLOOKUP(F71,PTDS2!$A$1:$Q$13,5)</f>
        <v>#N/A</v>
      </c>
      <c r="AS71" s="78" t="e">
        <f aca="false">VLOOKUP(F71,PTDS2!$A$1:$Q$13,6)</f>
        <v>#N/A</v>
      </c>
      <c r="AT71" s="78" t="e">
        <f aca="false">VLOOKUP(F71,PTDS2!$A$1:$Q$13,7)</f>
        <v>#N/A</v>
      </c>
      <c r="AU71" s="78" t="e">
        <f aca="false">VLOOKUP(F71,PTDS2!$A$1:$Q$13,8)</f>
        <v>#N/A</v>
      </c>
      <c r="AV71" s="78" t="e">
        <f aca="false">VLOOKUP(F71,PTDS2!$A$1:$Q$13,9)</f>
        <v>#N/A</v>
      </c>
      <c r="AW71" s="78" t="e">
        <f aca="false">VLOOKUP(F71,PTDS2!$A$1:$Q$13,10)</f>
        <v>#N/A</v>
      </c>
      <c r="AX71" s="78" t="e">
        <f aca="false">VLOOKUP(F71,PTDS2!$A$1:$Q$13,11)</f>
        <v>#N/A</v>
      </c>
      <c r="AY71" s="78" t="e">
        <f aca="false">VLOOKUP(F71,PTDS2!$A$1:$Q$13,12)</f>
        <v>#N/A</v>
      </c>
      <c r="AZ71" s="78" t="e">
        <f aca="false">VLOOKUP(F71,PTDS2!$A$1:$Q$13,13)</f>
        <v>#N/A</v>
      </c>
      <c r="BA71" s="78" t="e">
        <f aca="false">VLOOKUP(F71,PTDS2!$A$1:$Q$13,14)</f>
        <v>#N/A</v>
      </c>
      <c r="BB71" s="78" t="e">
        <f aca="false">VLOOKUP(F71,PTDS2!$A$1:$Q$13,15)</f>
        <v>#N/A</v>
      </c>
      <c r="BC71" s="78" t="e">
        <f aca="false">VLOOKUP(F71,PTDS2!$A$1:$Q$13,16)</f>
        <v>#N/A</v>
      </c>
      <c r="BD71" s="78" t="e">
        <f aca="false">VLOOKUP(F71,PTDS2!$A$1:$Q$13,17)</f>
        <v>#N/A</v>
      </c>
      <c r="BF71" s="78" t="e">
        <f aca="false">IF(AO71=0,"",AO71)</f>
        <v>#N/A</v>
      </c>
      <c r="BG71" s="78" t="e">
        <f aca="false">IF(AP71=0,"",AP71)</f>
        <v>#N/A</v>
      </c>
      <c r="BH71" s="78" t="e">
        <f aca="false">IF(AQ71=0,"",AQ71)</f>
        <v>#N/A</v>
      </c>
      <c r="BI71" s="78" t="e">
        <f aca="false">IF(AR71=0,"",AR71)</f>
        <v>#N/A</v>
      </c>
      <c r="BJ71" s="78" t="e">
        <f aca="false">IF(AS71=0,"",AS71)</f>
        <v>#N/A</v>
      </c>
      <c r="BK71" s="78" t="e">
        <f aca="false">IF(AT71=0,"",AT71)</f>
        <v>#N/A</v>
      </c>
      <c r="BL71" s="78" t="e">
        <f aca="false">IF(AU71=0,"",AU71)</f>
        <v>#N/A</v>
      </c>
      <c r="BM71" s="78" t="e">
        <f aca="false">IF(AV71=0,"",AV71)</f>
        <v>#N/A</v>
      </c>
      <c r="BN71" s="78" t="e">
        <f aca="false">IF(AW71=0,"",AW71)</f>
        <v>#N/A</v>
      </c>
      <c r="BO71" s="78" t="e">
        <f aca="false">IF(AX71=0,"",AX71)</f>
        <v>#N/A</v>
      </c>
      <c r="BP71" s="78" t="e">
        <f aca="false">IF(AY71=0,"",AY71)</f>
        <v>#N/A</v>
      </c>
      <c r="BQ71" s="78" t="e">
        <f aca="false">IF(AZ71=0,"",AZ71)</f>
        <v>#N/A</v>
      </c>
      <c r="BR71" s="78" t="e">
        <f aca="false">IF(BA71=0,"",BA71)</f>
        <v>#N/A</v>
      </c>
      <c r="BS71" s="78" t="e">
        <f aca="false">IF(BB71=0,"",BB71)</f>
        <v>#N/A</v>
      </c>
      <c r="BT71" s="78" t="e">
        <f aca="false">IF(BC71=0,"",BC71)</f>
        <v>#N/A</v>
      </c>
      <c r="BU71" s="78" t="e">
        <f aca="false">IF(BD71=0,"",BD71)</f>
        <v>#N/A</v>
      </c>
    </row>
    <row r="72" customFormat="false" ht="56.7" hidden="false" customHeight="true" outlineLevel="0" collapsed="false">
      <c r="A72" s="131" t="str">
        <f aca="false">IF(ISNUMBER(I72),A71+1,"")</f>
        <v/>
      </c>
      <c r="B72" s="117"/>
      <c r="C72" s="118"/>
      <c r="D72" s="118"/>
      <c r="E72" s="119"/>
      <c r="F72" s="120"/>
      <c r="G72" s="121"/>
      <c r="H72" s="122"/>
      <c r="I72" s="123"/>
      <c r="J72" s="116"/>
      <c r="K72" s="124" t="str">
        <f aca="false">IF(ISBLANK(I72),"",ROUND(IF(J72&lt;&gt;"€",IF(J72="$",I72*TRANSFERENCIAS!$E$29,I72*TRANSFERENCIAS!$H$29),I72),2))</f>
        <v/>
      </c>
      <c r="L72" s="125"/>
      <c r="M72" s="125"/>
      <c r="N72" s="125"/>
      <c r="O72" s="125"/>
      <c r="P72" s="125"/>
      <c r="Q72" s="160" t="str">
        <f aca="false">IF(ISNUMBER(X72),X72,"P")</f>
        <v>P</v>
      </c>
      <c r="W72" s="129" t="n">
        <f aca="false">SUM(L72:O72)</f>
        <v>0</v>
      </c>
      <c r="X72" s="129" t="str">
        <f aca="false">IF(W72&gt;0,ABS(W72-K72),"")</f>
        <v/>
      </c>
      <c r="AO72" s="78" t="e">
        <f aca="false">VLOOKUP(F72,PTDS2!$A$1:$Q$13,2)</f>
        <v>#N/A</v>
      </c>
      <c r="AP72" s="78" t="e">
        <f aca="false">VLOOKUP(F72,PTDS2!$A$1:$Q$13,3)</f>
        <v>#N/A</v>
      </c>
      <c r="AQ72" s="78" t="e">
        <f aca="false">VLOOKUP(F72,PTDS2!$A$1:$Q$13,4)</f>
        <v>#N/A</v>
      </c>
      <c r="AR72" s="78" t="e">
        <f aca="false">VLOOKUP(F72,PTDS2!$A$1:$Q$13,5)</f>
        <v>#N/A</v>
      </c>
      <c r="AS72" s="78" t="e">
        <f aca="false">VLOOKUP(F72,PTDS2!$A$1:$Q$13,6)</f>
        <v>#N/A</v>
      </c>
      <c r="AT72" s="78" t="e">
        <f aca="false">VLOOKUP(F72,PTDS2!$A$1:$Q$13,7)</f>
        <v>#N/A</v>
      </c>
      <c r="AU72" s="78" t="e">
        <f aca="false">VLOOKUP(F72,PTDS2!$A$1:$Q$13,8)</f>
        <v>#N/A</v>
      </c>
      <c r="AV72" s="78" t="e">
        <f aca="false">VLOOKUP(F72,PTDS2!$A$1:$Q$13,9)</f>
        <v>#N/A</v>
      </c>
      <c r="AW72" s="78" t="e">
        <f aca="false">VLOOKUP(F72,PTDS2!$A$1:$Q$13,10)</f>
        <v>#N/A</v>
      </c>
      <c r="AX72" s="78" t="e">
        <f aca="false">VLOOKUP(F72,PTDS2!$A$1:$Q$13,11)</f>
        <v>#N/A</v>
      </c>
      <c r="AY72" s="78" t="e">
        <f aca="false">VLOOKUP(F72,PTDS2!$A$1:$Q$13,12)</f>
        <v>#N/A</v>
      </c>
      <c r="AZ72" s="78" t="e">
        <f aca="false">VLOOKUP(F72,PTDS2!$A$1:$Q$13,13)</f>
        <v>#N/A</v>
      </c>
      <c r="BA72" s="78" t="e">
        <f aca="false">VLOOKUP(F72,PTDS2!$A$1:$Q$13,14)</f>
        <v>#N/A</v>
      </c>
      <c r="BB72" s="78" t="e">
        <f aca="false">VLOOKUP(F72,PTDS2!$A$1:$Q$13,15)</f>
        <v>#N/A</v>
      </c>
      <c r="BC72" s="78" t="e">
        <f aca="false">VLOOKUP(F72,PTDS2!$A$1:$Q$13,16)</f>
        <v>#N/A</v>
      </c>
      <c r="BD72" s="78" t="e">
        <f aca="false">VLOOKUP(F72,PTDS2!$A$1:$Q$13,17)</f>
        <v>#N/A</v>
      </c>
      <c r="BF72" s="78" t="e">
        <f aca="false">IF(AO72=0,"",AO72)</f>
        <v>#N/A</v>
      </c>
      <c r="BG72" s="78" t="e">
        <f aca="false">IF(AP72=0,"",AP72)</f>
        <v>#N/A</v>
      </c>
      <c r="BH72" s="78" t="e">
        <f aca="false">IF(AQ72=0,"",AQ72)</f>
        <v>#N/A</v>
      </c>
      <c r="BI72" s="78" t="e">
        <f aca="false">IF(AR72=0,"",AR72)</f>
        <v>#N/A</v>
      </c>
      <c r="BJ72" s="78" t="e">
        <f aca="false">IF(AS72=0,"",AS72)</f>
        <v>#N/A</v>
      </c>
      <c r="BK72" s="78" t="e">
        <f aca="false">IF(AT72=0,"",AT72)</f>
        <v>#N/A</v>
      </c>
      <c r="BL72" s="78" t="e">
        <f aca="false">IF(AU72=0,"",AU72)</f>
        <v>#N/A</v>
      </c>
      <c r="BM72" s="78" t="e">
        <f aca="false">IF(AV72=0,"",AV72)</f>
        <v>#N/A</v>
      </c>
      <c r="BN72" s="78" t="e">
        <f aca="false">IF(AW72=0,"",AW72)</f>
        <v>#N/A</v>
      </c>
      <c r="BO72" s="78" t="e">
        <f aca="false">IF(AX72=0,"",AX72)</f>
        <v>#N/A</v>
      </c>
      <c r="BP72" s="78" t="e">
        <f aca="false">IF(AY72=0,"",AY72)</f>
        <v>#N/A</v>
      </c>
      <c r="BQ72" s="78" t="e">
        <f aca="false">IF(AZ72=0,"",AZ72)</f>
        <v>#N/A</v>
      </c>
      <c r="BR72" s="78" t="e">
        <f aca="false">IF(BA72=0,"",BA72)</f>
        <v>#N/A</v>
      </c>
      <c r="BS72" s="78" t="e">
        <f aca="false">IF(BB72=0,"",BB72)</f>
        <v>#N/A</v>
      </c>
      <c r="BT72" s="78" t="e">
        <f aca="false">IF(BC72=0,"",BC72)</f>
        <v>#N/A</v>
      </c>
      <c r="BU72" s="78" t="e">
        <f aca="false">IF(BD72=0,"",BD72)</f>
        <v>#N/A</v>
      </c>
    </row>
    <row r="73" customFormat="false" ht="56.7" hidden="false" customHeight="true" outlineLevel="0" collapsed="false">
      <c r="A73" s="131" t="str">
        <f aca="false">IF(ISNUMBER(I73),A72+1,"")</f>
        <v/>
      </c>
      <c r="B73" s="117"/>
      <c r="C73" s="118"/>
      <c r="D73" s="118"/>
      <c r="E73" s="119"/>
      <c r="F73" s="120"/>
      <c r="G73" s="121"/>
      <c r="H73" s="122"/>
      <c r="I73" s="123"/>
      <c r="J73" s="116"/>
      <c r="K73" s="124" t="str">
        <f aca="false">IF(ISBLANK(I73),"",ROUND(IF(J73&lt;&gt;"€",IF(J73="$",I73*TRANSFERENCIAS!$E$29,I73*TRANSFERENCIAS!$H$29),I73),2))</f>
        <v/>
      </c>
      <c r="L73" s="125"/>
      <c r="M73" s="125"/>
      <c r="N73" s="125"/>
      <c r="O73" s="125"/>
      <c r="P73" s="125"/>
      <c r="Q73" s="160" t="str">
        <f aca="false">IF(ISNUMBER(X73),X73,"P")</f>
        <v>P</v>
      </c>
      <c r="W73" s="129" t="n">
        <f aca="false">SUM(L73:O73)</f>
        <v>0</v>
      </c>
      <c r="X73" s="129" t="str">
        <f aca="false">IF(W73&gt;0,ABS(W73-K73),"")</f>
        <v/>
      </c>
      <c r="AO73" s="78" t="e">
        <f aca="false">VLOOKUP(F73,PTDS2!$A$1:$Q$13,2)</f>
        <v>#N/A</v>
      </c>
      <c r="AP73" s="78" t="e">
        <f aca="false">VLOOKUP(F73,PTDS2!$A$1:$Q$13,3)</f>
        <v>#N/A</v>
      </c>
      <c r="AQ73" s="78" t="e">
        <f aca="false">VLOOKUP(F73,PTDS2!$A$1:$Q$13,4)</f>
        <v>#N/A</v>
      </c>
      <c r="AR73" s="78" t="e">
        <f aca="false">VLOOKUP(F73,PTDS2!$A$1:$Q$13,5)</f>
        <v>#N/A</v>
      </c>
      <c r="AS73" s="78" t="e">
        <f aca="false">VLOOKUP(F73,PTDS2!$A$1:$Q$13,6)</f>
        <v>#N/A</v>
      </c>
      <c r="AT73" s="78" t="e">
        <f aca="false">VLOOKUP(F73,PTDS2!$A$1:$Q$13,7)</f>
        <v>#N/A</v>
      </c>
      <c r="AU73" s="78" t="e">
        <f aca="false">VLOOKUP(F73,PTDS2!$A$1:$Q$13,8)</f>
        <v>#N/A</v>
      </c>
      <c r="AV73" s="78" t="e">
        <f aca="false">VLOOKUP(F73,PTDS2!$A$1:$Q$13,9)</f>
        <v>#N/A</v>
      </c>
      <c r="AW73" s="78" t="e">
        <f aca="false">VLOOKUP(F73,PTDS2!$A$1:$Q$13,10)</f>
        <v>#N/A</v>
      </c>
      <c r="AX73" s="78" t="e">
        <f aca="false">VLOOKUP(F73,PTDS2!$A$1:$Q$13,11)</f>
        <v>#N/A</v>
      </c>
      <c r="AY73" s="78" t="e">
        <f aca="false">VLOOKUP(F73,PTDS2!$A$1:$Q$13,12)</f>
        <v>#N/A</v>
      </c>
      <c r="AZ73" s="78" t="e">
        <f aca="false">VLOOKUP(F73,PTDS2!$A$1:$Q$13,13)</f>
        <v>#N/A</v>
      </c>
      <c r="BA73" s="78" t="e">
        <f aca="false">VLOOKUP(F73,PTDS2!$A$1:$Q$13,14)</f>
        <v>#N/A</v>
      </c>
      <c r="BB73" s="78" t="e">
        <f aca="false">VLOOKUP(F73,PTDS2!$A$1:$Q$13,15)</f>
        <v>#N/A</v>
      </c>
      <c r="BC73" s="78" t="e">
        <f aca="false">VLOOKUP(F73,PTDS2!$A$1:$Q$13,16)</f>
        <v>#N/A</v>
      </c>
      <c r="BD73" s="78" t="e">
        <f aca="false">VLOOKUP(F73,PTDS2!$A$1:$Q$13,17)</f>
        <v>#N/A</v>
      </c>
      <c r="BF73" s="78" t="e">
        <f aca="false">IF(AO73=0,"",AO73)</f>
        <v>#N/A</v>
      </c>
      <c r="BG73" s="78" t="e">
        <f aca="false">IF(AP73=0,"",AP73)</f>
        <v>#N/A</v>
      </c>
      <c r="BH73" s="78" t="e">
        <f aca="false">IF(AQ73=0,"",AQ73)</f>
        <v>#N/A</v>
      </c>
      <c r="BI73" s="78" t="e">
        <f aca="false">IF(AR73=0,"",AR73)</f>
        <v>#N/A</v>
      </c>
      <c r="BJ73" s="78" t="e">
        <f aca="false">IF(AS73=0,"",AS73)</f>
        <v>#N/A</v>
      </c>
      <c r="BK73" s="78" t="e">
        <f aca="false">IF(AT73=0,"",AT73)</f>
        <v>#N/A</v>
      </c>
      <c r="BL73" s="78" t="e">
        <f aca="false">IF(AU73=0,"",AU73)</f>
        <v>#N/A</v>
      </c>
      <c r="BM73" s="78" t="e">
        <f aca="false">IF(AV73=0,"",AV73)</f>
        <v>#N/A</v>
      </c>
      <c r="BN73" s="78" t="e">
        <f aca="false">IF(AW73=0,"",AW73)</f>
        <v>#N/A</v>
      </c>
      <c r="BO73" s="78" t="e">
        <f aca="false">IF(AX73=0,"",AX73)</f>
        <v>#N/A</v>
      </c>
      <c r="BP73" s="78" t="e">
        <f aca="false">IF(AY73=0,"",AY73)</f>
        <v>#N/A</v>
      </c>
      <c r="BQ73" s="78" t="e">
        <f aca="false">IF(AZ73=0,"",AZ73)</f>
        <v>#N/A</v>
      </c>
      <c r="BR73" s="78" t="e">
        <f aca="false">IF(BA73=0,"",BA73)</f>
        <v>#N/A</v>
      </c>
      <c r="BS73" s="78" t="e">
        <f aca="false">IF(BB73=0,"",BB73)</f>
        <v>#N/A</v>
      </c>
      <c r="BT73" s="78" t="e">
        <f aca="false">IF(BC73=0,"",BC73)</f>
        <v>#N/A</v>
      </c>
      <c r="BU73" s="78" t="e">
        <f aca="false">IF(BD73=0,"",BD73)</f>
        <v>#N/A</v>
      </c>
    </row>
    <row r="74" customFormat="false" ht="56.7" hidden="false" customHeight="true" outlineLevel="0" collapsed="false">
      <c r="A74" s="131" t="str">
        <f aca="false">IF(ISNUMBER(I74),A73+1,"")</f>
        <v/>
      </c>
      <c r="B74" s="117"/>
      <c r="C74" s="118"/>
      <c r="D74" s="118"/>
      <c r="E74" s="119"/>
      <c r="F74" s="120"/>
      <c r="G74" s="121"/>
      <c r="H74" s="122"/>
      <c r="I74" s="123"/>
      <c r="J74" s="116"/>
      <c r="K74" s="124" t="str">
        <f aca="false">IF(ISBLANK(I74),"",ROUND(IF(J74&lt;&gt;"€",IF(J74="$",I74*TRANSFERENCIAS!$E$29,I74*TRANSFERENCIAS!$H$29),I74),2))</f>
        <v/>
      </c>
      <c r="L74" s="125"/>
      <c r="M74" s="125"/>
      <c r="N74" s="125"/>
      <c r="O74" s="125"/>
      <c r="P74" s="125"/>
      <c r="Q74" s="160" t="str">
        <f aca="false">IF(ISNUMBER(X74),X74,"P")</f>
        <v>P</v>
      </c>
      <c r="W74" s="129" t="n">
        <f aca="false">SUM(L74:O74)</f>
        <v>0</v>
      </c>
      <c r="X74" s="129" t="str">
        <f aca="false">IF(W74&gt;0,ABS(W74-K74),"")</f>
        <v/>
      </c>
      <c r="AO74" s="78" t="e">
        <f aca="false">VLOOKUP(F74,PTDS2!$A$1:$Q$13,2)</f>
        <v>#N/A</v>
      </c>
      <c r="AP74" s="78" t="e">
        <f aca="false">VLOOKUP(F74,PTDS2!$A$1:$Q$13,3)</f>
        <v>#N/A</v>
      </c>
      <c r="AQ74" s="78" t="e">
        <f aca="false">VLOOKUP(F74,PTDS2!$A$1:$Q$13,4)</f>
        <v>#N/A</v>
      </c>
      <c r="AR74" s="78" t="e">
        <f aca="false">VLOOKUP(F74,PTDS2!$A$1:$Q$13,5)</f>
        <v>#N/A</v>
      </c>
      <c r="AS74" s="78" t="e">
        <f aca="false">VLOOKUP(F74,PTDS2!$A$1:$Q$13,6)</f>
        <v>#N/A</v>
      </c>
      <c r="AT74" s="78" t="e">
        <f aca="false">VLOOKUP(F74,PTDS2!$A$1:$Q$13,7)</f>
        <v>#N/A</v>
      </c>
      <c r="AU74" s="78" t="e">
        <f aca="false">VLOOKUP(F74,PTDS2!$A$1:$Q$13,8)</f>
        <v>#N/A</v>
      </c>
      <c r="AV74" s="78" t="e">
        <f aca="false">VLOOKUP(F74,PTDS2!$A$1:$Q$13,9)</f>
        <v>#N/A</v>
      </c>
      <c r="AW74" s="78" t="e">
        <f aca="false">VLOOKUP(F74,PTDS2!$A$1:$Q$13,10)</f>
        <v>#N/A</v>
      </c>
      <c r="AX74" s="78" t="e">
        <f aca="false">VLOOKUP(F74,PTDS2!$A$1:$Q$13,11)</f>
        <v>#N/A</v>
      </c>
      <c r="AY74" s="78" t="e">
        <f aca="false">VLOOKUP(F74,PTDS2!$A$1:$Q$13,12)</f>
        <v>#N/A</v>
      </c>
      <c r="AZ74" s="78" t="e">
        <f aca="false">VLOOKUP(F74,PTDS2!$A$1:$Q$13,13)</f>
        <v>#N/A</v>
      </c>
      <c r="BA74" s="78" t="e">
        <f aca="false">VLOOKUP(F74,PTDS2!$A$1:$Q$13,14)</f>
        <v>#N/A</v>
      </c>
      <c r="BB74" s="78" t="e">
        <f aca="false">VLOOKUP(F74,PTDS2!$A$1:$Q$13,15)</f>
        <v>#N/A</v>
      </c>
      <c r="BC74" s="78" t="e">
        <f aca="false">VLOOKUP(F74,PTDS2!$A$1:$Q$13,16)</f>
        <v>#N/A</v>
      </c>
      <c r="BD74" s="78" t="e">
        <f aca="false">VLOOKUP(F74,PTDS2!$A$1:$Q$13,17)</f>
        <v>#N/A</v>
      </c>
      <c r="BF74" s="78" t="e">
        <f aca="false">IF(AO74=0,"",AO74)</f>
        <v>#N/A</v>
      </c>
      <c r="BG74" s="78" t="e">
        <f aca="false">IF(AP74=0,"",AP74)</f>
        <v>#N/A</v>
      </c>
      <c r="BH74" s="78" t="e">
        <f aca="false">IF(AQ74=0,"",AQ74)</f>
        <v>#N/A</v>
      </c>
      <c r="BI74" s="78" t="e">
        <f aca="false">IF(AR74=0,"",AR74)</f>
        <v>#N/A</v>
      </c>
      <c r="BJ74" s="78" t="e">
        <f aca="false">IF(AS74=0,"",AS74)</f>
        <v>#N/A</v>
      </c>
      <c r="BK74" s="78" t="e">
        <f aca="false">IF(AT74=0,"",AT74)</f>
        <v>#N/A</v>
      </c>
      <c r="BL74" s="78" t="e">
        <f aca="false">IF(AU74=0,"",AU74)</f>
        <v>#N/A</v>
      </c>
      <c r="BM74" s="78" t="e">
        <f aca="false">IF(AV74=0,"",AV74)</f>
        <v>#N/A</v>
      </c>
      <c r="BN74" s="78" t="e">
        <f aca="false">IF(AW74=0,"",AW74)</f>
        <v>#N/A</v>
      </c>
      <c r="BO74" s="78" t="e">
        <f aca="false">IF(AX74=0,"",AX74)</f>
        <v>#N/A</v>
      </c>
      <c r="BP74" s="78" t="e">
        <f aca="false">IF(AY74=0,"",AY74)</f>
        <v>#N/A</v>
      </c>
      <c r="BQ74" s="78" t="e">
        <f aca="false">IF(AZ74=0,"",AZ74)</f>
        <v>#N/A</v>
      </c>
      <c r="BR74" s="78" t="e">
        <f aca="false">IF(BA74=0,"",BA74)</f>
        <v>#N/A</v>
      </c>
      <c r="BS74" s="78" t="e">
        <f aca="false">IF(BB74=0,"",BB74)</f>
        <v>#N/A</v>
      </c>
      <c r="BT74" s="78" t="e">
        <f aca="false">IF(BC74=0,"",BC74)</f>
        <v>#N/A</v>
      </c>
      <c r="BU74" s="78" t="e">
        <f aca="false">IF(BD74=0,"",BD74)</f>
        <v>#N/A</v>
      </c>
    </row>
    <row r="75" customFormat="false" ht="56.7" hidden="false" customHeight="true" outlineLevel="0" collapsed="false">
      <c r="A75" s="131" t="str">
        <f aca="false">IF(ISNUMBER(I75),A74+1,"")</f>
        <v/>
      </c>
      <c r="B75" s="117"/>
      <c r="C75" s="118"/>
      <c r="D75" s="118"/>
      <c r="E75" s="119"/>
      <c r="F75" s="120"/>
      <c r="G75" s="121"/>
      <c r="H75" s="122"/>
      <c r="I75" s="123"/>
      <c r="J75" s="116"/>
      <c r="K75" s="124" t="str">
        <f aca="false">IF(ISBLANK(I75),"",ROUND(IF(J75&lt;&gt;"€",IF(J75="$",I75*TRANSFERENCIAS!$E$29,I75*TRANSFERENCIAS!$H$29),I75),2))</f>
        <v/>
      </c>
      <c r="L75" s="125"/>
      <c r="M75" s="125"/>
      <c r="N75" s="125"/>
      <c r="O75" s="125"/>
      <c r="P75" s="125"/>
      <c r="Q75" s="160" t="str">
        <f aca="false">IF(ISNUMBER(X75),X75,"P")</f>
        <v>P</v>
      </c>
      <c r="W75" s="129" t="n">
        <f aca="false">SUM(L75:O75)</f>
        <v>0</v>
      </c>
      <c r="X75" s="129" t="str">
        <f aca="false">IF(W75&gt;0,ABS(W75-K75),"")</f>
        <v/>
      </c>
      <c r="AO75" s="78" t="e">
        <f aca="false">VLOOKUP(F75,PTDS2!$A$1:$Q$13,2)</f>
        <v>#N/A</v>
      </c>
      <c r="AP75" s="78" t="e">
        <f aca="false">VLOOKUP(F75,PTDS2!$A$1:$Q$13,3)</f>
        <v>#N/A</v>
      </c>
      <c r="AQ75" s="78" t="e">
        <f aca="false">VLOOKUP(F75,PTDS2!$A$1:$Q$13,4)</f>
        <v>#N/A</v>
      </c>
      <c r="AR75" s="78" t="e">
        <f aca="false">VLOOKUP(F75,PTDS2!$A$1:$Q$13,5)</f>
        <v>#N/A</v>
      </c>
      <c r="AS75" s="78" t="e">
        <f aca="false">VLOOKUP(F75,PTDS2!$A$1:$Q$13,6)</f>
        <v>#N/A</v>
      </c>
      <c r="AT75" s="78" t="e">
        <f aca="false">VLOOKUP(F75,PTDS2!$A$1:$Q$13,7)</f>
        <v>#N/A</v>
      </c>
      <c r="AU75" s="78" t="e">
        <f aca="false">VLOOKUP(F75,PTDS2!$A$1:$Q$13,8)</f>
        <v>#N/A</v>
      </c>
      <c r="AV75" s="78" t="e">
        <f aca="false">VLOOKUP(F75,PTDS2!$A$1:$Q$13,9)</f>
        <v>#N/A</v>
      </c>
      <c r="AW75" s="78" t="e">
        <f aca="false">VLOOKUP(F75,PTDS2!$A$1:$Q$13,10)</f>
        <v>#N/A</v>
      </c>
      <c r="AX75" s="78" t="e">
        <f aca="false">VLOOKUP(F75,PTDS2!$A$1:$Q$13,11)</f>
        <v>#N/A</v>
      </c>
      <c r="AY75" s="78" t="e">
        <f aca="false">VLOOKUP(F75,PTDS2!$A$1:$Q$13,12)</f>
        <v>#N/A</v>
      </c>
      <c r="AZ75" s="78" t="e">
        <f aca="false">VLOOKUP(F75,PTDS2!$A$1:$Q$13,13)</f>
        <v>#N/A</v>
      </c>
      <c r="BA75" s="78" t="e">
        <f aca="false">VLOOKUP(F75,PTDS2!$A$1:$Q$13,14)</f>
        <v>#N/A</v>
      </c>
      <c r="BB75" s="78" t="e">
        <f aca="false">VLOOKUP(F75,PTDS2!$A$1:$Q$13,15)</f>
        <v>#N/A</v>
      </c>
      <c r="BC75" s="78" t="e">
        <f aca="false">VLOOKUP(F75,PTDS2!$A$1:$Q$13,16)</f>
        <v>#N/A</v>
      </c>
      <c r="BD75" s="78" t="e">
        <f aca="false">VLOOKUP(F75,PTDS2!$A$1:$Q$13,17)</f>
        <v>#N/A</v>
      </c>
      <c r="BF75" s="78" t="e">
        <f aca="false">IF(AO75=0,"",AO75)</f>
        <v>#N/A</v>
      </c>
      <c r="BG75" s="78" t="e">
        <f aca="false">IF(AP75=0,"",AP75)</f>
        <v>#N/A</v>
      </c>
      <c r="BH75" s="78" t="e">
        <f aca="false">IF(AQ75=0,"",AQ75)</f>
        <v>#N/A</v>
      </c>
      <c r="BI75" s="78" t="e">
        <f aca="false">IF(AR75=0,"",AR75)</f>
        <v>#N/A</v>
      </c>
      <c r="BJ75" s="78" t="e">
        <f aca="false">IF(AS75=0,"",AS75)</f>
        <v>#N/A</v>
      </c>
      <c r="BK75" s="78" t="e">
        <f aca="false">IF(AT75=0,"",AT75)</f>
        <v>#N/A</v>
      </c>
      <c r="BL75" s="78" t="e">
        <f aca="false">IF(AU75=0,"",AU75)</f>
        <v>#N/A</v>
      </c>
      <c r="BM75" s="78" t="e">
        <f aca="false">IF(AV75=0,"",AV75)</f>
        <v>#N/A</v>
      </c>
      <c r="BN75" s="78" t="e">
        <f aca="false">IF(AW75=0,"",AW75)</f>
        <v>#N/A</v>
      </c>
      <c r="BO75" s="78" t="e">
        <f aca="false">IF(AX75=0,"",AX75)</f>
        <v>#N/A</v>
      </c>
      <c r="BP75" s="78" t="e">
        <f aca="false">IF(AY75=0,"",AY75)</f>
        <v>#N/A</v>
      </c>
      <c r="BQ75" s="78" t="e">
        <f aca="false">IF(AZ75=0,"",AZ75)</f>
        <v>#N/A</v>
      </c>
      <c r="BR75" s="78" t="e">
        <f aca="false">IF(BA75=0,"",BA75)</f>
        <v>#N/A</v>
      </c>
      <c r="BS75" s="78" t="e">
        <f aca="false">IF(BB75=0,"",BB75)</f>
        <v>#N/A</v>
      </c>
      <c r="BT75" s="78" t="e">
        <f aca="false">IF(BC75=0,"",BC75)</f>
        <v>#N/A</v>
      </c>
      <c r="BU75" s="78" t="e">
        <f aca="false">IF(BD75=0,"",BD75)</f>
        <v>#N/A</v>
      </c>
    </row>
    <row r="76" customFormat="false" ht="56.7" hidden="false" customHeight="true" outlineLevel="0" collapsed="false">
      <c r="A76" s="131" t="str">
        <f aca="false">IF(ISNUMBER(I76),A75+1,"")</f>
        <v/>
      </c>
      <c r="B76" s="117"/>
      <c r="C76" s="118"/>
      <c r="D76" s="118"/>
      <c r="E76" s="119"/>
      <c r="F76" s="120"/>
      <c r="G76" s="121"/>
      <c r="H76" s="122"/>
      <c r="I76" s="123"/>
      <c r="J76" s="116"/>
      <c r="K76" s="124" t="str">
        <f aca="false">IF(ISBLANK(I76),"",ROUND(IF(J76&lt;&gt;"€",IF(J76="$",I76*TRANSFERENCIAS!$E$29,I76*TRANSFERENCIAS!$H$29),I76),2))</f>
        <v/>
      </c>
      <c r="L76" s="125"/>
      <c r="M76" s="125"/>
      <c r="N76" s="125"/>
      <c r="O76" s="125"/>
      <c r="P76" s="125"/>
      <c r="Q76" s="160" t="str">
        <f aca="false">IF(ISNUMBER(X76),X76,"P")</f>
        <v>P</v>
      </c>
      <c r="W76" s="129" t="n">
        <f aca="false">SUM(L76:O76)</f>
        <v>0</v>
      </c>
      <c r="X76" s="129" t="str">
        <f aca="false">IF(W76&gt;0,ABS(W76-K76),"")</f>
        <v/>
      </c>
      <c r="AO76" s="78" t="e">
        <f aca="false">VLOOKUP(F76,PTDS2!$A$1:$Q$13,2)</f>
        <v>#N/A</v>
      </c>
      <c r="AP76" s="78" t="e">
        <f aca="false">VLOOKUP(F76,PTDS2!$A$1:$Q$13,3)</f>
        <v>#N/A</v>
      </c>
      <c r="AQ76" s="78" t="e">
        <f aca="false">VLOOKUP(F76,PTDS2!$A$1:$Q$13,4)</f>
        <v>#N/A</v>
      </c>
      <c r="AR76" s="78" t="e">
        <f aca="false">VLOOKUP(F76,PTDS2!$A$1:$Q$13,5)</f>
        <v>#N/A</v>
      </c>
      <c r="AS76" s="78" t="e">
        <f aca="false">VLOOKUP(F76,PTDS2!$A$1:$Q$13,6)</f>
        <v>#N/A</v>
      </c>
      <c r="AT76" s="78" t="e">
        <f aca="false">VLOOKUP(F76,PTDS2!$A$1:$Q$13,7)</f>
        <v>#N/A</v>
      </c>
      <c r="AU76" s="78" t="e">
        <f aca="false">VLOOKUP(F76,PTDS2!$A$1:$Q$13,8)</f>
        <v>#N/A</v>
      </c>
      <c r="AV76" s="78" t="e">
        <f aca="false">VLOOKUP(F76,PTDS2!$A$1:$Q$13,9)</f>
        <v>#N/A</v>
      </c>
      <c r="AW76" s="78" t="e">
        <f aca="false">VLOOKUP(F76,PTDS2!$A$1:$Q$13,10)</f>
        <v>#N/A</v>
      </c>
      <c r="AX76" s="78" t="e">
        <f aca="false">VLOOKUP(F76,PTDS2!$A$1:$Q$13,11)</f>
        <v>#N/A</v>
      </c>
      <c r="AY76" s="78" t="e">
        <f aca="false">VLOOKUP(F76,PTDS2!$A$1:$Q$13,12)</f>
        <v>#N/A</v>
      </c>
      <c r="AZ76" s="78" t="e">
        <f aca="false">VLOOKUP(F76,PTDS2!$A$1:$Q$13,13)</f>
        <v>#N/A</v>
      </c>
      <c r="BA76" s="78" t="e">
        <f aca="false">VLOOKUP(F76,PTDS2!$A$1:$Q$13,14)</f>
        <v>#N/A</v>
      </c>
      <c r="BB76" s="78" t="e">
        <f aca="false">VLOOKUP(F76,PTDS2!$A$1:$Q$13,15)</f>
        <v>#N/A</v>
      </c>
      <c r="BC76" s="78" t="e">
        <f aca="false">VLOOKUP(F76,PTDS2!$A$1:$Q$13,16)</f>
        <v>#N/A</v>
      </c>
      <c r="BD76" s="78" t="e">
        <f aca="false">VLOOKUP(F76,PTDS2!$A$1:$Q$13,17)</f>
        <v>#N/A</v>
      </c>
      <c r="BF76" s="78" t="e">
        <f aca="false">IF(AO76=0,"",AO76)</f>
        <v>#N/A</v>
      </c>
      <c r="BG76" s="78" t="e">
        <f aca="false">IF(AP76=0,"",AP76)</f>
        <v>#N/A</v>
      </c>
      <c r="BH76" s="78" t="e">
        <f aca="false">IF(AQ76=0,"",AQ76)</f>
        <v>#N/A</v>
      </c>
      <c r="BI76" s="78" t="e">
        <f aca="false">IF(AR76=0,"",AR76)</f>
        <v>#N/A</v>
      </c>
      <c r="BJ76" s="78" t="e">
        <f aca="false">IF(AS76=0,"",AS76)</f>
        <v>#N/A</v>
      </c>
      <c r="BK76" s="78" t="e">
        <f aca="false">IF(AT76=0,"",AT76)</f>
        <v>#N/A</v>
      </c>
      <c r="BL76" s="78" t="e">
        <f aca="false">IF(AU76=0,"",AU76)</f>
        <v>#N/A</v>
      </c>
      <c r="BM76" s="78" t="e">
        <f aca="false">IF(AV76=0,"",AV76)</f>
        <v>#N/A</v>
      </c>
      <c r="BN76" s="78" t="e">
        <f aca="false">IF(AW76=0,"",AW76)</f>
        <v>#N/A</v>
      </c>
      <c r="BO76" s="78" t="e">
        <f aca="false">IF(AX76=0,"",AX76)</f>
        <v>#N/A</v>
      </c>
      <c r="BP76" s="78" t="e">
        <f aca="false">IF(AY76=0,"",AY76)</f>
        <v>#N/A</v>
      </c>
      <c r="BQ76" s="78" t="e">
        <f aca="false">IF(AZ76=0,"",AZ76)</f>
        <v>#N/A</v>
      </c>
      <c r="BR76" s="78" t="e">
        <f aca="false">IF(BA76=0,"",BA76)</f>
        <v>#N/A</v>
      </c>
      <c r="BS76" s="78" t="e">
        <f aca="false">IF(BB76=0,"",BB76)</f>
        <v>#N/A</v>
      </c>
      <c r="BT76" s="78" t="e">
        <f aca="false">IF(BC76=0,"",BC76)</f>
        <v>#N/A</v>
      </c>
      <c r="BU76" s="78" t="e">
        <f aca="false">IF(BD76=0,"",BD76)</f>
        <v>#N/A</v>
      </c>
    </row>
    <row r="77" customFormat="false" ht="56.7" hidden="false" customHeight="true" outlineLevel="0" collapsed="false">
      <c r="A77" s="131" t="str">
        <f aca="false">IF(ISNUMBER(I77),A76+1,"")</f>
        <v/>
      </c>
      <c r="B77" s="117"/>
      <c r="C77" s="118"/>
      <c r="D77" s="118"/>
      <c r="E77" s="119"/>
      <c r="F77" s="120"/>
      <c r="G77" s="121"/>
      <c r="H77" s="122"/>
      <c r="I77" s="123"/>
      <c r="J77" s="116"/>
      <c r="K77" s="124" t="str">
        <f aca="false">IF(ISBLANK(I77),"",ROUND(IF(J77&lt;&gt;"€",IF(J77="$",I77*TRANSFERENCIAS!$E$29,I77*TRANSFERENCIAS!$H$29),I77),2))</f>
        <v/>
      </c>
      <c r="L77" s="125"/>
      <c r="M77" s="125"/>
      <c r="N77" s="125"/>
      <c r="O77" s="125"/>
      <c r="P77" s="125"/>
      <c r="Q77" s="160" t="str">
        <f aca="false">IF(ISNUMBER(X77),X77,"P")</f>
        <v>P</v>
      </c>
      <c r="W77" s="129" t="n">
        <f aca="false">SUM(L77:O77)</f>
        <v>0</v>
      </c>
      <c r="X77" s="129" t="str">
        <f aca="false">IF(W77&gt;0,ABS(W77-K77),"")</f>
        <v/>
      </c>
      <c r="AO77" s="78" t="e">
        <f aca="false">VLOOKUP(F77,PTDS2!$A$1:$Q$13,2)</f>
        <v>#N/A</v>
      </c>
      <c r="AP77" s="78" t="e">
        <f aca="false">VLOOKUP(F77,PTDS2!$A$1:$Q$13,3)</f>
        <v>#N/A</v>
      </c>
      <c r="AQ77" s="78" t="e">
        <f aca="false">VLOOKUP(F77,PTDS2!$A$1:$Q$13,4)</f>
        <v>#N/A</v>
      </c>
      <c r="AR77" s="78" t="e">
        <f aca="false">VLOOKUP(F77,PTDS2!$A$1:$Q$13,5)</f>
        <v>#N/A</v>
      </c>
      <c r="AS77" s="78" t="e">
        <f aca="false">VLOOKUP(F77,PTDS2!$A$1:$Q$13,6)</f>
        <v>#N/A</v>
      </c>
      <c r="AT77" s="78" t="e">
        <f aca="false">VLOOKUP(F77,PTDS2!$A$1:$Q$13,7)</f>
        <v>#N/A</v>
      </c>
      <c r="AU77" s="78" t="e">
        <f aca="false">VLOOKUP(F77,PTDS2!$A$1:$Q$13,8)</f>
        <v>#N/A</v>
      </c>
      <c r="AV77" s="78" t="e">
        <f aca="false">VLOOKUP(F77,PTDS2!$A$1:$Q$13,9)</f>
        <v>#N/A</v>
      </c>
      <c r="AW77" s="78" t="e">
        <f aca="false">VLOOKUP(F77,PTDS2!$A$1:$Q$13,10)</f>
        <v>#N/A</v>
      </c>
      <c r="AX77" s="78" t="e">
        <f aca="false">VLOOKUP(F77,PTDS2!$A$1:$Q$13,11)</f>
        <v>#N/A</v>
      </c>
      <c r="AY77" s="78" t="e">
        <f aca="false">VLOOKUP(F77,PTDS2!$A$1:$Q$13,12)</f>
        <v>#N/A</v>
      </c>
      <c r="AZ77" s="78" t="e">
        <f aca="false">VLOOKUP(F77,PTDS2!$A$1:$Q$13,13)</f>
        <v>#N/A</v>
      </c>
      <c r="BA77" s="78" t="e">
        <f aca="false">VLOOKUP(F77,PTDS2!$A$1:$Q$13,14)</f>
        <v>#N/A</v>
      </c>
      <c r="BB77" s="78" t="e">
        <f aca="false">VLOOKUP(F77,PTDS2!$A$1:$Q$13,15)</f>
        <v>#N/A</v>
      </c>
      <c r="BC77" s="78" t="e">
        <f aca="false">VLOOKUP(F77,PTDS2!$A$1:$Q$13,16)</f>
        <v>#N/A</v>
      </c>
      <c r="BD77" s="78" t="e">
        <f aca="false">VLOOKUP(F77,PTDS2!$A$1:$Q$13,17)</f>
        <v>#N/A</v>
      </c>
      <c r="BF77" s="78" t="e">
        <f aca="false">IF(AO77=0,"",AO77)</f>
        <v>#N/A</v>
      </c>
      <c r="BG77" s="78" t="e">
        <f aca="false">IF(AP77=0,"",AP77)</f>
        <v>#N/A</v>
      </c>
      <c r="BH77" s="78" t="e">
        <f aca="false">IF(AQ77=0,"",AQ77)</f>
        <v>#N/A</v>
      </c>
      <c r="BI77" s="78" t="e">
        <f aca="false">IF(AR77=0,"",AR77)</f>
        <v>#N/A</v>
      </c>
      <c r="BJ77" s="78" t="e">
        <f aca="false">IF(AS77=0,"",AS77)</f>
        <v>#N/A</v>
      </c>
      <c r="BK77" s="78" t="e">
        <f aca="false">IF(AT77=0,"",AT77)</f>
        <v>#N/A</v>
      </c>
      <c r="BL77" s="78" t="e">
        <f aca="false">IF(AU77=0,"",AU77)</f>
        <v>#N/A</v>
      </c>
      <c r="BM77" s="78" t="e">
        <f aca="false">IF(AV77=0,"",AV77)</f>
        <v>#N/A</v>
      </c>
      <c r="BN77" s="78" t="e">
        <f aca="false">IF(AW77=0,"",AW77)</f>
        <v>#N/A</v>
      </c>
      <c r="BO77" s="78" t="e">
        <f aca="false">IF(AX77=0,"",AX77)</f>
        <v>#N/A</v>
      </c>
      <c r="BP77" s="78" t="e">
        <f aca="false">IF(AY77=0,"",AY77)</f>
        <v>#N/A</v>
      </c>
      <c r="BQ77" s="78" t="e">
        <f aca="false">IF(AZ77=0,"",AZ77)</f>
        <v>#N/A</v>
      </c>
      <c r="BR77" s="78" t="e">
        <f aca="false">IF(BA77=0,"",BA77)</f>
        <v>#N/A</v>
      </c>
      <c r="BS77" s="78" t="e">
        <f aca="false">IF(BB77=0,"",BB77)</f>
        <v>#N/A</v>
      </c>
      <c r="BT77" s="78" t="e">
        <f aca="false">IF(BC77=0,"",BC77)</f>
        <v>#N/A</v>
      </c>
      <c r="BU77" s="78" t="e">
        <f aca="false">IF(BD77=0,"",BD77)</f>
        <v>#N/A</v>
      </c>
    </row>
    <row r="78" customFormat="false" ht="56.7" hidden="false" customHeight="true" outlineLevel="0" collapsed="false">
      <c r="A78" s="131" t="str">
        <f aca="false">IF(ISNUMBER(I78),A77+1,"")</f>
        <v/>
      </c>
      <c r="B78" s="117"/>
      <c r="C78" s="118"/>
      <c r="D78" s="118"/>
      <c r="E78" s="119"/>
      <c r="F78" s="120"/>
      <c r="G78" s="121"/>
      <c r="H78" s="122"/>
      <c r="I78" s="123"/>
      <c r="J78" s="116"/>
      <c r="K78" s="124" t="str">
        <f aca="false">IF(ISBLANK(I78),"",ROUND(IF(J78&lt;&gt;"€",IF(J78="$",I78*TRANSFERENCIAS!$E$29,I78*TRANSFERENCIAS!$H$29),I78),2))</f>
        <v/>
      </c>
      <c r="L78" s="125"/>
      <c r="M78" s="125"/>
      <c r="N78" s="125"/>
      <c r="O78" s="125"/>
      <c r="P78" s="125"/>
      <c r="Q78" s="160" t="str">
        <f aca="false">IF(ISNUMBER(X78),X78,"P")</f>
        <v>P</v>
      </c>
      <c r="W78" s="129" t="n">
        <f aca="false">SUM(L78:O78)</f>
        <v>0</v>
      </c>
      <c r="X78" s="129" t="str">
        <f aca="false">IF(W78&gt;0,ABS(W78-K78),"")</f>
        <v/>
      </c>
      <c r="AO78" s="78" t="e">
        <f aca="false">VLOOKUP(F78,PTDS2!$A$1:$Q$13,2)</f>
        <v>#N/A</v>
      </c>
      <c r="AP78" s="78" t="e">
        <f aca="false">VLOOKUP(F78,PTDS2!$A$1:$Q$13,3)</f>
        <v>#N/A</v>
      </c>
      <c r="AQ78" s="78" t="e">
        <f aca="false">VLOOKUP(F78,PTDS2!$A$1:$Q$13,4)</f>
        <v>#N/A</v>
      </c>
      <c r="AR78" s="78" t="e">
        <f aca="false">VLOOKUP(F78,PTDS2!$A$1:$Q$13,5)</f>
        <v>#N/A</v>
      </c>
      <c r="AS78" s="78" t="e">
        <f aca="false">VLOOKUP(F78,PTDS2!$A$1:$Q$13,6)</f>
        <v>#N/A</v>
      </c>
      <c r="AT78" s="78" t="e">
        <f aca="false">VLOOKUP(F78,PTDS2!$A$1:$Q$13,7)</f>
        <v>#N/A</v>
      </c>
      <c r="AU78" s="78" t="e">
        <f aca="false">VLOOKUP(F78,PTDS2!$A$1:$Q$13,8)</f>
        <v>#N/A</v>
      </c>
      <c r="AV78" s="78" t="e">
        <f aca="false">VLOOKUP(F78,PTDS2!$A$1:$Q$13,9)</f>
        <v>#N/A</v>
      </c>
      <c r="AW78" s="78" t="e">
        <f aca="false">VLOOKUP(F78,PTDS2!$A$1:$Q$13,10)</f>
        <v>#N/A</v>
      </c>
      <c r="AX78" s="78" t="e">
        <f aca="false">VLOOKUP(F78,PTDS2!$A$1:$Q$13,11)</f>
        <v>#N/A</v>
      </c>
      <c r="AY78" s="78" t="e">
        <f aca="false">VLOOKUP(F78,PTDS2!$A$1:$Q$13,12)</f>
        <v>#N/A</v>
      </c>
      <c r="AZ78" s="78" t="e">
        <f aca="false">VLOOKUP(F78,PTDS2!$A$1:$Q$13,13)</f>
        <v>#N/A</v>
      </c>
      <c r="BA78" s="78" t="e">
        <f aca="false">VLOOKUP(F78,PTDS2!$A$1:$Q$13,14)</f>
        <v>#N/A</v>
      </c>
      <c r="BB78" s="78" t="e">
        <f aca="false">VLOOKUP(F78,PTDS2!$A$1:$Q$13,15)</f>
        <v>#N/A</v>
      </c>
      <c r="BC78" s="78" t="e">
        <f aca="false">VLOOKUP(F78,PTDS2!$A$1:$Q$13,16)</f>
        <v>#N/A</v>
      </c>
      <c r="BD78" s="78" t="e">
        <f aca="false">VLOOKUP(F78,PTDS2!$A$1:$Q$13,17)</f>
        <v>#N/A</v>
      </c>
      <c r="BF78" s="78" t="e">
        <f aca="false">IF(AO78=0,"",AO78)</f>
        <v>#N/A</v>
      </c>
      <c r="BG78" s="78" t="e">
        <f aca="false">IF(AP78=0,"",AP78)</f>
        <v>#N/A</v>
      </c>
      <c r="BH78" s="78" t="e">
        <f aca="false">IF(AQ78=0,"",AQ78)</f>
        <v>#N/A</v>
      </c>
      <c r="BI78" s="78" t="e">
        <f aca="false">IF(AR78=0,"",AR78)</f>
        <v>#N/A</v>
      </c>
      <c r="BJ78" s="78" t="e">
        <f aca="false">IF(AS78=0,"",AS78)</f>
        <v>#N/A</v>
      </c>
      <c r="BK78" s="78" t="e">
        <f aca="false">IF(AT78=0,"",AT78)</f>
        <v>#N/A</v>
      </c>
      <c r="BL78" s="78" t="e">
        <f aca="false">IF(AU78=0,"",AU78)</f>
        <v>#N/A</v>
      </c>
      <c r="BM78" s="78" t="e">
        <f aca="false">IF(AV78=0,"",AV78)</f>
        <v>#N/A</v>
      </c>
      <c r="BN78" s="78" t="e">
        <f aca="false">IF(AW78=0,"",AW78)</f>
        <v>#N/A</v>
      </c>
      <c r="BO78" s="78" t="e">
        <f aca="false">IF(AX78=0,"",AX78)</f>
        <v>#N/A</v>
      </c>
      <c r="BP78" s="78" t="e">
        <f aca="false">IF(AY78=0,"",AY78)</f>
        <v>#N/A</v>
      </c>
      <c r="BQ78" s="78" t="e">
        <f aca="false">IF(AZ78=0,"",AZ78)</f>
        <v>#N/A</v>
      </c>
      <c r="BR78" s="78" t="e">
        <f aca="false">IF(BA78=0,"",BA78)</f>
        <v>#N/A</v>
      </c>
      <c r="BS78" s="78" t="e">
        <f aca="false">IF(BB78=0,"",BB78)</f>
        <v>#N/A</v>
      </c>
      <c r="BT78" s="78" t="e">
        <f aca="false">IF(BC78=0,"",BC78)</f>
        <v>#N/A</v>
      </c>
      <c r="BU78" s="78" t="e">
        <f aca="false">IF(BD78=0,"",BD78)</f>
        <v>#N/A</v>
      </c>
    </row>
    <row r="79" customFormat="false" ht="56.7" hidden="false" customHeight="true" outlineLevel="0" collapsed="false">
      <c r="A79" s="131" t="str">
        <f aca="false">IF(ISNUMBER(I79),A78+1,"")</f>
        <v/>
      </c>
      <c r="B79" s="117"/>
      <c r="C79" s="118"/>
      <c r="D79" s="118"/>
      <c r="E79" s="119"/>
      <c r="F79" s="120"/>
      <c r="G79" s="121"/>
      <c r="H79" s="122"/>
      <c r="I79" s="123"/>
      <c r="J79" s="116"/>
      <c r="K79" s="124" t="str">
        <f aca="false">IF(ISBLANK(I79),"",ROUND(IF(J79&lt;&gt;"€",IF(J79="$",I79*TRANSFERENCIAS!$E$29,I79*TRANSFERENCIAS!$H$29),I79),2))</f>
        <v/>
      </c>
      <c r="L79" s="125"/>
      <c r="M79" s="125"/>
      <c r="N79" s="125"/>
      <c r="O79" s="125"/>
      <c r="P79" s="125"/>
      <c r="Q79" s="160" t="str">
        <f aca="false">IF(ISNUMBER(X79),X79,"P")</f>
        <v>P</v>
      </c>
      <c r="W79" s="129" t="n">
        <f aca="false">SUM(L79:O79)</f>
        <v>0</v>
      </c>
      <c r="X79" s="129" t="str">
        <f aca="false">IF(W79&gt;0,ABS(W79-K79),"")</f>
        <v/>
      </c>
      <c r="AO79" s="78" t="e">
        <f aca="false">VLOOKUP(F79,PTDS2!$A$1:$Q$13,2)</f>
        <v>#N/A</v>
      </c>
      <c r="AP79" s="78" t="e">
        <f aca="false">VLOOKUP(F79,PTDS2!$A$1:$Q$13,3)</f>
        <v>#N/A</v>
      </c>
      <c r="AQ79" s="78" t="e">
        <f aca="false">VLOOKUP(F79,PTDS2!$A$1:$Q$13,4)</f>
        <v>#N/A</v>
      </c>
      <c r="AR79" s="78" t="e">
        <f aca="false">VLOOKUP(F79,PTDS2!$A$1:$Q$13,5)</f>
        <v>#N/A</v>
      </c>
      <c r="AS79" s="78" t="e">
        <f aca="false">VLOOKUP(F79,PTDS2!$A$1:$Q$13,6)</f>
        <v>#N/A</v>
      </c>
      <c r="AT79" s="78" t="e">
        <f aca="false">VLOOKUP(F79,PTDS2!$A$1:$Q$13,7)</f>
        <v>#N/A</v>
      </c>
      <c r="AU79" s="78" t="e">
        <f aca="false">VLOOKUP(F79,PTDS2!$A$1:$Q$13,8)</f>
        <v>#N/A</v>
      </c>
      <c r="AV79" s="78" t="e">
        <f aca="false">VLOOKUP(F79,PTDS2!$A$1:$Q$13,9)</f>
        <v>#N/A</v>
      </c>
      <c r="AW79" s="78" t="e">
        <f aca="false">VLOOKUP(F79,PTDS2!$A$1:$Q$13,10)</f>
        <v>#N/A</v>
      </c>
      <c r="AX79" s="78" t="e">
        <f aca="false">VLOOKUP(F79,PTDS2!$A$1:$Q$13,11)</f>
        <v>#N/A</v>
      </c>
      <c r="AY79" s="78" t="e">
        <f aca="false">VLOOKUP(F79,PTDS2!$A$1:$Q$13,12)</f>
        <v>#N/A</v>
      </c>
      <c r="AZ79" s="78" t="e">
        <f aca="false">VLOOKUP(F79,PTDS2!$A$1:$Q$13,13)</f>
        <v>#N/A</v>
      </c>
      <c r="BA79" s="78" t="e">
        <f aca="false">VLOOKUP(F79,PTDS2!$A$1:$Q$13,14)</f>
        <v>#N/A</v>
      </c>
      <c r="BB79" s="78" t="e">
        <f aca="false">VLOOKUP(F79,PTDS2!$A$1:$Q$13,15)</f>
        <v>#N/A</v>
      </c>
      <c r="BC79" s="78" t="e">
        <f aca="false">VLOOKUP(F79,PTDS2!$A$1:$Q$13,16)</f>
        <v>#N/A</v>
      </c>
      <c r="BD79" s="78" t="e">
        <f aca="false">VLOOKUP(F79,PTDS2!$A$1:$Q$13,17)</f>
        <v>#N/A</v>
      </c>
      <c r="BF79" s="78" t="e">
        <f aca="false">IF(AO79=0,"",AO79)</f>
        <v>#N/A</v>
      </c>
      <c r="BG79" s="78" t="e">
        <f aca="false">IF(AP79=0,"",AP79)</f>
        <v>#N/A</v>
      </c>
      <c r="BH79" s="78" t="e">
        <f aca="false">IF(AQ79=0,"",AQ79)</f>
        <v>#N/A</v>
      </c>
      <c r="BI79" s="78" t="e">
        <f aca="false">IF(AR79=0,"",AR79)</f>
        <v>#N/A</v>
      </c>
      <c r="BJ79" s="78" t="e">
        <f aca="false">IF(AS79=0,"",AS79)</f>
        <v>#N/A</v>
      </c>
      <c r="BK79" s="78" t="e">
        <f aca="false">IF(AT79=0,"",AT79)</f>
        <v>#N/A</v>
      </c>
      <c r="BL79" s="78" t="e">
        <f aca="false">IF(AU79=0,"",AU79)</f>
        <v>#N/A</v>
      </c>
      <c r="BM79" s="78" t="e">
        <f aca="false">IF(AV79=0,"",AV79)</f>
        <v>#N/A</v>
      </c>
      <c r="BN79" s="78" t="e">
        <f aca="false">IF(AW79=0,"",AW79)</f>
        <v>#N/A</v>
      </c>
      <c r="BO79" s="78" t="e">
        <f aca="false">IF(AX79=0,"",AX79)</f>
        <v>#N/A</v>
      </c>
      <c r="BP79" s="78" t="e">
        <f aca="false">IF(AY79=0,"",AY79)</f>
        <v>#N/A</v>
      </c>
      <c r="BQ79" s="78" t="e">
        <f aca="false">IF(AZ79=0,"",AZ79)</f>
        <v>#N/A</v>
      </c>
      <c r="BR79" s="78" t="e">
        <f aca="false">IF(BA79=0,"",BA79)</f>
        <v>#N/A</v>
      </c>
      <c r="BS79" s="78" t="e">
        <f aca="false">IF(BB79=0,"",BB79)</f>
        <v>#N/A</v>
      </c>
      <c r="BT79" s="78" t="e">
        <f aca="false">IF(BC79=0,"",BC79)</f>
        <v>#N/A</v>
      </c>
      <c r="BU79" s="78" t="e">
        <f aca="false">IF(BD79=0,"",BD79)</f>
        <v>#N/A</v>
      </c>
    </row>
    <row r="80" customFormat="false" ht="56.7" hidden="false" customHeight="true" outlineLevel="0" collapsed="false">
      <c r="A80" s="131" t="str">
        <f aca="false">IF(ISNUMBER(I80),A79+1,"")</f>
        <v/>
      </c>
      <c r="B80" s="117"/>
      <c r="C80" s="118"/>
      <c r="D80" s="118"/>
      <c r="E80" s="119"/>
      <c r="F80" s="120"/>
      <c r="G80" s="121"/>
      <c r="H80" s="122"/>
      <c r="I80" s="123"/>
      <c r="J80" s="116"/>
      <c r="K80" s="124" t="str">
        <f aca="false">IF(ISBLANK(I80),"",ROUND(IF(J80&lt;&gt;"€",IF(J80="$",I80*TRANSFERENCIAS!$E$29,I80*TRANSFERENCIAS!$H$29),I80),2))</f>
        <v/>
      </c>
      <c r="L80" s="125"/>
      <c r="M80" s="125"/>
      <c r="N80" s="125"/>
      <c r="O80" s="125"/>
      <c r="P80" s="125"/>
      <c r="Q80" s="160" t="str">
        <f aca="false">IF(ISNUMBER(X80),X80,"P")</f>
        <v>P</v>
      </c>
      <c r="W80" s="129" t="n">
        <f aca="false">SUM(L80:O80)</f>
        <v>0</v>
      </c>
      <c r="X80" s="129" t="str">
        <f aca="false">IF(W80&gt;0,ABS(W80-K80),"")</f>
        <v/>
      </c>
      <c r="AO80" s="78" t="e">
        <f aca="false">VLOOKUP(F80,PTDS2!$A$1:$Q$13,2)</f>
        <v>#N/A</v>
      </c>
      <c r="AP80" s="78" t="e">
        <f aca="false">VLOOKUP(F80,PTDS2!$A$1:$Q$13,3)</f>
        <v>#N/A</v>
      </c>
      <c r="AQ80" s="78" t="e">
        <f aca="false">VLOOKUP(F80,PTDS2!$A$1:$Q$13,4)</f>
        <v>#N/A</v>
      </c>
      <c r="AR80" s="78" t="e">
        <f aca="false">VLOOKUP(F80,PTDS2!$A$1:$Q$13,5)</f>
        <v>#N/A</v>
      </c>
      <c r="AS80" s="78" t="e">
        <f aca="false">VLOOKUP(F80,PTDS2!$A$1:$Q$13,6)</f>
        <v>#N/A</v>
      </c>
      <c r="AT80" s="78" t="e">
        <f aca="false">VLOOKUP(F80,PTDS2!$A$1:$Q$13,7)</f>
        <v>#N/A</v>
      </c>
      <c r="AU80" s="78" t="e">
        <f aca="false">VLOOKUP(F80,PTDS2!$A$1:$Q$13,8)</f>
        <v>#N/A</v>
      </c>
      <c r="AV80" s="78" t="e">
        <f aca="false">VLOOKUP(F80,PTDS2!$A$1:$Q$13,9)</f>
        <v>#N/A</v>
      </c>
      <c r="AW80" s="78" t="e">
        <f aca="false">VLOOKUP(F80,PTDS2!$A$1:$Q$13,10)</f>
        <v>#N/A</v>
      </c>
      <c r="AX80" s="78" t="e">
        <f aca="false">VLOOKUP(F80,PTDS2!$A$1:$Q$13,11)</f>
        <v>#N/A</v>
      </c>
      <c r="AY80" s="78" t="e">
        <f aca="false">VLOOKUP(F80,PTDS2!$A$1:$Q$13,12)</f>
        <v>#N/A</v>
      </c>
      <c r="AZ80" s="78" t="e">
        <f aca="false">VLOOKUP(F80,PTDS2!$A$1:$Q$13,13)</f>
        <v>#N/A</v>
      </c>
      <c r="BA80" s="78" t="e">
        <f aca="false">VLOOKUP(F80,PTDS2!$A$1:$Q$13,14)</f>
        <v>#N/A</v>
      </c>
      <c r="BB80" s="78" t="e">
        <f aca="false">VLOOKUP(F80,PTDS2!$A$1:$Q$13,15)</f>
        <v>#N/A</v>
      </c>
      <c r="BC80" s="78" t="e">
        <f aca="false">VLOOKUP(F80,PTDS2!$A$1:$Q$13,16)</f>
        <v>#N/A</v>
      </c>
      <c r="BD80" s="78" t="e">
        <f aca="false">VLOOKUP(F80,PTDS2!$A$1:$Q$13,17)</f>
        <v>#N/A</v>
      </c>
      <c r="BF80" s="78" t="e">
        <f aca="false">IF(AO80=0,"",AO80)</f>
        <v>#N/A</v>
      </c>
      <c r="BG80" s="78" t="e">
        <f aca="false">IF(AP80=0,"",AP80)</f>
        <v>#N/A</v>
      </c>
      <c r="BH80" s="78" t="e">
        <f aca="false">IF(AQ80=0,"",AQ80)</f>
        <v>#N/A</v>
      </c>
      <c r="BI80" s="78" t="e">
        <f aca="false">IF(AR80=0,"",AR80)</f>
        <v>#N/A</v>
      </c>
      <c r="BJ80" s="78" t="e">
        <f aca="false">IF(AS80=0,"",AS80)</f>
        <v>#N/A</v>
      </c>
      <c r="BK80" s="78" t="e">
        <f aca="false">IF(AT80=0,"",AT80)</f>
        <v>#N/A</v>
      </c>
      <c r="BL80" s="78" t="e">
        <f aca="false">IF(AU80=0,"",AU80)</f>
        <v>#N/A</v>
      </c>
      <c r="BM80" s="78" t="e">
        <f aca="false">IF(AV80=0,"",AV80)</f>
        <v>#N/A</v>
      </c>
      <c r="BN80" s="78" t="e">
        <f aca="false">IF(AW80=0,"",AW80)</f>
        <v>#N/A</v>
      </c>
      <c r="BO80" s="78" t="e">
        <f aca="false">IF(AX80=0,"",AX80)</f>
        <v>#N/A</v>
      </c>
      <c r="BP80" s="78" t="e">
        <f aca="false">IF(AY80=0,"",AY80)</f>
        <v>#N/A</v>
      </c>
      <c r="BQ80" s="78" t="e">
        <f aca="false">IF(AZ80=0,"",AZ80)</f>
        <v>#N/A</v>
      </c>
      <c r="BR80" s="78" t="e">
        <f aca="false">IF(BA80=0,"",BA80)</f>
        <v>#N/A</v>
      </c>
      <c r="BS80" s="78" t="e">
        <f aca="false">IF(BB80=0,"",BB80)</f>
        <v>#N/A</v>
      </c>
      <c r="BT80" s="78" t="e">
        <f aca="false">IF(BC80=0,"",BC80)</f>
        <v>#N/A</v>
      </c>
      <c r="BU80" s="78" t="e">
        <f aca="false">IF(BD80=0,"",BD80)</f>
        <v>#N/A</v>
      </c>
    </row>
    <row r="81" customFormat="false" ht="56.7" hidden="false" customHeight="true" outlineLevel="0" collapsed="false">
      <c r="A81" s="131" t="str">
        <f aca="false">IF(ISNUMBER(I81),A80+1,"")</f>
        <v/>
      </c>
      <c r="B81" s="117"/>
      <c r="C81" s="118"/>
      <c r="D81" s="118"/>
      <c r="E81" s="119"/>
      <c r="F81" s="120"/>
      <c r="G81" s="121"/>
      <c r="H81" s="122"/>
      <c r="I81" s="123"/>
      <c r="J81" s="116"/>
      <c r="K81" s="124" t="str">
        <f aca="false">IF(ISBLANK(I81),"",ROUND(IF(J81&lt;&gt;"€",IF(J81="$",I81*TRANSFERENCIAS!$E$29,I81*TRANSFERENCIAS!$H$29),I81),2))</f>
        <v/>
      </c>
      <c r="L81" s="125"/>
      <c r="M81" s="125"/>
      <c r="N81" s="125"/>
      <c r="O81" s="125"/>
      <c r="P81" s="125"/>
      <c r="Q81" s="160" t="str">
        <f aca="false">IF(ISNUMBER(X81),X81,"P")</f>
        <v>P</v>
      </c>
      <c r="W81" s="129" t="n">
        <f aca="false">SUM(L81:O81)</f>
        <v>0</v>
      </c>
      <c r="X81" s="129" t="str">
        <f aca="false">IF(W81&gt;0,ABS(W81-K81),"")</f>
        <v/>
      </c>
      <c r="AO81" s="78" t="e">
        <f aca="false">VLOOKUP(F81,PTDS2!$A$1:$Q$13,2)</f>
        <v>#N/A</v>
      </c>
      <c r="AP81" s="78" t="e">
        <f aca="false">VLOOKUP(F81,PTDS2!$A$1:$Q$13,3)</f>
        <v>#N/A</v>
      </c>
      <c r="AQ81" s="78" t="e">
        <f aca="false">VLOOKUP(F81,PTDS2!$A$1:$Q$13,4)</f>
        <v>#N/A</v>
      </c>
      <c r="AR81" s="78" t="e">
        <f aca="false">VLOOKUP(F81,PTDS2!$A$1:$Q$13,5)</f>
        <v>#N/A</v>
      </c>
      <c r="AS81" s="78" t="e">
        <f aca="false">VLOOKUP(F81,PTDS2!$A$1:$Q$13,6)</f>
        <v>#N/A</v>
      </c>
      <c r="AT81" s="78" t="e">
        <f aca="false">VLOOKUP(F81,PTDS2!$A$1:$Q$13,7)</f>
        <v>#N/A</v>
      </c>
      <c r="AU81" s="78" t="e">
        <f aca="false">VLOOKUP(F81,PTDS2!$A$1:$Q$13,8)</f>
        <v>#N/A</v>
      </c>
      <c r="AV81" s="78" t="e">
        <f aca="false">VLOOKUP(F81,PTDS2!$A$1:$Q$13,9)</f>
        <v>#N/A</v>
      </c>
      <c r="AW81" s="78" t="e">
        <f aca="false">VLOOKUP(F81,PTDS2!$A$1:$Q$13,10)</f>
        <v>#N/A</v>
      </c>
      <c r="AX81" s="78" t="e">
        <f aca="false">VLOOKUP(F81,PTDS2!$A$1:$Q$13,11)</f>
        <v>#N/A</v>
      </c>
      <c r="AY81" s="78" t="e">
        <f aca="false">VLOOKUP(F81,PTDS2!$A$1:$Q$13,12)</f>
        <v>#N/A</v>
      </c>
      <c r="AZ81" s="78" t="e">
        <f aca="false">VLOOKUP(F81,PTDS2!$A$1:$Q$13,13)</f>
        <v>#N/A</v>
      </c>
      <c r="BA81" s="78" t="e">
        <f aca="false">VLOOKUP(F81,PTDS2!$A$1:$Q$13,14)</f>
        <v>#N/A</v>
      </c>
      <c r="BB81" s="78" t="e">
        <f aca="false">VLOOKUP(F81,PTDS2!$A$1:$Q$13,15)</f>
        <v>#N/A</v>
      </c>
      <c r="BC81" s="78" t="e">
        <f aca="false">VLOOKUP(F81,PTDS2!$A$1:$Q$13,16)</f>
        <v>#N/A</v>
      </c>
      <c r="BD81" s="78" t="e">
        <f aca="false">VLOOKUP(F81,PTDS2!$A$1:$Q$13,17)</f>
        <v>#N/A</v>
      </c>
      <c r="BF81" s="78" t="e">
        <f aca="false">IF(AO81=0,"",AO81)</f>
        <v>#N/A</v>
      </c>
      <c r="BG81" s="78" t="e">
        <f aca="false">IF(AP81=0,"",AP81)</f>
        <v>#N/A</v>
      </c>
      <c r="BH81" s="78" t="e">
        <f aca="false">IF(AQ81=0,"",AQ81)</f>
        <v>#N/A</v>
      </c>
      <c r="BI81" s="78" t="e">
        <f aca="false">IF(AR81=0,"",AR81)</f>
        <v>#N/A</v>
      </c>
      <c r="BJ81" s="78" t="e">
        <f aca="false">IF(AS81=0,"",AS81)</f>
        <v>#N/A</v>
      </c>
      <c r="BK81" s="78" t="e">
        <f aca="false">IF(AT81=0,"",AT81)</f>
        <v>#N/A</v>
      </c>
      <c r="BL81" s="78" t="e">
        <f aca="false">IF(AU81=0,"",AU81)</f>
        <v>#N/A</v>
      </c>
      <c r="BM81" s="78" t="e">
        <f aca="false">IF(AV81=0,"",AV81)</f>
        <v>#N/A</v>
      </c>
      <c r="BN81" s="78" t="e">
        <f aca="false">IF(AW81=0,"",AW81)</f>
        <v>#N/A</v>
      </c>
      <c r="BO81" s="78" t="e">
        <f aca="false">IF(AX81=0,"",AX81)</f>
        <v>#N/A</v>
      </c>
      <c r="BP81" s="78" t="e">
        <f aca="false">IF(AY81=0,"",AY81)</f>
        <v>#N/A</v>
      </c>
      <c r="BQ81" s="78" t="e">
        <f aca="false">IF(AZ81=0,"",AZ81)</f>
        <v>#N/A</v>
      </c>
      <c r="BR81" s="78" t="e">
        <f aca="false">IF(BA81=0,"",BA81)</f>
        <v>#N/A</v>
      </c>
      <c r="BS81" s="78" t="e">
        <f aca="false">IF(BB81=0,"",BB81)</f>
        <v>#N/A</v>
      </c>
      <c r="BT81" s="78" t="e">
        <f aca="false">IF(BC81=0,"",BC81)</f>
        <v>#N/A</v>
      </c>
      <c r="BU81" s="78" t="e">
        <f aca="false">IF(BD81=0,"",BD81)</f>
        <v>#N/A</v>
      </c>
    </row>
    <row r="82" customFormat="false" ht="56.7" hidden="false" customHeight="true" outlineLevel="0" collapsed="false">
      <c r="A82" s="131" t="str">
        <f aca="false">IF(ISNUMBER(I82),A81+1,"")</f>
        <v/>
      </c>
      <c r="B82" s="117"/>
      <c r="C82" s="118"/>
      <c r="D82" s="118"/>
      <c r="E82" s="119"/>
      <c r="F82" s="120"/>
      <c r="G82" s="121"/>
      <c r="H82" s="122"/>
      <c r="I82" s="123"/>
      <c r="J82" s="116"/>
      <c r="K82" s="124" t="str">
        <f aca="false">IF(ISBLANK(I82),"",ROUND(IF(J82&lt;&gt;"€",IF(J82="$",I82*TRANSFERENCIAS!$E$29,I82*TRANSFERENCIAS!$H$29),I82),2))</f>
        <v/>
      </c>
      <c r="L82" s="125"/>
      <c r="M82" s="125"/>
      <c r="N82" s="125"/>
      <c r="O82" s="125"/>
      <c r="P82" s="125"/>
      <c r="Q82" s="160" t="str">
        <f aca="false">IF(ISNUMBER(X82),X82,"P")</f>
        <v>P</v>
      </c>
      <c r="W82" s="129" t="n">
        <f aca="false">SUM(L82:O82)</f>
        <v>0</v>
      </c>
      <c r="X82" s="129" t="str">
        <f aca="false">IF(W82&gt;0,ABS(W82-K82),"")</f>
        <v/>
      </c>
      <c r="AO82" s="78" t="e">
        <f aca="false">VLOOKUP(F82,PTDS2!$A$1:$Q$13,2)</f>
        <v>#N/A</v>
      </c>
      <c r="AP82" s="78" t="e">
        <f aca="false">VLOOKUP(F82,PTDS2!$A$1:$Q$13,3)</f>
        <v>#N/A</v>
      </c>
      <c r="AQ82" s="78" t="e">
        <f aca="false">VLOOKUP(F82,PTDS2!$A$1:$Q$13,4)</f>
        <v>#N/A</v>
      </c>
      <c r="AR82" s="78" t="e">
        <f aca="false">VLOOKUP(F82,PTDS2!$A$1:$Q$13,5)</f>
        <v>#N/A</v>
      </c>
      <c r="AS82" s="78" t="e">
        <f aca="false">VLOOKUP(F82,PTDS2!$A$1:$Q$13,6)</f>
        <v>#N/A</v>
      </c>
      <c r="AT82" s="78" t="e">
        <f aca="false">VLOOKUP(F82,PTDS2!$A$1:$Q$13,7)</f>
        <v>#N/A</v>
      </c>
      <c r="AU82" s="78" t="e">
        <f aca="false">VLOOKUP(F82,PTDS2!$A$1:$Q$13,8)</f>
        <v>#N/A</v>
      </c>
      <c r="AV82" s="78" t="e">
        <f aca="false">VLOOKUP(F82,PTDS2!$A$1:$Q$13,9)</f>
        <v>#N/A</v>
      </c>
      <c r="AW82" s="78" t="e">
        <f aca="false">VLOOKUP(F82,PTDS2!$A$1:$Q$13,10)</f>
        <v>#N/A</v>
      </c>
      <c r="AX82" s="78" t="e">
        <f aca="false">VLOOKUP(F82,PTDS2!$A$1:$Q$13,11)</f>
        <v>#N/A</v>
      </c>
      <c r="AY82" s="78" t="e">
        <f aca="false">VLOOKUP(F82,PTDS2!$A$1:$Q$13,12)</f>
        <v>#N/A</v>
      </c>
      <c r="AZ82" s="78" t="e">
        <f aca="false">VLOOKUP(F82,PTDS2!$A$1:$Q$13,13)</f>
        <v>#N/A</v>
      </c>
      <c r="BA82" s="78" t="e">
        <f aca="false">VLOOKUP(F82,PTDS2!$A$1:$Q$13,14)</f>
        <v>#N/A</v>
      </c>
      <c r="BB82" s="78" t="e">
        <f aca="false">VLOOKUP(F82,PTDS2!$A$1:$Q$13,15)</f>
        <v>#N/A</v>
      </c>
      <c r="BC82" s="78" t="e">
        <f aca="false">VLOOKUP(F82,PTDS2!$A$1:$Q$13,16)</f>
        <v>#N/A</v>
      </c>
      <c r="BD82" s="78" t="e">
        <f aca="false">VLOOKUP(F82,PTDS2!$A$1:$Q$13,17)</f>
        <v>#N/A</v>
      </c>
      <c r="BF82" s="78" t="e">
        <f aca="false">IF(AO82=0,"",AO82)</f>
        <v>#N/A</v>
      </c>
      <c r="BG82" s="78" t="e">
        <f aca="false">IF(AP82=0,"",AP82)</f>
        <v>#N/A</v>
      </c>
      <c r="BH82" s="78" t="e">
        <f aca="false">IF(AQ82=0,"",AQ82)</f>
        <v>#N/A</v>
      </c>
      <c r="BI82" s="78" t="e">
        <f aca="false">IF(AR82=0,"",AR82)</f>
        <v>#N/A</v>
      </c>
      <c r="BJ82" s="78" t="e">
        <f aca="false">IF(AS82=0,"",AS82)</f>
        <v>#N/A</v>
      </c>
      <c r="BK82" s="78" t="e">
        <f aca="false">IF(AT82=0,"",AT82)</f>
        <v>#N/A</v>
      </c>
      <c r="BL82" s="78" t="e">
        <f aca="false">IF(AU82=0,"",AU82)</f>
        <v>#N/A</v>
      </c>
      <c r="BM82" s="78" t="e">
        <f aca="false">IF(AV82=0,"",AV82)</f>
        <v>#N/A</v>
      </c>
      <c r="BN82" s="78" t="e">
        <f aca="false">IF(AW82=0,"",AW82)</f>
        <v>#N/A</v>
      </c>
      <c r="BO82" s="78" t="e">
        <f aca="false">IF(AX82=0,"",AX82)</f>
        <v>#N/A</v>
      </c>
      <c r="BP82" s="78" t="e">
        <f aca="false">IF(AY82=0,"",AY82)</f>
        <v>#N/A</v>
      </c>
      <c r="BQ82" s="78" t="e">
        <f aca="false">IF(AZ82=0,"",AZ82)</f>
        <v>#N/A</v>
      </c>
      <c r="BR82" s="78" t="e">
        <f aca="false">IF(BA82=0,"",BA82)</f>
        <v>#N/A</v>
      </c>
      <c r="BS82" s="78" t="e">
        <f aca="false">IF(BB82=0,"",BB82)</f>
        <v>#N/A</v>
      </c>
      <c r="BT82" s="78" t="e">
        <f aca="false">IF(BC82=0,"",BC82)</f>
        <v>#N/A</v>
      </c>
      <c r="BU82" s="78" t="e">
        <f aca="false">IF(BD82=0,"",BD82)</f>
        <v>#N/A</v>
      </c>
    </row>
    <row r="83" customFormat="false" ht="56.7" hidden="false" customHeight="true" outlineLevel="0" collapsed="false">
      <c r="A83" s="131" t="str">
        <f aca="false">IF(ISNUMBER(I83),A82+1,"")</f>
        <v/>
      </c>
      <c r="B83" s="117"/>
      <c r="C83" s="118"/>
      <c r="D83" s="118"/>
      <c r="E83" s="119"/>
      <c r="F83" s="120"/>
      <c r="G83" s="121"/>
      <c r="H83" s="122"/>
      <c r="I83" s="123"/>
      <c r="J83" s="116"/>
      <c r="K83" s="124" t="str">
        <f aca="false">IF(ISBLANK(I83),"",ROUND(IF(J83&lt;&gt;"€",IF(J83="$",I83*TRANSFERENCIAS!$E$29,I83*TRANSFERENCIAS!$H$29),I83),2))</f>
        <v/>
      </c>
      <c r="L83" s="125"/>
      <c r="M83" s="125"/>
      <c r="N83" s="125"/>
      <c r="O83" s="125"/>
      <c r="P83" s="125"/>
      <c r="Q83" s="160" t="str">
        <f aca="false">IF(ISNUMBER(X83),X83,"P")</f>
        <v>P</v>
      </c>
      <c r="W83" s="129" t="n">
        <f aca="false">SUM(L83:O83)</f>
        <v>0</v>
      </c>
      <c r="X83" s="129" t="str">
        <f aca="false">IF(W83&gt;0,ABS(W83-K83),"")</f>
        <v/>
      </c>
      <c r="AO83" s="78" t="e">
        <f aca="false">VLOOKUP(F83,PTDS2!$A$1:$Q$13,2)</f>
        <v>#N/A</v>
      </c>
      <c r="AP83" s="78" t="e">
        <f aca="false">VLOOKUP(F83,PTDS2!$A$1:$Q$13,3)</f>
        <v>#N/A</v>
      </c>
      <c r="AQ83" s="78" t="e">
        <f aca="false">VLOOKUP(F83,PTDS2!$A$1:$Q$13,4)</f>
        <v>#N/A</v>
      </c>
      <c r="AR83" s="78" t="e">
        <f aca="false">VLOOKUP(F83,PTDS2!$A$1:$Q$13,5)</f>
        <v>#N/A</v>
      </c>
      <c r="AS83" s="78" t="e">
        <f aca="false">VLOOKUP(F83,PTDS2!$A$1:$Q$13,6)</f>
        <v>#N/A</v>
      </c>
      <c r="AT83" s="78" t="e">
        <f aca="false">VLOOKUP(F83,PTDS2!$A$1:$Q$13,7)</f>
        <v>#N/A</v>
      </c>
      <c r="AU83" s="78" t="e">
        <f aca="false">VLOOKUP(F83,PTDS2!$A$1:$Q$13,8)</f>
        <v>#N/A</v>
      </c>
      <c r="AV83" s="78" t="e">
        <f aca="false">VLOOKUP(F83,PTDS2!$A$1:$Q$13,9)</f>
        <v>#N/A</v>
      </c>
      <c r="AW83" s="78" t="e">
        <f aca="false">VLOOKUP(F83,PTDS2!$A$1:$Q$13,10)</f>
        <v>#N/A</v>
      </c>
      <c r="AX83" s="78" t="e">
        <f aca="false">VLOOKUP(F83,PTDS2!$A$1:$Q$13,11)</f>
        <v>#N/A</v>
      </c>
      <c r="AY83" s="78" t="e">
        <f aca="false">VLOOKUP(F83,PTDS2!$A$1:$Q$13,12)</f>
        <v>#N/A</v>
      </c>
      <c r="AZ83" s="78" t="e">
        <f aca="false">VLOOKUP(F83,PTDS2!$A$1:$Q$13,13)</f>
        <v>#N/A</v>
      </c>
      <c r="BA83" s="78" t="e">
        <f aca="false">VLOOKUP(F83,PTDS2!$A$1:$Q$13,14)</f>
        <v>#N/A</v>
      </c>
      <c r="BB83" s="78" t="e">
        <f aca="false">VLOOKUP(F83,PTDS2!$A$1:$Q$13,15)</f>
        <v>#N/A</v>
      </c>
      <c r="BC83" s="78" t="e">
        <f aca="false">VLOOKUP(F83,PTDS2!$A$1:$Q$13,16)</f>
        <v>#N/A</v>
      </c>
      <c r="BD83" s="78" t="e">
        <f aca="false">VLOOKUP(F83,PTDS2!$A$1:$Q$13,17)</f>
        <v>#N/A</v>
      </c>
      <c r="BF83" s="78" t="e">
        <f aca="false">IF(AO83=0,"",AO83)</f>
        <v>#N/A</v>
      </c>
      <c r="BG83" s="78" t="e">
        <f aca="false">IF(AP83=0,"",AP83)</f>
        <v>#N/A</v>
      </c>
      <c r="BH83" s="78" t="e">
        <f aca="false">IF(AQ83=0,"",AQ83)</f>
        <v>#N/A</v>
      </c>
      <c r="BI83" s="78" t="e">
        <f aca="false">IF(AR83=0,"",AR83)</f>
        <v>#N/A</v>
      </c>
      <c r="BJ83" s="78" t="e">
        <f aca="false">IF(AS83=0,"",AS83)</f>
        <v>#N/A</v>
      </c>
      <c r="BK83" s="78" t="e">
        <f aca="false">IF(AT83=0,"",AT83)</f>
        <v>#N/A</v>
      </c>
      <c r="BL83" s="78" t="e">
        <f aca="false">IF(AU83=0,"",AU83)</f>
        <v>#N/A</v>
      </c>
      <c r="BM83" s="78" t="e">
        <f aca="false">IF(AV83=0,"",AV83)</f>
        <v>#N/A</v>
      </c>
      <c r="BN83" s="78" t="e">
        <f aca="false">IF(AW83=0,"",AW83)</f>
        <v>#N/A</v>
      </c>
      <c r="BO83" s="78" t="e">
        <f aca="false">IF(AX83=0,"",AX83)</f>
        <v>#N/A</v>
      </c>
      <c r="BP83" s="78" t="e">
        <f aca="false">IF(AY83=0,"",AY83)</f>
        <v>#N/A</v>
      </c>
      <c r="BQ83" s="78" t="e">
        <f aca="false">IF(AZ83=0,"",AZ83)</f>
        <v>#N/A</v>
      </c>
      <c r="BR83" s="78" t="e">
        <f aca="false">IF(BA83=0,"",BA83)</f>
        <v>#N/A</v>
      </c>
      <c r="BS83" s="78" t="e">
        <f aca="false">IF(BB83=0,"",BB83)</f>
        <v>#N/A</v>
      </c>
      <c r="BT83" s="78" t="e">
        <f aca="false">IF(BC83=0,"",BC83)</f>
        <v>#N/A</v>
      </c>
      <c r="BU83" s="78" t="e">
        <f aca="false">IF(BD83=0,"",BD83)</f>
        <v>#N/A</v>
      </c>
    </row>
    <row r="84" customFormat="false" ht="56.7" hidden="false" customHeight="true" outlineLevel="0" collapsed="false">
      <c r="A84" s="131" t="str">
        <f aca="false">IF(ISNUMBER(I84),A83+1,"")</f>
        <v/>
      </c>
      <c r="B84" s="117"/>
      <c r="C84" s="118"/>
      <c r="D84" s="118"/>
      <c r="E84" s="119"/>
      <c r="F84" s="120"/>
      <c r="G84" s="121"/>
      <c r="H84" s="122"/>
      <c r="I84" s="123"/>
      <c r="J84" s="116"/>
      <c r="K84" s="124" t="str">
        <f aca="false">IF(ISBLANK(I84),"",ROUND(IF(J84&lt;&gt;"€",IF(J84="$",I84*TRANSFERENCIAS!$E$29,I84*TRANSFERENCIAS!$H$29),I84),2))</f>
        <v/>
      </c>
      <c r="L84" s="125"/>
      <c r="M84" s="125"/>
      <c r="N84" s="125"/>
      <c r="O84" s="125"/>
      <c r="P84" s="125"/>
      <c r="Q84" s="160" t="str">
        <f aca="false">IF(ISNUMBER(X84),X84,"P")</f>
        <v>P</v>
      </c>
      <c r="W84" s="129" t="n">
        <f aca="false">SUM(L84:O84)</f>
        <v>0</v>
      </c>
      <c r="X84" s="129" t="str">
        <f aca="false">IF(W84&gt;0,ABS(W84-K84),"")</f>
        <v/>
      </c>
      <c r="AO84" s="78" t="e">
        <f aca="false">VLOOKUP(F84,PTDS2!$A$1:$Q$13,2)</f>
        <v>#N/A</v>
      </c>
      <c r="AP84" s="78" t="e">
        <f aca="false">VLOOKUP(F84,PTDS2!$A$1:$Q$13,3)</f>
        <v>#N/A</v>
      </c>
      <c r="AQ84" s="78" t="e">
        <f aca="false">VLOOKUP(F84,PTDS2!$A$1:$Q$13,4)</f>
        <v>#N/A</v>
      </c>
      <c r="AR84" s="78" t="e">
        <f aca="false">VLOOKUP(F84,PTDS2!$A$1:$Q$13,5)</f>
        <v>#N/A</v>
      </c>
      <c r="AS84" s="78" t="e">
        <f aca="false">VLOOKUP(F84,PTDS2!$A$1:$Q$13,6)</f>
        <v>#N/A</v>
      </c>
      <c r="AT84" s="78" t="e">
        <f aca="false">VLOOKUP(F84,PTDS2!$A$1:$Q$13,7)</f>
        <v>#N/A</v>
      </c>
      <c r="AU84" s="78" t="e">
        <f aca="false">VLOOKUP(F84,PTDS2!$A$1:$Q$13,8)</f>
        <v>#N/A</v>
      </c>
      <c r="AV84" s="78" t="e">
        <f aca="false">VLOOKUP(F84,PTDS2!$A$1:$Q$13,9)</f>
        <v>#N/A</v>
      </c>
      <c r="AW84" s="78" t="e">
        <f aca="false">VLOOKUP(F84,PTDS2!$A$1:$Q$13,10)</f>
        <v>#N/A</v>
      </c>
      <c r="AX84" s="78" t="e">
        <f aca="false">VLOOKUP(F84,PTDS2!$A$1:$Q$13,11)</f>
        <v>#N/A</v>
      </c>
      <c r="AY84" s="78" t="e">
        <f aca="false">VLOOKUP(F84,PTDS2!$A$1:$Q$13,12)</f>
        <v>#N/A</v>
      </c>
      <c r="AZ84" s="78" t="e">
        <f aca="false">VLOOKUP(F84,PTDS2!$A$1:$Q$13,13)</f>
        <v>#N/A</v>
      </c>
      <c r="BA84" s="78" t="e">
        <f aca="false">VLOOKUP(F84,PTDS2!$A$1:$Q$13,14)</f>
        <v>#N/A</v>
      </c>
      <c r="BB84" s="78" t="e">
        <f aca="false">VLOOKUP(F84,PTDS2!$A$1:$Q$13,15)</f>
        <v>#N/A</v>
      </c>
      <c r="BC84" s="78" t="e">
        <f aca="false">VLOOKUP(F84,PTDS2!$A$1:$Q$13,16)</f>
        <v>#N/A</v>
      </c>
      <c r="BD84" s="78" t="e">
        <f aca="false">VLOOKUP(F84,PTDS2!$A$1:$Q$13,17)</f>
        <v>#N/A</v>
      </c>
      <c r="BF84" s="78" t="e">
        <f aca="false">IF(AO84=0,"",AO84)</f>
        <v>#N/A</v>
      </c>
      <c r="BG84" s="78" t="e">
        <f aca="false">IF(AP84=0,"",AP84)</f>
        <v>#N/A</v>
      </c>
      <c r="BH84" s="78" t="e">
        <f aca="false">IF(AQ84=0,"",AQ84)</f>
        <v>#N/A</v>
      </c>
      <c r="BI84" s="78" t="e">
        <f aca="false">IF(AR84=0,"",AR84)</f>
        <v>#N/A</v>
      </c>
      <c r="BJ84" s="78" t="e">
        <f aca="false">IF(AS84=0,"",AS84)</f>
        <v>#N/A</v>
      </c>
      <c r="BK84" s="78" t="e">
        <f aca="false">IF(AT84=0,"",AT84)</f>
        <v>#N/A</v>
      </c>
      <c r="BL84" s="78" t="e">
        <f aca="false">IF(AU84=0,"",AU84)</f>
        <v>#N/A</v>
      </c>
      <c r="BM84" s="78" t="e">
        <f aca="false">IF(AV84=0,"",AV84)</f>
        <v>#N/A</v>
      </c>
      <c r="BN84" s="78" t="e">
        <f aca="false">IF(AW84=0,"",AW84)</f>
        <v>#N/A</v>
      </c>
      <c r="BO84" s="78" t="e">
        <f aca="false">IF(AX84=0,"",AX84)</f>
        <v>#N/A</v>
      </c>
      <c r="BP84" s="78" t="e">
        <f aca="false">IF(AY84=0,"",AY84)</f>
        <v>#N/A</v>
      </c>
      <c r="BQ84" s="78" t="e">
        <f aca="false">IF(AZ84=0,"",AZ84)</f>
        <v>#N/A</v>
      </c>
      <c r="BR84" s="78" t="e">
        <f aca="false">IF(BA84=0,"",BA84)</f>
        <v>#N/A</v>
      </c>
      <c r="BS84" s="78" t="e">
        <f aca="false">IF(BB84=0,"",BB84)</f>
        <v>#N/A</v>
      </c>
      <c r="BT84" s="78" t="e">
        <f aca="false">IF(BC84=0,"",BC84)</f>
        <v>#N/A</v>
      </c>
      <c r="BU84" s="78" t="e">
        <f aca="false">IF(BD84=0,"",BD84)</f>
        <v>#N/A</v>
      </c>
    </row>
    <row r="85" customFormat="false" ht="56.7" hidden="false" customHeight="true" outlineLevel="0" collapsed="false">
      <c r="A85" s="131" t="str">
        <f aca="false">IF(ISNUMBER(I85),A84+1,"")</f>
        <v/>
      </c>
      <c r="B85" s="117"/>
      <c r="C85" s="118"/>
      <c r="D85" s="118"/>
      <c r="E85" s="119"/>
      <c r="F85" s="120"/>
      <c r="G85" s="121"/>
      <c r="H85" s="122"/>
      <c r="I85" s="123"/>
      <c r="J85" s="116"/>
      <c r="K85" s="124" t="str">
        <f aca="false">IF(ISBLANK(I85),"",ROUND(IF(J85&lt;&gt;"€",IF(J85="$",I85*TRANSFERENCIAS!$E$29,I85*TRANSFERENCIAS!$H$29),I85),2))</f>
        <v/>
      </c>
      <c r="L85" s="125"/>
      <c r="M85" s="125"/>
      <c r="N85" s="125"/>
      <c r="O85" s="125"/>
      <c r="P85" s="125"/>
      <c r="Q85" s="160" t="str">
        <f aca="false">IF(ISNUMBER(X85),X85,"P")</f>
        <v>P</v>
      </c>
      <c r="W85" s="129" t="n">
        <f aca="false">SUM(L85:O85)</f>
        <v>0</v>
      </c>
      <c r="X85" s="129" t="str">
        <f aca="false">IF(W85&gt;0,ABS(W85-K85),"")</f>
        <v/>
      </c>
      <c r="AO85" s="78" t="e">
        <f aca="false">VLOOKUP(F85,PTDS2!$A$1:$Q$13,2)</f>
        <v>#N/A</v>
      </c>
      <c r="AP85" s="78" t="e">
        <f aca="false">VLOOKUP(F85,PTDS2!$A$1:$Q$13,3)</f>
        <v>#N/A</v>
      </c>
      <c r="AQ85" s="78" t="e">
        <f aca="false">VLOOKUP(F85,PTDS2!$A$1:$Q$13,4)</f>
        <v>#N/A</v>
      </c>
      <c r="AR85" s="78" t="e">
        <f aca="false">VLOOKUP(F85,PTDS2!$A$1:$Q$13,5)</f>
        <v>#N/A</v>
      </c>
      <c r="AS85" s="78" t="e">
        <f aca="false">VLOOKUP(F85,PTDS2!$A$1:$Q$13,6)</f>
        <v>#N/A</v>
      </c>
      <c r="AT85" s="78" t="e">
        <f aca="false">VLOOKUP(F85,PTDS2!$A$1:$Q$13,7)</f>
        <v>#N/A</v>
      </c>
      <c r="AU85" s="78" t="e">
        <f aca="false">VLOOKUP(F85,PTDS2!$A$1:$Q$13,8)</f>
        <v>#N/A</v>
      </c>
      <c r="AV85" s="78" t="e">
        <f aca="false">VLOOKUP(F85,PTDS2!$A$1:$Q$13,9)</f>
        <v>#N/A</v>
      </c>
      <c r="AW85" s="78" t="e">
        <f aca="false">VLOOKUP(F85,PTDS2!$A$1:$Q$13,10)</f>
        <v>#N/A</v>
      </c>
      <c r="AX85" s="78" t="e">
        <f aca="false">VLOOKUP(F85,PTDS2!$A$1:$Q$13,11)</f>
        <v>#N/A</v>
      </c>
      <c r="AY85" s="78" t="e">
        <f aca="false">VLOOKUP(F85,PTDS2!$A$1:$Q$13,12)</f>
        <v>#N/A</v>
      </c>
      <c r="AZ85" s="78" t="e">
        <f aca="false">VLOOKUP(F85,PTDS2!$A$1:$Q$13,13)</f>
        <v>#N/A</v>
      </c>
      <c r="BA85" s="78" t="e">
        <f aca="false">VLOOKUP(F85,PTDS2!$A$1:$Q$13,14)</f>
        <v>#N/A</v>
      </c>
      <c r="BB85" s="78" t="e">
        <f aca="false">VLOOKUP(F85,PTDS2!$A$1:$Q$13,15)</f>
        <v>#N/A</v>
      </c>
      <c r="BC85" s="78" t="e">
        <f aca="false">VLOOKUP(F85,PTDS2!$A$1:$Q$13,16)</f>
        <v>#N/A</v>
      </c>
      <c r="BD85" s="78" t="e">
        <f aca="false">VLOOKUP(F85,PTDS2!$A$1:$Q$13,17)</f>
        <v>#N/A</v>
      </c>
      <c r="BF85" s="78" t="e">
        <f aca="false">IF(AO85=0,"",AO85)</f>
        <v>#N/A</v>
      </c>
      <c r="BG85" s="78" t="e">
        <f aca="false">IF(AP85=0,"",AP85)</f>
        <v>#N/A</v>
      </c>
      <c r="BH85" s="78" t="e">
        <f aca="false">IF(AQ85=0,"",AQ85)</f>
        <v>#N/A</v>
      </c>
      <c r="BI85" s="78" t="e">
        <f aca="false">IF(AR85=0,"",AR85)</f>
        <v>#N/A</v>
      </c>
      <c r="BJ85" s="78" t="e">
        <f aca="false">IF(AS85=0,"",AS85)</f>
        <v>#N/A</v>
      </c>
      <c r="BK85" s="78" t="e">
        <f aca="false">IF(AT85=0,"",AT85)</f>
        <v>#N/A</v>
      </c>
      <c r="BL85" s="78" t="e">
        <f aca="false">IF(AU85=0,"",AU85)</f>
        <v>#N/A</v>
      </c>
      <c r="BM85" s="78" t="e">
        <f aca="false">IF(AV85=0,"",AV85)</f>
        <v>#N/A</v>
      </c>
      <c r="BN85" s="78" t="e">
        <f aca="false">IF(AW85=0,"",AW85)</f>
        <v>#N/A</v>
      </c>
      <c r="BO85" s="78" t="e">
        <f aca="false">IF(AX85=0,"",AX85)</f>
        <v>#N/A</v>
      </c>
      <c r="BP85" s="78" t="e">
        <f aca="false">IF(AY85=0,"",AY85)</f>
        <v>#N/A</v>
      </c>
      <c r="BQ85" s="78" t="e">
        <f aca="false">IF(AZ85=0,"",AZ85)</f>
        <v>#N/A</v>
      </c>
      <c r="BR85" s="78" t="e">
        <f aca="false">IF(BA85=0,"",BA85)</f>
        <v>#N/A</v>
      </c>
      <c r="BS85" s="78" t="e">
        <f aca="false">IF(BB85=0,"",BB85)</f>
        <v>#N/A</v>
      </c>
      <c r="BT85" s="78" t="e">
        <f aca="false">IF(BC85=0,"",BC85)</f>
        <v>#N/A</v>
      </c>
      <c r="BU85" s="78" t="e">
        <f aca="false">IF(BD85=0,"",BD85)</f>
        <v>#N/A</v>
      </c>
    </row>
    <row r="86" customFormat="false" ht="56.7" hidden="false" customHeight="true" outlineLevel="0" collapsed="false">
      <c r="A86" s="131" t="str">
        <f aca="false">IF(ISNUMBER(I86),A85+1,"")</f>
        <v/>
      </c>
      <c r="B86" s="117"/>
      <c r="C86" s="118"/>
      <c r="D86" s="118"/>
      <c r="E86" s="119"/>
      <c r="F86" s="120"/>
      <c r="G86" s="121"/>
      <c r="H86" s="122"/>
      <c r="I86" s="123"/>
      <c r="J86" s="116"/>
      <c r="K86" s="124" t="str">
        <f aca="false">IF(ISBLANK(I86),"",ROUND(IF(J86&lt;&gt;"€",IF(J86="$",I86*TRANSFERENCIAS!$E$29,I86*TRANSFERENCIAS!$H$29),I86),2))</f>
        <v/>
      </c>
      <c r="L86" s="125"/>
      <c r="M86" s="125"/>
      <c r="N86" s="125"/>
      <c r="O86" s="125"/>
      <c r="P86" s="125"/>
      <c r="Q86" s="160" t="str">
        <f aca="false">IF(ISNUMBER(X86),X86,"P")</f>
        <v>P</v>
      </c>
      <c r="W86" s="129" t="n">
        <f aca="false">SUM(L86:O86)</f>
        <v>0</v>
      </c>
      <c r="X86" s="129" t="str">
        <f aca="false">IF(W86&gt;0,ABS(W86-K86),"")</f>
        <v/>
      </c>
      <c r="AO86" s="78" t="e">
        <f aca="false">VLOOKUP(F86,PTDS2!$A$1:$Q$13,2)</f>
        <v>#N/A</v>
      </c>
      <c r="AP86" s="78" t="e">
        <f aca="false">VLOOKUP(F86,PTDS2!$A$1:$Q$13,3)</f>
        <v>#N/A</v>
      </c>
      <c r="AQ86" s="78" t="e">
        <f aca="false">VLOOKUP(F86,PTDS2!$A$1:$Q$13,4)</f>
        <v>#N/A</v>
      </c>
      <c r="AR86" s="78" t="e">
        <f aca="false">VLOOKUP(F86,PTDS2!$A$1:$Q$13,5)</f>
        <v>#N/A</v>
      </c>
      <c r="AS86" s="78" t="e">
        <f aca="false">VLOOKUP(F86,PTDS2!$A$1:$Q$13,6)</f>
        <v>#N/A</v>
      </c>
      <c r="AT86" s="78" t="e">
        <f aca="false">VLOOKUP(F86,PTDS2!$A$1:$Q$13,7)</f>
        <v>#N/A</v>
      </c>
      <c r="AU86" s="78" t="e">
        <f aca="false">VLOOKUP(F86,PTDS2!$A$1:$Q$13,8)</f>
        <v>#N/A</v>
      </c>
      <c r="AV86" s="78" t="e">
        <f aca="false">VLOOKUP(F86,PTDS2!$A$1:$Q$13,9)</f>
        <v>#N/A</v>
      </c>
      <c r="AW86" s="78" t="e">
        <f aca="false">VLOOKUP(F86,PTDS2!$A$1:$Q$13,10)</f>
        <v>#N/A</v>
      </c>
      <c r="AX86" s="78" t="e">
        <f aca="false">VLOOKUP(F86,PTDS2!$A$1:$Q$13,11)</f>
        <v>#N/A</v>
      </c>
      <c r="AY86" s="78" t="e">
        <f aca="false">VLOOKUP(F86,PTDS2!$A$1:$Q$13,12)</f>
        <v>#N/A</v>
      </c>
      <c r="AZ86" s="78" t="e">
        <f aca="false">VLOOKUP(F86,PTDS2!$A$1:$Q$13,13)</f>
        <v>#N/A</v>
      </c>
      <c r="BA86" s="78" t="e">
        <f aca="false">VLOOKUP(F86,PTDS2!$A$1:$Q$13,14)</f>
        <v>#N/A</v>
      </c>
      <c r="BB86" s="78" t="e">
        <f aca="false">VLOOKUP(F86,PTDS2!$A$1:$Q$13,15)</f>
        <v>#N/A</v>
      </c>
      <c r="BC86" s="78" t="e">
        <f aca="false">VLOOKUP(F86,PTDS2!$A$1:$Q$13,16)</f>
        <v>#N/A</v>
      </c>
      <c r="BD86" s="78" t="e">
        <f aca="false">VLOOKUP(F86,PTDS2!$A$1:$Q$13,17)</f>
        <v>#N/A</v>
      </c>
      <c r="BF86" s="78" t="e">
        <f aca="false">IF(AO86=0,"",AO86)</f>
        <v>#N/A</v>
      </c>
      <c r="BG86" s="78" t="e">
        <f aca="false">IF(AP86=0,"",AP86)</f>
        <v>#N/A</v>
      </c>
      <c r="BH86" s="78" t="e">
        <f aca="false">IF(AQ86=0,"",AQ86)</f>
        <v>#N/A</v>
      </c>
      <c r="BI86" s="78" t="e">
        <f aca="false">IF(AR86=0,"",AR86)</f>
        <v>#N/A</v>
      </c>
      <c r="BJ86" s="78" t="e">
        <f aca="false">IF(AS86=0,"",AS86)</f>
        <v>#N/A</v>
      </c>
      <c r="BK86" s="78" t="e">
        <f aca="false">IF(AT86=0,"",AT86)</f>
        <v>#N/A</v>
      </c>
      <c r="BL86" s="78" t="e">
        <f aca="false">IF(AU86=0,"",AU86)</f>
        <v>#N/A</v>
      </c>
      <c r="BM86" s="78" t="e">
        <f aca="false">IF(AV86=0,"",AV86)</f>
        <v>#N/A</v>
      </c>
      <c r="BN86" s="78" t="e">
        <f aca="false">IF(AW86=0,"",AW86)</f>
        <v>#N/A</v>
      </c>
      <c r="BO86" s="78" t="e">
        <f aca="false">IF(AX86=0,"",AX86)</f>
        <v>#N/A</v>
      </c>
      <c r="BP86" s="78" t="e">
        <f aca="false">IF(AY86=0,"",AY86)</f>
        <v>#N/A</v>
      </c>
      <c r="BQ86" s="78" t="e">
        <f aca="false">IF(AZ86=0,"",AZ86)</f>
        <v>#N/A</v>
      </c>
      <c r="BR86" s="78" t="e">
        <f aca="false">IF(BA86=0,"",BA86)</f>
        <v>#N/A</v>
      </c>
      <c r="BS86" s="78" t="e">
        <f aca="false">IF(BB86=0,"",BB86)</f>
        <v>#N/A</v>
      </c>
      <c r="BT86" s="78" t="e">
        <f aca="false">IF(BC86=0,"",BC86)</f>
        <v>#N/A</v>
      </c>
      <c r="BU86" s="78" t="e">
        <f aca="false">IF(BD86=0,"",BD86)</f>
        <v>#N/A</v>
      </c>
    </row>
    <row r="87" customFormat="false" ht="56.7" hidden="false" customHeight="true" outlineLevel="0" collapsed="false">
      <c r="A87" s="131" t="str">
        <f aca="false">IF(ISNUMBER(I87),A86+1,"")</f>
        <v/>
      </c>
      <c r="B87" s="117"/>
      <c r="C87" s="118"/>
      <c r="D87" s="118"/>
      <c r="E87" s="119"/>
      <c r="F87" s="120"/>
      <c r="G87" s="121"/>
      <c r="H87" s="122"/>
      <c r="I87" s="123"/>
      <c r="J87" s="116"/>
      <c r="K87" s="124" t="str">
        <f aca="false">IF(ISBLANK(I87),"",ROUND(IF(J87&lt;&gt;"€",IF(J87="$",I87*TRANSFERENCIAS!$E$29,I87*TRANSFERENCIAS!$H$29),I87),2))</f>
        <v/>
      </c>
      <c r="L87" s="125"/>
      <c r="M87" s="125"/>
      <c r="N87" s="125"/>
      <c r="O87" s="125"/>
      <c r="P87" s="125"/>
      <c r="Q87" s="160" t="str">
        <f aca="false">IF(ISNUMBER(X87),X87,"P")</f>
        <v>P</v>
      </c>
      <c r="W87" s="129" t="n">
        <f aca="false">SUM(L87:O87)</f>
        <v>0</v>
      </c>
      <c r="X87" s="129" t="str">
        <f aca="false">IF(W87&gt;0,ABS(W87-K87),"")</f>
        <v/>
      </c>
      <c r="AO87" s="78" t="e">
        <f aca="false">VLOOKUP(F87,PTDS2!$A$1:$Q$13,2)</f>
        <v>#N/A</v>
      </c>
      <c r="AP87" s="78" t="e">
        <f aca="false">VLOOKUP(F87,PTDS2!$A$1:$Q$13,3)</f>
        <v>#N/A</v>
      </c>
      <c r="AQ87" s="78" t="e">
        <f aca="false">VLOOKUP(F87,PTDS2!$A$1:$Q$13,4)</f>
        <v>#N/A</v>
      </c>
      <c r="AR87" s="78" t="e">
        <f aca="false">VLOOKUP(F87,PTDS2!$A$1:$Q$13,5)</f>
        <v>#N/A</v>
      </c>
      <c r="AS87" s="78" t="e">
        <f aca="false">VLOOKUP(F87,PTDS2!$A$1:$Q$13,6)</f>
        <v>#N/A</v>
      </c>
      <c r="AT87" s="78" t="e">
        <f aca="false">VLOOKUP(F87,PTDS2!$A$1:$Q$13,7)</f>
        <v>#N/A</v>
      </c>
      <c r="AU87" s="78" t="e">
        <f aca="false">VLOOKUP(F87,PTDS2!$A$1:$Q$13,8)</f>
        <v>#N/A</v>
      </c>
      <c r="AV87" s="78" t="e">
        <f aca="false">VLOOKUP(F87,PTDS2!$A$1:$Q$13,9)</f>
        <v>#N/A</v>
      </c>
      <c r="AW87" s="78" t="e">
        <f aca="false">VLOOKUP(F87,PTDS2!$A$1:$Q$13,10)</f>
        <v>#N/A</v>
      </c>
      <c r="AX87" s="78" t="e">
        <f aca="false">VLOOKUP(F87,PTDS2!$A$1:$Q$13,11)</f>
        <v>#N/A</v>
      </c>
      <c r="AY87" s="78" t="e">
        <f aca="false">VLOOKUP(F87,PTDS2!$A$1:$Q$13,12)</f>
        <v>#N/A</v>
      </c>
      <c r="AZ87" s="78" t="e">
        <f aca="false">VLOOKUP(F87,PTDS2!$A$1:$Q$13,13)</f>
        <v>#N/A</v>
      </c>
      <c r="BA87" s="78" t="e">
        <f aca="false">VLOOKUP(F87,PTDS2!$A$1:$Q$13,14)</f>
        <v>#N/A</v>
      </c>
      <c r="BB87" s="78" t="e">
        <f aca="false">VLOOKUP(F87,PTDS2!$A$1:$Q$13,15)</f>
        <v>#N/A</v>
      </c>
      <c r="BC87" s="78" t="e">
        <f aca="false">VLOOKUP(F87,PTDS2!$A$1:$Q$13,16)</f>
        <v>#N/A</v>
      </c>
      <c r="BD87" s="78" t="e">
        <f aca="false">VLOOKUP(F87,PTDS2!$A$1:$Q$13,17)</f>
        <v>#N/A</v>
      </c>
      <c r="BF87" s="78" t="e">
        <f aca="false">IF(AO87=0,"",AO87)</f>
        <v>#N/A</v>
      </c>
      <c r="BG87" s="78" t="e">
        <f aca="false">IF(AP87=0,"",AP87)</f>
        <v>#N/A</v>
      </c>
      <c r="BH87" s="78" t="e">
        <f aca="false">IF(AQ87=0,"",AQ87)</f>
        <v>#N/A</v>
      </c>
      <c r="BI87" s="78" t="e">
        <f aca="false">IF(AR87=0,"",AR87)</f>
        <v>#N/A</v>
      </c>
      <c r="BJ87" s="78" t="e">
        <f aca="false">IF(AS87=0,"",AS87)</f>
        <v>#N/A</v>
      </c>
      <c r="BK87" s="78" t="e">
        <f aca="false">IF(AT87=0,"",AT87)</f>
        <v>#N/A</v>
      </c>
      <c r="BL87" s="78" t="e">
        <f aca="false">IF(AU87=0,"",AU87)</f>
        <v>#N/A</v>
      </c>
      <c r="BM87" s="78" t="e">
        <f aca="false">IF(AV87=0,"",AV87)</f>
        <v>#N/A</v>
      </c>
      <c r="BN87" s="78" t="e">
        <f aca="false">IF(AW87=0,"",AW87)</f>
        <v>#N/A</v>
      </c>
      <c r="BO87" s="78" t="e">
        <f aca="false">IF(AX87=0,"",AX87)</f>
        <v>#N/A</v>
      </c>
      <c r="BP87" s="78" t="e">
        <f aca="false">IF(AY87=0,"",AY87)</f>
        <v>#N/A</v>
      </c>
      <c r="BQ87" s="78" t="e">
        <f aca="false">IF(AZ87=0,"",AZ87)</f>
        <v>#N/A</v>
      </c>
      <c r="BR87" s="78" t="e">
        <f aca="false">IF(BA87=0,"",BA87)</f>
        <v>#N/A</v>
      </c>
      <c r="BS87" s="78" t="e">
        <f aca="false">IF(BB87=0,"",BB87)</f>
        <v>#N/A</v>
      </c>
      <c r="BT87" s="78" t="e">
        <f aca="false">IF(BC87=0,"",BC87)</f>
        <v>#N/A</v>
      </c>
      <c r="BU87" s="78" t="e">
        <f aca="false">IF(BD87=0,"",BD87)</f>
        <v>#N/A</v>
      </c>
    </row>
    <row r="88" customFormat="false" ht="56.7" hidden="false" customHeight="true" outlineLevel="0" collapsed="false">
      <c r="A88" s="131" t="str">
        <f aca="false">IF(ISNUMBER(I88),A87+1,"")</f>
        <v/>
      </c>
      <c r="B88" s="117"/>
      <c r="C88" s="118"/>
      <c r="D88" s="118"/>
      <c r="E88" s="119"/>
      <c r="F88" s="120"/>
      <c r="G88" s="121"/>
      <c r="H88" s="122"/>
      <c r="I88" s="123"/>
      <c r="J88" s="116"/>
      <c r="K88" s="124" t="str">
        <f aca="false">IF(ISBLANK(I88),"",ROUND(IF(J88&lt;&gt;"€",IF(J88="$",I88*TRANSFERENCIAS!$E$29,I88*TRANSFERENCIAS!$H$29),I88),2))</f>
        <v/>
      </c>
      <c r="L88" s="125"/>
      <c r="M88" s="125"/>
      <c r="N88" s="125"/>
      <c r="O88" s="125"/>
      <c r="P88" s="125"/>
      <c r="Q88" s="160" t="str">
        <f aca="false">IF(ISNUMBER(X88),X88,"P")</f>
        <v>P</v>
      </c>
      <c r="W88" s="129" t="n">
        <f aca="false">SUM(L88:O88)</f>
        <v>0</v>
      </c>
      <c r="X88" s="129" t="str">
        <f aca="false">IF(W88&gt;0,ABS(W88-K88),"")</f>
        <v/>
      </c>
      <c r="AO88" s="78" t="e">
        <f aca="false">VLOOKUP(F88,PTDS2!$A$1:$Q$13,2)</f>
        <v>#N/A</v>
      </c>
      <c r="AP88" s="78" t="e">
        <f aca="false">VLOOKUP(F88,PTDS2!$A$1:$Q$13,3)</f>
        <v>#N/A</v>
      </c>
      <c r="AQ88" s="78" t="e">
        <f aca="false">VLOOKUP(F88,PTDS2!$A$1:$Q$13,4)</f>
        <v>#N/A</v>
      </c>
      <c r="AR88" s="78" t="e">
        <f aca="false">VLOOKUP(F88,PTDS2!$A$1:$Q$13,5)</f>
        <v>#N/A</v>
      </c>
      <c r="AS88" s="78" t="e">
        <f aca="false">VLOOKUP(F88,PTDS2!$A$1:$Q$13,6)</f>
        <v>#N/A</v>
      </c>
      <c r="AT88" s="78" t="e">
        <f aca="false">VLOOKUP(F88,PTDS2!$A$1:$Q$13,7)</f>
        <v>#N/A</v>
      </c>
      <c r="AU88" s="78" t="e">
        <f aca="false">VLOOKUP(F88,PTDS2!$A$1:$Q$13,8)</f>
        <v>#N/A</v>
      </c>
      <c r="AV88" s="78" t="e">
        <f aca="false">VLOOKUP(F88,PTDS2!$A$1:$Q$13,9)</f>
        <v>#N/A</v>
      </c>
      <c r="AW88" s="78" t="e">
        <f aca="false">VLOOKUP(F88,PTDS2!$A$1:$Q$13,10)</f>
        <v>#N/A</v>
      </c>
      <c r="AX88" s="78" t="e">
        <f aca="false">VLOOKUP(F88,PTDS2!$A$1:$Q$13,11)</f>
        <v>#N/A</v>
      </c>
      <c r="AY88" s="78" t="e">
        <f aca="false">VLOOKUP(F88,PTDS2!$A$1:$Q$13,12)</f>
        <v>#N/A</v>
      </c>
      <c r="AZ88" s="78" t="e">
        <f aca="false">VLOOKUP(F88,PTDS2!$A$1:$Q$13,13)</f>
        <v>#N/A</v>
      </c>
      <c r="BA88" s="78" t="e">
        <f aca="false">VLOOKUP(F88,PTDS2!$A$1:$Q$13,14)</f>
        <v>#N/A</v>
      </c>
      <c r="BB88" s="78" t="e">
        <f aca="false">VLOOKUP(F88,PTDS2!$A$1:$Q$13,15)</f>
        <v>#N/A</v>
      </c>
      <c r="BC88" s="78" t="e">
        <f aca="false">VLOOKUP(F88,PTDS2!$A$1:$Q$13,16)</f>
        <v>#N/A</v>
      </c>
      <c r="BD88" s="78" t="e">
        <f aca="false">VLOOKUP(F88,PTDS2!$A$1:$Q$13,17)</f>
        <v>#N/A</v>
      </c>
      <c r="BF88" s="78" t="e">
        <f aca="false">IF(AO88=0,"",AO88)</f>
        <v>#N/A</v>
      </c>
      <c r="BG88" s="78" t="e">
        <f aca="false">IF(AP88=0,"",AP88)</f>
        <v>#N/A</v>
      </c>
      <c r="BH88" s="78" t="e">
        <f aca="false">IF(AQ88=0,"",AQ88)</f>
        <v>#N/A</v>
      </c>
      <c r="BI88" s="78" t="e">
        <f aca="false">IF(AR88=0,"",AR88)</f>
        <v>#N/A</v>
      </c>
      <c r="BJ88" s="78" t="e">
        <f aca="false">IF(AS88=0,"",AS88)</f>
        <v>#N/A</v>
      </c>
      <c r="BK88" s="78" t="e">
        <f aca="false">IF(AT88=0,"",AT88)</f>
        <v>#N/A</v>
      </c>
      <c r="BL88" s="78" t="e">
        <f aca="false">IF(AU88=0,"",AU88)</f>
        <v>#N/A</v>
      </c>
      <c r="BM88" s="78" t="e">
        <f aca="false">IF(AV88=0,"",AV88)</f>
        <v>#N/A</v>
      </c>
      <c r="BN88" s="78" t="e">
        <f aca="false">IF(AW88=0,"",AW88)</f>
        <v>#N/A</v>
      </c>
      <c r="BO88" s="78" t="e">
        <f aca="false">IF(AX88=0,"",AX88)</f>
        <v>#N/A</v>
      </c>
      <c r="BP88" s="78" t="e">
        <f aca="false">IF(AY88=0,"",AY88)</f>
        <v>#N/A</v>
      </c>
      <c r="BQ88" s="78" t="e">
        <f aca="false">IF(AZ88=0,"",AZ88)</f>
        <v>#N/A</v>
      </c>
      <c r="BR88" s="78" t="e">
        <f aca="false">IF(BA88=0,"",BA88)</f>
        <v>#N/A</v>
      </c>
      <c r="BS88" s="78" t="e">
        <f aca="false">IF(BB88=0,"",BB88)</f>
        <v>#N/A</v>
      </c>
      <c r="BT88" s="78" t="e">
        <f aca="false">IF(BC88=0,"",BC88)</f>
        <v>#N/A</v>
      </c>
      <c r="BU88" s="78" t="e">
        <f aca="false">IF(BD88=0,"",BD88)</f>
        <v>#N/A</v>
      </c>
    </row>
    <row r="89" customFormat="false" ht="56.7" hidden="false" customHeight="true" outlineLevel="0" collapsed="false">
      <c r="A89" s="131" t="str">
        <f aca="false">IF(ISNUMBER(I89),A88+1,"")</f>
        <v/>
      </c>
      <c r="B89" s="117"/>
      <c r="C89" s="118"/>
      <c r="D89" s="118"/>
      <c r="E89" s="119"/>
      <c r="F89" s="120"/>
      <c r="G89" s="121"/>
      <c r="H89" s="122"/>
      <c r="I89" s="123"/>
      <c r="J89" s="116"/>
      <c r="K89" s="124" t="str">
        <f aca="false">IF(ISBLANK(I89),"",ROUND(IF(J89&lt;&gt;"€",IF(J89="$",I89*TRANSFERENCIAS!$E$29,I89*TRANSFERENCIAS!$H$29),I89),2))</f>
        <v/>
      </c>
      <c r="L89" s="125"/>
      <c r="M89" s="125"/>
      <c r="N89" s="125"/>
      <c r="O89" s="125"/>
      <c r="P89" s="125"/>
      <c r="Q89" s="160" t="str">
        <f aca="false">IF(ISNUMBER(X89),X89,"P")</f>
        <v>P</v>
      </c>
      <c r="W89" s="129" t="n">
        <f aca="false">SUM(L89:O89)</f>
        <v>0</v>
      </c>
      <c r="X89" s="129" t="str">
        <f aca="false">IF(W89&gt;0,ABS(W89-K89),"")</f>
        <v/>
      </c>
      <c r="AO89" s="78" t="e">
        <f aca="false">VLOOKUP(F89,PTDS2!$A$1:$Q$13,2)</f>
        <v>#N/A</v>
      </c>
      <c r="AP89" s="78" t="e">
        <f aca="false">VLOOKUP(F89,PTDS2!$A$1:$Q$13,3)</f>
        <v>#N/A</v>
      </c>
      <c r="AQ89" s="78" t="e">
        <f aca="false">VLOOKUP(F89,PTDS2!$A$1:$Q$13,4)</f>
        <v>#N/A</v>
      </c>
      <c r="AR89" s="78" t="e">
        <f aca="false">VLOOKUP(F89,PTDS2!$A$1:$Q$13,5)</f>
        <v>#N/A</v>
      </c>
      <c r="AS89" s="78" t="e">
        <f aca="false">VLOOKUP(F89,PTDS2!$A$1:$Q$13,6)</f>
        <v>#N/A</v>
      </c>
      <c r="AT89" s="78" t="e">
        <f aca="false">VLOOKUP(F89,PTDS2!$A$1:$Q$13,7)</f>
        <v>#N/A</v>
      </c>
      <c r="AU89" s="78" t="e">
        <f aca="false">VLOOKUP(F89,PTDS2!$A$1:$Q$13,8)</f>
        <v>#N/A</v>
      </c>
      <c r="AV89" s="78" t="e">
        <f aca="false">VLOOKUP(F89,PTDS2!$A$1:$Q$13,9)</f>
        <v>#N/A</v>
      </c>
      <c r="AW89" s="78" t="e">
        <f aca="false">VLOOKUP(F89,PTDS2!$A$1:$Q$13,10)</f>
        <v>#N/A</v>
      </c>
      <c r="AX89" s="78" t="e">
        <f aca="false">VLOOKUP(F89,PTDS2!$A$1:$Q$13,11)</f>
        <v>#N/A</v>
      </c>
      <c r="AY89" s="78" t="e">
        <f aca="false">VLOOKUP(F89,PTDS2!$A$1:$Q$13,12)</f>
        <v>#N/A</v>
      </c>
      <c r="AZ89" s="78" t="e">
        <f aca="false">VLOOKUP(F89,PTDS2!$A$1:$Q$13,13)</f>
        <v>#N/A</v>
      </c>
      <c r="BA89" s="78" t="e">
        <f aca="false">VLOOKUP(F89,PTDS2!$A$1:$Q$13,14)</f>
        <v>#N/A</v>
      </c>
      <c r="BB89" s="78" t="e">
        <f aca="false">VLOOKUP(F89,PTDS2!$A$1:$Q$13,15)</f>
        <v>#N/A</v>
      </c>
      <c r="BC89" s="78" t="e">
        <f aca="false">VLOOKUP(F89,PTDS2!$A$1:$Q$13,16)</f>
        <v>#N/A</v>
      </c>
      <c r="BD89" s="78" t="e">
        <f aca="false">VLOOKUP(F89,PTDS2!$A$1:$Q$13,17)</f>
        <v>#N/A</v>
      </c>
      <c r="BF89" s="78" t="e">
        <f aca="false">IF(AO89=0,"",AO89)</f>
        <v>#N/A</v>
      </c>
      <c r="BG89" s="78" t="e">
        <f aca="false">IF(AP89=0,"",AP89)</f>
        <v>#N/A</v>
      </c>
      <c r="BH89" s="78" t="e">
        <f aca="false">IF(AQ89=0,"",AQ89)</f>
        <v>#N/A</v>
      </c>
      <c r="BI89" s="78" t="e">
        <f aca="false">IF(AR89=0,"",AR89)</f>
        <v>#N/A</v>
      </c>
      <c r="BJ89" s="78" t="e">
        <f aca="false">IF(AS89=0,"",AS89)</f>
        <v>#N/A</v>
      </c>
      <c r="BK89" s="78" t="e">
        <f aca="false">IF(AT89=0,"",AT89)</f>
        <v>#N/A</v>
      </c>
      <c r="BL89" s="78" t="e">
        <f aca="false">IF(AU89=0,"",AU89)</f>
        <v>#N/A</v>
      </c>
      <c r="BM89" s="78" t="e">
        <f aca="false">IF(AV89=0,"",AV89)</f>
        <v>#N/A</v>
      </c>
      <c r="BN89" s="78" t="e">
        <f aca="false">IF(AW89=0,"",AW89)</f>
        <v>#N/A</v>
      </c>
      <c r="BO89" s="78" t="e">
        <f aca="false">IF(AX89=0,"",AX89)</f>
        <v>#N/A</v>
      </c>
      <c r="BP89" s="78" t="e">
        <f aca="false">IF(AY89=0,"",AY89)</f>
        <v>#N/A</v>
      </c>
      <c r="BQ89" s="78" t="e">
        <f aca="false">IF(AZ89=0,"",AZ89)</f>
        <v>#N/A</v>
      </c>
      <c r="BR89" s="78" t="e">
        <f aca="false">IF(BA89=0,"",BA89)</f>
        <v>#N/A</v>
      </c>
      <c r="BS89" s="78" t="e">
        <f aca="false">IF(BB89=0,"",BB89)</f>
        <v>#N/A</v>
      </c>
      <c r="BT89" s="78" t="e">
        <f aca="false">IF(BC89=0,"",BC89)</f>
        <v>#N/A</v>
      </c>
      <c r="BU89" s="78" t="e">
        <f aca="false">IF(BD89=0,"",BD89)</f>
        <v>#N/A</v>
      </c>
    </row>
    <row r="90" customFormat="false" ht="56.7" hidden="false" customHeight="true" outlineLevel="0" collapsed="false">
      <c r="A90" s="131" t="str">
        <f aca="false">IF(ISNUMBER(I90),A89+1,"")</f>
        <v/>
      </c>
      <c r="B90" s="117"/>
      <c r="C90" s="118"/>
      <c r="D90" s="118"/>
      <c r="E90" s="119"/>
      <c r="F90" s="120"/>
      <c r="G90" s="121"/>
      <c r="H90" s="122"/>
      <c r="I90" s="123"/>
      <c r="J90" s="116"/>
      <c r="K90" s="124" t="str">
        <f aca="false">IF(ISBLANK(I90),"",ROUND(IF(J90&lt;&gt;"€",IF(J90="$",I90*TRANSFERENCIAS!$E$29,I90*TRANSFERENCIAS!$H$29),I90),2))</f>
        <v/>
      </c>
      <c r="L90" s="125"/>
      <c r="M90" s="125"/>
      <c r="N90" s="125"/>
      <c r="O90" s="125"/>
      <c r="P90" s="125"/>
      <c r="Q90" s="160" t="str">
        <f aca="false">IF(ISNUMBER(X90),X90,"P")</f>
        <v>P</v>
      </c>
      <c r="W90" s="129" t="n">
        <f aca="false">SUM(L90:O90)</f>
        <v>0</v>
      </c>
      <c r="X90" s="129" t="str">
        <f aca="false">IF(W90&gt;0,ABS(W90-K90),"")</f>
        <v/>
      </c>
      <c r="AO90" s="78" t="e">
        <f aca="false">VLOOKUP(F90,PTDS2!$A$1:$Q$13,2)</f>
        <v>#N/A</v>
      </c>
      <c r="AP90" s="78" t="e">
        <f aca="false">VLOOKUP(F90,PTDS2!$A$1:$Q$13,3)</f>
        <v>#N/A</v>
      </c>
      <c r="AQ90" s="78" t="e">
        <f aca="false">VLOOKUP(F90,PTDS2!$A$1:$Q$13,4)</f>
        <v>#N/A</v>
      </c>
      <c r="AR90" s="78" t="e">
        <f aca="false">VLOOKUP(F90,PTDS2!$A$1:$Q$13,5)</f>
        <v>#N/A</v>
      </c>
      <c r="AS90" s="78" t="e">
        <f aca="false">VLOOKUP(F90,PTDS2!$A$1:$Q$13,6)</f>
        <v>#N/A</v>
      </c>
      <c r="AT90" s="78" t="e">
        <f aca="false">VLOOKUP(F90,PTDS2!$A$1:$Q$13,7)</f>
        <v>#N/A</v>
      </c>
      <c r="AU90" s="78" t="e">
        <f aca="false">VLOOKUP(F90,PTDS2!$A$1:$Q$13,8)</f>
        <v>#N/A</v>
      </c>
      <c r="AV90" s="78" t="e">
        <f aca="false">VLOOKUP(F90,PTDS2!$A$1:$Q$13,9)</f>
        <v>#N/A</v>
      </c>
      <c r="AW90" s="78" t="e">
        <f aca="false">VLOOKUP(F90,PTDS2!$A$1:$Q$13,10)</f>
        <v>#N/A</v>
      </c>
      <c r="AX90" s="78" t="e">
        <f aca="false">VLOOKUP(F90,PTDS2!$A$1:$Q$13,11)</f>
        <v>#N/A</v>
      </c>
      <c r="AY90" s="78" t="e">
        <f aca="false">VLOOKUP(F90,PTDS2!$A$1:$Q$13,12)</f>
        <v>#N/A</v>
      </c>
      <c r="AZ90" s="78" t="e">
        <f aca="false">VLOOKUP(F90,PTDS2!$A$1:$Q$13,13)</f>
        <v>#N/A</v>
      </c>
      <c r="BA90" s="78" t="e">
        <f aca="false">VLOOKUP(F90,PTDS2!$A$1:$Q$13,14)</f>
        <v>#N/A</v>
      </c>
      <c r="BB90" s="78" t="e">
        <f aca="false">VLOOKUP(F90,PTDS2!$A$1:$Q$13,15)</f>
        <v>#N/A</v>
      </c>
      <c r="BC90" s="78" t="e">
        <f aca="false">VLOOKUP(F90,PTDS2!$A$1:$Q$13,16)</f>
        <v>#N/A</v>
      </c>
      <c r="BD90" s="78" t="e">
        <f aca="false">VLOOKUP(F90,PTDS2!$A$1:$Q$13,17)</f>
        <v>#N/A</v>
      </c>
      <c r="BF90" s="78" t="e">
        <f aca="false">IF(AO90=0,"",AO90)</f>
        <v>#N/A</v>
      </c>
      <c r="BG90" s="78" t="e">
        <f aca="false">IF(AP90=0,"",AP90)</f>
        <v>#N/A</v>
      </c>
      <c r="BH90" s="78" t="e">
        <f aca="false">IF(AQ90=0,"",AQ90)</f>
        <v>#N/A</v>
      </c>
      <c r="BI90" s="78" t="e">
        <f aca="false">IF(AR90=0,"",AR90)</f>
        <v>#N/A</v>
      </c>
      <c r="BJ90" s="78" t="e">
        <f aca="false">IF(AS90=0,"",AS90)</f>
        <v>#N/A</v>
      </c>
      <c r="BK90" s="78" t="e">
        <f aca="false">IF(AT90=0,"",AT90)</f>
        <v>#N/A</v>
      </c>
      <c r="BL90" s="78" t="e">
        <f aca="false">IF(AU90=0,"",AU90)</f>
        <v>#N/A</v>
      </c>
      <c r="BM90" s="78" t="e">
        <f aca="false">IF(AV90=0,"",AV90)</f>
        <v>#N/A</v>
      </c>
      <c r="BN90" s="78" t="e">
        <f aca="false">IF(AW90=0,"",AW90)</f>
        <v>#N/A</v>
      </c>
      <c r="BO90" s="78" t="e">
        <f aca="false">IF(AX90=0,"",AX90)</f>
        <v>#N/A</v>
      </c>
      <c r="BP90" s="78" t="e">
        <f aca="false">IF(AY90=0,"",AY90)</f>
        <v>#N/A</v>
      </c>
      <c r="BQ90" s="78" t="e">
        <f aca="false">IF(AZ90=0,"",AZ90)</f>
        <v>#N/A</v>
      </c>
      <c r="BR90" s="78" t="e">
        <f aca="false">IF(BA90=0,"",BA90)</f>
        <v>#N/A</v>
      </c>
      <c r="BS90" s="78" t="e">
        <f aca="false">IF(BB90=0,"",BB90)</f>
        <v>#N/A</v>
      </c>
      <c r="BT90" s="78" t="e">
        <f aca="false">IF(BC90=0,"",BC90)</f>
        <v>#N/A</v>
      </c>
      <c r="BU90" s="78" t="e">
        <f aca="false">IF(BD90=0,"",BD90)</f>
        <v>#N/A</v>
      </c>
    </row>
    <row r="91" customFormat="false" ht="56.7" hidden="false" customHeight="true" outlineLevel="0" collapsed="false">
      <c r="A91" s="131" t="str">
        <f aca="false">IF(ISNUMBER(I91),A90+1,"")</f>
        <v/>
      </c>
      <c r="B91" s="117"/>
      <c r="C91" s="118"/>
      <c r="D91" s="118"/>
      <c r="E91" s="119"/>
      <c r="F91" s="120"/>
      <c r="G91" s="121"/>
      <c r="H91" s="122"/>
      <c r="I91" s="123"/>
      <c r="J91" s="116"/>
      <c r="K91" s="124" t="str">
        <f aca="false">IF(ISBLANK(I91),"",ROUND(IF(J91&lt;&gt;"€",IF(J91="$",I91*TRANSFERENCIAS!$E$29,I91*TRANSFERENCIAS!$H$29),I91),2))</f>
        <v/>
      </c>
      <c r="L91" s="125"/>
      <c r="M91" s="125"/>
      <c r="N91" s="125"/>
      <c r="O91" s="125"/>
      <c r="P91" s="125"/>
      <c r="Q91" s="160" t="str">
        <f aca="false">IF(ISNUMBER(X91),X91,"P")</f>
        <v>P</v>
      </c>
      <c r="W91" s="129" t="n">
        <f aca="false">SUM(L91:O91)</f>
        <v>0</v>
      </c>
      <c r="X91" s="129" t="str">
        <f aca="false">IF(W91&gt;0,ABS(W91-K91),"")</f>
        <v/>
      </c>
      <c r="AO91" s="78" t="e">
        <f aca="false">VLOOKUP(F91,PTDS2!$A$1:$Q$13,2)</f>
        <v>#N/A</v>
      </c>
      <c r="AP91" s="78" t="e">
        <f aca="false">VLOOKUP(F91,PTDS2!$A$1:$Q$13,3)</f>
        <v>#N/A</v>
      </c>
      <c r="AQ91" s="78" t="e">
        <f aca="false">VLOOKUP(F91,PTDS2!$A$1:$Q$13,4)</f>
        <v>#N/A</v>
      </c>
      <c r="AR91" s="78" t="e">
        <f aca="false">VLOOKUP(F91,PTDS2!$A$1:$Q$13,5)</f>
        <v>#N/A</v>
      </c>
      <c r="AS91" s="78" t="e">
        <f aca="false">VLOOKUP(F91,PTDS2!$A$1:$Q$13,6)</f>
        <v>#N/A</v>
      </c>
      <c r="AT91" s="78" t="e">
        <f aca="false">VLOOKUP(F91,PTDS2!$A$1:$Q$13,7)</f>
        <v>#N/A</v>
      </c>
      <c r="AU91" s="78" t="e">
        <f aca="false">VLOOKUP(F91,PTDS2!$A$1:$Q$13,8)</f>
        <v>#N/A</v>
      </c>
      <c r="AV91" s="78" t="e">
        <f aca="false">VLOOKUP(F91,PTDS2!$A$1:$Q$13,9)</f>
        <v>#N/A</v>
      </c>
      <c r="AW91" s="78" t="e">
        <f aca="false">VLOOKUP(F91,PTDS2!$A$1:$Q$13,10)</f>
        <v>#N/A</v>
      </c>
      <c r="AX91" s="78" t="e">
        <f aca="false">VLOOKUP(F91,PTDS2!$A$1:$Q$13,11)</f>
        <v>#N/A</v>
      </c>
      <c r="AY91" s="78" t="e">
        <f aca="false">VLOOKUP(F91,PTDS2!$A$1:$Q$13,12)</f>
        <v>#N/A</v>
      </c>
      <c r="AZ91" s="78" t="e">
        <f aca="false">VLOOKUP(F91,PTDS2!$A$1:$Q$13,13)</f>
        <v>#N/A</v>
      </c>
      <c r="BA91" s="78" t="e">
        <f aca="false">VLOOKUP(F91,PTDS2!$A$1:$Q$13,14)</f>
        <v>#N/A</v>
      </c>
      <c r="BB91" s="78" t="e">
        <f aca="false">VLOOKUP(F91,PTDS2!$A$1:$Q$13,15)</f>
        <v>#N/A</v>
      </c>
      <c r="BC91" s="78" t="e">
        <f aca="false">VLOOKUP(F91,PTDS2!$A$1:$Q$13,16)</f>
        <v>#N/A</v>
      </c>
      <c r="BD91" s="78" t="e">
        <f aca="false">VLOOKUP(F91,PTDS2!$A$1:$Q$13,17)</f>
        <v>#N/A</v>
      </c>
      <c r="BF91" s="78" t="e">
        <f aca="false">IF(AO91=0,"",AO91)</f>
        <v>#N/A</v>
      </c>
      <c r="BG91" s="78" t="e">
        <f aca="false">IF(AP91=0,"",AP91)</f>
        <v>#N/A</v>
      </c>
      <c r="BH91" s="78" t="e">
        <f aca="false">IF(AQ91=0,"",AQ91)</f>
        <v>#N/A</v>
      </c>
      <c r="BI91" s="78" t="e">
        <f aca="false">IF(AR91=0,"",AR91)</f>
        <v>#N/A</v>
      </c>
      <c r="BJ91" s="78" t="e">
        <f aca="false">IF(AS91=0,"",AS91)</f>
        <v>#N/A</v>
      </c>
      <c r="BK91" s="78" t="e">
        <f aca="false">IF(AT91=0,"",AT91)</f>
        <v>#N/A</v>
      </c>
      <c r="BL91" s="78" t="e">
        <f aca="false">IF(AU91=0,"",AU91)</f>
        <v>#N/A</v>
      </c>
      <c r="BM91" s="78" t="e">
        <f aca="false">IF(AV91=0,"",AV91)</f>
        <v>#N/A</v>
      </c>
      <c r="BN91" s="78" t="e">
        <f aca="false">IF(AW91=0,"",AW91)</f>
        <v>#N/A</v>
      </c>
      <c r="BO91" s="78" t="e">
        <f aca="false">IF(AX91=0,"",AX91)</f>
        <v>#N/A</v>
      </c>
      <c r="BP91" s="78" t="e">
        <f aca="false">IF(AY91=0,"",AY91)</f>
        <v>#N/A</v>
      </c>
      <c r="BQ91" s="78" t="e">
        <f aca="false">IF(AZ91=0,"",AZ91)</f>
        <v>#N/A</v>
      </c>
      <c r="BR91" s="78" t="e">
        <f aca="false">IF(BA91=0,"",BA91)</f>
        <v>#N/A</v>
      </c>
      <c r="BS91" s="78" t="e">
        <f aca="false">IF(BB91=0,"",BB91)</f>
        <v>#N/A</v>
      </c>
      <c r="BT91" s="78" t="e">
        <f aca="false">IF(BC91=0,"",BC91)</f>
        <v>#N/A</v>
      </c>
      <c r="BU91" s="78" t="e">
        <f aca="false">IF(BD91=0,"",BD91)</f>
        <v>#N/A</v>
      </c>
    </row>
    <row r="92" customFormat="false" ht="56.7" hidden="false" customHeight="true" outlineLevel="0" collapsed="false">
      <c r="A92" s="131" t="str">
        <f aca="false">IF(ISNUMBER(I92),A91+1,"")</f>
        <v/>
      </c>
      <c r="B92" s="117"/>
      <c r="C92" s="118"/>
      <c r="D92" s="118"/>
      <c r="E92" s="119"/>
      <c r="F92" s="120"/>
      <c r="G92" s="121"/>
      <c r="H92" s="122"/>
      <c r="I92" s="123"/>
      <c r="J92" s="116"/>
      <c r="K92" s="124" t="str">
        <f aca="false">IF(ISBLANK(I92),"",ROUND(IF(J92&lt;&gt;"€",IF(J92="$",I92*TRANSFERENCIAS!$E$29,I92*TRANSFERENCIAS!$H$29),I92),2))</f>
        <v/>
      </c>
      <c r="L92" s="125"/>
      <c r="M92" s="125"/>
      <c r="N92" s="125"/>
      <c r="O92" s="125"/>
      <c r="P92" s="125"/>
      <c r="Q92" s="160" t="str">
        <f aca="false">IF(ISNUMBER(X92),X92,"P")</f>
        <v>P</v>
      </c>
      <c r="W92" s="129" t="n">
        <f aca="false">SUM(L92:O92)</f>
        <v>0</v>
      </c>
      <c r="X92" s="129" t="str">
        <f aca="false">IF(W92&gt;0,ABS(W92-K92),"")</f>
        <v/>
      </c>
      <c r="AO92" s="78" t="e">
        <f aca="false">VLOOKUP(F92,PTDS2!$A$1:$Q$13,2)</f>
        <v>#N/A</v>
      </c>
      <c r="AP92" s="78" t="e">
        <f aca="false">VLOOKUP(F92,PTDS2!$A$1:$Q$13,3)</f>
        <v>#N/A</v>
      </c>
      <c r="AQ92" s="78" t="e">
        <f aca="false">VLOOKUP(F92,PTDS2!$A$1:$Q$13,4)</f>
        <v>#N/A</v>
      </c>
      <c r="AR92" s="78" t="e">
        <f aca="false">VLOOKUP(F92,PTDS2!$A$1:$Q$13,5)</f>
        <v>#N/A</v>
      </c>
      <c r="AS92" s="78" t="e">
        <f aca="false">VLOOKUP(F92,PTDS2!$A$1:$Q$13,6)</f>
        <v>#N/A</v>
      </c>
      <c r="AT92" s="78" t="e">
        <f aca="false">VLOOKUP(F92,PTDS2!$A$1:$Q$13,7)</f>
        <v>#N/A</v>
      </c>
      <c r="AU92" s="78" t="e">
        <f aca="false">VLOOKUP(F92,PTDS2!$A$1:$Q$13,8)</f>
        <v>#N/A</v>
      </c>
      <c r="AV92" s="78" t="e">
        <f aca="false">VLOOKUP(F92,PTDS2!$A$1:$Q$13,9)</f>
        <v>#N/A</v>
      </c>
      <c r="AW92" s="78" t="e">
        <f aca="false">VLOOKUP(F92,PTDS2!$A$1:$Q$13,10)</f>
        <v>#N/A</v>
      </c>
      <c r="AX92" s="78" t="e">
        <f aca="false">VLOOKUP(F92,PTDS2!$A$1:$Q$13,11)</f>
        <v>#N/A</v>
      </c>
      <c r="AY92" s="78" t="e">
        <f aca="false">VLOOKUP(F92,PTDS2!$A$1:$Q$13,12)</f>
        <v>#N/A</v>
      </c>
      <c r="AZ92" s="78" t="e">
        <f aca="false">VLOOKUP(F92,PTDS2!$A$1:$Q$13,13)</f>
        <v>#N/A</v>
      </c>
      <c r="BA92" s="78" t="e">
        <f aca="false">VLOOKUP(F92,PTDS2!$A$1:$Q$13,14)</f>
        <v>#N/A</v>
      </c>
      <c r="BB92" s="78" t="e">
        <f aca="false">VLOOKUP(F92,PTDS2!$A$1:$Q$13,15)</f>
        <v>#N/A</v>
      </c>
      <c r="BC92" s="78" t="e">
        <f aca="false">VLOOKUP(F92,PTDS2!$A$1:$Q$13,16)</f>
        <v>#N/A</v>
      </c>
      <c r="BD92" s="78" t="e">
        <f aca="false">VLOOKUP(F92,PTDS2!$A$1:$Q$13,17)</f>
        <v>#N/A</v>
      </c>
      <c r="BF92" s="78" t="e">
        <f aca="false">IF(AO92=0,"",AO92)</f>
        <v>#N/A</v>
      </c>
      <c r="BG92" s="78" t="e">
        <f aca="false">IF(AP92=0,"",AP92)</f>
        <v>#N/A</v>
      </c>
      <c r="BH92" s="78" t="e">
        <f aca="false">IF(AQ92=0,"",AQ92)</f>
        <v>#N/A</v>
      </c>
      <c r="BI92" s="78" t="e">
        <f aca="false">IF(AR92=0,"",AR92)</f>
        <v>#N/A</v>
      </c>
      <c r="BJ92" s="78" t="e">
        <f aca="false">IF(AS92=0,"",AS92)</f>
        <v>#N/A</v>
      </c>
      <c r="BK92" s="78" t="e">
        <f aca="false">IF(AT92=0,"",AT92)</f>
        <v>#N/A</v>
      </c>
      <c r="BL92" s="78" t="e">
        <f aca="false">IF(AU92=0,"",AU92)</f>
        <v>#N/A</v>
      </c>
      <c r="BM92" s="78" t="e">
        <f aca="false">IF(AV92=0,"",AV92)</f>
        <v>#N/A</v>
      </c>
      <c r="BN92" s="78" t="e">
        <f aca="false">IF(AW92=0,"",AW92)</f>
        <v>#N/A</v>
      </c>
      <c r="BO92" s="78" t="e">
        <f aca="false">IF(AX92=0,"",AX92)</f>
        <v>#N/A</v>
      </c>
      <c r="BP92" s="78" t="e">
        <f aca="false">IF(AY92=0,"",AY92)</f>
        <v>#N/A</v>
      </c>
      <c r="BQ92" s="78" t="e">
        <f aca="false">IF(AZ92=0,"",AZ92)</f>
        <v>#N/A</v>
      </c>
      <c r="BR92" s="78" t="e">
        <f aca="false">IF(BA92=0,"",BA92)</f>
        <v>#N/A</v>
      </c>
      <c r="BS92" s="78" t="e">
        <f aca="false">IF(BB92=0,"",BB92)</f>
        <v>#N/A</v>
      </c>
      <c r="BT92" s="78" t="e">
        <f aca="false">IF(BC92=0,"",BC92)</f>
        <v>#N/A</v>
      </c>
      <c r="BU92" s="78" t="e">
        <f aca="false">IF(BD92=0,"",BD92)</f>
        <v>#N/A</v>
      </c>
    </row>
    <row r="93" customFormat="false" ht="56.7" hidden="false" customHeight="true" outlineLevel="0" collapsed="false">
      <c r="A93" s="131" t="str">
        <f aca="false">IF(ISNUMBER(I93),A92+1,"")</f>
        <v/>
      </c>
      <c r="B93" s="117"/>
      <c r="C93" s="118"/>
      <c r="D93" s="118"/>
      <c r="E93" s="119"/>
      <c r="F93" s="120"/>
      <c r="G93" s="121"/>
      <c r="H93" s="122"/>
      <c r="I93" s="123"/>
      <c r="J93" s="116"/>
      <c r="K93" s="124" t="str">
        <f aca="false">IF(ISBLANK(I93),"",ROUND(IF(J93&lt;&gt;"€",IF(J93="$",I93*TRANSFERENCIAS!$E$29,I93*TRANSFERENCIAS!$H$29),I93),2))</f>
        <v/>
      </c>
      <c r="L93" s="125"/>
      <c r="M93" s="125"/>
      <c r="N93" s="125"/>
      <c r="O93" s="125"/>
      <c r="P93" s="125"/>
      <c r="Q93" s="160" t="str">
        <f aca="false">IF(ISNUMBER(X93),X93,"P")</f>
        <v>P</v>
      </c>
      <c r="W93" s="129" t="n">
        <f aca="false">SUM(L93:O93)</f>
        <v>0</v>
      </c>
      <c r="X93" s="129" t="str">
        <f aca="false">IF(W93&gt;0,ABS(W93-K93),"")</f>
        <v/>
      </c>
      <c r="AO93" s="78" t="e">
        <f aca="false">VLOOKUP(F93,PTDS2!$A$1:$Q$13,2)</f>
        <v>#N/A</v>
      </c>
      <c r="AP93" s="78" t="e">
        <f aca="false">VLOOKUP(F93,PTDS2!$A$1:$Q$13,3)</f>
        <v>#N/A</v>
      </c>
      <c r="AQ93" s="78" t="e">
        <f aca="false">VLOOKUP(F93,PTDS2!$A$1:$Q$13,4)</f>
        <v>#N/A</v>
      </c>
      <c r="AR93" s="78" t="e">
        <f aca="false">VLOOKUP(F93,PTDS2!$A$1:$Q$13,5)</f>
        <v>#N/A</v>
      </c>
      <c r="AS93" s="78" t="e">
        <f aca="false">VLOOKUP(F93,PTDS2!$A$1:$Q$13,6)</f>
        <v>#N/A</v>
      </c>
      <c r="AT93" s="78" t="e">
        <f aca="false">VLOOKUP(F93,PTDS2!$A$1:$Q$13,7)</f>
        <v>#N/A</v>
      </c>
      <c r="AU93" s="78" t="e">
        <f aca="false">VLOOKUP(F93,PTDS2!$A$1:$Q$13,8)</f>
        <v>#N/A</v>
      </c>
      <c r="AV93" s="78" t="e">
        <f aca="false">VLOOKUP(F93,PTDS2!$A$1:$Q$13,9)</f>
        <v>#N/A</v>
      </c>
      <c r="AW93" s="78" t="e">
        <f aca="false">VLOOKUP(F93,PTDS2!$A$1:$Q$13,10)</f>
        <v>#N/A</v>
      </c>
      <c r="AX93" s="78" t="e">
        <f aca="false">VLOOKUP(F93,PTDS2!$A$1:$Q$13,11)</f>
        <v>#N/A</v>
      </c>
      <c r="AY93" s="78" t="e">
        <f aca="false">VLOOKUP(F93,PTDS2!$A$1:$Q$13,12)</f>
        <v>#N/A</v>
      </c>
      <c r="AZ93" s="78" t="e">
        <f aca="false">VLOOKUP(F93,PTDS2!$A$1:$Q$13,13)</f>
        <v>#N/A</v>
      </c>
      <c r="BA93" s="78" t="e">
        <f aca="false">VLOOKUP(F93,PTDS2!$A$1:$Q$13,14)</f>
        <v>#N/A</v>
      </c>
      <c r="BB93" s="78" t="e">
        <f aca="false">VLOOKUP(F93,PTDS2!$A$1:$Q$13,15)</f>
        <v>#N/A</v>
      </c>
      <c r="BC93" s="78" t="e">
        <f aca="false">VLOOKUP(F93,PTDS2!$A$1:$Q$13,16)</f>
        <v>#N/A</v>
      </c>
      <c r="BD93" s="78" t="e">
        <f aca="false">VLOOKUP(F93,PTDS2!$A$1:$Q$13,17)</f>
        <v>#N/A</v>
      </c>
      <c r="BF93" s="78" t="e">
        <f aca="false">IF(AO93=0,"",AO93)</f>
        <v>#N/A</v>
      </c>
      <c r="BG93" s="78" t="e">
        <f aca="false">IF(AP93=0,"",AP93)</f>
        <v>#N/A</v>
      </c>
      <c r="BH93" s="78" t="e">
        <f aca="false">IF(AQ93=0,"",AQ93)</f>
        <v>#N/A</v>
      </c>
      <c r="BI93" s="78" t="e">
        <f aca="false">IF(AR93=0,"",AR93)</f>
        <v>#N/A</v>
      </c>
      <c r="BJ93" s="78" t="e">
        <f aca="false">IF(AS93=0,"",AS93)</f>
        <v>#N/A</v>
      </c>
      <c r="BK93" s="78" t="e">
        <f aca="false">IF(AT93=0,"",AT93)</f>
        <v>#N/A</v>
      </c>
      <c r="BL93" s="78" t="e">
        <f aca="false">IF(AU93=0,"",AU93)</f>
        <v>#N/A</v>
      </c>
      <c r="BM93" s="78" t="e">
        <f aca="false">IF(AV93=0,"",AV93)</f>
        <v>#N/A</v>
      </c>
      <c r="BN93" s="78" t="e">
        <f aca="false">IF(AW93=0,"",AW93)</f>
        <v>#N/A</v>
      </c>
      <c r="BO93" s="78" t="e">
        <f aca="false">IF(AX93=0,"",AX93)</f>
        <v>#N/A</v>
      </c>
      <c r="BP93" s="78" t="e">
        <f aca="false">IF(AY93=0,"",AY93)</f>
        <v>#N/A</v>
      </c>
      <c r="BQ93" s="78" t="e">
        <f aca="false">IF(AZ93=0,"",AZ93)</f>
        <v>#N/A</v>
      </c>
      <c r="BR93" s="78" t="e">
        <f aca="false">IF(BA93=0,"",BA93)</f>
        <v>#N/A</v>
      </c>
      <c r="BS93" s="78" t="e">
        <f aca="false">IF(BB93=0,"",BB93)</f>
        <v>#N/A</v>
      </c>
      <c r="BT93" s="78" t="e">
        <f aca="false">IF(BC93=0,"",BC93)</f>
        <v>#N/A</v>
      </c>
      <c r="BU93" s="78" t="e">
        <f aca="false">IF(BD93=0,"",BD93)</f>
        <v>#N/A</v>
      </c>
    </row>
    <row r="94" customFormat="false" ht="56.7" hidden="false" customHeight="true" outlineLevel="0" collapsed="false">
      <c r="A94" s="131" t="str">
        <f aca="false">IF(ISNUMBER(I94),A93+1,"")</f>
        <v/>
      </c>
      <c r="B94" s="117"/>
      <c r="C94" s="118"/>
      <c r="D94" s="118"/>
      <c r="E94" s="119"/>
      <c r="F94" s="120"/>
      <c r="G94" s="121"/>
      <c r="H94" s="122"/>
      <c r="I94" s="123"/>
      <c r="J94" s="116"/>
      <c r="K94" s="124" t="str">
        <f aca="false">IF(ISBLANK(I94),"",ROUND(IF(J94&lt;&gt;"€",IF(J94="$",I94*TRANSFERENCIAS!$E$29,I94*TRANSFERENCIAS!$H$29),I94),2))</f>
        <v/>
      </c>
      <c r="L94" s="125"/>
      <c r="M94" s="125"/>
      <c r="N94" s="125"/>
      <c r="O94" s="125"/>
      <c r="P94" s="125"/>
      <c r="Q94" s="160" t="str">
        <f aca="false">IF(ISNUMBER(X94),X94,"P")</f>
        <v>P</v>
      </c>
      <c r="W94" s="129" t="n">
        <f aca="false">SUM(L94:O94)</f>
        <v>0</v>
      </c>
      <c r="X94" s="129" t="str">
        <f aca="false">IF(W94&gt;0,ABS(W94-K94),"")</f>
        <v/>
      </c>
      <c r="AO94" s="78" t="e">
        <f aca="false">VLOOKUP(F94,PTDS2!$A$1:$Q$13,2)</f>
        <v>#N/A</v>
      </c>
      <c r="AP94" s="78" t="e">
        <f aca="false">VLOOKUP(F94,PTDS2!$A$1:$Q$13,3)</f>
        <v>#N/A</v>
      </c>
      <c r="AQ94" s="78" t="e">
        <f aca="false">VLOOKUP(F94,PTDS2!$A$1:$Q$13,4)</f>
        <v>#N/A</v>
      </c>
      <c r="AR94" s="78" t="e">
        <f aca="false">VLOOKUP(F94,PTDS2!$A$1:$Q$13,5)</f>
        <v>#N/A</v>
      </c>
      <c r="AS94" s="78" t="e">
        <f aca="false">VLOOKUP(F94,PTDS2!$A$1:$Q$13,6)</f>
        <v>#N/A</v>
      </c>
      <c r="AT94" s="78" t="e">
        <f aca="false">VLOOKUP(F94,PTDS2!$A$1:$Q$13,7)</f>
        <v>#N/A</v>
      </c>
      <c r="AU94" s="78" t="e">
        <f aca="false">VLOOKUP(F94,PTDS2!$A$1:$Q$13,8)</f>
        <v>#N/A</v>
      </c>
      <c r="AV94" s="78" t="e">
        <f aca="false">VLOOKUP(F94,PTDS2!$A$1:$Q$13,9)</f>
        <v>#N/A</v>
      </c>
      <c r="AW94" s="78" t="e">
        <f aca="false">VLOOKUP(F94,PTDS2!$A$1:$Q$13,10)</f>
        <v>#N/A</v>
      </c>
      <c r="AX94" s="78" t="e">
        <f aca="false">VLOOKUP(F94,PTDS2!$A$1:$Q$13,11)</f>
        <v>#N/A</v>
      </c>
      <c r="AY94" s="78" t="e">
        <f aca="false">VLOOKUP(F94,PTDS2!$A$1:$Q$13,12)</f>
        <v>#N/A</v>
      </c>
      <c r="AZ94" s="78" t="e">
        <f aca="false">VLOOKUP(F94,PTDS2!$A$1:$Q$13,13)</f>
        <v>#N/A</v>
      </c>
      <c r="BA94" s="78" t="e">
        <f aca="false">VLOOKUP(F94,PTDS2!$A$1:$Q$13,14)</f>
        <v>#N/A</v>
      </c>
      <c r="BB94" s="78" t="e">
        <f aca="false">VLOOKUP(F94,PTDS2!$A$1:$Q$13,15)</f>
        <v>#N/A</v>
      </c>
      <c r="BC94" s="78" t="e">
        <f aca="false">VLOOKUP(F94,PTDS2!$A$1:$Q$13,16)</f>
        <v>#N/A</v>
      </c>
      <c r="BD94" s="78" t="e">
        <f aca="false">VLOOKUP(F94,PTDS2!$A$1:$Q$13,17)</f>
        <v>#N/A</v>
      </c>
      <c r="BF94" s="78" t="e">
        <f aca="false">IF(AO94=0,"",AO94)</f>
        <v>#N/A</v>
      </c>
      <c r="BG94" s="78" t="e">
        <f aca="false">IF(AP94=0,"",AP94)</f>
        <v>#N/A</v>
      </c>
      <c r="BH94" s="78" t="e">
        <f aca="false">IF(AQ94=0,"",AQ94)</f>
        <v>#N/A</v>
      </c>
      <c r="BI94" s="78" t="e">
        <f aca="false">IF(AR94=0,"",AR94)</f>
        <v>#N/A</v>
      </c>
      <c r="BJ94" s="78" t="e">
        <f aca="false">IF(AS94=0,"",AS94)</f>
        <v>#N/A</v>
      </c>
      <c r="BK94" s="78" t="e">
        <f aca="false">IF(AT94=0,"",AT94)</f>
        <v>#N/A</v>
      </c>
      <c r="BL94" s="78" t="e">
        <f aca="false">IF(AU94=0,"",AU94)</f>
        <v>#N/A</v>
      </c>
      <c r="BM94" s="78" t="e">
        <f aca="false">IF(AV94=0,"",AV94)</f>
        <v>#N/A</v>
      </c>
      <c r="BN94" s="78" t="e">
        <f aca="false">IF(AW94=0,"",AW94)</f>
        <v>#N/A</v>
      </c>
      <c r="BO94" s="78" t="e">
        <f aca="false">IF(AX94=0,"",AX94)</f>
        <v>#N/A</v>
      </c>
      <c r="BP94" s="78" t="e">
        <f aca="false">IF(AY94=0,"",AY94)</f>
        <v>#N/A</v>
      </c>
      <c r="BQ94" s="78" t="e">
        <f aca="false">IF(AZ94=0,"",AZ94)</f>
        <v>#N/A</v>
      </c>
      <c r="BR94" s="78" t="e">
        <f aca="false">IF(BA94=0,"",BA94)</f>
        <v>#N/A</v>
      </c>
      <c r="BS94" s="78" t="e">
        <f aca="false">IF(BB94=0,"",BB94)</f>
        <v>#N/A</v>
      </c>
      <c r="BT94" s="78" t="e">
        <f aca="false">IF(BC94=0,"",BC94)</f>
        <v>#N/A</v>
      </c>
      <c r="BU94" s="78" t="e">
        <f aca="false">IF(BD94=0,"",BD94)</f>
        <v>#N/A</v>
      </c>
    </row>
    <row r="95" customFormat="false" ht="56.7" hidden="false" customHeight="true" outlineLevel="0" collapsed="false">
      <c r="A95" s="131" t="str">
        <f aca="false">IF(ISNUMBER(I95),A94+1,"")</f>
        <v/>
      </c>
      <c r="B95" s="117"/>
      <c r="C95" s="118"/>
      <c r="D95" s="118"/>
      <c r="E95" s="119"/>
      <c r="F95" s="120"/>
      <c r="G95" s="121"/>
      <c r="H95" s="122"/>
      <c r="I95" s="123"/>
      <c r="J95" s="116"/>
      <c r="K95" s="124" t="str">
        <f aca="false">IF(ISBLANK(I95),"",ROUND(IF(J95&lt;&gt;"€",IF(J95="$",I95*TRANSFERENCIAS!$E$29,I95*TRANSFERENCIAS!$H$29),I95),2))</f>
        <v/>
      </c>
      <c r="L95" s="125"/>
      <c r="M95" s="125"/>
      <c r="N95" s="125"/>
      <c r="O95" s="125"/>
      <c r="P95" s="125"/>
      <c r="Q95" s="160" t="str">
        <f aca="false">IF(ISNUMBER(X95),X95,"P")</f>
        <v>P</v>
      </c>
      <c r="W95" s="129" t="n">
        <f aca="false">SUM(L95:O95)</f>
        <v>0</v>
      </c>
      <c r="X95" s="129" t="str">
        <f aca="false">IF(W95&gt;0,ABS(W95-K95),"")</f>
        <v/>
      </c>
      <c r="AO95" s="78" t="e">
        <f aca="false">VLOOKUP(F95,PTDS2!$A$1:$Q$13,2)</f>
        <v>#N/A</v>
      </c>
      <c r="AP95" s="78" t="e">
        <f aca="false">VLOOKUP(F95,PTDS2!$A$1:$Q$13,3)</f>
        <v>#N/A</v>
      </c>
      <c r="AQ95" s="78" t="e">
        <f aca="false">VLOOKUP(F95,PTDS2!$A$1:$Q$13,4)</f>
        <v>#N/A</v>
      </c>
      <c r="AR95" s="78" t="e">
        <f aca="false">VLOOKUP(F95,PTDS2!$A$1:$Q$13,5)</f>
        <v>#N/A</v>
      </c>
      <c r="AS95" s="78" t="e">
        <f aca="false">VLOOKUP(F95,PTDS2!$A$1:$Q$13,6)</f>
        <v>#N/A</v>
      </c>
      <c r="AT95" s="78" t="e">
        <f aca="false">VLOOKUP(F95,PTDS2!$A$1:$Q$13,7)</f>
        <v>#N/A</v>
      </c>
      <c r="AU95" s="78" t="e">
        <f aca="false">VLOOKUP(F95,PTDS2!$A$1:$Q$13,8)</f>
        <v>#N/A</v>
      </c>
      <c r="AV95" s="78" t="e">
        <f aca="false">VLOOKUP(F95,PTDS2!$A$1:$Q$13,9)</f>
        <v>#N/A</v>
      </c>
      <c r="AW95" s="78" t="e">
        <f aca="false">VLOOKUP(F95,PTDS2!$A$1:$Q$13,10)</f>
        <v>#N/A</v>
      </c>
      <c r="AX95" s="78" t="e">
        <f aca="false">VLOOKUP(F95,PTDS2!$A$1:$Q$13,11)</f>
        <v>#N/A</v>
      </c>
      <c r="AY95" s="78" t="e">
        <f aca="false">VLOOKUP(F95,PTDS2!$A$1:$Q$13,12)</f>
        <v>#N/A</v>
      </c>
      <c r="AZ95" s="78" t="e">
        <f aca="false">VLOOKUP(F95,PTDS2!$A$1:$Q$13,13)</f>
        <v>#N/A</v>
      </c>
      <c r="BA95" s="78" t="e">
        <f aca="false">VLOOKUP(F95,PTDS2!$A$1:$Q$13,14)</f>
        <v>#N/A</v>
      </c>
      <c r="BB95" s="78" t="e">
        <f aca="false">VLOOKUP(F95,PTDS2!$A$1:$Q$13,15)</f>
        <v>#N/A</v>
      </c>
      <c r="BC95" s="78" t="e">
        <f aca="false">VLOOKUP(F95,PTDS2!$A$1:$Q$13,16)</f>
        <v>#N/A</v>
      </c>
      <c r="BD95" s="78" t="e">
        <f aca="false">VLOOKUP(F95,PTDS2!$A$1:$Q$13,17)</f>
        <v>#N/A</v>
      </c>
      <c r="BF95" s="78" t="e">
        <f aca="false">IF(AO95=0,"",AO95)</f>
        <v>#N/A</v>
      </c>
      <c r="BG95" s="78" t="e">
        <f aca="false">IF(AP95=0,"",AP95)</f>
        <v>#N/A</v>
      </c>
      <c r="BH95" s="78" t="e">
        <f aca="false">IF(AQ95=0,"",AQ95)</f>
        <v>#N/A</v>
      </c>
      <c r="BI95" s="78" t="e">
        <f aca="false">IF(AR95=0,"",AR95)</f>
        <v>#N/A</v>
      </c>
      <c r="BJ95" s="78" t="e">
        <f aca="false">IF(AS95=0,"",AS95)</f>
        <v>#N/A</v>
      </c>
      <c r="BK95" s="78" t="e">
        <f aca="false">IF(AT95=0,"",AT95)</f>
        <v>#N/A</v>
      </c>
      <c r="BL95" s="78" t="e">
        <f aca="false">IF(AU95=0,"",AU95)</f>
        <v>#N/A</v>
      </c>
      <c r="BM95" s="78" t="e">
        <f aca="false">IF(AV95=0,"",AV95)</f>
        <v>#N/A</v>
      </c>
      <c r="BN95" s="78" t="e">
        <f aca="false">IF(AW95=0,"",AW95)</f>
        <v>#N/A</v>
      </c>
      <c r="BO95" s="78" t="e">
        <f aca="false">IF(AX95=0,"",AX95)</f>
        <v>#N/A</v>
      </c>
      <c r="BP95" s="78" t="e">
        <f aca="false">IF(AY95=0,"",AY95)</f>
        <v>#N/A</v>
      </c>
      <c r="BQ95" s="78" t="e">
        <f aca="false">IF(AZ95=0,"",AZ95)</f>
        <v>#N/A</v>
      </c>
      <c r="BR95" s="78" t="e">
        <f aca="false">IF(BA95=0,"",BA95)</f>
        <v>#N/A</v>
      </c>
      <c r="BS95" s="78" t="e">
        <f aca="false">IF(BB95=0,"",BB95)</f>
        <v>#N/A</v>
      </c>
      <c r="BT95" s="78" t="e">
        <f aca="false">IF(BC95=0,"",BC95)</f>
        <v>#N/A</v>
      </c>
      <c r="BU95" s="78" t="e">
        <f aca="false">IF(BD95=0,"",BD95)</f>
        <v>#N/A</v>
      </c>
    </row>
    <row r="96" customFormat="false" ht="56.7" hidden="false" customHeight="true" outlineLevel="0" collapsed="false">
      <c r="A96" s="131" t="str">
        <f aca="false">IF(ISNUMBER(I96),A95+1,"")</f>
        <v/>
      </c>
      <c r="B96" s="117"/>
      <c r="C96" s="118"/>
      <c r="D96" s="118"/>
      <c r="E96" s="119"/>
      <c r="F96" s="120"/>
      <c r="G96" s="121"/>
      <c r="H96" s="122"/>
      <c r="I96" s="123"/>
      <c r="J96" s="116"/>
      <c r="K96" s="124" t="str">
        <f aca="false">IF(ISBLANK(I96),"",ROUND(IF(J96&lt;&gt;"€",IF(J96="$",I96*TRANSFERENCIAS!$E$29,I96*TRANSFERENCIAS!$H$29),I96),2))</f>
        <v/>
      </c>
      <c r="L96" s="125"/>
      <c r="M96" s="125"/>
      <c r="N96" s="125"/>
      <c r="O96" s="125"/>
      <c r="P96" s="125"/>
      <c r="Q96" s="160" t="str">
        <f aca="false">IF(ISNUMBER(X96),X96,"P")</f>
        <v>P</v>
      </c>
      <c r="W96" s="129" t="n">
        <f aca="false">SUM(L96:O96)</f>
        <v>0</v>
      </c>
      <c r="X96" s="129" t="str">
        <f aca="false">IF(W96&gt;0,ABS(W96-K96),"")</f>
        <v/>
      </c>
      <c r="AO96" s="78" t="e">
        <f aca="false">VLOOKUP(F96,PTDS2!$A$1:$Q$13,2)</f>
        <v>#N/A</v>
      </c>
      <c r="AP96" s="78" t="e">
        <f aca="false">VLOOKUP(F96,PTDS2!$A$1:$Q$13,3)</f>
        <v>#N/A</v>
      </c>
      <c r="AQ96" s="78" t="e">
        <f aca="false">VLOOKUP(F96,PTDS2!$A$1:$Q$13,4)</f>
        <v>#N/A</v>
      </c>
      <c r="AR96" s="78" t="e">
        <f aca="false">VLOOKUP(F96,PTDS2!$A$1:$Q$13,5)</f>
        <v>#N/A</v>
      </c>
      <c r="AS96" s="78" t="e">
        <f aca="false">VLOOKUP(F96,PTDS2!$A$1:$Q$13,6)</f>
        <v>#N/A</v>
      </c>
      <c r="AT96" s="78" t="e">
        <f aca="false">VLOOKUP(F96,PTDS2!$A$1:$Q$13,7)</f>
        <v>#N/A</v>
      </c>
      <c r="AU96" s="78" t="e">
        <f aca="false">VLOOKUP(F96,PTDS2!$A$1:$Q$13,8)</f>
        <v>#N/A</v>
      </c>
      <c r="AV96" s="78" t="e">
        <f aca="false">VLOOKUP(F96,PTDS2!$A$1:$Q$13,9)</f>
        <v>#N/A</v>
      </c>
      <c r="AW96" s="78" t="e">
        <f aca="false">VLOOKUP(F96,PTDS2!$A$1:$Q$13,10)</f>
        <v>#N/A</v>
      </c>
      <c r="AX96" s="78" t="e">
        <f aca="false">VLOOKUP(F96,PTDS2!$A$1:$Q$13,11)</f>
        <v>#N/A</v>
      </c>
      <c r="AY96" s="78" t="e">
        <f aca="false">VLOOKUP(F96,PTDS2!$A$1:$Q$13,12)</f>
        <v>#N/A</v>
      </c>
      <c r="AZ96" s="78" t="e">
        <f aca="false">VLOOKUP(F96,PTDS2!$A$1:$Q$13,13)</f>
        <v>#N/A</v>
      </c>
      <c r="BA96" s="78" t="e">
        <f aca="false">VLOOKUP(F96,PTDS2!$A$1:$Q$13,14)</f>
        <v>#N/A</v>
      </c>
      <c r="BB96" s="78" t="e">
        <f aca="false">VLOOKUP(F96,PTDS2!$A$1:$Q$13,15)</f>
        <v>#N/A</v>
      </c>
      <c r="BC96" s="78" t="e">
        <f aca="false">VLOOKUP(F96,PTDS2!$A$1:$Q$13,16)</f>
        <v>#N/A</v>
      </c>
      <c r="BD96" s="78" t="e">
        <f aca="false">VLOOKUP(F96,PTDS2!$A$1:$Q$13,17)</f>
        <v>#N/A</v>
      </c>
      <c r="BF96" s="78" t="e">
        <f aca="false">IF(AO96=0,"",AO96)</f>
        <v>#N/A</v>
      </c>
      <c r="BG96" s="78" t="e">
        <f aca="false">IF(AP96=0,"",AP96)</f>
        <v>#N/A</v>
      </c>
      <c r="BH96" s="78" t="e">
        <f aca="false">IF(AQ96=0,"",AQ96)</f>
        <v>#N/A</v>
      </c>
      <c r="BI96" s="78" t="e">
        <f aca="false">IF(AR96=0,"",AR96)</f>
        <v>#N/A</v>
      </c>
      <c r="BJ96" s="78" t="e">
        <f aca="false">IF(AS96=0,"",AS96)</f>
        <v>#N/A</v>
      </c>
      <c r="BK96" s="78" t="e">
        <f aca="false">IF(AT96=0,"",AT96)</f>
        <v>#N/A</v>
      </c>
      <c r="BL96" s="78" t="e">
        <f aca="false">IF(AU96=0,"",AU96)</f>
        <v>#N/A</v>
      </c>
      <c r="BM96" s="78" t="e">
        <f aca="false">IF(AV96=0,"",AV96)</f>
        <v>#N/A</v>
      </c>
      <c r="BN96" s="78" t="e">
        <f aca="false">IF(AW96=0,"",AW96)</f>
        <v>#N/A</v>
      </c>
      <c r="BO96" s="78" t="e">
        <f aca="false">IF(AX96=0,"",AX96)</f>
        <v>#N/A</v>
      </c>
      <c r="BP96" s="78" t="e">
        <f aca="false">IF(AY96=0,"",AY96)</f>
        <v>#N/A</v>
      </c>
      <c r="BQ96" s="78" t="e">
        <f aca="false">IF(AZ96=0,"",AZ96)</f>
        <v>#N/A</v>
      </c>
      <c r="BR96" s="78" t="e">
        <f aca="false">IF(BA96=0,"",BA96)</f>
        <v>#N/A</v>
      </c>
      <c r="BS96" s="78" t="e">
        <f aca="false">IF(BB96=0,"",BB96)</f>
        <v>#N/A</v>
      </c>
      <c r="BT96" s="78" t="e">
        <f aca="false">IF(BC96=0,"",BC96)</f>
        <v>#N/A</v>
      </c>
      <c r="BU96" s="78" t="e">
        <f aca="false">IF(BD96=0,"",BD96)</f>
        <v>#N/A</v>
      </c>
    </row>
    <row r="97" customFormat="false" ht="56.7" hidden="false" customHeight="true" outlineLevel="0" collapsed="false">
      <c r="A97" s="131" t="str">
        <f aca="false">IF(ISNUMBER(I97),A96+1,"")</f>
        <v/>
      </c>
      <c r="B97" s="117"/>
      <c r="C97" s="118"/>
      <c r="D97" s="118"/>
      <c r="E97" s="119"/>
      <c r="F97" s="120"/>
      <c r="G97" s="121"/>
      <c r="H97" s="122"/>
      <c r="I97" s="123"/>
      <c r="J97" s="116"/>
      <c r="K97" s="124" t="str">
        <f aca="false">IF(ISBLANK(I97),"",ROUND(IF(J97&lt;&gt;"€",IF(J97="$",I97*TRANSFERENCIAS!$E$29,I97*TRANSFERENCIAS!$H$29),I97),2))</f>
        <v/>
      </c>
      <c r="L97" s="125"/>
      <c r="M97" s="125"/>
      <c r="N97" s="125"/>
      <c r="O97" s="125"/>
      <c r="P97" s="125"/>
      <c r="Q97" s="160" t="str">
        <f aca="false">IF(ISNUMBER(X97),X97,"P")</f>
        <v>P</v>
      </c>
      <c r="W97" s="129" t="n">
        <f aca="false">SUM(L97:O97)</f>
        <v>0</v>
      </c>
      <c r="X97" s="129" t="str">
        <f aca="false">IF(W97&gt;0,ABS(W97-K97),"")</f>
        <v/>
      </c>
      <c r="AO97" s="78" t="e">
        <f aca="false">VLOOKUP(F97,PTDS2!$A$1:$Q$13,2)</f>
        <v>#N/A</v>
      </c>
      <c r="AP97" s="78" t="e">
        <f aca="false">VLOOKUP(F97,PTDS2!$A$1:$Q$13,3)</f>
        <v>#N/A</v>
      </c>
      <c r="AQ97" s="78" t="e">
        <f aca="false">VLOOKUP(F97,PTDS2!$A$1:$Q$13,4)</f>
        <v>#N/A</v>
      </c>
      <c r="AR97" s="78" t="e">
        <f aca="false">VLOOKUP(F97,PTDS2!$A$1:$Q$13,5)</f>
        <v>#N/A</v>
      </c>
      <c r="AS97" s="78" t="e">
        <f aca="false">VLOOKUP(F97,PTDS2!$A$1:$Q$13,6)</f>
        <v>#N/A</v>
      </c>
      <c r="AT97" s="78" t="e">
        <f aca="false">VLOOKUP(F97,PTDS2!$A$1:$Q$13,7)</f>
        <v>#N/A</v>
      </c>
      <c r="AU97" s="78" t="e">
        <f aca="false">VLOOKUP(F97,PTDS2!$A$1:$Q$13,8)</f>
        <v>#N/A</v>
      </c>
      <c r="AV97" s="78" t="e">
        <f aca="false">VLOOKUP(F97,PTDS2!$A$1:$Q$13,9)</f>
        <v>#N/A</v>
      </c>
      <c r="AW97" s="78" t="e">
        <f aca="false">VLOOKUP(F97,PTDS2!$A$1:$Q$13,10)</f>
        <v>#N/A</v>
      </c>
      <c r="AX97" s="78" t="e">
        <f aca="false">VLOOKUP(F97,PTDS2!$A$1:$Q$13,11)</f>
        <v>#N/A</v>
      </c>
      <c r="AY97" s="78" t="e">
        <f aca="false">VLOOKUP(F97,PTDS2!$A$1:$Q$13,12)</f>
        <v>#N/A</v>
      </c>
      <c r="AZ97" s="78" t="e">
        <f aca="false">VLOOKUP(F97,PTDS2!$A$1:$Q$13,13)</f>
        <v>#N/A</v>
      </c>
      <c r="BA97" s="78" t="e">
        <f aca="false">VLOOKUP(F97,PTDS2!$A$1:$Q$13,14)</f>
        <v>#N/A</v>
      </c>
      <c r="BB97" s="78" t="e">
        <f aca="false">VLOOKUP(F97,PTDS2!$A$1:$Q$13,15)</f>
        <v>#N/A</v>
      </c>
      <c r="BC97" s="78" t="e">
        <f aca="false">VLOOKUP(F97,PTDS2!$A$1:$Q$13,16)</f>
        <v>#N/A</v>
      </c>
      <c r="BD97" s="78" t="e">
        <f aca="false">VLOOKUP(F97,PTDS2!$A$1:$Q$13,17)</f>
        <v>#N/A</v>
      </c>
      <c r="BF97" s="78" t="e">
        <f aca="false">IF(AO97=0,"",AO97)</f>
        <v>#N/A</v>
      </c>
      <c r="BG97" s="78" t="e">
        <f aca="false">IF(AP97=0,"",AP97)</f>
        <v>#N/A</v>
      </c>
      <c r="BH97" s="78" t="e">
        <f aca="false">IF(AQ97=0,"",AQ97)</f>
        <v>#N/A</v>
      </c>
      <c r="BI97" s="78" t="e">
        <f aca="false">IF(AR97=0,"",AR97)</f>
        <v>#N/A</v>
      </c>
      <c r="BJ97" s="78" t="e">
        <f aca="false">IF(AS97=0,"",AS97)</f>
        <v>#N/A</v>
      </c>
      <c r="BK97" s="78" t="e">
        <f aca="false">IF(AT97=0,"",AT97)</f>
        <v>#N/A</v>
      </c>
      <c r="BL97" s="78" t="e">
        <f aca="false">IF(AU97=0,"",AU97)</f>
        <v>#N/A</v>
      </c>
      <c r="BM97" s="78" t="e">
        <f aca="false">IF(AV97=0,"",AV97)</f>
        <v>#N/A</v>
      </c>
      <c r="BN97" s="78" t="e">
        <f aca="false">IF(AW97=0,"",AW97)</f>
        <v>#N/A</v>
      </c>
      <c r="BO97" s="78" t="e">
        <f aca="false">IF(AX97=0,"",AX97)</f>
        <v>#N/A</v>
      </c>
      <c r="BP97" s="78" t="e">
        <f aca="false">IF(AY97=0,"",AY97)</f>
        <v>#N/A</v>
      </c>
      <c r="BQ97" s="78" t="e">
        <f aca="false">IF(AZ97=0,"",AZ97)</f>
        <v>#N/A</v>
      </c>
      <c r="BR97" s="78" t="e">
        <f aca="false">IF(BA97=0,"",BA97)</f>
        <v>#N/A</v>
      </c>
      <c r="BS97" s="78" t="e">
        <f aca="false">IF(BB97=0,"",BB97)</f>
        <v>#N/A</v>
      </c>
      <c r="BT97" s="78" t="e">
        <f aca="false">IF(BC97=0,"",BC97)</f>
        <v>#N/A</v>
      </c>
      <c r="BU97" s="78" t="e">
        <f aca="false">IF(BD97=0,"",BD97)</f>
        <v>#N/A</v>
      </c>
    </row>
    <row r="98" customFormat="false" ht="56.7" hidden="false" customHeight="true" outlineLevel="0" collapsed="false">
      <c r="A98" s="131" t="str">
        <f aca="false">IF(ISNUMBER(I98),A97+1,"")</f>
        <v/>
      </c>
      <c r="B98" s="117"/>
      <c r="C98" s="118"/>
      <c r="D98" s="118"/>
      <c r="E98" s="119"/>
      <c r="F98" s="120"/>
      <c r="G98" s="121"/>
      <c r="H98" s="122"/>
      <c r="I98" s="123"/>
      <c r="J98" s="116"/>
      <c r="K98" s="124" t="str">
        <f aca="false">IF(ISBLANK(I98),"",ROUND(IF(J98&lt;&gt;"€",IF(J98="$",I98*TRANSFERENCIAS!$E$29,I98*TRANSFERENCIAS!$H$29),I98),2))</f>
        <v/>
      </c>
      <c r="L98" s="125"/>
      <c r="M98" s="125"/>
      <c r="N98" s="125"/>
      <c r="O98" s="125"/>
      <c r="P98" s="125"/>
      <c r="Q98" s="160" t="str">
        <f aca="false">IF(ISNUMBER(X98),X98,"P")</f>
        <v>P</v>
      </c>
      <c r="W98" s="129" t="n">
        <f aca="false">SUM(L98:O98)</f>
        <v>0</v>
      </c>
      <c r="X98" s="129" t="str">
        <f aca="false">IF(W98&gt;0,ABS(W98-K98),"")</f>
        <v/>
      </c>
      <c r="AO98" s="78" t="e">
        <f aca="false">VLOOKUP(F98,PTDS2!$A$1:$Q$13,2)</f>
        <v>#N/A</v>
      </c>
      <c r="AP98" s="78" t="e">
        <f aca="false">VLOOKUP(F98,PTDS2!$A$1:$Q$13,3)</f>
        <v>#N/A</v>
      </c>
      <c r="AQ98" s="78" t="e">
        <f aca="false">VLOOKUP(F98,PTDS2!$A$1:$Q$13,4)</f>
        <v>#N/A</v>
      </c>
      <c r="AR98" s="78" t="e">
        <f aca="false">VLOOKUP(F98,PTDS2!$A$1:$Q$13,5)</f>
        <v>#N/A</v>
      </c>
      <c r="AS98" s="78" t="e">
        <f aca="false">VLOOKUP(F98,PTDS2!$A$1:$Q$13,6)</f>
        <v>#N/A</v>
      </c>
      <c r="AT98" s="78" t="e">
        <f aca="false">VLOOKUP(F98,PTDS2!$A$1:$Q$13,7)</f>
        <v>#N/A</v>
      </c>
      <c r="AU98" s="78" t="e">
        <f aca="false">VLOOKUP(F98,PTDS2!$A$1:$Q$13,8)</f>
        <v>#N/A</v>
      </c>
      <c r="AV98" s="78" t="e">
        <f aca="false">VLOOKUP(F98,PTDS2!$A$1:$Q$13,9)</f>
        <v>#N/A</v>
      </c>
      <c r="AW98" s="78" t="e">
        <f aca="false">VLOOKUP(F98,PTDS2!$A$1:$Q$13,10)</f>
        <v>#N/A</v>
      </c>
      <c r="AX98" s="78" t="e">
        <f aca="false">VLOOKUP(F98,PTDS2!$A$1:$Q$13,11)</f>
        <v>#N/A</v>
      </c>
      <c r="AY98" s="78" t="e">
        <f aca="false">VLOOKUP(F98,PTDS2!$A$1:$Q$13,12)</f>
        <v>#N/A</v>
      </c>
      <c r="AZ98" s="78" t="e">
        <f aca="false">VLOOKUP(F98,PTDS2!$A$1:$Q$13,13)</f>
        <v>#N/A</v>
      </c>
      <c r="BA98" s="78" t="e">
        <f aca="false">VLOOKUP(F98,PTDS2!$A$1:$Q$13,14)</f>
        <v>#N/A</v>
      </c>
      <c r="BB98" s="78" t="e">
        <f aca="false">VLOOKUP(F98,PTDS2!$A$1:$Q$13,15)</f>
        <v>#N/A</v>
      </c>
      <c r="BC98" s="78" t="e">
        <f aca="false">VLOOKUP(F98,PTDS2!$A$1:$Q$13,16)</f>
        <v>#N/A</v>
      </c>
      <c r="BD98" s="78" t="e">
        <f aca="false">VLOOKUP(F98,PTDS2!$A$1:$Q$13,17)</f>
        <v>#N/A</v>
      </c>
      <c r="BF98" s="78" t="e">
        <f aca="false">IF(AO98=0,"",AO98)</f>
        <v>#N/A</v>
      </c>
      <c r="BG98" s="78" t="e">
        <f aca="false">IF(AP98=0,"",AP98)</f>
        <v>#N/A</v>
      </c>
      <c r="BH98" s="78" t="e">
        <f aca="false">IF(AQ98=0,"",AQ98)</f>
        <v>#N/A</v>
      </c>
      <c r="BI98" s="78" t="e">
        <f aca="false">IF(AR98=0,"",AR98)</f>
        <v>#N/A</v>
      </c>
      <c r="BJ98" s="78" t="e">
        <f aca="false">IF(AS98=0,"",AS98)</f>
        <v>#N/A</v>
      </c>
      <c r="BK98" s="78" t="e">
        <f aca="false">IF(AT98=0,"",AT98)</f>
        <v>#N/A</v>
      </c>
      <c r="BL98" s="78" t="e">
        <f aca="false">IF(AU98=0,"",AU98)</f>
        <v>#N/A</v>
      </c>
      <c r="BM98" s="78" t="e">
        <f aca="false">IF(AV98=0,"",AV98)</f>
        <v>#N/A</v>
      </c>
      <c r="BN98" s="78" t="e">
        <f aca="false">IF(AW98=0,"",AW98)</f>
        <v>#N/A</v>
      </c>
      <c r="BO98" s="78" t="e">
        <f aca="false">IF(AX98=0,"",AX98)</f>
        <v>#N/A</v>
      </c>
      <c r="BP98" s="78" t="e">
        <f aca="false">IF(AY98=0,"",AY98)</f>
        <v>#N/A</v>
      </c>
      <c r="BQ98" s="78" t="e">
        <f aca="false">IF(AZ98=0,"",AZ98)</f>
        <v>#N/A</v>
      </c>
      <c r="BR98" s="78" t="e">
        <f aca="false">IF(BA98=0,"",BA98)</f>
        <v>#N/A</v>
      </c>
      <c r="BS98" s="78" t="e">
        <f aca="false">IF(BB98=0,"",BB98)</f>
        <v>#N/A</v>
      </c>
      <c r="BT98" s="78" t="e">
        <f aca="false">IF(BC98=0,"",BC98)</f>
        <v>#N/A</v>
      </c>
      <c r="BU98" s="78" t="e">
        <f aca="false">IF(BD98=0,"",BD98)</f>
        <v>#N/A</v>
      </c>
    </row>
    <row r="99" customFormat="false" ht="56.7" hidden="false" customHeight="true" outlineLevel="0" collapsed="false">
      <c r="A99" s="131" t="str">
        <f aca="false">IF(ISNUMBER(I99),A98+1,"")</f>
        <v/>
      </c>
      <c r="B99" s="117"/>
      <c r="C99" s="118"/>
      <c r="D99" s="118"/>
      <c r="E99" s="119"/>
      <c r="F99" s="120"/>
      <c r="G99" s="121"/>
      <c r="H99" s="122"/>
      <c r="I99" s="123"/>
      <c r="J99" s="116"/>
      <c r="K99" s="124" t="str">
        <f aca="false">IF(ISBLANK(I99),"",ROUND(IF(J99&lt;&gt;"€",IF(J99="$",I99*TRANSFERENCIAS!$E$29,I99*TRANSFERENCIAS!$H$29),I99),2))</f>
        <v/>
      </c>
      <c r="L99" s="125"/>
      <c r="M99" s="125"/>
      <c r="N99" s="125"/>
      <c r="O99" s="125"/>
      <c r="P99" s="125"/>
      <c r="Q99" s="160" t="str">
        <f aca="false">IF(ISNUMBER(X99),X99,"P")</f>
        <v>P</v>
      </c>
      <c r="W99" s="129" t="n">
        <f aca="false">SUM(L99:O99)</f>
        <v>0</v>
      </c>
      <c r="X99" s="129" t="str">
        <f aca="false">IF(W99&gt;0,ABS(W99-K99),"")</f>
        <v/>
      </c>
      <c r="AO99" s="78" t="e">
        <f aca="false">VLOOKUP(F99,PTDS2!$A$1:$Q$13,2)</f>
        <v>#N/A</v>
      </c>
      <c r="AP99" s="78" t="e">
        <f aca="false">VLOOKUP(F99,PTDS2!$A$1:$Q$13,3)</f>
        <v>#N/A</v>
      </c>
      <c r="AQ99" s="78" t="e">
        <f aca="false">VLOOKUP(F99,PTDS2!$A$1:$Q$13,4)</f>
        <v>#N/A</v>
      </c>
      <c r="AR99" s="78" t="e">
        <f aca="false">VLOOKUP(F99,PTDS2!$A$1:$Q$13,5)</f>
        <v>#N/A</v>
      </c>
      <c r="AS99" s="78" t="e">
        <f aca="false">VLOOKUP(F99,PTDS2!$A$1:$Q$13,6)</f>
        <v>#N/A</v>
      </c>
      <c r="AT99" s="78" t="e">
        <f aca="false">VLOOKUP(F99,PTDS2!$A$1:$Q$13,7)</f>
        <v>#N/A</v>
      </c>
      <c r="AU99" s="78" t="e">
        <f aca="false">VLOOKUP(F99,PTDS2!$A$1:$Q$13,8)</f>
        <v>#N/A</v>
      </c>
      <c r="AV99" s="78" t="e">
        <f aca="false">VLOOKUP(F99,PTDS2!$A$1:$Q$13,9)</f>
        <v>#N/A</v>
      </c>
      <c r="AW99" s="78" t="e">
        <f aca="false">VLOOKUP(F99,PTDS2!$A$1:$Q$13,10)</f>
        <v>#N/A</v>
      </c>
      <c r="AX99" s="78" t="e">
        <f aca="false">VLOOKUP(F99,PTDS2!$A$1:$Q$13,11)</f>
        <v>#N/A</v>
      </c>
      <c r="AY99" s="78" t="e">
        <f aca="false">VLOOKUP(F99,PTDS2!$A$1:$Q$13,12)</f>
        <v>#N/A</v>
      </c>
      <c r="AZ99" s="78" t="e">
        <f aca="false">VLOOKUP(F99,PTDS2!$A$1:$Q$13,13)</f>
        <v>#N/A</v>
      </c>
      <c r="BA99" s="78" t="e">
        <f aca="false">VLOOKUP(F99,PTDS2!$A$1:$Q$13,14)</f>
        <v>#N/A</v>
      </c>
      <c r="BB99" s="78" t="e">
        <f aca="false">VLOOKUP(F99,PTDS2!$A$1:$Q$13,15)</f>
        <v>#N/A</v>
      </c>
      <c r="BC99" s="78" t="e">
        <f aca="false">VLOOKUP(F99,PTDS2!$A$1:$Q$13,16)</f>
        <v>#N/A</v>
      </c>
      <c r="BD99" s="78" t="e">
        <f aca="false">VLOOKUP(F99,PTDS2!$A$1:$Q$13,17)</f>
        <v>#N/A</v>
      </c>
      <c r="BF99" s="78" t="e">
        <f aca="false">IF(AO99=0,"",AO99)</f>
        <v>#N/A</v>
      </c>
      <c r="BG99" s="78" t="e">
        <f aca="false">IF(AP99=0,"",AP99)</f>
        <v>#N/A</v>
      </c>
      <c r="BH99" s="78" t="e">
        <f aca="false">IF(AQ99=0,"",AQ99)</f>
        <v>#N/A</v>
      </c>
      <c r="BI99" s="78" t="e">
        <f aca="false">IF(AR99=0,"",AR99)</f>
        <v>#N/A</v>
      </c>
      <c r="BJ99" s="78" t="e">
        <f aca="false">IF(AS99=0,"",AS99)</f>
        <v>#N/A</v>
      </c>
      <c r="BK99" s="78" t="e">
        <f aca="false">IF(AT99=0,"",AT99)</f>
        <v>#N/A</v>
      </c>
      <c r="BL99" s="78" t="e">
        <f aca="false">IF(AU99=0,"",AU99)</f>
        <v>#N/A</v>
      </c>
      <c r="BM99" s="78" t="e">
        <f aca="false">IF(AV99=0,"",AV99)</f>
        <v>#N/A</v>
      </c>
      <c r="BN99" s="78" t="e">
        <f aca="false">IF(AW99=0,"",AW99)</f>
        <v>#N/A</v>
      </c>
      <c r="BO99" s="78" t="e">
        <f aca="false">IF(AX99=0,"",AX99)</f>
        <v>#N/A</v>
      </c>
      <c r="BP99" s="78" t="e">
        <f aca="false">IF(AY99=0,"",AY99)</f>
        <v>#N/A</v>
      </c>
      <c r="BQ99" s="78" t="e">
        <f aca="false">IF(AZ99=0,"",AZ99)</f>
        <v>#N/A</v>
      </c>
      <c r="BR99" s="78" t="e">
        <f aca="false">IF(BA99=0,"",BA99)</f>
        <v>#N/A</v>
      </c>
      <c r="BS99" s="78" t="e">
        <f aca="false">IF(BB99=0,"",BB99)</f>
        <v>#N/A</v>
      </c>
      <c r="BT99" s="78" t="e">
        <f aca="false">IF(BC99=0,"",BC99)</f>
        <v>#N/A</v>
      </c>
      <c r="BU99" s="78" t="e">
        <f aca="false">IF(BD99=0,"",BD99)</f>
        <v>#N/A</v>
      </c>
    </row>
    <row r="100" customFormat="false" ht="56.7" hidden="false" customHeight="true" outlineLevel="0" collapsed="false">
      <c r="A100" s="131" t="str">
        <f aca="false">IF(ISNUMBER(I100),A99+1,"")</f>
        <v/>
      </c>
      <c r="B100" s="117"/>
      <c r="C100" s="118"/>
      <c r="D100" s="118"/>
      <c r="E100" s="119"/>
      <c r="F100" s="120"/>
      <c r="G100" s="121"/>
      <c r="H100" s="122"/>
      <c r="I100" s="123"/>
      <c r="J100" s="116"/>
      <c r="K100" s="124" t="str">
        <f aca="false">IF(ISBLANK(I100),"",ROUND(IF(J100&lt;&gt;"€",IF(J100="$",I100*TRANSFERENCIAS!$E$29,I100*TRANSFERENCIAS!$H$29),I100),2))</f>
        <v/>
      </c>
      <c r="L100" s="125"/>
      <c r="M100" s="125"/>
      <c r="N100" s="125"/>
      <c r="O100" s="125"/>
      <c r="P100" s="125"/>
      <c r="Q100" s="160" t="str">
        <f aca="false">IF(ISNUMBER(X100),X100,"P")</f>
        <v>P</v>
      </c>
      <c r="W100" s="129" t="n">
        <f aca="false">SUM(L100:O100)</f>
        <v>0</v>
      </c>
      <c r="X100" s="129" t="str">
        <f aca="false">IF(W100&gt;0,ABS(W100-K100),"")</f>
        <v/>
      </c>
      <c r="AO100" s="78" t="e">
        <f aca="false">VLOOKUP(F100,PTDS2!$A$1:$Q$13,2)</f>
        <v>#N/A</v>
      </c>
      <c r="AP100" s="78" t="e">
        <f aca="false">VLOOKUP(F100,PTDS2!$A$1:$Q$13,3)</f>
        <v>#N/A</v>
      </c>
      <c r="AQ100" s="78" t="e">
        <f aca="false">VLOOKUP(F100,PTDS2!$A$1:$Q$13,4)</f>
        <v>#N/A</v>
      </c>
      <c r="AR100" s="78" t="e">
        <f aca="false">VLOOKUP(F100,PTDS2!$A$1:$Q$13,5)</f>
        <v>#N/A</v>
      </c>
      <c r="AS100" s="78" t="e">
        <f aca="false">VLOOKUP(F100,PTDS2!$A$1:$Q$13,6)</f>
        <v>#N/A</v>
      </c>
      <c r="AT100" s="78" t="e">
        <f aca="false">VLOOKUP(F100,PTDS2!$A$1:$Q$13,7)</f>
        <v>#N/A</v>
      </c>
      <c r="AU100" s="78" t="e">
        <f aca="false">VLOOKUP(F100,PTDS2!$A$1:$Q$13,8)</f>
        <v>#N/A</v>
      </c>
      <c r="AV100" s="78" t="e">
        <f aca="false">VLOOKUP(F100,PTDS2!$A$1:$Q$13,9)</f>
        <v>#N/A</v>
      </c>
      <c r="AW100" s="78" t="e">
        <f aca="false">VLOOKUP(F100,PTDS2!$A$1:$Q$13,10)</f>
        <v>#N/A</v>
      </c>
      <c r="AX100" s="78" t="e">
        <f aca="false">VLOOKUP(F100,PTDS2!$A$1:$Q$13,11)</f>
        <v>#N/A</v>
      </c>
      <c r="AY100" s="78" t="e">
        <f aca="false">VLOOKUP(F100,PTDS2!$A$1:$Q$13,12)</f>
        <v>#N/A</v>
      </c>
      <c r="AZ100" s="78" t="e">
        <f aca="false">VLOOKUP(F100,PTDS2!$A$1:$Q$13,13)</f>
        <v>#N/A</v>
      </c>
      <c r="BA100" s="78" t="e">
        <f aca="false">VLOOKUP(F100,PTDS2!$A$1:$Q$13,14)</f>
        <v>#N/A</v>
      </c>
      <c r="BB100" s="78" t="e">
        <f aca="false">VLOOKUP(F100,PTDS2!$A$1:$Q$13,15)</f>
        <v>#N/A</v>
      </c>
      <c r="BC100" s="78" t="e">
        <f aca="false">VLOOKUP(F100,PTDS2!$A$1:$Q$13,16)</f>
        <v>#N/A</v>
      </c>
      <c r="BD100" s="78" t="e">
        <f aca="false">VLOOKUP(F100,PTDS2!$A$1:$Q$13,17)</f>
        <v>#N/A</v>
      </c>
      <c r="BF100" s="78" t="e">
        <f aca="false">IF(AO100=0,"",AO100)</f>
        <v>#N/A</v>
      </c>
      <c r="BG100" s="78" t="e">
        <f aca="false">IF(AP100=0,"",AP100)</f>
        <v>#N/A</v>
      </c>
      <c r="BH100" s="78" t="e">
        <f aca="false">IF(AQ100=0,"",AQ100)</f>
        <v>#N/A</v>
      </c>
      <c r="BI100" s="78" t="e">
        <f aca="false">IF(AR100=0,"",AR100)</f>
        <v>#N/A</v>
      </c>
      <c r="BJ100" s="78" t="e">
        <f aca="false">IF(AS100=0,"",AS100)</f>
        <v>#N/A</v>
      </c>
      <c r="BK100" s="78" t="e">
        <f aca="false">IF(AT100=0,"",AT100)</f>
        <v>#N/A</v>
      </c>
      <c r="BL100" s="78" t="e">
        <f aca="false">IF(AU100=0,"",AU100)</f>
        <v>#N/A</v>
      </c>
      <c r="BM100" s="78" t="e">
        <f aca="false">IF(AV100=0,"",AV100)</f>
        <v>#N/A</v>
      </c>
      <c r="BN100" s="78" t="e">
        <f aca="false">IF(AW100=0,"",AW100)</f>
        <v>#N/A</v>
      </c>
      <c r="BO100" s="78" t="e">
        <f aca="false">IF(AX100=0,"",AX100)</f>
        <v>#N/A</v>
      </c>
      <c r="BP100" s="78" t="e">
        <f aca="false">IF(AY100=0,"",AY100)</f>
        <v>#N/A</v>
      </c>
      <c r="BQ100" s="78" t="e">
        <f aca="false">IF(AZ100=0,"",AZ100)</f>
        <v>#N/A</v>
      </c>
      <c r="BR100" s="78" t="e">
        <f aca="false">IF(BA100=0,"",BA100)</f>
        <v>#N/A</v>
      </c>
      <c r="BS100" s="78" t="e">
        <f aca="false">IF(BB100=0,"",BB100)</f>
        <v>#N/A</v>
      </c>
      <c r="BT100" s="78" t="e">
        <f aca="false">IF(BC100=0,"",BC100)</f>
        <v>#N/A</v>
      </c>
      <c r="BU100" s="78" t="e">
        <f aca="false">IF(BD100=0,"",BD100)</f>
        <v>#N/A</v>
      </c>
    </row>
    <row r="101" customFormat="false" ht="56.7" hidden="false" customHeight="true" outlineLevel="0" collapsed="false">
      <c r="A101" s="131" t="str">
        <f aca="false">IF(ISNUMBER(I101),A100+1,"")</f>
        <v/>
      </c>
      <c r="B101" s="117"/>
      <c r="C101" s="118"/>
      <c r="D101" s="118"/>
      <c r="E101" s="119"/>
      <c r="F101" s="120"/>
      <c r="G101" s="121"/>
      <c r="H101" s="122"/>
      <c r="I101" s="123"/>
      <c r="J101" s="116"/>
      <c r="K101" s="124" t="str">
        <f aca="false">IF(ISBLANK(I101),"",ROUND(IF(J101&lt;&gt;"€",IF(J101="$",I101*TRANSFERENCIAS!$E$29,I101*TRANSFERENCIAS!$H$29),I101),2))</f>
        <v/>
      </c>
      <c r="L101" s="125"/>
      <c r="M101" s="125"/>
      <c r="N101" s="125"/>
      <c r="O101" s="125"/>
      <c r="P101" s="125"/>
      <c r="Q101" s="160" t="str">
        <f aca="false">IF(ISNUMBER(X101),X101,"P")</f>
        <v>P</v>
      </c>
      <c r="W101" s="129" t="n">
        <f aca="false">SUM(L101:O101)</f>
        <v>0</v>
      </c>
      <c r="X101" s="129" t="str">
        <f aca="false">IF(W101&gt;0,ABS(W101-K101),"")</f>
        <v/>
      </c>
      <c r="AO101" s="78" t="e">
        <f aca="false">VLOOKUP(F101,PTDS2!$A$1:$Q$13,2)</f>
        <v>#N/A</v>
      </c>
      <c r="AP101" s="78" t="e">
        <f aca="false">VLOOKUP(F101,PTDS2!$A$1:$Q$13,3)</f>
        <v>#N/A</v>
      </c>
      <c r="AQ101" s="78" t="e">
        <f aca="false">VLOOKUP(F101,PTDS2!$A$1:$Q$13,4)</f>
        <v>#N/A</v>
      </c>
      <c r="AR101" s="78" t="e">
        <f aca="false">VLOOKUP(F101,PTDS2!$A$1:$Q$13,5)</f>
        <v>#N/A</v>
      </c>
      <c r="AS101" s="78" t="e">
        <f aca="false">VLOOKUP(F101,PTDS2!$A$1:$Q$13,6)</f>
        <v>#N/A</v>
      </c>
      <c r="AT101" s="78" t="e">
        <f aca="false">VLOOKUP(F101,PTDS2!$A$1:$Q$13,7)</f>
        <v>#N/A</v>
      </c>
      <c r="AU101" s="78" t="e">
        <f aca="false">VLOOKUP(F101,PTDS2!$A$1:$Q$13,8)</f>
        <v>#N/A</v>
      </c>
      <c r="AV101" s="78" t="e">
        <f aca="false">VLOOKUP(F101,PTDS2!$A$1:$Q$13,9)</f>
        <v>#N/A</v>
      </c>
      <c r="AW101" s="78" t="e">
        <f aca="false">VLOOKUP(F101,PTDS2!$A$1:$Q$13,10)</f>
        <v>#N/A</v>
      </c>
      <c r="AX101" s="78" t="e">
        <f aca="false">VLOOKUP(F101,PTDS2!$A$1:$Q$13,11)</f>
        <v>#N/A</v>
      </c>
      <c r="AY101" s="78" t="e">
        <f aca="false">VLOOKUP(F101,PTDS2!$A$1:$Q$13,12)</f>
        <v>#N/A</v>
      </c>
      <c r="AZ101" s="78" t="e">
        <f aca="false">VLOOKUP(F101,PTDS2!$A$1:$Q$13,13)</f>
        <v>#N/A</v>
      </c>
      <c r="BA101" s="78" t="e">
        <f aca="false">VLOOKUP(F101,PTDS2!$A$1:$Q$13,14)</f>
        <v>#N/A</v>
      </c>
      <c r="BB101" s="78" t="e">
        <f aca="false">VLOOKUP(F101,PTDS2!$A$1:$Q$13,15)</f>
        <v>#N/A</v>
      </c>
      <c r="BC101" s="78" t="e">
        <f aca="false">VLOOKUP(F101,PTDS2!$A$1:$Q$13,16)</f>
        <v>#N/A</v>
      </c>
      <c r="BD101" s="78" t="e">
        <f aca="false">VLOOKUP(F101,PTDS2!$A$1:$Q$13,17)</f>
        <v>#N/A</v>
      </c>
      <c r="BF101" s="78" t="e">
        <f aca="false">IF(AO101=0,"",AO101)</f>
        <v>#N/A</v>
      </c>
      <c r="BG101" s="78" t="e">
        <f aca="false">IF(AP101=0,"",AP101)</f>
        <v>#N/A</v>
      </c>
      <c r="BH101" s="78" t="e">
        <f aca="false">IF(AQ101=0,"",AQ101)</f>
        <v>#N/A</v>
      </c>
      <c r="BI101" s="78" t="e">
        <f aca="false">IF(AR101=0,"",AR101)</f>
        <v>#N/A</v>
      </c>
      <c r="BJ101" s="78" t="e">
        <f aca="false">IF(AS101=0,"",AS101)</f>
        <v>#N/A</v>
      </c>
      <c r="BK101" s="78" t="e">
        <f aca="false">IF(AT101=0,"",AT101)</f>
        <v>#N/A</v>
      </c>
      <c r="BL101" s="78" t="e">
        <f aca="false">IF(AU101=0,"",AU101)</f>
        <v>#N/A</v>
      </c>
      <c r="BM101" s="78" t="e">
        <f aca="false">IF(AV101=0,"",AV101)</f>
        <v>#N/A</v>
      </c>
      <c r="BN101" s="78" t="e">
        <f aca="false">IF(AW101=0,"",AW101)</f>
        <v>#N/A</v>
      </c>
      <c r="BO101" s="78" t="e">
        <f aca="false">IF(AX101=0,"",AX101)</f>
        <v>#N/A</v>
      </c>
      <c r="BP101" s="78" t="e">
        <f aca="false">IF(AY101=0,"",AY101)</f>
        <v>#N/A</v>
      </c>
      <c r="BQ101" s="78" t="e">
        <f aca="false">IF(AZ101=0,"",AZ101)</f>
        <v>#N/A</v>
      </c>
      <c r="BR101" s="78" t="e">
        <f aca="false">IF(BA101=0,"",BA101)</f>
        <v>#N/A</v>
      </c>
      <c r="BS101" s="78" t="e">
        <f aca="false">IF(BB101=0,"",BB101)</f>
        <v>#N/A</v>
      </c>
      <c r="BT101" s="78" t="e">
        <f aca="false">IF(BC101=0,"",BC101)</f>
        <v>#N/A</v>
      </c>
      <c r="BU101" s="78" t="e">
        <f aca="false">IF(BD101=0,"",BD101)</f>
        <v>#N/A</v>
      </c>
    </row>
    <row r="102" customFormat="false" ht="56.7" hidden="false" customHeight="true" outlineLevel="0" collapsed="false">
      <c r="A102" s="131" t="str">
        <f aca="false">IF(ISNUMBER(I102),A101+1,"")</f>
        <v/>
      </c>
      <c r="B102" s="117"/>
      <c r="C102" s="118"/>
      <c r="D102" s="118"/>
      <c r="E102" s="119"/>
      <c r="F102" s="120"/>
      <c r="G102" s="121"/>
      <c r="H102" s="122"/>
      <c r="I102" s="123"/>
      <c r="J102" s="116"/>
      <c r="K102" s="124" t="str">
        <f aca="false">IF(ISBLANK(I102),"",ROUND(IF(J102&lt;&gt;"€",IF(J102="$",I102*TRANSFERENCIAS!$E$29,I102*TRANSFERENCIAS!$H$29),I102),2))</f>
        <v/>
      </c>
      <c r="L102" s="125"/>
      <c r="M102" s="125"/>
      <c r="N102" s="125"/>
      <c r="O102" s="125"/>
      <c r="P102" s="125"/>
      <c r="Q102" s="160" t="str">
        <f aca="false">IF(ISNUMBER(X102),X102,"P")</f>
        <v>P</v>
      </c>
      <c r="W102" s="129" t="n">
        <f aca="false">SUM(L102:O102)</f>
        <v>0</v>
      </c>
      <c r="X102" s="129" t="str">
        <f aca="false">IF(W102&gt;0,ABS(W102-K102),"")</f>
        <v/>
      </c>
      <c r="AO102" s="78" t="e">
        <f aca="false">VLOOKUP(F102,PTDS2!$A$1:$Q$13,2)</f>
        <v>#N/A</v>
      </c>
      <c r="AP102" s="78" t="e">
        <f aca="false">VLOOKUP(F102,PTDS2!$A$1:$Q$13,3)</f>
        <v>#N/A</v>
      </c>
      <c r="AQ102" s="78" t="e">
        <f aca="false">VLOOKUP(F102,PTDS2!$A$1:$Q$13,4)</f>
        <v>#N/A</v>
      </c>
      <c r="AR102" s="78" t="e">
        <f aca="false">VLOOKUP(F102,PTDS2!$A$1:$Q$13,5)</f>
        <v>#N/A</v>
      </c>
      <c r="AS102" s="78" t="e">
        <f aca="false">VLOOKUP(F102,PTDS2!$A$1:$Q$13,6)</f>
        <v>#N/A</v>
      </c>
      <c r="AT102" s="78" t="e">
        <f aca="false">VLOOKUP(F102,PTDS2!$A$1:$Q$13,7)</f>
        <v>#N/A</v>
      </c>
      <c r="AU102" s="78" t="e">
        <f aca="false">VLOOKUP(F102,PTDS2!$A$1:$Q$13,8)</f>
        <v>#N/A</v>
      </c>
      <c r="AV102" s="78" t="e">
        <f aca="false">VLOOKUP(F102,PTDS2!$A$1:$Q$13,9)</f>
        <v>#N/A</v>
      </c>
      <c r="AW102" s="78" t="e">
        <f aca="false">VLOOKUP(F102,PTDS2!$A$1:$Q$13,10)</f>
        <v>#N/A</v>
      </c>
      <c r="AX102" s="78" t="e">
        <f aca="false">VLOOKUP(F102,PTDS2!$A$1:$Q$13,11)</f>
        <v>#N/A</v>
      </c>
      <c r="AY102" s="78" t="e">
        <f aca="false">VLOOKUP(F102,PTDS2!$A$1:$Q$13,12)</f>
        <v>#N/A</v>
      </c>
      <c r="AZ102" s="78" t="e">
        <f aca="false">VLOOKUP(F102,PTDS2!$A$1:$Q$13,13)</f>
        <v>#N/A</v>
      </c>
      <c r="BA102" s="78" t="e">
        <f aca="false">VLOOKUP(F102,PTDS2!$A$1:$Q$13,14)</f>
        <v>#N/A</v>
      </c>
      <c r="BB102" s="78" t="e">
        <f aca="false">VLOOKUP(F102,PTDS2!$A$1:$Q$13,15)</f>
        <v>#N/A</v>
      </c>
      <c r="BC102" s="78" t="e">
        <f aca="false">VLOOKUP(F102,PTDS2!$A$1:$Q$13,16)</f>
        <v>#N/A</v>
      </c>
      <c r="BD102" s="78" t="e">
        <f aca="false">VLOOKUP(F102,PTDS2!$A$1:$Q$13,17)</f>
        <v>#N/A</v>
      </c>
      <c r="BF102" s="78" t="e">
        <f aca="false">IF(AO102=0,"",AO102)</f>
        <v>#N/A</v>
      </c>
      <c r="BG102" s="78" t="e">
        <f aca="false">IF(AP102=0,"",AP102)</f>
        <v>#N/A</v>
      </c>
      <c r="BH102" s="78" t="e">
        <f aca="false">IF(AQ102=0,"",AQ102)</f>
        <v>#N/A</v>
      </c>
      <c r="BI102" s="78" t="e">
        <f aca="false">IF(AR102=0,"",AR102)</f>
        <v>#N/A</v>
      </c>
      <c r="BJ102" s="78" t="e">
        <f aca="false">IF(AS102=0,"",AS102)</f>
        <v>#N/A</v>
      </c>
      <c r="BK102" s="78" t="e">
        <f aca="false">IF(AT102=0,"",AT102)</f>
        <v>#N/A</v>
      </c>
      <c r="BL102" s="78" t="e">
        <f aca="false">IF(AU102=0,"",AU102)</f>
        <v>#N/A</v>
      </c>
      <c r="BM102" s="78" t="e">
        <f aca="false">IF(AV102=0,"",AV102)</f>
        <v>#N/A</v>
      </c>
      <c r="BN102" s="78" t="e">
        <f aca="false">IF(AW102=0,"",AW102)</f>
        <v>#N/A</v>
      </c>
      <c r="BO102" s="78" t="e">
        <f aca="false">IF(AX102=0,"",AX102)</f>
        <v>#N/A</v>
      </c>
      <c r="BP102" s="78" t="e">
        <f aca="false">IF(AY102=0,"",AY102)</f>
        <v>#N/A</v>
      </c>
      <c r="BQ102" s="78" t="e">
        <f aca="false">IF(AZ102=0,"",AZ102)</f>
        <v>#N/A</v>
      </c>
      <c r="BR102" s="78" t="e">
        <f aca="false">IF(BA102=0,"",BA102)</f>
        <v>#N/A</v>
      </c>
      <c r="BS102" s="78" t="e">
        <f aca="false">IF(BB102=0,"",BB102)</f>
        <v>#N/A</v>
      </c>
      <c r="BT102" s="78" t="e">
        <f aca="false">IF(BC102=0,"",BC102)</f>
        <v>#N/A</v>
      </c>
      <c r="BU102" s="78" t="e">
        <f aca="false">IF(BD102=0,"",BD102)</f>
        <v>#N/A</v>
      </c>
    </row>
    <row r="103" customFormat="false" ht="56.7" hidden="false" customHeight="true" outlineLevel="0" collapsed="false">
      <c r="A103" s="131" t="str">
        <f aca="false">IF(ISNUMBER(I103),A102+1,"")</f>
        <v/>
      </c>
      <c r="B103" s="117"/>
      <c r="C103" s="118"/>
      <c r="D103" s="118"/>
      <c r="E103" s="119"/>
      <c r="F103" s="120"/>
      <c r="G103" s="121"/>
      <c r="H103" s="122"/>
      <c r="I103" s="123"/>
      <c r="J103" s="116"/>
      <c r="K103" s="124" t="str">
        <f aca="false">IF(ISBLANK(I103),"",ROUND(IF(J103&lt;&gt;"€",IF(J103="$",I103*TRANSFERENCIAS!$E$29,I103*TRANSFERENCIAS!$H$29),I103),2))</f>
        <v/>
      </c>
      <c r="L103" s="125"/>
      <c r="M103" s="125"/>
      <c r="N103" s="125"/>
      <c r="O103" s="125"/>
      <c r="P103" s="125"/>
      <c r="Q103" s="160" t="str">
        <f aca="false">IF(ISNUMBER(X103),X103,"P")</f>
        <v>P</v>
      </c>
      <c r="W103" s="129" t="n">
        <f aca="false">SUM(L103:O103)</f>
        <v>0</v>
      </c>
      <c r="X103" s="129" t="str">
        <f aca="false">IF(W103&gt;0,ABS(W103-K103),"")</f>
        <v/>
      </c>
      <c r="AO103" s="78" t="e">
        <f aca="false">VLOOKUP(F103,PTDS2!$A$1:$Q$13,2)</f>
        <v>#N/A</v>
      </c>
      <c r="AP103" s="78" t="e">
        <f aca="false">VLOOKUP(F103,PTDS2!$A$1:$Q$13,3)</f>
        <v>#N/A</v>
      </c>
      <c r="AQ103" s="78" t="e">
        <f aca="false">VLOOKUP(F103,PTDS2!$A$1:$Q$13,4)</f>
        <v>#N/A</v>
      </c>
      <c r="AR103" s="78" t="e">
        <f aca="false">VLOOKUP(F103,PTDS2!$A$1:$Q$13,5)</f>
        <v>#N/A</v>
      </c>
      <c r="AS103" s="78" t="e">
        <f aca="false">VLOOKUP(F103,PTDS2!$A$1:$Q$13,6)</f>
        <v>#N/A</v>
      </c>
      <c r="AT103" s="78" t="e">
        <f aca="false">VLOOKUP(F103,PTDS2!$A$1:$Q$13,7)</f>
        <v>#N/A</v>
      </c>
      <c r="AU103" s="78" t="e">
        <f aca="false">VLOOKUP(F103,PTDS2!$A$1:$Q$13,8)</f>
        <v>#N/A</v>
      </c>
      <c r="AV103" s="78" t="e">
        <f aca="false">VLOOKUP(F103,PTDS2!$A$1:$Q$13,9)</f>
        <v>#N/A</v>
      </c>
      <c r="AW103" s="78" t="e">
        <f aca="false">VLOOKUP(F103,PTDS2!$A$1:$Q$13,10)</f>
        <v>#N/A</v>
      </c>
      <c r="AX103" s="78" t="e">
        <f aca="false">VLOOKUP(F103,PTDS2!$A$1:$Q$13,11)</f>
        <v>#N/A</v>
      </c>
      <c r="AY103" s="78" t="e">
        <f aca="false">VLOOKUP(F103,PTDS2!$A$1:$Q$13,12)</f>
        <v>#N/A</v>
      </c>
      <c r="AZ103" s="78" t="e">
        <f aca="false">VLOOKUP(F103,PTDS2!$A$1:$Q$13,13)</f>
        <v>#N/A</v>
      </c>
      <c r="BA103" s="78" t="e">
        <f aca="false">VLOOKUP(F103,PTDS2!$A$1:$Q$13,14)</f>
        <v>#N/A</v>
      </c>
      <c r="BB103" s="78" t="e">
        <f aca="false">VLOOKUP(F103,PTDS2!$A$1:$Q$13,15)</f>
        <v>#N/A</v>
      </c>
      <c r="BC103" s="78" t="e">
        <f aca="false">VLOOKUP(F103,PTDS2!$A$1:$Q$13,16)</f>
        <v>#N/A</v>
      </c>
      <c r="BD103" s="78" t="e">
        <f aca="false">VLOOKUP(F103,PTDS2!$A$1:$Q$13,17)</f>
        <v>#N/A</v>
      </c>
      <c r="BF103" s="78" t="e">
        <f aca="false">IF(AO103=0,"",AO103)</f>
        <v>#N/A</v>
      </c>
      <c r="BG103" s="78" t="e">
        <f aca="false">IF(AP103=0,"",AP103)</f>
        <v>#N/A</v>
      </c>
      <c r="BH103" s="78" t="e">
        <f aca="false">IF(AQ103=0,"",AQ103)</f>
        <v>#N/A</v>
      </c>
      <c r="BI103" s="78" t="e">
        <f aca="false">IF(AR103=0,"",AR103)</f>
        <v>#N/A</v>
      </c>
      <c r="BJ103" s="78" t="e">
        <f aca="false">IF(AS103=0,"",AS103)</f>
        <v>#N/A</v>
      </c>
      <c r="BK103" s="78" t="e">
        <f aca="false">IF(AT103=0,"",AT103)</f>
        <v>#N/A</v>
      </c>
      <c r="BL103" s="78" t="e">
        <f aca="false">IF(AU103=0,"",AU103)</f>
        <v>#N/A</v>
      </c>
      <c r="BM103" s="78" t="e">
        <f aca="false">IF(AV103=0,"",AV103)</f>
        <v>#N/A</v>
      </c>
      <c r="BN103" s="78" t="e">
        <f aca="false">IF(AW103=0,"",AW103)</f>
        <v>#N/A</v>
      </c>
      <c r="BO103" s="78" t="e">
        <f aca="false">IF(AX103=0,"",AX103)</f>
        <v>#N/A</v>
      </c>
      <c r="BP103" s="78" t="e">
        <f aca="false">IF(AY103=0,"",AY103)</f>
        <v>#N/A</v>
      </c>
      <c r="BQ103" s="78" t="e">
        <f aca="false">IF(AZ103=0,"",AZ103)</f>
        <v>#N/A</v>
      </c>
      <c r="BR103" s="78" t="e">
        <f aca="false">IF(BA103=0,"",BA103)</f>
        <v>#N/A</v>
      </c>
      <c r="BS103" s="78" t="e">
        <f aca="false">IF(BB103=0,"",BB103)</f>
        <v>#N/A</v>
      </c>
      <c r="BT103" s="78" t="e">
        <f aca="false">IF(BC103=0,"",BC103)</f>
        <v>#N/A</v>
      </c>
      <c r="BU103" s="78" t="e">
        <f aca="false">IF(BD103=0,"",BD103)</f>
        <v>#N/A</v>
      </c>
    </row>
    <row r="104" customFormat="false" ht="56.7" hidden="false" customHeight="true" outlineLevel="0" collapsed="false">
      <c r="A104" s="131" t="str">
        <f aca="false">IF(ISNUMBER(I104),A103+1,"")</f>
        <v/>
      </c>
      <c r="B104" s="117"/>
      <c r="C104" s="118"/>
      <c r="D104" s="118"/>
      <c r="E104" s="119"/>
      <c r="F104" s="120"/>
      <c r="G104" s="121"/>
      <c r="H104" s="122"/>
      <c r="I104" s="123"/>
      <c r="J104" s="116"/>
      <c r="K104" s="124" t="str">
        <f aca="false">IF(ISBLANK(I104),"",ROUND(IF(J104&lt;&gt;"€",IF(J104="$",I104*TRANSFERENCIAS!$E$29,I104*TRANSFERENCIAS!$H$29),I104),2))</f>
        <v/>
      </c>
      <c r="L104" s="125"/>
      <c r="M104" s="125"/>
      <c r="N104" s="125"/>
      <c r="O104" s="125"/>
      <c r="P104" s="125"/>
      <c r="Q104" s="160" t="str">
        <f aca="false">IF(ISNUMBER(X104),X104,"P")</f>
        <v>P</v>
      </c>
      <c r="W104" s="129" t="n">
        <f aca="false">SUM(L104:O104)</f>
        <v>0</v>
      </c>
      <c r="X104" s="129" t="str">
        <f aca="false">IF(W104&gt;0,ABS(W104-K104),"")</f>
        <v/>
      </c>
      <c r="AO104" s="78" t="e">
        <f aca="false">VLOOKUP(F104,PTDS2!$A$1:$Q$13,2)</f>
        <v>#N/A</v>
      </c>
      <c r="AP104" s="78" t="e">
        <f aca="false">VLOOKUP(F104,PTDS2!$A$1:$Q$13,3)</f>
        <v>#N/A</v>
      </c>
      <c r="AQ104" s="78" t="e">
        <f aca="false">VLOOKUP(F104,PTDS2!$A$1:$Q$13,4)</f>
        <v>#N/A</v>
      </c>
      <c r="AR104" s="78" t="e">
        <f aca="false">VLOOKUP(F104,PTDS2!$A$1:$Q$13,5)</f>
        <v>#N/A</v>
      </c>
      <c r="AS104" s="78" t="e">
        <f aca="false">VLOOKUP(F104,PTDS2!$A$1:$Q$13,6)</f>
        <v>#N/A</v>
      </c>
      <c r="AT104" s="78" t="e">
        <f aca="false">VLOOKUP(F104,PTDS2!$A$1:$Q$13,7)</f>
        <v>#N/A</v>
      </c>
      <c r="AU104" s="78" t="e">
        <f aca="false">VLOOKUP(F104,PTDS2!$A$1:$Q$13,8)</f>
        <v>#N/A</v>
      </c>
      <c r="AV104" s="78" t="e">
        <f aca="false">VLOOKUP(F104,PTDS2!$A$1:$Q$13,9)</f>
        <v>#N/A</v>
      </c>
      <c r="AW104" s="78" t="e">
        <f aca="false">VLOOKUP(F104,PTDS2!$A$1:$Q$13,10)</f>
        <v>#N/A</v>
      </c>
      <c r="AX104" s="78" t="e">
        <f aca="false">VLOOKUP(F104,PTDS2!$A$1:$Q$13,11)</f>
        <v>#N/A</v>
      </c>
      <c r="AY104" s="78" t="e">
        <f aca="false">VLOOKUP(F104,PTDS2!$A$1:$Q$13,12)</f>
        <v>#N/A</v>
      </c>
      <c r="AZ104" s="78" t="e">
        <f aca="false">VLOOKUP(F104,PTDS2!$A$1:$Q$13,13)</f>
        <v>#N/A</v>
      </c>
      <c r="BA104" s="78" t="e">
        <f aca="false">VLOOKUP(F104,PTDS2!$A$1:$Q$13,14)</f>
        <v>#N/A</v>
      </c>
      <c r="BB104" s="78" t="e">
        <f aca="false">VLOOKUP(F104,PTDS2!$A$1:$Q$13,15)</f>
        <v>#N/A</v>
      </c>
      <c r="BC104" s="78" t="e">
        <f aca="false">VLOOKUP(F104,PTDS2!$A$1:$Q$13,16)</f>
        <v>#N/A</v>
      </c>
      <c r="BD104" s="78" t="e">
        <f aca="false">VLOOKUP(F104,PTDS2!$A$1:$Q$13,17)</f>
        <v>#N/A</v>
      </c>
      <c r="BF104" s="78" t="e">
        <f aca="false">IF(AO104=0,"",AO104)</f>
        <v>#N/A</v>
      </c>
      <c r="BG104" s="78" t="e">
        <f aca="false">IF(AP104=0,"",AP104)</f>
        <v>#N/A</v>
      </c>
      <c r="BH104" s="78" t="e">
        <f aca="false">IF(AQ104=0,"",AQ104)</f>
        <v>#N/A</v>
      </c>
      <c r="BI104" s="78" t="e">
        <f aca="false">IF(AR104=0,"",AR104)</f>
        <v>#N/A</v>
      </c>
      <c r="BJ104" s="78" t="e">
        <f aca="false">IF(AS104=0,"",AS104)</f>
        <v>#N/A</v>
      </c>
      <c r="BK104" s="78" t="e">
        <f aca="false">IF(AT104=0,"",AT104)</f>
        <v>#N/A</v>
      </c>
      <c r="BL104" s="78" t="e">
        <f aca="false">IF(AU104=0,"",AU104)</f>
        <v>#N/A</v>
      </c>
      <c r="BM104" s="78" t="e">
        <f aca="false">IF(AV104=0,"",AV104)</f>
        <v>#N/A</v>
      </c>
      <c r="BN104" s="78" t="e">
        <f aca="false">IF(AW104=0,"",AW104)</f>
        <v>#N/A</v>
      </c>
      <c r="BO104" s="78" t="e">
        <f aca="false">IF(AX104=0,"",AX104)</f>
        <v>#N/A</v>
      </c>
      <c r="BP104" s="78" t="e">
        <f aca="false">IF(AY104=0,"",AY104)</f>
        <v>#N/A</v>
      </c>
      <c r="BQ104" s="78" t="e">
        <f aca="false">IF(AZ104=0,"",AZ104)</f>
        <v>#N/A</v>
      </c>
      <c r="BR104" s="78" t="e">
        <f aca="false">IF(BA104=0,"",BA104)</f>
        <v>#N/A</v>
      </c>
      <c r="BS104" s="78" t="e">
        <f aca="false">IF(BB104=0,"",BB104)</f>
        <v>#N/A</v>
      </c>
      <c r="BT104" s="78" t="e">
        <f aca="false">IF(BC104=0,"",BC104)</f>
        <v>#N/A</v>
      </c>
      <c r="BU104" s="78" t="e">
        <f aca="false">IF(BD104=0,"",BD104)</f>
        <v>#N/A</v>
      </c>
    </row>
    <row r="105" customFormat="false" ht="56.7" hidden="false" customHeight="true" outlineLevel="0" collapsed="false">
      <c r="A105" s="131" t="str">
        <f aca="false">IF(ISNUMBER(I105),A104+1,"")</f>
        <v/>
      </c>
      <c r="B105" s="117"/>
      <c r="C105" s="118"/>
      <c r="D105" s="118"/>
      <c r="E105" s="119"/>
      <c r="F105" s="120"/>
      <c r="G105" s="121"/>
      <c r="H105" s="122"/>
      <c r="I105" s="123"/>
      <c r="J105" s="116"/>
      <c r="K105" s="124" t="str">
        <f aca="false">IF(ISBLANK(I105),"",ROUND(IF(J105&lt;&gt;"€",IF(J105="$",I105*TRANSFERENCIAS!$E$29,I105*TRANSFERENCIAS!$H$29),I105),2))</f>
        <v/>
      </c>
      <c r="L105" s="125"/>
      <c r="M105" s="125"/>
      <c r="N105" s="125"/>
      <c r="O105" s="125"/>
      <c r="P105" s="125"/>
      <c r="Q105" s="160" t="str">
        <f aca="false">IF(ISNUMBER(X105),X105,"P")</f>
        <v>P</v>
      </c>
      <c r="W105" s="129" t="n">
        <f aca="false">SUM(L105:O105)</f>
        <v>0</v>
      </c>
      <c r="X105" s="129" t="str">
        <f aca="false">IF(W105&gt;0,ABS(W105-K105),"")</f>
        <v/>
      </c>
      <c r="AO105" s="78" t="e">
        <f aca="false">VLOOKUP(F105,PTDS2!$A$1:$Q$13,2)</f>
        <v>#N/A</v>
      </c>
      <c r="AP105" s="78" t="e">
        <f aca="false">VLOOKUP(F105,PTDS2!$A$1:$Q$13,3)</f>
        <v>#N/A</v>
      </c>
      <c r="AQ105" s="78" t="e">
        <f aca="false">VLOOKUP(F105,PTDS2!$A$1:$Q$13,4)</f>
        <v>#N/A</v>
      </c>
      <c r="AR105" s="78" t="e">
        <f aca="false">VLOOKUP(F105,PTDS2!$A$1:$Q$13,5)</f>
        <v>#N/A</v>
      </c>
      <c r="AS105" s="78" t="e">
        <f aca="false">VLOOKUP(F105,PTDS2!$A$1:$Q$13,6)</f>
        <v>#N/A</v>
      </c>
      <c r="AT105" s="78" t="e">
        <f aca="false">VLOOKUP(F105,PTDS2!$A$1:$Q$13,7)</f>
        <v>#N/A</v>
      </c>
      <c r="AU105" s="78" t="e">
        <f aca="false">VLOOKUP(F105,PTDS2!$A$1:$Q$13,8)</f>
        <v>#N/A</v>
      </c>
      <c r="AV105" s="78" t="e">
        <f aca="false">VLOOKUP(F105,PTDS2!$A$1:$Q$13,9)</f>
        <v>#N/A</v>
      </c>
      <c r="AW105" s="78" t="e">
        <f aca="false">VLOOKUP(F105,PTDS2!$A$1:$Q$13,10)</f>
        <v>#N/A</v>
      </c>
      <c r="AX105" s="78" t="e">
        <f aca="false">VLOOKUP(F105,PTDS2!$A$1:$Q$13,11)</f>
        <v>#N/A</v>
      </c>
      <c r="AY105" s="78" t="e">
        <f aca="false">VLOOKUP(F105,PTDS2!$A$1:$Q$13,12)</f>
        <v>#N/A</v>
      </c>
      <c r="AZ105" s="78" t="e">
        <f aca="false">VLOOKUP(F105,PTDS2!$A$1:$Q$13,13)</f>
        <v>#N/A</v>
      </c>
      <c r="BA105" s="78" t="e">
        <f aca="false">VLOOKUP(F105,PTDS2!$A$1:$Q$13,14)</f>
        <v>#N/A</v>
      </c>
      <c r="BB105" s="78" t="e">
        <f aca="false">VLOOKUP(F105,PTDS2!$A$1:$Q$13,15)</f>
        <v>#N/A</v>
      </c>
      <c r="BC105" s="78" t="e">
        <f aca="false">VLOOKUP(F105,PTDS2!$A$1:$Q$13,16)</f>
        <v>#N/A</v>
      </c>
      <c r="BD105" s="78" t="e">
        <f aca="false">VLOOKUP(F105,PTDS2!$A$1:$Q$13,17)</f>
        <v>#N/A</v>
      </c>
      <c r="BF105" s="78" t="e">
        <f aca="false">IF(AO105=0,"",AO105)</f>
        <v>#N/A</v>
      </c>
      <c r="BG105" s="78" t="e">
        <f aca="false">IF(AP105=0,"",AP105)</f>
        <v>#N/A</v>
      </c>
      <c r="BH105" s="78" t="e">
        <f aca="false">IF(AQ105=0,"",AQ105)</f>
        <v>#N/A</v>
      </c>
      <c r="BI105" s="78" t="e">
        <f aca="false">IF(AR105=0,"",AR105)</f>
        <v>#N/A</v>
      </c>
      <c r="BJ105" s="78" t="e">
        <f aca="false">IF(AS105=0,"",AS105)</f>
        <v>#N/A</v>
      </c>
      <c r="BK105" s="78" t="e">
        <f aca="false">IF(AT105=0,"",AT105)</f>
        <v>#N/A</v>
      </c>
      <c r="BL105" s="78" t="e">
        <f aca="false">IF(AU105=0,"",AU105)</f>
        <v>#N/A</v>
      </c>
      <c r="BM105" s="78" t="e">
        <f aca="false">IF(AV105=0,"",AV105)</f>
        <v>#N/A</v>
      </c>
      <c r="BN105" s="78" t="e">
        <f aca="false">IF(AW105=0,"",AW105)</f>
        <v>#N/A</v>
      </c>
      <c r="BO105" s="78" t="e">
        <f aca="false">IF(AX105=0,"",AX105)</f>
        <v>#N/A</v>
      </c>
      <c r="BP105" s="78" t="e">
        <f aca="false">IF(AY105=0,"",AY105)</f>
        <v>#N/A</v>
      </c>
      <c r="BQ105" s="78" t="e">
        <f aca="false">IF(AZ105=0,"",AZ105)</f>
        <v>#N/A</v>
      </c>
      <c r="BR105" s="78" t="e">
        <f aca="false">IF(BA105=0,"",BA105)</f>
        <v>#N/A</v>
      </c>
      <c r="BS105" s="78" t="e">
        <f aca="false">IF(BB105=0,"",BB105)</f>
        <v>#N/A</v>
      </c>
      <c r="BT105" s="78" t="e">
        <f aca="false">IF(BC105=0,"",BC105)</f>
        <v>#N/A</v>
      </c>
      <c r="BU105" s="78" t="e">
        <f aca="false">IF(BD105=0,"",BD105)</f>
        <v>#N/A</v>
      </c>
    </row>
    <row r="106" customFormat="false" ht="56.7" hidden="false" customHeight="true" outlineLevel="0" collapsed="false">
      <c r="A106" s="131" t="str">
        <f aca="false">IF(ISNUMBER(I106),A105+1,"")</f>
        <v/>
      </c>
      <c r="B106" s="117"/>
      <c r="C106" s="118"/>
      <c r="D106" s="118"/>
      <c r="E106" s="119"/>
      <c r="F106" s="120"/>
      <c r="G106" s="121"/>
      <c r="H106" s="122"/>
      <c r="I106" s="123"/>
      <c r="J106" s="116"/>
      <c r="K106" s="124" t="str">
        <f aca="false">IF(ISBLANK(I106),"",ROUND(IF(J106&lt;&gt;"€",IF(J106="$",I106*TRANSFERENCIAS!$E$29,I106*TRANSFERENCIAS!$H$29),I106),2))</f>
        <v/>
      </c>
      <c r="L106" s="125"/>
      <c r="M106" s="125"/>
      <c r="N106" s="125"/>
      <c r="O106" s="125"/>
      <c r="P106" s="125"/>
      <c r="Q106" s="160" t="str">
        <f aca="false">IF(ISNUMBER(X106),X106,"P")</f>
        <v>P</v>
      </c>
      <c r="W106" s="129" t="n">
        <f aca="false">SUM(L106:O106)</f>
        <v>0</v>
      </c>
      <c r="X106" s="129" t="str">
        <f aca="false">IF(W106&gt;0,ABS(W106-K106),"")</f>
        <v/>
      </c>
      <c r="AO106" s="78" t="e">
        <f aca="false">VLOOKUP(F106,PTDS2!$A$1:$Q$13,2)</f>
        <v>#N/A</v>
      </c>
      <c r="AP106" s="78" t="e">
        <f aca="false">VLOOKUP(F106,PTDS2!$A$1:$Q$13,3)</f>
        <v>#N/A</v>
      </c>
      <c r="AQ106" s="78" t="e">
        <f aca="false">VLOOKUP(F106,PTDS2!$A$1:$Q$13,4)</f>
        <v>#N/A</v>
      </c>
      <c r="AR106" s="78" t="e">
        <f aca="false">VLOOKUP(F106,PTDS2!$A$1:$Q$13,5)</f>
        <v>#N/A</v>
      </c>
      <c r="AS106" s="78" t="e">
        <f aca="false">VLOOKUP(F106,PTDS2!$A$1:$Q$13,6)</f>
        <v>#N/A</v>
      </c>
      <c r="AT106" s="78" t="e">
        <f aca="false">VLOOKUP(F106,PTDS2!$A$1:$Q$13,7)</f>
        <v>#N/A</v>
      </c>
      <c r="AU106" s="78" t="e">
        <f aca="false">VLOOKUP(F106,PTDS2!$A$1:$Q$13,8)</f>
        <v>#N/A</v>
      </c>
      <c r="AV106" s="78" t="e">
        <f aca="false">VLOOKUP(F106,PTDS2!$A$1:$Q$13,9)</f>
        <v>#N/A</v>
      </c>
      <c r="AW106" s="78" t="e">
        <f aca="false">VLOOKUP(F106,PTDS2!$A$1:$Q$13,10)</f>
        <v>#N/A</v>
      </c>
      <c r="AX106" s="78" t="e">
        <f aca="false">VLOOKUP(F106,PTDS2!$A$1:$Q$13,11)</f>
        <v>#N/A</v>
      </c>
      <c r="AY106" s="78" t="e">
        <f aca="false">VLOOKUP(F106,PTDS2!$A$1:$Q$13,12)</f>
        <v>#N/A</v>
      </c>
      <c r="AZ106" s="78" t="e">
        <f aca="false">VLOOKUP(F106,PTDS2!$A$1:$Q$13,13)</f>
        <v>#N/A</v>
      </c>
      <c r="BA106" s="78" t="e">
        <f aca="false">VLOOKUP(F106,PTDS2!$A$1:$Q$13,14)</f>
        <v>#N/A</v>
      </c>
      <c r="BB106" s="78" t="e">
        <f aca="false">VLOOKUP(F106,PTDS2!$A$1:$Q$13,15)</f>
        <v>#N/A</v>
      </c>
      <c r="BC106" s="78" t="e">
        <f aca="false">VLOOKUP(F106,PTDS2!$A$1:$Q$13,16)</f>
        <v>#N/A</v>
      </c>
      <c r="BD106" s="78" t="e">
        <f aca="false">VLOOKUP(F106,PTDS2!$A$1:$Q$13,17)</f>
        <v>#N/A</v>
      </c>
      <c r="BF106" s="78" t="e">
        <f aca="false">IF(AO106=0,"",AO106)</f>
        <v>#N/A</v>
      </c>
      <c r="BG106" s="78" t="e">
        <f aca="false">IF(AP106=0,"",AP106)</f>
        <v>#N/A</v>
      </c>
      <c r="BH106" s="78" t="e">
        <f aca="false">IF(AQ106=0,"",AQ106)</f>
        <v>#N/A</v>
      </c>
      <c r="BI106" s="78" t="e">
        <f aca="false">IF(AR106=0,"",AR106)</f>
        <v>#N/A</v>
      </c>
      <c r="BJ106" s="78" t="e">
        <f aca="false">IF(AS106=0,"",AS106)</f>
        <v>#N/A</v>
      </c>
      <c r="BK106" s="78" t="e">
        <f aca="false">IF(AT106=0,"",AT106)</f>
        <v>#N/A</v>
      </c>
      <c r="BL106" s="78" t="e">
        <f aca="false">IF(AU106=0,"",AU106)</f>
        <v>#N/A</v>
      </c>
      <c r="BM106" s="78" t="e">
        <f aca="false">IF(AV106=0,"",AV106)</f>
        <v>#N/A</v>
      </c>
      <c r="BN106" s="78" t="e">
        <f aca="false">IF(AW106=0,"",AW106)</f>
        <v>#N/A</v>
      </c>
      <c r="BO106" s="78" t="e">
        <f aca="false">IF(AX106=0,"",AX106)</f>
        <v>#N/A</v>
      </c>
      <c r="BP106" s="78" t="e">
        <f aca="false">IF(AY106=0,"",AY106)</f>
        <v>#N/A</v>
      </c>
      <c r="BQ106" s="78" t="e">
        <f aca="false">IF(AZ106=0,"",AZ106)</f>
        <v>#N/A</v>
      </c>
      <c r="BR106" s="78" t="e">
        <f aca="false">IF(BA106=0,"",BA106)</f>
        <v>#N/A</v>
      </c>
      <c r="BS106" s="78" t="e">
        <f aca="false">IF(BB106=0,"",BB106)</f>
        <v>#N/A</v>
      </c>
      <c r="BT106" s="78" t="e">
        <f aca="false">IF(BC106=0,"",BC106)</f>
        <v>#N/A</v>
      </c>
      <c r="BU106" s="78" t="e">
        <f aca="false">IF(BD106=0,"",BD106)</f>
        <v>#N/A</v>
      </c>
    </row>
    <row r="107" customFormat="false" ht="56.7" hidden="false" customHeight="true" outlineLevel="0" collapsed="false">
      <c r="A107" s="131" t="str">
        <f aca="false">IF(ISNUMBER(I107),A106+1,"")</f>
        <v/>
      </c>
      <c r="B107" s="117"/>
      <c r="C107" s="118"/>
      <c r="D107" s="118"/>
      <c r="E107" s="119"/>
      <c r="F107" s="120"/>
      <c r="G107" s="121"/>
      <c r="H107" s="122"/>
      <c r="I107" s="123"/>
      <c r="J107" s="116"/>
      <c r="K107" s="124" t="str">
        <f aca="false">IF(ISBLANK(I107),"",ROUND(IF(J107&lt;&gt;"€",IF(J107="$",I107*TRANSFERENCIAS!$E$29,I107*TRANSFERENCIAS!$H$29),I107),2))</f>
        <v/>
      </c>
      <c r="L107" s="125"/>
      <c r="M107" s="125"/>
      <c r="N107" s="125"/>
      <c r="O107" s="125"/>
      <c r="P107" s="125"/>
      <c r="Q107" s="160" t="str">
        <f aca="false">IF(ISNUMBER(X107),X107,"P")</f>
        <v>P</v>
      </c>
      <c r="W107" s="129" t="n">
        <f aca="false">SUM(L107:O107)</f>
        <v>0</v>
      </c>
      <c r="X107" s="129" t="str">
        <f aca="false">IF(W107&gt;0,ABS(W107-K107),"")</f>
        <v/>
      </c>
      <c r="AO107" s="78" t="e">
        <f aca="false">VLOOKUP(F107,PTDS2!$A$1:$Q$13,2)</f>
        <v>#N/A</v>
      </c>
      <c r="AP107" s="78" t="e">
        <f aca="false">VLOOKUP(F107,PTDS2!$A$1:$Q$13,3)</f>
        <v>#N/A</v>
      </c>
      <c r="AQ107" s="78" t="e">
        <f aca="false">VLOOKUP(F107,PTDS2!$A$1:$Q$13,4)</f>
        <v>#N/A</v>
      </c>
      <c r="AR107" s="78" t="e">
        <f aca="false">VLOOKUP(F107,PTDS2!$A$1:$Q$13,5)</f>
        <v>#N/A</v>
      </c>
      <c r="AS107" s="78" t="e">
        <f aca="false">VLOOKUP(F107,PTDS2!$A$1:$Q$13,6)</f>
        <v>#N/A</v>
      </c>
      <c r="AT107" s="78" t="e">
        <f aca="false">VLOOKUP(F107,PTDS2!$A$1:$Q$13,7)</f>
        <v>#N/A</v>
      </c>
      <c r="AU107" s="78" t="e">
        <f aca="false">VLOOKUP(F107,PTDS2!$A$1:$Q$13,8)</f>
        <v>#N/A</v>
      </c>
      <c r="AV107" s="78" t="e">
        <f aca="false">VLOOKUP(F107,PTDS2!$A$1:$Q$13,9)</f>
        <v>#N/A</v>
      </c>
      <c r="AW107" s="78" t="e">
        <f aca="false">VLOOKUP(F107,PTDS2!$A$1:$Q$13,10)</f>
        <v>#N/A</v>
      </c>
      <c r="AX107" s="78" t="e">
        <f aca="false">VLOOKUP(F107,PTDS2!$A$1:$Q$13,11)</f>
        <v>#N/A</v>
      </c>
      <c r="AY107" s="78" t="e">
        <f aca="false">VLOOKUP(F107,PTDS2!$A$1:$Q$13,12)</f>
        <v>#N/A</v>
      </c>
      <c r="AZ107" s="78" t="e">
        <f aca="false">VLOOKUP(F107,PTDS2!$A$1:$Q$13,13)</f>
        <v>#N/A</v>
      </c>
      <c r="BA107" s="78" t="e">
        <f aca="false">VLOOKUP(F107,PTDS2!$A$1:$Q$13,14)</f>
        <v>#N/A</v>
      </c>
      <c r="BB107" s="78" t="e">
        <f aca="false">VLOOKUP(F107,PTDS2!$A$1:$Q$13,15)</f>
        <v>#N/A</v>
      </c>
      <c r="BC107" s="78" t="e">
        <f aca="false">VLOOKUP(F107,PTDS2!$A$1:$Q$13,16)</f>
        <v>#N/A</v>
      </c>
      <c r="BD107" s="78" t="e">
        <f aca="false">VLOOKUP(F107,PTDS2!$A$1:$Q$13,17)</f>
        <v>#N/A</v>
      </c>
      <c r="BF107" s="78" t="e">
        <f aca="false">IF(AO107=0,"",AO107)</f>
        <v>#N/A</v>
      </c>
      <c r="BG107" s="78" t="e">
        <f aca="false">IF(AP107=0,"",AP107)</f>
        <v>#N/A</v>
      </c>
      <c r="BH107" s="78" t="e">
        <f aca="false">IF(AQ107=0,"",AQ107)</f>
        <v>#N/A</v>
      </c>
      <c r="BI107" s="78" t="e">
        <f aca="false">IF(AR107=0,"",AR107)</f>
        <v>#N/A</v>
      </c>
      <c r="BJ107" s="78" t="e">
        <f aca="false">IF(AS107=0,"",AS107)</f>
        <v>#N/A</v>
      </c>
      <c r="BK107" s="78" t="e">
        <f aca="false">IF(AT107=0,"",AT107)</f>
        <v>#N/A</v>
      </c>
      <c r="BL107" s="78" t="e">
        <f aca="false">IF(AU107=0,"",AU107)</f>
        <v>#N/A</v>
      </c>
      <c r="BM107" s="78" t="e">
        <f aca="false">IF(AV107=0,"",AV107)</f>
        <v>#N/A</v>
      </c>
      <c r="BN107" s="78" t="e">
        <f aca="false">IF(AW107=0,"",AW107)</f>
        <v>#N/A</v>
      </c>
      <c r="BO107" s="78" t="e">
        <f aca="false">IF(AX107=0,"",AX107)</f>
        <v>#N/A</v>
      </c>
      <c r="BP107" s="78" t="e">
        <f aca="false">IF(AY107=0,"",AY107)</f>
        <v>#N/A</v>
      </c>
      <c r="BQ107" s="78" t="e">
        <f aca="false">IF(AZ107=0,"",AZ107)</f>
        <v>#N/A</v>
      </c>
      <c r="BR107" s="78" t="e">
        <f aca="false">IF(BA107=0,"",BA107)</f>
        <v>#N/A</v>
      </c>
      <c r="BS107" s="78" t="e">
        <f aca="false">IF(BB107=0,"",BB107)</f>
        <v>#N/A</v>
      </c>
      <c r="BT107" s="78" t="e">
        <f aca="false">IF(BC107=0,"",BC107)</f>
        <v>#N/A</v>
      </c>
      <c r="BU107" s="78" t="e">
        <f aca="false">IF(BD107=0,"",BD107)</f>
        <v>#N/A</v>
      </c>
    </row>
    <row r="108" customFormat="false" ht="56.7" hidden="false" customHeight="true" outlineLevel="0" collapsed="false">
      <c r="A108" s="131" t="str">
        <f aca="false">IF(ISNUMBER(I108),A107+1,"")</f>
        <v/>
      </c>
      <c r="B108" s="117"/>
      <c r="C108" s="118"/>
      <c r="D108" s="118"/>
      <c r="E108" s="119"/>
      <c r="F108" s="120"/>
      <c r="G108" s="121"/>
      <c r="H108" s="122"/>
      <c r="I108" s="123"/>
      <c r="J108" s="116"/>
      <c r="K108" s="124" t="str">
        <f aca="false">IF(ISBLANK(I108),"",ROUND(IF(J108&lt;&gt;"€",IF(J108="$",I108*TRANSFERENCIAS!$E$29,I108*TRANSFERENCIAS!$H$29),I108),2))</f>
        <v/>
      </c>
      <c r="L108" s="125"/>
      <c r="M108" s="125"/>
      <c r="N108" s="125"/>
      <c r="O108" s="125"/>
      <c r="P108" s="125"/>
      <c r="Q108" s="160" t="str">
        <f aca="false">IF(ISNUMBER(X108),X108,"P")</f>
        <v>P</v>
      </c>
      <c r="W108" s="129" t="n">
        <f aca="false">SUM(L108:O108)</f>
        <v>0</v>
      </c>
      <c r="X108" s="129" t="str">
        <f aca="false">IF(W108&gt;0,ABS(W108-K108),"")</f>
        <v/>
      </c>
      <c r="AO108" s="78" t="e">
        <f aca="false">VLOOKUP(F108,PTDS2!$A$1:$Q$13,2)</f>
        <v>#N/A</v>
      </c>
      <c r="AP108" s="78" t="e">
        <f aca="false">VLOOKUP(F108,PTDS2!$A$1:$Q$13,3)</f>
        <v>#N/A</v>
      </c>
      <c r="AQ108" s="78" t="e">
        <f aca="false">VLOOKUP(F108,PTDS2!$A$1:$Q$13,4)</f>
        <v>#N/A</v>
      </c>
      <c r="AR108" s="78" t="e">
        <f aca="false">VLOOKUP(F108,PTDS2!$A$1:$Q$13,5)</f>
        <v>#N/A</v>
      </c>
      <c r="AS108" s="78" t="e">
        <f aca="false">VLOOKUP(F108,PTDS2!$A$1:$Q$13,6)</f>
        <v>#N/A</v>
      </c>
      <c r="AT108" s="78" t="e">
        <f aca="false">VLOOKUP(F108,PTDS2!$A$1:$Q$13,7)</f>
        <v>#N/A</v>
      </c>
      <c r="AU108" s="78" t="e">
        <f aca="false">VLOOKUP(F108,PTDS2!$A$1:$Q$13,8)</f>
        <v>#N/A</v>
      </c>
      <c r="AV108" s="78" t="e">
        <f aca="false">VLOOKUP(F108,PTDS2!$A$1:$Q$13,9)</f>
        <v>#N/A</v>
      </c>
      <c r="AW108" s="78" t="e">
        <f aca="false">VLOOKUP(F108,PTDS2!$A$1:$Q$13,10)</f>
        <v>#N/A</v>
      </c>
      <c r="AX108" s="78" t="e">
        <f aca="false">VLOOKUP(F108,PTDS2!$A$1:$Q$13,11)</f>
        <v>#N/A</v>
      </c>
      <c r="AY108" s="78" t="e">
        <f aca="false">VLOOKUP(F108,PTDS2!$A$1:$Q$13,12)</f>
        <v>#N/A</v>
      </c>
      <c r="AZ108" s="78" t="e">
        <f aca="false">VLOOKUP(F108,PTDS2!$A$1:$Q$13,13)</f>
        <v>#N/A</v>
      </c>
      <c r="BA108" s="78" t="e">
        <f aca="false">VLOOKUP(F108,PTDS2!$A$1:$Q$13,14)</f>
        <v>#N/A</v>
      </c>
      <c r="BB108" s="78" t="e">
        <f aca="false">VLOOKUP(F108,PTDS2!$A$1:$Q$13,15)</f>
        <v>#N/A</v>
      </c>
      <c r="BC108" s="78" t="e">
        <f aca="false">VLOOKUP(F108,PTDS2!$A$1:$Q$13,16)</f>
        <v>#N/A</v>
      </c>
      <c r="BD108" s="78" t="e">
        <f aca="false">VLOOKUP(F108,PTDS2!$A$1:$Q$13,17)</f>
        <v>#N/A</v>
      </c>
      <c r="BF108" s="78" t="e">
        <f aca="false">IF(AO108=0,"",AO108)</f>
        <v>#N/A</v>
      </c>
      <c r="BG108" s="78" t="e">
        <f aca="false">IF(AP108=0,"",AP108)</f>
        <v>#N/A</v>
      </c>
      <c r="BH108" s="78" t="e">
        <f aca="false">IF(AQ108=0,"",AQ108)</f>
        <v>#N/A</v>
      </c>
      <c r="BI108" s="78" t="e">
        <f aca="false">IF(AR108=0,"",AR108)</f>
        <v>#N/A</v>
      </c>
      <c r="BJ108" s="78" t="e">
        <f aca="false">IF(AS108=0,"",AS108)</f>
        <v>#N/A</v>
      </c>
      <c r="BK108" s="78" t="e">
        <f aca="false">IF(AT108=0,"",AT108)</f>
        <v>#N/A</v>
      </c>
      <c r="BL108" s="78" t="e">
        <f aca="false">IF(AU108=0,"",AU108)</f>
        <v>#N/A</v>
      </c>
      <c r="BM108" s="78" t="e">
        <f aca="false">IF(AV108=0,"",AV108)</f>
        <v>#N/A</v>
      </c>
      <c r="BN108" s="78" t="e">
        <f aca="false">IF(AW108=0,"",AW108)</f>
        <v>#N/A</v>
      </c>
      <c r="BO108" s="78" t="e">
        <f aca="false">IF(AX108=0,"",AX108)</f>
        <v>#N/A</v>
      </c>
      <c r="BP108" s="78" t="e">
        <f aca="false">IF(AY108=0,"",AY108)</f>
        <v>#N/A</v>
      </c>
      <c r="BQ108" s="78" t="e">
        <f aca="false">IF(AZ108=0,"",AZ108)</f>
        <v>#N/A</v>
      </c>
      <c r="BR108" s="78" t="e">
        <f aca="false">IF(BA108=0,"",BA108)</f>
        <v>#N/A</v>
      </c>
      <c r="BS108" s="78" t="e">
        <f aca="false">IF(BB108=0,"",BB108)</f>
        <v>#N/A</v>
      </c>
      <c r="BT108" s="78" t="e">
        <f aca="false">IF(BC108=0,"",BC108)</f>
        <v>#N/A</v>
      </c>
      <c r="BU108" s="78" t="e">
        <f aca="false">IF(BD108=0,"",BD108)</f>
        <v>#N/A</v>
      </c>
    </row>
    <row r="109" customFormat="false" ht="56.7" hidden="false" customHeight="true" outlineLevel="0" collapsed="false">
      <c r="A109" s="131" t="str">
        <f aca="false">IF(ISNUMBER(I109),A108+1,"")</f>
        <v/>
      </c>
      <c r="B109" s="117"/>
      <c r="C109" s="118"/>
      <c r="D109" s="118"/>
      <c r="E109" s="119"/>
      <c r="F109" s="120"/>
      <c r="G109" s="121"/>
      <c r="H109" s="122"/>
      <c r="I109" s="123"/>
      <c r="J109" s="116"/>
      <c r="K109" s="124" t="str">
        <f aca="false">IF(ISBLANK(I109),"",ROUND(IF(J109&lt;&gt;"€",IF(J109="$",I109*TRANSFERENCIAS!$E$29,I109*TRANSFERENCIAS!$H$29),I109),2))</f>
        <v/>
      </c>
      <c r="L109" s="125"/>
      <c r="M109" s="125"/>
      <c r="N109" s="125"/>
      <c r="O109" s="125"/>
      <c r="P109" s="125"/>
      <c r="Q109" s="160" t="str">
        <f aca="false">IF(ISNUMBER(X109),X109,"P")</f>
        <v>P</v>
      </c>
      <c r="W109" s="129" t="n">
        <f aca="false">SUM(L109:O109)</f>
        <v>0</v>
      </c>
      <c r="X109" s="129" t="str">
        <f aca="false">IF(W109&gt;0,ABS(W109-K109),"")</f>
        <v/>
      </c>
      <c r="AO109" s="78" t="e">
        <f aca="false">VLOOKUP(F109,PTDS2!$A$1:$Q$13,2)</f>
        <v>#N/A</v>
      </c>
      <c r="AP109" s="78" t="e">
        <f aca="false">VLOOKUP(F109,PTDS2!$A$1:$Q$13,3)</f>
        <v>#N/A</v>
      </c>
      <c r="AQ109" s="78" t="e">
        <f aca="false">VLOOKUP(F109,PTDS2!$A$1:$Q$13,4)</f>
        <v>#N/A</v>
      </c>
      <c r="AR109" s="78" t="e">
        <f aca="false">VLOOKUP(F109,PTDS2!$A$1:$Q$13,5)</f>
        <v>#N/A</v>
      </c>
      <c r="AS109" s="78" t="e">
        <f aca="false">VLOOKUP(F109,PTDS2!$A$1:$Q$13,6)</f>
        <v>#N/A</v>
      </c>
      <c r="AT109" s="78" t="e">
        <f aca="false">VLOOKUP(F109,PTDS2!$A$1:$Q$13,7)</f>
        <v>#N/A</v>
      </c>
      <c r="AU109" s="78" t="e">
        <f aca="false">VLOOKUP(F109,PTDS2!$A$1:$Q$13,8)</f>
        <v>#N/A</v>
      </c>
      <c r="AV109" s="78" t="e">
        <f aca="false">VLOOKUP(F109,PTDS2!$A$1:$Q$13,9)</f>
        <v>#N/A</v>
      </c>
      <c r="AW109" s="78" t="e">
        <f aca="false">VLOOKUP(F109,PTDS2!$A$1:$Q$13,10)</f>
        <v>#N/A</v>
      </c>
      <c r="AX109" s="78" t="e">
        <f aca="false">VLOOKUP(F109,PTDS2!$A$1:$Q$13,11)</f>
        <v>#N/A</v>
      </c>
      <c r="AY109" s="78" t="e">
        <f aca="false">VLOOKUP(F109,PTDS2!$A$1:$Q$13,12)</f>
        <v>#N/A</v>
      </c>
      <c r="AZ109" s="78" t="e">
        <f aca="false">VLOOKUP(F109,PTDS2!$A$1:$Q$13,13)</f>
        <v>#N/A</v>
      </c>
      <c r="BA109" s="78" t="e">
        <f aca="false">VLOOKUP(F109,PTDS2!$A$1:$Q$13,14)</f>
        <v>#N/A</v>
      </c>
      <c r="BB109" s="78" t="e">
        <f aca="false">VLOOKUP(F109,PTDS2!$A$1:$Q$13,15)</f>
        <v>#N/A</v>
      </c>
      <c r="BC109" s="78" t="e">
        <f aca="false">VLOOKUP(F109,PTDS2!$A$1:$Q$13,16)</f>
        <v>#N/A</v>
      </c>
      <c r="BD109" s="78" t="e">
        <f aca="false">VLOOKUP(F109,PTDS2!$A$1:$Q$13,17)</f>
        <v>#N/A</v>
      </c>
      <c r="BF109" s="78" t="e">
        <f aca="false">IF(AO109=0,"",AO109)</f>
        <v>#N/A</v>
      </c>
      <c r="BG109" s="78" t="e">
        <f aca="false">IF(AP109=0,"",AP109)</f>
        <v>#N/A</v>
      </c>
      <c r="BH109" s="78" t="e">
        <f aca="false">IF(AQ109=0,"",AQ109)</f>
        <v>#N/A</v>
      </c>
      <c r="BI109" s="78" t="e">
        <f aca="false">IF(AR109=0,"",AR109)</f>
        <v>#N/A</v>
      </c>
      <c r="BJ109" s="78" t="e">
        <f aca="false">IF(AS109=0,"",AS109)</f>
        <v>#N/A</v>
      </c>
      <c r="BK109" s="78" t="e">
        <f aca="false">IF(AT109=0,"",AT109)</f>
        <v>#N/A</v>
      </c>
      <c r="BL109" s="78" t="e">
        <f aca="false">IF(AU109=0,"",AU109)</f>
        <v>#N/A</v>
      </c>
      <c r="BM109" s="78" t="e">
        <f aca="false">IF(AV109=0,"",AV109)</f>
        <v>#N/A</v>
      </c>
      <c r="BN109" s="78" t="e">
        <f aca="false">IF(AW109=0,"",AW109)</f>
        <v>#N/A</v>
      </c>
      <c r="BO109" s="78" t="e">
        <f aca="false">IF(AX109=0,"",AX109)</f>
        <v>#N/A</v>
      </c>
      <c r="BP109" s="78" t="e">
        <f aca="false">IF(AY109=0,"",AY109)</f>
        <v>#N/A</v>
      </c>
      <c r="BQ109" s="78" t="e">
        <f aca="false">IF(AZ109=0,"",AZ109)</f>
        <v>#N/A</v>
      </c>
      <c r="BR109" s="78" t="e">
        <f aca="false">IF(BA109=0,"",BA109)</f>
        <v>#N/A</v>
      </c>
      <c r="BS109" s="78" t="e">
        <f aca="false">IF(BB109=0,"",BB109)</f>
        <v>#N/A</v>
      </c>
      <c r="BT109" s="78" t="e">
        <f aca="false">IF(BC109=0,"",BC109)</f>
        <v>#N/A</v>
      </c>
      <c r="BU109" s="78" t="e">
        <f aca="false">IF(BD109=0,"",BD109)</f>
        <v>#N/A</v>
      </c>
    </row>
    <row r="110" customFormat="false" ht="56.7" hidden="false" customHeight="true" outlineLevel="0" collapsed="false">
      <c r="A110" s="131" t="str">
        <f aca="false">IF(ISNUMBER(I110),A109+1,"")</f>
        <v/>
      </c>
      <c r="B110" s="117"/>
      <c r="C110" s="118"/>
      <c r="D110" s="118"/>
      <c r="E110" s="119"/>
      <c r="F110" s="120"/>
      <c r="G110" s="121"/>
      <c r="H110" s="122"/>
      <c r="I110" s="123"/>
      <c r="J110" s="116"/>
      <c r="K110" s="124" t="str">
        <f aca="false">IF(ISBLANK(I110),"",ROUND(IF(J110&lt;&gt;"€",IF(J110="$",I110*TRANSFERENCIAS!$E$29,I110*TRANSFERENCIAS!$H$29),I110),2))</f>
        <v/>
      </c>
      <c r="L110" s="125"/>
      <c r="M110" s="125"/>
      <c r="N110" s="125"/>
      <c r="O110" s="125"/>
      <c r="P110" s="125"/>
      <c r="Q110" s="160" t="str">
        <f aca="false">IF(ISNUMBER(X110),X110,"P")</f>
        <v>P</v>
      </c>
      <c r="W110" s="129" t="n">
        <f aca="false">SUM(L110:O110)</f>
        <v>0</v>
      </c>
      <c r="X110" s="129" t="str">
        <f aca="false">IF(W110&gt;0,ABS(W110-K110),"")</f>
        <v/>
      </c>
      <c r="AO110" s="78" t="e">
        <f aca="false">VLOOKUP(F110,PTDS2!$A$1:$Q$13,2)</f>
        <v>#N/A</v>
      </c>
      <c r="AP110" s="78" t="e">
        <f aca="false">VLOOKUP(F110,PTDS2!$A$1:$Q$13,3)</f>
        <v>#N/A</v>
      </c>
      <c r="AQ110" s="78" t="e">
        <f aca="false">VLOOKUP(F110,PTDS2!$A$1:$Q$13,4)</f>
        <v>#N/A</v>
      </c>
      <c r="AR110" s="78" t="e">
        <f aca="false">VLOOKUP(F110,PTDS2!$A$1:$Q$13,5)</f>
        <v>#N/A</v>
      </c>
      <c r="AS110" s="78" t="e">
        <f aca="false">VLOOKUP(F110,PTDS2!$A$1:$Q$13,6)</f>
        <v>#N/A</v>
      </c>
      <c r="AT110" s="78" t="e">
        <f aca="false">VLOOKUP(F110,PTDS2!$A$1:$Q$13,7)</f>
        <v>#N/A</v>
      </c>
      <c r="AU110" s="78" t="e">
        <f aca="false">VLOOKUP(F110,PTDS2!$A$1:$Q$13,8)</f>
        <v>#N/A</v>
      </c>
      <c r="AV110" s="78" t="e">
        <f aca="false">VLOOKUP(F110,PTDS2!$A$1:$Q$13,9)</f>
        <v>#N/A</v>
      </c>
      <c r="AW110" s="78" t="e">
        <f aca="false">VLOOKUP(F110,PTDS2!$A$1:$Q$13,10)</f>
        <v>#N/A</v>
      </c>
      <c r="AX110" s="78" t="e">
        <f aca="false">VLOOKUP(F110,PTDS2!$A$1:$Q$13,11)</f>
        <v>#N/A</v>
      </c>
      <c r="AY110" s="78" t="e">
        <f aca="false">VLOOKUP(F110,PTDS2!$A$1:$Q$13,12)</f>
        <v>#N/A</v>
      </c>
      <c r="AZ110" s="78" t="e">
        <f aca="false">VLOOKUP(F110,PTDS2!$A$1:$Q$13,13)</f>
        <v>#N/A</v>
      </c>
      <c r="BA110" s="78" t="e">
        <f aca="false">VLOOKUP(F110,PTDS2!$A$1:$Q$13,14)</f>
        <v>#N/A</v>
      </c>
      <c r="BB110" s="78" t="e">
        <f aca="false">VLOOKUP(F110,PTDS2!$A$1:$Q$13,15)</f>
        <v>#N/A</v>
      </c>
      <c r="BC110" s="78" t="e">
        <f aca="false">VLOOKUP(F110,PTDS2!$A$1:$Q$13,16)</f>
        <v>#N/A</v>
      </c>
      <c r="BD110" s="78" t="e">
        <f aca="false">VLOOKUP(F110,PTDS2!$A$1:$Q$13,17)</f>
        <v>#N/A</v>
      </c>
      <c r="BF110" s="78" t="e">
        <f aca="false">IF(AO110=0,"",AO110)</f>
        <v>#N/A</v>
      </c>
      <c r="BG110" s="78" t="e">
        <f aca="false">IF(AP110=0,"",AP110)</f>
        <v>#N/A</v>
      </c>
      <c r="BH110" s="78" t="e">
        <f aca="false">IF(AQ110=0,"",AQ110)</f>
        <v>#N/A</v>
      </c>
      <c r="BI110" s="78" t="e">
        <f aca="false">IF(AR110=0,"",AR110)</f>
        <v>#N/A</v>
      </c>
      <c r="BJ110" s="78" t="e">
        <f aca="false">IF(AS110=0,"",AS110)</f>
        <v>#N/A</v>
      </c>
      <c r="BK110" s="78" t="e">
        <f aca="false">IF(AT110=0,"",AT110)</f>
        <v>#N/A</v>
      </c>
      <c r="BL110" s="78" t="e">
        <f aca="false">IF(AU110=0,"",AU110)</f>
        <v>#N/A</v>
      </c>
      <c r="BM110" s="78" t="e">
        <f aca="false">IF(AV110=0,"",AV110)</f>
        <v>#N/A</v>
      </c>
      <c r="BN110" s="78" t="e">
        <f aca="false">IF(AW110=0,"",AW110)</f>
        <v>#N/A</v>
      </c>
      <c r="BO110" s="78" t="e">
        <f aca="false">IF(AX110=0,"",AX110)</f>
        <v>#N/A</v>
      </c>
      <c r="BP110" s="78" t="e">
        <f aca="false">IF(AY110=0,"",AY110)</f>
        <v>#N/A</v>
      </c>
      <c r="BQ110" s="78" t="e">
        <f aca="false">IF(AZ110=0,"",AZ110)</f>
        <v>#N/A</v>
      </c>
      <c r="BR110" s="78" t="e">
        <f aca="false">IF(BA110=0,"",BA110)</f>
        <v>#N/A</v>
      </c>
      <c r="BS110" s="78" t="e">
        <f aca="false">IF(BB110=0,"",BB110)</f>
        <v>#N/A</v>
      </c>
      <c r="BT110" s="78" t="e">
        <f aca="false">IF(BC110=0,"",BC110)</f>
        <v>#N/A</v>
      </c>
      <c r="BU110" s="78" t="e">
        <f aca="false">IF(BD110=0,"",BD110)</f>
        <v>#N/A</v>
      </c>
    </row>
    <row r="111" customFormat="false" ht="56.7" hidden="false" customHeight="true" outlineLevel="0" collapsed="false">
      <c r="A111" s="131" t="str">
        <f aca="false">IF(ISNUMBER(I111),A110+1,"")</f>
        <v/>
      </c>
      <c r="B111" s="117"/>
      <c r="C111" s="118"/>
      <c r="D111" s="118"/>
      <c r="E111" s="119"/>
      <c r="F111" s="120"/>
      <c r="G111" s="121"/>
      <c r="H111" s="122"/>
      <c r="I111" s="123"/>
      <c r="J111" s="116"/>
      <c r="K111" s="124" t="str">
        <f aca="false">IF(ISBLANK(I111),"",ROUND(IF(J111&lt;&gt;"€",IF(J111="$",I111*TRANSFERENCIAS!$E$29,I111*TRANSFERENCIAS!$H$29),I111),2))</f>
        <v/>
      </c>
      <c r="L111" s="125"/>
      <c r="M111" s="125"/>
      <c r="N111" s="125"/>
      <c r="O111" s="125"/>
      <c r="P111" s="125"/>
      <c r="Q111" s="160" t="str">
        <f aca="false">IF(ISNUMBER(X111),X111,"P")</f>
        <v>P</v>
      </c>
      <c r="W111" s="129" t="n">
        <f aca="false">SUM(L111:O111)</f>
        <v>0</v>
      </c>
      <c r="X111" s="129" t="str">
        <f aca="false">IF(W111&gt;0,ABS(W111-K111),"")</f>
        <v/>
      </c>
      <c r="AO111" s="78" t="e">
        <f aca="false">VLOOKUP(F111,PTDS2!$A$1:$Q$13,2)</f>
        <v>#N/A</v>
      </c>
      <c r="AP111" s="78" t="e">
        <f aca="false">VLOOKUP(F111,PTDS2!$A$1:$Q$13,3)</f>
        <v>#N/A</v>
      </c>
      <c r="AQ111" s="78" t="e">
        <f aca="false">VLOOKUP(F111,PTDS2!$A$1:$Q$13,4)</f>
        <v>#N/A</v>
      </c>
      <c r="AR111" s="78" t="e">
        <f aca="false">VLOOKUP(F111,PTDS2!$A$1:$Q$13,5)</f>
        <v>#N/A</v>
      </c>
      <c r="AS111" s="78" t="e">
        <f aca="false">VLOOKUP(F111,PTDS2!$A$1:$Q$13,6)</f>
        <v>#N/A</v>
      </c>
      <c r="AT111" s="78" t="e">
        <f aca="false">VLOOKUP(F111,PTDS2!$A$1:$Q$13,7)</f>
        <v>#N/A</v>
      </c>
      <c r="AU111" s="78" t="e">
        <f aca="false">VLOOKUP(F111,PTDS2!$A$1:$Q$13,8)</f>
        <v>#N/A</v>
      </c>
      <c r="AV111" s="78" t="e">
        <f aca="false">VLOOKUP(F111,PTDS2!$A$1:$Q$13,9)</f>
        <v>#N/A</v>
      </c>
      <c r="AW111" s="78" t="e">
        <f aca="false">VLOOKUP(F111,PTDS2!$A$1:$Q$13,10)</f>
        <v>#N/A</v>
      </c>
      <c r="AX111" s="78" t="e">
        <f aca="false">VLOOKUP(F111,PTDS2!$A$1:$Q$13,11)</f>
        <v>#N/A</v>
      </c>
      <c r="AY111" s="78" t="e">
        <f aca="false">VLOOKUP(F111,PTDS2!$A$1:$Q$13,12)</f>
        <v>#N/A</v>
      </c>
      <c r="AZ111" s="78" t="e">
        <f aca="false">VLOOKUP(F111,PTDS2!$A$1:$Q$13,13)</f>
        <v>#N/A</v>
      </c>
      <c r="BA111" s="78" t="e">
        <f aca="false">VLOOKUP(F111,PTDS2!$A$1:$Q$13,14)</f>
        <v>#N/A</v>
      </c>
      <c r="BB111" s="78" t="e">
        <f aca="false">VLOOKUP(F111,PTDS2!$A$1:$Q$13,15)</f>
        <v>#N/A</v>
      </c>
      <c r="BC111" s="78" t="e">
        <f aca="false">VLOOKUP(F111,PTDS2!$A$1:$Q$13,16)</f>
        <v>#N/A</v>
      </c>
      <c r="BD111" s="78" t="e">
        <f aca="false">VLOOKUP(F111,PTDS2!$A$1:$Q$13,17)</f>
        <v>#N/A</v>
      </c>
      <c r="BF111" s="78" t="e">
        <f aca="false">IF(AO111=0,"",AO111)</f>
        <v>#N/A</v>
      </c>
      <c r="BG111" s="78" t="e">
        <f aca="false">IF(AP111=0,"",AP111)</f>
        <v>#N/A</v>
      </c>
      <c r="BH111" s="78" t="e">
        <f aca="false">IF(AQ111=0,"",AQ111)</f>
        <v>#N/A</v>
      </c>
      <c r="BI111" s="78" t="e">
        <f aca="false">IF(AR111=0,"",AR111)</f>
        <v>#N/A</v>
      </c>
      <c r="BJ111" s="78" t="e">
        <f aca="false">IF(AS111=0,"",AS111)</f>
        <v>#N/A</v>
      </c>
      <c r="BK111" s="78" t="e">
        <f aca="false">IF(AT111=0,"",AT111)</f>
        <v>#N/A</v>
      </c>
      <c r="BL111" s="78" t="e">
        <f aca="false">IF(AU111=0,"",AU111)</f>
        <v>#N/A</v>
      </c>
      <c r="BM111" s="78" t="e">
        <f aca="false">IF(AV111=0,"",AV111)</f>
        <v>#N/A</v>
      </c>
      <c r="BN111" s="78" t="e">
        <f aca="false">IF(AW111=0,"",AW111)</f>
        <v>#N/A</v>
      </c>
      <c r="BO111" s="78" t="e">
        <f aca="false">IF(AX111=0,"",AX111)</f>
        <v>#N/A</v>
      </c>
      <c r="BP111" s="78" t="e">
        <f aca="false">IF(AY111=0,"",AY111)</f>
        <v>#N/A</v>
      </c>
      <c r="BQ111" s="78" t="e">
        <f aca="false">IF(AZ111=0,"",AZ111)</f>
        <v>#N/A</v>
      </c>
      <c r="BR111" s="78" t="e">
        <f aca="false">IF(BA111=0,"",BA111)</f>
        <v>#N/A</v>
      </c>
      <c r="BS111" s="78" t="e">
        <f aca="false">IF(BB111=0,"",BB111)</f>
        <v>#N/A</v>
      </c>
      <c r="BT111" s="78" t="e">
        <f aca="false">IF(BC111=0,"",BC111)</f>
        <v>#N/A</v>
      </c>
      <c r="BU111" s="78" t="e">
        <f aca="false">IF(BD111=0,"",BD111)</f>
        <v>#N/A</v>
      </c>
    </row>
    <row r="112" customFormat="false" ht="56.7" hidden="false" customHeight="true" outlineLevel="0" collapsed="false">
      <c r="A112" s="131" t="str">
        <f aca="false">IF(ISNUMBER(I112),A111+1,"")</f>
        <v/>
      </c>
      <c r="B112" s="117"/>
      <c r="C112" s="118"/>
      <c r="D112" s="118"/>
      <c r="E112" s="119"/>
      <c r="F112" s="120"/>
      <c r="G112" s="121"/>
      <c r="H112" s="122"/>
      <c r="I112" s="123"/>
      <c r="J112" s="116"/>
      <c r="K112" s="124" t="str">
        <f aca="false">IF(ISBLANK(I112),"",ROUND(IF(J112&lt;&gt;"€",IF(J112="$",I112*TRANSFERENCIAS!$E$29,I112*TRANSFERENCIAS!$H$29),I112),2))</f>
        <v/>
      </c>
      <c r="L112" s="125"/>
      <c r="M112" s="125"/>
      <c r="N112" s="125"/>
      <c r="O112" s="125"/>
      <c r="P112" s="125"/>
      <c r="Q112" s="160" t="str">
        <f aca="false">IF(ISNUMBER(X112),X112,"P")</f>
        <v>P</v>
      </c>
      <c r="W112" s="129" t="n">
        <f aca="false">SUM(L112:O112)</f>
        <v>0</v>
      </c>
      <c r="X112" s="129" t="str">
        <f aca="false">IF(W112&gt;0,ABS(W112-K112),"")</f>
        <v/>
      </c>
      <c r="AO112" s="78" t="e">
        <f aca="false">VLOOKUP(F112,PTDS2!$A$1:$Q$13,2)</f>
        <v>#N/A</v>
      </c>
      <c r="AP112" s="78" t="e">
        <f aca="false">VLOOKUP(F112,PTDS2!$A$1:$Q$13,3)</f>
        <v>#N/A</v>
      </c>
      <c r="AQ112" s="78" t="e">
        <f aca="false">VLOOKUP(F112,PTDS2!$A$1:$Q$13,4)</f>
        <v>#N/A</v>
      </c>
      <c r="AR112" s="78" t="e">
        <f aca="false">VLOOKUP(F112,PTDS2!$A$1:$Q$13,5)</f>
        <v>#N/A</v>
      </c>
      <c r="AS112" s="78" t="e">
        <f aca="false">VLOOKUP(F112,PTDS2!$A$1:$Q$13,6)</f>
        <v>#N/A</v>
      </c>
      <c r="AT112" s="78" t="e">
        <f aca="false">VLOOKUP(F112,PTDS2!$A$1:$Q$13,7)</f>
        <v>#N/A</v>
      </c>
      <c r="AU112" s="78" t="e">
        <f aca="false">VLOOKUP(F112,PTDS2!$A$1:$Q$13,8)</f>
        <v>#N/A</v>
      </c>
      <c r="AV112" s="78" t="e">
        <f aca="false">VLOOKUP(F112,PTDS2!$A$1:$Q$13,9)</f>
        <v>#N/A</v>
      </c>
      <c r="AW112" s="78" t="e">
        <f aca="false">VLOOKUP(F112,PTDS2!$A$1:$Q$13,10)</f>
        <v>#N/A</v>
      </c>
      <c r="AX112" s="78" t="e">
        <f aca="false">VLOOKUP(F112,PTDS2!$A$1:$Q$13,11)</f>
        <v>#N/A</v>
      </c>
      <c r="AY112" s="78" t="e">
        <f aca="false">VLOOKUP(F112,PTDS2!$A$1:$Q$13,12)</f>
        <v>#N/A</v>
      </c>
      <c r="AZ112" s="78" t="e">
        <f aca="false">VLOOKUP(F112,PTDS2!$A$1:$Q$13,13)</f>
        <v>#N/A</v>
      </c>
      <c r="BA112" s="78" t="e">
        <f aca="false">VLOOKUP(F112,PTDS2!$A$1:$Q$13,14)</f>
        <v>#N/A</v>
      </c>
      <c r="BB112" s="78" t="e">
        <f aca="false">VLOOKUP(F112,PTDS2!$A$1:$Q$13,15)</f>
        <v>#N/A</v>
      </c>
      <c r="BC112" s="78" t="e">
        <f aca="false">VLOOKUP(F112,PTDS2!$A$1:$Q$13,16)</f>
        <v>#N/A</v>
      </c>
      <c r="BD112" s="78" t="e">
        <f aca="false">VLOOKUP(F112,PTDS2!$A$1:$Q$13,17)</f>
        <v>#N/A</v>
      </c>
      <c r="BF112" s="78" t="e">
        <f aca="false">IF(AO112=0,"",AO112)</f>
        <v>#N/A</v>
      </c>
      <c r="BG112" s="78" t="e">
        <f aca="false">IF(AP112=0,"",AP112)</f>
        <v>#N/A</v>
      </c>
      <c r="BH112" s="78" t="e">
        <f aca="false">IF(AQ112=0,"",AQ112)</f>
        <v>#N/A</v>
      </c>
      <c r="BI112" s="78" t="e">
        <f aca="false">IF(AR112=0,"",AR112)</f>
        <v>#N/A</v>
      </c>
      <c r="BJ112" s="78" t="e">
        <f aca="false">IF(AS112=0,"",AS112)</f>
        <v>#N/A</v>
      </c>
      <c r="BK112" s="78" t="e">
        <f aca="false">IF(AT112=0,"",AT112)</f>
        <v>#N/A</v>
      </c>
      <c r="BL112" s="78" t="e">
        <f aca="false">IF(AU112=0,"",AU112)</f>
        <v>#N/A</v>
      </c>
      <c r="BM112" s="78" t="e">
        <f aca="false">IF(AV112=0,"",AV112)</f>
        <v>#N/A</v>
      </c>
      <c r="BN112" s="78" t="e">
        <f aca="false">IF(AW112=0,"",AW112)</f>
        <v>#N/A</v>
      </c>
      <c r="BO112" s="78" t="e">
        <f aca="false">IF(AX112=0,"",AX112)</f>
        <v>#N/A</v>
      </c>
      <c r="BP112" s="78" t="e">
        <f aca="false">IF(AY112=0,"",AY112)</f>
        <v>#N/A</v>
      </c>
      <c r="BQ112" s="78" t="e">
        <f aca="false">IF(AZ112=0,"",AZ112)</f>
        <v>#N/A</v>
      </c>
      <c r="BR112" s="78" t="e">
        <f aca="false">IF(BA112=0,"",BA112)</f>
        <v>#N/A</v>
      </c>
      <c r="BS112" s="78" t="e">
        <f aca="false">IF(BB112=0,"",BB112)</f>
        <v>#N/A</v>
      </c>
      <c r="BT112" s="78" t="e">
        <f aca="false">IF(BC112=0,"",BC112)</f>
        <v>#N/A</v>
      </c>
      <c r="BU112" s="78" t="e">
        <f aca="false">IF(BD112=0,"",BD112)</f>
        <v>#N/A</v>
      </c>
    </row>
    <row r="113" customFormat="false" ht="56.7" hidden="false" customHeight="true" outlineLevel="0" collapsed="false">
      <c r="A113" s="131" t="str">
        <f aca="false">IF(ISNUMBER(I113),A112+1,"")</f>
        <v/>
      </c>
      <c r="B113" s="117"/>
      <c r="C113" s="118"/>
      <c r="D113" s="118"/>
      <c r="E113" s="119"/>
      <c r="F113" s="120"/>
      <c r="G113" s="121"/>
      <c r="H113" s="122"/>
      <c r="I113" s="123"/>
      <c r="J113" s="116"/>
      <c r="K113" s="124" t="str">
        <f aca="false">IF(ISBLANK(I113),"",ROUND(IF(J113&lt;&gt;"€",IF(J113="$",I113*TRANSFERENCIAS!$E$29,I113*TRANSFERENCIAS!$H$29),I113),2))</f>
        <v/>
      </c>
      <c r="L113" s="125"/>
      <c r="M113" s="125"/>
      <c r="N113" s="125"/>
      <c r="O113" s="125"/>
      <c r="P113" s="125"/>
      <c r="Q113" s="160" t="str">
        <f aca="false">IF(ISNUMBER(X113),X113,"P")</f>
        <v>P</v>
      </c>
      <c r="W113" s="129" t="n">
        <f aca="false">SUM(L113:O113)</f>
        <v>0</v>
      </c>
      <c r="X113" s="129" t="str">
        <f aca="false">IF(W113&gt;0,ABS(W113-K113),"")</f>
        <v/>
      </c>
      <c r="AO113" s="78" t="e">
        <f aca="false">VLOOKUP(F113,PTDS2!$A$1:$Q$13,2)</f>
        <v>#N/A</v>
      </c>
      <c r="AP113" s="78" t="e">
        <f aca="false">VLOOKUP(F113,PTDS2!$A$1:$Q$13,3)</f>
        <v>#N/A</v>
      </c>
      <c r="AQ113" s="78" t="e">
        <f aca="false">VLOOKUP(F113,PTDS2!$A$1:$Q$13,4)</f>
        <v>#N/A</v>
      </c>
      <c r="AR113" s="78" t="e">
        <f aca="false">VLOOKUP(F113,PTDS2!$A$1:$Q$13,5)</f>
        <v>#N/A</v>
      </c>
      <c r="AS113" s="78" t="e">
        <f aca="false">VLOOKUP(F113,PTDS2!$A$1:$Q$13,6)</f>
        <v>#N/A</v>
      </c>
      <c r="AT113" s="78" t="e">
        <f aca="false">VLOOKUP(F113,PTDS2!$A$1:$Q$13,7)</f>
        <v>#N/A</v>
      </c>
      <c r="AU113" s="78" t="e">
        <f aca="false">VLOOKUP(F113,PTDS2!$A$1:$Q$13,8)</f>
        <v>#N/A</v>
      </c>
      <c r="AV113" s="78" t="e">
        <f aca="false">VLOOKUP(F113,PTDS2!$A$1:$Q$13,9)</f>
        <v>#N/A</v>
      </c>
      <c r="AW113" s="78" t="e">
        <f aca="false">VLOOKUP(F113,PTDS2!$A$1:$Q$13,10)</f>
        <v>#N/A</v>
      </c>
      <c r="AX113" s="78" t="e">
        <f aca="false">VLOOKUP(F113,PTDS2!$A$1:$Q$13,11)</f>
        <v>#N/A</v>
      </c>
      <c r="AY113" s="78" t="e">
        <f aca="false">VLOOKUP(F113,PTDS2!$A$1:$Q$13,12)</f>
        <v>#N/A</v>
      </c>
      <c r="AZ113" s="78" t="e">
        <f aca="false">VLOOKUP(F113,PTDS2!$A$1:$Q$13,13)</f>
        <v>#N/A</v>
      </c>
      <c r="BA113" s="78" t="e">
        <f aca="false">VLOOKUP(F113,PTDS2!$A$1:$Q$13,14)</f>
        <v>#N/A</v>
      </c>
      <c r="BB113" s="78" t="e">
        <f aca="false">VLOOKUP(F113,PTDS2!$A$1:$Q$13,15)</f>
        <v>#N/A</v>
      </c>
      <c r="BC113" s="78" t="e">
        <f aca="false">VLOOKUP(F113,PTDS2!$A$1:$Q$13,16)</f>
        <v>#N/A</v>
      </c>
      <c r="BD113" s="78" t="e">
        <f aca="false">VLOOKUP(F113,PTDS2!$A$1:$Q$13,17)</f>
        <v>#N/A</v>
      </c>
      <c r="BF113" s="78" t="e">
        <f aca="false">IF(AO113=0,"",AO113)</f>
        <v>#N/A</v>
      </c>
      <c r="BG113" s="78" t="e">
        <f aca="false">IF(AP113=0,"",AP113)</f>
        <v>#N/A</v>
      </c>
      <c r="BH113" s="78" t="e">
        <f aca="false">IF(AQ113=0,"",AQ113)</f>
        <v>#N/A</v>
      </c>
      <c r="BI113" s="78" t="e">
        <f aca="false">IF(AR113=0,"",AR113)</f>
        <v>#N/A</v>
      </c>
      <c r="BJ113" s="78" t="e">
        <f aca="false">IF(AS113=0,"",AS113)</f>
        <v>#N/A</v>
      </c>
      <c r="BK113" s="78" t="e">
        <f aca="false">IF(AT113=0,"",AT113)</f>
        <v>#N/A</v>
      </c>
      <c r="BL113" s="78" t="e">
        <f aca="false">IF(AU113=0,"",AU113)</f>
        <v>#N/A</v>
      </c>
      <c r="BM113" s="78" t="e">
        <f aca="false">IF(AV113=0,"",AV113)</f>
        <v>#N/A</v>
      </c>
      <c r="BN113" s="78" t="e">
        <f aca="false">IF(AW113=0,"",AW113)</f>
        <v>#N/A</v>
      </c>
      <c r="BO113" s="78" t="e">
        <f aca="false">IF(AX113=0,"",AX113)</f>
        <v>#N/A</v>
      </c>
      <c r="BP113" s="78" t="e">
        <f aca="false">IF(AY113=0,"",AY113)</f>
        <v>#N/A</v>
      </c>
      <c r="BQ113" s="78" t="e">
        <f aca="false">IF(AZ113=0,"",AZ113)</f>
        <v>#N/A</v>
      </c>
      <c r="BR113" s="78" t="e">
        <f aca="false">IF(BA113=0,"",BA113)</f>
        <v>#N/A</v>
      </c>
      <c r="BS113" s="78" t="e">
        <f aca="false">IF(BB113=0,"",BB113)</f>
        <v>#N/A</v>
      </c>
      <c r="BT113" s="78" t="e">
        <f aca="false">IF(BC113=0,"",BC113)</f>
        <v>#N/A</v>
      </c>
      <c r="BU113" s="78" t="e">
        <f aca="false">IF(BD113=0,"",BD113)</f>
        <v>#N/A</v>
      </c>
    </row>
    <row r="114" customFormat="false" ht="56.7" hidden="false" customHeight="true" outlineLevel="0" collapsed="false">
      <c r="A114" s="131" t="str">
        <f aca="false">IF(ISNUMBER(I114),A113+1,"")</f>
        <v/>
      </c>
      <c r="B114" s="117"/>
      <c r="C114" s="118"/>
      <c r="D114" s="118"/>
      <c r="E114" s="119"/>
      <c r="F114" s="120"/>
      <c r="G114" s="121"/>
      <c r="H114" s="122"/>
      <c r="I114" s="123"/>
      <c r="J114" s="116"/>
      <c r="K114" s="124" t="str">
        <f aca="false">IF(ISBLANK(I114),"",ROUND(IF(J114&lt;&gt;"€",IF(J114="$",I114*TRANSFERENCIAS!$E$29,I114*TRANSFERENCIAS!$H$29),I114),2))</f>
        <v/>
      </c>
      <c r="L114" s="125"/>
      <c r="M114" s="125"/>
      <c r="N114" s="125"/>
      <c r="O114" s="125"/>
      <c r="P114" s="125"/>
      <c r="Q114" s="160" t="str">
        <f aca="false">IF(ISNUMBER(X114),X114,"P")</f>
        <v>P</v>
      </c>
      <c r="W114" s="129" t="n">
        <f aca="false">SUM(L114:O114)</f>
        <v>0</v>
      </c>
      <c r="X114" s="129" t="str">
        <f aca="false">IF(W114&gt;0,ABS(W114-K114),"")</f>
        <v/>
      </c>
      <c r="AO114" s="78" t="e">
        <f aca="false">VLOOKUP(F114,PTDS2!$A$1:$Q$13,2)</f>
        <v>#N/A</v>
      </c>
      <c r="AP114" s="78" t="e">
        <f aca="false">VLOOKUP(F114,PTDS2!$A$1:$Q$13,3)</f>
        <v>#N/A</v>
      </c>
      <c r="AQ114" s="78" t="e">
        <f aca="false">VLOOKUP(F114,PTDS2!$A$1:$Q$13,4)</f>
        <v>#N/A</v>
      </c>
      <c r="AR114" s="78" t="e">
        <f aca="false">VLOOKUP(F114,PTDS2!$A$1:$Q$13,5)</f>
        <v>#N/A</v>
      </c>
      <c r="AS114" s="78" t="e">
        <f aca="false">VLOOKUP(F114,PTDS2!$A$1:$Q$13,6)</f>
        <v>#N/A</v>
      </c>
      <c r="AT114" s="78" t="e">
        <f aca="false">VLOOKUP(F114,PTDS2!$A$1:$Q$13,7)</f>
        <v>#N/A</v>
      </c>
      <c r="AU114" s="78" t="e">
        <f aca="false">VLOOKUP(F114,PTDS2!$A$1:$Q$13,8)</f>
        <v>#N/A</v>
      </c>
      <c r="AV114" s="78" t="e">
        <f aca="false">VLOOKUP(F114,PTDS2!$A$1:$Q$13,9)</f>
        <v>#N/A</v>
      </c>
      <c r="AW114" s="78" t="e">
        <f aca="false">VLOOKUP(F114,PTDS2!$A$1:$Q$13,10)</f>
        <v>#N/A</v>
      </c>
      <c r="AX114" s="78" t="e">
        <f aca="false">VLOOKUP(F114,PTDS2!$A$1:$Q$13,11)</f>
        <v>#N/A</v>
      </c>
      <c r="AY114" s="78" t="e">
        <f aca="false">VLOOKUP(F114,PTDS2!$A$1:$Q$13,12)</f>
        <v>#N/A</v>
      </c>
      <c r="AZ114" s="78" t="e">
        <f aca="false">VLOOKUP(F114,PTDS2!$A$1:$Q$13,13)</f>
        <v>#N/A</v>
      </c>
      <c r="BA114" s="78" t="e">
        <f aca="false">VLOOKUP(F114,PTDS2!$A$1:$Q$13,14)</f>
        <v>#N/A</v>
      </c>
      <c r="BB114" s="78" t="e">
        <f aca="false">VLOOKUP(F114,PTDS2!$A$1:$Q$13,15)</f>
        <v>#N/A</v>
      </c>
      <c r="BC114" s="78" t="e">
        <f aca="false">VLOOKUP(F114,PTDS2!$A$1:$Q$13,16)</f>
        <v>#N/A</v>
      </c>
      <c r="BD114" s="78" t="e">
        <f aca="false">VLOOKUP(F114,PTDS2!$A$1:$Q$13,17)</f>
        <v>#N/A</v>
      </c>
      <c r="BF114" s="78" t="e">
        <f aca="false">IF(AO114=0,"",AO114)</f>
        <v>#N/A</v>
      </c>
      <c r="BG114" s="78" t="e">
        <f aca="false">IF(AP114=0,"",AP114)</f>
        <v>#N/A</v>
      </c>
      <c r="BH114" s="78" t="e">
        <f aca="false">IF(AQ114=0,"",AQ114)</f>
        <v>#N/A</v>
      </c>
      <c r="BI114" s="78" t="e">
        <f aca="false">IF(AR114=0,"",AR114)</f>
        <v>#N/A</v>
      </c>
      <c r="BJ114" s="78" t="e">
        <f aca="false">IF(AS114=0,"",AS114)</f>
        <v>#N/A</v>
      </c>
      <c r="BK114" s="78" t="e">
        <f aca="false">IF(AT114=0,"",AT114)</f>
        <v>#N/A</v>
      </c>
      <c r="BL114" s="78" t="e">
        <f aca="false">IF(AU114=0,"",AU114)</f>
        <v>#N/A</v>
      </c>
      <c r="BM114" s="78" t="e">
        <f aca="false">IF(AV114=0,"",AV114)</f>
        <v>#N/A</v>
      </c>
      <c r="BN114" s="78" t="e">
        <f aca="false">IF(AW114=0,"",AW114)</f>
        <v>#N/A</v>
      </c>
      <c r="BO114" s="78" t="e">
        <f aca="false">IF(AX114=0,"",AX114)</f>
        <v>#N/A</v>
      </c>
      <c r="BP114" s="78" t="e">
        <f aca="false">IF(AY114=0,"",AY114)</f>
        <v>#N/A</v>
      </c>
      <c r="BQ114" s="78" t="e">
        <f aca="false">IF(AZ114=0,"",AZ114)</f>
        <v>#N/A</v>
      </c>
      <c r="BR114" s="78" t="e">
        <f aca="false">IF(BA114=0,"",BA114)</f>
        <v>#N/A</v>
      </c>
      <c r="BS114" s="78" t="e">
        <f aca="false">IF(BB114=0,"",BB114)</f>
        <v>#N/A</v>
      </c>
      <c r="BT114" s="78" t="e">
        <f aca="false">IF(BC114=0,"",BC114)</f>
        <v>#N/A</v>
      </c>
      <c r="BU114" s="78" t="e">
        <f aca="false">IF(BD114=0,"",BD114)</f>
        <v>#N/A</v>
      </c>
    </row>
    <row r="115" customFormat="false" ht="56.7" hidden="false" customHeight="true" outlineLevel="0" collapsed="false">
      <c r="A115" s="131" t="str">
        <f aca="false">IF(ISNUMBER(I115),A114+1,"")</f>
        <v/>
      </c>
      <c r="B115" s="117"/>
      <c r="C115" s="118"/>
      <c r="D115" s="118"/>
      <c r="E115" s="119"/>
      <c r="F115" s="120"/>
      <c r="G115" s="121"/>
      <c r="H115" s="122"/>
      <c r="I115" s="123"/>
      <c r="J115" s="116"/>
      <c r="K115" s="124" t="str">
        <f aca="false">IF(ISBLANK(I115),"",ROUND(IF(J115&lt;&gt;"€",IF(J115="$",I115*TRANSFERENCIAS!$E$29,I115*TRANSFERENCIAS!$H$29),I115),2))</f>
        <v/>
      </c>
      <c r="L115" s="125"/>
      <c r="M115" s="125"/>
      <c r="N115" s="125"/>
      <c r="O115" s="125"/>
      <c r="P115" s="125"/>
      <c r="Q115" s="160" t="str">
        <f aca="false">IF(ISNUMBER(X115),X115,"P")</f>
        <v>P</v>
      </c>
      <c r="W115" s="129" t="n">
        <f aca="false">SUM(L115:O115)</f>
        <v>0</v>
      </c>
      <c r="X115" s="129" t="str">
        <f aca="false">IF(W115&gt;0,ABS(W115-K115),"")</f>
        <v/>
      </c>
      <c r="AO115" s="78" t="e">
        <f aca="false">VLOOKUP(F115,PTDS2!$A$1:$Q$13,2)</f>
        <v>#N/A</v>
      </c>
      <c r="AP115" s="78" t="e">
        <f aca="false">VLOOKUP(F115,PTDS2!$A$1:$Q$13,3)</f>
        <v>#N/A</v>
      </c>
      <c r="AQ115" s="78" t="e">
        <f aca="false">VLOOKUP(F115,PTDS2!$A$1:$Q$13,4)</f>
        <v>#N/A</v>
      </c>
      <c r="AR115" s="78" t="e">
        <f aca="false">VLOOKUP(F115,PTDS2!$A$1:$Q$13,5)</f>
        <v>#N/A</v>
      </c>
      <c r="AS115" s="78" t="e">
        <f aca="false">VLOOKUP(F115,PTDS2!$A$1:$Q$13,6)</f>
        <v>#N/A</v>
      </c>
      <c r="AT115" s="78" t="e">
        <f aca="false">VLOOKUP(F115,PTDS2!$A$1:$Q$13,7)</f>
        <v>#N/A</v>
      </c>
      <c r="AU115" s="78" t="e">
        <f aca="false">VLOOKUP(F115,PTDS2!$A$1:$Q$13,8)</f>
        <v>#N/A</v>
      </c>
      <c r="AV115" s="78" t="e">
        <f aca="false">VLOOKUP(F115,PTDS2!$A$1:$Q$13,9)</f>
        <v>#N/A</v>
      </c>
      <c r="AW115" s="78" t="e">
        <f aca="false">VLOOKUP(F115,PTDS2!$A$1:$Q$13,10)</f>
        <v>#N/A</v>
      </c>
      <c r="AX115" s="78" t="e">
        <f aca="false">VLOOKUP(F115,PTDS2!$A$1:$Q$13,11)</f>
        <v>#N/A</v>
      </c>
      <c r="AY115" s="78" t="e">
        <f aca="false">VLOOKUP(F115,PTDS2!$A$1:$Q$13,12)</f>
        <v>#N/A</v>
      </c>
      <c r="AZ115" s="78" t="e">
        <f aca="false">VLOOKUP(F115,PTDS2!$A$1:$Q$13,13)</f>
        <v>#N/A</v>
      </c>
      <c r="BA115" s="78" t="e">
        <f aca="false">VLOOKUP(F115,PTDS2!$A$1:$Q$13,14)</f>
        <v>#N/A</v>
      </c>
      <c r="BB115" s="78" t="e">
        <f aca="false">VLOOKUP(F115,PTDS2!$A$1:$Q$13,15)</f>
        <v>#N/A</v>
      </c>
      <c r="BC115" s="78" t="e">
        <f aca="false">VLOOKUP(F115,PTDS2!$A$1:$Q$13,16)</f>
        <v>#N/A</v>
      </c>
      <c r="BD115" s="78" t="e">
        <f aca="false">VLOOKUP(F115,PTDS2!$A$1:$Q$13,17)</f>
        <v>#N/A</v>
      </c>
      <c r="BF115" s="78" t="e">
        <f aca="false">IF(AO115=0,"",AO115)</f>
        <v>#N/A</v>
      </c>
      <c r="BG115" s="78" t="e">
        <f aca="false">IF(AP115=0,"",AP115)</f>
        <v>#N/A</v>
      </c>
      <c r="BH115" s="78" t="e">
        <f aca="false">IF(AQ115=0,"",AQ115)</f>
        <v>#N/A</v>
      </c>
      <c r="BI115" s="78" t="e">
        <f aca="false">IF(AR115=0,"",AR115)</f>
        <v>#N/A</v>
      </c>
      <c r="BJ115" s="78" t="e">
        <f aca="false">IF(AS115=0,"",AS115)</f>
        <v>#N/A</v>
      </c>
      <c r="BK115" s="78" t="e">
        <f aca="false">IF(AT115=0,"",AT115)</f>
        <v>#N/A</v>
      </c>
      <c r="BL115" s="78" t="e">
        <f aca="false">IF(AU115=0,"",AU115)</f>
        <v>#N/A</v>
      </c>
      <c r="BM115" s="78" t="e">
        <f aca="false">IF(AV115=0,"",AV115)</f>
        <v>#N/A</v>
      </c>
      <c r="BN115" s="78" t="e">
        <f aca="false">IF(AW115=0,"",AW115)</f>
        <v>#N/A</v>
      </c>
      <c r="BO115" s="78" t="e">
        <f aca="false">IF(AX115=0,"",AX115)</f>
        <v>#N/A</v>
      </c>
      <c r="BP115" s="78" t="e">
        <f aca="false">IF(AY115=0,"",AY115)</f>
        <v>#N/A</v>
      </c>
      <c r="BQ115" s="78" t="e">
        <f aca="false">IF(AZ115=0,"",AZ115)</f>
        <v>#N/A</v>
      </c>
      <c r="BR115" s="78" t="e">
        <f aca="false">IF(BA115=0,"",BA115)</f>
        <v>#N/A</v>
      </c>
      <c r="BS115" s="78" t="e">
        <f aca="false">IF(BB115=0,"",BB115)</f>
        <v>#N/A</v>
      </c>
      <c r="BT115" s="78" t="e">
        <f aca="false">IF(BC115=0,"",BC115)</f>
        <v>#N/A</v>
      </c>
      <c r="BU115" s="78" t="e">
        <f aca="false">IF(BD115=0,"",BD115)</f>
        <v>#N/A</v>
      </c>
    </row>
    <row r="116" customFormat="false" ht="56.7" hidden="false" customHeight="true" outlineLevel="0" collapsed="false">
      <c r="A116" s="131" t="str">
        <f aca="false">IF(ISNUMBER(I116),A115+1,"")</f>
        <v/>
      </c>
      <c r="B116" s="117"/>
      <c r="C116" s="118"/>
      <c r="D116" s="118"/>
      <c r="E116" s="119"/>
      <c r="F116" s="120"/>
      <c r="G116" s="121"/>
      <c r="H116" s="122"/>
      <c r="I116" s="123"/>
      <c r="J116" s="116"/>
      <c r="K116" s="124" t="str">
        <f aca="false">IF(ISBLANK(I116),"",ROUND(IF(J116&lt;&gt;"€",IF(J116="$",I116*TRANSFERENCIAS!$E$29,I116*TRANSFERENCIAS!$H$29),I116),2))</f>
        <v/>
      </c>
      <c r="L116" s="125"/>
      <c r="M116" s="125"/>
      <c r="N116" s="125"/>
      <c r="O116" s="125"/>
      <c r="P116" s="125"/>
      <c r="Q116" s="160" t="str">
        <f aca="false">IF(ISNUMBER(X116),X116,"P")</f>
        <v>P</v>
      </c>
      <c r="W116" s="129" t="n">
        <f aca="false">SUM(L116:O116)</f>
        <v>0</v>
      </c>
      <c r="X116" s="129" t="str">
        <f aca="false">IF(W116&gt;0,ABS(W116-K116),"")</f>
        <v/>
      </c>
      <c r="AO116" s="78" t="e">
        <f aca="false">VLOOKUP(F116,PTDS2!$A$1:$Q$13,2)</f>
        <v>#N/A</v>
      </c>
      <c r="AP116" s="78" t="e">
        <f aca="false">VLOOKUP(F116,PTDS2!$A$1:$Q$13,3)</f>
        <v>#N/A</v>
      </c>
      <c r="AQ116" s="78" t="e">
        <f aca="false">VLOOKUP(F116,PTDS2!$A$1:$Q$13,4)</f>
        <v>#N/A</v>
      </c>
      <c r="AR116" s="78" t="e">
        <f aca="false">VLOOKUP(F116,PTDS2!$A$1:$Q$13,5)</f>
        <v>#N/A</v>
      </c>
      <c r="AS116" s="78" t="e">
        <f aca="false">VLOOKUP(F116,PTDS2!$A$1:$Q$13,6)</f>
        <v>#N/A</v>
      </c>
      <c r="AT116" s="78" t="e">
        <f aca="false">VLOOKUP(F116,PTDS2!$A$1:$Q$13,7)</f>
        <v>#N/A</v>
      </c>
      <c r="AU116" s="78" t="e">
        <f aca="false">VLOOKUP(F116,PTDS2!$A$1:$Q$13,8)</f>
        <v>#N/A</v>
      </c>
      <c r="AV116" s="78" t="e">
        <f aca="false">VLOOKUP(F116,PTDS2!$A$1:$Q$13,9)</f>
        <v>#N/A</v>
      </c>
      <c r="AW116" s="78" t="e">
        <f aca="false">VLOOKUP(F116,PTDS2!$A$1:$Q$13,10)</f>
        <v>#N/A</v>
      </c>
      <c r="AX116" s="78" t="e">
        <f aca="false">VLOOKUP(F116,PTDS2!$A$1:$Q$13,11)</f>
        <v>#N/A</v>
      </c>
      <c r="AY116" s="78" t="e">
        <f aca="false">VLOOKUP(F116,PTDS2!$A$1:$Q$13,12)</f>
        <v>#N/A</v>
      </c>
      <c r="AZ116" s="78" t="e">
        <f aca="false">VLOOKUP(F116,PTDS2!$A$1:$Q$13,13)</f>
        <v>#N/A</v>
      </c>
      <c r="BA116" s="78" t="e">
        <f aca="false">VLOOKUP(F116,PTDS2!$A$1:$Q$13,14)</f>
        <v>#N/A</v>
      </c>
      <c r="BB116" s="78" t="e">
        <f aca="false">VLOOKUP(F116,PTDS2!$A$1:$Q$13,15)</f>
        <v>#N/A</v>
      </c>
      <c r="BC116" s="78" t="e">
        <f aca="false">VLOOKUP(F116,PTDS2!$A$1:$Q$13,16)</f>
        <v>#N/A</v>
      </c>
      <c r="BD116" s="78" t="e">
        <f aca="false">VLOOKUP(F116,PTDS2!$A$1:$Q$13,17)</f>
        <v>#N/A</v>
      </c>
      <c r="BF116" s="78" t="e">
        <f aca="false">IF(AO116=0,"",AO116)</f>
        <v>#N/A</v>
      </c>
      <c r="BG116" s="78" t="e">
        <f aca="false">IF(AP116=0,"",AP116)</f>
        <v>#N/A</v>
      </c>
      <c r="BH116" s="78" t="e">
        <f aca="false">IF(AQ116=0,"",AQ116)</f>
        <v>#N/A</v>
      </c>
      <c r="BI116" s="78" t="e">
        <f aca="false">IF(AR116=0,"",AR116)</f>
        <v>#N/A</v>
      </c>
      <c r="BJ116" s="78" t="e">
        <f aca="false">IF(AS116=0,"",AS116)</f>
        <v>#N/A</v>
      </c>
      <c r="BK116" s="78" t="e">
        <f aca="false">IF(AT116=0,"",AT116)</f>
        <v>#N/A</v>
      </c>
      <c r="BL116" s="78" t="e">
        <f aca="false">IF(AU116=0,"",AU116)</f>
        <v>#N/A</v>
      </c>
      <c r="BM116" s="78" t="e">
        <f aca="false">IF(AV116=0,"",AV116)</f>
        <v>#N/A</v>
      </c>
      <c r="BN116" s="78" t="e">
        <f aca="false">IF(AW116=0,"",AW116)</f>
        <v>#N/A</v>
      </c>
      <c r="BO116" s="78" t="e">
        <f aca="false">IF(AX116=0,"",AX116)</f>
        <v>#N/A</v>
      </c>
      <c r="BP116" s="78" t="e">
        <f aca="false">IF(AY116=0,"",AY116)</f>
        <v>#N/A</v>
      </c>
      <c r="BQ116" s="78" t="e">
        <f aca="false">IF(AZ116=0,"",AZ116)</f>
        <v>#N/A</v>
      </c>
      <c r="BR116" s="78" t="e">
        <f aca="false">IF(BA116=0,"",BA116)</f>
        <v>#N/A</v>
      </c>
      <c r="BS116" s="78" t="e">
        <f aca="false">IF(BB116=0,"",BB116)</f>
        <v>#N/A</v>
      </c>
      <c r="BT116" s="78" t="e">
        <f aca="false">IF(BC116=0,"",BC116)</f>
        <v>#N/A</v>
      </c>
      <c r="BU116" s="78" t="e">
        <f aca="false">IF(BD116=0,"",BD116)</f>
        <v>#N/A</v>
      </c>
    </row>
    <row r="117" customFormat="false" ht="56.7" hidden="false" customHeight="true" outlineLevel="0" collapsed="false">
      <c r="A117" s="131" t="str">
        <f aca="false">IF(ISNUMBER(I117),A116+1,"")</f>
        <v/>
      </c>
      <c r="B117" s="117"/>
      <c r="C117" s="118"/>
      <c r="D117" s="118"/>
      <c r="E117" s="119"/>
      <c r="F117" s="120"/>
      <c r="G117" s="121"/>
      <c r="H117" s="122"/>
      <c r="I117" s="123"/>
      <c r="J117" s="116"/>
      <c r="K117" s="124" t="str">
        <f aca="false">IF(ISBLANK(I117),"",ROUND(IF(J117&lt;&gt;"€",IF(J117="$",I117*TRANSFERENCIAS!$E$29,I117*TRANSFERENCIAS!$H$29),I117),2))</f>
        <v/>
      </c>
      <c r="L117" s="125"/>
      <c r="M117" s="125"/>
      <c r="N117" s="125"/>
      <c r="O117" s="125"/>
      <c r="P117" s="125"/>
      <c r="Q117" s="160" t="str">
        <f aca="false">IF(ISNUMBER(X117),X117,"P")</f>
        <v>P</v>
      </c>
      <c r="W117" s="129" t="n">
        <f aca="false">SUM(L117:O117)</f>
        <v>0</v>
      </c>
      <c r="X117" s="129" t="str">
        <f aca="false">IF(W117&gt;0,ABS(W117-K117),"")</f>
        <v/>
      </c>
      <c r="AO117" s="78" t="e">
        <f aca="false">VLOOKUP(F117,PTDS2!$A$1:$Q$13,2)</f>
        <v>#N/A</v>
      </c>
      <c r="AP117" s="78" t="e">
        <f aca="false">VLOOKUP(F117,PTDS2!$A$1:$Q$13,3)</f>
        <v>#N/A</v>
      </c>
      <c r="AQ117" s="78" t="e">
        <f aca="false">VLOOKUP(F117,PTDS2!$A$1:$Q$13,4)</f>
        <v>#N/A</v>
      </c>
      <c r="AR117" s="78" t="e">
        <f aca="false">VLOOKUP(F117,PTDS2!$A$1:$Q$13,5)</f>
        <v>#N/A</v>
      </c>
      <c r="AS117" s="78" t="e">
        <f aca="false">VLOOKUP(F117,PTDS2!$A$1:$Q$13,6)</f>
        <v>#N/A</v>
      </c>
      <c r="AT117" s="78" t="e">
        <f aca="false">VLOOKUP(F117,PTDS2!$A$1:$Q$13,7)</f>
        <v>#N/A</v>
      </c>
      <c r="AU117" s="78" t="e">
        <f aca="false">VLOOKUP(F117,PTDS2!$A$1:$Q$13,8)</f>
        <v>#N/A</v>
      </c>
      <c r="AV117" s="78" t="e">
        <f aca="false">VLOOKUP(F117,PTDS2!$A$1:$Q$13,9)</f>
        <v>#N/A</v>
      </c>
      <c r="AW117" s="78" t="e">
        <f aca="false">VLOOKUP(F117,PTDS2!$A$1:$Q$13,10)</f>
        <v>#N/A</v>
      </c>
      <c r="AX117" s="78" t="e">
        <f aca="false">VLOOKUP(F117,PTDS2!$A$1:$Q$13,11)</f>
        <v>#N/A</v>
      </c>
      <c r="AY117" s="78" t="e">
        <f aca="false">VLOOKUP(F117,PTDS2!$A$1:$Q$13,12)</f>
        <v>#N/A</v>
      </c>
      <c r="AZ117" s="78" t="e">
        <f aca="false">VLOOKUP(F117,PTDS2!$A$1:$Q$13,13)</f>
        <v>#N/A</v>
      </c>
      <c r="BA117" s="78" t="e">
        <f aca="false">VLOOKUP(F117,PTDS2!$A$1:$Q$13,14)</f>
        <v>#N/A</v>
      </c>
      <c r="BB117" s="78" t="e">
        <f aca="false">VLOOKUP(F117,PTDS2!$A$1:$Q$13,15)</f>
        <v>#N/A</v>
      </c>
      <c r="BC117" s="78" t="e">
        <f aca="false">VLOOKUP(F117,PTDS2!$A$1:$Q$13,16)</f>
        <v>#N/A</v>
      </c>
      <c r="BD117" s="78" t="e">
        <f aca="false">VLOOKUP(F117,PTDS2!$A$1:$Q$13,17)</f>
        <v>#N/A</v>
      </c>
      <c r="BF117" s="78" t="e">
        <f aca="false">IF(AO117=0,"",AO117)</f>
        <v>#N/A</v>
      </c>
      <c r="BG117" s="78" t="e">
        <f aca="false">IF(AP117=0,"",AP117)</f>
        <v>#N/A</v>
      </c>
      <c r="BH117" s="78" t="e">
        <f aca="false">IF(AQ117=0,"",AQ117)</f>
        <v>#N/A</v>
      </c>
      <c r="BI117" s="78" t="e">
        <f aca="false">IF(AR117=0,"",AR117)</f>
        <v>#N/A</v>
      </c>
      <c r="BJ117" s="78" t="e">
        <f aca="false">IF(AS117=0,"",AS117)</f>
        <v>#N/A</v>
      </c>
      <c r="BK117" s="78" t="e">
        <f aca="false">IF(AT117=0,"",AT117)</f>
        <v>#N/A</v>
      </c>
      <c r="BL117" s="78" t="e">
        <f aca="false">IF(AU117=0,"",AU117)</f>
        <v>#N/A</v>
      </c>
      <c r="BM117" s="78" t="e">
        <f aca="false">IF(AV117=0,"",AV117)</f>
        <v>#N/A</v>
      </c>
      <c r="BN117" s="78" t="e">
        <f aca="false">IF(AW117=0,"",AW117)</f>
        <v>#N/A</v>
      </c>
      <c r="BO117" s="78" t="e">
        <f aca="false">IF(AX117=0,"",AX117)</f>
        <v>#N/A</v>
      </c>
      <c r="BP117" s="78" t="e">
        <f aca="false">IF(AY117=0,"",AY117)</f>
        <v>#N/A</v>
      </c>
      <c r="BQ117" s="78" t="e">
        <f aca="false">IF(AZ117=0,"",AZ117)</f>
        <v>#N/A</v>
      </c>
      <c r="BR117" s="78" t="e">
        <f aca="false">IF(BA117=0,"",BA117)</f>
        <v>#N/A</v>
      </c>
      <c r="BS117" s="78" t="e">
        <f aca="false">IF(BB117=0,"",BB117)</f>
        <v>#N/A</v>
      </c>
      <c r="BT117" s="78" t="e">
        <f aca="false">IF(BC117=0,"",BC117)</f>
        <v>#N/A</v>
      </c>
      <c r="BU117" s="78" t="e">
        <f aca="false">IF(BD117=0,"",BD117)</f>
        <v>#N/A</v>
      </c>
    </row>
    <row r="118" customFormat="false" ht="56.7" hidden="false" customHeight="true" outlineLevel="0" collapsed="false">
      <c r="A118" s="131" t="str">
        <f aca="false">IF(ISNUMBER(I118),A117+1,"")</f>
        <v/>
      </c>
      <c r="B118" s="117"/>
      <c r="C118" s="118"/>
      <c r="D118" s="118"/>
      <c r="E118" s="119"/>
      <c r="F118" s="120"/>
      <c r="G118" s="121"/>
      <c r="H118" s="122"/>
      <c r="I118" s="123"/>
      <c r="J118" s="116"/>
      <c r="K118" s="124" t="str">
        <f aca="false">IF(ISBLANK(I118),"",ROUND(IF(J118&lt;&gt;"€",IF(J118="$",I118*TRANSFERENCIAS!$E$29,I118*TRANSFERENCIAS!$H$29),I118),2))</f>
        <v/>
      </c>
      <c r="L118" s="125"/>
      <c r="M118" s="125"/>
      <c r="N118" s="125"/>
      <c r="O118" s="125"/>
      <c r="P118" s="125"/>
      <c r="Q118" s="160" t="str">
        <f aca="false">IF(ISNUMBER(X118),X118,"P")</f>
        <v>P</v>
      </c>
      <c r="W118" s="129" t="n">
        <f aca="false">SUM(L118:O118)</f>
        <v>0</v>
      </c>
      <c r="X118" s="129" t="str">
        <f aca="false">IF(W118&gt;0,ABS(W118-K118),"")</f>
        <v/>
      </c>
      <c r="AO118" s="78" t="e">
        <f aca="false">VLOOKUP(F118,PTDS2!$A$1:$Q$13,2)</f>
        <v>#N/A</v>
      </c>
      <c r="AP118" s="78" t="e">
        <f aca="false">VLOOKUP(F118,PTDS2!$A$1:$Q$13,3)</f>
        <v>#N/A</v>
      </c>
      <c r="AQ118" s="78" t="e">
        <f aca="false">VLOOKUP(F118,PTDS2!$A$1:$Q$13,4)</f>
        <v>#N/A</v>
      </c>
      <c r="AR118" s="78" t="e">
        <f aca="false">VLOOKUP(F118,PTDS2!$A$1:$Q$13,5)</f>
        <v>#N/A</v>
      </c>
      <c r="AS118" s="78" t="e">
        <f aca="false">VLOOKUP(F118,PTDS2!$A$1:$Q$13,6)</f>
        <v>#N/A</v>
      </c>
      <c r="AT118" s="78" t="e">
        <f aca="false">VLOOKUP(F118,PTDS2!$A$1:$Q$13,7)</f>
        <v>#N/A</v>
      </c>
      <c r="AU118" s="78" t="e">
        <f aca="false">VLOOKUP(F118,PTDS2!$A$1:$Q$13,8)</f>
        <v>#N/A</v>
      </c>
      <c r="AV118" s="78" t="e">
        <f aca="false">VLOOKUP(F118,PTDS2!$A$1:$Q$13,9)</f>
        <v>#N/A</v>
      </c>
      <c r="AW118" s="78" t="e">
        <f aca="false">VLOOKUP(F118,PTDS2!$A$1:$Q$13,10)</f>
        <v>#N/A</v>
      </c>
      <c r="AX118" s="78" t="e">
        <f aca="false">VLOOKUP(F118,PTDS2!$A$1:$Q$13,11)</f>
        <v>#N/A</v>
      </c>
      <c r="AY118" s="78" t="e">
        <f aca="false">VLOOKUP(F118,PTDS2!$A$1:$Q$13,12)</f>
        <v>#N/A</v>
      </c>
      <c r="AZ118" s="78" t="e">
        <f aca="false">VLOOKUP(F118,PTDS2!$A$1:$Q$13,13)</f>
        <v>#N/A</v>
      </c>
      <c r="BA118" s="78" t="e">
        <f aca="false">VLOOKUP(F118,PTDS2!$A$1:$Q$13,14)</f>
        <v>#N/A</v>
      </c>
      <c r="BB118" s="78" t="e">
        <f aca="false">VLOOKUP(F118,PTDS2!$A$1:$Q$13,15)</f>
        <v>#N/A</v>
      </c>
      <c r="BC118" s="78" t="e">
        <f aca="false">VLOOKUP(F118,PTDS2!$A$1:$Q$13,16)</f>
        <v>#N/A</v>
      </c>
      <c r="BD118" s="78" t="e">
        <f aca="false">VLOOKUP(F118,PTDS2!$A$1:$Q$13,17)</f>
        <v>#N/A</v>
      </c>
      <c r="BF118" s="78" t="e">
        <f aca="false">IF(AO118=0,"",AO118)</f>
        <v>#N/A</v>
      </c>
      <c r="BG118" s="78" t="e">
        <f aca="false">IF(AP118=0,"",AP118)</f>
        <v>#N/A</v>
      </c>
      <c r="BH118" s="78" t="e">
        <f aca="false">IF(AQ118=0,"",AQ118)</f>
        <v>#N/A</v>
      </c>
      <c r="BI118" s="78" t="e">
        <f aca="false">IF(AR118=0,"",AR118)</f>
        <v>#N/A</v>
      </c>
      <c r="BJ118" s="78" t="e">
        <f aca="false">IF(AS118=0,"",AS118)</f>
        <v>#N/A</v>
      </c>
      <c r="BK118" s="78" t="e">
        <f aca="false">IF(AT118=0,"",AT118)</f>
        <v>#N/A</v>
      </c>
      <c r="BL118" s="78" t="e">
        <f aca="false">IF(AU118=0,"",AU118)</f>
        <v>#N/A</v>
      </c>
      <c r="BM118" s="78" t="e">
        <f aca="false">IF(AV118=0,"",AV118)</f>
        <v>#N/A</v>
      </c>
      <c r="BN118" s="78" t="e">
        <f aca="false">IF(AW118=0,"",AW118)</f>
        <v>#N/A</v>
      </c>
      <c r="BO118" s="78" t="e">
        <f aca="false">IF(AX118=0,"",AX118)</f>
        <v>#N/A</v>
      </c>
      <c r="BP118" s="78" t="e">
        <f aca="false">IF(AY118=0,"",AY118)</f>
        <v>#N/A</v>
      </c>
      <c r="BQ118" s="78" t="e">
        <f aca="false">IF(AZ118=0,"",AZ118)</f>
        <v>#N/A</v>
      </c>
      <c r="BR118" s="78" t="e">
        <f aca="false">IF(BA118=0,"",BA118)</f>
        <v>#N/A</v>
      </c>
      <c r="BS118" s="78" t="e">
        <f aca="false">IF(BB118=0,"",BB118)</f>
        <v>#N/A</v>
      </c>
      <c r="BT118" s="78" t="e">
        <f aca="false">IF(BC118=0,"",BC118)</f>
        <v>#N/A</v>
      </c>
      <c r="BU118" s="78" t="e">
        <f aca="false">IF(BD118=0,"",BD118)</f>
        <v>#N/A</v>
      </c>
    </row>
    <row r="119" customFormat="false" ht="56.7" hidden="false" customHeight="true" outlineLevel="0" collapsed="false">
      <c r="A119" s="131" t="str">
        <f aca="false">IF(ISNUMBER(I119),A118+1,"")</f>
        <v/>
      </c>
      <c r="B119" s="117"/>
      <c r="C119" s="118"/>
      <c r="D119" s="118"/>
      <c r="E119" s="119"/>
      <c r="F119" s="120"/>
      <c r="G119" s="121"/>
      <c r="H119" s="122"/>
      <c r="I119" s="123"/>
      <c r="J119" s="116"/>
      <c r="K119" s="124" t="str">
        <f aca="false">IF(ISBLANK(I119),"",ROUND(IF(J119&lt;&gt;"€",IF(J119="$",I119*TRANSFERENCIAS!$E$29,I119*TRANSFERENCIAS!$H$29),I119),2))</f>
        <v/>
      </c>
      <c r="L119" s="125"/>
      <c r="M119" s="125"/>
      <c r="N119" s="125"/>
      <c r="O119" s="125"/>
      <c r="P119" s="125"/>
      <c r="Q119" s="160" t="str">
        <f aca="false">IF(ISNUMBER(X119),X119,"P")</f>
        <v>P</v>
      </c>
      <c r="W119" s="129" t="n">
        <f aca="false">SUM(L119:O119)</f>
        <v>0</v>
      </c>
      <c r="X119" s="129" t="str">
        <f aca="false">IF(W119&gt;0,ABS(W119-K119),"")</f>
        <v/>
      </c>
      <c r="AO119" s="78" t="e">
        <f aca="false">VLOOKUP(F119,PTDS2!$A$1:$Q$13,2)</f>
        <v>#N/A</v>
      </c>
      <c r="AP119" s="78" t="e">
        <f aca="false">VLOOKUP(F119,PTDS2!$A$1:$Q$13,3)</f>
        <v>#N/A</v>
      </c>
      <c r="AQ119" s="78" t="e">
        <f aca="false">VLOOKUP(F119,PTDS2!$A$1:$Q$13,4)</f>
        <v>#N/A</v>
      </c>
      <c r="AR119" s="78" t="e">
        <f aca="false">VLOOKUP(F119,PTDS2!$A$1:$Q$13,5)</f>
        <v>#N/A</v>
      </c>
      <c r="AS119" s="78" t="e">
        <f aca="false">VLOOKUP(F119,PTDS2!$A$1:$Q$13,6)</f>
        <v>#N/A</v>
      </c>
      <c r="AT119" s="78" t="e">
        <f aca="false">VLOOKUP(F119,PTDS2!$A$1:$Q$13,7)</f>
        <v>#N/A</v>
      </c>
      <c r="AU119" s="78" t="e">
        <f aca="false">VLOOKUP(F119,PTDS2!$A$1:$Q$13,8)</f>
        <v>#N/A</v>
      </c>
      <c r="AV119" s="78" t="e">
        <f aca="false">VLOOKUP(F119,PTDS2!$A$1:$Q$13,9)</f>
        <v>#N/A</v>
      </c>
      <c r="AW119" s="78" t="e">
        <f aca="false">VLOOKUP(F119,PTDS2!$A$1:$Q$13,10)</f>
        <v>#N/A</v>
      </c>
      <c r="AX119" s="78" t="e">
        <f aca="false">VLOOKUP(F119,PTDS2!$A$1:$Q$13,11)</f>
        <v>#N/A</v>
      </c>
      <c r="AY119" s="78" t="e">
        <f aca="false">VLOOKUP(F119,PTDS2!$A$1:$Q$13,12)</f>
        <v>#N/A</v>
      </c>
      <c r="AZ119" s="78" t="e">
        <f aca="false">VLOOKUP(F119,PTDS2!$A$1:$Q$13,13)</f>
        <v>#N/A</v>
      </c>
      <c r="BA119" s="78" t="e">
        <f aca="false">VLOOKUP(F119,PTDS2!$A$1:$Q$13,14)</f>
        <v>#N/A</v>
      </c>
      <c r="BB119" s="78" t="e">
        <f aca="false">VLOOKUP(F119,PTDS2!$A$1:$Q$13,15)</f>
        <v>#N/A</v>
      </c>
      <c r="BC119" s="78" t="e">
        <f aca="false">VLOOKUP(F119,PTDS2!$A$1:$Q$13,16)</f>
        <v>#N/A</v>
      </c>
      <c r="BD119" s="78" t="e">
        <f aca="false">VLOOKUP(F119,PTDS2!$A$1:$Q$13,17)</f>
        <v>#N/A</v>
      </c>
      <c r="BF119" s="78" t="e">
        <f aca="false">IF(AO119=0,"",AO119)</f>
        <v>#N/A</v>
      </c>
      <c r="BG119" s="78" t="e">
        <f aca="false">IF(AP119=0,"",AP119)</f>
        <v>#N/A</v>
      </c>
      <c r="BH119" s="78" t="e">
        <f aca="false">IF(AQ119=0,"",AQ119)</f>
        <v>#N/A</v>
      </c>
      <c r="BI119" s="78" t="e">
        <f aca="false">IF(AR119=0,"",AR119)</f>
        <v>#N/A</v>
      </c>
      <c r="BJ119" s="78" t="e">
        <f aca="false">IF(AS119=0,"",AS119)</f>
        <v>#N/A</v>
      </c>
      <c r="BK119" s="78" t="e">
        <f aca="false">IF(AT119=0,"",AT119)</f>
        <v>#N/A</v>
      </c>
      <c r="BL119" s="78" t="e">
        <f aca="false">IF(AU119=0,"",AU119)</f>
        <v>#N/A</v>
      </c>
      <c r="BM119" s="78" t="e">
        <f aca="false">IF(AV119=0,"",AV119)</f>
        <v>#N/A</v>
      </c>
      <c r="BN119" s="78" t="e">
        <f aca="false">IF(AW119=0,"",AW119)</f>
        <v>#N/A</v>
      </c>
      <c r="BO119" s="78" t="e">
        <f aca="false">IF(AX119=0,"",AX119)</f>
        <v>#N/A</v>
      </c>
      <c r="BP119" s="78" t="e">
        <f aca="false">IF(AY119=0,"",AY119)</f>
        <v>#N/A</v>
      </c>
      <c r="BQ119" s="78" t="e">
        <f aca="false">IF(AZ119=0,"",AZ119)</f>
        <v>#N/A</v>
      </c>
      <c r="BR119" s="78" t="e">
        <f aca="false">IF(BA119=0,"",BA119)</f>
        <v>#N/A</v>
      </c>
      <c r="BS119" s="78" t="e">
        <f aca="false">IF(BB119=0,"",BB119)</f>
        <v>#N/A</v>
      </c>
      <c r="BT119" s="78" t="e">
        <f aca="false">IF(BC119=0,"",BC119)</f>
        <v>#N/A</v>
      </c>
      <c r="BU119" s="78" t="e">
        <f aca="false">IF(BD119=0,"",BD119)</f>
        <v>#N/A</v>
      </c>
    </row>
    <row r="120" customFormat="false" ht="56.7" hidden="false" customHeight="true" outlineLevel="0" collapsed="false">
      <c r="A120" s="137"/>
      <c r="B120" s="138"/>
      <c r="C120" s="139"/>
      <c r="D120" s="139"/>
      <c r="E120" s="143"/>
      <c r="F120" s="120"/>
      <c r="G120" s="121"/>
      <c r="H120" s="122"/>
      <c r="I120" s="123"/>
      <c r="J120" s="116"/>
      <c r="K120" s="124" t="str">
        <f aca="false">IF(ISBLANK(I120),"",ROUND(IF(J120&lt;&gt;"€",IF(J120="$",I120*TRANSFERENCIAS!$E$29,I120*TRANSFERENCIAS!$H$29),I120),2))</f>
        <v/>
      </c>
      <c r="L120" s="142"/>
      <c r="M120" s="142"/>
      <c r="N120" s="142"/>
      <c r="O120" s="142"/>
      <c r="P120" s="142"/>
      <c r="Q120" s="160" t="str">
        <f aca="false">IF(ISNUMBER(X120),X120,"P")</f>
        <v>P</v>
      </c>
      <c r="W120" s="129" t="n">
        <f aca="false">SUM(L120:O120)</f>
        <v>0</v>
      </c>
      <c r="X120" s="129" t="str">
        <f aca="false">IF(W120&gt;0,ABS(W120-K120),"")</f>
        <v/>
      </c>
      <c r="AO120" s="78" t="e">
        <f aca="false">VLOOKUP(F120,PTDS2!$A$1:$Q$13,2)</f>
        <v>#N/A</v>
      </c>
      <c r="AP120" s="78" t="e">
        <f aca="false">VLOOKUP(F120,PTDS2!$A$1:$Q$13,3)</f>
        <v>#N/A</v>
      </c>
      <c r="AQ120" s="78" t="e">
        <f aca="false">VLOOKUP(F120,PTDS2!$A$1:$Q$13,4)</f>
        <v>#N/A</v>
      </c>
      <c r="AR120" s="78" t="e">
        <f aca="false">VLOOKUP(F120,PTDS2!$A$1:$Q$13,5)</f>
        <v>#N/A</v>
      </c>
      <c r="AS120" s="78" t="e">
        <f aca="false">VLOOKUP(F120,PTDS2!$A$1:$Q$13,6)</f>
        <v>#N/A</v>
      </c>
      <c r="AT120" s="78" t="e">
        <f aca="false">VLOOKUP(F120,PTDS2!$A$1:$Q$13,7)</f>
        <v>#N/A</v>
      </c>
      <c r="AU120" s="78" t="e">
        <f aca="false">VLOOKUP(F120,PTDS2!$A$1:$Q$13,8)</f>
        <v>#N/A</v>
      </c>
      <c r="AV120" s="78" t="e">
        <f aca="false">VLOOKUP(F120,PTDS2!$A$1:$Q$13,9)</f>
        <v>#N/A</v>
      </c>
      <c r="AW120" s="78" t="e">
        <f aca="false">VLOOKUP(F120,PTDS2!$A$1:$Q$13,10)</f>
        <v>#N/A</v>
      </c>
      <c r="AX120" s="78" t="e">
        <f aca="false">VLOOKUP(F120,PTDS2!$A$1:$Q$13,11)</f>
        <v>#N/A</v>
      </c>
      <c r="AY120" s="78" t="e">
        <f aca="false">VLOOKUP(F120,PTDS2!$A$1:$Q$13,12)</f>
        <v>#N/A</v>
      </c>
      <c r="AZ120" s="78" t="e">
        <f aca="false">VLOOKUP(F120,PTDS2!$A$1:$Q$13,13)</f>
        <v>#N/A</v>
      </c>
      <c r="BA120" s="78" t="e">
        <f aca="false">VLOOKUP(F120,PTDS2!$A$1:$Q$13,14)</f>
        <v>#N/A</v>
      </c>
      <c r="BB120" s="78" t="e">
        <f aca="false">VLOOKUP(F120,PTDS2!$A$1:$Q$13,15)</f>
        <v>#N/A</v>
      </c>
      <c r="BC120" s="78" t="e">
        <f aca="false">VLOOKUP(F120,PTDS2!$A$1:$Q$13,16)</f>
        <v>#N/A</v>
      </c>
      <c r="BD120" s="78" t="e">
        <f aca="false">VLOOKUP(F120,PTDS2!$A$1:$Q$13,17)</f>
        <v>#N/A</v>
      </c>
      <c r="BF120" s="78" t="e">
        <f aca="false">IF(AO120=0,"",AO120)</f>
        <v>#N/A</v>
      </c>
      <c r="BG120" s="78" t="e">
        <f aca="false">IF(AP120=0,"",AP120)</f>
        <v>#N/A</v>
      </c>
      <c r="BH120" s="78" t="e">
        <f aca="false">IF(AQ120=0,"",AQ120)</f>
        <v>#N/A</v>
      </c>
      <c r="BI120" s="78" t="e">
        <f aca="false">IF(AR120=0,"",AR120)</f>
        <v>#N/A</v>
      </c>
      <c r="BJ120" s="78" t="e">
        <f aca="false">IF(AS120=0,"",AS120)</f>
        <v>#N/A</v>
      </c>
      <c r="BK120" s="78" t="e">
        <f aca="false">IF(AT120=0,"",AT120)</f>
        <v>#N/A</v>
      </c>
      <c r="BL120" s="78" t="e">
        <f aca="false">IF(AU120=0,"",AU120)</f>
        <v>#N/A</v>
      </c>
      <c r="BM120" s="78" t="e">
        <f aca="false">IF(AV120=0,"",AV120)</f>
        <v>#N/A</v>
      </c>
      <c r="BN120" s="78" t="e">
        <f aca="false">IF(AW120=0,"",AW120)</f>
        <v>#N/A</v>
      </c>
      <c r="BO120" s="78" t="e">
        <f aca="false">IF(AX120=0,"",AX120)</f>
        <v>#N/A</v>
      </c>
      <c r="BP120" s="78" t="e">
        <f aca="false">IF(AY120=0,"",AY120)</f>
        <v>#N/A</v>
      </c>
      <c r="BQ120" s="78" t="e">
        <f aca="false">IF(AZ120=0,"",AZ120)</f>
        <v>#N/A</v>
      </c>
      <c r="BR120" s="78" t="e">
        <f aca="false">IF(BA120=0,"",BA120)</f>
        <v>#N/A</v>
      </c>
      <c r="BS120" s="78" t="e">
        <f aca="false">IF(BB120=0,"",BB120)</f>
        <v>#N/A</v>
      </c>
      <c r="BT120" s="78" t="e">
        <f aca="false">IF(BC120=0,"",BC120)</f>
        <v>#N/A</v>
      </c>
      <c r="BU120" s="78" t="e">
        <f aca="false">IF(BD120=0,"",BD120)</f>
        <v>#N/A</v>
      </c>
    </row>
    <row r="121" customFormat="false" ht="56.7" hidden="false" customHeight="true" outlineLevel="0" collapsed="false">
      <c r="A121" s="137"/>
      <c r="B121" s="138"/>
      <c r="C121" s="139"/>
      <c r="D121" s="139"/>
      <c r="E121" s="143"/>
      <c r="F121" s="120"/>
      <c r="G121" s="121"/>
      <c r="H121" s="122"/>
      <c r="I121" s="123"/>
      <c r="J121" s="116"/>
      <c r="K121" s="124" t="str">
        <f aca="false">IF(ISBLANK(I121),"",ROUND(IF(J121&lt;&gt;"€",IF(J121="$",I121*TRANSFERENCIAS!$E$29,I121*TRANSFERENCIAS!$H$29),I121),2))</f>
        <v/>
      </c>
      <c r="L121" s="142"/>
      <c r="M121" s="142"/>
      <c r="N121" s="142"/>
      <c r="O121" s="142"/>
      <c r="P121" s="142"/>
      <c r="Q121" s="160" t="str">
        <f aca="false">IF(ISNUMBER(X121),X121,"P")</f>
        <v>P</v>
      </c>
      <c r="W121" s="129" t="n">
        <f aca="false">SUM(L121:O121)</f>
        <v>0</v>
      </c>
      <c r="X121" s="129" t="str">
        <f aca="false">IF(W121&gt;0,ABS(W121-K121),"")</f>
        <v/>
      </c>
      <c r="AO121" s="78" t="e">
        <f aca="false">VLOOKUP(F121,PTDS2!$A$1:$Q$13,2)</f>
        <v>#N/A</v>
      </c>
      <c r="AP121" s="78" t="e">
        <f aca="false">VLOOKUP(F121,PTDS2!$A$1:$Q$13,3)</f>
        <v>#N/A</v>
      </c>
      <c r="AQ121" s="78" t="e">
        <f aca="false">VLOOKUP(F121,PTDS2!$A$1:$Q$13,4)</f>
        <v>#N/A</v>
      </c>
      <c r="AR121" s="78" t="e">
        <f aca="false">VLOOKUP(F121,PTDS2!$A$1:$Q$13,5)</f>
        <v>#N/A</v>
      </c>
      <c r="AS121" s="78" t="e">
        <f aca="false">VLOOKUP(F121,PTDS2!$A$1:$Q$13,6)</f>
        <v>#N/A</v>
      </c>
      <c r="AT121" s="78" t="e">
        <f aca="false">VLOOKUP(F121,PTDS2!$A$1:$Q$13,7)</f>
        <v>#N/A</v>
      </c>
      <c r="AU121" s="78" t="e">
        <f aca="false">VLOOKUP(F121,PTDS2!$A$1:$Q$13,8)</f>
        <v>#N/A</v>
      </c>
      <c r="AV121" s="78" t="e">
        <f aca="false">VLOOKUP(F121,PTDS2!$A$1:$Q$13,9)</f>
        <v>#N/A</v>
      </c>
      <c r="AW121" s="78" t="e">
        <f aca="false">VLOOKUP(F121,PTDS2!$A$1:$Q$13,10)</f>
        <v>#N/A</v>
      </c>
      <c r="AX121" s="78" t="e">
        <f aca="false">VLOOKUP(F121,PTDS2!$A$1:$Q$13,11)</f>
        <v>#N/A</v>
      </c>
      <c r="AY121" s="78" t="e">
        <f aca="false">VLOOKUP(F121,PTDS2!$A$1:$Q$13,12)</f>
        <v>#N/A</v>
      </c>
      <c r="AZ121" s="78" t="e">
        <f aca="false">VLOOKUP(F121,PTDS2!$A$1:$Q$13,13)</f>
        <v>#N/A</v>
      </c>
      <c r="BA121" s="78" t="e">
        <f aca="false">VLOOKUP(F121,PTDS2!$A$1:$Q$13,14)</f>
        <v>#N/A</v>
      </c>
      <c r="BB121" s="78" t="e">
        <f aca="false">VLOOKUP(F121,PTDS2!$A$1:$Q$13,15)</f>
        <v>#N/A</v>
      </c>
      <c r="BC121" s="78" t="e">
        <f aca="false">VLOOKUP(F121,PTDS2!$A$1:$Q$13,16)</f>
        <v>#N/A</v>
      </c>
      <c r="BD121" s="78" t="e">
        <f aca="false">VLOOKUP(F121,PTDS2!$A$1:$Q$13,17)</f>
        <v>#N/A</v>
      </c>
      <c r="BF121" s="78" t="e">
        <f aca="false">IF(AO121=0,"",AO121)</f>
        <v>#N/A</v>
      </c>
      <c r="BG121" s="78" t="e">
        <f aca="false">IF(AP121=0,"",AP121)</f>
        <v>#N/A</v>
      </c>
      <c r="BH121" s="78" t="e">
        <f aca="false">IF(AQ121=0,"",AQ121)</f>
        <v>#N/A</v>
      </c>
      <c r="BI121" s="78" t="e">
        <f aca="false">IF(AR121=0,"",AR121)</f>
        <v>#N/A</v>
      </c>
      <c r="BJ121" s="78" t="e">
        <f aca="false">IF(AS121=0,"",AS121)</f>
        <v>#N/A</v>
      </c>
      <c r="BK121" s="78" t="e">
        <f aca="false">IF(AT121=0,"",AT121)</f>
        <v>#N/A</v>
      </c>
      <c r="BL121" s="78" t="e">
        <f aca="false">IF(AU121=0,"",AU121)</f>
        <v>#N/A</v>
      </c>
      <c r="BM121" s="78" t="e">
        <f aca="false">IF(AV121=0,"",AV121)</f>
        <v>#N/A</v>
      </c>
      <c r="BN121" s="78" t="e">
        <f aca="false">IF(AW121=0,"",AW121)</f>
        <v>#N/A</v>
      </c>
      <c r="BO121" s="78" t="e">
        <f aca="false">IF(AX121=0,"",AX121)</f>
        <v>#N/A</v>
      </c>
      <c r="BP121" s="78" t="e">
        <f aca="false">IF(AY121=0,"",AY121)</f>
        <v>#N/A</v>
      </c>
      <c r="BQ121" s="78" t="e">
        <f aca="false">IF(AZ121=0,"",AZ121)</f>
        <v>#N/A</v>
      </c>
      <c r="BR121" s="78" t="e">
        <f aca="false">IF(BA121=0,"",BA121)</f>
        <v>#N/A</v>
      </c>
      <c r="BS121" s="78" t="e">
        <f aca="false">IF(BB121=0,"",BB121)</f>
        <v>#N/A</v>
      </c>
      <c r="BT121" s="78" t="e">
        <f aca="false">IF(BC121=0,"",BC121)</f>
        <v>#N/A</v>
      </c>
      <c r="BU121" s="78" t="e">
        <f aca="false">IF(BD121=0,"",BD121)</f>
        <v>#N/A</v>
      </c>
    </row>
    <row r="122" customFormat="false" ht="56.7" hidden="false" customHeight="true" outlineLevel="0" collapsed="false">
      <c r="A122" s="137"/>
      <c r="B122" s="138"/>
      <c r="C122" s="139"/>
      <c r="D122" s="139"/>
      <c r="E122" s="143"/>
      <c r="F122" s="120"/>
      <c r="G122" s="121"/>
      <c r="H122" s="122"/>
      <c r="I122" s="123"/>
      <c r="J122" s="116"/>
      <c r="K122" s="124" t="str">
        <f aca="false">IF(ISBLANK(I122),"",ROUND(IF(J122&lt;&gt;"€",IF(J122="$",I122*TRANSFERENCIAS!$E$29,I122*TRANSFERENCIAS!$H$29),I122),2))</f>
        <v/>
      </c>
      <c r="L122" s="142"/>
      <c r="M122" s="142"/>
      <c r="N122" s="142"/>
      <c r="O122" s="142"/>
      <c r="P122" s="142"/>
      <c r="Q122" s="160" t="str">
        <f aca="false">IF(ISNUMBER(X122),X122,"P")</f>
        <v>P</v>
      </c>
      <c r="W122" s="129" t="n">
        <f aca="false">SUM(L122:O122)</f>
        <v>0</v>
      </c>
      <c r="X122" s="129" t="str">
        <f aca="false">IF(W122&gt;0,ABS(W122-K122),"")</f>
        <v/>
      </c>
      <c r="AO122" s="78" t="e">
        <f aca="false">VLOOKUP(F122,PTDS2!$A$1:$Q$13,2)</f>
        <v>#N/A</v>
      </c>
      <c r="AP122" s="78" t="e">
        <f aca="false">VLOOKUP(F122,PTDS2!$A$1:$Q$13,3)</f>
        <v>#N/A</v>
      </c>
      <c r="AQ122" s="78" t="e">
        <f aca="false">VLOOKUP(F122,PTDS2!$A$1:$Q$13,4)</f>
        <v>#N/A</v>
      </c>
      <c r="AR122" s="78" t="e">
        <f aca="false">VLOOKUP(F122,PTDS2!$A$1:$Q$13,5)</f>
        <v>#N/A</v>
      </c>
      <c r="AS122" s="78" t="e">
        <f aca="false">VLOOKUP(F122,PTDS2!$A$1:$Q$13,6)</f>
        <v>#N/A</v>
      </c>
      <c r="AT122" s="78" t="e">
        <f aca="false">VLOOKUP(F122,PTDS2!$A$1:$Q$13,7)</f>
        <v>#N/A</v>
      </c>
      <c r="AU122" s="78" t="e">
        <f aca="false">VLOOKUP(F122,PTDS2!$A$1:$Q$13,8)</f>
        <v>#N/A</v>
      </c>
      <c r="AV122" s="78" t="e">
        <f aca="false">VLOOKUP(F122,PTDS2!$A$1:$Q$13,9)</f>
        <v>#N/A</v>
      </c>
      <c r="AW122" s="78" t="e">
        <f aca="false">VLOOKUP(F122,PTDS2!$A$1:$Q$13,10)</f>
        <v>#N/A</v>
      </c>
      <c r="AX122" s="78" t="e">
        <f aca="false">VLOOKUP(F122,PTDS2!$A$1:$Q$13,11)</f>
        <v>#N/A</v>
      </c>
      <c r="AY122" s="78" t="e">
        <f aca="false">VLOOKUP(F122,PTDS2!$A$1:$Q$13,12)</f>
        <v>#N/A</v>
      </c>
      <c r="AZ122" s="78" t="e">
        <f aca="false">VLOOKUP(F122,PTDS2!$A$1:$Q$13,13)</f>
        <v>#N/A</v>
      </c>
      <c r="BA122" s="78" t="e">
        <f aca="false">VLOOKUP(F122,PTDS2!$A$1:$Q$13,14)</f>
        <v>#N/A</v>
      </c>
      <c r="BB122" s="78" t="e">
        <f aca="false">VLOOKUP(F122,PTDS2!$A$1:$Q$13,15)</f>
        <v>#N/A</v>
      </c>
      <c r="BC122" s="78" t="e">
        <f aca="false">VLOOKUP(F122,PTDS2!$A$1:$Q$13,16)</f>
        <v>#N/A</v>
      </c>
      <c r="BD122" s="78" t="e">
        <f aca="false">VLOOKUP(F122,PTDS2!$A$1:$Q$13,17)</f>
        <v>#N/A</v>
      </c>
      <c r="BF122" s="78" t="e">
        <f aca="false">IF(AO122=0,"",AO122)</f>
        <v>#N/A</v>
      </c>
      <c r="BG122" s="78" t="e">
        <f aca="false">IF(AP122=0,"",AP122)</f>
        <v>#N/A</v>
      </c>
      <c r="BH122" s="78" t="e">
        <f aca="false">IF(AQ122=0,"",AQ122)</f>
        <v>#N/A</v>
      </c>
      <c r="BI122" s="78" t="e">
        <f aca="false">IF(AR122=0,"",AR122)</f>
        <v>#N/A</v>
      </c>
      <c r="BJ122" s="78" t="e">
        <f aca="false">IF(AS122=0,"",AS122)</f>
        <v>#N/A</v>
      </c>
      <c r="BK122" s="78" t="e">
        <f aca="false">IF(AT122=0,"",AT122)</f>
        <v>#N/A</v>
      </c>
      <c r="BL122" s="78" t="e">
        <f aca="false">IF(AU122=0,"",AU122)</f>
        <v>#N/A</v>
      </c>
      <c r="BM122" s="78" t="e">
        <f aca="false">IF(AV122=0,"",AV122)</f>
        <v>#N/A</v>
      </c>
      <c r="BN122" s="78" t="e">
        <f aca="false">IF(AW122=0,"",AW122)</f>
        <v>#N/A</v>
      </c>
      <c r="BO122" s="78" t="e">
        <f aca="false">IF(AX122=0,"",AX122)</f>
        <v>#N/A</v>
      </c>
      <c r="BP122" s="78" t="e">
        <f aca="false">IF(AY122=0,"",AY122)</f>
        <v>#N/A</v>
      </c>
      <c r="BQ122" s="78" t="e">
        <f aca="false">IF(AZ122=0,"",AZ122)</f>
        <v>#N/A</v>
      </c>
      <c r="BR122" s="78" t="e">
        <f aca="false">IF(BA122=0,"",BA122)</f>
        <v>#N/A</v>
      </c>
      <c r="BS122" s="78" t="e">
        <f aca="false">IF(BB122=0,"",BB122)</f>
        <v>#N/A</v>
      </c>
      <c r="BT122" s="78" t="e">
        <f aca="false">IF(BC122=0,"",BC122)</f>
        <v>#N/A</v>
      </c>
      <c r="BU122" s="78" t="e">
        <f aca="false">IF(BD122=0,"",BD122)</f>
        <v>#N/A</v>
      </c>
    </row>
    <row r="123" customFormat="false" ht="56.7" hidden="false" customHeight="true" outlineLevel="0" collapsed="false">
      <c r="A123" s="137"/>
      <c r="B123" s="138"/>
      <c r="C123" s="139"/>
      <c r="D123" s="139"/>
      <c r="E123" s="143"/>
      <c r="F123" s="120"/>
      <c r="G123" s="121"/>
      <c r="H123" s="122"/>
      <c r="I123" s="123"/>
      <c r="J123" s="116"/>
      <c r="K123" s="124" t="str">
        <f aca="false">IF(ISBLANK(I123),"",ROUND(IF(J123&lt;&gt;"€",IF(J123="$",I123*TRANSFERENCIAS!$E$29,I123*TRANSFERENCIAS!$H$29),I123),2))</f>
        <v/>
      </c>
      <c r="L123" s="142"/>
      <c r="M123" s="142"/>
      <c r="N123" s="142"/>
      <c r="O123" s="142"/>
      <c r="P123" s="142"/>
      <c r="Q123" s="160" t="str">
        <f aca="false">IF(ISNUMBER(X123),X123,"P")</f>
        <v>P</v>
      </c>
      <c r="W123" s="129" t="n">
        <f aca="false">SUM(L123:O123)</f>
        <v>0</v>
      </c>
      <c r="X123" s="129" t="str">
        <f aca="false">IF(W123&gt;0,ABS(W123-K123),"")</f>
        <v/>
      </c>
      <c r="AO123" s="78" t="e">
        <f aca="false">VLOOKUP(F123,PTDS2!$A$1:$Q$13,2)</f>
        <v>#N/A</v>
      </c>
      <c r="AP123" s="78" t="e">
        <f aca="false">VLOOKUP(F123,PTDS2!$A$1:$Q$13,3)</f>
        <v>#N/A</v>
      </c>
      <c r="AQ123" s="78" t="e">
        <f aca="false">VLOOKUP(F123,PTDS2!$A$1:$Q$13,4)</f>
        <v>#N/A</v>
      </c>
      <c r="AR123" s="78" t="e">
        <f aca="false">VLOOKUP(F123,PTDS2!$A$1:$Q$13,5)</f>
        <v>#N/A</v>
      </c>
      <c r="AS123" s="78" t="e">
        <f aca="false">VLOOKUP(F123,PTDS2!$A$1:$Q$13,6)</f>
        <v>#N/A</v>
      </c>
      <c r="AT123" s="78" t="e">
        <f aca="false">VLOOKUP(F123,PTDS2!$A$1:$Q$13,7)</f>
        <v>#N/A</v>
      </c>
      <c r="AU123" s="78" t="e">
        <f aca="false">VLOOKUP(F123,PTDS2!$A$1:$Q$13,8)</f>
        <v>#N/A</v>
      </c>
      <c r="AV123" s="78" t="e">
        <f aca="false">VLOOKUP(F123,PTDS2!$A$1:$Q$13,9)</f>
        <v>#N/A</v>
      </c>
      <c r="AW123" s="78" t="e">
        <f aca="false">VLOOKUP(F123,PTDS2!$A$1:$Q$13,10)</f>
        <v>#N/A</v>
      </c>
      <c r="AX123" s="78" t="e">
        <f aca="false">VLOOKUP(F123,PTDS2!$A$1:$Q$13,11)</f>
        <v>#N/A</v>
      </c>
      <c r="AY123" s="78" t="e">
        <f aca="false">VLOOKUP(F123,PTDS2!$A$1:$Q$13,12)</f>
        <v>#N/A</v>
      </c>
      <c r="AZ123" s="78" t="e">
        <f aca="false">VLOOKUP(F123,PTDS2!$A$1:$Q$13,13)</f>
        <v>#N/A</v>
      </c>
      <c r="BA123" s="78" t="e">
        <f aca="false">VLOOKUP(F123,PTDS2!$A$1:$Q$13,14)</f>
        <v>#N/A</v>
      </c>
      <c r="BB123" s="78" t="e">
        <f aca="false">VLOOKUP(F123,PTDS2!$A$1:$Q$13,15)</f>
        <v>#N/A</v>
      </c>
      <c r="BC123" s="78" t="e">
        <f aca="false">VLOOKUP(F123,PTDS2!$A$1:$Q$13,16)</f>
        <v>#N/A</v>
      </c>
      <c r="BD123" s="78" t="e">
        <f aca="false">VLOOKUP(F123,PTDS2!$A$1:$Q$13,17)</f>
        <v>#N/A</v>
      </c>
      <c r="BF123" s="78" t="e">
        <f aca="false">IF(AO123=0,"",AO123)</f>
        <v>#N/A</v>
      </c>
      <c r="BG123" s="78" t="e">
        <f aca="false">IF(AP123=0,"",AP123)</f>
        <v>#N/A</v>
      </c>
      <c r="BH123" s="78" t="e">
        <f aca="false">IF(AQ123=0,"",AQ123)</f>
        <v>#N/A</v>
      </c>
      <c r="BI123" s="78" t="e">
        <f aca="false">IF(AR123=0,"",AR123)</f>
        <v>#N/A</v>
      </c>
      <c r="BJ123" s="78" t="e">
        <f aca="false">IF(AS123=0,"",AS123)</f>
        <v>#N/A</v>
      </c>
      <c r="BK123" s="78" t="e">
        <f aca="false">IF(AT123=0,"",AT123)</f>
        <v>#N/A</v>
      </c>
      <c r="BL123" s="78" t="e">
        <f aca="false">IF(AU123=0,"",AU123)</f>
        <v>#N/A</v>
      </c>
      <c r="BM123" s="78" t="e">
        <f aca="false">IF(AV123=0,"",AV123)</f>
        <v>#N/A</v>
      </c>
      <c r="BN123" s="78" t="e">
        <f aca="false">IF(AW123=0,"",AW123)</f>
        <v>#N/A</v>
      </c>
      <c r="BO123" s="78" t="e">
        <f aca="false">IF(AX123=0,"",AX123)</f>
        <v>#N/A</v>
      </c>
      <c r="BP123" s="78" t="e">
        <f aca="false">IF(AY123=0,"",AY123)</f>
        <v>#N/A</v>
      </c>
      <c r="BQ123" s="78" t="e">
        <f aca="false">IF(AZ123=0,"",AZ123)</f>
        <v>#N/A</v>
      </c>
      <c r="BR123" s="78" t="e">
        <f aca="false">IF(BA123=0,"",BA123)</f>
        <v>#N/A</v>
      </c>
      <c r="BS123" s="78" t="e">
        <f aca="false">IF(BB123=0,"",BB123)</f>
        <v>#N/A</v>
      </c>
      <c r="BT123" s="78" t="e">
        <f aca="false">IF(BC123=0,"",BC123)</f>
        <v>#N/A</v>
      </c>
      <c r="BU123" s="78" t="e">
        <f aca="false">IF(BD123=0,"",BD123)</f>
        <v>#N/A</v>
      </c>
    </row>
    <row r="124" customFormat="false" ht="56.7" hidden="false" customHeight="true" outlineLevel="0" collapsed="false">
      <c r="A124" s="137"/>
      <c r="B124" s="138"/>
      <c r="C124" s="139"/>
      <c r="D124" s="139"/>
      <c r="E124" s="143"/>
      <c r="F124" s="120"/>
      <c r="G124" s="121"/>
      <c r="H124" s="122"/>
      <c r="I124" s="123"/>
      <c r="J124" s="116"/>
      <c r="K124" s="124" t="str">
        <f aca="false">IF(ISBLANK(I124),"",ROUND(IF(J124&lt;&gt;"€",IF(J124="$",I124*TRANSFERENCIAS!$E$29,I124*TRANSFERENCIAS!$H$29),I124),2))</f>
        <v/>
      </c>
      <c r="L124" s="142"/>
      <c r="M124" s="142"/>
      <c r="N124" s="142"/>
      <c r="O124" s="142"/>
      <c r="P124" s="142"/>
      <c r="Q124" s="160" t="str">
        <f aca="false">IF(ISNUMBER(X124),X124,"P")</f>
        <v>P</v>
      </c>
      <c r="W124" s="129" t="n">
        <f aca="false">SUM(L124:O124)</f>
        <v>0</v>
      </c>
      <c r="X124" s="129" t="str">
        <f aca="false">IF(W124&gt;0,ABS(W124-K124),"")</f>
        <v/>
      </c>
      <c r="AO124" s="78" t="e">
        <f aca="false">VLOOKUP(F124,PTDS2!$A$1:$Q$13,2)</f>
        <v>#N/A</v>
      </c>
      <c r="AP124" s="78" t="e">
        <f aca="false">VLOOKUP(F124,PTDS2!$A$1:$Q$13,3)</f>
        <v>#N/A</v>
      </c>
      <c r="AQ124" s="78" t="e">
        <f aca="false">VLOOKUP(F124,PTDS2!$A$1:$Q$13,4)</f>
        <v>#N/A</v>
      </c>
      <c r="AR124" s="78" t="e">
        <f aca="false">VLOOKUP(F124,PTDS2!$A$1:$Q$13,5)</f>
        <v>#N/A</v>
      </c>
      <c r="AS124" s="78" t="e">
        <f aca="false">VLOOKUP(F124,PTDS2!$A$1:$Q$13,6)</f>
        <v>#N/A</v>
      </c>
      <c r="AT124" s="78" t="e">
        <f aca="false">VLOOKUP(F124,PTDS2!$A$1:$Q$13,7)</f>
        <v>#N/A</v>
      </c>
      <c r="AU124" s="78" t="e">
        <f aca="false">VLOOKUP(F124,PTDS2!$A$1:$Q$13,8)</f>
        <v>#N/A</v>
      </c>
      <c r="AV124" s="78" t="e">
        <f aca="false">VLOOKUP(F124,PTDS2!$A$1:$Q$13,9)</f>
        <v>#N/A</v>
      </c>
      <c r="AW124" s="78" t="e">
        <f aca="false">VLOOKUP(F124,PTDS2!$A$1:$Q$13,10)</f>
        <v>#N/A</v>
      </c>
      <c r="AX124" s="78" t="e">
        <f aca="false">VLOOKUP(F124,PTDS2!$A$1:$Q$13,11)</f>
        <v>#N/A</v>
      </c>
      <c r="AY124" s="78" t="e">
        <f aca="false">VLOOKUP(F124,PTDS2!$A$1:$Q$13,12)</f>
        <v>#N/A</v>
      </c>
      <c r="AZ124" s="78" t="e">
        <f aca="false">VLOOKUP(F124,PTDS2!$A$1:$Q$13,13)</f>
        <v>#N/A</v>
      </c>
      <c r="BA124" s="78" t="e">
        <f aca="false">VLOOKUP(F124,PTDS2!$A$1:$Q$13,14)</f>
        <v>#N/A</v>
      </c>
      <c r="BB124" s="78" t="e">
        <f aca="false">VLOOKUP(F124,PTDS2!$A$1:$Q$13,15)</f>
        <v>#N/A</v>
      </c>
      <c r="BC124" s="78" t="e">
        <f aca="false">VLOOKUP(F124,PTDS2!$A$1:$Q$13,16)</f>
        <v>#N/A</v>
      </c>
      <c r="BD124" s="78" t="e">
        <f aca="false">VLOOKUP(F124,PTDS2!$A$1:$Q$13,17)</f>
        <v>#N/A</v>
      </c>
      <c r="BF124" s="78" t="e">
        <f aca="false">IF(AO124=0,"",AO124)</f>
        <v>#N/A</v>
      </c>
      <c r="BG124" s="78" t="e">
        <f aca="false">IF(AP124=0,"",AP124)</f>
        <v>#N/A</v>
      </c>
      <c r="BH124" s="78" t="e">
        <f aca="false">IF(AQ124=0,"",AQ124)</f>
        <v>#N/A</v>
      </c>
      <c r="BI124" s="78" t="e">
        <f aca="false">IF(AR124=0,"",AR124)</f>
        <v>#N/A</v>
      </c>
      <c r="BJ124" s="78" t="e">
        <f aca="false">IF(AS124=0,"",AS124)</f>
        <v>#N/A</v>
      </c>
      <c r="BK124" s="78" t="e">
        <f aca="false">IF(AT124=0,"",AT124)</f>
        <v>#N/A</v>
      </c>
      <c r="BL124" s="78" t="e">
        <f aca="false">IF(AU124=0,"",AU124)</f>
        <v>#N/A</v>
      </c>
      <c r="BM124" s="78" t="e">
        <f aca="false">IF(AV124=0,"",AV124)</f>
        <v>#N/A</v>
      </c>
      <c r="BN124" s="78" t="e">
        <f aca="false">IF(AW124=0,"",AW124)</f>
        <v>#N/A</v>
      </c>
      <c r="BO124" s="78" t="e">
        <f aca="false">IF(AX124=0,"",AX124)</f>
        <v>#N/A</v>
      </c>
      <c r="BP124" s="78" t="e">
        <f aca="false">IF(AY124=0,"",AY124)</f>
        <v>#N/A</v>
      </c>
      <c r="BQ124" s="78" t="e">
        <f aca="false">IF(AZ124=0,"",AZ124)</f>
        <v>#N/A</v>
      </c>
      <c r="BR124" s="78" t="e">
        <f aca="false">IF(BA124=0,"",BA124)</f>
        <v>#N/A</v>
      </c>
      <c r="BS124" s="78" t="e">
        <f aca="false">IF(BB124=0,"",BB124)</f>
        <v>#N/A</v>
      </c>
      <c r="BT124" s="78" t="e">
        <f aca="false">IF(BC124=0,"",BC124)</f>
        <v>#N/A</v>
      </c>
      <c r="BU124" s="78" t="e">
        <f aca="false">IF(BD124=0,"",BD124)</f>
        <v>#N/A</v>
      </c>
    </row>
    <row r="125" customFormat="false" ht="56.7" hidden="false" customHeight="true" outlineLevel="0" collapsed="false">
      <c r="A125" s="137"/>
      <c r="B125" s="138"/>
      <c r="C125" s="139"/>
      <c r="D125" s="139"/>
      <c r="E125" s="143"/>
      <c r="F125" s="120"/>
      <c r="G125" s="121"/>
      <c r="H125" s="122"/>
      <c r="I125" s="123"/>
      <c r="J125" s="116"/>
      <c r="K125" s="124" t="str">
        <f aca="false">IF(ISBLANK(I125),"",ROUND(IF(J125&lt;&gt;"€",IF(J125="$",I125*TRANSFERENCIAS!$E$29,I125*TRANSFERENCIAS!$H$29),I125),2))</f>
        <v/>
      </c>
      <c r="L125" s="142"/>
      <c r="M125" s="142"/>
      <c r="N125" s="142"/>
      <c r="O125" s="142"/>
      <c r="P125" s="142"/>
      <c r="Q125" s="160" t="str">
        <f aca="false">IF(ISNUMBER(X125),X125,"P")</f>
        <v>P</v>
      </c>
      <c r="W125" s="129" t="n">
        <f aca="false">SUM(L125:O125)</f>
        <v>0</v>
      </c>
      <c r="X125" s="129" t="str">
        <f aca="false">IF(W125&gt;0,ABS(W125-K125),"")</f>
        <v/>
      </c>
      <c r="AO125" s="78" t="e">
        <f aca="false">VLOOKUP(F125,PTDS2!$A$1:$Q$13,2)</f>
        <v>#N/A</v>
      </c>
      <c r="AP125" s="78" t="e">
        <f aca="false">VLOOKUP(F125,PTDS2!$A$1:$Q$13,3)</f>
        <v>#N/A</v>
      </c>
      <c r="AQ125" s="78" t="e">
        <f aca="false">VLOOKUP(F125,PTDS2!$A$1:$Q$13,4)</f>
        <v>#N/A</v>
      </c>
      <c r="AR125" s="78" t="e">
        <f aca="false">VLOOKUP(F125,PTDS2!$A$1:$Q$13,5)</f>
        <v>#N/A</v>
      </c>
      <c r="AS125" s="78" t="e">
        <f aca="false">VLOOKUP(F125,PTDS2!$A$1:$Q$13,6)</f>
        <v>#N/A</v>
      </c>
      <c r="AT125" s="78" t="e">
        <f aca="false">VLOOKUP(F125,PTDS2!$A$1:$Q$13,7)</f>
        <v>#N/A</v>
      </c>
      <c r="AU125" s="78" t="e">
        <f aca="false">VLOOKUP(F125,PTDS2!$A$1:$Q$13,8)</f>
        <v>#N/A</v>
      </c>
      <c r="AV125" s="78" t="e">
        <f aca="false">VLOOKUP(F125,PTDS2!$A$1:$Q$13,9)</f>
        <v>#N/A</v>
      </c>
      <c r="AW125" s="78" t="e">
        <f aca="false">VLOOKUP(F125,PTDS2!$A$1:$Q$13,10)</f>
        <v>#N/A</v>
      </c>
      <c r="AX125" s="78" t="e">
        <f aca="false">VLOOKUP(F125,PTDS2!$A$1:$Q$13,11)</f>
        <v>#N/A</v>
      </c>
      <c r="AY125" s="78" t="e">
        <f aca="false">VLOOKUP(F125,PTDS2!$A$1:$Q$13,12)</f>
        <v>#N/A</v>
      </c>
      <c r="AZ125" s="78" t="e">
        <f aca="false">VLOOKUP(F125,PTDS2!$A$1:$Q$13,13)</f>
        <v>#N/A</v>
      </c>
      <c r="BA125" s="78" t="e">
        <f aca="false">VLOOKUP(F125,PTDS2!$A$1:$Q$13,14)</f>
        <v>#N/A</v>
      </c>
      <c r="BB125" s="78" t="e">
        <f aca="false">VLOOKUP(F125,PTDS2!$A$1:$Q$13,15)</f>
        <v>#N/A</v>
      </c>
      <c r="BC125" s="78" t="e">
        <f aca="false">VLOOKUP(F125,PTDS2!$A$1:$Q$13,16)</f>
        <v>#N/A</v>
      </c>
      <c r="BD125" s="78" t="e">
        <f aca="false">VLOOKUP(F125,PTDS2!$A$1:$Q$13,17)</f>
        <v>#N/A</v>
      </c>
      <c r="BF125" s="78" t="e">
        <f aca="false">IF(AO125=0,"",AO125)</f>
        <v>#N/A</v>
      </c>
      <c r="BG125" s="78" t="e">
        <f aca="false">IF(AP125=0,"",AP125)</f>
        <v>#N/A</v>
      </c>
      <c r="BH125" s="78" t="e">
        <f aca="false">IF(AQ125=0,"",AQ125)</f>
        <v>#N/A</v>
      </c>
      <c r="BI125" s="78" t="e">
        <f aca="false">IF(AR125=0,"",AR125)</f>
        <v>#N/A</v>
      </c>
      <c r="BJ125" s="78" t="e">
        <f aca="false">IF(AS125=0,"",AS125)</f>
        <v>#N/A</v>
      </c>
      <c r="BK125" s="78" t="e">
        <f aca="false">IF(AT125=0,"",AT125)</f>
        <v>#N/A</v>
      </c>
      <c r="BL125" s="78" t="e">
        <f aca="false">IF(AU125=0,"",AU125)</f>
        <v>#N/A</v>
      </c>
      <c r="BM125" s="78" t="e">
        <f aca="false">IF(AV125=0,"",AV125)</f>
        <v>#N/A</v>
      </c>
      <c r="BN125" s="78" t="e">
        <f aca="false">IF(AW125=0,"",AW125)</f>
        <v>#N/A</v>
      </c>
      <c r="BO125" s="78" t="e">
        <f aca="false">IF(AX125=0,"",AX125)</f>
        <v>#N/A</v>
      </c>
      <c r="BP125" s="78" t="e">
        <f aca="false">IF(AY125=0,"",AY125)</f>
        <v>#N/A</v>
      </c>
      <c r="BQ125" s="78" t="e">
        <f aca="false">IF(AZ125=0,"",AZ125)</f>
        <v>#N/A</v>
      </c>
      <c r="BR125" s="78" t="e">
        <f aca="false">IF(BA125=0,"",BA125)</f>
        <v>#N/A</v>
      </c>
      <c r="BS125" s="78" t="e">
        <f aca="false">IF(BB125=0,"",BB125)</f>
        <v>#N/A</v>
      </c>
      <c r="BT125" s="78" t="e">
        <f aca="false">IF(BC125=0,"",BC125)</f>
        <v>#N/A</v>
      </c>
      <c r="BU125" s="78" t="e">
        <f aca="false">IF(BD125=0,"",BD125)</f>
        <v>#N/A</v>
      </c>
    </row>
    <row r="126" customFormat="false" ht="56.7" hidden="false" customHeight="true" outlineLevel="0" collapsed="false">
      <c r="A126" s="137"/>
      <c r="B126" s="138"/>
      <c r="C126" s="139"/>
      <c r="D126" s="139"/>
      <c r="E126" s="143"/>
      <c r="F126" s="120"/>
      <c r="G126" s="121"/>
      <c r="H126" s="122"/>
      <c r="I126" s="123"/>
      <c r="J126" s="116"/>
      <c r="K126" s="124" t="str">
        <f aca="false">IF(ISBLANK(I126),"",ROUND(IF(J126&lt;&gt;"€",IF(J126="$",I126*TRANSFERENCIAS!$E$29,I126*TRANSFERENCIAS!$H$29),I126),2))</f>
        <v/>
      </c>
      <c r="L126" s="142"/>
      <c r="M126" s="142"/>
      <c r="N126" s="142"/>
      <c r="O126" s="142"/>
      <c r="P126" s="142"/>
      <c r="Q126" s="160" t="str">
        <f aca="false">IF(ISNUMBER(X126),X126,"P")</f>
        <v>P</v>
      </c>
      <c r="W126" s="129" t="n">
        <f aca="false">SUM(L126:O126)</f>
        <v>0</v>
      </c>
      <c r="X126" s="129" t="str">
        <f aca="false">IF(W126&gt;0,ABS(W126-K126),"")</f>
        <v/>
      </c>
      <c r="AO126" s="78" t="e">
        <f aca="false">VLOOKUP(F126,PTDS2!$A$1:$Q$13,2)</f>
        <v>#N/A</v>
      </c>
      <c r="AP126" s="78" t="e">
        <f aca="false">VLOOKUP(F126,PTDS2!$A$1:$Q$13,3)</f>
        <v>#N/A</v>
      </c>
      <c r="AQ126" s="78" t="e">
        <f aca="false">VLOOKUP(F126,PTDS2!$A$1:$Q$13,4)</f>
        <v>#N/A</v>
      </c>
      <c r="AR126" s="78" t="e">
        <f aca="false">VLOOKUP(F126,PTDS2!$A$1:$Q$13,5)</f>
        <v>#N/A</v>
      </c>
      <c r="AS126" s="78" t="e">
        <f aca="false">VLOOKUP(F126,PTDS2!$A$1:$Q$13,6)</f>
        <v>#N/A</v>
      </c>
      <c r="AT126" s="78" t="e">
        <f aca="false">VLOOKUP(F126,PTDS2!$A$1:$Q$13,7)</f>
        <v>#N/A</v>
      </c>
      <c r="AU126" s="78" t="e">
        <f aca="false">VLOOKUP(F126,PTDS2!$A$1:$Q$13,8)</f>
        <v>#N/A</v>
      </c>
      <c r="AV126" s="78" t="e">
        <f aca="false">VLOOKUP(F126,PTDS2!$A$1:$Q$13,9)</f>
        <v>#N/A</v>
      </c>
      <c r="AW126" s="78" t="e">
        <f aca="false">VLOOKUP(F126,PTDS2!$A$1:$Q$13,10)</f>
        <v>#N/A</v>
      </c>
      <c r="AX126" s="78" t="e">
        <f aca="false">VLOOKUP(F126,PTDS2!$A$1:$Q$13,11)</f>
        <v>#N/A</v>
      </c>
      <c r="AY126" s="78" t="e">
        <f aca="false">VLOOKUP(F126,PTDS2!$A$1:$Q$13,12)</f>
        <v>#N/A</v>
      </c>
      <c r="AZ126" s="78" t="e">
        <f aca="false">VLOOKUP(F126,PTDS2!$A$1:$Q$13,13)</f>
        <v>#N/A</v>
      </c>
      <c r="BA126" s="78" t="e">
        <f aca="false">VLOOKUP(F126,PTDS2!$A$1:$Q$13,14)</f>
        <v>#N/A</v>
      </c>
      <c r="BB126" s="78" t="e">
        <f aca="false">VLOOKUP(F126,PTDS2!$A$1:$Q$13,15)</f>
        <v>#N/A</v>
      </c>
      <c r="BC126" s="78" t="e">
        <f aca="false">VLOOKUP(F126,PTDS2!$A$1:$Q$13,16)</f>
        <v>#N/A</v>
      </c>
      <c r="BD126" s="78" t="e">
        <f aca="false">VLOOKUP(F126,PTDS2!$A$1:$Q$13,17)</f>
        <v>#N/A</v>
      </c>
      <c r="BF126" s="78" t="e">
        <f aca="false">IF(AO126=0,"",AO126)</f>
        <v>#N/A</v>
      </c>
      <c r="BG126" s="78" t="e">
        <f aca="false">IF(AP126=0,"",AP126)</f>
        <v>#N/A</v>
      </c>
      <c r="BH126" s="78" t="e">
        <f aca="false">IF(AQ126=0,"",AQ126)</f>
        <v>#N/A</v>
      </c>
      <c r="BI126" s="78" t="e">
        <f aca="false">IF(AR126=0,"",AR126)</f>
        <v>#N/A</v>
      </c>
      <c r="BJ126" s="78" t="e">
        <f aca="false">IF(AS126=0,"",AS126)</f>
        <v>#N/A</v>
      </c>
      <c r="BK126" s="78" t="e">
        <f aca="false">IF(AT126=0,"",AT126)</f>
        <v>#N/A</v>
      </c>
      <c r="BL126" s="78" t="e">
        <f aca="false">IF(AU126=0,"",AU126)</f>
        <v>#N/A</v>
      </c>
      <c r="BM126" s="78" t="e">
        <f aca="false">IF(AV126=0,"",AV126)</f>
        <v>#N/A</v>
      </c>
      <c r="BN126" s="78" t="e">
        <f aca="false">IF(AW126=0,"",AW126)</f>
        <v>#N/A</v>
      </c>
      <c r="BO126" s="78" t="e">
        <f aca="false">IF(AX126=0,"",AX126)</f>
        <v>#N/A</v>
      </c>
      <c r="BP126" s="78" t="e">
        <f aca="false">IF(AY126=0,"",AY126)</f>
        <v>#N/A</v>
      </c>
      <c r="BQ126" s="78" t="e">
        <f aca="false">IF(AZ126=0,"",AZ126)</f>
        <v>#N/A</v>
      </c>
      <c r="BR126" s="78" t="e">
        <f aca="false">IF(BA126=0,"",BA126)</f>
        <v>#N/A</v>
      </c>
      <c r="BS126" s="78" t="e">
        <f aca="false">IF(BB126=0,"",BB126)</f>
        <v>#N/A</v>
      </c>
      <c r="BT126" s="78" t="e">
        <f aca="false">IF(BC126=0,"",BC126)</f>
        <v>#N/A</v>
      </c>
      <c r="BU126" s="78" t="e">
        <f aca="false">IF(BD126=0,"",BD126)</f>
        <v>#N/A</v>
      </c>
    </row>
    <row r="127" customFormat="false" ht="56.7" hidden="false" customHeight="true" outlineLevel="0" collapsed="false">
      <c r="A127" s="137"/>
      <c r="B127" s="138"/>
      <c r="C127" s="139"/>
      <c r="D127" s="139"/>
      <c r="E127" s="143"/>
      <c r="F127" s="120"/>
      <c r="G127" s="121"/>
      <c r="H127" s="122"/>
      <c r="I127" s="123"/>
      <c r="J127" s="116"/>
      <c r="K127" s="124" t="str">
        <f aca="false">IF(ISBLANK(I127),"",ROUND(IF(J127&lt;&gt;"€",IF(J127="$",I127*TRANSFERENCIAS!$E$29,I127*TRANSFERENCIAS!$H$29),I127),2))</f>
        <v/>
      </c>
      <c r="L127" s="142"/>
      <c r="M127" s="142"/>
      <c r="N127" s="142"/>
      <c r="O127" s="142"/>
      <c r="P127" s="142"/>
      <c r="Q127" s="160" t="str">
        <f aca="false">IF(ISNUMBER(X127),X127,"P")</f>
        <v>P</v>
      </c>
      <c r="W127" s="129" t="n">
        <f aca="false">SUM(L127:O127)</f>
        <v>0</v>
      </c>
      <c r="X127" s="129" t="str">
        <f aca="false">IF(W127&gt;0,ABS(W127-K127),"")</f>
        <v/>
      </c>
      <c r="AO127" s="78" t="e">
        <f aca="false">VLOOKUP(F127,PTDS2!$A$1:$Q$13,2)</f>
        <v>#N/A</v>
      </c>
      <c r="AP127" s="78" t="e">
        <f aca="false">VLOOKUP(F127,PTDS2!$A$1:$Q$13,3)</f>
        <v>#N/A</v>
      </c>
      <c r="AQ127" s="78" t="e">
        <f aca="false">VLOOKUP(F127,PTDS2!$A$1:$Q$13,4)</f>
        <v>#N/A</v>
      </c>
      <c r="AR127" s="78" t="e">
        <f aca="false">VLOOKUP(F127,PTDS2!$A$1:$Q$13,5)</f>
        <v>#N/A</v>
      </c>
      <c r="AS127" s="78" t="e">
        <f aca="false">VLOOKUP(F127,PTDS2!$A$1:$Q$13,6)</f>
        <v>#N/A</v>
      </c>
      <c r="AT127" s="78" t="e">
        <f aca="false">VLOOKUP(F127,PTDS2!$A$1:$Q$13,7)</f>
        <v>#N/A</v>
      </c>
      <c r="AU127" s="78" t="e">
        <f aca="false">VLOOKUP(F127,PTDS2!$A$1:$Q$13,8)</f>
        <v>#N/A</v>
      </c>
      <c r="AV127" s="78" t="e">
        <f aca="false">VLOOKUP(F127,PTDS2!$A$1:$Q$13,9)</f>
        <v>#N/A</v>
      </c>
      <c r="AW127" s="78" t="e">
        <f aca="false">VLOOKUP(F127,PTDS2!$A$1:$Q$13,10)</f>
        <v>#N/A</v>
      </c>
      <c r="AX127" s="78" t="e">
        <f aca="false">VLOOKUP(F127,PTDS2!$A$1:$Q$13,11)</f>
        <v>#N/A</v>
      </c>
      <c r="AY127" s="78" t="e">
        <f aca="false">VLOOKUP(F127,PTDS2!$A$1:$Q$13,12)</f>
        <v>#N/A</v>
      </c>
      <c r="AZ127" s="78" t="e">
        <f aca="false">VLOOKUP(F127,PTDS2!$A$1:$Q$13,13)</f>
        <v>#N/A</v>
      </c>
      <c r="BA127" s="78" t="e">
        <f aca="false">VLOOKUP(F127,PTDS2!$A$1:$Q$13,14)</f>
        <v>#N/A</v>
      </c>
      <c r="BB127" s="78" t="e">
        <f aca="false">VLOOKUP(F127,PTDS2!$A$1:$Q$13,15)</f>
        <v>#N/A</v>
      </c>
      <c r="BC127" s="78" t="e">
        <f aca="false">VLOOKUP(F127,PTDS2!$A$1:$Q$13,16)</f>
        <v>#N/A</v>
      </c>
      <c r="BD127" s="78" t="e">
        <f aca="false">VLOOKUP(F127,PTDS2!$A$1:$Q$13,17)</f>
        <v>#N/A</v>
      </c>
      <c r="BF127" s="78" t="e">
        <f aca="false">IF(AO127=0,"",AO127)</f>
        <v>#N/A</v>
      </c>
      <c r="BG127" s="78" t="e">
        <f aca="false">IF(AP127=0,"",AP127)</f>
        <v>#N/A</v>
      </c>
      <c r="BH127" s="78" t="e">
        <f aca="false">IF(AQ127=0,"",AQ127)</f>
        <v>#N/A</v>
      </c>
      <c r="BI127" s="78" t="e">
        <f aca="false">IF(AR127=0,"",AR127)</f>
        <v>#N/A</v>
      </c>
      <c r="BJ127" s="78" t="e">
        <f aca="false">IF(AS127=0,"",AS127)</f>
        <v>#N/A</v>
      </c>
      <c r="BK127" s="78" t="e">
        <f aca="false">IF(AT127=0,"",AT127)</f>
        <v>#N/A</v>
      </c>
      <c r="BL127" s="78" t="e">
        <f aca="false">IF(AU127=0,"",AU127)</f>
        <v>#N/A</v>
      </c>
      <c r="BM127" s="78" t="e">
        <f aca="false">IF(AV127=0,"",AV127)</f>
        <v>#N/A</v>
      </c>
      <c r="BN127" s="78" t="e">
        <f aca="false">IF(AW127=0,"",AW127)</f>
        <v>#N/A</v>
      </c>
      <c r="BO127" s="78" t="e">
        <f aca="false">IF(AX127=0,"",AX127)</f>
        <v>#N/A</v>
      </c>
      <c r="BP127" s="78" t="e">
        <f aca="false">IF(AY127=0,"",AY127)</f>
        <v>#N/A</v>
      </c>
      <c r="BQ127" s="78" t="e">
        <f aca="false">IF(AZ127=0,"",AZ127)</f>
        <v>#N/A</v>
      </c>
      <c r="BR127" s="78" t="e">
        <f aca="false">IF(BA127=0,"",BA127)</f>
        <v>#N/A</v>
      </c>
      <c r="BS127" s="78" t="e">
        <f aca="false">IF(BB127=0,"",BB127)</f>
        <v>#N/A</v>
      </c>
      <c r="BT127" s="78" t="e">
        <f aca="false">IF(BC127=0,"",BC127)</f>
        <v>#N/A</v>
      </c>
      <c r="BU127" s="78" t="e">
        <f aca="false">IF(BD127=0,"",BD127)</f>
        <v>#N/A</v>
      </c>
    </row>
    <row r="128" customFormat="false" ht="56.7" hidden="false" customHeight="true" outlineLevel="0" collapsed="false">
      <c r="A128" s="137"/>
      <c r="B128" s="138"/>
      <c r="C128" s="139"/>
      <c r="D128" s="139"/>
      <c r="E128" s="143"/>
      <c r="F128" s="120"/>
      <c r="G128" s="121"/>
      <c r="H128" s="122"/>
      <c r="I128" s="123"/>
      <c r="J128" s="116"/>
      <c r="K128" s="124" t="str">
        <f aca="false">IF(ISBLANK(I128),"",ROUND(IF(J128&lt;&gt;"€",IF(J128="$",I128*TRANSFERENCIAS!$E$29,I128*TRANSFERENCIAS!$H$29),I128),2))</f>
        <v/>
      </c>
      <c r="L128" s="142"/>
      <c r="M128" s="142"/>
      <c r="N128" s="142"/>
      <c r="O128" s="142"/>
      <c r="P128" s="142"/>
      <c r="Q128" s="160" t="str">
        <f aca="false">IF(ISNUMBER(X128),X128,"P")</f>
        <v>P</v>
      </c>
      <c r="W128" s="129" t="n">
        <f aca="false">SUM(L128:O128)</f>
        <v>0</v>
      </c>
      <c r="X128" s="129" t="str">
        <f aca="false">IF(W128&gt;0,ABS(W128-K128),"")</f>
        <v/>
      </c>
      <c r="AO128" s="78" t="e">
        <f aca="false">VLOOKUP(F128,PTDS2!$A$1:$Q$13,2)</f>
        <v>#N/A</v>
      </c>
      <c r="AP128" s="78" t="e">
        <f aca="false">VLOOKUP(F128,PTDS2!$A$1:$Q$13,3)</f>
        <v>#N/A</v>
      </c>
      <c r="AQ128" s="78" t="e">
        <f aca="false">VLOOKUP(F128,PTDS2!$A$1:$Q$13,4)</f>
        <v>#N/A</v>
      </c>
      <c r="AR128" s="78" t="e">
        <f aca="false">VLOOKUP(F128,PTDS2!$A$1:$Q$13,5)</f>
        <v>#N/A</v>
      </c>
      <c r="AS128" s="78" t="e">
        <f aca="false">VLOOKUP(F128,PTDS2!$A$1:$Q$13,6)</f>
        <v>#N/A</v>
      </c>
      <c r="AT128" s="78" t="e">
        <f aca="false">VLOOKUP(F128,PTDS2!$A$1:$Q$13,7)</f>
        <v>#N/A</v>
      </c>
      <c r="AU128" s="78" t="e">
        <f aca="false">VLOOKUP(F128,PTDS2!$A$1:$Q$13,8)</f>
        <v>#N/A</v>
      </c>
      <c r="AV128" s="78" t="e">
        <f aca="false">VLOOKUP(F128,PTDS2!$A$1:$Q$13,9)</f>
        <v>#N/A</v>
      </c>
      <c r="AW128" s="78" t="e">
        <f aca="false">VLOOKUP(F128,PTDS2!$A$1:$Q$13,10)</f>
        <v>#N/A</v>
      </c>
      <c r="AX128" s="78" t="e">
        <f aca="false">VLOOKUP(F128,PTDS2!$A$1:$Q$13,11)</f>
        <v>#N/A</v>
      </c>
      <c r="AY128" s="78" t="e">
        <f aca="false">VLOOKUP(F128,PTDS2!$A$1:$Q$13,12)</f>
        <v>#N/A</v>
      </c>
      <c r="AZ128" s="78" t="e">
        <f aca="false">VLOOKUP(F128,PTDS2!$A$1:$Q$13,13)</f>
        <v>#N/A</v>
      </c>
      <c r="BA128" s="78" t="e">
        <f aca="false">VLOOKUP(F128,PTDS2!$A$1:$Q$13,14)</f>
        <v>#N/A</v>
      </c>
      <c r="BB128" s="78" t="e">
        <f aca="false">VLOOKUP(F128,PTDS2!$A$1:$Q$13,15)</f>
        <v>#N/A</v>
      </c>
      <c r="BC128" s="78" t="e">
        <f aca="false">VLOOKUP(F128,PTDS2!$A$1:$Q$13,16)</f>
        <v>#N/A</v>
      </c>
      <c r="BD128" s="78" t="e">
        <f aca="false">VLOOKUP(F128,PTDS2!$A$1:$Q$13,17)</f>
        <v>#N/A</v>
      </c>
      <c r="BF128" s="78" t="e">
        <f aca="false">IF(AO128=0,"",AO128)</f>
        <v>#N/A</v>
      </c>
      <c r="BG128" s="78" t="e">
        <f aca="false">IF(AP128=0,"",AP128)</f>
        <v>#N/A</v>
      </c>
      <c r="BH128" s="78" t="e">
        <f aca="false">IF(AQ128=0,"",AQ128)</f>
        <v>#N/A</v>
      </c>
      <c r="BI128" s="78" t="e">
        <f aca="false">IF(AR128=0,"",AR128)</f>
        <v>#N/A</v>
      </c>
      <c r="BJ128" s="78" t="e">
        <f aca="false">IF(AS128=0,"",AS128)</f>
        <v>#N/A</v>
      </c>
      <c r="BK128" s="78" t="e">
        <f aca="false">IF(AT128=0,"",AT128)</f>
        <v>#N/A</v>
      </c>
      <c r="BL128" s="78" t="e">
        <f aca="false">IF(AU128=0,"",AU128)</f>
        <v>#N/A</v>
      </c>
      <c r="BM128" s="78" t="e">
        <f aca="false">IF(AV128=0,"",AV128)</f>
        <v>#N/A</v>
      </c>
      <c r="BN128" s="78" t="e">
        <f aca="false">IF(AW128=0,"",AW128)</f>
        <v>#N/A</v>
      </c>
      <c r="BO128" s="78" t="e">
        <f aca="false">IF(AX128=0,"",AX128)</f>
        <v>#N/A</v>
      </c>
      <c r="BP128" s="78" t="e">
        <f aca="false">IF(AY128=0,"",AY128)</f>
        <v>#N/A</v>
      </c>
      <c r="BQ128" s="78" t="e">
        <f aca="false">IF(AZ128=0,"",AZ128)</f>
        <v>#N/A</v>
      </c>
      <c r="BR128" s="78" t="e">
        <f aca="false">IF(BA128=0,"",BA128)</f>
        <v>#N/A</v>
      </c>
      <c r="BS128" s="78" t="e">
        <f aca="false">IF(BB128=0,"",BB128)</f>
        <v>#N/A</v>
      </c>
      <c r="BT128" s="78" t="e">
        <f aca="false">IF(BC128=0,"",BC128)</f>
        <v>#N/A</v>
      </c>
      <c r="BU128" s="78" t="e">
        <f aca="false">IF(BD128=0,"",BD128)</f>
        <v>#N/A</v>
      </c>
    </row>
    <row r="129" customFormat="false" ht="56.7" hidden="false" customHeight="true" outlineLevel="0" collapsed="false">
      <c r="A129" s="137"/>
      <c r="B129" s="138"/>
      <c r="C129" s="139"/>
      <c r="D129" s="139"/>
      <c r="E129" s="143"/>
      <c r="F129" s="120"/>
      <c r="G129" s="121"/>
      <c r="H129" s="122"/>
      <c r="I129" s="123"/>
      <c r="J129" s="116"/>
      <c r="K129" s="124" t="str">
        <f aca="false">IF(ISBLANK(I129),"",ROUND(IF(J129&lt;&gt;"€",IF(J129="$",I129*TRANSFERENCIAS!$E$29,I129*TRANSFERENCIAS!$H$29),I129),2))</f>
        <v/>
      </c>
      <c r="L129" s="142"/>
      <c r="M129" s="142"/>
      <c r="N129" s="142"/>
      <c r="O129" s="142"/>
      <c r="P129" s="142"/>
      <c r="Q129" s="160" t="str">
        <f aca="false">IF(ISNUMBER(X129),X129,"P")</f>
        <v>P</v>
      </c>
      <c r="W129" s="129" t="n">
        <f aca="false">SUM(L129:O129)</f>
        <v>0</v>
      </c>
      <c r="X129" s="129" t="str">
        <f aca="false">IF(W129&gt;0,ABS(W129-K129),"")</f>
        <v/>
      </c>
      <c r="AO129" s="78" t="e">
        <f aca="false">VLOOKUP(F129,PTDS2!$A$1:$Q$13,2)</f>
        <v>#N/A</v>
      </c>
      <c r="AP129" s="78" t="e">
        <f aca="false">VLOOKUP(F129,PTDS2!$A$1:$Q$13,3)</f>
        <v>#N/A</v>
      </c>
      <c r="AQ129" s="78" t="e">
        <f aca="false">VLOOKUP(F129,PTDS2!$A$1:$Q$13,4)</f>
        <v>#N/A</v>
      </c>
      <c r="AR129" s="78" t="e">
        <f aca="false">VLOOKUP(F129,PTDS2!$A$1:$Q$13,5)</f>
        <v>#N/A</v>
      </c>
      <c r="AS129" s="78" t="e">
        <f aca="false">VLOOKUP(F129,PTDS2!$A$1:$Q$13,6)</f>
        <v>#N/A</v>
      </c>
      <c r="AT129" s="78" t="e">
        <f aca="false">VLOOKUP(F129,PTDS2!$A$1:$Q$13,7)</f>
        <v>#N/A</v>
      </c>
      <c r="AU129" s="78" t="e">
        <f aca="false">VLOOKUP(F129,PTDS2!$A$1:$Q$13,8)</f>
        <v>#N/A</v>
      </c>
      <c r="AV129" s="78" t="e">
        <f aca="false">VLOOKUP(F129,PTDS2!$A$1:$Q$13,9)</f>
        <v>#N/A</v>
      </c>
      <c r="AW129" s="78" t="e">
        <f aca="false">VLOOKUP(F129,PTDS2!$A$1:$Q$13,10)</f>
        <v>#N/A</v>
      </c>
      <c r="AX129" s="78" t="e">
        <f aca="false">VLOOKUP(F129,PTDS2!$A$1:$Q$13,11)</f>
        <v>#N/A</v>
      </c>
      <c r="AY129" s="78" t="e">
        <f aca="false">VLOOKUP(F129,PTDS2!$A$1:$Q$13,12)</f>
        <v>#N/A</v>
      </c>
      <c r="AZ129" s="78" t="e">
        <f aca="false">VLOOKUP(F129,PTDS2!$A$1:$Q$13,13)</f>
        <v>#N/A</v>
      </c>
      <c r="BA129" s="78" t="e">
        <f aca="false">VLOOKUP(F129,PTDS2!$A$1:$Q$13,14)</f>
        <v>#N/A</v>
      </c>
      <c r="BB129" s="78" t="e">
        <f aca="false">VLOOKUP(F129,PTDS2!$A$1:$Q$13,15)</f>
        <v>#N/A</v>
      </c>
      <c r="BC129" s="78" t="e">
        <f aca="false">VLOOKUP(F129,PTDS2!$A$1:$Q$13,16)</f>
        <v>#N/A</v>
      </c>
      <c r="BD129" s="78" t="e">
        <f aca="false">VLOOKUP(F129,PTDS2!$A$1:$Q$13,17)</f>
        <v>#N/A</v>
      </c>
      <c r="BF129" s="78" t="e">
        <f aca="false">IF(AO129=0,"",AO129)</f>
        <v>#N/A</v>
      </c>
      <c r="BG129" s="78" t="e">
        <f aca="false">IF(AP129=0,"",AP129)</f>
        <v>#N/A</v>
      </c>
      <c r="BH129" s="78" t="e">
        <f aca="false">IF(AQ129=0,"",AQ129)</f>
        <v>#N/A</v>
      </c>
      <c r="BI129" s="78" t="e">
        <f aca="false">IF(AR129=0,"",AR129)</f>
        <v>#N/A</v>
      </c>
      <c r="BJ129" s="78" t="e">
        <f aca="false">IF(AS129=0,"",AS129)</f>
        <v>#N/A</v>
      </c>
      <c r="BK129" s="78" t="e">
        <f aca="false">IF(AT129=0,"",AT129)</f>
        <v>#N/A</v>
      </c>
      <c r="BL129" s="78" t="e">
        <f aca="false">IF(AU129=0,"",AU129)</f>
        <v>#N/A</v>
      </c>
      <c r="BM129" s="78" t="e">
        <f aca="false">IF(AV129=0,"",AV129)</f>
        <v>#N/A</v>
      </c>
      <c r="BN129" s="78" t="e">
        <f aca="false">IF(AW129=0,"",AW129)</f>
        <v>#N/A</v>
      </c>
      <c r="BO129" s="78" t="e">
        <f aca="false">IF(AX129=0,"",AX129)</f>
        <v>#N/A</v>
      </c>
      <c r="BP129" s="78" t="e">
        <f aca="false">IF(AY129=0,"",AY129)</f>
        <v>#N/A</v>
      </c>
      <c r="BQ129" s="78" t="e">
        <f aca="false">IF(AZ129=0,"",AZ129)</f>
        <v>#N/A</v>
      </c>
      <c r="BR129" s="78" t="e">
        <f aca="false">IF(BA129=0,"",BA129)</f>
        <v>#N/A</v>
      </c>
      <c r="BS129" s="78" t="e">
        <f aca="false">IF(BB129=0,"",BB129)</f>
        <v>#N/A</v>
      </c>
      <c r="BT129" s="78" t="e">
        <f aca="false">IF(BC129=0,"",BC129)</f>
        <v>#N/A</v>
      </c>
      <c r="BU129" s="78" t="e">
        <f aca="false">IF(BD129=0,"",BD129)</f>
        <v>#N/A</v>
      </c>
    </row>
    <row r="130" customFormat="false" ht="56.7" hidden="false" customHeight="true" outlineLevel="0" collapsed="false">
      <c r="A130" s="137"/>
      <c r="B130" s="138"/>
      <c r="C130" s="139"/>
      <c r="D130" s="139"/>
      <c r="E130" s="143"/>
      <c r="F130" s="120"/>
      <c r="G130" s="121"/>
      <c r="H130" s="122"/>
      <c r="I130" s="123"/>
      <c r="J130" s="116"/>
      <c r="K130" s="124" t="str">
        <f aca="false">IF(ISBLANK(I130),"",ROUND(IF(J130&lt;&gt;"€",IF(J130="$",I130*TRANSFERENCIAS!$E$29,I130*TRANSFERENCIAS!$H$29),I130),2))</f>
        <v/>
      </c>
      <c r="L130" s="142"/>
      <c r="M130" s="142"/>
      <c r="N130" s="142"/>
      <c r="O130" s="142"/>
      <c r="P130" s="142"/>
      <c r="Q130" s="160" t="str">
        <f aca="false">IF(ISNUMBER(X130),X130,"P")</f>
        <v>P</v>
      </c>
      <c r="W130" s="129" t="n">
        <f aca="false">SUM(L130:O130)</f>
        <v>0</v>
      </c>
      <c r="X130" s="129" t="str">
        <f aca="false">IF(W130&gt;0,ABS(W130-K130),"")</f>
        <v/>
      </c>
      <c r="AO130" s="78" t="e">
        <f aca="false">VLOOKUP(F130,PTDS2!$A$1:$Q$13,2)</f>
        <v>#N/A</v>
      </c>
      <c r="AP130" s="78" t="e">
        <f aca="false">VLOOKUP(F130,PTDS2!$A$1:$Q$13,3)</f>
        <v>#N/A</v>
      </c>
      <c r="AQ130" s="78" t="e">
        <f aca="false">VLOOKUP(F130,PTDS2!$A$1:$Q$13,4)</f>
        <v>#N/A</v>
      </c>
      <c r="AR130" s="78" t="e">
        <f aca="false">VLOOKUP(F130,PTDS2!$A$1:$Q$13,5)</f>
        <v>#N/A</v>
      </c>
      <c r="AS130" s="78" t="e">
        <f aca="false">VLOOKUP(F130,PTDS2!$A$1:$Q$13,6)</f>
        <v>#N/A</v>
      </c>
      <c r="AT130" s="78" t="e">
        <f aca="false">VLOOKUP(F130,PTDS2!$A$1:$Q$13,7)</f>
        <v>#N/A</v>
      </c>
      <c r="AU130" s="78" t="e">
        <f aca="false">VLOOKUP(F130,PTDS2!$A$1:$Q$13,8)</f>
        <v>#N/A</v>
      </c>
      <c r="AV130" s="78" t="e">
        <f aca="false">VLOOKUP(F130,PTDS2!$A$1:$Q$13,9)</f>
        <v>#N/A</v>
      </c>
      <c r="AW130" s="78" t="e">
        <f aca="false">VLOOKUP(F130,PTDS2!$A$1:$Q$13,10)</f>
        <v>#N/A</v>
      </c>
      <c r="AX130" s="78" t="e">
        <f aca="false">VLOOKUP(F130,PTDS2!$A$1:$Q$13,11)</f>
        <v>#N/A</v>
      </c>
      <c r="AY130" s="78" t="e">
        <f aca="false">VLOOKUP(F130,PTDS2!$A$1:$Q$13,12)</f>
        <v>#N/A</v>
      </c>
      <c r="AZ130" s="78" t="e">
        <f aca="false">VLOOKUP(F130,PTDS2!$A$1:$Q$13,13)</f>
        <v>#N/A</v>
      </c>
      <c r="BA130" s="78" t="e">
        <f aca="false">VLOOKUP(F130,PTDS2!$A$1:$Q$13,14)</f>
        <v>#N/A</v>
      </c>
      <c r="BB130" s="78" t="e">
        <f aca="false">VLOOKUP(F130,PTDS2!$A$1:$Q$13,15)</f>
        <v>#N/A</v>
      </c>
      <c r="BC130" s="78" t="e">
        <f aca="false">VLOOKUP(F130,PTDS2!$A$1:$Q$13,16)</f>
        <v>#N/A</v>
      </c>
      <c r="BD130" s="78" t="e">
        <f aca="false">VLOOKUP(F130,PTDS2!$A$1:$Q$13,17)</f>
        <v>#N/A</v>
      </c>
      <c r="BF130" s="78" t="e">
        <f aca="false">IF(AO130=0,"",AO130)</f>
        <v>#N/A</v>
      </c>
      <c r="BG130" s="78" t="e">
        <f aca="false">IF(AP130=0,"",AP130)</f>
        <v>#N/A</v>
      </c>
      <c r="BH130" s="78" t="e">
        <f aca="false">IF(AQ130=0,"",AQ130)</f>
        <v>#N/A</v>
      </c>
      <c r="BI130" s="78" t="e">
        <f aca="false">IF(AR130=0,"",AR130)</f>
        <v>#N/A</v>
      </c>
      <c r="BJ130" s="78" t="e">
        <f aca="false">IF(AS130=0,"",AS130)</f>
        <v>#N/A</v>
      </c>
      <c r="BK130" s="78" t="e">
        <f aca="false">IF(AT130=0,"",AT130)</f>
        <v>#N/A</v>
      </c>
      <c r="BL130" s="78" t="e">
        <f aca="false">IF(AU130=0,"",AU130)</f>
        <v>#N/A</v>
      </c>
      <c r="BM130" s="78" t="e">
        <f aca="false">IF(AV130=0,"",AV130)</f>
        <v>#N/A</v>
      </c>
      <c r="BN130" s="78" t="e">
        <f aca="false">IF(AW130=0,"",AW130)</f>
        <v>#N/A</v>
      </c>
      <c r="BO130" s="78" t="e">
        <f aca="false">IF(AX130=0,"",AX130)</f>
        <v>#N/A</v>
      </c>
      <c r="BP130" s="78" t="e">
        <f aca="false">IF(AY130=0,"",AY130)</f>
        <v>#N/A</v>
      </c>
      <c r="BQ130" s="78" t="e">
        <f aca="false">IF(AZ130=0,"",AZ130)</f>
        <v>#N/A</v>
      </c>
      <c r="BR130" s="78" t="e">
        <f aca="false">IF(BA130=0,"",BA130)</f>
        <v>#N/A</v>
      </c>
      <c r="BS130" s="78" t="e">
        <f aca="false">IF(BB130=0,"",BB130)</f>
        <v>#N/A</v>
      </c>
      <c r="BT130" s="78" t="e">
        <f aca="false">IF(BC130=0,"",BC130)</f>
        <v>#N/A</v>
      </c>
      <c r="BU130" s="78" t="e">
        <f aca="false">IF(BD130=0,"",BD130)</f>
        <v>#N/A</v>
      </c>
    </row>
    <row r="131" customFormat="false" ht="56.7" hidden="false" customHeight="true" outlineLevel="0" collapsed="false">
      <c r="A131" s="137"/>
      <c r="B131" s="138"/>
      <c r="C131" s="139"/>
      <c r="D131" s="139"/>
      <c r="E131" s="143"/>
      <c r="F131" s="120"/>
      <c r="G131" s="121"/>
      <c r="H131" s="122"/>
      <c r="I131" s="123"/>
      <c r="J131" s="116"/>
      <c r="K131" s="124" t="str">
        <f aca="false">IF(ISBLANK(I131),"",ROUND(IF(J131&lt;&gt;"€",IF(J131="$",I131*TRANSFERENCIAS!$E$29,I131*TRANSFERENCIAS!$H$29),I131),2))</f>
        <v/>
      </c>
      <c r="L131" s="142"/>
      <c r="M131" s="142"/>
      <c r="N131" s="142"/>
      <c r="O131" s="142"/>
      <c r="P131" s="142"/>
      <c r="Q131" s="160" t="str">
        <f aca="false">IF(ISNUMBER(X131),X131,"P")</f>
        <v>P</v>
      </c>
      <c r="W131" s="129" t="n">
        <f aca="false">SUM(L131:O131)</f>
        <v>0</v>
      </c>
      <c r="X131" s="129" t="str">
        <f aca="false">IF(W131&gt;0,ABS(W131-K131),"")</f>
        <v/>
      </c>
      <c r="AO131" s="78" t="e">
        <f aca="false">VLOOKUP(F131,PTDS2!$A$1:$Q$13,2)</f>
        <v>#N/A</v>
      </c>
      <c r="AP131" s="78" t="e">
        <f aca="false">VLOOKUP(F131,PTDS2!$A$1:$Q$13,3)</f>
        <v>#N/A</v>
      </c>
      <c r="AQ131" s="78" t="e">
        <f aca="false">VLOOKUP(F131,PTDS2!$A$1:$Q$13,4)</f>
        <v>#N/A</v>
      </c>
      <c r="AR131" s="78" t="e">
        <f aca="false">VLOOKUP(F131,PTDS2!$A$1:$Q$13,5)</f>
        <v>#N/A</v>
      </c>
      <c r="AS131" s="78" t="e">
        <f aca="false">VLOOKUP(F131,PTDS2!$A$1:$Q$13,6)</f>
        <v>#N/A</v>
      </c>
      <c r="AT131" s="78" t="e">
        <f aca="false">VLOOKUP(F131,PTDS2!$A$1:$Q$13,7)</f>
        <v>#N/A</v>
      </c>
      <c r="AU131" s="78" t="e">
        <f aca="false">VLOOKUP(F131,PTDS2!$A$1:$Q$13,8)</f>
        <v>#N/A</v>
      </c>
      <c r="AV131" s="78" t="e">
        <f aca="false">VLOOKUP(F131,PTDS2!$A$1:$Q$13,9)</f>
        <v>#N/A</v>
      </c>
      <c r="AW131" s="78" t="e">
        <f aca="false">VLOOKUP(F131,PTDS2!$A$1:$Q$13,10)</f>
        <v>#N/A</v>
      </c>
      <c r="AX131" s="78" t="e">
        <f aca="false">VLOOKUP(F131,PTDS2!$A$1:$Q$13,11)</f>
        <v>#N/A</v>
      </c>
      <c r="AY131" s="78" t="e">
        <f aca="false">VLOOKUP(F131,PTDS2!$A$1:$Q$13,12)</f>
        <v>#N/A</v>
      </c>
      <c r="AZ131" s="78" t="e">
        <f aca="false">VLOOKUP(F131,PTDS2!$A$1:$Q$13,13)</f>
        <v>#N/A</v>
      </c>
      <c r="BA131" s="78" t="e">
        <f aca="false">VLOOKUP(F131,PTDS2!$A$1:$Q$13,14)</f>
        <v>#N/A</v>
      </c>
      <c r="BB131" s="78" t="e">
        <f aca="false">VLOOKUP(F131,PTDS2!$A$1:$Q$13,15)</f>
        <v>#N/A</v>
      </c>
      <c r="BC131" s="78" t="e">
        <f aca="false">VLOOKUP(F131,PTDS2!$A$1:$Q$13,16)</f>
        <v>#N/A</v>
      </c>
      <c r="BD131" s="78" t="e">
        <f aca="false">VLOOKUP(F131,PTDS2!$A$1:$Q$13,17)</f>
        <v>#N/A</v>
      </c>
      <c r="BF131" s="78" t="e">
        <f aca="false">IF(AO131=0,"",AO131)</f>
        <v>#N/A</v>
      </c>
      <c r="BG131" s="78" t="e">
        <f aca="false">IF(AP131=0,"",AP131)</f>
        <v>#N/A</v>
      </c>
      <c r="BH131" s="78" t="e">
        <f aca="false">IF(AQ131=0,"",AQ131)</f>
        <v>#N/A</v>
      </c>
      <c r="BI131" s="78" t="e">
        <f aca="false">IF(AR131=0,"",AR131)</f>
        <v>#N/A</v>
      </c>
      <c r="BJ131" s="78" t="e">
        <f aca="false">IF(AS131=0,"",AS131)</f>
        <v>#N/A</v>
      </c>
      <c r="BK131" s="78" t="e">
        <f aca="false">IF(AT131=0,"",AT131)</f>
        <v>#N/A</v>
      </c>
      <c r="BL131" s="78" t="e">
        <f aca="false">IF(AU131=0,"",AU131)</f>
        <v>#N/A</v>
      </c>
      <c r="BM131" s="78" t="e">
        <f aca="false">IF(AV131=0,"",AV131)</f>
        <v>#N/A</v>
      </c>
      <c r="BN131" s="78" t="e">
        <f aca="false">IF(AW131=0,"",AW131)</f>
        <v>#N/A</v>
      </c>
      <c r="BO131" s="78" t="e">
        <f aca="false">IF(AX131=0,"",AX131)</f>
        <v>#N/A</v>
      </c>
      <c r="BP131" s="78" t="e">
        <f aca="false">IF(AY131=0,"",AY131)</f>
        <v>#N/A</v>
      </c>
      <c r="BQ131" s="78" t="e">
        <f aca="false">IF(AZ131=0,"",AZ131)</f>
        <v>#N/A</v>
      </c>
      <c r="BR131" s="78" t="e">
        <f aca="false">IF(BA131=0,"",BA131)</f>
        <v>#N/A</v>
      </c>
      <c r="BS131" s="78" t="e">
        <f aca="false">IF(BB131=0,"",BB131)</f>
        <v>#N/A</v>
      </c>
      <c r="BT131" s="78" t="e">
        <f aca="false">IF(BC131=0,"",BC131)</f>
        <v>#N/A</v>
      </c>
      <c r="BU131" s="78" t="e">
        <f aca="false">IF(BD131=0,"",BD131)</f>
        <v>#N/A</v>
      </c>
    </row>
    <row r="132" customFormat="false" ht="56.7" hidden="false" customHeight="true" outlineLevel="0" collapsed="false">
      <c r="A132" s="137"/>
      <c r="B132" s="138"/>
      <c r="C132" s="139"/>
      <c r="D132" s="139"/>
      <c r="E132" s="143"/>
      <c r="F132" s="120"/>
      <c r="G132" s="121"/>
      <c r="H132" s="122"/>
      <c r="I132" s="123"/>
      <c r="J132" s="116"/>
      <c r="K132" s="124" t="str">
        <f aca="false">IF(ISBLANK(I132),"",ROUND(IF(J132&lt;&gt;"€",IF(J132="$",I132*TRANSFERENCIAS!$E$29,I132*TRANSFERENCIAS!$H$29),I132),2))</f>
        <v/>
      </c>
      <c r="L132" s="142"/>
      <c r="M132" s="142"/>
      <c r="N132" s="142"/>
      <c r="O132" s="142"/>
      <c r="P132" s="142"/>
      <c r="Q132" s="160" t="str">
        <f aca="false">IF(ISNUMBER(X132),X132,"P")</f>
        <v>P</v>
      </c>
      <c r="W132" s="129" t="n">
        <f aca="false">SUM(L132:O132)</f>
        <v>0</v>
      </c>
      <c r="X132" s="129" t="str">
        <f aca="false">IF(W132&gt;0,ABS(W132-K132),"")</f>
        <v/>
      </c>
      <c r="AO132" s="78" t="e">
        <f aca="false">VLOOKUP(F132,PTDS2!$A$1:$Q$13,2)</f>
        <v>#N/A</v>
      </c>
      <c r="AP132" s="78" t="e">
        <f aca="false">VLOOKUP(F132,PTDS2!$A$1:$Q$13,3)</f>
        <v>#N/A</v>
      </c>
      <c r="AQ132" s="78" t="e">
        <f aca="false">VLOOKUP(F132,PTDS2!$A$1:$Q$13,4)</f>
        <v>#N/A</v>
      </c>
      <c r="AR132" s="78" t="e">
        <f aca="false">VLOOKUP(F132,PTDS2!$A$1:$Q$13,5)</f>
        <v>#N/A</v>
      </c>
      <c r="AS132" s="78" t="e">
        <f aca="false">VLOOKUP(F132,PTDS2!$A$1:$Q$13,6)</f>
        <v>#N/A</v>
      </c>
      <c r="AT132" s="78" t="e">
        <f aca="false">VLOOKUP(F132,PTDS2!$A$1:$Q$13,7)</f>
        <v>#N/A</v>
      </c>
      <c r="AU132" s="78" t="e">
        <f aca="false">VLOOKUP(F132,PTDS2!$A$1:$Q$13,8)</f>
        <v>#N/A</v>
      </c>
      <c r="AV132" s="78" t="e">
        <f aca="false">VLOOKUP(F132,PTDS2!$A$1:$Q$13,9)</f>
        <v>#N/A</v>
      </c>
      <c r="AW132" s="78" t="e">
        <f aca="false">VLOOKUP(F132,PTDS2!$A$1:$Q$13,10)</f>
        <v>#N/A</v>
      </c>
      <c r="AX132" s="78" t="e">
        <f aca="false">VLOOKUP(F132,PTDS2!$A$1:$Q$13,11)</f>
        <v>#N/A</v>
      </c>
      <c r="AY132" s="78" t="e">
        <f aca="false">VLOOKUP(F132,PTDS2!$A$1:$Q$13,12)</f>
        <v>#N/A</v>
      </c>
      <c r="AZ132" s="78" t="e">
        <f aca="false">VLOOKUP(F132,PTDS2!$A$1:$Q$13,13)</f>
        <v>#N/A</v>
      </c>
      <c r="BA132" s="78" t="e">
        <f aca="false">VLOOKUP(F132,PTDS2!$A$1:$Q$13,14)</f>
        <v>#N/A</v>
      </c>
      <c r="BB132" s="78" t="e">
        <f aca="false">VLOOKUP(F132,PTDS2!$A$1:$Q$13,15)</f>
        <v>#N/A</v>
      </c>
      <c r="BC132" s="78" t="e">
        <f aca="false">VLOOKUP(F132,PTDS2!$A$1:$Q$13,16)</f>
        <v>#N/A</v>
      </c>
      <c r="BD132" s="78" t="e">
        <f aca="false">VLOOKUP(F132,PTDS2!$A$1:$Q$13,17)</f>
        <v>#N/A</v>
      </c>
      <c r="BF132" s="78" t="e">
        <f aca="false">IF(AO132=0,"",AO132)</f>
        <v>#N/A</v>
      </c>
      <c r="BG132" s="78" t="e">
        <f aca="false">IF(AP132=0,"",AP132)</f>
        <v>#N/A</v>
      </c>
      <c r="BH132" s="78" t="e">
        <f aca="false">IF(AQ132=0,"",AQ132)</f>
        <v>#N/A</v>
      </c>
      <c r="BI132" s="78" t="e">
        <f aca="false">IF(AR132=0,"",AR132)</f>
        <v>#N/A</v>
      </c>
      <c r="BJ132" s="78" t="e">
        <f aca="false">IF(AS132=0,"",AS132)</f>
        <v>#N/A</v>
      </c>
      <c r="BK132" s="78" t="e">
        <f aca="false">IF(AT132=0,"",AT132)</f>
        <v>#N/A</v>
      </c>
      <c r="BL132" s="78" t="e">
        <f aca="false">IF(AU132=0,"",AU132)</f>
        <v>#N/A</v>
      </c>
      <c r="BM132" s="78" t="e">
        <f aca="false">IF(AV132=0,"",AV132)</f>
        <v>#N/A</v>
      </c>
      <c r="BN132" s="78" t="e">
        <f aca="false">IF(AW132=0,"",AW132)</f>
        <v>#N/A</v>
      </c>
      <c r="BO132" s="78" t="e">
        <f aca="false">IF(AX132=0,"",AX132)</f>
        <v>#N/A</v>
      </c>
      <c r="BP132" s="78" t="e">
        <f aca="false">IF(AY132=0,"",AY132)</f>
        <v>#N/A</v>
      </c>
      <c r="BQ132" s="78" t="e">
        <f aca="false">IF(AZ132=0,"",AZ132)</f>
        <v>#N/A</v>
      </c>
      <c r="BR132" s="78" t="e">
        <f aca="false">IF(BA132=0,"",BA132)</f>
        <v>#N/A</v>
      </c>
      <c r="BS132" s="78" t="e">
        <f aca="false">IF(BB132=0,"",BB132)</f>
        <v>#N/A</v>
      </c>
      <c r="BT132" s="78" t="e">
        <f aca="false">IF(BC132=0,"",BC132)</f>
        <v>#N/A</v>
      </c>
      <c r="BU132" s="78" t="e">
        <f aca="false">IF(BD132=0,"",BD132)</f>
        <v>#N/A</v>
      </c>
    </row>
    <row r="133" customFormat="false" ht="56.7" hidden="false" customHeight="true" outlineLevel="0" collapsed="false">
      <c r="A133" s="137"/>
      <c r="B133" s="138"/>
      <c r="C133" s="139"/>
      <c r="D133" s="139"/>
      <c r="E133" s="143"/>
      <c r="F133" s="120"/>
      <c r="G133" s="121"/>
      <c r="H133" s="122"/>
      <c r="I133" s="123"/>
      <c r="J133" s="116"/>
      <c r="K133" s="124" t="str">
        <f aca="false">IF(ISBLANK(I133),"",ROUND(IF(J133&lt;&gt;"€",IF(J133="$",I133*TRANSFERENCIAS!$E$29,I133*TRANSFERENCIAS!$H$29),I133),2))</f>
        <v/>
      </c>
      <c r="L133" s="142"/>
      <c r="M133" s="142"/>
      <c r="N133" s="142"/>
      <c r="O133" s="142"/>
      <c r="P133" s="142"/>
      <c r="Q133" s="160" t="str">
        <f aca="false">IF(ISNUMBER(X133),X133,"P")</f>
        <v>P</v>
      </c>
      <c r="W133" s="129" t="n">
        <f aca="false">SUM(L133:O133)</f>
        <v>0</v>
      </c>
      <c r="X133" s="129" t="str">
        <f aca="false">IF(W133&gt;0,ABS(W133-K133),"")</f>
        <v/>
      </c>
      <c r="AO133" s="78" t="e">
        <f aca="false">VLOOKUP(F133,PTDS2!$A$1:$Q$13,2)</f>
        <v>#N/A</v>
      </c>
      <c r="AP133" s="78" t="e">
        <f aca="false">VLOOKUP(F133,PTDS2!$A$1:$Q$13,3)</f>
        <v>#N/A</v>
      </c>
      <c r="AQ133" s="78" t="e">
        <f aca="false">VLOOKUP(F133,PTDS2!$A$1:$Q$13,4)</f>
        <v>#N/A</v>
      </c>
      <c r="AR133" s="78" t="e">
        <f aca="false">VLOOKUP(F133,PTDS2!$A$1:$Q$13,5)</f>
        <v>#N/A</v>
      </c>
      <c r="AS133" s="78" t="e">
        <f aca="false">VLOOKUP(F133,PTDS2!$A$1:$Q$13,6)</f>
        <v>#N/A</v>
      </c>
      <c r="AT133" s="78" t="e">
        <f aca="false">VLOOKUP(F133,PTDS2!$A$1:$Q$13,7)</f>
        <v>#N/A</v>
      </c>
      <c r="AU133" s="78" t="e">
        <f aca="false">VLOOKUP(F133,PTDS2!$A$1:$Q$13,8)</f>
        <v>#N/A</v>
      </c>
      <c r="AV133" s="78" t="e">
        <f aca="false">VLOOKUP(F133,PTDS2!$A$1:$Q$13,9)</f>
        <v>#N/A</v>
      </c>
      <c r="AW133" s="78" t="e">
        <f aca="false">VLOOKUP(F133,PTDS2!$A$1:$Q$13,10)</f>
        <v>#N/A</v>
      </c>
      <c r="AX133" s="78" t="e">
        <f aca="false">VLOOKUP(F133,PTDS2!$A$1:$Q$13,11)</f>
        <v>#N/A</v>
      </c>
      <c r="AY133" s="78" t="e">
        <f aca="false">VLOOKUP(F133,PTDS2!$A$1:$Q$13,12)</f>
        <v>#N/A</v>
      </c>
      <c r="AZ133" s="78" t="e">
        <f aca="false">VLOOKUP(F133,PTDS2!$A$1:$Q$13,13)</f>
        <v>#N/A</v>
      </c>
      <c r="BA133" s="78" t="e">
        <f aca="false">VLOOKUP(F133,PTDS2!$A$1:$Q$13,14)</f>
        <v>#N/A</v>
      </c>
      <c r="BB133" s="78" t="e">
        <f aca="false">VLOOKUP(F133,PTDS2!$A$1:$Q$13,15)</f>
        <v>#N/A</v>
      </c>
      <c r="BC133" s="78" t="e">
        <f aca="false">VLOOKUP(F133,PTDS2!$A$1:$Q$13,16)</f>
        <v>#N/A</v>
      </c>
      <c r="BD133" s="78" t="e">
        <f aca="false">VLOOKUP(F133,PTDS2!$A$1:$Q$13,17)</f>
        <v>#N/A</v>
      </c>
      <c r="BF133" s="78" t="e">
        <f aca="false">IF(AO133=0,"",AO133)</f>
        <v>#N/A</v>
      </c>
      <c r="BG133" s="78" t="e">
        <f aca="false">IF(AP133=0,"",AP133)</f>
        <v>#N/A</v>
      </c>
      <c r="BH133" s="78" t="e">
        <f aca="false">IF(AQ133=0,"",AQ133)</f>
        <v>#N/A</v>
      </c>
      <c r="BI133" s="78" t="e">
        <f aca="false">IF(AR133=0,"",AR133)</f>
        <v>#N/A</v>
      </c>
      <c r="BJ133" s="78" t="e">
        <f aca="false">IF(AS133=0,"",AS133)</f>
        <v>#N/A</v>
      </c>
      <c r="BK133" s="78" t="e">
        <f aca="false">IF(AT133=0,"",AT133)</f>
        <v>#N/A</v>
      </c>
      <c r="BL133" s="78" t="e">
        <f aca="false">IF(AU133=0,"",AU133)</f>
        <v>#N/A</v>
      </c>
      <c r="BM133" s="78" t="e">
        <f aca="false">IF(AV133=0,"",AV133)</f>
        <v>#N/A</v>
      </c>
      <c r="BN133" s="78" t="e">
        <f aca="false">IF(AW133=0,"",AW133)</f>
        <v>#N/A</v>
      </c>
      <c r="BO133" s="78" t="e">
        <f aca="false">IF(AX133=0,"",AX133)</f>
        <v>#N/A</v>
      </c>
      <c r="BP133" s="78" t="e">
        <f aca="false">IF(AY133=0,"",AY133)</f>
        <v>#N/A</v>
      </c>
      <c r="BQ133" s="78" t="e">
        <f aca="false">IF(AZ133=0,"",AZ133)</f>
        <v>#N/A</v>
      </c>
      <c r="BR133" s="78" t="e">
        <f aca="false">IF(BA133=0,"",BA133)</f>
        <v>#N/A</v>
      </c>
      <c r="BS133" s="78" t="e">
        <f aca="false">IF(BB133=0,"",BB133)</f>
        <v>#N/A</v>
      </c>
      <c r="BT133" s="78" t="e">
        <f aca="false">IF(BC133=0,"",BC133)</f>
        <v>#N/A</v>
      </c>
      <c r="BU133" s="78" t="e">
        <f aca="false">IF(BD133=0,"",BD133)</f>
        <v>#N/A</v>
      </c>
    </row>
    <row r="134" customFormat="false" ht="56.7" hidden="false" customHeight="true" outlineLevel="0" collapsed="false">
      <c r="A134" s="137"/>
      <c r="B134" s="138"/>
      <c r="C134" s="139"/>
      <c r="D134" s="139"/>
      <c r="E134" s="143"/>
      <c r="F134" s="120"/>
      <c r="G134" s="121"/>
      <c r="H134" s="122"/>
      <c r="I134" s="123"/>
      <c r="J134" s="116"/>
      <c r="K134" s="124" t="str">
        <f aca="false">IF(ISBLANK(I134),"",ROUND(IF(J134&lt;&gt;"€",IF(J134="$",I134*TRANSFERENCIAS!$E$29,I134*TRANSFERENCIAS!$H$29),I134),2))</f>
        <v/>
      </c>
      <c r="L134" s="142"/>
      <c r="M134" s="142"/>
      <c r="N134" s="142"/>
      <c r="O134" s="142"/>
      <c r="P134" s="142"/>
      <c r="Q134" s="160" t="str">
        <f aca="false">IF(ISNUMBER(X134),X134,"P")</f>
        <v>P</v>
      </c>
      <c r="W134" s="129" t="n">
        <f aca="false">SUM(L134:O134)</f>
        <v>0</v>
      </c>
      <c r="X134" s="129" t="str">
        <f aca="false">IF(W134&gt;0,ABS(W134-K134),"")</f>
        <v/>
      </c>
      <c r="AO134" s="78" t="e">
        <f aca="false">VLOOKUP(F134,PTDS2!$A$1:$Q$13,2)</f>
        <v>#N/A</v>
      </c>
      <c r="AP134" s="78" t="e">
        <f aca="false">VLOOKUP(F134,PTDS2!$A$1:$Q$13,3)</f>
        <v>#N/A</v>
      </c>
      <c r="AQ134" s="78" t="e">
        <f aca="false">VLOOKUP(F134,PTDS2!$A$1:$Q$13,4)</f>
        <v>#N/A</v>
      </c>
      <c r="AR134" s="78" t="e">
        <f aca="false">VLOOKUP(F134,PTDS2!$A$1:$Q$13,5)</f>
        <v>#N/A</v>
      </c>
      <c r="AS134" s="78" t="e">
        <f aca="false">VLOOKUP(F134,PTDS2!$A$1:$Q$13,6)</f>
        <v>#N/A</v>
      </c>
      <c r="AT134" s="78" t="e">
        <f aca="false">VLOOKUP(F134,PTDS2!$A$1:$Q$13,7)</f>
        <v>#N/A</v>
      </c>
      <c r="AU134" s="78" t="e">
        <f aca="false">VLOOKUP(F134,PTDS2!$A$1:$Q$13,8)</f>
        <v>#N/A</v>
      </c>
      <c r="AV134" s="78" t="e">
        <f aca="false">VLOOKUP(F134,PTDS2!$A$1:$Q$13,9)</f>
        <v>#N/A</v>
      </c>
      <c r="AW134" s="78" t="e">
        <f aca="false">VLOOKUP(F134,PTDS2!$A$1:$Q$13,10)</f>
        <v>#N/A</v>
      </c>
      <c r="AX134" s="78" t="e">
        <f aca="false">VLOOKUP(F134,PTDS2!$A$1:$Q$13,11)</f>
        <v>#N/A</v>
      </c>
      <c r="AY134" s="78" t="e">
        <f aca="false">VLOOKUP(F134,PTDS2!$A$1:$Q$13,12)</f>
        <v>#N/A</v>
      </c>
      <c r="AZ134" s="78" t="e">
        <f aca="false">VLOOKUP(F134,PTDS2!$A$1:$Q$13,13)</f>
        <v>#N/A</v>
      </c>
      <c r="BA134" s="78" t="e">
        <f aca="false">VLOOKUP(F134,PTDS2!$A$1:$Q$13,14)</f>
        <v>#N/A</v>
      </c>
      <c r="BB134" s="78" t="e">
        <f aca="false">VLOOKUP(F134,PTDS2!$A$1:$Q$13,15)</f>
        <v>#N/A</v>
      </c>
      <c r="BC134" s="78" t="e">
        <f aca="false">VLOOKUP(F134,PTDS2!$A$1:$Q$13,16)</f>
        <v>#N/A</v>
      </c>
      <c r="BD134" s="78" t="e">
        <f aca="false">VLOOKUP(F134,PTDS2!$A$1:$Q$13,17)</f>
        <v>#N/A</v>
      </c>
      <c r="BF134" s="78" t="e">
        <f aca="false">IF(AO134=0,"",AO134)</f>
        <v>#N/A</v>
      </c>
      <c r="BG134" s="78" t="e">
        <f aca="false">IF(AP134=0,"",AP134)</f>
        <v>#N/A</v>
      </c>
      <c r="BH134" s="78" t="e">
        <f aca="false">IF(AQ134=0,"",AQ134)</f>
        <v>#N/A</v>
      </c>
      <c r="BI134" s="78" t="e">
        <f aca="false">IF(AR134=0,"",AR134)</f>
        <v>#N/A</v>
      </c>
      <c r="BJ134" s="78" t="e">
        <f aca="false">IF(AS134=0,"",AS134)</f>
        <v>#N/A</v>
      </c>
      <c r="BK134" s="78" t="e">
        <f aca="false">IF(AT134=0,"",AT134)</f>
        <v>#N/A</v>
      </c>
      <c r="BL134" s="78" t="e">
        <f aca="false">IF(AU134=0,"",AU134)</f>
        <v>#N/A</v>
      </c>
      <c r="BM134" s="78" t="e">
        <f aca="false">IF(AV134=0,"",AV134)</f>
        <v>#N/A</v>
      </c>
      <c r="BN134" s="78" t="e">
        <f aca="false">IF(AW134=0,"",AW134)</f>
        <v>#N/A</v>
      </c>
      <c r="BO134" s="78" t="e">
        <f aca="false">IF(AX134=0,"",AX134)</f>
        <v>#N/A</v>
      </c>
      <c r="BP134" s="78" t="e">
        <f aca="false">IF(AY134=0,"",AY134)</f>
        <v>#N/A</v>
      </c>
      <c r="BQ134" s="78" t="e">
        <f aca="false">IF(AZ134=0,"",AZ134)</f>
        <v>#N/A</v>
      </c>
      <c r="BR134" s="78" t="e">
        <f aca="false">IF(BA134=0,"",BA134)</f>
        <v>#N/A</v>
      </c>
      <c r="BS134" s="78" t="e">
        <f aca="false">IF(BB134=0,"",BB134)</f>
        <v>#N/A</v>
      </c>
      <c r="BT134" s="78" t="e">
        <f aca="false">IF(BC134=0,"",BC134)</f>
        <v>#N/A</v>
      </c>
      <c r="BU134" s="78" t="e">
        <f aca="false">IF(BD134=0,"",BD134)</f>
        <v>#N/A</v>
      </c>
    </row>
    <row r="135" customFormat="false" ht="56.7" hidden="false" customHeight="true" outlineLevel="0" collapsed="false">
      <c r="A135" s="137"/>
      <c r="B135" s="138"/>
      <c r="C135" s="139"/>
      <c r="D135" s="139"/>
      <c r="E135" s="143"/>
      <c r="F135" s="120"/>
      <c r="G135" s="121"/>
      <c r="H135" s="122"/>
      <c r="I135" s="123"/>
      <c r="J135" s="116"/>
      <c r="K135" s="124" t="str">
        <f aca="false">IF(ISBLANK(I135),"",ROUND(IF(J135&lt;&gt;"€",IF(J135="$",I135*TRANSFERENCIAS!$E$29,I135*TRANSFERENCIAS!$H$29),I135),2))</f>
        <v/>
      </c>
      <c r="L135" s="142"/>
      <c r="M135" s="142"/>
      <c r="N135" s="142"/>
      <c r="O135" s="142"/>
      <c r="P135" s="142"/>
      <c r="Q135" s="160" t="str">
        <f aca="false">IF(ISNUMBER(X135),X135,"P")</f>
        <v>P</v>
      </c>
      <c r="W135" s="129" t="n">
        <f aca="false">SUM(L135:O135)</f>
        <v>0</v>
      </c>
      <c r="X135" s="129" t="str">
        <f aca="false">IF(W135&gt;0,ABS(W135-K135),"")</f>
        <v/>
      </c>
      <c r="AO135" s="78" t="e">
        <f aca="false">VLOOKUP(F135,PTDS2!$A$1:$Q$13,2)</f>
        <v>#N/A</v>
      </c>
      <c r="AP135" s="78" t="e">
        <f aca="false">VLOOKUP(F135,PTDS2!$A$1:$Q$13,3)</f>
        <v>#N/A</v>
      </c>
      <c r="AQ135" s="78" t="e">
        <f aca="false">VLOOKUP(F135,PTDS2!$A$1:$Q$13,4)</f>
        <v>#N/A</v>
      </c>
      <c r="AR135" s="78" t="e">
        <f aca="false">VLOOKUP(F135,PTDS2!$A$1:$Q$13,5)</f>
        <v>#N/A</v>
      </c>
      <c r="AS135" s="78" t="e">
        <f aca="false">VLOOKUP(F135,PTDS2!$A$1:$Q$13,6)</f>
        <v>#N/A</v>
      </c>
      <c r="AT135" s="78" t="e">
        <f aca="false">VLOOKUP(F135,PTDS2!$A$1:$Q$13,7)</f>
        <v>#N/A</v>
      </c>
      <c r="AU135" s="78" t="e">
        <f aca="false">VLOOKUP(F135,PTDS2!$A$1:$Q$13,8)</f>
        <v>#N/A</v>
      </c>
      <c r="AV135" s="78" t="e">
        <f aca="false">VLOOKUP(F135,PTDS2!$A$1:$Q$13,9)</f>
        <v>#N/A</v>
      </c>
      <c r="AW135" s="78" t="e">
        <f aca="false">VLOOKUP(F135,PTDS2!$A$1:$Q$13,10)</f>
        <v>#N/A</v>
      </c>
      <c r="AX135" s="78" t="e">
        <f aca="false">VLOOKUP(F135,PTDS2!$A$1:$Q$13,11)</f>
        <v>#N/A</v>
      </c>
      <c r="AY135" s="78" t="e">
        <f aca="false">VLOOKUP(F135,PTDS2!$A$1:$Q$13,12)</f>
        <v>#N/A</v>
      </c>
      <c r="AZ135" s="78" t="e">
        <f aca="false">VLOOKUP(F135,PTDS2!$A$1:$Q$13,13)</f>
        <v>#N/A</v>
      </c>
      <c r="BA135" s="78" t="e">
        <f aca="false">VLOOKUP(F135,PTDS2!$A$1:$Q$13,14)</f>
        <v>#N/A</v>
      </c>
      <c r="BB135" s="78" t="e">
        <f aca="false">VLOOKUP(F135,PTDS2!$A$1:$Q$13,15)</f>
        <v>#N/A</v>
      </c>
      <c r="BC135" s="78" t="e">
        <f aca="false">VLOOKUP(F135,PTDS2!$A$1:$Q$13,16)</f>
        <v>#N/A</v>
      </c>
      <c r="BD135" s="78" t="e">
        <f aca="false">VLOOKUP(F135,PTDS2!$A$1:$Q$13,17)</f>
        <v>#N/A</v>
      </c>
      <c r="BF135" s="78" t="e">
        <f aca="false">IF(AO135=0,"",AO135)</f>
        <v>#N/A</v>
      </c>
      <c r="BG135" s="78" t="e">
        <f aca="false">IF(AP135=0,"",AP135)</f>
        <v>#N/A</v>
      </c>
      <c r="BH135" s="78" t="e">
        <f aca="false">IF(AQ135=0,"",AQ135)</f>
        <v>#N/A</v>
      </c>
      <c r="BI135" s="78" t="e">
        <f aca="false">IF(AR135=0,"",AR135)</f>
        <v>#N/A</v>
      </c>
      <c r="BJ135" s="78" t="e">
        <f aca="false">IF(AS135=0,"",AS135)</f>
        <v>#N/A</v>
      </c>
      <c r="BK135" s="78" t="e">
        <f aca="false">IF(AT135=0,"",AT135)</f>
        <v>#N/A</v>
      </c>
      <c r="BL135" s="78" t="e">
        <f aca="false">IF(AU135=0,"",AU135)</f>
        <v>#N/A</v>
      </c>
      <c r="BM135" s="78" t="e">
        <f aca="false">IF(AV135=0,"",AV135)</f>
        <v>#N/A</v>
      </c>
      <c r="BN135" s="78" t="e">
        <f aca="false">IF(AW135=0,"",AW135)</f>
        <v>#N/A</v>
      </c>
      <c r="BO135" s="78" t="e">
        <f aca="false">IF(AX135=0,"",AX135)</f>
        <v>#N/A</v>
      </c>
      <c r="BP135" s="78" t="e">
        <f aca="false">IF(AY135=0,"",AY135)</f>
        <v>#N/A</v>
      </c>
      <c r="BQ135" s="78" t="e">
        <f aca="false">IF(AZ135=0,"",AZ135)</f>
        <v>#N/A</v>
      </c>
      <c r="BR135" s="78" t="e">
        <f aca="false">IF(BA135=0,"",BA135)</f>
        <v>#N/A</v>
      </c>
      <c r="BS135" s="78" t="e">
        <f aca="false">IF(BB135=0,"",BB135)</f>
        <v>#N/A</v>
      </c>
      <c r="BT135" s="78" t="e">
        <f aca="false">IF(BC135=0,"",BC135)</f>
        <v>#N/A</v>
      </c>
      <c r="BU135" s="78" t="e">
        <f aca="false">IF(BD135=0,"",BD135)</f>
        <v>#N/A</v>
      </c>
    </row>
    <row r="136" customFormat="false" ht="56.7" hidden="false" customHeight="true" outlineLevel="0" collapsed="false">
      <c r="A136" s="137"/>
      <c r="B136" s="138"/>
      <c r="C136" s="139"/>
      <c r="D136" s="139"/>
      <c r="E136" s="143"/>
      <c r="F136" s="120"/>
      <c r="G136" s="121"/>
      <c r="H136" s="122"/>
      <c r="I136" s="123"/>
      <c r="J136" s="116"/>
      <c r="K136" s="124" t="str">
        <f aca="false">IF(ISBLANK(I136),"",ROUND(IF(J136&lt;&gt;"€",IF(J136="$",I136*TRANSFERENCIAS!$E$29,I136*TRANSFERENCIAS!$H$29),I136),2))</f>
        <v/>
      </c>
      <c r="L136" s="142"/>
      <c r="M136" s="142"/>
      <c r="N136" s="142"/>
      <c r="O136" s="142"/>
      <c r="P136" s="142"/>
      <c r="Q136" s="160" t="str">
        <f aca="false">IF(ISNUMBER(X136),X136,"P")</f>
        <v>P</v>
      </c>
      <c r="W136" s="129" t="n">
        <f aca="false">SUM(L136:O136)</f>
        <v>0</v>
      </c>
      <c r="X136" s="129" t="str">
        <f aca="false">IF(W136&gt;0,ABS(W136-K136),"")</f>
        <v/>
      </c>
      <c r="AO136" s="78" t="e">
        <f aca="false">VLOOKUP(F136,PTDS2!$A$1:$Q$13,2)</f>
        <v>#N/A</v>
      </c>
      <c r="AP136" s="78" t="e">
        <f aca="false">VLOOKUP(F136,PTDS2!$A$1:$Q$13,3)</f>
        <v>#N/A</v>
      </c>
      <c r="AQ136" s="78" t="e">
        <f aca="false">VLOOKUP(F136,PTDS2!$A$1:$Q$13,4)</f>
        <v>#N/A</v>
      </c>
      <c r="AR136" s="78" t="e">
        <f aca="false">VLOOKUP(F136,PTDS2!$A$1:$Q$13,5)</f>
        <v>#N/A</v>
      </c>
      <c r="AS136" s="78" t="e">
        <f aca="false">VLOOKUP(F136,PTDS2!$A$1:$Q$13,6)</f>
        <v>#N/A</v>
      </c>
      <c r="AT136" s="78" t="e">
        <f aca="false">VLOOKUP(F136,PTDS2!$A$1:$Q$13,7)</f>
        <v>#N/A</v>
      </c>
      <c r="AU136" s="78" t="e">
        <f aca="false">VLOOKUP(F136,PTDS2!$A$1:$Q$13,8)</f>
        <v>#N/A</v>
      </c>
      <c r="AV136" s="78" t="e">
        <f aca="false">VLOOKUP(F136,PTDS2!$A$1:$Q$13,9)</f>
        <v>#N/A</v>
      </c>
      <c r="AW136" s="78" t="e">
        <f aca="false">VLOOKUP(F136,PTDS2!$A$1:$Q$13,10)</f>
        <v>#N/A</v>
      </c>
      <c r="AX136" s="78" t="e">
        <f aca="false">VLOOKUP(F136,PTDS2!$A$1:$Q$13,11)</f>
        <v>#N/A</v>
      </c>
      <c r="AY136" s="78" t="e">
        <f aca="false">VLOOKUP(F136,PTDS2!$A$1:$Q$13,12)</f>
        <v>#N/A</v>
      </c>
      <c r="AZ136" s="78" t="e">
        <f aca="false">VLOOKUP(F136,PTDS2!$A$1:$Q$13,13)</f>
        <v>#N/A</v>
      </c>
      <c r="BA136" s="78" t="e">
        <f aca="false">VLOOKUP(F136,PTDS2!$A$1:$Q$13,14)</f>
        <v>#N/A</v>
      </c>
      <c r="BB136" s="78" t="e">
        <f aca="false">VLOOKUP(F136,PTDS2!$A$1:$Q$13,15)</f>
        <v>#N/A</v>
      </c>
      <c r="BC136" s="78" t="e">
        <f aca="false">VLOOKUP(F136,PTDS2!$A$1:$Q$13,16)</f>
        <v>#N/A</v>
      </c>
      <c r="BD136" s="78" t="e">
        <f aca="false">VLOOKUP(F136,PTDS2!$A$1:$Q$13,17)</f>
        <v>#N/A</v>
      </c>
      <c r="BF136" s="78" t="e">
        <f aca="false">IF(AO136=0,"",AO136)</f>
        <v>#N/A</v>
      </c>
      <c r="BG136" s="78" t="e">
        <f aca="false">IF(AP136=0,"",AP136)</f>
        <v>#N/A</v>
      </c>
      <c r="BH136" s="78" t="e">
        <f aca="false">IF(AQ136=0,"",AQ136)</f>
        <v>#N/A</v>
      </c>
      <c r="BI136" s="78" t="e">
        <f aca="false">IF(AR136=0,"",AR136)</f>
        <v>#N/A</v>
      </c>
      <c r="BJ136" s="78" t="e">
        <f aca="false">IF(AS136=0,"",AS136)</f>
        <v>#N/A</v>
      </c>
      <c r="BK136" s="78" t="e">
        <f aca="false">IF(AT136=0,"",AT136)</f>
        <v>#N/A</v>
      </c>
      <c r="BL136" s="78" t="e">
        <f aca="false">IF(AU136=0,"",AU136)</f>
        <v>#N/A</v>
      </c>
      <c r="BM136" s="78" t="e">
        <f aca="false">IF(AV136=0,"",AV136)</f>
        <v>#N/A</v>
      </c>
      <c r="BN136" s="78" t="e">
        <f aca="false">IF(AW136=0,"",AW136)</f>
        <v>#N/A</v>
      </c>
      <c r="BO136" s="78" t="e">
        <f aca="false">IF(AX136=0,"",AX136)</f>
        <v>#N/A</v>
      </c>
      <c r="BP136" s="78" t="e">
        <f aca="false">IF(AY136=0,"",AY136)</f>
        <v>#N/A</v>
      </c>
      <c r="BQ136" s="78" t="e">
        <f aca="false">IF(AZ136=0,"",AZ136)</f>
        <v>#N/A</v>
      </c>
      <c r="BR136" s="78" t="e">
        <f aca="false">IF(BA136=0,"",BA136)</f>
        <v>#N/A</v>
      </c>
      <c r="BS136" s="78" t="e">
        <f aca="false">IF(BB136=0,"",BB136)</f>
        <v>#N/A</v>
      </c>
      <c r="BT136" s="78" t="e">
        <f aca="false">IF(BC136=0,"",BC136)</f>
        <v>#N/A</v>
      </c>
      <c r="BU136" s="78" t="e">
        <f aca="false">IF(BD136=0,"",BD136)</f>
        <v>#N/A</v>
      </c>
    </row>
    <row r="137" customFormat="false" ht="56.7" hidden="false" customHeight="true" outlineLevel="0" collapsed="false">
      <c r="A137" s="137"/>
      <c r="B137" s="138"/>
      <c r="C137" s="139"/>
      <c r="D137" s="139"/>
      <c r="E137" s="143"/>
      <c r="F137" s="120"/>
      <c r="G137" s="121"/>
      <c r="H137" s="122"/>
      <c r="I137" s="123"/>
      <c r="J137" s="116"/>
      <c r="K137" s="124" t="str">
        <f aca="false">IF(ISBLANK(I137),"",ROUND(IF(J137&lt;&gt;"€",IF(J137="$",I137*TRANSFERENCIAS!$E$29,I137*TRANSFERENCIAS!$H$29),I137),2))</f>
        <v/>
      </c>
      <c r="L137" s="142"/>
      <c r="M137" s="142"/>
      <c r="N137" s="142"/>
      <c r="O137" s="142"/>
      <c r="P137" s="142"/>
      <c r="Q137" s="160" t="str">
        <f aca="false">IF(ISNUMBER(X137),X137,"P")</f>
        <v>P</v>
      </c>
      <c r="W137" s="129" t="n">
        <f aca="false">SUM(L137:O137)</f>
        <v>0</v>
      </c>
      <c r="X137" s="129" t="str">
        <f aca="false">IF(W137&gt;0,ABS(W137-K137),"")</f>
        <v/>
      </c>
      <c r="AO137" s="78" t="e">
        <f aca="false">VLOOKUP(F137,PTDS2!$A$1:$Q$13,2)</f>
        <v>#N/A</v>
      </c>
      <c r="AP137" s="78" t="e">
        <f aca="false">VLOOKUP(F137,PTDS2!$A$1:$Q$13,3)</f>
        <v>#N/A</v>
      </c>
      <c r="AQ137" s="78" t="e">
        <f aca="false">VLOOKUP(F137,PTDS2!$A$1:$Q$13,4)</f>
        <v>#N/A</v>
      </c>
      <c r="AR137" s="78" t="e">
        <f aca="false">VLOOKUP(F137,PTDS2!$A$1:$Q$13,5)</f>
        <v>#N/A</v>
      </c>
      <c r="AS137" s="78" t="e">
        <f aca="false">VLOOKUP(F137,PTDS2!$A$1:$Q$13,6)</f>
        <v>#N/A</v>
      </c>
      <c r="AT137" s="78" t="e">
        <f aca="false">VLOOKUP(F137,PTDS2!$A$1:$Q$13,7)</f>
        <v>#N/A</v>
      </c>
      <c r="AU137" s="78" t="e">
        <f aca="false">VLOOKUP(F137,PTDS2!$A$1:$Q$13,8)</f>
        <v>#N/A</v>
      </c>
      <c r="AV137" s="78" t="e">
        <f aca="false">VLOOKUP(F137,PTDS2!$A$1:$Q$13,9)</f>
        <v>#N/A</v>
      </c>
      <c r="AW137" s="78" t="e">
        <f aca="false">VLOOKUP(F137,PTDS2!$A$1:$Q$13,10)</f>
        <v>#N/A</v>
      </c>
      <c r="AX137" s="78" t="e">
        <f aca="false">VLOOKUP(F137,PTDS2!$A$1:$Q$13,11)</f>
        <v>#N/A</v>
      </c>
      <c r="AY137" s="78" t="e">
        <f aca="false">VLOOKUP(F137,PTDS2!$A$1:$Q$13,12)</f>
        <v>#N/A</v>
      </c>
      <c r="AZ137" s="78" t="e">
        <f aca="false">VLOOKUP(F137,PTDS2!$A$1:$Q$13,13)</f>
        <v>#N/A</v>
      </c>
      <c r="BA137" s="78" t="e">
        <f aca="false">VLOOKUP(F137,PTDS2!$A$1:$Q$13,14)</f>
        <v>#N/A</v>
      </c>
      <c r="BB137" s="78" t="e">
        <f aca="false">VLOOKUP(F137,PTDS2!$A$1:$Q$13,15)</f>
        <v>#N/A</v>
      </c>
      <c r="BC137" s="78" t="e">
        <f aca="false">VLOOKUP(F137,PTDS2!$A$1:$Q$13,16)</f>
        <v>#N/A</v>
      </c>
      <c r="BD137" s="78" t="e">
        <f aca="false">VLOOKUP(F137,PTDS2!$A$1:$Q$13,17)</f>
        <v>#N/A</v>
      </c>
      <c r="BF137" s="78" t="e">
        <f aca="false">IF(AO137=0,"",AO137)</f>
        <v>#N/A</v>
      </c>
      <c r="BG137" s="78" t="e">
        <f aca="false">IF(AP137=0,"",AP137)</f>
        <v>#N/A</v>
      </c>
      <c r="BH137" s="78" t="e">
        <f aca="false">IF(AQ137=0,"",AQ137)</f>
        <v>#N/A</v>
      </c>
      <c r="BI137" s="78" t="e">
        <f aca="false">IF(AR137=0,"",AR137)</f>
        <v>#N/A</v>
      </c>
      <c r="BJ137" s="78" t="e">
        <f aca="false">IF(AS137=0,"",AS137)</f>
        <v>#N/A</v>
      </c>
      <c r="BK137" s="78" t="e">
        <f aca="false">IF(AT137=0,"",AT137)</f>
        <v>#N/A</v>
      </c>
      <c r="BL137" s="78" t="e">
        <f aca="false">IF(AU137=0,"",AU137)</f>
        <v>#N/A</v>
      </c>
      <c r="BM137" s="78" t="e">
        <f aca="false">IF(AV137=0,"",AV137)</f>
        <v>#N/A</v>
      </c>
      <c r="BN137" s="78" t="e">
        <f aca="false">IF(AW137=0,"",AW137)</f>
        <v>#N/A</v>
      </c>
      <c r="BO137" s="78" t="e">
        <f aca="false">IF(AX137=0,"",AX137)</f>
        <v>#N/A</v>
      </c>
      <c r="BP137" s="78" t="e">
        <f aca="false">IF(AY137=0,"",AY137)</f>
        <v>#N/A</v>
      </c>
      <c r="BQ137" s="78" t="e">
        <f aca="false">IF(AZ137=0,"",AZ137)</f>
        <v>#N/A</v>
      </c>
      <c r="BR137" s="78" t="e">
        <f aca="false">IF(BA137=0,"",BA137)</f>
        <v>#N/A</v>
      </c>
      <c r="BS137" s="78" t="e">
        <f aca="false">IF(BB137=0,"",BB137)</f>
        <v>#N/A</v>
      </c>
      <c r="BT137" s="78" t="e">
        <f aca="false">IF(BC137=0,"",BC137)</f>
        <v>#N/A</v>
      </c>
      <c r="BU137" s="78" t="e">
        <f aca="false">IF(BD137=0,"",BD137)</f>
        <v>#N/A</v>
      </c>
    </row>
    <row r="138" customFormat="false" ht="56.7" hidden="false" customHeight="true" outlineLevel="0" collapsed="false">
      <c r="A138" s="137"/>
      <c r="B138" s="138"/>
      <c r="C138" s="139"/>
      <c r="D138" s="139"/>
      <c r="E138" s="143"/>
      <c r="F138" s="120"/>
      <c r="G138" s="121"/>
      <c r="H138" s="122"/>
      <c r="I138" s="123"/>
      <c r="J138" s="116"/>
      <c r="K138" s="124" t="str">
        <f aca="false">IF(ISBLANK(I138),"",ROUND(IF(J138&lt;&gt;"€",IF(J138="$",I138*TRANSFERENCIAS!$E$29,I138*TRANSFERENCIAS!$H$29),I138),2))</f>
        <v/>
      </c>
      <c r="L138" s="142"/>
      <c r="M138" s="142"/>
      <c r="N138" s="142"/>
      <c r="O138" s="142"/>
      <c r="P138" s="142"/>
      <c r="Q138" s="160" t="str">
        <f aca="false">IF(ISNUMBER(X138),X138,"P")</f>
        <v>P</v>
      </c>
      <c r="W138" s="129" t="n">
        <f aca="false">SUM(L138:O138)</f>
        <v>0</v>
      </c>
      <c r="X138" s="129" t="str">
        <f aca="false">IF(W138&gt;0,ABS(W138-K138),"")</f>
        <v/>
      </c>
      <c r="AO138" s="78" t="e">
        <f aca="false">VLOOKUP(F138,PTDS2!$A$1:$Q$13,2)</f>
        <v>#N/A</v>
      </c>
      <c r="AP138" s="78" t="e">
        <f aca="false">VLOOKUP(F138,PTDS2!$A$1:$Q$13,3)</f>
        <v>#N/A</v>
      </c>
      <c r="AQ138" s="78" t="e">
        <f aca="false">VLOOKUP(F138,PTDS2!$A$1:$Q$13,4)</f>
        <v>#N/A</v>
      </c>
      <c r="AR138" s="78" t="e">
        <f aca="false">VLOOKUP(F138,PTDS2!$A$1:$Q$13,5)</f>
        <v>#N/A</v>
      </c>
      <c r="AS138" s="78" t="e">
        <f aca="false">VLOOKUP(F138,PTDS2!$A$1:$Q$13,6)</f>
        <v>#N/A</v>
      </c>
      <c r="AT138" s="78" t="e">
        <f aca="false">VLOOKUP(F138,PTDS2!$A$1:$Q$13,7)</f>
        <v>#N/A</v>
      </c>
      <c r="AU138" s="78" t="e">
        <f aca="false">VLOOKUP(F138,PTDS2!$A$1:$Q$13,8)</f>
        <v>#N/A</v>
      </c>
      <c r="AV138" s="78" t="e">
        <f aca="false">VLOOKUP(F138,PTDS2!$A$1:$Q$13,9)</f>
        <v>#N/A</v>
      </c>
      <c r="AW138" s="78" t="e">
        <f aca="false">VLOOKUP(F138,PTDS2!$A$1:$Q$13,10)</f>
        <v>#N/A</v>
      </c>
      <c r="AX138" s="78" t="e">
        <f aca="false">VLOOKUP(F138,PTDS2!$A$1:$Q$13,11)</f>
        <v>#N/A</v>
      </c>
      <c r="AY138" s="78" t="e">
        <f aca="false">VLOOKUP(F138,PTDS2!$A$1:$Q$13,12)</f>
        <v>#N/A</v>
      </c>
      <c r="AZ138" s="78" t="e">
        <f aca="false">VLOOKUP(F138,PTDS2!$A$1:$Q$13,13)</f>
        <v>#N/A</v>
      </c>
      <c r="BA138" s="78" t="e">
        <f aca="false">VLOOKUP(F138,PTDS2!$A$1:$Q$13,14)</f>
        <v>#N/A</v>
      </c>
      <c r="BB138" s="78" t="e">
        <f aca="false">VLOOKUP(F138,PTDS2!$A$1:$Q$13,15)</f>
        <v>#N/A</v>
      </c>
      <c r="BC138" s="78" t="e">
        <f aca="false">VLOOKUP(F138,PTDS2!$A$1:$Q$13,16)</f>
        <v>#N/A</v>
      </c>
      <c r="BD138" s="78" t="e">
        <f aca="false">VLOOKUP(F138,PTDS2!$A$1:$Q$13,17)</f>
        <v>#N/A</v>
      </c>
      <c r="BF138" s="78" t="e">
        <f aca="false">IF(AO138=0,"",AO138)</f>
        <v>#N/A</v>
      </c>
      <c r="BG138" s="78" t="e">
        <f aca="false">IF(AP138=0,"",AP138)</f>
        <v>#N/A</v>
      </c>
      <c r="BH138" s="78" t="e">
        <f aca="false">IF(AQ138=0,"",AQ138)</f>
        <v>#N/A</v>
      </c>
      <c r="BI138" s="78" t="e">
        <f aca="false">IF(AR138=0,"",AR138)</f>
        <v>#N/A</v>
      </c>
      <c r="BJ138" s="78" t="e">
        <f aca="false">IF(AS138=0,"",AS138)</f>
        <v>#N/A</v>
      </c>
      <c r="BK138" s="78" t="e">
        <f aca="false">IF(AT138=0,"",AT138)</f>
        <v>#N/A</v>
      </c>
      <c r="BL138" s="78" t="e">
        <f aca="false">IF(AU138=0,"",AU138)</f>
        <v>#N/A</v>
      </c>
      <c r="BM138" s="78" t="e">
        <f aca="false">IF(AV138=0,"",AV138)</f>
        <v>#N/A</v>
      </c>
      <c r="BN138" s="78" t="e">
        <f aca="false">IF(AW138=0,"",AW138)</f>
        <v>#N/A</v>
      </c>
      <c r="BO138" s="78" t="e">
        <f aca="false">IF(AX138=0,"",AX138)</f>
        <v>#N/A</v>
      </c>
      <c r="BP138" s="78" t="e">
        <f aca="false">IF(AY138=0,"",AY138)</f>
        <v>#N/A</v>
      </c>
      <c r="BQ138" s="78" t="e">
        <f aca="false">IF(AZ138=0,"",AZ138)</f>
        <v>#N/A</v>
      </c>
      <c r="BR138" s="78" t="e">
        <f aca="false">IF(BA138=0,"",BA138)</f>
        <v>#N/A</v>
      </c>
      <c r="BS138" s="78" t="e">
        <f aca="false">IF(BB138=0,"",BB138)</f>
        <v>#N/A</v>
      </c>
      <c r="BT138" s="78" t="e">
        <f aca="false">IF(BC138=0,"",BC138)</f>
        <v>#N/A</v>
      </c>
      <c r="BU138" s="78" t="e">
        <f aca="false">IF(BD138=0,"",BD138)</f>
        <v>#N/A</v>
      </c>
    </row>
    <row r="139" customFormat="false" ht="56.7" hidden="false" customHeight="true" outlineLevel="0" collapsed="false">
      <c r="A139" s="137"/>
      <c r="B139" s="138"/>
      <c r="C139" s="139"/>
      <c r="D139" s="139"/>
      <c r="E139" s="143"/>
      <c r="F139" s="120"/>
      <c r="G139" s="121"/>
      <c r="H139" s="122"/>
      <c r="I139" s="123"/>
      <c r="J139" s="116"/>
      <c r="K139" s="124" t="str">
        <f aca="false">IF(ISBLANK(I139),"",ROUND(IF(J139&lt;&gt;"€",IF(J139="$",I139*TRANSFERENCIAS!$E$29,I139*TRANSFERENCIAS!$H$29),I139),2))</f>
        <v/>
      </c>
      <c r="L139" s="142"/>
      <c r="M139" s="142"/>
      <c r="N139" s="142"/>
      <c r="O139" s="142"/>
      <c r="P139" s="142"/>
      <c r="Q139" s="160" t="str">
        <f aca="false">IF(ISNUMBER(X139),X139,"P")</f>
        <v>P</v>
      </c>
      <c r="W139" s="129" t="n">
        <f aca="false">SUM(L139:O139)</f>
        <v>0</v>
      </c>
      <c r="X139" s="129" t="str">
        <f aca="false">IF(W139&gt;0,ABS(W139-K139),"")</f>
        <v/>
      </c>
      <c r="AO139" s="78" t="e">
        <f aca="false">VLOOKUP(F139,PTDS2!$A$1:$Q$13,2)</f>
        <v>#N/A</v>
      </c>
      <c r="AP139" s="78" t="e">
        <f aca="false">VLOOKUP(F139,PTDS2!$A$1:$Q$13,3)</f>
        <v>#N/A</v>
      </c>
      <c r="AQ139" s="78" t="e">
        <f aca="false">VLOOKUP(F139,PTDS2!$A$1:$Q$13,4)</f>
        <v>#N/A</v>
      </c>
      <c r="AR139" s="78" t="e">
        <f aca="false">VLOOKUP(F139,PTDS2!$A$1:$Q$13,5)</f>
        <v>#N/A</v>
      </c>
      <c r="AS139" s="78" t="e">
        <f aca="false">VLOOKUP(F139,PTDS2!$A$1:$Q$13,6)</f>
        <v>#N/A</v>
      </c>
      <c r="AT139" s="78" t="e">
        <f aca="false">VLOOKUP(F139,PTDS2!$A$1:$Q$13,7)</f>
        <v>#N/A</v>
      </c>
      <c r="AU139" s="78" t="e">
        <f aca="false">VLOOKUP(F139,PTDS2!$A$1:$Q$13,8)</f>
        <v>#N/A</v>
      </c>
      <c r="AV139" s="78" t="e">
        <f aca="false">VLOOKUP(F139,PTDS2!$A$1:$Q$13,9)</f>
        <v>#N/A</v>
      </c>
      <c r="AW139" s="78" t="e">
        <f aca="false">VLOOKUP(F139,PTDS2!$A$1:$Q$13,10)</f>
        <v>#N/A</v>
      </c>
      <c r="AX139" s="78" t="e">
        <f aca="false">VLOOKUP(F139,PTDS2!$A$1:$Q$13,11)</f>
        <v>#N/A</v>
      </c>
      <c r="AY139" s="78" t="e">
        <f aca="false">VLOOKUP(F139,PTDS2!$A$1:$Q$13,12)</f>
        <v>#N/A</v>
      </c>
      <c r="AZ139" s="78" t="e">
        <f aca="false">VLOOKUP(F139,PTDS2!$A$1:$Q$13,13)</f>
        <v>#N/A</v>
      </c>
      <c r="BA139" s="78" t="e">
        <f aca="false">VLOOKUP(F139,PTDS2!$A$1:$Q$13,14)</f>
        <v>#N/A</v>
      </c>
      <c r="BB139" s="78" t="e">
        <f aca="false">VLOOKUP(F139,PTDS2!$A$1:$Q$13,15)</f>
        <v>#N/A</v>
      </c>
      <c r="BC139" s="78" t="e">
        <f aca="false">VLOOKUP(F139,PTDS2!$A$1:$Q$13,16)</f>
        <v>#N/A</v>
      </c>
      <c r="BD139" s="78" t="e">
        <f aca="false">VLOOKUP(F139,PTDS2!$A$1:$Q$13,17)</f>
        <v>#N/A</v>
      </c>
      <c r="BF139" s="78" t="e">
        <f aca="false">IF(AO139=0,"",AO139)</f>
        <v>#N/A</v>
      </c>
      <c r="BG139" s="78" t="e">
        <f aca="false">IF(AP139=0,"",AP139)</f>
        <v>#N/A</v>
      </c>
      <c r="BH139" s="78" t="e">
        <f aca="false">IF(AQ139=0,"",AQ139)</f>
        <v>#N/A</v>
      </c>
      <c r="BI139" s="78" t="e">
        <f aca="false">IF(AR139=0,"",AR139)</f>
        <v>#N/A</v>
      </c>
      <c r="BJ139" s="78" t="e">
        <f aca="false">IF(AS139=0,"",AS139)</f>
        <v>#N/A</v>
      </c>
      <c r="BK139" s="78" t="e">
        <f aca="false">IF(AT139=0,"",AT139)</f>
        <v>#N/A</v>
      </c>
      <c r="BL139" s="78" t="e">
        <f aca="false">IF(AU139=0,"",AU139)</f>
        <v>#N/A</v>
      </c>
      <c r="BM139" s="78" t="e">
        <f aca="false">IF(AV139=0,"",AV139)</f>
        <v>#N/A</v>
      </c>
      <c r="BN139" s="78" t="e">
        <f aca="false">IF(AW139=0,"",AW139)</f>
        <v>#N/A</v>
      </c>
      <c r="BO139" s="78" t="e">
        <f aca="false">IF(AX139=0,"",AX139)</f>
        <v>#N/A</v>
      </c>
      <c r="BP139" s="78" t="e">
        <f aca="false">IF(AY139=0,"",AY139)</f>
        <v>#N/A</v>
      </c>
      <c r="BQ139" s="78" t="e">
        <f aca="false">IF(AZ139=0,"",AZ139)</f>
        <v>#N/A</v>
      </c>
      <c r="BR139" s="78" t="e">
        <f aca="false">IF(BA139=0,"",BA139)</f>
        <v>#N/A</v>
      </c>
      <c r="BS139" s="78" t="e">
        <f aca="false">IF(BB139=0,"",BB139)</f>
        <v>#N/A</v>
      </c>
      <c r="BT139" s="78" t="e">
        <f aca="false">IF(BC139=0,"",BC139)</f>
        <v>#N/A</v>
      </c>
      <c r="BU139" s="78" t="e">
        <f aca="false">IF(BD139=0,"",BD139)</f>
        <v>#N/A</v>
      </c>
    </row>
    <row r="140" customFormat="false" ht="56.7" hidden="false" customHeight="true" outlineLevel="0" collapsed="false">
      <c r="A140" s="137"/>
      <c r="B140" s="138"/>
      <c r="C140" s="139"/>
      <c r="D140" s="139"/>
      <c r="E140" s="143"/>
      <c r="F140" s="120"/>
      <c r="G140" s="121"/>
      <c r="H140" s="122"/>
      <c r="I140" s="123"/>
      <c r="J140" s="116"/>
      <c r="K140" s="124" t="str">
        <f aca="false">IF(ISBLANK(I140),"",ROUND(IF(J140&lt;&gt;"€",IF(J140="$",I140*TRANSFERENCIAS!$E$29,I140*TRANSFERENCIAS!$H$29),I140),2))</f>
        <v/>
      </c>
      <c r="L140" s="142"/>
      <c r="M140" s="142"/>
      <c r="N140" s="142"/>
      <c r="O140" s="142"/>
      <c r="P140" s="142"/>
      <c r="Q140" s="160" t="str">
        <f aca="false">IF(ISNUMBER(X140),X140,"P")</f>
        <v>P</v>
      </c>
      <c r="W140" s="129" t="n">
        <f aca="false">SUM(L140:O140)</f>
        <v>0</v>
      </c>
      <c r="X140" s="129" t="str">
        <f aca="false">IF(W140&gt;0,ABS(W140-K140),"")</f>
        <v/>
      </c>
      <c r="AO140" s="78" t="e">
        <f aca="false">VLOOKUP(F140,PTDS2!$A$1:$Q$13,2)</f>
        <v>#N/A</v>
      </c>
      <c r="AP140" s="78" t="e">
        <f aca="false">VLOOKUP(F140,PTDS2!$A$1:$Q$13,3)</f>
        <v>#N/A</v>
      </c>
      <c r="AQ140" s="78" t="e">
        <f aca="false">VLOOKUP(F140,PTDS2!$A$1:$Q$13,4)</f>
        <v>#N/A</v>
      </c>
      <c r="AR140" s="78" t="e">
        <f aca="false">VLOOKUP(F140,PTDS2!$A$1:$Q$13,5)</f>
        <v>#N/A</v>
      </c>
      <c r="AS140" s="78" t="e">
        <f aca="false">VLOOKUP(F140,PTDS2!$A$1:$Q$13,6)</f>
        <v>#N/A</v>
      </c>
      <c r="AT140" s="78" t="e">
        <f aca="false">VLOOKUP(F140,PTDS2!$A$1:$Q$13,7)</f>
        <v>#N/A</v>
      </c>
      <c r="AU140" s="78" t="e">
        <f aca="false">VLOOKUP(F140,PTDS2!$A$1:$Q$13,8)</f>
        <v>#N/A</v>
      </c>
      <c r="AV140" s="78" t="e">
        <f aca="false">VLOOKUP(F140,PTDS2!$A$1:$Q$13,9)</f>
        <v>#N/A</v>
      </c>
      <c r="AW140" s="78" t="e">
        <f aca="false">VLOOKUP(F140,PTDS2!$A$1:$Q$13,10)</f>
        <v>#N/A</v>
      </c>
      <c r="AX140" s="78" t="e">
        <f aca="false">VLOOKUP(F140,PTDS2!$A$1:$Q$13,11)</f>
        <v>#N/A</v>
      </c>
      <c r="AY140" s="78" t="e">
        <f aca="false">VLOOKUP(F140,PTDS2!$A$1:$Q$13,12)</f>
        <v>#N/A</v>
      </c>
      <c r="AZ140" s="78" t="e">
        <f aca="false">VLOOKUP(F140,PTDS2!$A$1:$Q$13,13)</f>
        <v>#N/A</v>
      </c>
      <c r="BA140" s="78" t="e">
        <f aca="false">VLOOKUP(F140,PTDS2!$A$1:$Q$13,14)</f>
        <v>#N/A</v>
      </c>
      <c r="BB140" s="78" t="e">
        <f aca="false">VLOOKUP(F140,PTDS2!$A$1:$Q$13,15)</f>
        <v>#N/A</v>
      </c>
      <c r="BC140" s="78" t="e">
        <f aca="false">VLOOKUP(F140,PTDS2!$A$1:$Q$13,16)</f>
        <v>#N/A</v>
      </c>
      <c r="BD140" s="78" t="e">
        <f aca="false">VLOOKUP(F140,PTDS2!$A$1:$Q$13,17)</f>
        <v>#N/A</v>
      </c>
      <c r="BF140" s="78" t="e">
        <f aca="false">IF(AO140=0,"",AO140)</f>
        <v>#N/A</v>
      </c>
      <c r="BG140" s="78" t="e">
        <f aca="false">IF(AP140=0,"",AP140)</f>
        <v>#N/A</v>
      </c>
      <c r="BH140" s="78" t="e">
        <f aca="false">IF(AQ140=0,"",AQ140)</f>
        <v>#N/A</v>
      </c>
      <c r="BI140" s="78" t="e">
        <f aca="false">IF(AR140=0,"",AR140)</f>
        <v>#N/A</v>
      </c>
      <c r="BJ140" s="78" t="e">
        <f aca="false">IF(AS140=0,"",AS140)</f>
        <v>#N/A</v>
      </c>
      <c r="BK140" s="78" t="e">
        <f aca="false">IF(AT140=0,"",AT140)</f>
        <v>#N/A</v>
      </c>
      <c r="BL140" s="78" t="e">
        <f aca="false">IF(AU140=0,"",AU140)</f>
        <v>#N/A</v>
      </c>
      <c r="BM140" s="78" t="e">
        <f aca="false">IF(AV140=0,"",AV140)</f>
        <v>#N/A</v>
      </c>
      <c r="BN140" s="78" t="e">
        <f aca="false">IF(AW140=0,"",AW140)</f>
        <v>#N/A</v>
      </c>
      <c r="BO140" s="78" t="e">
        <f aca="false">IF(AX140=0,"",AX140)</f>
        <v>#N/A</v>
      </c>
      <c r="BP140" s="78" t="e">
        <f aca="false">IF(AY140=0,"",AY140)</f>
        <v>#N/A</v>
      </c>
      <c r="BQ140" s="78" t="e">
        <f aca="false">IF(AZ140=0,"",AZ140)</f>
        <v>#N/A</v>
      </c>
      <c r="BR140" s="78" t="e">
        <f aca="false">IF(BA140=0,"",BA140)</f>
        <v>#N/A</v>
      </c>
      <c r="BS140" s="78" t="e">
        <f aca="false">IF(BB140=0,"",BB140)</f>
        <v>#N/A</v>
      </c>
      <c r="BT140" s="78" t="e">
        <f aca="false">IF(BC140=0,"",BC140)</f>
        <v>#N/A</v>
      </c>
      <c r="BU140" s="78" t="e">
        <f aca="false">IF(BD140=0,"",BD140)</f>
        <v>#N/A</v>
      </c>
    </row>
    <row r="141" customFormat="false" ht="56.7" hidden="false" customHeight="true" outlineLevel="0" collapsed="false">
      <c r="A141" s="137"/>
      <c r="B141" s="138"/>
      <c r="C141" s="139"/>
      <c r="D141" s="139"/>
      <c r="E141" s="143"/>
      <c r="F141" s="120"/>
      <c r="G141" s="121"/>
      <c r="H141" s="122"/>
      <c r="I141" s="123"/>
      <c r="J141" s="116"/>
      <c r="K141" s="124" t="str">
        <f aca="false">IF(ISBLANK(I141),"",ROUND(IF(J141&lt;&gt;"€",IF(J141="$",I141*TRANSFERENCIAS!$E$29,I141*TRANSFERENCIAS!$H$29),I141),2))</f>
        <v/>
      </c>
      <c r="L141" s="142"/>
      <c r="M141" s="142"/>
      <c r="N141" s="142"/>
      <c r="O141" s="142"/>
      <c r="P141" s="142"/>
      <c r="Q141" s="160" t="str">
        <f aca="false">IF(ISNUMBER(X141),X141,"P")</f>
        <v>P</v>
      </c>
      <c r="W141" s="129" t="n">
        <f aca="false">SUM(L141:O141)</f>
        <v>0</v>
      </c>
      <c r="X141" s="129" t="str">
        <f aca="false">IF(W141&gt;0,ABS(W141-K141),"")</f>
        <v/>
      </c>
      <c r="AO141" s="78" t="e">
        <f aca="false">VLOOKUP(F141,PTDS2!$A$1:$Q$13,2)</f>
        <v>#N/A</v>
      </c>
      <c r="AP141" s="78" t="e">
        <f aca="false">VLOOKUP(F141,PTDS2!$A$1:$Q$13,3)</f>
        <v>#N/A</v>
      </c>
      <c r="AQ141" s="78" t="e">
        <f aca="false">VLOOKUP(F141,PTDS2!$A$1:$Q$13,4)</f>
        <v>#N/A</v>
      </c>
      <c r="AR141" s="78" t="e">
        <f aca="false">VLOOKUP(F141,PTDS2!$A$1:$Q$13,5)</f>
        <v>#N/A</v>
      </c>
      <c r="AS141" s="78" t="e">
        <f aca="false">VLOOKUP(F141,PTDS2!$A$1:$Q$13,6)</f>
        <v>#N/A</v>
      </c>
      <c r="AT141" s="78" t="e">
        <f aca="false">VLOOKUP(F141,PTDS2!$A$1:$Q$13,7)</f>
        <v>#N/A</v>
      </c>
      <c r="AU141" s="78" t="e">
        <f aca="false">VLOOKUP(F141,PTDS2!$A$1:$Q$13,8)</f>
        <v>#N/A</v>
      </c>
      <c r="AV141" s="78" t="e">
        <f aca="false">VLOOKUP(F141,PTDS2!$A$1:$Q$13,9)</f>
        <v>#N/A</v>
      </c>
      <c r="AW141" s="78" t="e">
        <f aca="false">VLOOKUP(F141,PTDS2!$A$1:$Q$13,10)</f>
        <v>#N/A</v>
      </c>
      <c r="AX141" s="78" t="e">
        <f aca="false">VLOOKUP(F141,PTDS2!$A$1:$Q$13,11)</f>
        <v>#N/A</v>
      </c>
      <c r="AY141" s="78" t="e">
        <f aca="false">VLOOKUP(F141,PTDS2!$A$1:$Q$13,12)</f>
        <v>#N/A</v>
      </c>
      <c r="AZ141" s="78" t="e">
        <f aca="false">VLOOKUP(F141,PTDS2!$A$1:$Q$13,13)</f>
        <v>#N/A</v>
      </c>
      <c r="BA141" s="78" t="e">
        <f aca="false">VLOOKUP(F141,PTDS2!$A$1:$Q$13,14)</f>
        <v>#N/A</v>
      </c>
      <c r="BB141" s="78" t="e">
        <f aca="false">VLOOKUP(F141,PTDS2!$A$1:$Q$13,15)</f>
        <v>#N/A</v>
      </c>
      <c r="BC141" s="78" t="e">
        <f aca="false">VLOOKUP(F141,PTDS2!$A$1:$Q$13,16)</f>
        <v>#N/A</v>
      </c>
      <c r="BD141" s="78" t="e">
        <f aca="false">VLOOKUP(F141,PTDS2!$A$1:$Q$13,17)</f>
        <v>#N/A</v>
      </c>
      <c r="BF141" s="78" t="e">
        <f aca="false">IF(AO141=0,"",AO141)</f>
        <v>#N/A</v>
      </c>
      <c r="BG141" s="78" t="e">
        <f aca="false">IF(AP141=0,"",AP141)</f>
        <v>#N/A</v>
      </c>
      <c r="BH141" s="78" t="e">
        <f aca="false">IF(AQ141=0,"",AQ141)</f>
        <v>#N/A</v>
      </c>
      <c r="BI141" s="78" t="e">
        <f aca="false">IF(AR141=0,"",AR141)</f>
        <v>#N/A</v>
      </c>
      <c r="BJ141" s="78" t="e">
        <f aca="false">IF(AS141=0,"",AS141)</f>
        <v>#N/A</v>
      </c>
      <c r="BK141" s="78" t="e">
        <f aca="false">IF(AT141=0,"",AT141)</f>
        <v>#N/A</v>
      </c>
      <c r="BL141" s="78" t="e">
        <f aca="false">IF(AU141=0,"",AU141)</f>
        <v>#N/A</v>
      </c>
      <c r="BM141" s="78" t="e">
        <f aca="false">IF(AV141=0,"",AV141)</f>
        <v>#N/A</v>
      </c>
      <c r="BN141" s="78" t="e">
        <f aca="false">IF(AW141=0,"",AW141)</f>
        <v>#N/A</v>
      </c>
      <c r="BO141" s="78" t="e">
        <f aca="false">IF(AX141=0,"",AX141)</f>
        <v>#N/A</v>
      </c>
      <c r="BP141" s="78" t="e">
        <f aca="false">IF(AY141=0,"",AY141)</f>
        <v>#N/A</v>
      </c>
      <c r="BQ141" s="78" t="e">
        <f aca="false">IF(AZ141=0,"",AZ141)</f>
        <v>#N/A</v>
      </c>
      <c r="BR141" s="78" t="e">
        <f aca="false">IF(BA141=0,"",BA141)</f>
        <v>#N/A</v>
      </c>
      <c r="BS141" s="78" t="e">
        <f aca="false">IF(BB141=0,"",BB141)</f>
        <v>#N/A</v>
      </c>
      <c r="BT141" s="78" t="e">
        <f aca="false">IF(BC141=0,"",BC141)</f>
        <v>#N/A</v>
      </c>
      <c r="BU141" s="78" t="e">
        <f aca="false">IF(BD141=0,"",BD141)</f>
        <v>#N/A</v>
      </c>
    </row>
    <row r="142" customFormat="false" ht="56.7" hidden="false" customHeight="true" outlineLevel="0" collapsed="false">
      <c r="A142" s="137"/>
      <c r="B142" s="138"/>
      <c r="C142" s="139"/>
      <c r="D142" s="139"/>
      <c r="E142" s="143"/>
      <c r="F142" s="120"/>
      <c r="G142" s="121"/>
      <c r="H142" s="122"/>
      <c r="I142" s="123"/>
      <c r="J142" s="116"/>
      <c r="K142" s="124" t="str">
        <f aca="false">IF(ISBLANK(I142),"",ROUND(IF(J142&lt;&gt;"€",IF(J142="$",I142*TRANSFERENCIAS!$E$29,I142*TRANSFERENCIAS!$H$29),I142),2))</f>
        <v/>
      </c>
      <c r="L142" s="142"/>
      <c r="M142" s="142"/>
      <c r="N142" s="142"/>
      <c r="O142" s="142"/>
      <c r="P142" s="142"/>
      <c r="Q142" s="160" t="str">
        <f aca="false">IF(ISNUMBER(X142),X142,"P")</f>
        <v>P</v>
      </c>
      <c r="W142" s="129" t="n">
        <f aca="false">SUM(L142:O142)</f>
        <v>0</v>
      </c>
      <c r="X142" s="129" t="str">
        <f aca="false">IF(W142&gt;0,ABS(W142-K142),"")</f>
        <v/>
      </c>
      <c r="AO142" s="78" t="e">
        <f aca="false">VLOOKUP(F142,PTDS2!$A$1:$Q$13,2)</f>
        <v>#N/A</v>
      </c>
      <c r="AP142" s="78" t="e">
        <f aca="false">VLOOKUP(F142,PTDS2!$A$1:$Q$13,3)</f>
        <v>#N/A</v>
      </c>
      <c r="AQ142" s="78" t="e">
        <f aca="false">VLOOKUP(F142,PTDS2!$A$1:$Q$13,4)</f>
        <v>#N/A</v>
      </c>
      <c r="AR142" s="78" t="e">
        <f aca="false">VLOOKUP(F142,PTDS2!$A$1:$Q$13,5)</f>
        <v>#N/A</v>
      </c>
      <c r="AS142" s="78" t="e">
        <f aca="false">VLOOKUP(F142,PTDS2!$A$1:$Q$13,6)</f>
        <v>#N/A</v>
      </c>
      <c r="AT142" s="78" t="e">
        <f aca="false">VLOOKUP(F142,PTDS2!$A$1:$Q$13,7)</f>
        <v>#N/A</v>
      </c>
      <c r="AU142" s="78" t="e">
        <f aca="false">VLOOKUP(F142,PTDS2!$A$1:$Q$13,8)</f>
        <v>#N/A</v>
      </c>
      <c r="AV142" s="78" t="e">
        <f aca="false">VLOOKUP(F142,PTDS2!$A$1:$Q$13,9)</f>
        <v>#N/A</v>
      </c>
      <c r="AW142" s="78" t="e">
        <f aca="false">VLOOKUP(F142,PTDS2!$A$1:$Q$13,10)</f>
        <v>#N/A</v>
      </c>
      <c r="AX142" s="78" t="e">
        <f aca="false">VLOOKUP(F142,PTDS2!$A$1:$Q$13,11)</f>
        <v>#N/A</v>
      </c>
      <c r="AY142" s="78" t="e">
        <f aca="false">VLOOKUP(F142,PTDS2!$A$1:$Q$13,12)</f>
        <v>#N/A</v>
      </c>
      <c r="AZ142" s="78" t="e">
        <f aca="false">VLOOKUP(F142,PTDS2!$A$1:$Q$13,13)</f>
        <v>#N/A</v>
      </c>
      <c r="BA142" s="78" t="e">
        <f aca="false">VLOOKUP(F142,PTDS2!$A$1:$Q$13,14)</f>
        <v>#N/A</v>
      </c>
      <c r="BB142" s="78" t="e">
        <f aca="false">VLOOKUP(F142,PTDS2!$A$1:$Q$13,15)</f>
        <v>#N/A</v>
      </c>
      <c r="BC142" s="78" t="e">
        <f aca="false">VLOOKUP(F142,PTDS2!$A$1:$Q$13,16)</f>
        <v>#N/A</v>
      </c>
      <c r="BD142" s="78" t="e">
        <f aca="false">VLOOKUP(F142,PTDS2!$A$1:$Q$13,17)</f>
        <v>#N/A</v>
      </c>
      <c r="BF142" s="78" t="e">
        <f aca="false">IF(AO142=0,"",AO142)</f>
        <v>#N/A</v>
      </c>
      <c r="BG142" s="78" t="e">
        <f aca="false">IF(AP142=0,"",AP142)</f>
        <v>#N/A</v>
      </c>
      <c r="BH142" s="78" t="e">
        <f aca="false">IF(AQ142=0,"",AQ142)</f>
        <v>#N/A</v>
      </c>
      <c r="BI142" s="78" t="e">
        <f aca="false">IF(AR142=0,"",AR142)</f>
        <v>#N/A</v>
      </c>
      <c r="BJ142" s="78" t="e">
        <f aca="false">IF(AS142=0,"",AS142)</f>
        <v>#N/A</v>
      </c>
      <c r="BK142" s="78" t="e">
        <f aca="false">IF(AT142=0,"",AT142)</f>
        <v>#N/A</v>
      </c>
      <c r="BL142" s="78" t="e">
        <f aca="false">IF(AU142=0,"",AU142)</f>
        <v>#N/A</v>
      </c>
      <c r="BM142" s="78" t="e">
        <f aca="false">IF(AV142=0,"",AV142)</f>
        <v>#N/A</v>
      </c>
      <c r="BN142" s="78" t="e">
        <f aca="false">IF(AW142=0,"",AW142)</f>
        <v>#N/A</v>
      </c>
      <c r="BO142" s="78" t="e">
        <f aca="false">IF(AX142=0,"",AX142)</f>
        <v>#N/A</v>
      </c>
      <c r="BP142" s="78" t="e">
        <f aca="false">IF(AY142=0,"",AY142)</f>
        <v>#N/A</v>
      </c>
      <c r="BQ142" s="78" t="e">
        <f aca="false">IF(AZ142=0,"",AZ142)</f>
        <v>#N/A</v>
      </c>
      <c r="BR142" s="78" t="e">
        <f aca="false">IF(BA142=0,"",BA142)</f>
        <v>#N/A</v>
      </c>
      <c r="BS142" s="78" t="e">
        <f aca="false">IF(BB142=0,"",BB142)</f>
        <v>#N/A</v>
      </c>
      <c r="BT142" s="78" t="e">
        <f aca="false">IF(BC142=0,"",BC142)</f>
        <v>#N/A</v>
      </c>
      <c r="BU142" s="78" t="e">
        <f aca="false">IF(BD142=0,"",BD142)</f>
        <v>#N/A</v>
      </c>
    </row>
    <row r="143" customFormat="false" ht="56.7" hidden="false" customHeight="true" outlineLevel="0" collapsed="false">
      <c r="A143" s="137"/>
      <c r="B143" s="138"/>
      <c r="C143" s="139"/>
      <c r="D143" s="139"/>
      <c r="E143" s="143"/>
      <c r="F143" s="120"/>
      <c r="G143" s="121"/>
      <c r="H143" s="122"/>
      <c r="I143" s="123"/>
      <c r="J143" s="116"/>
      <c r="K143" s="124" t="str">
        <f aca="false">IF(ISBLANK(I143),"",ROUND(IF(J143&lt;&gt;"€",IF(J143="$",I143*TRANSFERENCIAS!$E$29,I143*TRANSFERENCIAS!$H$29),I143),2))</f>
        <v/>
      </c>
      <c r="L143" s="142"/>
      <c r="M143" s="142"/>
      <c r="N143" s="142"/>
      <c r="O143" s="142"/>
      <c r="P143" s="142"/>
      <c r="Q143" s="160" t="str">
        <f aca="false">IF(ISNUMBER(X143),X143,"P")</f>
        <v>P</v>
      </c>
      <c r="W143" s="129" t="n">
        <f aca="false">SUM(L143:O143)</f>
        <v>0</v>
      </c>
      <c r="X143" s="129" t="str">
        <f aca="false">IF(W143&gt;0,ABS(W143-K143),"")</f>
        <v/>
      </c>
      <c r="AO143" s="78" t="e">
        <f aca="false">VLOOKUP(F143,PTDS2!$A$1:$Q$13,2)</f>
        <v>#N/A</v>
      </c>
      <c r="AP143" s="78" t="e">
        <f aca="false">VLOOKUP(F143,PTDS2!$A$1:$Q$13,3)</f>
        <v>#N/A</v>
      </c>
      <c r="AQ143" s="78" t="e">
        <f aca="false">VLOOKUP(F143,PTDS2!$A$1:$Q$13,4)</f>
        <v>#N/A</v>
      </c>
      <c r="AR143" s="78" t="e">
        <f aca="false">VLOOKUP(F143,PTDS2!$A$1:$Q$13,5)</f>
        <v>#N/A</v>
      </c>
      <c r="AS143" s="78" t="e">
        <f aca="false">VLOOKUP(F143,PTDS2!$A$1:$Q$13,6)</f>
        <v>#N/A</v>
      </c>
      <c r="AT143" s="78" t="e">
        <f aca="false">VLOOKUP(F143,PTDS2!$A$1:$Q$13,7)</f>
        <v>#N/A</v>
      </c>
      <c r="AU143" s="78" t="e">
        <f aca="false">VLOOKUP(F143,PTDS2!$A$1:$Q$13,8)</f>
        <v>#N/A</v>
      </c>
      <c r="AV143" s="78" t="e">
        <f aca="false">VLOOKUP(F143,PTDS2!$A$1:$Q$13,9)</f>
        <v>#N/A</v>
      </c>
      <c r="AW143" s="78" t="e">
        <f aca="false">VLOOKUP(F143,PTDS2!$A$1:$Q$13,10)</f>
        <v>#N/A</v>
      </c>
      <c r="AX143" s="78" t="e">
        <f aca="false">VLOOKUP(F143,PTDS2!$A$1:$Q$13,11)</f>
        <v>#N/A</v>
      </c>
      <c r="AY143" s="78" t="e">
        <f aca="false">VLOOKUP(F143,PTDS2!$A$1:$Q$13,12)</f>
        <v>#N/A</v>
      </c>
      <c r="AZ143" s="78" t="e">
        <f aca="false">VLOOKUP(F143,PTDS2!$A$1:$Q$13,13)</f>
        <v>#N/A</v>
      </c>
      <c r="BA143" s="78" t="e">
        <f aca="false">VLOOKUP(F143,PTDS2!$A$1:$Q$13,14)</f>
        <v>#N/A</v>
      </c>
      <c r="BB143" s="78" t="e">
        <f aca="false">VLOOKUP(F143,PTDS2!$A$1:$Q$13,15)</f>
        <v>#N/A</v>
      </c>
      <c r="BC143" s="78" t="e">
        <f aca="false">VLOOKUP(F143,PTDS2!$A$1:$Q$13,16)</f>
        <v>#N/A</v>
      </c>
      <c r="BD143" s="78" t="e">
        <f aca="false">VLOOKUP(F143,PTDS2!$A$1:$Q$13,17)</f>
        <v>#N/A</v>
      </c>
      <c r="BF143" s="78" t="e">
        <f aca="false">IF(AO143=0,"",AO143)</f>
        <v>#N/A</v>
      </c>
      <c r="BG143" s="78" t="e">
        <f aca="false">IF(AP143=0,"",AP143)</f>
        <v>#N/A</v>
      </c>
      <c r="BH143" s="78" t="e">
        <f aca="false">IF(AQ143=0,"",AQ143)</f>
        <v>#N/A</v>
      </c>
      <c r="BI143" s="78" t="e">
        <f aca="false">IF(AR143=0,"",AR143)</f>
        <v>#N/A</v>
      </c>
      <c r="BJ143" s="78" t="e">
        <f aca="false">IF(AS143=0,"",AS143)</f>
        <v>#N/A</v>
      </c>
      <c r="BK143" s="78" t="e">
        <f aca="false">IF(AT143=0,"",AT143)</f>
        <v>#N/A</v>
      </c>
      <c r="BL143" s="78" t="e">
        <f aca="false">IF(AU143=0,"",AU143)</f>
        <v>#N/A</v>
      </c>
      <c r="BM143" s="78" t="e">
        <f aca="false">IF(AV143=0,"",AV143)</f>
        <v>#N/A</v>
      </c>
      <c r="BN143" s="78" t="e">
        <f aca="false">IF(AW143=0,"",AW143)</f>
        <v>#N/A</v>
      </c>
      <c r="BO143" s="78" t="e">
        <f aca="false">IF(AX143=0,"",AX143)</f>
        <v>#N/A</v>
      </c>
      <c r="BP143" s="78" t="e">
        <f aca="false">IF(AY143=0,"",AY143)</f>
        <v>#N/A</v>
      </c>
      <c r="BQ143" s="78" t="e">
        <f aca="false">IF(AZ143=0,"",AZ143)</f>
        <v>#N/A</v>
      </c>
      <c r="BR143" s="78" t="e">
        <f aca="false">IF(BA143=0,"",BA143)</f>
        <v>#N/A</v>
      </c>
      <c r="BS143" s="78" t="e">
        <f aca="false">IF(BB143=0,"",BB143)</f>
        <v>#N/A</v>
      </c>
      <c r="BT143" s="78" t="e">
        <f aca="false">IF(BC143=0,"",BC143)</f>
        <v>#N/A</v>
      </c>
      <c r="BU143" s="78" t="e">
        <f aca="false">IF(BD143=0,"",BD143)</f>
        <v>#N/A</v>
      </c>
    </row>
    <row r="144" customFormat="false" ht="56.7" hidden="false" customHeight="true" outlineLevel="0" collapsed="false">
      <c r="A144" s="137"/>
      <c r="B144" s="138"/>
      <c r="C144" s="139"/>
      <c r="D144" s="139"/>
      <c r="E144" s="143"/>
      <c r="F144" s="120"/>
      <c r="G144" s="121"/>
      <c r="H144" s="122"/>
      <c r="I144" s="123"/>
      <c r="J144" s="116"/>
      <c r="K144" s="124" t="str">
        <f aca="false">IF(ISBLANK(I144),"",ROUND(IF(J144&lt;&gt;"€",IF(J144="$",I144*TRANSFERENCIAS!$E$29,I144*TRANSFERENCIAS!$H$29),I144),2))</f>
        <v/>
      </c>
      <c r="L144" s="142"/>
      <c r="M144" s="142"/>
      <c r="N144" s="142"/>
      <c r="O144" s="142"/>
      <c r="P144" s="142"/>
      <c r="Q144" s="160" t="str">
        <f aca="false">IF(ISNUMBER(X144),X144,"P")</f>
        <v>P</v>
      </c>
      <c r="W144" s="129" t="n">
        <f aca="false">SUM(L144:O144)</f>
        <v>0</v>
      </c>
      <c r="X144" s="129" t="str">
        <f aca="false">IF(W144&gt;0,ABS(W144-K144),"")</f>
        <v/>
      </c>
      <c r="AO144" s="78" t="e">
        <f aca="false">VLOOKUP(F144,PTDS2!$A$1:$Q$13,2)</f>
        <v>#N/A</v>
      </c>
      <c r="AP144" s="78" t="e">
        <f aca="false">VLOOKUP(F144,PTDS2!$A$1:$Q$13,3)</f>
        <v>#N/A</v>
      </c>
      <c r="AQ144" s="78" t="e">
        <f aca="false">VLOOKUP(F144,PTDS2!$A$1:$Q$13,4)</f>
        <v>#N/A</v>
      </c>
      <c r="AR144" s="78" t="e">
        <f aca="false">VLOOKUP(F144,PTDS2!$A$1:$Q$13,5)</f>
        <v>#N/A</v>
      </c>
      <c r="AS144" s="78" t="e">
        <f aca="false">VLOOKUP(F144,PTDS2!$A$1:$Q$13,6)</f>
        <v>#N/A</v>
      </c>
      <c r="AT144" s="78" t="e">
        <f aca="false">VLOOKUP(F144,PTDS2!$A$1:$Q$13,7)</f>
        <v>#N/A</v>
      </c>
      <c r="AU144" s="78" t="e">
        <f aca="false">VLOOKUP(F144,PTDS2!$A$1:$Q$13,8)</f>
        <v>#N/A</v>
      </c>
      <c r="AV144" s="78" t="e">
        <f aca="false">VLOOKUP(F144,PTDS2!$A$1:$Q$13,9)</f>
        <v>#N/A</v>
      </c>
      <c r="AW144" s="78" t="e">
        <f aca="false">VLOOKUP(F144,PTDS2!$A$1:$Q$13,10)</f>
        <v>#N/A</v>
      </c>
      <c r="AX144" s="78" t="e">
        <f aca="false">VLOOKUP(F144,PTDS2!$A$1:$Q$13,11)</f>
        <v>#N/A</v>
      </c>
      <c r="AY144" s="78" t="e">
        <f aca="false">VLOOKUP(F144,PTDS2!$A$1:$Q$13,12)</f>
        <v>#N/A</v>
      </c>
      <c r="AZ144" s="78" t="e">
        <f aca="false">VLOOKUP(F144,PTDS2!$A$1:$Q$13,13)</f>
        <v>#N/A</v>
      </c>
      <c r="BA144" s="78" t="e">
        <f aca="false">VLOOKUP(F144,PTDS2!$A$1:$Q$13,14)</f>
        <v>#N/A</v>
      </c>
      <c r="BB144" s="78" t="e">
        <f aca="false">VLOOKUP(F144,PTDS2!$A$1:$Q$13,15)</f>
        <v>#N/A</v>
      </c>
      <c r="BC144" s="78" t="e">
        <f aca="false">VLOOKUP(F144,PTDS2!$A$1:$Q$13,16)</f>
        <v>#N/A</v>
      </c>
      <c r="BD144" s="78" t="e">
        <f aca="false">VLOOKUP(F144,PTDS2!$A$1:$Q$13,17)</f>
        <v>#N/A</v>
      </c>
      <c r="BF144" s="78" t="e">
        <f aca="false">IF(AO144=0,"",AO144)</f>
        <v>#N/A</v>
      </c>
      <c r="BG144" s="78" t="e">
        <f aca="false">IF(AP144=0,"",AP144)</f>
        <v>#N/A</v>
      </c>
      <c r="BH144" s="78" t="e">
        <f aca="false">IF(AQ144=0,"",AQ144)</f>
        <v>#N/A</v>
      </c>
      <c r="BI144" s="78" t="e">
        <f aca="false">IF(AR144=0,"",AR144)</f>
        <v>#N/A</v>
      </c>
      <c r="BJ144" s="78" t="e">
        <f aca="false">IF(AS144=0,"",AS144)</f>
        <v>#N/A</v>
      </c>
      <c r="BK144" s="78" t="e">
        <f aca="false">IF(AT144=0,"",AT144)</f>
        <v>#N/A</v>
      </c>
      <c r="BL144" s="78" t="e">
        <f aca="false">IF(AU144=0,"",AU144)</f>
        <v>#N/A</v>
      </c>
      <c r="BM144" s="78" t="e">
        <f aca="false">IF(AV144=0,"",AV144)</f>
        <v>#N/A</v>
      </c>
      <c r="BN144" s="78" t="e">
        <f aca="false">IF(AW144=0,"",AW144)</f>
        <v>#N/A</v>
      </c>
      <c r="BO144" s="78" t="e">
        <f aca="false">IF(AX144=0,"",AX144)</f>
        <v>#N/A</v>
      </c>
      <c r="BP144" s="78" t="e">
        <f aca="false">IF(AY144=0,"",AY144)</f>
        <v>#N/A</v>
      </c>
      <c r="BQ144" s="78" t="e">
        <f aca="false">IF(AZ144=0,"",AZ144)</f>
        <v>#N/A</v>
      </c>
      <c r="BR144" s="78" t="e">
        <f aca="false">IF(BA144=0,"",BA144)</f>
        <v>#N/A</v>
      </c>
      <c r="BS144" s="78" t="e">
        <f aca="false">IF(BB144=0,"",BB144)</f>
        <v>#N/A</v>
      </c>
      <c r="BT144" s="78" t="e">
        <f aca="false">IF(BC144=0,"",BC144)</f>
        <v>#N/A</v>
      </c>
      <c r="BU144" s="78" t="e">
        <f aca="false">IF(BD144=0,"",BD144)</f>
        <v>#N/A</v>
      </c>
    </row>
    <row r="145" customFormat="false" ht="56.7" hidden="false" customHeight="true" outlineLevel="0" collapsed="false">
      <c r="A145" s="137"/>
      <c r="B145" s="138"/>
      <c r="C145" s="139"/>
      <c r="D145" s="139"/>
      <c r="E145" s="143"/>
      <c r="F145" s="120"/>
      <c r="G145" s="121"/>
      <c r="H145" s="122"/>
      <c r="I145" s="123"/>
      <c r="J145" s="116"/>
      <c r="K145" s="124" t="str">
        <f aca="false">IF(ISBLANK(I145),"",ROUND(IF(J145&lt;&gt;"€",IF(J145="$",I145*TRANSFERENCIAS!$E$29,I145*TRANSFERENCIAS!$H$29),I145),2))</f>
        <v/>
      </c>
      <c r="L145" s="142"/>
      <c r="M145" s="142"/>
      <c r="N145" s="142"/>
      <c r="O145" s="142"/>
      <c r="P145" s="142"/>
      <c r="Q145" s="160" t="str">
        <f aca="false">IF(ISNUMBER(X145),X145,"P")</f>
        <v>P</v>
      </c>
      <c r="W145" s="129" t="n">
        <f aca="false">SUM(L145:O145)</f>
        <v>0</v>
      </c>
      <c r="X145" s="129" t="str">
        <f aca="false">IF(W145&gt;0,ABS(W145-K145),"")</f>
        <v/>
      </c>
      <c r="AO145" s="78" t="e">
        <f aca="false">VLOOKUP(F145,PTDS2!$A$1:$Q$13,2)</f>
        <v>#N/A</v>
      </c>
      <c r="AP145" s="78" t="e">
        <f aca="false">VLOOKUP(F145,PTDS2!$A$1:$Q$13,3)</f>
        <v>#N/A</v>
      </c>
      <c r="AQ145" s="78" t="e">
        <f aca="false">VLOOKUP(F145,PTDS2!$A$1:$Q$13,4)</f>
        <v>#N/A</v>
      </c>
      <c r="AR145" s="78" t="e">
        <f aca="false">VLOOKUP(F145,PTDS2!$A$1:$Q$13,5)</f>
        <v>#N/A</v>
      </c>
      <c r="AS145" s="78" t="e">
        <f aca="false">VLOOKUP(F145,PTDS2!$A$1:$Q$13,6)</f>
        <v>#N/A</v>
      </c>
      <c r="AT145" s="78" t="e">
        <f aca="false">VLOOKUP(F145,PTDS2!$A$1:$Q$13,7)</f>
        <v>#N/A</v>
      </c>
      <c r="AU145" s="78" t="e">
        <f aca="false">VLOOKUP(F145,PTDS2!$A$1:$Q$13,8)</f>
        <v>#N/A</v>
      </c>
      <c r="AV145" s="78" t="e">
        <f aca="false">VLOOKUP(F145,PTDS2!$A$1:$Q$13,9)</f>
        <v>#N/A</v>
      </c>
      <c r="AW145" s="78" t="e">
        <f aca="false">VLOOKUP(F145,PTDS2!$A$1:$Q$13,10)</f>
        <v>#N/A</v>
      </c>
      <c r="AX145" s="78" t="e">
        <f aca="false">VLOOKUP(F145,PTDS2!$A$1:$Q$13,11)</f>
        <v>#N/A</v>
      </c>
      <c r="AY145" s="78" t="e">
        <f aca="false">VLOOKUP(F145,PTDS2!$A$1:$Q$13,12)</f>
        <v>#N/A</v>
      </c>
      <c r="AZ145" s="78" t="e">
        <f aca="false">VLOOKUP(F145,PTDS2!$A$1:$Q$13,13)</f>
        <v>#N/A</v>
      </c>
      <c r="BA145" s="78" t="e">
        <f aca="false">VLOOKUP(F145,PTDS2!$A$1:$Q$13,14)</f>
        <v>#N/A</v>
      </c>
      <c r="BB145" s="78" t="e">
        <f aca="false">VLOOKUP(F145,PTDS2!$A$1:$Q$13,15)</f>
        <v>#N/A</v>
      </c>
      <c r="BC145" s="78" t="e">
        <f aca="false">VLOOKUP(F145,PTDS2!$A$1:$Q$13,16)</f>
        <v>#N/A</v>
      </c>
      <c r="BD145" s="78" t="e">
        <f aca="false">VLOOKUP(F145,PTDS2!$A$1:$Q$13,17)</f>
        <v>#N/A</v>
      </c>
      <c r="BF145" s="78" t="e">
        <f aca="false">IF(AO145=0,"",AO145)</f>
        <v>#N/A</v>
      </c>
      <c r="BG145" s="78" t="e">
        <f aca="false">IF(AP145=0,"",AP145)</f>
        <v>#N/A</v>
      </c>
      <c r="BH145" s="78" t="e">
        <f aca="false">IF(AQ145=0,"",AQ145)</f>
        <v>#N/A</v>
      </c>
      <c r="BI145" s="78" t="e">
        <f aca="false">IF(AR145=0,"",AR145)</f>
        <v>#N/A</v>
      </c>
      <c r="BJ145" s="78" t="e">
        <f aca="false">IF(AS145=0,"",AS145)</f>
        <v>#N/A</v>
      </c>
      <c r="BK145" s="78" t="e">
        <f aca="false">IF(AT145=0,"",AT145)</f>
        <v>#N/A</v>
      </c>
      <c r="BL145" s="78" t="e">
        <f aca="false">IF(AU145=0,"",AU145)</f>
        <v>#N/A</v>
      </c>
      <c r="BM145" s="78" t="e">
        <f aca="false">IF(AV145=0,"",AV145)</f>
        <v>#N/A</v>
      </c>
      <c r="BN145" s="78" t="e">
        <f aca="false">IF(AW145=0,"",AW145)</f>
        <v>#N/A</v>
      </c>
      <c r="BO145" s="78" t="e">
        <f aca="false">IF(AX145=0,"",AX145)</f>
        <v>#N/A</v>
      </c>
      <c r="BP145" s="78" t="e">
        <f aca="false">IF(AY145=0,"",AY145)</f>
        <v>#N/A</v>
      </c>
      <c r="BQ145" s="78" t="e">
        <f aca="false">IF(AZ145=0,"",AZ145)</f>
        <v>#N/A</v>
      </c>
      <c r="BR145" s="78" t="e">
        <f aca="false">IF(BA145=0,"",BA145)</f>
        <v>#N/A</v>
      </c>
      <c r="BS145" s="78" t="e">
        <f aca="false">IF(BB145=0,"",BB145)</f>
        <v>#N/A</v>
      </c>
      <c r="BT145" s="78" t="e">
        <f aca="false">IF(BC145=0,"",BC145)</f>
        <v>#N/A</v>
      </c>
      <c r="BU145" s="78" t="e">
        <f aca="false">IF(BD145=0,"",BD145)</f>
        <v>#N/A</v>
      </c>
    </row>
    <row r="146" customFormat="false" ht="56.7" hidden="false" customHeight="true" outlineLevel="0" collapsed="false">
      <c r="A146" s="137"/>
      <c r="B146" s="138"/>
      <c r="C146" s="139"/>
      <c r="D146" s="139"/>
      <c r="E146" s="143"/>
      <c r="F146" s="120"/>
      <c r="G146" s="121"/>
      <c r="H146" s="122"/>
      <c r="I146" s="123"/>
      <c r="J146" s="116"/>
      <c r="K146" s="124" t="str">
        <f aca="false">IF(ISBLANK(I146),"",ROUND(IF(J146&lt;&gt;"€",IF(J146="$",I146*TRANSFERENCIAS!$E$29,I146*TRANSFERENCIAS!$H$29),I146),2))</f>
        <v/>
      </c>
      <c r="L146" s="142"/>
      <c r="M146" s="142"/>
      <c r="N146" s="142"/>
      <c r="O146" s="142"/>
      <c r="P146" s="142"/>
      <c r="Q146" s="160" t="str">
        <f aca="false">IF(ISNUMBER(X146),X146,"P")</f>
        <v>P</v>
      </c>
      <c r="W146" s="129" t="n">
        <f aca="false">SUM(L146:O146)</f>
        <v>0</v>
      </c>
      <c r="X146" s="129" t="str">
        <f aca="false">IF(W146&gt;0,ABS(W146-K146),"")</f>
        <v/>
      </c>
      <c r="AO146" s="78" t="e">
        <f aca="false">VLOOKUP(F146,PTDS2!$A$1:$Q$13,2)</f>
        <v>#N/A</v>
      </c>
      <c r="AP146" s="78" t="e">
        <f aca="false">VLOOKUP(F146,PTDS2!$A$1:$Q$13,3)</f>
        <v>#N/A</v>
      </c>
      <c r="AQ146" s="78" t="e">
        <f aca="false">VLOOKUP(F146,PTDS2!$A$1:$Q$13,4)</f>
        <v>#N/A</v>
      </c>
      <c r="AR146" s="78" t="e">
        <f aca="false">VLOOKUP(F146,PTDS2!$A$1:$Q$13,5)</f>
        <v>#N/A</v>
      </c>
      <c r="AS146" s="78" t="e">
        <f aca="false">VLOOKUP(F146,PTDS2!$A$1:$Q$13,6)</f>
        <v>#N/A</v>
      </c>
      <c r="AT146" s="78" t="e">
        <f aca="false">VLOOKUP(F146,PTDS2!$A$1:$Q$13,7)</f>
        <v>#N/A</v>
      </c>
      <c r="AU146" s="78" t="e">
        <f aca="false">VLOOKUP(F146,PTDS2!$A$1:$Q$13,8)</f>
        <v>#N/A</v>
      </c>
      <c r="AV146" s="78" t="e">
        <f aca="false">VLOOKUP(F146,PTDS2!$A$1:$Q$13,9)</f>
        <v>#N/A</v>
      </c>
      <c r="AW146" s="78" t="e">
        <f aca="false">VLOOKUP(F146,PTDS2!$A$1:$Q$13,10)</f>
        <v>#N/A</v>
      </c>
      <c r="AX146" s="78" t="e">
        <f aca="false">VLOOKUP(F146,PTDS2!$A$1:$Q$13,11)</f>
        <v>#N/A</v>
      </c>
      <c r="AY146" s="78" t="e">
        <f aca="false">VLOOKUP(F146,PTDS2!$A$1:$Q$13,12)</f>
        <v>#N/A</v>
      </c>
      <c r="AZ146" s="78" t="e">
        <f aca="false">VLOOKUP(F146,PTDS2!$A$1:$Q$13,13)</f>
        <v>#N/A</v>
      </c>
      <c r="BA146" s="78" t="e">
        <f aca="false">VLOOKUP(F146,PTDS2!$A$1:$Q$13,14)</f>
        <v>#N/A</v>
      </c>
      <c r="BB146" s="78" t="e">
        <f aca="false">VLOOKUP(F146,PTDS2!$A$1:$Q$13,15)</f>
        <v>#N/A</v>
      </c>
      <c r="BC146" s="78" t="e">
        <f aca="false">VLOOKUP(F146,PTDS2!$A$1:$Q$13,16)</f>
        <v>#N/A</v>
      </c>
      <c r="BD146" s="78" t="e">
        <f aca="false">VLOOKUP(F146,PTDS2!$A$1:$Q$13,17)</f>
        <v>#N/A</v>
      </c>
      <c r="BF146" s="78" t="e">
        <f aca="false">IF(AO146=0,"",AO146)</f>
        <v>#N/A</v>
      </c>
      <c r="BG146" s="78" t="e">
        <f aca="false">IF(AP146=0,"",AP146)</f>
        <v>#N/A</v>
      </c>
      <c r="BH146" s="78" t="e">
        <f aca="false">IF(AQ146=0,"",AQ146)</f>
        <v>#N/A</v>
      </c>
      <c r="BI146" s="78" t="e">
        <f aca="false">IF(AR146=0,"",AR146)</f>
        <v>#N/A</v>
      </c>
      <c r="BJ146" s="78" t="e">
        <f aca="false">IF(AS146=0,"",AS146)</f>
        <v>#N/A</v>
      </c>
      <c r="BK146" s="78" t="e">
        <f aca="false">IF(AT146=0,"",AT146)</f>
        <v>#N/A</v>
      </c>
      <c r="BL146" s="78" t="e">
        <f aca="false">IF(AU146=0,"",AU146)</f>
        <v>#N/A</v>
      </c>
      <c r="BM146" s="78" t="e">
        <f aca="false">IF(AV146=0,"",AV146)</f>
        <v>#N/A</v>
      </c>
      <c r="BN146" s="78" t="e">
        <f aca="false">IF(AW146=0,"",AW146)</f>
        <v>#N/A</v>
      </c>
      <c r="BO146" s="78" t="e">
        <f aca="false">IF(AX146=0,"",AX146)</f>
        <v>#N/A</v>
      </c>
      <c r="BP146" s="78" t="e">
        <f aca="false">IF(AY146=0,"",AY146)</f>
        <v>#N/A</v>
      </c>
      <c r="BQ146" s="78" t="e">
        <f aca="false">IF(AZ146=0,"",AZ146)</f>
        <v>#N/A</v>
      </c>
      <c r="BR146" s="78" t="e">
        <f aca="false">IF(BA146=0,"",BA146)</f>
        <v>#N/A</v>
      </c>
      <c r="BS146" s="78" t="e">
        <f aca="false">IF(BB146=0,"",BB146)</f>
        <v>#N/A</v>
      </c>
      <c r="BT146" s="78" t="e">
        <f aca="false">IF(BC146=0,"",BC146)</f>
        <v>#N/A</v>
      </c>
      <c r="BU146" s="78" t="e">
        <f aca="false">IF(BD146=0,"",BD146)</f>
        <v>#N/A</v>
      </c>
    </row>
    <row r="147" customFormat="false" ht="56.7" hidden="false" customHeight="true" outlineLevel="0" collapsed="false">
      <c r="A147" s="137"/>
      <c r="B147" s="138"/>
      <c r="C147" s="139"/>
      <c r="D147" s="139"/>
      <c r="E147" s="143"/>
      <c r="F147" s="120"/>
      <c r="G147" s="121"/>
      <c r="H147" s="122"/>
      <c r="I147" s="123"/>
      <c r="J147" s="116"/>
      <c r="K147" s="124" t="str">
        <f aca="false">IF(ISBLANK(I147),"",ROUND(IF(J147&lt;&gt;"€",IF(J147="$",I147*TRANSFERENCIAS!$E$29,I147*TRANSFERENCIAS!$H$29),I147),2))</f>
        <v/>
      </c>
      <c r="L147" s="142"/>
      <c r="M147" s="142"/>
      <c r="N147" s="142"/>
      <c r="O147" s="142"/>
      <c r="P147" s="142"/>
      <c r="Q147" s="160" t="str">
        <f aca="false">IF(ISNUMBER(X147),X147,"P")</f>
        <v>P</v>
      </c>
      <c r="W147" s="129" t="n">
        <f aca="false">SUM(L147:O147)</f>
        <v>0</v>
      </c>
      <c r="X147" s="129" t="str">
        <f aca="false">IF(W147&gt;0,ABS(W147-K147),"")</f>
        <v/>
      </c>
      <c r="AO147" s="78" t="e">
        <f aca="false">VLOOKUP(F147,PTDS2!$A$1:$Q$13,2)</f>
        <v>#N/A</v>
      </c>
      <c r="AP147" s="78" t="e">
        <f aca="false">VLOOKUP(F147,PTDS2!$A$1:$Q$13,3)</f>
        <v>#N/A</v>
      </c>
      <c r="AQ147" s="78" t="e">
        <f aca="false">VLOOKUP(F147,PTDS2!$A$1:$Q$13,4)</f>
        <v>#N/A</v>
      </c>
      <c r="AR147" s="78" t="e">
        <f aca="false">VLOOKUP(F147,PTDS2!$A$1:$Q$13,5)</f>
        <v>#N/A</v>
      </c>
      <c r="AS147" s="78" t="e">
        <f aca="false">VLOOKUP(F147,PTDS2!$A$1:$Q$13,6)</f>
        <v>#N/A</v>
      </c>
      <c r="AT147" s="78" t="e">
        <f aca="false">VLOOKUP(F147,PTDS2!$A$1:$Q$13,7)</f>
        <v>#N/A</v>
      </c>
      <c r="AU147" s="78" t="e">
        <f aca="false">VLOOKUP(F147,PTDS2!$A$1:$Q$13,8)</f>
        <v>#N/A</v>
      </c>
      <c r="AV147" s="78" t="e">
        <f aca="false">VLOOKUP(F147,PTDS2!$A$1:$Q$13,9)</f>
        <v>#N/A</v>
      </c>
      <c r="AW147" s="78" t="e">
        <f aca="false">VLOOKUP(F147,PTDS2!$A$1:$Q$13,10)</f>
        <v>#N/A</v>
      </c>
      <c r="AX147" s="78" t="e">
        <f aca="false">VLOOKUP(F147,PTDS2!$A$1:$Q$13,11)</f>
        <v>#N/A</v>
      </c>
      <c r="AY147" s="78" t="e">
        <f aca="false">VLOOKUP(F147,PTDS2!$A$1:$Q$13,12)</f>
        <v>#N/A</v>
      </c>
      <c r="AZ147" s="78" t="e">
        <f aca="false">VLOOKUP(F147,PTDS2!$A$1:$Q$13,13)</f>
        <v>#N/A</v>
      </c>
      <c r="BA147" s="78" t="e">
        <f aca="false">VLOOKUP(F147,PTDS2!$A$1:$Q$13,14)</f>
        <v>#N/A</v>
      </c>
      <c r="BB147" s="78" t="e">
        <f aca="false">VLOOKUP(F147,PTDS2!$A$1:$Q$13,15)</f>
        <v>#N/A</v>
      </c>
      <c r="BC147" s="78" t="e">
        <f aca="false">VLOOKUP(F147,PTDS2!$A$1:$Q$13,16)</f>
        <v>#N/A</v>
      </c>
      <c r="BD147" s="78" t="e">
        <f aca="false">VLOOKUP(F147,PTDS2!$A$1:$Q$13,17)</f>
        <v>#N/A</v>
      </c>
      <c r="BF147" s="78" t="e">
        <f aca="false">IF(AO147=0,"",AO147)</f>
        <v>#N/A</v>
      </c>
      <c r="BG147" s="78" t="e">
        <f aca="false">IF(AP147=0,"",AP147)</f>
        <v>#N/A</v>
      </c>
      <c r="BH147" s="78" t="e">
        <f aca="false">IF(AQ147=0,"",AQ147)</f>
        <v>#N/A</v>
      </c>
      <c r="BI147" s="78" t="e">
        <f aca="false">IF(AR147=0,"",AR147)</f>
        <v>#N/A</v>
      </c>
      <c r="BJ147" s="78" t="e">
        <f aca="false">IF(AS147=0,"",AS147)</f>
        <v>#N/A</v>
      </c>
      <c r="BK147" s="78" t="e">
        <f aca="false">IF(AT147=0,"",AT147)</f>
        <v>#N/A</v>
      </c>
      <c r="BL147" s="78" t="e">
        <f aca="false">IF(AU147=0,"",AU147)</f>
        <v>#N/A</v>
      </c>
      <c r="BM147" s="78" t="e">
        <f aca="false">IF(AV147=0,"",AV147)</f>
        <v>#N/A</v>
      </c>
      <c r="BN147" s="78" t="e">
        <f aca="false">IF(AW147=0,"",AW147)</f>
        <v>#N/A</v>
      </c>
      <c r="BO147" s="78" t="e">
        <f aca="false">IF(AX147=0,"",AX147)</f>
        <v>#N/A</v>
      </c>
      <c r="BP147" s="78" t="e">
        <f aca="false">IF(AY147=0,"",AY147)</f>
        <v>#N/A</v>
      </c>
      <c r="BQ147" s="78" t="e">
        <f aca="false">IF(AZ147=0,"",AZ147)</f>
        <v>#N/A</v>
      </c>
      <c r="BR147" s="78" t="e">
        <f aca="false">IF(BA147=0,"",BA147)</f>
        <v>#N/A</v>
      </c>
      <c r="BS147" s="78" t="e">
        <f aca="false">IF(BB147=0,"",BB147)</f>
        <v>#N/A</v>
      </c>
      <c r="BT147" s="78" t="e">
        <f aca="false">IF(BC147=0,"",BC147)</f>
        <v>#N/A</v>
      </c>
      <c r="BU147" s="78" t="e">
        <f aca="false">IF(BD147=0,"",BD147)</f>
        <v>#N/A</v>
      </c>
    </row>
    <row r="148" customFormat="false" ht="56.7" hidden="false" customHeight="true" outlineLevel="0" collapsed="false">
      <c r="A148" s="137"/>
      <c r="B148" s="138"/>
      <c r="C148" s="139"/>
      <c r="D148" s="139"/>
      <c r="E148" s="143"/>
      <c r="F148" s="120"/>
      <c r="G148" s="121"/>
      <c r="H148" s="122"/>
      <c r="I148" s="123"/>
      <c r="J148" s="116"/>
      <c r="K148" s="124" t="str">
        <f aca="false">IF(ISBLANK(I148),"",ROUND(IF(J148&lt;&gt;"€",IF(J148="$",I148*TRANSFERENCIAS!$E$29,I148*TRANSFERENCIAS!$H$29),I148),2))</f>
        <v/>
      </c>
      <c r="L148" s="142"/>
      <c r="M148" s="142"/>
      <c r="N148" s="142"/>
      <c r="O148" s="142"/>
      <c r="P148" s="142"/>
      <c r="Q148" s="160" t="str">
        <f aca="false">IF(ISNUMBER(X148),X148,"P")</f>
        <v>P</v>
      </c>
      <c r="W148" s="129" t="n">
        <f aca="false">SUM(L148:O148)</f>
        <v>0</v>
      </c>
      <c r="X148" s="129" t="str">
        <f aca="false">IF(W148&gt;0,ABS(W148-K148),"")</f>
        <v/>
      </c>
      <c r="AO148" s="78" t="e">
        <f aca="false">VLOOKUP(F148,PTDS2!$A$1:$Q$13,2)</f>
        <v>#N/A</v>
      </c>
      <c r="AP148" s="78" t="e">
        <f aca="false">VLOOKUP(F148,PTDS2!$A$1:$Q$13,3)</f>
        <v>#N/A</v>
      </c>
      <c r="AQ148" s="78" t="e">
        <f aca="false">VLOOKUP(F148,PTDS2!$A$1:$Q$13,4)</f>
        <v>#N/A</v>
      </c>
      <c r="AR148" s="78" t="e">
        <f aca="false">VLOOKUP(F148,PTDS2!$A$1:$Q$13,5)</f>
        <v>#N/A</v>
      </c>
      <c r="AS148" s="78" t="e">
        <f aca="false">VLOOKUP(F148,PTDS2!$A$1:$Q$13,6)</f>
        <v>#N/A</v>
      </c>
      <c r="AT148" s="78" t="e">
        <f aca="false">VLOOKUP(F148,PTDS2!$A$1:$Q$13,7)</f>
        <v>#N/A</v>
      </c>
      <c r="AU148" s="78" t="e">
        <f aca="false">VLOOKUP(F148,PTDS2!$A$1:$Q$13,8)</f>
        <v>#N/A</v>
      </c>
      <c r="AV148" s="78" t="e">
        <f aca="false">VLOOKUP(F148,PTDS2!$A$1:$Q$13,9)</f>
        <v>#N/A</v>
      </c>
      <c r="AW148" s="78" t="e">
        <f aca="false">VLOOKUP(F148,PTDS2!$A$1:$Q$13,10)</f>
        <v>#N/A</v>
      </c>
      <c r="AX148" s="78" t="e">
        <f aca="false">VLOOKUP(F148,PTDS2!$A$1:$Q$13,11)</f>
        <v>#N/A</v>
      </c>
      <c r="AY148" s="78" t="e">
        <f aca="false">VLOOKUP(F148,PTDS2!$A$1:$Q$13,12)</f>
        <v>#N/A</v>
      </c>
      <c r="AZ148" s="78" t="e">
        <f aca="false">VLOOKUP(F148,PTDS2!$A$1:$Q$13,13)</f>
        <v>#N/A</v>
      </c>
      <c r="BA148" s="78" t="e">
        <f aca="false">VLOOKUP(F148,PTDS2!$A$1:$Q$13,14)</f>
        <v>#N/A</v>
      </c>
      <c r="BB148" s="78" t="e">
        <f aca="false">VLOOKUP(F148,PTDS2!$A$1:$Q$13,15)</f>
        <v>#N/A</v>
      </c>
      <c r="BC148" s="78" t="e">
        <f aca="false">VLOOKUP(F148,PTDS2!$A$1:$Q$13,16)</f>
        <v>#N/A</v>
      </c>
      <c r="BD148" s="78" t="e">
        <f aca="false">VLOOKUP(F148,PTDS2!$A$1:$Q$13,17)</f>
        <v>#N/A</v>
      </c>
      <c r="BF148" s="78" t="e">
        <f aca="false">IF(AO148=0,"",AO148)</f>
        <v>#N/A</v>
      </c>
      <c r="BG148" s="78" t="e">
        <f aca="false">IF(AP148=0,"",AP148)</f>
        <v>#N/A</v>
      </c>
      <c r="BH148" s="78" t="e">
        <f aca="false">IF(AQ148=0,"",AQ148)</f>
        <v>#N/A</v>
      </c>
      <c r="BI148" s="78" t="e">
        <f aca="false">IF(AR148=0,"",AR148)</f>
        <v>#N/A</v>
      </c>
      <c r="BJ148" s="78" t="e">
        <f aca="false">IF(AS148=0,"",AS148)</f>
        <v>#N/A</v>
      </c>
      <c r="BK148" s="78" t="e">
        <f aca="false">IF(AT148=0,"",AT148)</f>
        <v>#N/A</v>
      </c>
      <c r="BL148" s="78" t="e">
        <f aca="false">IF(AU148=0,"",AU148)</f>
        <v>#N/A</v>
      </c>
      <c r="BM148" s="78" t="e">
        <f aca="false">IF(AV148=0,"",AV148)</f>
        <v>#N/A</v>
      </c>
      <c r="BN148" s="78" t="e">
        <f aca="false">IF(AW148=0,"",AW148)</f>
        <v>#N/A</v>
      </c>
      <c r="BO148" s="78" t="e">
        <f aca="false">IF(AX148=0,"",AX148)</f>
        <v>#N/A</v>
      </c>
      <c r="BP148" s="78" t="e">
        <f aca="false">IF(AY148=0,"",AY148)</f>
        <v>#N/A</v>
      </c>
      <c r="BQ148" s="78" t="e">
        <f aca="false">IF(AZ148=0,"",AZ148)</f>
        <v>#N/A</v>
      </c>
      <c r="BR148" s="78" t="e">
        <f aca="false">IF(BA148=0,"",BA148)</f>
        <v>#N/A</v>
      </c>
      <c r="BS148" s="78" t="e">
        <f aca="false">IF(BB148=0,"",BB148)</f>
        <v>#N/A</v>
      </c>
      <c r="BT148" s="78" t="e">
        <f aca="false">IF(BC148=0,"",BC148)</f>
        <v>#N/A</v>
      </c>
      <c r="BU148" s="78" t="e">
        <f aca="false">IF(BD148=0,"",BD148)</f>
        <v>#N/A</v>
      </c>
    </row>
    <row r="149" customFormat="false" ht="56.7" hidden="false" customHeight="true" outlineLevel="0" collapsed="false">
      <c r="A149" s="137"/>
      <c r="B149" s="138"/>
      <c r="C149" s="139"/>
      <c r="D149" s="139"/>
      <c r="E149" s="143"/>
      <c r="F149" s="120"/>
      <c r="G149" s="121"/>
      <c r="H149" s="122"/>
      <c r="I149" s="123"/>
      <c r="J149" s="116"/>
      <c r="K149" s="124" t="str">
        <f aca="false">IF(ISBLANK(I149),"",ROUND(IF(J149&lt;&gt;"€",IF(J149="$",I149*TRANSFERENCIAS!$E$29,I149*TRANSFERENCIAS!$H$29),I149),2))</f>
        <v/>
      </c>
      <c r="L149" s="142"/>
      <c r="M149" s="142"/>
      <c r="N149" s="142"/>
      <c r="O149" s="142"/>
      <c r="P149" s="142"/>
      <c r="Q149" s="160" t="str">
        <f aca="false">IF(ISNUMBER(X149),X149,"P")</f>
        <v>P</v>
      </c>
      <c r="W149" s="129" t="n">
        <f aca="false">SUM(L149:O149)</f>
        <v>0</v>
      </c>
      <c r="X149" s="129" t="str">
        <f aca="false">IF(W149&gt;0,ABS(W149-K149),"")</f>
        <v/>
      </c>
      <c r="AO149" s="78" t="e">
        <f aca="false">VLOOKUP(F149,PTDS2!$A$1:$Q$13,2)</f>
        <v>#N/A</v>
      </c>
      <c r="AP149" s="78" t="e">
        <f aca="false">VLOOKUP(F149,PTDS2!$A$1:$Q$13,3)</f>
        <v>#N/A</v>
      </c>
      <c r="AQ149" s="78" t="e">
        <f aca="false">VLOOKUP(F149,PTDS2!$A$1:$Q$13,4)</f>
        <v>#N/A</v>
      </c>
      <c r="AR149" s="78" t="e">
        <f aca="false">VLOOKUP(F149,PTDS2!$A$1:$Q$13,5)</f>
        <v>#N/A</v>
      </c>
      <c r="AS149" s="78" t="e">
        <f aca="false">VLOOKUP(F149,PTDS2!$A$1:$Q$13,6)</f>
        <v>#N/A</v>
      </c>
      <c r="AT149" s="78" t="e">
        <f aca="false">VLOOKUP(F149,PTDS2!$A$1:$Q$13,7)</f>
        <v>#N/A</v>
      </c>
      <c r="AU149" s="78" t="e">
        <f aca="false">VLOOKUP(F149,PTDS2!$A$1:$Q$13,8)</f>
        <v>#N/A</v>
      </c>
      <c r="AV149" s="78" t="e">
        <f aca="false">VLOOKUP(F149,PTDS2!$A$1:$Q$13,9)</f>
        <v>#N/A</v>
      </c>
      <c r="AW149" s="78" t="e">
        <f aca="false">VLOOKUP(F149,PTDS2!$A$1:$Q$13,10)</f>
        <v>#N/A</v>
      </c>
      <c r="AX149" s="78" t="e">
        <f aca="false">VLOOKUP(F149,PTDS2!$A$1:$Q$13,11)</f>
        <v>#N/A</v>
      </c>
      <c r="AY149" s="78" t="e">
        <f aca="false">VLOOKUP(F149,PTDS2!$A$1:$Q$13,12)</f>
        <v>#N/A</v>
      </c>
      <c r="AZ149" s="78" t="e">
        <f aca="false">VLOOKUP(F149,PTDS2!$A$1:$Q$13,13)</f>
        <v>#N/A</v>
      </c>
      <c r="BA149" s="78" t="e">
        <f aca="false">VLOOKUP(F149,PTDS2!$A$1:$Q$13,14)</f>
        <v>#N/A</v>
      </c>
      <c r="BB149" s="78" t="e">
        <f aca="false">VLOOKUP(F149,PTDS2!$A$1:$Q$13,15)</f>
        <v>#N/A</v>
      </c>
      <c r="BC149" s="78" t="e">
        <f aca="false">VLOOKUP(F149,PTDS2!$A$1:$Q$13,16)</f>
        <v>#N/A</v>
      </c>
      <c r="BD149" s="78" t="e">
        <f aca="false">VLOOKUP(F149,PTDS2!$A$1:$Q$13,17)</f>
        <v>#N/A</v>
      </c>
      <c r="BF149" s="78" t="e">
        <f aca="false">IF(AO149=0,"",AO149)</f>
        <v>#N/A</v>
      </c>
      <c r="BG149" s="78" t="e">
        <f aca="false">IF(AP149=0,"",AP149)</f>
        <v>#N/A</v>
      </c>
      <c r="BH149" s="78" t="e">
        <f aca="false">IF(AQ149=0,"",AQ149)</f>
        <v>#N/A</v>
      </c>
      <c r="BI149" s="78" t="e">
        <f aca="false">IF(AR149=0,"",AR149)</f>
        <v>#N/A</v>
      </c>
      <c r="BJ149" s="78" t="e">
        <f aca="false">IF(AS149=0,"",AS149)</f>
        <v>#N/A</v>
      </c>
      <c r="BK149" s="78" t="e">
        <f aca="false">IF(AT149=0,"",AT149)</f>
        <v>#N/A</v>
      </c>
      <c r="BL149" s="78" t="e">
        <f aca="false">IF(AU149=0,"",AU149)</f>
        <v>#N/A</v>
      </c>
      <c r="BM149" s="78" t="e">
        <f aca="false">IF(AV149=0,"",AV149)</f>
        <v>#N/A</v>
      </c>
      <c r="BN149" s="78" t="e">
        <f aca="false">IF(AW149=0,"",AW149)</f>
        <v>#N/A</v>
      </c>
      <c r="BO149" s="78" t="e">
        <f aca="false">IF(AX149=0,"",AX149)</f>
        <v>#N/A</v>
      </c>
      <c r="BP149" s="78" t="e">
        <f aca="false">IF(AY149=0,"",AY149)</f>
        <v>#N/A</v>
      </c>
      <c r="BQ149" s="78" t="e">
        <f aca="false">IF(AZ149=0,"",AZ149)</f>
        <v>#N/A</v>
      </c>
      <c r="BR149" s="78" t="e">
        <f aca="false">IF(BA149=0,"",BA149)</f>
        <v>#N/A</v>
      </c>
      <c r="BS149" s="78" t="e">
        <f aca="false">IF(BB149=0,"",BB149)</f>
        <v>#N/A</v>
      </c>
      <c r="BT149" s="78" t="e">
        <f aca="false">IF(BC149=0,"",BC149)</f>
        <v>#N/A</v>
      </c>
      <c r="BU149" s="78" t="e">
        <f aca="false">IF(BD149=0,"",BD149)</f>
        <v>#N/A</v>
      </c>
    </row>
    <row r="150" customFormat="false" ht="56.7" hidden="false" customHeight="true" outlineLevel="0" collapsed="false">
      <c r="A150" s="137"/>
      <c r="B150" s="138"/>
      <c r="C150" s="139"/>
      <c r="D150" s="139"/>
      <c r="E150" s="143"/>
      <c r="F150" s="120"/>
      <c r="G150" s="121"/>
      <c r="H150" s="122"/>
      <c r="I150" s="123"/>
      <c r="J150" s="116"/>
      <c r="K150" s="124" t="str">
        <f aca="false">IF(ISBLANK(I150),"",ROUND(IF(J150&lt;&gt;"€",IF(J150="$",I150*TRANSFERENCIAS!$E$29,I150*TRANSFERENCIAS!$H$29),I150),2))</f>
        <v/>
      </c>
      <c r="L150" s="142"/>
      <c r="M150" s="142"/>
      <c r="N150" s="142"/>
      <c r="O150" s="142"/>
      <c r="P150" s="142"/>
      <c r="Q150" s="160" t="str">
        <f aca="false">IF(ISNUMBER(X150),X150,"P")</f>
        <v>P</v>
      </c>
      <c r="W150" s="129" t="n">
        <f aca="false">SUM(L150:O150)</f>
        <v>0</v>
      </c>
      <c r="X150" s="129" t="str">
        <f aca="false">IF(W150&gt;0,ABS(W150-K150),"")</f>
        <v/>
      </c>
      <c r="AO150" s="78" t="e">
        <f aca="false">VLOOKUP(F150,PTDS2!$A$1:$Q$13,2)</f>
        <v>#N/A</v>
      </c>
      <c r="AP150" s="78" t="e">
        <f aca="false">VLOOKUP(F150,PTDS2!$A$1:$Q$13,3)</f>
        <v>#N/A</v>
      </c>
      <c r="AQ150" s="78" t="e">
        <f aca="false">VLOOKUP(F150,PTDS2!$A$1:$Q$13,4)</f>
        <v>#N/A</v>
      </c>
      <c r="AR150" s="78" t="e">
        <f aca="false">VLOOKUP(F150,PTDS2!$A$1:$Q$13,5)</f>
        <v>#N/A</v>
      </c>
      <c r="AS150" s="78" t="e">
        <f aca="false">VLOOKUP(F150,PTDS2!$A$1:$Q$13,6)</f>
        <v>#N/A</v>
      </c>
      <c r="AT150" s="78" t="e">
        <f aca="false">VLOOKUP(F150,PTDS2!$A$1:$Q$13,7)</f>
        <v>#N/A</v>
      </c>
      <c r="AU150" s="78" t="e">
        <f aca="false">VLOOKUP(F150,PTDS2!$A$1:$Q$13,8)</f>
        <v>#N/A</v>
      </c>
      <c r="AV150" s="78" t="e">
        <f aca="false">VLOOKUP(F150,PTDS2!$A$1:$Q$13,9)</f>
        <v>#N/A</v>
      </c>
      <c r="AW150" s="78" t="e">
        <f aca="false">VLOOKUP(F150,PTDS2!$A$1:$Q$13,10)</f>
        <v>#N/A</v>
      </c>
      <c r="AX150" s="78" t="e">
        <f aca="false">VLOOKUP(F150,PTDS2!$A$1:$Q$13,11)</f>
        <v>#N/A</v>
      </c>
      <c r="AY150" s="78" t="e">
        <f aca="false">VLOOKUP(F150,PTDS2!$A$1:$Q$13,12)</f>
        <v>#N/A</v>
      </c>
      <c r="AZ150" s="78" t="e">
        <f aca="false">VLOOKUP(F150,PTDS2!$A$1:$Q$13,13)</f>
        <v>#N/A</v>
      </c>
      <c r="BA150" s="78" t="e">
        <f aca="false">VLOOKUP(F150,PTDS2!$A$1:$Q$13,14)</f>
        <v>#N/A</v>
      </c>
      <c r="BB150" s="78" t="e">
        <f aca="false">VLOOKUP(F150,PTDS2!$A$1:$Q$13,15)</f>
        <v>#N/A</v>
      </c>
      <c r="BC150" s="78" t="e">
        <f aca="false">VLOOKUP(F150,PTDS2!$A$1:$Q$13,16)</f>
        <v>#N/A</v>
      </c>
      <c r="BD150" s="78" t="e">
        <f aca="false">VLOOKUP(F150,PTDS2!$A$1:$Q$13,17)</f>
        <v>#N/A</v>
      </c>
      <c r="BF150" s="78" t="e">
        <f aca="false">IF(AO150=0,"",AO150)</f>
        <v>#N/A</v>
      </c>
      <c r="BG150" s="78" t="e">
        <f aca="false">IF(AP150=0,"",AP150)</f>
        <v>#N/A</v>
      </c>
      <c r="BH150" s="78" t="e">
        <f aca="false">IF(AQ150=0,"",AQ150)</f>
        <v>#N/A</v>
      </c>
      <c r="BI150" s="78" t="e">
        <f aca="false">IF(AR150=0,"",AR150)</f>
        <v>#N/A</v>
      </c>
      <c r="BJ150" s="78" t="e">
        <f aca="false">IF(AS150=0,"",AS150)</f>
        <v>#N/A</v>
      </c>
      <c r="BK150" s="78" t="e">
        <f aca="false">IF(AT150=0,"",AT150)</f>
        <v>#N/A</v>
      </c>
      <c r="BL150" s="78" t="e">
        <f aca="false">IF(AU150=0,"",AU150)</f>
        <v>#N/A</v>
      </c>
      <c r="BM150" s="78" t="e">
        <f aca="false">IF(AV150=0,"",AV150)</f>
        <v>#N/A</v>
      </c>
      <c r="BN150" s="78" t="e">
        <f aca="false">IF(AW150=0,"",AW150)</f>
        <v>#N/A</v>
      </c>
      <c r="BO150" s="78" t="e">
        <f aca="false">IF(AX150=0,"",AX150)</f>
        <v>#N/A</v>
      </c>
      <c r="BP150" s="78" t="e">
        <f aca="false">IF(AY150=0,"",AY150)</f>
        <v>#N/A</v>
      </c>
      <c r="BQ150" s="78" t="e">
        <f aca="false">IF(AZ150=0,"",AZ150)</f>
        <v>#N/A</v>
      </c>
      <c r="BR150" s="78" t="e">
        <f aca="false">IF(BA150=0,"",BA150)</f>
        <v>#N/A</v>
      </c>
      <c r="BS150" s="78" t="e">
        <f aca="false">IF(BB150=0,"",BB150)</f>
        <v>#N/A</v>
      </c>
      <c r="BT150" s="78" t="e">
        <f aca="false">IF(BC150=0,"",BC150)</f>
        <v>#N/A</v>
      </c>
      <c r="BU150" s="78" t="e">
        <f aca="false">IF(BD150=0,"",BD150)</f>
        <v>#N/A</v>
      </c>
    </row>
    <row r="151" customFormat="false" ht="56.7" hidden="false" customHeight="true" outlineLevel="0" collapsed="false">
      <c r="A151" s="137"/>
      <c r="B151" s="138"/>
      <c r="C151" s="139"/>
      <c r="D151" s="139"/>
      <c r="E151" s="143"/>
      <c r="F151" s="120"/>
      <c r="G151" s="121"/>
      <c r="H151" s="122"/>
      <c r="I151" s="123"/>
      <c r="J151" s="116"/>
      <c r="K151" s="124" t="str">
        <f aca="false">IF(ISBLANK(I151),"",ROUND(IF(J151&lt;&gt;"€",IF(J151="$",I151*TRANSFERENCIAS!$E$29,I151*TRANSFERENCIAS!$H$29),I151),2))</f>
        <v/>
      </c>
      <c r="L151" s="142"/>
      <c r="M151" s="142"/>
      <c r="N151" s="142"/>
      <c r="O151" s="142"/>
      <c r="P151" s="142"/>
      <c r="Q151" s="160" t="str">
        <f aca="false">IF(ISNUMBER(X151),X151,"P")</f>
        <v>P</v>
      </c>
      <c r="W151" s="129" t="n">
        <f aca="false">SUM(L151:O151)</f>
        <v>0</v>
      </c>
      <c r="X151" s="129" t="str">
        <f aca="false">IF(W151&gt;0,ABS(W151-K151),"")</f>
        <v/>
      </c>
      <c r="AO151" s="78" t="e">
        <f aca="false">VLOOKUP(F151,PTDS2!$A$1:$Q$13,2)</f>
        <v>#N/A</v>
      </c>
      <c r="AP151" s="78" t="e">
        <f aca="false">VLOOKUP(F151,PTDS2!$A$1:$Q$13,3)</f>
        <v>#N/A</v>
      </c>
      <c r="AQ151" s="78" t="e">
        <f aca="false">VLOOKUP(F151,PTDS2!$A$1:$Q$13,4)</f>
        <v>#N/A</v>
      </c>
      <c r="AR151" s="78" t="e">
        <f aca="false">VLOOKUP(F151,PTDS2!$A$1:$Q$13,5)</f>
        <v>#N/A</v>
      </c>
      <c r="AS151" s="78" t="e">
        <f aca="false">VLOOKUP(F151,PTDS2!$A$1:$Q$13,6)</f>
        <v>#N/A</v>
      </c>
      <c r="AT151" s="78" t="e">
        <f aca="false">VLOOKUP(F151,PTDS2!$A$1:$Q$13,7)</f>
        <v>#N/A</v>
      </c>
      <c r="AU151" s="78" t="e">
        <f aca="false">VLOOKUP(F151,PTDS2!$A$1:$Q$13,8)</f>
        <v>#N/A</v>
      </c>
      <c r="AV151" s="78" t="e">
        <f aca="false">VLOOKUP(F151,PTDS2!$A$1:$Q$13,9)</f>
        <v>#N/A</v>
      </c>
      <c r="AW151" s="78" t="e">
        <f aca="false">VLOOKUP(F151,PTDS2!$A$1:$Q$13,10)</f>
        <v>#N/A</v>
      </c>
      <c r="AX151" s="78" t="e">
        <f aca="false">VLOOKUP(F151,PTDS2!$A$1:$Q$13,11)</f>
        <v>#N/A</v>
      </c>
      <c r="AY151" s="78" t="e">
        <f aca="false">VLOOKUP(F151,PTDS2!$A$1:$Q$13,12)</f>
        <v>#N/A</v>
      </c>
      <c r="AZ151" s="78" t="e">
        <f aca="false">VLOOKUP(F151,PTDS2!$A$1:$Q$13,13)</f>
        <v>#N/A</v>
      </c>
      <c r="BA151" s="78" t="e">
        <f aca="false">VLOOKUP(F151,PTDS2!$A$1:$Q$13,14)</f>
        <v>#N/A</v>
      </c>
      <c r="BB151" s="78" t="e">
        <f aca="false">VLOOKUP(F151,PTDS2!$A$1:$Q$13,15)</f>
        <v>#N/A</v>
      </c>
      <c r="BC151" s="78" t="e">
        <f aca="false">VLOOKUP(F151,PTDS2!$A$1:$Q$13,16)</f>
        <v>#N/A</v>
      </c>
      <c r="BD151" s="78" t="e">
        <f aca="false">VLOOKUP(F151,PTDS2!$A$1:$Q$13,17)</f>
        <v>#N/A</v>
      </c>
      <c r="BF151" s="78" t="e">
        <f aca="false">IF(AO151=0,"",AO151)</f>
        <v>#N/A</v>
      </c>
      <c r="BG151" s="78" t="e">
        <f aca="false">IF(AP151=0,"",AP151)</f>
        <v>#N/A</v>
      </c>
      <c r="BH151" s="78" t="e">
        <f aca="false">IF(AQ151=0,"",AQ151)</f>
        <v>#N/A</v>
      </c>
      <c r="BI151" s="78" t="e">
        <f aca="false">IF(AR151=0,"",AR151)</f>
        <v>#N/A</v>
      </c>
      <c r="BJ151" s="78" t="e">
        <f aca="false">IF(AS151=0,"",AS151)</f>
        <v>#N/A</v>
      </c>
      <c r="BK151" s="78" t="e">
        <f aca="false">IF(AT151=0,"",AT151)</f>
        <v>#N/A</v>
      </c>
      <c r="BL151" s="78" t="e">
        <f aca="false">IF(AU151=0,"",AU151)</f>
        <v>#N/A</v>
      </c>
      <c r="BM151" s="78" t="e">
        <f aca="false">IF(AV151=0,"",AV151)</f>
        <v>#N/A</v>
      </c>
      <c r="BN151" s="78" t="e">
        <f aca="false">IF(AW151=0,"",AW151)</f>
        <v>#N/A</v>
      </c>
      <c r="BO151" s="78" t="e">
        <f aca="false">IF(AX151=0,"",AX151)</f>
        <v>#N/A</v>
      </c>
      <c r="BP151" s="78" t="e">
        <f aca="false">IF(AY151=0,"",AY151)</f>
        <v>#N/A</v>
      </c>
      <c r="BQ151" s="78" t="e">
        <f aca="false">IF(AZ151=0,"",AZ151)</f>
        <v>#N/A</v>
      </c>
      <c r="BR151" s="78" t="e">
        <f aca="false">IF(BA151=0,"",BA151)</f>
        <v>#N/A</v>
      </c>
      <c r="BS151" s="78" t="e">
        <f aca="false">IF(BB151=0,"",BB151)</f>
        <v>#N/A</v>
      </c>
      <c r="BT151" s="78" t="e">
        <f aca="false">IF(BC151=0,"",BC151)</f>
        <v>#N/A</v>
      </c>
      <c r="BU151" s="78" t="e">
        <f aca="false">IF(BD151=0,"",BD151)</f>
        <v>#N/A</v>
      </c>
    </row>
    <row r="152" customFormat="false" ht="56.7" hidden="false" customHeight="true" outlineLevel="0" collapsed="false">
      <c r="A152" s="137"/>
      <c r="B152" s="138"/>
      <c r="C152" s="139"/>
      <c r="D152" s="139"/>
      <c r="E152" s="143"/>
      <c r="F152" s="120"/>
      <c r="G152" s="121"/>
      <c r="H152" s="122"/>
      <c r="I152" s="123"/>
      <c r="J152" s="116"/>
      <c r="K152" s="124" t="str">
        <f aca="false">IF(ISBLANK(I152),"",ROUND(IF(J152&lt;&gt;"€",IF(J152="$",I152*TRANSFERENCIAS!$E$29,I152*TRANSFERENCIAS!$H$29),I152),2))</f>
        <v/>
      </c>
      <c r="L152" s="142"/>
      <c r="M152" s="142"/>
      <c r="N152" s="142"/>
      <c r="O152" s="142"/>
      <c r="P152" s="142"/>
      <c r="Q152" s="160" t="str">
        <f aca="false">IF(ISNUMBER(X152),X152,"P")</f>
        <v>P</v>
      </c>
      <c r="W152" s="129" t="n">
        <f aca="false">SUM(L152:O152)</f>
        <v>0</v>
      </c>
      <c r="X152" s="129" t="str">
        <f aca="false">IF(W152&gt;0,ABS(W152-K152),"")</f>
        <v/>
      </c>
      <c r="AO152" s="78" t="e">
        <f aca="false">VLOOKUP(F152,PTDS2!$A$1:$Q$13,2)</f>
        <v>#N/A</v>
      </c>
      <c r="AP152" s="78" t="e">
        <f aca="false">VLOOKUP(F152,PTDS2!$A$1:$Q$13,3)</f>
        <v>#N/A</v>
      </c>
      <c r="AQ152" s="78" t="e">
        <f aca="false">VLOOKUP(F152,PTDS2!$A$1:$Q$13,4)</f>
        <v>#N/A</v>
      </c>
      <c r="AR152" s="78" t="e">
        <f aca="false">VLOOKUP(F152,PTDS2!$A$1:$Q$13,5)</f>
        <v>#N/A</v>
      </c>
      <c r="AS152" s="78" t="e">
        <f aca="false">VLOOKUP(F152,PTDS2!$A$1:$Q$13,6)</f>
        <v>#N/A</v>
      </c>
      <c r="AT152" s="78" t="e">
        <f aca="false">VLOOKUP(F152,PTDS2!$A$1:$Q$13,7)</f>
        <v>#N/A</v>
      </c>
      <c r="AU152" s="78" t="e">
        <f aca="false">VLOOKUP(F152,PTDS2!$A$1:$Q$13,8)</f>
        <v>#N/A</v>
      </c>
      <c r="AV152" s="78" t="e">
        <f aca="false">VLOOKUP(F152,PTDS2!$A$1:$Q$13,9)</f>
        <v>#N/A</v>
      </c>
      <c r="AW152" s="78" t="e">
        <f aca="false">VLOOKUP(F152,PTDS2!$A$1:$Q$13,10)</f>
        <v>#N/A</v>
      </c>
      <c r="AX152" s="78" t="e">
        <f aca="false">VLOOKUP(F152,PTDS2!$A$1:$Q$13,11)</f>
        <v>#N/A</v>
      </c>
      <c r="AY152" s="78" t="e">
        <f aca="false">VLOOKUP(F152,PTDS2!$A$1:$Q$13,12)</f>
        <v>#N/A</v>
      </c>
      <c r="AZ152" s="78" t="e">
        <f aca="false">VLOOKUP(F152,PTDS2!$A$1:$Q$13,13)</f>
        <v>#N/A</v>
      </c>
      <c r="BA152" s="78" t="e">
        <f aca="false">VLOOKUP(F152,PTDS2!$A$1:$Q$13,14)</f>
        <v>#N/A</v>
      </c>
      <c r="BB152" s="78" t="e">
        <f aca="false">VLOOKUP(F152,PTDS2!$A$1:$Q$13,15)</f>
        <v>#N/A</v>
      </c>
      <c r="BC152" s="78" t="e">
        <f aca="false">VLOOKUP(F152,PTDS2!$A$1:$Q$13,16)</f>
        <v>#N/A</v>
      </c>
      <c r="BD152" s="78" t="e">
        <f aca="false">VLOOKUP(F152,PTDS2!$A$1:$Q$13,17)</f>
        <v>#N/A</v>
      </c>
      <c r="BF152" s="78" t="e">
        <f aca="false">IF(AO152=0,"",AO152)</f>
        <v>#N/A</v>
      </c>
      <c r="BG152" s="78" t="e">
        <f aca="false">IF(AP152=0,"",AP152)</f>
        <v>#N/A</v>
      </c>
      <c r="BH152" s="78" t="e">
        <f aca="false">IF(AQ152=0,"",AQ152)</f>
        <v>#N/A</v>
      </c>
      <c r="BI152" s="78" t="e">
        <f aca="false">IF(AR152=0,"",AR152)</f>
        <v>#N/A</v>
      </c>
      <c r="BJ152" s="78" t="e">
        <f aca="false">IF(AS152=0,"",AS152)</f>
        <v>#N/A</v>
      </c>
      <c r="BK152" s="78" t="e">
        <f aca="false">IF(AT152=0,"",AT152)</f>
        <v>#N/A</v>
      </c>
      <c r="BL152" s="78" t="e">
        <f aca="false">IF(AU152=0,"",AU152)</f>
        <v>#N/A</v>
      </c>
      <c r="BM152" s="78" t="e">
        <f aca="false">IF(AV152=0,"",AV152)</f>
        <v>#N/A</v>
      </c>
      <c r="BN152" s="78" t="e">
        <f aca="false">IF(AW152=0,"",AW152)</f>
        <v>#N/A</v>
      </c>
      <c r="BO152" s="78" t="e">
        <f aca="false">IF(AX152=0,"",AX152)</f>
        <v>#N/A</v>
      </c>
      <c r="BP152" s="78" t="e">
        <f aca="false">IF(AY152=0,"",AY152)</f>
        <v>#N/A</v>
      </c>
      <c r="BQ152" s="78" t="e">
        <f aca="false">IF(AZ152=0,"",AZ152)</f>
        <v>#N/A</v>
      </c>
      <c r="BR152" s="78" t="e">
        <f aca="false">IF(BA152=0,"",BA152)</f>
        <v>#N/A</v>
      </c>
      <c r="BS152" s="78" t="e">
        <f aca="false">IF(BB152=0,"",BB152)</f>
        <v>#N/A</v>
      </c>
      <c r="BT152" s="78" t="e">
        <f aca="false">IF(BC152=0,"",BC152)</f>
        <v>#N/A</v>
      </c>
      <c r="BU152" s="78" t="e">
        <f aca="false">IF(BD152=0,"",BD152)</f>
        <v>#N/A</v>
      </c>
    </row>
    <row r="153" customFormat="false" ht="56.7" hidden="false" customHeight="true" outlineLevel="0" collapsed="false">
      <c r="A153" s="137"/>
      <c r="B153" s="138"/>
      <c r="C153" s="139"/>
      <c r="D153" s="139"/>
      <c r="E153" s="143"/>
      <c r="F153" s="120"/>
      <c r="G153" s="121"/>
      <c r="H153" s="122"/>
      <c r="I153" s="123"/>
      <c r="J153" s="116"/>
      <c r="K153" s="124" t="str">
        <f aca="false">IF(ISBLANK(I153),"",ROUND(IF(J153&lt;&gt;"€",IF(J153="$",I153*TRANSFERENCIAS!$E$29,I153*TRANSFERENCIAS!$H$29),I153),2))</f>
        <v/>
      </c>
      <c r="L153" s="142"/>
      <c r="M153" s="142"/>
      <c r="N153" s="142"/>
      <c r="O153" s="142"/>
      <c r="P153" s="142"/>
      <c r="Q153" s="160" t="str">
        <f aca="false">IF(ISNUMBER(X153),X153,"P")</f>
        <v>P</v>
      </c>
      <c r="W153" s="129" t="n">
        <f aca="false">SUM(L153:O153)</f>
        <v>0</v>
      </c>
      <c r="X153" s="129" t="str">
        <f aca="false">IF(W153&gt;0,ABS(W153-K153),"")</f>
        <v/>
      </c>
      <c r="AO153" s="78" t="e">
        <f aca="false">VLOOKUP(F153,PTDS2!$A$1:$Q$13,2)</f>
        <v>#N/A</v>
      </c>
      <c r="AP153" s="78" t="e">
        <f aca="false">VLOOKUP(F153,PTDS2!$A$1:$Q$13,3)</f>
        <v>#N/A</v>
      </c>
      <c r="AQ153" s="78" t="e">
        <f aca="false">VLOOKUP(F153,PTDS2!$A$1:$Q$13,4)</f>
        <v>#N/A</v>
      </c>
      <c r="AR153" s="78" t="e">
        <f aca="false">VLOOKUP(F153,PTDS2!$A$1:$Q$13,5)</f>
        <v>#N/A</v>
      </c>
      <c r="AS153" s="78" t="e">
        <f aca="false">VLOOKUP(F153,PTDS2!$A$1:$Q$13,6)</f>
        <v>#N/A</v>
      </c>
      <c r="AT153" s="78" t="e">
        <f aca="false">VLOOKUP(F153,PTDS2!$A$1:$Q$13,7)</f>
        <v>#N/A</v>
      </c>
      <c r="AU153" s="78" t="e">
        <f aca="false">VLOOKUP(F153,PTDS2!$A$1:$Q$13,8)</f>
        <v>#N/A</v>
      </c>
      <c r="AV153" s="78" t="e">
        <f aca="false">VLOOKUP(F153,PTDS2!$A$1:$Q$13,9)</f>
        <v>#N/A</v>
      </c>
      <c r="AW153" s="78" t="e">
        <f aca="false">VLOOKUP(F153,PTDS2!$A$1:$Q$13,10)</f>
        <v>#N/A</v>
      </c>
      <c r="AX153" s="78" t="e">
        <f aca="false">VLOOKUP(F153,PTDS2!$A$1:$Q$13,11)</f>
        <v>#N/A</v>
      </c>
      <c r="AY153" s="78" t="e">
        <f aca="false">VLOOKUP(F153,PTDS2!$A$1:$Q$13,12)</f>
        <v>#N/A</v>
      </c>
      <c r="AZ153" s="78" t="e">
        <f aca="false">VLOOKUP(F153,PTDS2!$A$1:$Q$13,13)</f>
        <v>#N/A</v>
      </c>
      <c r="BA153" s="78" t="e">
        <f aca="false">VLOOKUP(F153,PTDS2!$A$1:$Q$13,14)</f>
        <v>#N/A</v>
      </c>
      <c r="BB153" s="78" t="e">
        <f aca="false">VLOOKUP(F153,PTDS2!$A$1:$Q$13,15)</f>
        <v>#N/A</v>
      </c>
      <c r="BC153" s="78" t="e">
        <f aca="false">VLOOKUP(F153,PTDS2!$A$1:$Q$13,16)</f>
        <v>#N/A</v>
      </c>
      <c r="BD153" s="78" t="e">
        <f aca="false">VLOOKUP(F153,PTDS2!$A$1:$Q$13,17)</f>
        <v>#N/A</v>
      </c>
      <c r="BF153" s="78" t="e">
        <f aca="false">IF(AO153=0,"",AO153)</f>
        <v>#N/A</v>
      </c>
      <c r="BG153" s="78" t="e">
        <f aca="false">IF(AP153=0,"",AP153)</f>
        <v>#N/A</v>
      </c>
      <c r="BH153" s="78" t="e">
        <f aca="false">IF(AQ153=0,"",AQ153)</f>
        <v>#N/A</v>
      </c>
      <c r="BI153" s="78" t="e">
        <f aca="false">IF(AR153=0,"",AR153)</f>
        <v>#N/A</v>
      </c>
      <c r="BJ153" s="78" t="e">
        <f aca="false">IF(AS153=0,"",AS153)</f>
        <v>#N/A</v>
      </c>
      <c r="BK153" s="78" t="e">
        <f aca="false">IF(AT153=0,"",AT153)</f>
        <v>#N/A</v>
      </c>
      <c r="BL153" s="78" t="e">
        <f aca="false">IF(AU153=0,"",AU153)</f>
        <v>#N/A</v>
      </c>
      <c r="BM153" s="78" t="e">
        <f aca="false">IF(AV153=0,"",AV153)</f>
        <v>#N/A</v>
      </c>
      <c r="BN153" s="78" t="e">
        <f aca="false">IF(AW153=0,"",AW153)</f>
        <v>#N/A</v>
      </c>
      <c r="BO153" s="78" t="e">
        <f aca="false">IF(AX153=0,"",AX153)</f>
        <v>#N/A</v>
      </c>
      <c r="BP153" s="78" t="e">
        <f aca="false">IF(AY153=0,"",AY153)</f>
        <v>#N/A</v>
      </c>
      <c r="BQ153" s="78" t="e">
        <f aca="false">IF(AZ153=0,"",AZ153)</f>
        <v>#N/A</v>
      </c>
      <c r="BR153" s="78" t="e">
        <f aca="false">IF(BA153=0,"",BA153)</f>
        <v>#N/A</v>
      </c>
      <c r="BS153" s="78" t="e">
        <f aca="false">IF(BB153=0,"",BB153)</f>
        <v>#N/A</v>
      </c>
      <c r="BT153" s="78" t="e">
        <f aca="false">IF(BC153=0,"",BC153)</f>
        <v>#N/A</v>
      </c>
      <c r="BU153" s="78" t="e">
        <f aca="false">IF(BD153=0,"",BD153)</f>
        <v>#N/A</v>
      </c>
    </row>
    <row r="154" customFormat="false" ht="56.7" hidden="false" customHeight="true" outlineLevel="0" collapsed="false">
      <c r="A154" s="137"/>
      <c r="B154" s="138"/>
      <c r="C154" s="139"/>
      <c r="D154" s="139"/>
      <c r="E154" s="143"/>
      <c r="F154" s="120"/>
      <c r="G154" s="121"/>
      <c r="H154" s="122"/>
      <c r="I154" s="123"/>
      <c r="J154" s="116"/>
      <c r="K154" s="124" t="str">
        <f aca="false">IF(ISBLANK(I154),"",ROUND(IF(J154&lt;&gt;"€",IF(J154="$",I154*TRANSFERENCIAS!$E$29,I154*TRANSFERENCIAS!$H$29),I154),2))</f>
        <v/>
      </c>
      <c r="L154" s="142"/>
      <c r="M154" s="142"/>
      <c r="N154" s="142"/>
      <c r="O154" s="142"/>
      <c r="P154" s="142"/>
      <c r="Q154" s="160" t="str">
        <f aca="false">IF(ISNUMBER(X154),X154,"P")</f>
        <v>P</v>
      </c>
      <c r="W154" s="129" t="n">
        <f aca="false">SUM(L154:O154)</f>
        <v>0</v>
      </c>
      <c r="X154" s="129" t="str">
        <f aca="false">IF(W154&gt;0,ABS(W154-K154),"")</f>
        <v/>
      </c>
      <c r="AO154" s="78" t="e">
        <f aca="false">VLOOKUP(F154,PTDS2!$A$1:$Q$13,2)</f>
        <v>#N/A</v>
      </c>
      <c r="AP154" s="78" t="e">
        <f aca="false">VLOOKUP(F154,PTDS2!$A$1:$Q$13,3)</f>
        <v>#N/A</v>
      </c>
      <c r="AQ154" s="78" t="e">
        <f aca="false">VLOOKUP(F154,PTDS2!$A$1:$Q$13,4)</f>
        <v>#N/A</v>
      </c>
      <c r="AR154" s="78" t="e">
        <f aca="false">VLOOKUP(F154,PTDS2!$A$1:$Q$13,5)</f>
        <v>#N/A</v>
      </c>
      <c r="AS154" s="78" t="e">
        <f aca="false">VLOOKUP(F154,PTDS2!$A$1:$Q$13,6)</f>
        <v>#N/A</v>
      </c>
      <c r="AT154" s="78" t="e">
        <f aca="false">VLOOKUP(F154,PTDS2!$A$1:$Q$13,7)</f>
        <v>#N/A</v>
      </c>
      <c r="AU154" s="78" t="e">
        <f aca="false">VLOOKUP(F154,PTDS2!$A$1:$Q$13,8)</f>
        <v>#N/A</v>
      </c>
      <c r="AV154" s="78" t="e">
        <f aca="false">VLOOKUP(F154,PTDS2!$A$1:$Q$13,9)</f>
        <v>#N/A</v>
      </c>
      <c r="AW154" s="78" t="e">
        <f aca="false">VLOOKUP(F154,PTDS2!$A$1:$Q$13,10)</f>
        <v>#N/A</v>
      </c>
      <c r="AX154" s="78" t="e">
        <f aca="false">VLOOKUP(F154,PTDS2!$A$1:$Q$13,11)</f>
        <v>#N/A</v>
      </c>
      <c r="AY154" s="78" t="e">
        <f aca="false">VLOOKUP(F154,PTDS2!$A$1:$Q$13,12)</f>
        <v>#N/A</v>
      </c>
      <c r="AZ154" s="78" t="e">
        <f aca="false">VLOOKUP(F154,PTDS2!$A$1:$Q$13,13)</f>
        <v>#N/A</v>
      </c>
      <c r="BA154" s="78" t="e">
        <f aca="false">VLOOKUP(F154,PTDS2!$A$1:$Q$13,14)</f>
        <v>#N/A</v>
      </c>
      <c r="BB154" s="78" t="e">
        <f aca="false">VLOOKUP(F154,PTDS2!$A$1:$Q$13,15)</f>
        <v>#N/A</v>
      </c>
      <c r="BC154" s="78" t="e">
        <f aca="false">VLOOKUP(F154,PTDS2!$A$1:$Q$13,16)</f>
        <v>#N/A</v>
      </c>
      <c r="BD154" s="78" t="e">
        <f aca="false">VLOOKUP(F154,PTDS2!$A$1:$Q$13,17)</f>
        <v>#N/A</v>
      </c>
      <c r="BF154" s="78" t="e">
        <f aca="false">IF(AO154=0,"",AO154)</f>
        <v>#N/A</v>
      </c>
      <c r="BG154" s="78" t="e">
        <f aca="false">IF(AP154=0,"",AP154)</f>
        <v>#N/A</v>
      </c>
      <c r="BH154" s="78" t="e">
        <f aca="false">IF(AQ154=0,"",AQ154)</f>
        <v>#N/A</v>
      </c>
      <c r="BI154" s="78" t="e">
        <f aca="false">IF(AR154=0,"",AR154)</f>
        <v>#N/A</v>
      </c>
      <c r="BJ154" s="78" t="e">
        <f aca="false">IF(AS154=0,"",AS154)</f>
        <v>#N/A</v>
      </c>
      <c r="BK154" s="78" t="e">
        <f aca="false">IF(AT154=0,"",AT154)</f>
        <v>#N/A</v>
      </c>
      <c r="BL154" s="78" t="e">
        <f aca="false">IF(AU154=0,"",AU154)</f>
        <v>#N/A</v>
      </c>
      <c r="BM154" s="78" t="e">
        <f aca="false">IF(AV154=0,"",AV154)</f>
        <v>#N/A</v>
      </c>
      <c r="BN154" s="78" t="e">
        <f aca="false">IF(AW154=0,"",AW154)</f>
        <v>#N/A</v>
      </c>
      <c r="BO154" s="78" t="e">
        <f aca="false">IF(AX154=0,"",AX154)</f>
        <v>#N/A</v>
      </c>
      <c r="BP154" s="78" t="e">
        <f aca="false">IF(AY154=0,"",AY154)</f>
        <v>#N/A</v>
      </c>
      <c r="BQ154" s="78" t="e">
        <f aca="false">IF(AZ154=0,"",AZ154)</f>
        <v>#N/A</v>
      </c>
      <c r="BR154" s="78" t="e">
        <f aca="false">IF(BA154=0,"",BA154)</f>
        <v>#N/A</v>
      </c>
      <c r="BS154" s="78" t="e">
        <f aca="false">IF(BB154=0,"",BB154)</f>
        <v>#N/A</v>
      </c>
      <c r="BT154" s="78" t="e">
        <f aca="false">IF(BC154=0,"",BC154)</f>
        <v>#N/A</v>
      </c>
      <c r="BU154" s="78" t="e">
        <f aca="false">IF(BD154=0,"",BD154)</f>
        <v>#N/A</v>
      </c>
    </row>
    <row r="155" customFormat="false" ht="56.7" hidden="false" customHeight="true" outlineLevel="0" collapsed="false">
      <c r="A155" s="137"/>
      <c r="B155" s="138"/>
      <c r="C155" s="139"/>
      <c r="D155" s="139"/>
      <c r="E155" s="143"/>
      <c r="F155" s="120"/>
      <c r="G155" s="121"/>
      <c r="H155" s="122"/>
      <c r="I155" s="123"/>
      <c r="J155" s="116"/>
      <c r="K155" s="124" t="str">
        <f aca="false">IF(ISBLANK(I155),"",ROUND(IF(J155&lt;&gt;"€",IF(J155="$",I155*TRANSFERENCIAS!$E$29,I155*TRANSFERENCIAS!$H$29),I155),2))</f>
        <v/>
      </c>
      <c r="L155" s="142"/>
      <c r="M155" s="142"/>
      <c r="N155" s="142"/>
      <c r="O155" s="142"/>
      <c r="P155" s="142"/>
      <c r="Q155" s="160" t="str">
        <f aca="false">IF(ISNUMBER(X155),X155,"P")</f>
        <v>P</v>
      </c>
      <c r="W155" s="129" t="n">
        <f aca="false">SUM(L155:O155)</f>
        <v>0</v>
      </c>
      <c r="X155" s="129" t="str">
        <f aca="false">IF(W155&gt;0,ABS(W155-K155),"")</f>
        <v/>
      </c>
      <c r="AO155" s="78" t="e">
        <f aca="false">VLOOKUP(F155,PTDS2!$A$1:$Q$13,2)</f>
        <v>#N/A</v>
      </c>
      <c r="AP155" s="78" t="e">
        <f aca="false">VLOOKUP(F155,PTDS2!$A$1:$Q$13,3)</f>
        <v>#N/A</v>
      </c>
      <c r="AQ155" s="78" t="e">
        <f aca="false">VLOOKUP(F155,PTDS2!$A$1:$Q$13,4)</f>
        <v>#N/A</v>
      </c>
      <c r="AR155" s="78" t="e">
        <f aca="false">VLOOKUP(F155,PTDS2!$A$1:$Q$13,5)</f>
        <v>#N/A</v>
      </c>
      <c r="AS155" s="78" t="e">
        <f aca="false">VLOOKUP(F155,PTDS2!$A$1:$Q$13,6)</f>
        <v>#N/A</v>
      </c>
      <c r="AT155" s="78" t="e">
        <f aca="false">VLOOKUP(F155,PTDS2!$A$1:$Q$13,7)</f>
        <v>#N/A</v>
      </c>
      <c r="AU155" s="78" t="e">
        <f aca="false">VLOOKUP(F155,PTDS2!$A$1:$Q$13,8)</f>
        <v>#N/A</v>
      </c>
      <c r="AV155" s="78" t="e">
        <f aca="false">VLOOKUP(F155,PTDS2!$A$1:$Q$13,9)</f>
        <v>#N/A</v>
      </c>
      <c r="AW155" s="78" t="e">
        <f aca="false">VLOOKUP(F155,PTDS2!$A$1:$Q$13,10)</f>
        <v>#N/A</v>
      </c>
      <c r="AX155" s="78" t="e">
        <f aca="false">VLOOKUP(F155,PTDS2!$A$1:$Q$13,11)</f>
        <v>#N/A</v>
      </c>
      <c r="AY155" s="78" t="e">
        <f aca="false">VLOOKUP(F155,PTDS2!$A$1:$Q$13,12)</f>
        <v>#N/A</v>
      </c>
      <c r="AZ155" s="78" t="e">
        <f aca="false">VLOOKUP(F155,PTDS2!$A$1:$Q$13,13)</f>
        <v>#N/A</v>
      </c>
      <c r="BA155" s="78" t="e">
        <f aca="false">VLOOKUP(F155,PTDS2!$A$1:$Q$13,14)</f>
        <v>#N/A</v>
      </c>
      <c r="BB155" s="78" t="e">
        <f aca="false">VLOOKUP(F155,PTDS2!$A$1:$Q$13,15)</f>
        <v>#N/A</v>
      </c>
      <c r="BC155" s="78" t="e">
        <f aca="false">VLOOKUP(F155,PTDS2!$A$1:$Q$13,16)</f>
        <v>#N/A</v>
      </c>
      <c r="BD155" s="78" t="e">
        <f aca="false">VLOOKUP(F155,PTDS2!$A$1:$Q$13,17)</f>
        <v>#N/A</v>
      </c>
      <c r="BF155" s="78" t="e">
        <f aca="false">IF(AO155=0,"",AO155)</f>
        <v>#N/A</v>
      </c>
      <c r="BG155" s="78" t="e">
        <f aca="false">IF(AP155=0,"",AP155)</f>
        <v>#N/A</v>
      </c>
      <c r="BH155" s="78" t="e">
        <f aca="false">IF(AQ155=0,"",AQ155)</f>
        <v>#N/A</v>
      </c>
      <c r="BI155" s="78" t="e">
        <f aca="false">IF(AR155=0,"",AR155)</f>
        <v>#N/A</v>
      </c>
      <c r="BJ155" s="78" t="e">
        <f aca="false">IF(AS155=0,"",AS155)</f>
        <v>#N/A</v>
      </c>
      <c r="BK155" s="78" t="e">
        <f aca="false">IF(AT155=0,"",AT155)</f>
        <v>#N/A</v>
      </c>
      <c r="BL155" s="78" t="e">
        <f aca="false">IF(AU155=0,"",AU155)</f>
        <v>#N/A</v>
      </c>
      <c r="BM155" s="78" t="e">
        <f aca="false">IF(AV155=0,"",AV155)</f>
        <v>#N/A</v>
      </c>
      <c r="BN155" s="78" t="e">
        <f aca="false">IF(AW155=0,"",AW155)</f>
        <v>#N/A</v>
      </c>
      <c r="BO155" s="78" t="e">
        <f aca="false">IF(AX155=0,"",AX155)</f>
        <v>#N/A</v>
      </c>
      <c r="BP155" s="78" t="e">
        <f aca="false">IF(AY155=0,"",AY155)</f>
        <v>#N/A</v>
      </c>
      <c r="BQ155" s="78" t="e">
        <f aca="false">IF(AZ155=0,"",AZ155)</f>
        <v>#N/A</v>
      </c>
      <c r="BR155" s="78" t="e">
        <f aca="false">IF(BA155=0,"",BA155)</f>
        <v>#N/A</v>
      </c>
      <c r="BS155" s="78" t="e">
        <f aca="false">IF(BB155=0,"",BB155)</f>
        <v>#N/A</v>
      </c>
      <c r="BT155" s="78" t="e">
        <f aca="false">IF(BC155=0,"",BC155)</f>
        <v>#N/A</v>
      </c>
      <c r="BU155" s="78" t="e">
        <f aca="false">IF(BD155=0,"",BD155)</f>
        <v>#N/A</v>
      </c>
    </row>
    <row r="156" customFormat="false" ht="56.7" hidden="false" customHeight="true" outlineLevel="0" collapsed="false">
      <c r="A156" s="137"/>
      <c r="B156" s="138"/>
      <c r="C156" s="139"/>
      <c r="D156" s="139"/>
      <c r="E156" s="143"/>
      <c r="F156" s="120"/>
      <c r="G156" s="121"/>
      <c r="H156" s="122"/>
      <c r="I156" s="123"/>
      <c r="J156" s="116"/>
      <c r="K156" s="124" t="str">
        <f aca="false">IF(ISBLANK(I156),"",ROUND(IF(J156&lt;&gt;"€",IF(J156="$",I156*TRANSFERENCIAS!$E$29,I156*TRANSFERENCIAS!$H$29),I156),2))</f>
        <v/>
      </c>
      <c r="L156" s="142"/>
      <c r="M156" s="142"/>
      <c r="N156" s="142"/>
      <c r="O156" s="142"/>
      <c r="P156" s="142"/>
      <c r="Q156" s="160" t="str">
        <f aca="false">IF(ISNUMBER(X156),X156,"P")</f>
        <v>P</v>
      </c>
      <c r="W156" s="129" t="n">
        <f aca="false">SUM(L156:O156)</f>
        <v>0</v>
      </c>
      <c r="X156" s="129" t="str">
        <f aca="false">IF(W156&gt;0,ABS(W156-K156),"")</f>
        <v/>
      </c>
      <c r="AO156" s="78" t="e">
        <f aca="false">VLOOKUP(F156,PTDS2!$A$1:$Q$13,2)</f>
        <v>#N/A</v>
      </c>
      <c r="AP156" s="78" t="e">
        <f aca="false">VLOOKUP(F156,PTDS2!$A$1:$Q$13,3)</f>
        <v>#N/A</v>
      </c>
      <c r="AQ156" s="78" t="e">
        <f aca="false">VLOOKUP(F156,PTDS2!$A$1:$Q$13,4)</f>
        <v>#N/A</v>
      </c>
      <c r="AR156" s="78" t="e">
        <f aca="false">VLOOKUP(F156,PTDS2!$A$1:$Q$13,5)</f>
        <v>#N/A</v>
      </c>
      <c r="AS156" s="78" t="e">
        <f aca="false">VLOOKUP(F156,PTDS2!$A$1:$Q$13,6)</f>
        <v>#N/A</v>
      </c>
      <c r="AT156" s="78" t="e">
        <f aca="false">VLOOKUP(F156,PTDS2!$A$1:$Q$13,7)</f>
        <v>#N/A</v>
      </c>
      <c r="AU156" s="78" t="e">
        <f aca="false">VLOOKUP(F156,PTDS2!$A$1:$Q$13,8)</f>
        <v>#N/A</v>
      </c>
      <c r="AV156" s="78" t="e">
        <f aca="false">VLOOKUP(F156,PTDS2!$A$1:$Q$13,9)</f>
        <v>#N/A</v>
      </c>
      <c r="AW156" s="78" t="e">
        <f aca="false">VLOOKUP(F156,PTDS2!$A$1:$Q$13,10)</f>
        <v>#N/A</v>
      </c>
      <c r="AX156" s="78" t="e">
        <f aca="false">VLOOKUP(F156,PTDS2!$A$1:$Q$13,11)</f>
        <v>#N/A</v>
      </c>
      <c r="AY156" s="78" t="e">
        <f aca="false">VLOOKUP(F156,PTDS2!$A$1:$Q$13,12)</f>
        <v>#N/A</v>
      </c>
      <c r="AZ156" s="78" t="e">
        <f aca="false">VLOOKUP(F156,PTDS2!$A$1:$Q$13,13)</f>
        <v>#N/A</v>
      </c>
      <c r="BA156" s="78" t="e">
        <f aca="false">VLOOKUP(F156,PTDS2!$A$1:$Q$13,14)</f>
        <v>#N/A</v>
      </c>
      <c r="BB156" s="78" t="e">
        <f aca="false">VLOOKUP(F156,PTDS2!$A$1:$Q$13,15)</f>
        <v>#N/A</v>
      </c>
      <c r="BC156" s="78" t="e">
        <f aca="false">VLOOKUP(F156,PTDS2!$A$1:$Q$13,16)</f>
        <v>#N/A</v>
      </c>
      <c r="BD156" s="78" t="e">
        <f aca="false">VLOOKUP(F156,PTDS2!$A$1:$Q$13,17)</f>
        <v>#N/A</v>
      </c>
      <c r="BF156" s="78" t="e">
        <f aca="false">IF(AO156=0,"",AO156)</f>
        <v>#N/A</v>
      </c>
      <c r="BG156" s="78" t="e">
        <f aca="false">IF(AP156=0,"",AP156)</f>
        <v>#N/A</v>
      </c>
      <c r="BH156" s="78" t="e">
        <f aca="false">IF(AQ156=0,"",AQ156)</f>
        <v>#N/A</v>
      </c>
      <c r="BI156" s="78" t="e">
        <f aca="false">IF(AR156=0,"",AR156)</f>
        <v>#N/A</v>
      </c>
      <c r="BJ156" s="78" t="e">
        <f aca="false">IF(AS156=0,"",AS156)</f>
        <v>#N/A</v>
      </c>
      <c r="BK156" s="78" t="e">
        <f aca="false">IF(AT156=0,"",AT156)</f>
        <v>#N/A</v>
      </c>
      <c r="BL156" s="78" t="e">
        <f aca="false">IF(AU156=0,"",AU156)</f>
        <v>#N/A</v>
      </c>
      <c r="BM156" s="78" t="e">
        <f aca="false">IF(AV156=0,"",AV156)</f>
        <v>#N/A</v>
      </c>
      <c r="BN156" s="78" t="e">
        <f aca="false">IF(AW156=0,"",AW156)</f>
        <v>#N/A</v>
      </c>
      <c r="BO156" s="78" t="e">
        <f aca="false">IF(AX156=0,"",AX156)</f>
        <v>#N/A</v>
      </c>
      <c r="BP156" s="78" t="e">
        <f aca="false">IF(AY156=0,"",AY156)</f>
        <v>#N/A</v>
      </c>
      <c r="BQ156" s="78" t="e">
        <f aca="false">IF(AZ156=0,"",AZ156)</f>
        <v>#N/A</v>
      </c>
      <c r="BR156" s="78" t="e">
        <f aca="false">IF(BA156=0,"",BA156)</f>
        <v>#N/A</v>
      </c>
      <c r="BS156" s="78" t="e">
        <f aca="false">IF(BB156=0,"",BB156)</f>
        <v>#N/A</v>
      </c>
      <c r="BT156" s="78" t="e">
        <f aca="false">IF(BC156=0,"",BC156)</f>
        <v>#N/A</v>
      </c>
      <c r="BU156" s="78" t="e">
        <f aca="false">IF(BD156=0,"",BD156)</f>
        <v>#N/A</v>
      </c>
    </row>
    <row r="157" customFormat="false" ht="56.7" hidden="false" customHeight="true" outlineLevel="0" collapsed="false">
      <c r="A157" s="137"/>
      <c r="B157" s="138"/>
      <c r="C157" s="139"/>
      <c r="D157" s="139"/>
      <c r="E157" s="143"/>
      <c r="F157" s="120"/>
      <c r="G157" s="121"/>
      <c r="H157" s="122"/>
      <c r="I157" s="123"/>
      <c r="J157" s="116"/>
      <c r="K157" s="124" t="str">
        <f aca="false">IF(ISBLANK(I157),"",ROUND(IF(J157&lt;&gt;"€",IF(J157="$",I157*TRANSFERENCIAS!$E$29,I157*TRANSFERENCIAS!$H$29),I157),2))</f>
        <v/>
      </c>
      <c r="L157" s="142"/>
      <c r="M157" s="142"/>
      <c r="N157" s="142"/>
      <c r="O157" s="142"/>
      <c r="P157" s="142"/>
      <c r="Q157" s="160" t="str">
        <f aca="false">IF(ISNUMBER(X157),X157,"P")</f>
        <v>P</v>
      </c>
      <c r="W157" s="129" t="n">
        <f aca="false">SUM(L157:O157)</f>
        <v>0</v>
      </c>
      <c r="X157" s="129" t="str">
        <f aca="false">IF(W157&gt;0,ABS(W157-K157),"")</f>
        <v/>
      </c>
      <c r="AO157" s="78" t="e">
        <f aca="false">VLOOKUP(F157,PTDS2!$A$1:$Q$13,2)</f>
        <v>#N/A</v>
      </c>
      <c r="AP157" s="78" t="e">
        <f aca="false">VLOOKUP(F157,PTDS2!$A$1:$Q$13,3)</f>
        <v>#N/A</v>
      </c>
      <c r="AQ157" s="78" t="e">
        <f aca="false">VLOOKUP(F157,PTDS2!$A$1:$Q$13,4)</f>
        <v>#N/A</v>
      </c>
      <c r="AR157" s="78" t="e">
        <f aca="false">VLOOKUP(F157,PTDS2!$A$1:$Q$13,5)</f>
        <v>#N/A</v>
      </c>
      <c r="AS157" s="78" t="e">
        <f aca="false">VLOOKUP(F157,PTDS2!$A$1:$Q$13,6)</f>
        <v>#N/A</v>
      </c>
      <c r="AT157" s="78" t="e">
        <f aca="false">VLOOKUP(F157,PTDS2!$A$1:$Q$13,7)</f>
        <v>#N/A</v>
      </c>
      <c r="AU157" s="78" t="e">
        <f aca="false">VLOOKUP(F157,PTDS2!$A$1:$Q$13,8)</f>
        <v>#N/A</v>
      </c>
      <c r="AV157" s="78" t="e">
        <f aca="false">VLOOKUP(F157,PTDS2!$A$1:$Q$13,9)</f>
        <v>#N/A</v>
      </c>
      <c r="AW157" s="78" t="e">
        <f aca="false">VLOOKUP(F157,PTDS2!$A$1:$Q$13,10)</f>
        <v>#N/A</v>
      </c>
      <c r="AX157" s="78" t="e">
        <f aca="false">VLOOKUP(F157,PTDS2!$A$1:$Q$13,11)</f>
        <v>#N/A</v>
      </c>
      <c r="AY157" s="78" t="e">
        <f aca="false">VLOOKUP(F157,PTDS2!$A$1:$Q$13,12)</f>
        <v>#N/A</v>
      </c>
      <c r="AZ157" s="78" t="e">
        <f aca="false">VLOOKUP(F157,PTDS2!$A$1:$Q$13,13)</f>
        <v>#N/A</v>
      </c>
      <c r="BA157" s="78" t="e">
        <f aca="false">VLOOKUP(F157,PTDS2!$A$1:$Q$13,14)</f>
        <v>#N/A</v>
      </c>
      <c r="BB157" s="78" t="e">
        <f aca="false">VLOOKUP(F157,PTDS2!$A$1:$Q$13,15)</f>
        <v>#N/A</v>
      </c>
      <c r="BC157" s="78" t="e">
        <f aca="false">VLOOKUP(F157,PTDS2!$A$1:$Q$13,16)</f>
        <v>#N/A</v>
      </c>
      <c r="BD157" s="78" t="e">
        <f aca="false">VLOOKUP(F157,PTDS2!$A$1:$Q$13,17)</f>
        <v>#N/A</v>
      </c>
      <c r="BF157" s="78" t="e">
        <f aca="false">IF(AO157=0,"",AO157)</f>
        <v>#N/A</v>
      </c>
      <c r="BG157" s="78" t="e">
        <f aca="false">IF(AP157=0,"",AP157)</f>
        <v>#N/A</v>
      </c>
      <c r="BH157" s="78" t="e">
        <f aca="false">IF(AQ157=0,"",AQ157)</f>
        <v>#N/A</v>
      </c>
      <c r="BI157" s="78" t="e">
        <f aca="false">IF(AR157=0,"",AR157)</f>
        <v>#N/A</v>
      </c>
      <c r="BJ157" s="78" t="e">
        <f aca="false">IF(AS157=0,"",AS157)</f>
        <v>#N/A</v>
      </c>
      <c r="BK157" s="78" t="e">
        <f aca="false">IF(AT157=0,"",AT157)</f>
        <v>#N/A</v>
      </c>
      <c r="BL157" s="78" t="e">
        <f aca="false">IF(AU157=0,"",AU157)</f>
        <v>#N/A</v>
      </c>
      <c r="BM157" s="78" t="e">
        <f aca="false">IF(AV157=0,"",AV157)</f>
        <v>#N/A</v>
      </c>
      <c r="BN157" s="78" t="e">
        <f aca="false">IF(AW157=0,"",AW157)</f>
        <v>#N/A</v>
      </c>
      <c r="BO157" s="78" t="e">
        <f aca="false">IF(AX157=0,"",AX157)</f>
        <v>#N/A</v>
      </c>
      <c r="BP157" s="78" t="e">
        <f aca="false">IF(AY157=0,"",AY157)</f>
        <v>#N/A</v>
      </c>
      <c r="BQ157" s="78" t="e">
        <f aca="false">IF(AZ157=0,"",AZ157)</f>
        <v>#N/A</v>
      </c>
      <c r="BR157" s="78" t="e">
        <f aca="false">IF(BA157=0,"",BA157)</f>
        <v>#N/A</v>
      </c>
      <c r="BS157" s="78" t="e">
        <f aca="false">IF(BB157=0,"",BB157)</f>
        <v>#N/A</v>
      </c>
      <c r="BT157" s="78" t="e">
        <f aca="false">IF(BC157=0,"",BC157)</f>
        <v>#N/A</v>
      </c>
      <c r="BU157" s="78" t="e">
        <f aca="false">IF(BD157=0,"",BD157)</f>
        <v>#N/A</v>
      </c>
    </row>
    <row r="158" customFormat="false" ht="56.7" hidden="false" customHeight="true" outlineLevel="0" collapsed="false">
      <c r="A158" s="137"/>
      <c r="B158" s="138"/>
      <c r="C158" s="139"/>
      <c r="D158" s="139"/>
      <c r="E158" s="143"/>
      <c r="F158" s="120"/>
      <c r="G158" s="121"/>
      <c r="H158" s="122"/>
      <c r="I158" s="123"/>
      <c r="J158" s="116"/>
      <c r="K158" s="124" t="str">
        <f aca="false">IF(ISBLANK(I158),"",ROUND(IF(J158&lt;&gt;"€",IF(J158="$",I158*TRANSFERENCIAS!$E$29,I158*TRANSFERENCIAS!$H$29),I158),2))</f>
        <v/>
      </c>
      <c r="L158" s="142"/>
      <c r="M158" s="142"/>
      <c r="N158" s="142"/>
      <c r="O158" s="142"/>
      <c r="P158" s="142"/>
      <c r="Q158" s="160" t="str">
        <f aca="false">IF(ISNUMBER(X158),X158,"P")</f>
        <v>P</v>
      </c>
      <c r="W158" s="129" t="n">
        <f aca="false">SUM(L158:O158)</f>
        <v>0</v>
      </c>
      <c r="X158" s="129" t="str">
        <f aca="false">IF(W158&gt;0,ABS(W158-K158),"")</f>
        <v/>
      </c>
      <c r="AO158" s="78" t="e">
        <f aca="false">VLOOKUP(F158,PTDS2!$A$1:$Q$13,2)</f>
        <v>#N/A</v>
      </c>
      <c r="AP158" s="78" t="e">
        <f aca="false">VLOOKUP(F158,PTDS2!$A$1:$Q$13,3)</f>
        <v>#N/A</v>
      </c>
      <c r="AQ158" s="78" t="e">
        <f aca="false">VLOOKUP(F158,PTDS2!$A$1:$Q$13,4)</f>
        <v>#N/A</v>
      </c>
      <c r="AR158" s="78" t="e">
        <f aca="false">VLOOKUP(F158,PTDS2!$A$1:$Q$13,5)</f>
        <v>#N/A</v>
      </c>
      <c r="AS158" s="78" t="e">
        <f aca="false">VLOOKUP(F158,PTDS2!$A$1:$Q$13,6)</f>
        <v>#N/A</v>
      </c>
      <c r="AT158" s="78" t="e">
        <f aca="false">VLOOKUP(F158,PTDS2!$A$1:$Q$13,7)</f>
        <v>#N/A</v>
      </c>
      <c r="AU158" s="78" t="e">
        <f aca="false">VLOOKUP(F158,PTDS2!$A$1:$Q$13,8)</f>
        <v>#N/A</v>
      </c>
      <c r="AV158" s="78" t="e">
        <f aca="false">VLOOKUP(F158,PTDS2!$A$1:$Q$13,9)</f>
        <v>#N/A</v>
      </c>
      <c r="AW158" s="78" t="e">
        <f aca="false">VLOOKUP(F158,PTDS2!$A$1:$Q$13,10)</f>
        <v>#N/A</v>
      </c>
      <c r="AX158" s="78" t="e">
        <f aca="false">VLOOKUP(F158,PTDS2!$A$1:$Q$13,11)</f>
        <v>#N/A</v>
      </c>
      <c r="AY158" s="78" t="e">
        <f aca="false">VLOOKUP(F158,PTDS2!$A$1:$Q$13,12)</f>
        <v>#N/A</v>
      </c>
      <c r="AZ158" s="78" t="e">
        <f aca="false">VLOOKUP(F158,PTDS2!$A$1:$Q$13,13)</f>
        <v>#N/A</v>
      </c>
      <c r="BA158" s="78" t="e">
        <f aca="false">VLOOKUP(F158,PTDS2!$A$1:$Q$13,14)</f>
        <v>#N/A</v>
      </c>
      <c r="BB158" s="78" t="e">
        <f aca="false">VLOOKUP(F158,PTDS2!$A$1:$Q$13,15)</f>
        <v>#N/A</v>
      </c>
      <c r="BC158" s="78" t="e">
        <f aca="false">VLOOKUP(F158,PTDS2!$A$1:$Q$13,16)</f>
        <v>#N/A</v>
      </c>
      <c r="BD158" s="78" t="e">
        <f aca="false">VLOOKUP(F158,PTDS2!$A$1:$Q$13,17)</f>
        <v>#N/A</v>
      </c>
      <c r="BF158" s="78" t="e">
        <f aca="false">IF(AO158=0,"",AO158)</f>
        <v>#N/A</v>
      </c>
      <c r="BG158" s="78" t="e">
        <f aca="false">IF(AP158=0,"",AP158)</f>
        <v>#N/A</v>
      </c>
      <c r="BH158" s="78" t="e">
        <f aca="false">IF(AQ158=0,"",AQ158)</f>
        <v>#N/A</v>
      </c>
      <c r="BI158" s="78" t="e">
        <f aca="false">IF(AR158=0,"",AR158)</f>
        <v>#N/A</v>
      </c>
      <c r="BJ158" s="78" t="e">
        <f aca="false">IF(AS158=0,"",AS158)</f>
        <v>#N/A</v>
      </c>
      <c r="BK158" s="78" t="e">
        <f aca="false">IF(AT158=0,"",AT158)</f>
        <v>#N/A</v>
      </c>
      <c r="BL158" s="78" t="e">
        <f aca="false">IF(AU158=0,"",AU158)</f>
        <v>#N/A</v>
      </c>
      <c r="BM158" s="78" t="e">
        <f aca="false">IF(AV158=0,"",AV158)</f>
        <v>#N/A</v>
      </c>
      <c r="BN158" s="78" t="e">
        <f aca="false">IF(AW158=0,"",AW158)</f>
        <v>#N/A</v>
      </c>
      <c r="BO158" s="78" t="e">
        <f aca="false">IF(AX158=0,"",AX158)</f>
        <v>#N/A</v>
      </c>
      <c r="BP158" s="78" t="e">
        <f aca="false">IF(AY158=0,"",AY158)</f>
        <v>#N/A</v>
      </c>
      <c r="BQ158" s="78" t="e">
        <f aca="false">IF(AZ158=0,"",AZ158)</f>
        <v>#N/A</v>
      </c>
      <c r="BR158" s="78" t="e">
        <f aca="false">IF(BA158=0,"",BA158)</f>
        <v>#N/A</v>
      </c>
      <c r="BS158" s="78" t="e">
        <f aca="false">IF(BB158=0,"",BB158)</f>
        <v>#N/A</v>
      </c>
      <c r="BT158" s="78" t="e">
        <f aca="false">IF(BC158=0,"",BC158)</f>
        <v>#N/A</v>
      </c>
      <c r="BU158" s="78" t="e">
        <f aca="false">IF(BD158=0,"",BD158)</f>
        <v>#N/A</v>
      </c>
    </row>
    <row r="159" customFormat="false" ht="56.7" hidden="false" customHeight="true" outlineLevel="0" collapsed="false">
      <c r="A159" s="137"/>
      <c r="B159" s="138"/>
      <c r="C159" s="139"/>
      <c r="D159" s="139"/>
      <c r="E159" s="143"/>
      <c r="F159" s="120"/>
      <c r="G159" s="121"/>
      <c r="H159" s="122"/>
      <c r="I159" s="123"/>
      <c r="J159" s="116"/>
      <c r="K159" s="124" t="str">
        <f aca="false">IF(ISBLANK(I159),"",ROUND(IF(J159&lt;&gt;"€",IF(J159="$",I159*TRANSFERENCIAS!$E$29,I159*TRANSFERENCIAS!$H$29),I159),2))</f>
        <v/>
      </c>
      <c r="L159" s="142"/>
      <c r="M159" s="142"/>
      <c r="N159" s="142"/>
      <c r="O159" s="142"/>
      <c r="P159" s="142"/>
      <c r="Q159" s="160" t="str">
        <f aca="false">IF(ISNUMBER(X159),X159,"P")</f>
        <v>P</v>
      </c>
      <c r="W159" s="129" t="n">
        <f aca="false">SUM(L159:O159)</f>
        <v>0</v>
      </c>
      <c r="X159" s="129" t="str">
        <f aca="false">IF(W159&gt;0,ABS(W159-K159),"")</f>
        <v/>
      </c>
      <c r="AO159" s="78" t="e">
        <f aca="false">VLOOKUP(F159,PTDS2!$A$1:$Q$13,2)</f>
        <v>#N/A</v>
      </c>
      <c r="AP159" s="78" t="e">
        <f aca="false">VLOOKUP(F159,PTDS2!$A$1:$Q$13,3)</f>
        <v>#N/A</v>
      </c>
      <c r="AQ159" s="78" t="e">
        <f aca="false">VLOOKUP(F159,PTDS2!$A$1:$Q$13,4)</f>
        <v>#N/A</v>
      </c>
      <c r="AR159" s="78" t="e">
        <f aca="false">VLOOKUP(F159,PTDS2!$A$1:$Q$13,5)</f>
        <v>#N/A</v>
      </c>
      <c r="AS159" s="78" t="e">
        <f aca="false">VLOOKUP(F159,PTDS2!$A$1:$Q$13,6)</f>
        <v>#N/A</v>
      </c>
      <c r="AT159" s="78" t="e">
        <f aca="false">VLOOKUP(F159,PTDS2!$A$1:$Q$13,7)</f>
        <v>#N/A</v>
      </c>
      <c r="AU159" s="78" t="e">
        <f aca="false">VLOOKUP(F159,PTDS2!$A$1:$Q$13,8)</f>
        <v>#N/A</v>
      </c>
      <c r="AV159" s="78" t="e">
        <f aca="false">VLOOKUP(F159,PTDS2!$A$1:$Q$13,9)</f>
        <v>#N/A</v>
      </c>
      <c r="AW159" s="78" t="e">
        <f aca="false">VLOOKUP(F159,PTDS2!$A$1:$Q$13,10)</f>
        <v>#N/A</v>
      </c>
      <c r="AX159" s="78" t="e">
        <f aca="false">VLOOKUP(F159,PTDS2!$A$1:$Q$13,11)</f>
        <v>#N/A</v>
      </c>
      <c r="AY159" s="78" t="e">
        <f aca="false">VLOOKUP(F159,PTDS2!$A$1:$Q$13,12)</f>
        <v>#N/A</v>
      </c>
      <c r="AZ159" s="78" t="e">
        <f aca="false">VLOOKUP(F159,PTDS2!$A$1:$Q$13,13)</f>
        <v>#N/A</v>
      </c>
      <c r="BA159" s="78" t="e">
        <f aca="false">VLOOKUP(F159,PTDS2!$A$1:$Q$13,14)</f>
        <v>#N/A</v>
      </c>
      <c r="BB159" s="78" t="e">
        <f aca="false">VLOOKUP(F159,PTDS2!$A$1:$Q$13,15)</f>
        <v>#N/A</v>
      </c>
      <c r="BC159" s="78" t="e">
        <f aca="false">VLOOKUP(F159,PTDS2!$A$1:$Q$13,16)</f>
        <v>#N/A</v>
      </c>
      <c r="BD159" s="78" t="e">
        <f aca="false">VLOOKUP(F159,PTDS2!$A$1:$Q$13,17)</f>
        <v>#N/A</v>
      </c>
      <c r="BF159" s="78" t="e">
        <f aca="false">IF(AO159=0,"",AO159)</f>
        <v>#N/A</v>
      </c>
      <c r="BG159" s="78" t="e">
        <f aca="false">IF(AP159=0,"",AP159)</f>
        <v>#N/A</v>
      </c>
      <c r="BH159" s="78" t="e">
        <f aca="false">IF(AQ159=0,"",AQ159)</f>
        <v>#N/A</v>
      </c>
      <c r="BI159" s="78" t="e">
        <f aca="false">IF(AR159=0,"",AR159)</f>
        <v>#N/A</v>
      </c>
      <c r="BJ159" s="78" t="e">
        <f aca="false">IF(AS159=0,"",AS159)</f>
        <v>#N/A</v>
      </c>
      <c r="BK159" s="78" t="e">
        <f aca="false">IF(AT159=0,"",AT159)</f>
        <v>#N/A</v>
      </c>
      <c r="BL159" s="78" t="e">
        <f aca="false">IF(AU159=0,"",AU159)</f>
        <v>#N/A</v>
      </c>
      <c r="BM159" s="78" t="e">
        <f aca="false">IF(AV159=0,"",AV159)</f>
        <v>#N/A</v>
      </c>
      <c r="BN159" s="78" t="e">
        <f aca="false">IF(AW159=0,"",AW159)</f>
        <v>#N/A</v>
      </c>
      <c r="BO159" s="78" t="e">
        <f aca="false">IF(AX159=0,"",AX159)</f>
        <v>#N/A</v>
      </c>
      <c r="BP159" s="78" t="e">
        <f aca="false">IF(AY159=0,"",AY159)</f>
        <v>#N/A</v>
      </c>
      <c r="BQ159" s="78" t="e">
        <f aca="false">IF(AZ159=0,"",AZ159)</f>
        <v>#N/A</v>
      </c>
      <c r="BR159" s="78" t="e">
        <f aca="false">IF(BA159=0,"",BA159)</f>
        <v>#N/A</v>
      </c>
      <c r="BS159" s="78" t="e">
        <f aca="false">IF(BB159=0,"",BB159)</f>
        <v>#N/A</v>
      </c>
      <c r="BT159" s="78" t="e">
        <f aca="false">IF(BC159=0,"",BC159)</f>
        <v>#N/A</v>
      </c>
      <c r="BU159" s="78" t="e">
        <f aca="false">IF(BD159=0,"",BD159)</f>
        <v>#N/A</v>
      </c>
    </row>
    <row r="160" customFormat="false" ht="56.7" hidden="false" customHeight="true" outlineLevel="0" collapsed="false">
      <c r="A160" s="137"/>
      <c r="B160" s="138"/>
      <c r="C160" s="139"/>
      <c r="D160" s="139"/>
      <c r="E160" s="143"/>
      <c r="F160" s="120"/>
      <c r="G160" s="121"/>
      <c r="H160" s="122"/>
      <c r="I160" s="123"/>
      <c r="J160" s="116"/>
      <c r="K160" s="124" t="str">
        <f aca="false">IF(ISBLANK(I160),"",ROUND(IF(J160&lt;&gt;"€",IF(J160="$",I160*TRANSFERENCIAS!$E$29,I160*TRANSFERENCIAS!$H$29),I160),2))</f>
        <v/>
      </c>
      <c r="L160" s="142"/>
      <c r="M160" s="142"/>
      <c r="N160" s="142"/>
      <c r="O160" s="142"/>
      <c r="P160" s="142"/>
      <c r="Q160" s="160" t="str">
        <f aca="false">IF(ISNUMBER(X160),X160,"P")</f>
        <v>P</v>
      </c>
      <c r="W160" s="129" t="n">
        <f aca="false">SUM(L160:O160)</f>
        <v>0</v>
      </c>
      <c r="X160" s="129" t="str">
        <f aca="false">IF(W160&gt;0,ABS(W160-K160),"")</f>
        <v/>
      </c>
      <c r="AO160" s="78" t="e">
        <f aca="false">VLOOKUP(F160,PTDS2!$A$1:$Q$13,2)</f>
        <v>#N/A</v>
      </c>
      <c r="AP160" s="78" t="e">
        <f aca="false">VLOOKUP(F160,PTDS2!$A$1:$Q$13,3)</f>
        <v>#N/A</v>
      </c>
      <c r="AQ160" s="78" t="e">
        <f aca="false">VLOOKUP(F160,PTDS2!$A$1:$Q$13,4)</f>
        <v>#N/A</v>
      </c>
      <c r="AR160" s="78" t="e">
        <f aca="false">VLOOKUP(F160,PTDS2!$A$1:$Q$13,5)</f>
        <v>#N/A</v>
      </c>
      <c r="AS160" s="78" t="e">
        <f aca="false">VLOOKUP(F160,PTDS2!$A$1:$Q$13,6)</f>
        <v>#N/A</v>
      </c>
      <c r="AT160" s="78" t="e">
        <f aca="false">VLOOKUP(F160,PTDS2!$A$1:$Q$13,7)</f>
        <v>#N/A</v>
      </c>
      <c r="AU160" s="78" t="e">
        <f aca="false">VLOOKUP(F160,PTDS2!$A$1:$Q$13,8)</f>
        <v>#N/A</v>
      </c>
      <c r="AV160" s="78" t="e">
        <f aca="false">VLOOKUP(F160,PTDS2!$A$1:$Q$13,9)</f>
        <v>#N/A</v>
      </c>
      <c r="AW160" s="78" t="e">
        <f aca="false">VLOOKUP(F160,PTDS2!$A$1:$Q$13,10)</f>
        <v>#N/A</v>
      </c>
      <c r="AX160" s="78" t="e">
        <f aca="false">VLOOKUP(F160,PTDS2!$A$1:$Q$13,11)</f>
        <v>#N/A</v>
      </c>
      <c r="AY160" s="78" t="e">
        <f aca="false">VLOOKUP(F160,PTDS2!$A$1:$Q$13,12)</f>
        <v>#N/A</v>
      </c>
      <c r="AZ160" s="78" t="e">
        <f aca="false">VLOOKUP(F160,PTDS2!$A$1:$Q$13,13)</f>
        <v>#N/A</v>
      </c>
      <c r="BA160" s="78" t="e">
        <f aca="false">VLOOKUP(F160,PTDS2!$A$1:$Q$13,14)</f>
        <v>#N/A</v>
      </c>
      <c r="BB160" s="78" t="e">
        <f aca="false">VLOOKUP(F160,PTDS2!$A$1:$Q$13,15)</f>
        <v>#N/A</v>
      </c>
      <c r="BC160" s="78" t="e">
        <f aca="false">VLOOKUP(F160,PTDS2!$A$1:$Q$13,16)</f>
        <v>#N/A</v>
      </c>
      <c r="BD160" s="78" t="e">
        <f aca="false">VLOOKUP(F160,PTDS2!$A$1:$Q$13,17)</f>
        <v>#N/A</v>
      </c>
      <c r="BF160" s="78" t="e">
        <f aca="false">IF(AO160=0,"",AO160)</f>
        <v>#N/A</v>
      </c>
      <c r="BG160" s="78" t="e">
        <f aca="false">IF(AP160=0,"",AP160)</f>
        <v>#N/A</v>
      </c>
      <c r="BH160" s="78" t="e">
        <f aca="false">IF(AQ160=0,"",AQ160)</f>
        <v>#N/A</v>
      </c>
      <c r="BI160" s="78" t="e">
        <f aca="false">IF(AR160=0,"",AR160)</f>
        <v>#N/A</v>
      </c>
      <c r="BJ160" s="78" t="e">
        <f aca="false">IF(AS160=0,"",AS160)</f>
        <v>#N/A</v>
      </c>
      <c r="BK160" s="78" t="e">
        <f aca="false">IF(AT160=0,"",AT160)</f>
        <v>#N/A</v>
      </c>
      <c r="BL160" s="78" t="e">
        <f aca="false">IF(AU160=0,"",AU160)</f>
        <v>#N/A</v>
      </c>
      <c r="BM160" s="78" t="e">
        <f aca="false">IF(AV160=0,"",AV160)</f>
        <v>#N/A</v>
      </c>
      <c r="BN160" s="78" t="e">
        <f aca="false">IF(AW160=0,"",AW160)</f>
        <v>#N/A</v>
      </c>
      <c r="BO160" s="78" t="e">
        <f aca="false">IF(AX160=0,"",AX160)</f>
        <v>#N/A</v>
      </c>
      <c r="BP160" s="78" t="e">
        <f aca="false">IF(AY160=0,"",AY160)</f>
        <v>#N/A</v>
      </c>
      <c r="BQ160" s="78" t="e">
        <f aca="false">IF(AZ160=0,"",AZ160)</f>
        <v>#N/A</v>
      </c>
      <c r="BR160" s="78" t="e">
        <f aca="false">IF(BA160=0,"",BA160)</f>
        <v>#N/A</v>
      </c>
      <c r="BS160" s="78" t="e">
        <f aca="false">IF(BB160=0,"",BB160)</f>
        <v>#N/A</v>
      </c>
      <c r="BT160" s="78" t="e">
        <f aca="false">IF(BC160=0,"",BC160)</f>
        <v>#N/A</v>
      </c>
      <c r="BU160" s="78" t="e">
        <f aca="false">IF(BD160=0,"",BD160)</f>
        <v>#N/A</v>
      </c>
    </row>
    <row r="161" customFormat="false" ht="56.7" hidden="false" customHeight="true" outlineLevel="0" collapsed="false">
      <c r="A161" s="137"/>
      <c r="B161" s="138"/>
      <c r="C161" s="139"/>
      <c r="D161" s="139"/>
      <c r="E161" s="143"/>
      <c r="F161" s="120"/>
      <c r="G161" s="121"/>
      <c r="H161" s="122"/>
      <c r="I161" s="123"/>
      <c r="J161" s="116"/>
      <c r="K161" s="124" t="str">
        <f aca="false">IF(ISBLANK(I161),"",ROUND(IF(J161&lt;&gt;"€",IF(J161="$",I161*TRANSFERENCIAS!$E$29,I161*TRANSFERENCIAS!$H$29),I161),2))</f>
        <v/>
      </c>
      <c r="L161" s="142"/>
      <c r="M161" s="142"/>
      <c r="N161" s="142"/>
      <c r="O161" s="142"/>
      <c r="P161" s="142"/>
      <c r="Q161" s="160" t="str">
        <f aca="false">IF(ISNUMBER(X161),X161,"P")</f>
        <v>P</v>
      </c>
      <c r="W161" s="129" t="n">
        <f aca="false">SUM(L161:O161)</f>
        <v>0</v>
      </c>
      <c r="X161" s="129" t="str">
        <f aca="false">IF(W161&gt;0,ABS(W161-K161),"")</f>
        <v/>
      </c>
      <c r="AO161" s="78" t="e">
        <f aca="false">VLOOKUP(F161,PTDS2!$A$1:$Q$13,2)</f>
        <v>#N/A</v>
      </c>
      <c r="AP161" s="78" t="e">
        <f aca="false">VLOOKUP(F161,PTDS2!$A$1:$Q$13,3)</f>
        <v>#N/A</v>
      </c>
      <c r="AQ161" s="78" t="e">
        <f aca="false">VLOOKUP(F161,PTDS2!$A$1:$Q$13,4)</f>
        <v>#N/A</v>
      </c>
      <c r="AR161" s="78" t="e">
        <f aca="false">VLOOKUP(F161,PTDS2!$A$1:$Q$13,5)</f>
        <v>#N/A</v>
      </c>
      <c r="AS161" s="78" t="e">
        <f aca="false">VLOOKUP(F161,PTDS2!$A$1:$Q$13,6)</f>
        <v>#N/A</v>
      </c>
      <c r="AT161" s="78" t="e">
        <f aca="false">VLOOKUP(F161,PTDS2!$A$1:$Q$13,7)</f>
        <v>#N/A</v>
      </c>
      <c r="AU161" s="78" t="e">
        <f aca="false">VLOOKUP(F161,PTDS2!$A$1:$Q$13,8)</f>
        <v>#N/A</v>
      </c>
      <c r="AV161" s="78" t="e">
        <f aca="false">VLOOKUP(F161,PTDS2!$A$1:$Q$13,9)</f>
        <v>#N/A</v>
      </c>
      <c r="AW161" s="78" t="e">
        <f aca="false">VLOOKUP(F161,PTDS2!$A$1:$Q$13,10)</f>
        <v>#N/A</v>
      </c>
      <c r="AX161" s="78" t="e">
        <f aca="false">VLOOKUP(F161,PTDS2!$A$1:$Q$13,11)</f>
        <v>#N/A</v>
      </c>
      <c r="AY161" s="78" t="e">
        <f aca="false">VLOOKUP(F161,PTDS2!$A$1:$Q$13,12)</f>
        <v>#N/A</v>
      </c>
      <c r="AZ161" s="78" t="e">
        <f aca="false">VLOOKUP(F161,PTDS2!$A$1:$Q$13,13)</f>
        <v>#N/A</v>
      </c>
      <c r="BA161" s="78" t="e">
        <f aca="false">VLOOKUP(F161,PTDS2!$A$1:$Q$13,14)</f>
        <v>#N/A</v>
      </c>
      <c r="BB161" s="78" t="e">
        <f aca="false">VLOOKUP(F161,PTDS2!$A$1:$Q$13,15)</f>
        <v>#N/A</v>
      </c>
      <c r="BC161" s="78" t="e">
        <f aca="false">VLOOKUP(F161,PTDS2!$A$1:$Q$13,16)</f>
        <v>#N/A</v>
      </c>
      <c r="BD161" s="78" t="e">
        <f aca="false">VLOOKUP(F161,PTDS2!$A$1:$Q$13,17)</f>
        <v>#N/A</v>
      </c>
      <c r="BF161" s="78" t="e">
        <f aca="false">IF(AO161=0,"",AO161)</f>
        <v>#N/A</v>
      </c>
      <c r="BG161" s="78" t="e">
        <f aca="false">IF(AP161=0,"",AP161)</f>
        <v>#N/A</v>
      </c>
      <c r="BH161" s="78" t="e">
        <f aca="false">IF(AQ161=0,"",AQ161)</f>
        <v>#N/A</v>
      </c>
      <c r="BI161" s="78" t="e">
        <f aca="false">IF(AR161=0,"",AR161)</f>
        <v>#N/A</v>
      </c>
      <c r="BJ161" s="78" t="e">
        <f aca="false">IF(AS161=0,"",AS161)</f>
        <v>#N/A</v>
      </c>
      <c r="BK161" s="78" t="e">
        <f aca="false">IF(AT161=0,"",AT161)</f>
        <v>#N/A</v>
      </c>
      <c r="BL161" s="78" t="e">
        <f aca="false">IF(AU161=0,"",AU161)</f>
        <v>#N/A</v>
      </c>
      <c r="BM161" s="78" t="e">
        <f aca="false">IF(AV161=0,"",AV161)</f>
        <v>#N/A</v>
      </c>
      <c r="BN161" s="78" t="e">
        <f aca="false">IF(AW161=0,"",AW161)</f>
        <v>#N/A</v>
      </c>
      <c r="BO161" s="78" t="e">
        <f aca="false">IF(AX161=0,"",AX161)</f>
        <v>#N/A</v>
      </c>
      <c r="BP161" s="78" t="e">
        <f aca="false">IF(AY161=0,"",AY161)</f>
        <v>#N/A</v>
      </c>
      <c r="BQ161" s="78" t="e">
        <f aca="false">IF(AZ161=0,"",AZ161)</f>
        <v>#N/A</v>
      </c>
      <c r="BR161" s="78" t="e">
        <f aca="false">IF(BA161=0,"",BA161)</f>
        <v>#N/A</v>
      </c>
      <c r="BS161" s="78" t="e">
        <f aca="false">IF(BB161=0,"",BB161)</f>
        <v>#N/A</v>
      </c>
      <c r="BT161" s="78" t="e">
        <f aca="false">IF(BC161=0,"",BC161)</f>
        <v>#N/A</v>
      </c>
      <c r="BU161" s="78" t="e">
        <f aca="false">IF(BD161=0,"",BD161)</f>
        <v>#N/A</v>
      </c>
    </row>
    <row r="162" customFormat="false" ht="56.7" hidden="false" customHeight="true" outlineLevel="0" collapsed="false">
      <c r="A162" s="137"/>
      <c r="B162" s="138"/>
      <c r="C162" s="139"/>
      <c r="D162" s="139"/>
      <c r="E162" s="143"/>
      <c r="F162" s="120"/>
      <c r="G162" s="121"/>
      <c r="H162" s="122"/>
      <c r="I162" s="123"/>
      <c r="J162" s="116"/>
      <c r="K162" s="124" t="str">
        <f aca="false">IF(ISBLANK(I162),"",ROUND(IF(J162&lt;&gt;"€",IF(J162="$",I162*TRANSFERENCIAS!$E$29,I162*TRANSFERENCIAS!$H$29),I162),2))</f>
        <v/>
      </c>
      <c r="L162" s="142"/>
      <c r="M162" s="142"/>
      <c r="N162" s="142"/>
      <c r="O162" s="142"/>
      <c r="P162" s="142"/>
      <c r="Q162" s="160" t="str">
        <f aca="false">IF(ISNUMBER(X162),X162,"P")</f>
        <v>P</v>
      </c>
      <c r="W162" s="129" t="n">
        <f aca="false">SUM(L162:O162)</f>
        <v>0</v>
      </c>
      <c r="X162" s="129" t="str">
        <f aca="false">IF(W162&gt;0,ABS(W162-K162),"")</f>
        <v/>
      </c>
      <c r="AO162" s="78" t="e">
        <f aca="false">VLOOKUP(F162,PTDS2!$A$1:$Q$13,2)</f>
        <v>#N/A</v>
      </c>
      <c r="AP162" s="78" t="e">
        <f aca="false">VLOOKUP(F162,PTDS2!$A$1:$Q$13,3)</f>
        <v>#N/A</v>
      </c>
      <c r="AQ162" s="78" t="e">
        <f aca="false">VLOOKUP(F162,PTDS2!$A$1:$Q$13,4)</f>
        <v>#N/A</v>
      </c>
      <c r="AR162" s="78" t="e">
        <f aca="false">VLOOKUP(F162,PTDS2!$A$1:$Q$13,5)</f>
        <v>#N/A</v>
      </c>
      <c r="AS162" s="78" t="e">
        <f aca="false">VLOOKUP(F162,PTDS2!$A$1:$Q$13,6)</f>
        <v>#N/A</v>
      </c>
      <c r="AT162" s="78" t="e">
        <f aca="false">VLOOKUP(F162,PTDS2!$A$1:$Q$13,7)</f>
        <v>#N/A</v>
      </c>
      <c r="AU162" s="78" t="e">
        <f aca="false">VLOOKUP(F162,PTDS2!$A$1:$Q$13,8)</f>
        <v>#N/A</v>
      </c>
      <c r="AV162" s="78" t="e">
        <f aca="false">VLOOKUP(F162,PTDS2!$A$1:$Q$13,9)</f>
        <v>#N/A</v>
      </c>
      <c r="AW162" s="78" t="e">
        <f aca="false">VLOOKUP(F162,PTDS2!$A$1:$Q$13,10)</f>
        <v>#N/A</v>
      </c>
      <c r="AX162" s="78" t="e">
        <f aca="false">VLOOKUP(F162,PTDS2!$A$1:$Q$13,11)</f>
        <v>#N/A</v>
      </c>
      <c r="AY162" s="78" t="e">
        <f aca="false">VLOOKUP(F162,PTDS2!$A$1:$Q$13,12)</f>
        <v>#N/A</v>
      </c>
      <c r="AZ162" s="78" t="e">
        <f aca="false">VLOOKUP(F162,PTDS2!$A$1:$Q$13,13)</f>
        <v>#N/A</v>
      </c>
      <c r="BA162" s="78" t="e">
        <f aca="false">VLOOKUP(F162,PTDS2!$A$1:$Q$13,14)</f>
        <v>#N/A</v>
      </c>
      <c r="BB162" s="78" t="e">
        <f aca="false">VLOOKUP(F162,PTDS2!$A$1:$Q$13,15)</f>
        <v>#N/A</v>
      </c>
      <c r="BC162" s="78" t="e">
        <f aca="false">VLOOKUP(F162,PTDS2!$A$1:$Q$13,16)</f>
        <v>#N/A</v>
      </c>
      <c r="BD162" s="78" t="e">
        <f aca="false">VLOOKUP(F162,PTDS2!$A$1:$Q$13,17)</f>
        <v>#N/A</v>
      </c>
      <c r="BF162" s="78" t="e">
        <f aca="false">IF(AO162=0,"",AO162)</f>
        <v>#N/A</v>
      </c>
      <c r="BG162" s="78" t="e">
        <f aca="false">IF(AP162=0,"",AP162)</f>
        <v>#N/A</v>
      </c>
      <c r="BH162" s="78" t="e">
        <f aca="false">IF(AQ162=0,"",AQ162)</f>
        <v>#N/A</v>
      </c>
      <c r="BI162" s="78" t="e">
        <f aca="false">IF(AR162=0,"",AR162)</f>
        <v>#N/A</v>
      </c>
      <c r="BJ162" s="78" t="e">
        <f aca="false">IF(AS162=0,"",AS162)</f>
        <v>#N/A</v>
      </c>
      <c r="BK162" s="78" t="e">
        <f aca="false">IF(AT162=0,"",AT162)</f>
        <v>#N/A</v>
      </c>
      <c r="BL162" s="78" t="e">
        <f aca="false">IF(AU162=0,"",AU162)</f>
        <v>#N/A</v>
      </c>
      <c r="BM162" s="78" t="e">
        <f aca="false">IF(AV162=0,"",AV162)</f>
        <v>#N/A</v>
      </c>
      <c r="BN162" s="78" t="e">
        <f aca="false">IF(AW162=0,"",AW162)</f>
        <v>#N/A</v>
      </c>
      <c r="BO162" s="78" t="e">
        <f aca="false">IF(AX162=0,"",AX162)</f>
        <v>#N/A</v>
      </c>
      <c r="BP162" s="78" t="e">
        <f aca="false">IF(AY162=0,"",AY162)</f>
        <v>#N/A</v>
      </c>
      <c r="BQ162" s="78" t="e">
        <f aca="false">IF(AZ162=0,"",AZ162)</f>
        <v>#N/A</v>
      </c>
      <c r="BR162" s="78" t="e">
        <f aca="false">IF(BA162=0,"",BA162)</f>
        <v>#N/A</v>
      </c>
      <c r="BS162" s="78" t="e">
        <f aca="false">IF(BB162=0,"",BB162)</f>
        <v>#N/A</v>
      </c>
      <c r="BT162" s="78" t="e">
        <f aca="false">IF(BC162=0,"",BC162)</f>
        <v>#N/A</v>
      </c>
      <c r="BU162" s="78" t="e">
        <f aca="false">IF(BD162=0,"",BD162)</f>
        <v>#N/A</v>
      </c>
    </row>
    <row r="163" customFormat="false" ht="56.7" hidden="false" customHeight="true" outlineLevel="0" collapsed="false">
      <c r="A163" s="137"/>
      <c r="B163" s="138"/>
      <c r="C163" s="139"/>
      <c r="D163" s="139"/>
      <c r="E163" s="143"/>
      <c r="F163" s="120"/>
      <c r="G163" s="121"/>
      <c r="H163" s="122"/>
      <c r="I163" s="123"/>
      <c r="J163" s="116"/>
      <c r="K163" s="124" t="str">
        <f aca="false">IF(ISBLANK(I163),"",ROUND(IF(J163&lt;&gt;"€",IF(J163="$",I163*TRANSFERENCIAS!$E$29,I163*TRANSFERENCIAS!$H$29),I163),2))</f>
        <v/>
      </c>
      <c r="L163" s="142"/>
      <c r="M163" s="142"/>
      <c r="N163" s="142"/>
      <c r="O163" s="142"/>
      <c r="P163" s="142"/>
      <c r="Q163" s="160" t="str">
        <f aca="false">IF(ISNUMBER(X163),X163,"P")</f>
        <v>P</v>
      </c>
      <c r="W163" s="129" t="n">
        <f aca="false">SUM(L163:O163)</f>
        <v>0</v>
      </c>
      <c r="X163" s="129" t="str">
        <f aca="false">IF(W163&gt;0,ABS(W163-K163),"")</f>
        <v/>
      </c>
      <c r="AO163" s="78" t="e">
        <f aca="false">VLOOKUP(F163,PTDS2!$A$1:$Q$13,2)</f>
        <v>#N/A</v>
      </c>
      <c r="AP163" s="78" t="e">
        <f aca="false">VLOOKUP(F163,PTDS2!$A$1:$Q$13,3)</f>
        <v>#N/A</v>
      </c>
      <c r="AQ163" s="78" t="e">
        <f aca="false">VLOOKUP(F163,PTDS2!$A$1:$Q$13,4)</f>
        <v>#N/A</v>
      </c>
      <c r="AR163" s="78" t="e">
        <f aca="false">VLOOKUP(F163,PTDS2!$A$1:$Q$13,5)</f>
        <v>#N/A</v>
      </c>
      <c r="AS163" s="78" t="e">
        <f aca="false">VLOOKUP(F163,PTDS2!$A$1:$Q$13,6)</f>
        <v>#N/A</v>
      </c>
      <c r="AT163" s="78" t="e">
        <f aca="false">VLOOKUP(F163,PTDS2!$A$1:$Q$13,7)</f>
        <v>#N/A</v>
      </c>
      <c r="AU163" s="78" t="e">
        <f aca="false">VLOOKUP(F163,PTDS2!$A$1:$Q$13,8)</f>
        <v>#N/A</v>
      </c>
      <c r="AV163" s="78" t="e">
        <f aca="false">VLOOKUP(F163,PTDS2!$A$1:$Q$13,9)</f>
        <v>#N/A</v>
      </c>
      <c r="AW163" s="78" t="e">
        <f aca="false">VLOOKUP(F163,PTDS2!$A$1:$Q$13,10)</f>
        <v>#N/A</v>
      </c>
      <c r="AX163" s="78" t="e">
        <f aca="false">VLOOKUP(F163,PTDS2!$A$1:$Q$13,11)</f>
        <v>#N/A</v>
      </c>
      <c r="AY163" s="78" t="e">
        <f aca="false">VLOOKUP(F163,PTDS2!$A$1:$Q$13,12)</f>
        <v>#N/A</v>
      </c>
      <c r="AZ163" s="78" t="e">
        <f aca="false">VLOOKUP(F163,PTDS2!$A$1:$Q$13,13)</f>
        <v>#N/A</v>
      </c>
      <c r="BA163" s="78" t="e">
        <f aca="false">VLOOKUP(F163,PTDS2!$A$1:$Q$13,14)</f>
        <v>#N/A</v>
      </c>
      <c r="BB163" s="78" t="e">
        <f aca="false">VLOOKUP(F163,PTDS2!$A$1:$Q$13,15)</f>
        <v>#N/A</v>
      </c>
      <c r="BC163" s="78" t="e">
        <f aca="false">VLOOKUP(F163,PTDS2!$A$1:$Q$13,16)</f>
        <v>#N/A</v>
      </c>
      <c r="BD163" s="78" t="e">
        <f aca="false">VLOOKUP(F163,PTDS2!$A$1:$Q$13,17)</f>
        <v>#N/A</v>
      </c>
      <c r="BF163" s="78" t="e">
        <f aca="false">IF(AO163=0,"",AO163)</f>
        <v>#N/A</v>
      </c>
      <c r="BG163" s="78" t="e">
        <f aca="false">IF(AP163=0,"",AP163)</f>
        <v>#N/A</v>
      </c>
      <c r="BH163" s="78" t="e">
        <f aca="false">IF(AQ163=0,"",AQ163)</f>
        <v>#N/A</v>
      </c>
      <c r="BI163" s="78" t="e">
        <f aca="false">IF(AR163=0,"",AR163)</f>
        <v>#N/A</v>
      </c>
      <c r="BJ163" s="78" t="e">
        <f aca="false">IF(AS163=0,"",AS163)</f>
        <v>#N/A</v>
      </c>
      <c r="BK163" s="78" t="e">
        <f aca="false">IF(AT163=0,"",AT163)</f>
        <v>#N/A</v>
      </c>
      <c r="BL163" s="78" t="e">
        <f aca="false">IF(AU163=0,"",AU163)</f>
        <v>#N/A</v>
      </c>
      <c r="BM163" s="78" t="e">
        <f aca="false">IF(AV163=0,"",AV163)</f>
        <v>#N/A</v>
      </c>
      <c r="BN163" s="78" t="e">
        <f aca="false">IF(AW163=0,"",AW163)</f>
        <v>#N/A</v>
      </c>
      <c r="BO163" s="78" t="e">
        <f aca="false">IF(AX163=0,"",AX163)</f>
        <v>#N/A</v>
      </c>
      <c r="BP163" s="78" t="e">
        <f aca="false">IF(AY163=0,"",AY163)</f>
        <v>#N/A</v>
      </c>
      <c r="BQ163" s="78" t="e">
        <f aca="false">IF(AZ163=0,"",AZ163)</f>
        <v>#N/A</v>
      </c>
      <c r="BR163" s="78" t="e">
        <f aca="false">IF(BA163=0,"",BA163)</f>
        <v>#N/A</v>
      </c>
      <c r="BS163" s="78" t="e">
        <f aca="false">IF(BB163=0,"",BB163)</f>
        <v>#N/A</v>
      </c>
      <c r="BT163" s="78" t="e">
        <f aca="false">IF(BC163=0,"",BC163)</f>
        <v>#N/A</v>
      </c>
      <c r="BU163" s="78" t="e">
        <f aca="false">IF(BD163=0,"",BD163)</f>
        <v>#N/A</v>
      </c>
    </row>
    <row r="164" customFormat="false" ht="56.7" hidden="false" customHeight="true" outlineLevel="0" collapsed="false">
      <c r="A164" s="137"/>
      <c r="B164" s="138"/>
      <c r="C164" s="139"/>
      <c r="D164" s="139"/>
      <c r="E164" s="143"/>
      <c r="F164" s="120"/>
      <c r="G164" s="121"/>
      <c r="H164" s="122"/>
      <c r="I164" s="123"/>
      <c r="J164" s="116"/>
      <c r="K164" s="124" t="str">
        <f aca="false">IF(ISBLANK(I164),"",ROUND(IF(J164&lt;&gt;"€",IF(J164="$",I164*TRANSFERENCIAS!$E$29,I164*TRANSFERENCIAS!$H$29),I164),2))</f>
        <v/>
      </c>
      <c r="L164" s="142"/>
      <c r="M164" s="142"/>
      <c r="N164" s="142"/>
      <c r="O164" s="142"/>
      <c r="P164" s="142"/>
      <c r="Q164" s="160" t="str">
        <f aca="false">IF(ISNUMBER(X164),X164,"P")</f>
        <v>P</v>
      </c>
      <c r="W164" s="129" t="n">
        <f aca="false">SUM(L164:O164)</f>
        <v>0</v>
      </c>
      <c r="X164" s="129" t="str">
        <f aca="false">IF(W164&gt;0,ABS(W164-K164),"")</f>
        <v/>
      </c>
      <c r="AO164" s="78" t="e">
        <f aca="false">VLOOKUP(F164,PTDS2!$A$1:$Q$13,2)</f>
        <v>#N/A</v>
      </c>
      <c r="AP164" s="78" t="e">
        <f aca="false">VLOOKUP(F164,PTDS2!$A$1:$Q$13,3)</f>
        <v>#N/A</v>
      </c>
      <c r="AQ164" s="78" t="e">
        <f aca="false">VLOOKUP(F164,PTDS2!$A$1:$Q$13,4)</f>
        <v>#N/A</v>
      </c>
      <c r="AR164" s="78" t="e">
        <f aca="false">VLOOKUP(F164,PTDS2!$A$1:$Q$13,5)</f>
        <v>#N/A</v>
      </c>
      <c r="AS164" s="78" t="e">
        <f aca="false">VLOOKUP(F164,PTDS2!$A$1:$Q$13,6)</f>
        <v>#N/A</v>
      </c>
      <c r="AT164" s="78" t="e">
        <f aca="false">VLOOKUP(F164,PTDS2!$A$1:$Q$13,7)</f>
        <v>#N/A</v>
      </c>
      <c r="AU164" s="78" t="e">
        <f aca="false">VLOOKUP(F164,PTDS2!$A$1:$Q$13,8)</f>
        <v>#N/A</v>
      </c>
      <c r="AV164" s="78" t="e">
        <f aca="false">VLOOKUP(F164,PTDS2!$A$1:$Q$13,9)</f>
        <v>#N/A</v>
      </c>
      <c r="AW164" s="78" t="e">
        <f aca="false">VLOOKUP(F164,PTDS2!$A$1:$Q$13,10)</f>
        <v>#N/A</v>
      </c>
      <c r="AX164" s="78" t="e">
        <f aca="false">VLOOKUP(F164,PTDS2!$A$1:$Q$13,11)</f>
        <v>#N/A</v>
      </c>
      <c r="AY164" s="78" t="e">
        <f aca="false">VLOOKUP(F164,PTDS2!$A$1:$Q$13,12)</f>
        <v>#N/A</v>
      </c>
      <c r="AZ164" s="78" t="e">
        <f aca="false">VLOOKUP(F164,PTDS2!$A$1:$Q$13,13)</f>
        <v>#N/A</v>
      </c>
      <c r="BA164" s="78" t="e">
        <f aca="false">VLOOKUP(F164,PTDS2!$A$1:$Q$13,14)</f>
        <v>#N/A</v>
      </c>
      <c r="BB164" s="78" t="e">
        <f aca="false">VLOOKUP(F164,PTDS2!$A$1:$Q$13,15)</f>
        <v>#N/A</v>
      </c>
      <c r="BC164" s="78" t="e">
        <f aca="false">VLOOKUP(F164,PTDS2!$A$1:$Q$13,16)</f>
        <v>#N/A</v>
      </c>
      <c r="BD164" s="78" t="e">
        <f aca="false">VLOOKUP(F164,PTDS2!$A$1:$Q$13,17)</f>
        <v>#N/A</v>
      </c>
      <c r="BF164" s="78" t="e">
        <f aca="false">IF(AO164=0,"",AO164)</f>
        <v>#N/A</v>
      </c>
      <c r="BG164" s="78" t="e">
        <f aca="false">IF(AP164=0,"",AP164)</f>
        <v>#N/A</v>
      </c>
      <c r="BH164" s="78" t="e">
        <f aca="false">IF(AQ164=0,"",AQ164)</f>
        <v>#N/A</v>
      </c>
      <c r="BI164" s="78" t="e">
        <f aca="false">IF(AR164=0,"",AR164)</f>
        <v>#N/A</v>
      </c>
      <c r="BJ164" s="78" t="e">
        <f aca="false">IF(AS164=0,"",AS164)</f>
        <v>#N/A</v>
      </c>
      <c r="BK164" s="78" t="e">
        <f aca="false">IF(AT164=0,"",AT164)</f>
        <v>#N/A</v>
      </c>
      <c r="BL164" s="78" t="e">
        <f aca="false">IF(AU164=0,"",AU164)</f>
        <v>#N/A</v>
      </c>
      <c r="BM164" s="78" t="e">
        <f aca="false">IF(AV164=0,"",AV164)</f>
        <v>#N/A</v>
      </c>
      <c r="BN164" s="78" t="e">
        <f aca="false">IF(AW164=0,"",AW164)</f>
        <v>#N/A</v>
      </c>
      <c r="BO164" s="78" t="e">
        <f aca="false">IF(AX164=0,"",AX164)</f>
        <v>#N/A</v>
      </c>
      <c r="BP164" s="78" t="e">
        <f aca="false">IF(AY164=0,"",AY164)</f>
        <v>#N/A</v>
      </c>
      <c r="BQ164" s="78" t="e">
        <f aca="false">IF(AZ164=0,"",AZ164)</f>
        <v>#N/A</v>
      </c>
      <c r="BR164" s="78" t="e">
        <f aca="false">IF(BA164=0,"",BA164)</f>
        <v>#N/A</v>
      </c>
      <c r="BS164" s="78" t="e">
        <f aca="false">IF(BB164=0,"",BB164)</f>
        <v>#N/A</v>
      </c>
      <c r="BT164" s="78" t="e">
        <f aca="false">IF(BC164=0,"",BC164)</f>
        <v>#N/A</v>
      </c>
      <c r="BU164" s="78" t="e">
        <f aca="false">IF(BD164=0,"",BD164)</f>
        <v>#N/A</v>
      </c>
    </row>
    <row r="165" customFormat="false" ht="56.7" hidden="false" customHeight="true" outlineLevel="0" collapsed="false">
      <c r="A165" s="137"/>
      <c r="B165" s="138"/>
      <c r="C165" s="139"/>
      <c r="D165" s="139"/>
      <c r="E165" s="143"/>
      <c r="F165" s="120"/>
      <c r="G165" s="121"/>
      <c r="H165" s="122"/>
      <c r="I165" s="123"/>
      <c r="J165" s="116"/>
      <c r="K165" s="124" t="str">
        <f aca="false">IF(ISBLANK(I165),"",ROUND(IF(J165&lt;&gt;"€",IF(J165="$",I165*TRANSFERENCIAS!$E$29,I165*TRANSFERENCIAS!$H$29),I165),2))</f>
        <v/>
      </c>
      <c r="L165" s="142"/>
      <c r="M165" s="142"/>
      <c r="N165" s="142"/>
      <c r="O165" s="142"/>
      <c r="P165" s="142"/>
      <c r="Q165" s="160" t="str">
        <f aca="false">IF(ISNUMBER(X165),X165,"P")</f>
        <v>P</v>
      </c>
      <c r="W165" s="129" t="n">
        <f aca="false">SUM(L165:O165)</f>
        <v>0</v>
      </c>
      <c r="X165" s="129" t="str">
        <f aca="false">IF(W165&gt;0,ABS(W165-K165),"")</f>
        <v/>
      </c>
      <c r="AO165" s="78" t="e">
        <f aca="false">VLOOKUP(F165,PTDS2!$A$1:$Q$13,2)</f>
        <v>#N/A</v>
      </c>
      <c r="AP165" s="78" t="e">
        <f aca="false">VLOOKUP(F165,PTDS2!$A$1:$Q$13,3)</f>
        <v>#N/A</v>
      </c>
      <c r="AQ165" s="78" t="e">
        <f aca="false">VLOOKUP(F165,PTDS2!$A$1:$Q$13,4)</f>
        <v>#N/A</v>
      </c>
      <c r="AR165" s="78" t="e">
        <f aca="false">VLOOKUP(F165,PTDS2!$A$1:$Q$13,5)</f>
        <v>#N/A</v>
      </c>
      <c r="AS165" s="78" t="e">
        <f aca="false">VLOOKUP(F165,PTDS2!$A$1:$Q$13,6)</f>
        <v>#N/A</v>
      </c>
      <c r="AT165" s="78" t="e">
        <f aca="false">VLOOKUP(F165,PTDS2!$A$1:$Q$13,7)</f>
        <v>#N/A</v>
      </c>
      <c r="AU165" s="78" t="e">
        <f aca="false">VLOOKUP(F165,PTDS2!$A$1:$Q$13,8)</f>
        <v>#N/A</v>
      </c>
      <c r="AV165" s="78" t="e">
        <f aca="false">VLOOKUP(F165,PTDS2!$A$1:$Q$13,9)</f>
        <v>#N/A</v>
      </c>
      <c r="AW165" s="78" t="e">
        <f aca="false">VLOOKUP(F165,PTDS2!$A$1:$Q$13,10)</f>
        <v>#N/A</v>
      </c>
      <c r="AX165" s="78" t="e">
        <f aca="false">VLOOKUP(F165,PTDS2!$A$1:$Q$13,11)</f>
        <v>#N/A</v>
      </c>
      <c r="AY165" s="78" t="e">
        <f aca="false">VLOOKUP(F165,PTDS2!$A$1:$Q$13,12)</f>
        <v>#N/A</v>
      </c>
      <c r="AZ165" s="78" t="e">
        <f aca="false">VLOOKUP(F165,PTDS2!$A$1:$Q$13,13)</f>
        <v>#N/A</v>
      </c>
      <c r="BA165" s="78" t="e">
        <f aca="false">VLOOKUP(F165,PTDS2!$A$1:$Q$13,14)</f>
        <v>#N/A</v>
      </c>
      <c r="BB165" s="78" t="e">
        <f aca="false">VLOOKUP(F165,PTDS2!$A$1:$Q$13,15)</f>
        <v>#N/A</v>
      </c>
      <c r="BC165" s="78" t="e">
        <f aca="false">VLOOKUP(F165,PTDS2!$A$1:$Q$13,16)</f>
        <v>#N/A</v>
      </c>
      <c r="BD165" s="78" t="e">
        <f aca="false">VLOOKUP(F165,PTDS2!$A$1:$Q$13,17)</f>
        <v>#N/A</v>
      </c>
      <c r="BF165" s="78" t="e">
        <f aca="false">IF(AO165=0,"",AO165)</f>
        <v>#N/A</v>
      </c>
      <c r="BG165" s="78" t="e">
        <f aca="false">IF(AP165=0,"",AP165)</f>
        <v>#N/A</v>
      </c>
      <c r="BH165" s="78" t="e">
        <f aca="false">IF(AQ165=0,"",AQ165)</f>
        <v>#N/A</v>
      </c>
      <c r="BI165" s="78" t="e">
        <f aca="false">IF(AR165=0,"",AR165)</f>
        <v>#N/A</v>
      </c>
      <c r="BJ165" s="78" t="e">
        <f aca="false">IF(AS165=0,"",AS165)</f>
        <v>#N/A</v>
      </c>
      <c r="BK165" s="78" t="e">
        <f aca="false">IF(AT165=0,"",AT165)</f>
        <v>#N/A</v>
      </c>
      <c r="BL165" s="78" t="e">
        <f aca="false">IF(AU165=0,"",AU165)</f>
        <v>#N/A</v>
      </c>
      <c r="BM165" s="78" t="e">
        <f aca="false">IF(AV165=0,"",AV165)</f>
        <v>#N/A</v>
      </c>
      <c r="BN165" s="78" t="e">
        <f aca="false">IF(AW165=0,"",AW165)</f>
        <v>#N/A</v>
      </c>
      <c r="BO165" s="78" t="e">
        <f aca="false">IF(AX165=0,"",AX165)</f>
        <v>#N/A</v>
      </c>
      <c r="BP165" s="78" t="e">
        <f aca="false">IF(AY165=0,"",AY165)</f>
        <v>#N/A</v>
      </c>
      <c r="BQ165" s="78" t="e">
        <f aca="false">IF(AZ165=0,"",AZ165)</f>
        <v>#N/A</v>
      </c>
      <c r="BR165" s="78" t="e">
        <f aca="false">IF(BA165=0,"",BA165)</f>
        <v>#N/A</v>
      </c>
      <c r="BS165" s="78" t="e">
        <f aca="false">IF(BB165=0,"",BB165)</f>
        <v>#N/A</v>
      </c>
      <c r="BT165" s="78" t="e">
        <f aca="false">IF(BC165=0,"",BC165)</f>
        <v>#N/A</v>
      </c>
      <c r="BU165" s="78" t="e">
        <f aca="false">IF(BD165=0,"",BD165)</f>
        <v>#N/A</v>
      </c>
    </row>
    <row r="166" customFormat="false" ht="56.7" hidden="false" customHeight="true" outlineLevel="0" collapsed="false">
      <c r="A166" s="137"/>
      <c r="B166" s="138"/>
      <c r="C166" s="139"/>
      <c r="D166" s="139"/>
      <c r="E166" s="143"/>
      <c r="F166" s="120"/>
      <c r="G166" s="121"/>
      <c r="H166" s="122"/>
      <c r="I166" s="123"/>
      <c r="J166" s="116"/>
      <c r="K166" s="124" t="str">
        <f aca="false">IF(ISBLANK(I166),"",ROUND(IF(J166&lt;&gt;"€",IF(J166="$",I166*TRANSFERENCIAS!$E$29,I166*TRANSFERENCIAS!$H$29),I166),2))</f>
        <v/>
      </c>
      <c r="L166" s="142"/>
      <c r="M166" s="142"/>
      <c r="N166" s="142"/>
      <c r="O166" s="142"/>
      <c r="P166" s="142"/>
      <c r="Q166" s="160" t="str">
        <f aca="false">IF(ISNUMBER(X166),X166,"P")</f>
        <v>P</v>
      </c>
      <c r="W166" s="129" t="n">
        <f aca="false">SUM(L166:O166)</f>
        <v>0</v>
      </c>
      <c r="X166" s="129" t="str">
        <f aca="false">IF(W166&gt;0,ABS(W166-K166),"")</f>
        <v/>
      </c>
      <c r="AO166" s="78" t="e">
        <f aca="false">VLOOKUP(F166,PTDS2!$A$1:$Q$13,2)</f>
        <v>#N/A</v>
      </c>
      <c r="AP166" s="78" t="e">
        <f aca="false">VLOOKUP(F166,PTDS2!$A$1:$Q$13,3)</f>
        <v>#N/A</v>
      </c>
      <c r="AQ166" s="78" t="e">
        <f aca="false">VLOOKUP(F166,PTDS2!$A$1:$Q$13,4)</f>
        <v>#N/A</v>
      </c>
      <c r="AR166" s="78" t="e">
        <f aca="false">VLOOKUP(F166,PTDS2!$A$1:$Q$13,5)</f>
        <v>#N/A</v>
      </c>
      <c r="AS166" s="78" t="e">
        <f aca="false">VLOOKUP(F166,PTDS2!$A$1:$Q$13,6)</f>
        <v>#N/A</v>
      </c>
      <c r="AT166" s="78" t="e">
        <f aca="false">VLOOKUP(F166,PTDS2!$A$1:$Q$13,7)</f>
        <v>#N/A</v>
      </c>
      <c r="AU166" s="78" t="e">
        <f aca="false">VLOOKUP(F166,PTDS2!$A$1:$Q$13,8)</f>
        <v>#N/A</v>
      </c>
      <c r="AV166" s="78" t="e">
        <f aca="false">VLOOKUP(F166,PTDS2!$A$1:$Q$13,9)</f>
        <v>#N/A</v>
      </c>
      <c r="AW166" s="78" t="e">
        <f aca="false">VLOOKUP(F166,PTDS2!$A$1:$Q$13,10)</f>
        <v>#N/A</v>
      </c>
      <c r="AX166" s="78" t="e">
        <f aca="false">VLOOKUP(F166,PTDS2!$A$1:$Q$13,11)</f>
        <v>#N/A</v>
      </c>
      <c r="AY166" s="78" t="e">
        <f aca="false">VLOOKUP(F166,PTDS2!$A$1:$Q$13,12)</f>
        <v>#N/A</v>
      </c>
      <c r="AZ166" s="78" t="e">
        <f aca="false">VLOOKUP(F166,PTDS2!$A$1:$Q$13,13)</f>
        <v>#N/A</v>
      </c>
      <c r="BA166" s="78" t="e">
        <f aca="false">VLOOKUP(F166,PTDS2!$A$1:$Q$13,14)</f>
        <v>#N/A</v>
      </c>
      <c r="BB166" s="78" t="e">
        <f aca="false">VLOOKUP(F166,PTDS2!$A$1:$Q$13,15)</f>
        <v>#N/A</v>
      </c>
      <c r="BC166" s="78" t="e">
        <f aca="false">VLOOKUP(F166,PTDS2!$A$1:$Q$13,16)</f>
        <v>#N/A</v>
      </c>
      <c r="BD166" s="78" t="e">
        <f aca="false">VLOOKUP(F166,PTDS2!$A$1:$Q$13,17)</f>
        <v>#N/A</v>
      </c>
      <c r="BF166" s="78" t="e">
        <f aca="false">IF(AO166=0,"",AO166)</f>
        <v>#N/A</v>
      </c>
      <c r="BG166" s="78" t="e">
        <f aca="false">IF(AP166=0,"",AP166)</f>
        <v>#N/A</v>
      </c>
      <c r="BH166" s="78" t="e">
        <f aca="false">IF(AQ166=0,"",AQ166)</f>
        <v>#N/A</v>
      </c>
      <c r="BI166" s="78" t="e">
        <f aca="false">IF(AR166=0,"",AR166)</f>
        <v>#N/A</v>
      </c>
      <c r="BJ166" s="78" t="e">
        <f aca="false">IF(AS166=0,"",AS166)</f>
        <v>#N/A</v>
      </c>
      <c r="BK166" s="78" t="e">
        <f aca="false">IF(AT166=0,"",AT166)</f>
        <v>#N/A</v>
      </c>
      <c r="BL166" s="78" t="e">
        <f aca="false">IF(AU166=0,"",AU166)</f>
        <v>#N/A</v>
      </c>
      <c r="BM166" s="78" t="e">
        <f aca="false">IF(AV166=0,"",AV166)</f>
        <v>#N/A</v>
      </c>
      <c r="BN166" s="78" t="e">
        <f aca="false">IF(AW166=0,"",AW166)</f>
        <v>#N/A</v>
      </c>
      <c r="BO166" s="78" t="e">
        <f aca="false">IF(AX166=0,"",AX166)</f>
        <v>#N/A</v>
      </c>
      <c r="BP166" s="78" t="e">
        <f aca="false">IF(AY166=0,"",AY166)</f>
        <v>#N/A</v>
      </c>
      <c r="BQ166" s="78" t="e">
        <f aca="false">IF(AZ166=0,"",AZ166)</f>
        <v>#N/A</v>
      </c>
      <c r="BR166" s="78" t="e">
        <f aca="false">IF(BA166=0,"",BA166)</f>
        <v>#N/A</v>
      </c>
      <c r="BS166" s="78" t="e">
        <f aca="false">IF(BB166=0,"",BB166)</f>
        <v>#N/A</v>
      </c>
      <c r="BT166" s="78" t="e">
        <f aca="false">IF(BC166=0,"",BC166)</f>
        <v>#N/A</v>
      </c>
      <c r="BU166" s="78" t="e">
        <f aca="false">IF(BD166=0,"",BD166)</f>
        <v>#N/A</v>
      </c>
    </row>
    <row r="167" customFormat="false" ht="56.7" hidden="false" customHeight="true" outlineLevel="0" collapsed="false">
      <c r="A167" s="137"/>
      <c r="B167" s="138"/>
      <c r="C167" s="139"/>
      <c r="D167" s="139"/>
      <c r="E167" s="143"/>
      <c r="F167" s="120"/>
      <c r="G167" s="121"/>
      <c r="H167" s="122"/>
      <c r="I167" s="123"/>
      <c r="J167" s="116"/>
      <c r="K167" s="124" t="str">
        <f aca="false">IF(ISBLANK(I167),"",ROUND(IF(J167&lt;&gt;"€",IF(J167="$",I167*TRANSFERENCIAS!$E$29,I167*TRANSFERENCIAS!$H$29),I167),2))</f>
        <v/>
      </c>
      <c r="L167" s="142"/>
      <c r="M167" s="142"/>
      <c r="N167" s="142"/>
      <c r="O167" s="142"/>
      <c r="P167" s="142"/>
      <c r="Q167" s="160" t="str">
        <f aca="false">IF(ISNUMBER(X167),X167,"P")</f>
        <v>P</v>
      </c>
      <c r="W167" s="129" t="n">
        <f aca="false">SUM(L167:O167)</f>
        <v>0</v>
      </c>
      <c r="X167" s="129" t="str">
        <f aca="false">IF(W167&gt;0,ABS(W167-K167),"")</f>
        <v/>
      </c>
      <c r="AO167" s="78" t="e">
        <f aca="false">VLOOKUP(F167,PTDS2!$A$1:$Q$13,2)</f>
        <v>#N/A</v>
      </c>
      <c r="AP167" s="78" t="e">
        <f aca="false">VLOOKUP(F167,PTDS2!$A$1:$Q$13,3)</f>
        <v>#N/A</v>
      </c>
      <c r="AQ167" s="78" t="e">
        <f aca="false">VLOOKUP(F167,PTDS2!$A$1:$Q$13,4)</f>
        <v>#N/A</v>
      </c>
      <c r="AR167" s="78" t="e">
        <f aca="false">VLOOKUP(F167,PTDS2!$A$1:$Q$13,5)</f>
        <v>#N/A</v>
      </c>
      <c r="AS167" s="78" t="e">
        <f aca="false">VLOOKUP(F167,PTDS2!$A$1:$Q$13,6)</f>
        <v>#N/A</v>
      </c>
      <c r="AT167" s="78" t="e">
        <f aca="false">VLOOKUP(F167,PTDS2!$A$1:$Q$13,7)</f>
        <v>#N/A</v>
      </c>
      <c r="AU167" s="78" t="e">
        <f aca="false">VLOOKUP(F167,PTDS2!$A$1:$Q$13,8)</f>
        <v>#N/A</v>
      </c>
      <c r="AV167" s="78" t="e">
        <f aca="false">VLOOKUP(F167,PTDS2!$A$1:$Q$13,9)</f>
        <v>#N/A</v>
      </c>
      <c r="AW167" s="78" t="e">
        <f aca="false">VLOOKUP(F167,PTDS2!$A$1:$Q$13,10)</f>
        <v>#N/A</v>
      </c>
      <c r="AX167" s="78" t="e">
        <f aca="false">VLOOKUP(F167,PTDS2!$A$1:$Q$13,11)</f>
        <v>#N/A</v>
      </c>
      <c r="AY167" s="78" t="e">
        <f aca="false">VLOOKUP(F167,PTDS2!$A$1:$Q$13,12)</f>
        <v>#N/A</v>
      </c>
      <c r="AZ167" s="78" t="e">
        <f aca="false">VLOOKUP(F167,PTDS2!$A$1:$Q$13,13)</f>
        <v>#N/A</v>
      </c>
      <c r="BA167" s="78" t="e">
        <f aca="false">VLOOKUP(F167,PTDS2!$A$1:$Q$13,14)</f>
        <v>#N/A</v>
      </c>
      <c r="BB167" s="78" t="e">
        <f aca="false">VLOOKUP(F167,PTDS2!$A$1:$Q$13,15)</f>
        <v>#N/A</v>
      </c>
      <c r="BC167" s="78" t="e">
        <f aca="false">VLOOKUP(F167,PTDS2!$A$1:$Q$13,16)</f>
        <v>#N/A</v>
      </c>
      <c r="BD167" s="78" t="e">
        <f aca="false">VLOOKUP(F167,PTDS2!$A$1:$Q$13,17)</f>
        <v>#N/A</v>
      </c>
      <c r="BF167" s="78" t="e">
        <f aca="false">IF(AO167=0,"",AO167)</f>
        <v>#N/A</v>
      </c>
      <c r="BG167" s="78" t="e">
        <f aca="false">IF(AP167=0,"",AP167)</f>
        <v>#N/A</v>
      </c>
      <c r="BH167" s="78" t="e">
        <f aca="false">IF(AQ167=0,"",AQ167)</f>
        <v>#N/A</v>
      </c>
      <c r="BI167" s="78" t="e">
        <f aca="false">IF(AR167=0,"",AR167)</f>
        <v>#N/A</v>
      </c>
      <c r="BJ167" s="78" t="e">
        <f aca="false">IF(AS167=0,"",AS167)</f>
        <v>#N/A</v>
      </c>
      <c r="BK167" s="78" t="e">
        <f aca="false">IF(AT167=0,"",AT167)</f>
        <v>#N/A</v>
      </c>
      <c r="BL167" s="78" t="e">
        <f aca="false">IF(AU167=0,"",AU167)</f>
        <v>#N/A</v>
      </c>
      <c r="BM167" s="78" t="e">
        <f aca="false">IF(AV167=0,"",AV167)</f>
        <v>#N/A</v>
      </c>
      <c r="BN167" s="78" t="e">
        <f aca="false">IF(AW167=0,"",AW167)</f>
        <v>#N/A</v>
      </c>
      <c r="BO167" s="78" t="e">
        <f aca="false">IF(AX167=0,"",AX167)</f>
        <v>#N/A</v>
      </c>
      <c r="BP167" s="78" t="e">
        <f aca="false">IF(AY167=0,"",AY167)</f>
        <v>#N/A</v>
      </c>
      <c r="BQ167" s="78" t="e">
        <f aca="false">IF(AZ167=0,"",AZ167)</f>
        <v>#N/A</v>
      </c>
      <c r="BR167" s="78" t="e">
        <f aca="false">IF(BA167=0,"",BA167)</f>
        <v>#N/A</v>
      </c>
      <c r="BS167" s="78" t="e">
        <f aca="false">IF(BB167=0,"",BB167)</f>
        <v>#N/A</v>
      </c>
      <c r="BT167" s="78" t="e">
        <f aca="false">IF(BC167=0,"",BC167)</f>
        <v>#N/A</v>
      </c>
      <c r="BU167" s="78" t="e">
        <f aca="false">IF(BD167=0,"",BD167)</f>
        <v>#N/A</v>
      </c>
    </row>
    <row r="168" customFormat="false" ht="56.7" hidden="false" customHeight="true" outlineLevel="0" collapsed="false">
      <c r="A168" s="137"/>
      <c r="B168" s="138"/>
      <c r="C168" s="139"/>
      <c r="D168" s="139"/>
      <c r="E168" s="143"/>
      <c r="F168" s="120"/>
      <c r="G168" s="121"/>
      <c r="H168" s="122"/>
      <c r="I168" s="123"/>
      <c r="J168" s="116"/>
      <c r="K168" s="124" t="str">
        <f aca="false">IF(ISBLANK(I168),"",ROUND(IF(J168&lt;&gt;"€",IF(J168="$",I168*TRANSFERENCIAS!$E$29,I168*TRANSFERENCIAS!$H$29),I168),2))</f>
        <v/>
      </c>
      <c r="L168" s="142"/>
      <c r="M168" s="142"/>
      <c r="N168" s="142"/>
      <c r="O168" s="142"/>
      <c r="P168" s="142"/>
      <c r="Q168" s="160" t="str">
        <f aca="false">IF(ISNUMBER(X168),X168,"P")</f>
        <v>P</v>
      </c>
      <c r="W168" s="129" t="n">
        <f aca="false">SUM(L168:O168)</f>
        <v>0</v>
      </c>
      <c r="X168" s="129" t="str">
        <f aca="false">IF(W168&gt;0,ABS(W168-K168),"")</f>
        <v/>
      </c>
      <c r="AO168" s="78" t="e">
        <f aca="false">VLOOKUP(F168,PTDS2!$A$1:$Q$13,2)</f>
        <v>#N/A</v>
      </c>
      <c r="AP168" s="78" t="e">
        <f aca="false">VLOOKUP(F168,PTDS2!$A$1:$Q$13,3)</f>
        <v>#N/A</v>
      </c>
      <c r="AQ168" s="78" t="e">
        <f aca="false">VLOOKUP(F168,PTDS2!$A$1:$Q$13,4)</f>
        <v>#N/A</v>
      </c>
      <c r="AR168" s="78" t="e">
        <f aca="false">VLOOKUP(F168,PTDS2!$A$1:$Q$13,5)</f>
        <v>#N/A</v>
      </c>
      <c r="AS168" s="78" t="e">
        <f aca="false">VLOOKUP(F168,PTDS2!$A$1:$Q$13,6)</f>
        <v>#N/A</v>
      </c>
      <c r="AT168" s="78" t="e">
        <f aca="false">VLOOKUP(F168,PTDS2!$A$1:$Q$13,7)</f>
        <v>#N/A</v>
      </c>
      <c r="AU168" s="78" t="e">
        <f aca="false">VLOOKUP(F168,PTDS2!$A$1:$Q$13,8)</f>
        <v>#N/A</v>
      </c>
      <c r="AV168" s="78" t="e">
        <f aca="false">VLOOKUP(F168,PTDS2!$A$1:$Q$13,9)</f>
        <v>#N/A</v>
      </c>
      <c r="AW168" s="78" t="e">
        <f aca="false">VLOOKUP(F168,PTDS2!$A$1:$Q$13,10)</f>
        <v>#N/A</v>
      </c>
      <c r="AX168" s="78" t="e">
        <f aca="false">VLOOKUP(F168,PTDS2!$A$1:$Q$13,11)</f>
        <v>#N/A</v>
      </c>
      <c r="AY168" s="78" t="e">
        <f aca="false">VLOOKUP(F168,PTDS2!$A$1:$Q$13,12)</f>
        <v>#N/A</v>
      </c>
      <c r="AZ168" s="78" t="e">
        <f aca="false">VLOOKUP(F168,PTDS2!$A$1:$Q$13,13)</f>
        <v>#N/A</v>
      </c>
      <c r="BA168" s="78" t="e">
        <f aca="false">VLOOKUP(F168,PTDS2!$A$1:$Q$13,14)</f>
        <v>#N/A</v>
      </c>
      <c r="BB168" s="78" t="e">
        <f aca="false">VLOOKUP(F168,PTDS2!$A$1:$Q$13,15)</f>
        <v>#N/A</v>
      </c>
      <c r="BC168" s="78" t="e">
        <f aca="false">VLOOKUP(F168,PTDS2!$A$1:$Q$13,16)</f>
        <v>#N/A</v>
      </c>
      <c r="BD168" s="78" t="e">
        <f aca="false">VLOOKUP(F168,PTDS2!$A$1:$Q$13,17)</f>
        <v>#N/A</v>
      </c>
      <c r="BF168" s="78" t="e">
        <f aca="false">IF(AO168=0,"",AO168)</f>
        <v>#N/A</v>
      </c>
      <c r="BG168" s="78" t="e">
        <f aca="false">IF(AP168=0,"",AP168)</f>
        <v>#N/A</v>
      </c>
      <c r="BH168" s="78" t="e">
        <f aca="false">IF(AQ168=0,"",AQ168)</f>
        <v>#N/A</v>
      </c>
      <c r="BI168" s="78" t="e">
        <f aca="false">IF(AR168=0,"",AR168)</f>
        <v>#N/A</v>
      </c>
      <c r="BJ168" s="78" t="e">
        <f aca="false">IF(AS168=0,"",AS168)</f>
        <v>#N/A</v>
      </c>
      <c r="BK168" s="78" t="e">
        <f aca="false">IF(AT168=0,"",AT168)</f>
        <v>#N/A</v>
      </c>
      <c r="BL168" s="78" t="e">
        <f aca="false">IF(AU168=0,"",AU168)</f>
        <v>#N/A</v>
      </c>
      <c r="BM168" s="78" t="e">
        <f aca="false">IF(AV168=0,"",AV168)</f>
        <v>#N/A</v>
      </c>
      <c r="BN168" s="78" t="e">
        <f aca="false">IF(AW168=0,"",AW168)</f>
        <v>#N/A</v>
      </c>
      <c r="BO168" s="78" t="e">
        <f aca="false">IF(AX168=0,"",AX168)</f>
        <v>#N/A</v>
      </c>
      <c r="BP168" s="78" t="e">
        <f aca="false">IF(AY168=0,"",AY168)</f>
        <v>#N/A</v>
      </c>
      <c r="BQ168" s="78" t="e">
        <f aca="false">IF(AZ168=0,"",AZ168)</f>
        <v>#N/A</v>
      </c>
      <c r="BR168" s="78" t="e">
        <f aca="false">IF(BA168=0,"",BA168)</f>
        <v>#N/A</v>
      </c>
      <c r="BS168" s="78" t="e">
        <f aca="false">IF(BB168=0,"",BB168)</f>
        <v>#N/A</v>
      </c>
      <c r="BT168" s="78" t="e">
        <f aca="false">IF(BC168=0,"",BC168)</f>
        <v>#N/A</v>
      </c>
      <c r="BU168" s="78" t="e">
        <f aca="false">IF(BD168=0,"",BD168)</f>
        <v>#N/A</v>
      </c>
    </row>
    <row r="169" customFormat="false" ht="56.7" hidden="false" customHeight="true" outlineLevel="0" collapsed="false">
      <c r="A169" s="137"/>
      <c r="B169" s="138"/>
      <c r="C169" s="139"/>
      <c r="D169" s="139"/>
      <c r="E169" s="143"/>
      <c r="F169" s="120"/>
      <c r="G169" s="121"/>
      <c r="H169" s="122"/>
      <c r="I169" s="123"/>
      <c r="J169" s="116"/>
      <c r="K169" s="124" t="str">
        <f aca="false">IF(ISBLANK(I169),"",ROUND(IF(J169&lt;&gt;"€",IF(J169="$",I169*TRANSFERENCIAS!$E$29,I169*TRANSFERENCIAS!$H$29),I169),2))</f>
        <v/>
      </c>
      <c r="L169" s="142"/>
      <c r="M169" s="142"/>
      <c r="N169" s="142"/>
      <c r="O169" s="142"/>
      <c r="P169" s="142"/>
      <c r="Q169" s="160" t="str">
        <f aca="false">IF(ISNUMBER(X169),X169,"P")</f>
        <v>P</v>
      </c>
      <c r="W169" s="129" t="n">
        <f aca="false">SUM(L169:O169)</f>
        <v>0</v>
      </c>
      <c r="X169" s="129" t="str">
        <f aca="false">IF(W169&gt;0,ABS(W169-K169),"")</f>
        <v/>
      </c>
      <c r="AO169" s="78" t="e">
        <f aca="false">VLOOKUP(F169,PTDS2!$A$1:$Q$13,2)</f>
        <v>#N/A</v>
      </c>
      <c r="AP169" s="78" t="e">
        <f aca="false">VLOOKUP(F169,PTDS2!$A$1:$Q$13,3)</f>
        <v>#N/A</v>
      </c>
      <c r="AQ169" s="78" t="e">
        <f aca="false">VLOOKUP(F169,PTDS2!$A$1:$Q$13,4)</f>
        <v>#N/A</v>
      </c>
      <c r="AR169" s="78" t="e">
        <f aca="false">VLOOKUP(F169,PTDS2!$A$1:$Q$13,5)</f>
        <v>#N/A</v>
      </c>
      <c r="AS169" s="78" t="e">
        <f aca="false">VLOOKUP(F169,PTDS2!$A$1:$Q$13,6)</f>
        <v>#N/A</v>
      </c>
      <c r="AT169" s="78" t="e">
        <f aca="false">VLOOKUP(F169,PTDS2!$A$1:$Q$13,7)</f>
        <v>#N/A</v>
      </c>
      <c r="AU169" s="78" t="e">
        <f aca="false">VLOOKUP(F169,PTDS2!$A$1:$Q$13,8)</f>
        <v>#N/A</v>
      </c>
      <c r="AV169" s="78" t="e">
        <f aca="false">VLOOKUP(F169,PTDS2!$A$1:$Q$13,9)</f>
        <v>#N/A</v>
      </c>
      <c r="AW169" s="78" t="e">
        <f aca="false">VLOOKUP(F169,PTDS2!$A$1:$Q$13,10)</f>
        <v>#N/A</v>
      </c>
      <c r="AX169" s="78" t="e">
        <f aca="false">VLOOKUP(F169,PTDS2!$A$1:$Q$13,11)</f>
        <v>#N/A</v>
      </c>
      <c r="AY169" s="78" t="e">
        <f aca="false">VLOOKUP(F169,PTDS2!$A$1:$Q$13,12)</f>
        <v>#N/A</v>
      </c>
      <c r="AZ169" s="78" t="e">
        <f aca="false">VLOOKUP(F169,PTDS2!$A$1:$Q$13,13)</f>
        <v>#N/A</v>
      </c>
      <c r="BA169" s="78" t="e">
        <f aca="false">VLOOKUP(F169,PTDS2!$A$1:$Q$13,14)</f>
        <v>#N/A</v>
      </c>
      <c r="BB169" s="78" t="e">
        <f aca="false">VLOOKUP(F169,PTDS2!$A$1:$Q$13,15)</f>
        <v>#N/A</v>
      </c>
      <c r="BC169" s="78" t="e">
        <f aca="false">VLOOKUP(F169,PTDS2!$A$1:$Q$13,16)</f>
        <v>#N/A</v>
      </c>
      <c r="BD169" s="78" t="e">
        <f aca="false">VLOOKUP(F169,PTDS2!$A$1:$Q$13,17)</f>
        <v>#N/A</v>
      </c>
      <c r="BF169" s="78" t="e">
        <f aca="false">IF(AO169=0,"",AO169)</f>
        <v>#N/A</v>
      </c>
      <c r="BG169" s="78" t="e">
        <f aca="false">IF(AP169=0,"",AP169)</f>
        <v>#N/A</v>
      </c>
      <c r="BH169" s="78" t="e">
        <f aca="false">IF(AQ169=0,"",AQ169)</f>
        <v>#N/A</v>
      </c>
      <c r="BI169" s="78" t="e">
        <f aca="false">IF(AR169=0,"",AR169)</f>
        <v>#N/A</v>
      </c>
      <c r="BJ169" s="78" t="e">
        <f aca="false">IF(AS169=0,"",AS169)</f>
        <v>#N/A</v>
      </c>
      <c r="BK169" s="78" t="e">
        <f aca="false">IF(AT169=0,"",AT169)</f>
        <v>#N/A</v>
      </c>
      <c r="BL169" s="78" t="e">
        <f aca="false">IF(AU169=0,"",AU169)</f>
        <v>#N/A</v>
      </c>
      <c r="BM169" s="78" t="e">
        <f aca="false">IF(AV169=0,"",AV169)</f>
        <v>#N/A</v>
      </c>
      <c r="BN169" s="78" t="e">
        <f aca="false">IF(AW169=0,"",AW169)</f>
        <v>#N/A</v>
      </c>
      <c r="BO169" s="78" t="e">
        <f aca="false">IF(AX169=0,"",AX169)</f>
        <v>#N/A</v>
      </c>
      <c r="BP169" s="78" t="e">
        <f aca="false">IF(AY169=0,"",AY169)</f>
        <v>#N/A</v>
      </c>
      <c r="BQ169" s="78" t="e">
        <f aca="false">IF(AZ169=0,"",AZ169)</f>
        <v>#N/A</v>
      </c>
      <c r="BR169" s="78" t="e">
        <f aca="false">IF(BA169=0,"",BA169)</f>
        <v>#N/A</v>
      </c>
      <c r="BS169" s="78" t="e">
        <f aca="false">IF(BB169=0,"",BB169)</f>
        <v>#N/A</v>
      </c>
      <c r="BT169" s="78" t="e">
        <f aca="false">IF(BC169=0,"",BC169)</f>
        <v>#N/A</v>
      </c>
      <c r="BU169" s="78" t="e">
        <f aca="false">IF(BD169=0,"",BD169)</f>
        <v>#N/A</v>
      </c>
    </row>
    <row r="170" customFormat="false" ht="56.7" hidden="false" customHeight="true" outlineLevel="0" collapsed="false">
      <c r="A170" s="137"/>
      <c r="B170" s="138"/>
      <c r="C170" s="139"/>
      <c r="D170" s="139"/>
      <c r="E170" s="143"/>
      <c r="F170" s="120"/>
      <c r="G170" s="121"/>
      <c r="H170" s="122"/>
      <c r="I170" s="123"/>
      <c r="J170" s="116"/>
      <c r="K170" s="124" t="str">
        <f aca="false">IF(ISBLANK(I170),"",ROUND(IF(J170&lt;&gt;"€",IF(J170="$",I170*TRANSFERENCIAS!$E$29,I170*TRANSFERENCIAS!$H$29),I170),2))</f>
        <v/>
      </c>
      <c r="L170" s="142"/>
      <c r="M170" s="142"/>
      <c r="N170" s="142"/>
      <c r="O170" s="142"/>
      <c r="P170" s="142"/>
      <c r="Q170" s="160" t="str">
        <f aca="false">IF(ISNUMBER(X170),X170,"P")</f>
        <v>P</v>
      </c>
      <c r="W170" s="129" t="n">
        <f aca="false">SUM(L170:O170)</f>
        <v>0</v>
      </c>
      <c r="X170" s="129" t="str">
        <f aca="false">IF(W170&gt;0,ABS(W170-K170),"")</f>
        <v/>
      </c>
      <c r="AO170" s="78" t="e">
        <f aca="false">VLOOKUP(F170,PTDS2!$A$1:$Q$13,2)</f>
        <v>#N/A</v>
      </c>
      <c r="AP170" s="78" t="e">
        <f aca="false">VLOOKUP(F170,PTDS2!$A$1:$Q$13,3)</f>
        <v>#N/A</v>
      </c>
      <c r="AQ170" s="78" t="e">
        <f aca="false">VLOOKUP(F170,PTDS2!$A$1:$Q$13,4)</f>
        <v>#N/A</v>
      </c>
      <c r="AR170" s="78" t="e">
        <f aca="false">VLOOKUP(F170,PTDS2!$A$1:$Q$13,5)</f>
        <v>#N/A</v>
      </c>
      <c r="AS170" s="78" t="e">
        <f aca="false">VLOOKUP(F170,PTDS2!$A$1:$Q$13,6)</f>
        <v>#N/A</v>
      </c>
      <c r="AT170" s="78" t="e">
        <f aca="false">VLOOKUP(F170,PTDS2!$A$1:$Q$13,7)</f>
        <v>#N/A</v>
      </c>
      <c r="AU170" s="78" t="e">
        <f aca="false">VLOOKUP(F170,PTDS2!$A$1:$Q$13,8)</f>
        <v>#N/A</v>
      </c>
      <c r="AV170" s="78" t="e">
        <f aca="false">VLOOKUP(F170,PTDS2!$A$1:$Q$13,9)</f>
        <v>#N/A</v>
      </c>
      <c r="AW170" s="78" t="e">
        <f aca="false">VLOOKUP(F170,PTDS2!$A$1:$Q$13,10)</f>
        <v>#N/A</v>
      </c>
      <c r="AX170" s="78" t="e">
        <f aca="false">VLOOKUP(F170,PTDS2!$A$1:$Q$13,11)</f>
        <v>#N/A</v>
      </c>
      <c r="AY170" s="78" t="e">
        <f aca="false">VLOOKUP(F170,PTDS2!$A$1:$Q$13,12)</f>
        <v>#N/A</v>
      </c>
      <c r="AZ170" s="78" t="e">
        <f aca="false">VLOOKUP(F170,PTDS2!$A$1:$Q$13,13)</f>
        <v>#N/A</v>
      </c>
      <c r="BA170" s="78" t="e">
        <f aca="false">VLOOKUP(F170,PTDS2!$A$1:$Q$13,14)</f>
        <v>#N/A</v>
      </c>
      <c r="BB170" s="78" t="e">
        <f aca="false">VLOOKUP(F170,PTDS2!$A$1:$Q$13,15)</f>
        <v>#N/A</v>
      </c>
      <c r="BC170" s="78" t="e">
        <f aca="false">VLOOKUP(F170,PTDS2!$A$1:$Q$13,16)</f>
        <v>#N/A</v>
      </c>
      <c r="BD170" s="78" t="e">
        <f aca="false">VLOOKUP(F170,PTDS2!$A$1:$Q$13,17)</f>
        <v>#N/A</v>
      </c>
      <c r="BF170" s="78" t="e">
        <f aca="false">IF(AO170=0,"",AO170)</f>
        <v>#N/A</v>
      </c>
      <c r="BG170" s="78" t="e">
        <f aca="false">IF(AP170=0,"",AP170)</f>
        <v>#N/A</v>
      </c>
      <c r="BH170" s="78" t="e">
        <f aca="false">IF(AQ170=0,"",AQ170)</f>
        <v>#N/A</v>
      </c>
      <c r="BI170" s="78" t="e">
        <f aca="false">IF(AR170=0,"",AR170)</f>
        <v>#N/A</v>
      </c>
      <c r="BJ170" s="78" t="e">
        <f aca="false">IF(AS170=0,"",AS170)</f>
        <v>#N/A</v>
      </c>
      <c r="BK170" s="78" t="e">
        <f aca="false">IF(AT170=0,"",AT170)</f>
        <v>#N/A</v>
      </c>
      <c r="BL170" s="78" t="e">
        <f aca="false">IF(AU170=0,"",AU170)</f>
        <v>#N/A</v>
      </c>
      <c r="BM170" s="78" t="e">
        <f aca="false">IF(AV170=0,"",AV170)</f>
        <v>#N/A</v>
      </c>
      <c r="BN170" s="78" t="e">
        <f aca="false">IF(AW170=0,"",AW170)</f>
        <v>#N/A</v>
      </c>
      <c r="BO170" s="78" t="e">
        <f aca="false">IF(AX170=0,"",AX170)</f>
        <v>#N/A</v>
      </c>
      <c r="BP170" s="78" t="e">
        <f aca="false">IF(AY170=0,"",AY170)</f>
        <v>#N/A</v>
      </c>
      <c r="BQ170" s="78" t="e">
        <f aca="false">IF(AZ170=0,"",AZ170)</f>
        <v>#N/A</v>
      </c>
      <c r="BR170" s="78" t="e">
        <f aca="false">IF(BA170=0,"",BA170)</f>
        <v>#N/A</v>
      </c>
      <c r="BS170" s="78" t="e">
        <f aca="false">IF(BB170=0,"",BB170)</f>
        <v>#N/A</v>
      </c>
      <c r="BT170" s="78" t="e">
        <f aca="false">IF(BC170=0,"",BC170)</f>
        <v>#N/A</v>
      </c>
      <c r="BU170" s="78" t="e">
        <f aca="false">IF(BD170=0,"",BD170)</f>
        <v>#N/A</v>
      </c>
    </row>
    <row r="171" customFormat="false" ht="56.7" hidden="false" customHeight="true" outlineLevel="0" collapsed="false">
      <c r="A171" s="137"/>
      <c r="B171" s="138"/>
      <c r="C171" s="139"/>
      <c r="D171" s="139"/>
      <c r="E171" s="143"/>
      <c r="F171" s="120"/>
      <c r="G171" s="121"/>
      <c r="H171" s="122"/>
      <c r="I171" s="123"/>
      <c r="J171" s="116"/>
      <c r="K171" s="124" t="str">
        <f aca="false">IF(ISBLANK(I171),"",ROUND(IF(J171&lt;&gt;"€",IF(J171="$",I171*TRANSFERENCIAS!$E$29,I171*TRANSFERENCIAS!$H$29),I171),2))</f>
        <v/>
      </c>
      <c r="L171" s="142"/>
      <c r="M171" s="142"/>
      <c r="N171" s="142"/>
      <c r="O171" s="142"/>
      <c r="P171" s="142"/>
      <c r="Q171" s="160" t="str">
        <f aca="false">IF(ISNUMBER(X171),X171,"P")</f>
        <v>P</v>
      </c>
      <c r="W171" s="129" t="n">
        <f aca="false">SUM(L171:O171)</f>
        <v>0</v>
      </c>
      <c r="X171" s="129" t="str">
        <f aca="false">IF(W171&gt;0,ABS(W171-K171),"")</f>
        <v/>
      </c>
      <c r="AO171" s="78" t="e">
        <f aca="false">VLOOKUP(F171,PTDS2!$A$1:$Q$13,2)</f>
        <v>#N/A</v>
      </c>
      <c r="AP171" s="78" t="e">
        <f aca="false">VLOOKUP(F171,PTDS2!$A$1:$Q$13,3)</f>
        <v>#N/A</v>
      </c>
      <c r="AQ171" s="78" t="e">
        <f aca="false">VLOOKUP(F171,PTDS2!$A$1:$Q$13,4)</f>
        <v>#N/A</v>
      </c>
      <c r="AR171" s="78" t="e">
        <f aca="false">VLOOKUP(F171,PTDS2!$A$1:$Q$13,5)</f>
        <v>#N/A</v>
      </c>
      <c r="AS171" s="78" t="e">
        <f aca="false">VLOOKUP(F171,PTDS2!$A$1:$Q$13,6)</f>
        <v>#N/A</v>
      </c>
      <c r="AT171" s="78" t="e">
        <f aca="false">VLOOKUP(F171,PTDS2!$A$1:$Q$13,7)</f>
        <v>#N/A</v>
      </c>
      <c r="AU171" s="78" t="e">
        <f aca="false">VLOOKUP(F171,PTDS2!$A$1:$Q$13,8)</f>
        <v>#N/A</v>
      </c>
      <c r="AV171" s="78" t="e">
        <f aca="false">VLOOKUP(F171,PTDS2!$A$1:$Q$13,9)</f>
        <v>#N/A</v>
      </c>
      <c r="AW171" s="78" t="e">
        <f aca="false">VLOOKUP(F171,PTDS2!$A$1:$Q$13,10)</f>
        <v>#N/A</v>
      </c>
      <c r="AX171" s="78" t="e">
        <f aca="false">VLOOKUP(F171,PTDS2!$A$1:$Q$13,11)</f>
        <v>#N/A</v>
      </c>
      <c r="AY171" s="78" t="e">
        <f aca="false">VLOOKUP(F171,PTDS2!$A$1:$Q$13,12)</f>
        <v>#N/A</v>
      </c>
      <c r="AZ171" s="78" t="e">
        <f aca="false">VLOOKUP(F171,PTDS2!$A$1:$Q$13,13)</f>
        <v>#N/A</v>
      </c>
      <c r="BA171" s="78" t="e">
        <f aca="false">VLOOKUP(F171,PTDS2!$A$1:$Q$13,14)</f>
        <v>#N/A</v>
      </c>
      <c r="BB171" s="78" t="e">
        <f aca="false">VLOOKUP(F171,PTDS2!$A$1:$Q$13,15)</f>
        <v>#N/A</v>
      </c>
      <c r="BC171" s="78" t="e">
        <f aca="false">VLOOKUP(F171,PTDS2!$A$1:$Q$13,16)</f>
        <v>#N/A</v>
      </c>
      <c r="BD171" s="78" t="e">
        <f aca="false">VLOOKUP(F171,PTDS2!$A$1:$Q$13,17)</f>
        <v>#N/A</v>
      </c>
      <c r="BF171" s="78" t="e">
        <f aca="false">IF(AO171=0,"",AO171)</f>
        <v>#N/A</v>
      </c>
      <c r="BG171" s="78" t="e">
        <f aca="false">IF(AP171=0,"",AP171)</f>
        <v>#N/A</v>
      </c>
      <c r="BH171" s="78" t="e">
        <f aca="false">IF(AQ171=0,"",AQ171)</f>
        <v>#N/A</v>
      </c>
      <c r="BI171" s="78" t="e">
        <f aca="false">IF(AR171=0,"",AR171)</f>
        <v>#N/A</v>
      </c>
      <c r="BJ171" s="78" t="e">
        <f aca="false">IF(AS171=0,"",AS171)</f>
        <v>#N/A</v>
      </c>
      <c r="BK171" s="78" t="e">
        <f aca="false">IF(AT171=0,"",AT171)</f>
        <v>#N/A</v>
      </c>
      <c r="BL171" s="78" t="e">
        <f aca="false">IF(AU171=0,"",AU171)</f>
        <v>#N/A</v>
      </c>
      <c r="BM171" s="78" t="e">
        <f aca="false">IF(AV171=0,"",AV171)</f>
        <v>#N/A</v>
      </c>
      <c r="BN171" s="78" t="e">
        <f aca="false">IF(AW171=0,"",AW171)</f>
        <v>#N/A</v>
      </c>
      <c r="BO171" s="78" t="e">
        <f aca="false">IF(AX171=0,"",AX171)</f>
        <v>#N/A</v>
      </c>
      <c r="BP171" s="78" t="e">
        <f aca="false">IF(AY171=0,"",AY171)</f>
        <v>#N/A</v>
      </c>
      <c r="BQ171" s="78" t="e">
        <f aca="false">IF(AZ171=0,"",AZ171)</f>
        <v>#N/A</v>
      </c>
      <c r="BR171" s="78" t="e">
        <f aca="false">IF(BA171=0,"",BA171)</f>
        <v>#N/A</v>
      </c>
      <c r="BS171" s="78" t="e">
        <f aca="false">IF(BB171=0,"",BB171)</f>
        <v>#N/A</v>
      </c>
      <c r="BT171" s="78" t="e">
        <f aca="false">IF(BC171=0,"",BC171)</f>
        <v>#N/A</v>
      </c>
      <c r="BU171" s="78" t="e">
        <f aca="false">IF(BD171=0,"",BD171)</f>
        <v>#N/A</v>
      </c>
    </row>
    <row r="172" customFormat="false" ht="56.7" hidden="false" customHeight="true" outlineLevel="0" collapsed="false">
      <c r="A172" s="137"/>
      <c r="B172" s="138"/>
      <c r="C172" s="139"/>
      <c r="D172" s="139"/>
      <c r="E172" s="143"/>
      <c r="F172" s="120"/>
      <c r="G172" s="121"/>
      <c r="H172" s="122"/>
      <c r="I172" s="123"/>
      <c r="J172" s="116"/>
      <c r="K172" s="124" t="str">
        <f aca="false">IF(ISBLANK(I172),"",ROUND(IF(J172&lt;&gt;"€",IF(J172="$",I172*TRANSFERENCIAS!$E$29,I172*TRANSFERENCIAS!$H$29),I172),2))</f>
        <v/>
      </c>
      <c r="L172" s="142"/>
      <c r="M172" s="142"/>
      <c r="N172" s="142"/>
      <c r="O172" s="142"/>
      <c r="P172" s="142"/>
      <c r="Q172" s="160" t="str">
        <f aca="false">IF(ISNUMBER(X172),X172,"P")</f>
        <v>P</v>
      </c>
      <c r="W172" s="129" t="n">
        <f aca="false">SUM(L172:O172)</f>
        <v>0</v>
      </c>
      <c r="X172" s="129" t="str">
        <f aca="false">IF(W172&gt;0,ABS(W172-K172),"")</f>
        <v/>
      </c>
      <c r="AO172" s="78" t="e">
        <f aca="false">VLOOKUP(F172,PTDS2!$A$1:$Q$13,2)</f>
        <v>#N/A</v>
      </c>
      <c r="AP172" s="78" t="e">
        <f aca="false">VLOOKUP(F172,PTDS2!$A$1:$Q$13,3)</f>
        <v>#N/A</v>
      </c>
      <c r="AQ172" s="78" t="e">
        <f aca="false">VLOOKUP(F172,PTDS2!$A$1:$Q$13,4)</f>
        <v>#N/A</v>
      </c>
      <c r="AR172" s="78" t="e">
        <f aca="false">VLOOKUP(F172,PTDS2!$A$1:$Q$13,5)</f>
        <v>#N/A</v>
      </c>
      <c r="AS172" s="78" t="e">
        <f aca="false">VLOOKUP(F172,PTDS2!$A$1:$Q$13,6)</f>
        <v>#N/A</v>
      </c>
      <c r="AT172" s="78" t="e">
        <f aca="false">VLOOKUP(F172,PTDS2!$A$1:$Q$13,7)</f>
        <v>#N/A</v>
      </c>
      <c r="AU172" s="78" t="e">
        <f aca="false">VLOOKUP(F172,PTDS2!$A$1:$Q$13,8)</f>
        <v>#N/A</v>
      </c>
      <c r="AV172" s="78" t="e">
        <f aca="false">VLOOKUP(F172,PTDS2!$A$1:$Q$13,9)</f>
        <v>#N/A</v>
      </c>
      <c r="AW172" s="78" t="e">
        <f aca="false">VLOOKUP(F172,PTDS2!$A$1:$Q$13,10)</f>
        <v>#N/A</v>
      </c>
      <c r="AX172" s="78" t="e">
        <f aca="false">VLOOKUP(F172,PTDS2!$A$1:$Q$13,11)</f>
        <v>#N/A</v>
      </c>
      <c r="AY172" s="78" t="e">
        <f aca="false">VLOOKUP(F172,PTDS2!$A$1:$Q$13,12)</f>
        <v>#N/A</v>
      </c>
      <c r="AZ172" s="78" t="e">
        <f aca="false">VLOOKUP(F172,PTDS2!$A$1:$Q$13,13)</f>
        <v>#N/A</v>
      </c>
      <c r="BA172" s="78" t="e">
        <f aca="false">VLOOKUP(F172,PTDS2!$A$1:$Q$13,14)</f>
        <v>#N/A</v>
      </c>
      <c r="BB172" s="78" t="e">
        <f aca="false">VLOOKUP(F172,PTDS2!$A$1:$Q$13,15)</f>
        <v>#N/A</v>
      </c>
      <c r="BC172" s="78" t="e">
        <f aca="false">VLOOKUP(F172,PTDS2!$A$1:$Q$13,16)</f>
        <v>#N/A</v>
      </c>
      <c r="BD172" s="78" t="e">
        <f aca="false">VLOOKUP(F172,PTDS2!$A$1:$Q$13,17)</f>
        <v>#N/A</v>
      </c>
      <c r="BF172" s="78" t="e">
        <f aca="false">IF(AO172=0,"",AO172)</f>
        <v>#N/A</v>
      </c>
      <c r="BG172" s="78" t="e">
        <f aca="false">IF(AP172=0,"",AP172)</f>
        <v>#N/A</v>
      </c>
      <c r="BH172" s="78" t="e">
        <f aca="false">IF(AQ172=0,"",AQ172)</f>
        <v>#N/A</v>
      </c>
      <c r="BI172" s="78" t="e">
        <f aca="false">IF(AR172=0,"",AR172)</f>
        <v>#N/A</v>
      </c>
      <c r="BJ172" s="78" t="e">
        <f aca="false">IF(AS172=0,"",AS172)</f>
        <v>#N/A</v>
      </c>
      <c r="BK172" s="78" t="e">
        <f aca="false">IF(AT172=0,"",AT172)</f>
        <v>#N/A</v>
      </c>
      <c r="BL172" s="78" t="e">
        <f aca="false">IF(AU172=0,"",AU172)</f>
        <v>#N/A</v>
      </c>
      <c r="BM172" s="78" t="e">
        <f aca="false">IF(AV172=0,"",AV172)</f>
        <v>#N/A</v>
      </c>
      <c r="BN172" s="78" t="e">
        <f aca="false">IF(AW172=0,"",AW172)</f>
        <v>#N/A</v>
      </c>
      <c r="BO172" s="78" t="e">
        <f aca="false">IF(AX172=0,"",AX172)</f>
        <v>#N/A</v>
      </c>
      <c r="BP172" s="78" t="e">
        <f aca="false">IF(AY172=0,"",AY172)</f>
        <v>#N/A</v>
      </c>
      <c r="BQ172" s="78" t="e">
        <f aca="false">IF(AZ172=0,"",AZ172)</f>
        <v>#N/A</v>
      </c>
      <c r="BR172" s="78" t="e">
        <f aca="false">IF(BA172=0,"",BA172)</f>
        <v>#N/A</v>
      </c>
      <c r="BS172" s="78" t="e">
        <f aca="false">IF(BB172=0,"",BB172)</f>
        <v>#N/A</v>
      </c>
      <c r="BT172" s="78" t="e">
        <f aca="false">IF(BC172=0,"",BC172)</f>
        <v>#N/A</v>
      </c>
      <c r="BU172" s="78" t="e">
        <f aca="false">IF(BD172=0,"",BD172)</f>
        <v>#N/A</v>
      </c>
    </row>
    <row r="173" customFormat="false" ht="56.7" hidden="false" customHeight="true" outlineLevel="0" collapsed="false">
      <c r="A173" s="137"/>
      <c r="B173" s="138"/>
      <c r="C173" s="139"/>
      <c r="D173" s="139"/>
      <c r="E173" s="143"/>
      <c r="F173" s="120"/>
      <c r="G173" s="121"/>
      <c r="H173" s="122"/>
      <c r="I173" s="123"/>
      <c r="J173" s="116"/>
      <c r="K173" s="124" t="str">
        <f aca="false">IF(ISBLANK(I173),"",ROUND(IF(J173&lt;&gt;"€",IF(J173="$",I173*TRANSFERENCIAS!$E$29,I173*TRANSFERENCIAS!$H$29),I173),2))</f>
        <v/>
      </c>
      <c r="L173" s="142"/>
      <c r="M173" s="142"/>
      <c r="N173" s="142"/>
      <c r="O173" s="142"/>
      <c r="P173" s="142"/>
      <c r="Q173" s="160" t="str">
        <f aca="false">IF(ISNUMBER(X173),X173,"P")</f>
        <v>P</v>
      </c>
      <c r="W173" s="129" t="n">
        <f aca="false">SUM(L173:O173)</f>
        <v>0</v>
      </c>
      <c r="X173" s="129" t="str">
        <f aca="false">IF(W173&gt;0,ABS(W173-K173),"")</f>
        <v/>
      </c>
      <c r="AO173" s="78" t="e">
        <f aca="false">VLOOKUP(F173,PTDS2!$A$1:$Q$13,2)</f>
        <v>#N/A</v>
      </c>
      <c r="AP173" s="78" t="e">
        <f aca="false">VLOOKUP(F173,PTDS2!$A$1:$Q$13,3)</f>
        <v>#N/A</v>
      </c>
      <c r="AQ173" s="78" t="e">
        <f aca="false">VLOOKUP(F173,PTDS2!$A$1:$Q$13,4)</f>
        <v>#N/A</v>
      </c>
      <c r="AR173" s="78" t="e">
        <f aca="false">VLOOKUP(F173,PTDS2!$A$1:$Q$13,5)</f>
        <v>#N/A</v>
      </c>
      <c r="AS173" s="78" t="e">
        <f aca="false">VLOOKUP(F173,PTDS2!$A$1:$Q$13,6)</f>
        <v>#N/A</v>
      </c>
      <c r="AT173" s="78" t="e">
        <f aca="false">VLOOKUP(F173,PTDS2!$A$1:$Q$13,7)</f>
        <v>#N/A</v>
      </c>
      <c r="AU173" s="78" t="e">
        <f aca="false">VLOOKUP(F173,PTDS2!$A$1:$Q$13,8)</f>
        <v>#N/A</v>
      </c>
      <c r="AV173" s="78" t="e">
        <f aca="false">VLOOKUP(F173,PTDS2!$A$1:$Q$13,9)</f>
        <v>#N/A</v>
      </c>
      <c r="AW173" s="78" t="e">
        <f aca="false">VLOOKUP(F173,PTDS2!$A$1:$Q$13,10)</f>
        <v>#N/A</v>
      </c>
      <c r="AX173" s="78" t="e">
        <f aca="false">VLOOKUP(F173,PTDS2!$A$1:$Q$13,11)</f>
        <v>#N/A</v>
      </c>
      <c r="AY173" s="78" t="e">
        <f aca="false">VLOOKUP(F173,PTDS2!$A$1:$Q$13,12)</f>
        <v>#N/A</v>
      </c>
      <c r="AZ173" s="78" t="e">
        <f aca="false">VLOOKUP(F173,PTDS2!$A$1:$Q$13,13)</f>
        <v>#N/A</v>
      </c>
      <c r="BA173" s="78" t="e">
        <f aca="false">VLOOKUP(F173,PTDS2!$A$1:$Q$13,14)</f>
        <v>#N/A</v>
      </c>
      <c r="BB173" s="78" t="e">
        <f aca="false">VLOOKUP(F173,PTDS2!$A$1:$Q$13,15)</f>
        <v>#N/A</v>
      </c>
      <c r="BC173" s="78" t="e">
        <f aca="false">VLOOKUP(F173,PTDS2!$A$1:$Q$13,16)</f>
        <v>#N/A</v>
      </c>
      <c r="BD173" s="78" t="e">
        <f aca="false">VLOOKUP(F173,PTDS2!$A$1:$Q$13,17)</f>
        <v>#N/A</v>
      </c>
      <c r="BF173" s="78" t="e">
        <f aca="false">IF(AO173=0,"",AO173)</f>
        <v>#N/A</v>
      </c>
      <c r="BG173" s="78" t="e">
        <f aca="false">IF(AP173=0,"",AP173)</f>
        <v>#N/A</v>
      </c>
      <c r="BH173" s="78" t="e">
        <f aca="false">IF(AQ173=0,"",AQ173)</f>
        <v>#N/A</v>
      </c>
      <c r="BI173" s="78" t="e">
        <f aca="false">IF(AR173=0,"",AR173)</f>
        <v>#N/A</v>
      </c>
      <c r="BJ173" s="78" t="e">
        <f aca="false">IF(AS173=0,"",AS173)</f>
        <v>#N/A</v>
      </c>
      <c r="BK173" s="78" t="e">
        <f aca="false">IF(AT173=0,"",AT173)</f>
        <v>#N/A</v>
      </c>
      <c r="BL173" s="78" t="e">
        <f aca="false">IF(AU173=0,"",AU173)</f>
        <v>#N/A</v>
      </c>
      <c r="BM173" s="78" t="e">
        <f aca="false">IF(AV173=0,"",AV173)</f>
        <v>#N/A</v>
      </c>
      <c r="BN173" s="78" t="e">
        <f aca="false">IF(AW173=0,"",AW173)</f>
        <v>#N/A</v>
      </c>
      <c r="BO173" s="78" t="e">
        <f aca="false">IF(AX173=0,"",AX173)</f>
        <v>#N/A</v>
      </c>
      <c r="BP173" s="78" t="e">
        <f aca="false">IF(AY173=0,"",AY173)</f>
        <v>#N/A</v>
      </c>
      <c r="BQ173" s="78" t="e">
        <f aca="false">IF(AZ173=0,"",AZ173)</f>
        <v>#N/A</v>
      </c>
      <c r="BR173" s="78" t="e">
        <f aca="false">IF(BA173=0,"",BA173)</f>
        <v>#N/A</v>
      </c>
      <c r="BS173" s="78" t="e">
        <f aca="false">IF(BB173=0,"",BB173)</f>
        <v>#N/A</v>
      </c>
      <c r="BT173" s="78" t="e">
        <f aca="false">IF(BC173=0,"",BC173)</f>
        <v>#N/A</v>
      </c>
      <c r="BU173" s="78" t="e">
        <f aca="false">IF(BD173=0,"",BD173)</f>
        <v>#N/A</v>
      </c>
    </row>
    <row r="174" customFormat="false" ht="56.7" hidden="false" customHeight="true" outlineLevel="0" collapsed="false">
      <c r="A174" s="137"/>
      <c r="B174" s="138"/>
      <c r="C174" s="139"/>
      <c r="D174" s="139"/>
      <c r="E174" s="143"/>
      <c r="F174" s="120"/>
      <c r="G174" s="121"/>
      <c r="H174" s="122"/>
      <c r="I174" s="123"/>
      <c r="J174" s="116"/>
      <c r="K174" s="124" t="str">
        <f aca="false">IF(ISBLANK(I174),"",ROUND(IF(J174&lt;&gt;"€",IF(J174="$",I174*TRANSFERENCIAS!$E$29,I174*TRANSFERENCIAS!$H$29),I174),2))</f>
        <v/>
      </c>
      <c r="L174" s="142"/>
      <c r="M174" s="142"/>
      <c r="N174" s="142"/>
      <c r="O174" s="142"/>
      <c r="P174" s="142"/>
      <c r="Q174" s="160" t="str">
        <f aca="false">IF(ISNUMBER(X174),X174,"P")</f>
        <v>P</v>
      </c>
      <c r="W174" s="129" t="n">
        <f aca="false">SUM(L174:O174)</f>
        <v>0</v>
      </c>
      <c r="X174" s="129" t="str">
        <f aca="false">IF(W174&gt;0,ABS(W174-K174),"")</f>
        <v/>
      </c>
      <c r="AO174" s="78" t="e">
        <f aca="false">VLOOKUP(F174,PTDS2!$A$1:$Q$13,2)</f>
        <v>#N/A</v>
      </c>
      <c r="AP174" s="78" t="e">
        <f aca="false">VLOOKUP(F174,PTDS2!$A$1:$Q$13,3)</f>
        <v>#N/A</v>
      </c>
      <c r="AQ174" s="78" t="e">
        <f aca="false">VLOOKUP(F174,PTDS2!$A$1:$Q$13,4)</f>
        <v>#N/A</v>
      </c>
      <c r="AR174" s="78" t="e">
        <f aca="false">VLOOKUP(F174,PTDS2!$A$1:$Q$13,5)</f>
        <v>#N/A</v>
      </c>
      <c r="AS174" s="78" t="e">
        <f aca="false">VLOOKUP(F174,PTDS2!$A$1:$Q$13,6)</f>
        <v>#N/A</v>
      </c>
      <c r="AT174" s="78" t="e">
        <f aca="false">VLOOKUP(F174,PTDS2!$A$1:$Q$13,7)</f>
        <v>#N/A</v>
      </c>
      <c r="AU174" s="78" t="e">
        <f aca="false">VLOOKUP(F174,PTDS2!$A$1:$Q$13,8)</f>
        <v>#N/A</v>
      </c>
      <c r="AV174" s="78" t="e">
        <f aca="false">VLOOKUP(F174,PTDS2!$A$1:$Q$13,9)</f>
        <v>#N/A</v>
      </c>
      <c r="AW174" s="78" t="e">
        <f aca="false">VLOOKUP(F174,PTDS2!$A$1:$Q$13,10)</f>
        <v>#N/A</v>
      </c>
      <c r="AX174" s="78" t="e">
        <f aca="false">VLOOKUP(F174,PTDS2!$A$1:$Q$13,11)</f>
        <v>#N/A</v>
      </c>
      <c r="AY174" s="78" t="e">
        <f aca="false">VLOOKUP(F174,PTDS2!$A$1:$Q$13,12)</f>
        <v>#N/A</v>
      </c>
      <c r="AZ174" s="78" t="e">
        <f aca="false">VLOOKUP(F174,PTDS2!$A$1:$Q$13,13)</f>
        <v>#N/A</v>
      </c>
      <c r="BA174" s="78" t="e">
        <f aca="false">VLOOKUP(F174,PTDS2!$A$1:$Q$13,14)</f>
        <v>#N/A</v>
      </c>
      <c r="BB174" s="78" t="e">
        <f aca="false">VLOOKUP(F174,PTDS2!$A$1:$Q$13,15)</f>
        <v>#N/A</v>
      </c>
      <c r="BC174" s="78" t="e">
        <f aca="false">VLOOKUP(F174,PTDS2!$A$1:$Q$13,16)</f>
        <v>#N/A</v>
      </c>
      <c r="BD174" s="78" t="e">
        <f aca="false">VLOOKUP(F174,PTDS2!$A$1:$Q$13,17)</f>
        <v>#N/A</v>
      </c>
      <c r="BF174" s="78" t="e">
        <f aca="false">IF(AO174=0,"",AO174)</f>
        <v>#N/A</v>
      </c>
      <c r="BG174" s="78" t="e">
        <f aca="false">IF(AP174=0,"",AP174)</f>
        <v>#N/A</v>
      </c>
      <c r="BH174" s="78" t="e">
        <f aca="false">IF(AQ174=0,"",AQ174)</f>
        <v>#N/A</v>
      </c>
      <c r="BI174" s="78" t="e">
        <f aca="false">IF(AR174=0,"",AR174)</f>
        <v>#N/A</v>
      </c>
      <c r="BJ174" s="78" t="e">
        <f aca="false">IF(AS174=0,"",AS174)</f>
        <v>#N/A</v>
      </c>
      <c r="BK174" s="78" t="e">
        <f aca="false">IF(AT174=0,"",AT174)</f>
        <v>#N/A</v>
      </c>
      <c r="BL174" s="78" t="e">
        <f aca="false">IF(AU174=0,"",AU174)</f>
        <v>#N/A</v>
      </c>
      <c r="BM174" s="78" t="e">
        <f aca="false">IF(AV174=0,"",AV174)</f>
        <v>#N/A</v>
      </c>
      <c r="BN174" s="78" t="e">
        <f aca="false">IF(AW174=0,"",AW174)</f>
        <v>#N/A</v>
      </c>
      <c r="BO174" s="78" t="e">
        <f aca="false">IF(AX174=0,"",AX174)</f>
        <v>#N/A</v>
      </c>
      <c r="BP174" s="78" t="e">
        <f aca="false">IF(AY174=0,"",AY174)</f>
        <v>#N/A</v>
      </c>
      <c r="BQ174" s="78" t="e">
        <f aca="false">IF(AZ174=0,"",AZ174)</f>
        <v>#N/A</v>
      </c>
      <c r="BR174" s="78" t="e">
        <f aca="false">IF(BA174=0,"",BA174)</f>
        <v>#N/A</v>
      </c>
      <c r="BS174" s="78" t="e">
        <f aca="false">IF(BB174=0,"",BB174)</f>
        <v>#N/A</v>
      </c>
      <c r="BT174" s="78" t="e">
        <f aca="false">IF(BC174=0,"",BC174)</f>
        <v>#N/A</v>
      </c>
      <c r="BU174" s="78" t="e">
        <f aca="false">IF(BD174=0,"",BD174)</f>
        <v>#N/A</v>
      </c>
    </row>
    <row r="175" customFormat="false" ht="56.7" hidden="false" customHeight="true" outlineLevel="0" collapsed="false">
      <c r="A175" s="137"/>
      <c r="B175" s="138"/>
      <c r="C175" s="139"/>
      <c r="D175" s="139"/>
      <c r="E175" s="143"/>
      <c r="F175" s="120"/>
      <c r="G175" s="121"/>
      <c r="H175" s="122"/>
      <c r="I175" s="123"/>
      <c r="J175" s="116"/>
      <c r="K175" s="124" t="str">
        <f aca="false">IF(ISBLANK(I175),"",ROUND(IF(J175&lt;&gt;"€",IF(J175="$",I175*TRANSFERENCIAS!$E$29,I175*TRANSFERENCIAS!$H$29),I175),2))</f>
        <v/>
      </c>
      <c r="L175" s="142"/>
      <c r="M175" s="142"/>
      <c r="N175" s="142"/>
      <c r="O175" s="142"/>
      <c r="P175" s="142"/>
      <c r="Q175" s="160" t="str">
        <f aca="false">IF(ISNUMBER(X175),X175,"P")</f>
        <v>P</v>
      </c>
      <c r="W175" s="129" t="n">
        <f aca="false">SUM(L175:O175)</f>
        <v>0</v>
      </c>
      <c r="X175" s="129" t="str">
        <f aca="false">IF(W175&gt;0,ABS(W175-K175),"")</f>
        <v/>
      </c>
      <c r="AO175" s="78" t="e">
        <f aca="false">VLOOKUP(F175,PTDS2!$A$1:$Q$13,2)</f>
        <v>#N/A</v>
      </c>
      <c r="AP175" s="78" t="e">
        <f aca="false">VLOOKUP(F175,PTDS2!$A$1:$Q$13,3)</f>
        <v>#N/A</v>
      </c>
      <c r="AQ175" s="78" t="e">
        <f aca="false">VLOOKUP(F175,PTDS2!$A$1:$Q$13,4)</f>
        <v>#N/A</v>
      </c>
      <c r="AR175" s="78" t="e">
        <f aca="false">VLOOKUP(F175,PTDS2!$A$1:$Q$13,5)</f>
        <v>#N/A</v>
      </c>
      <c r="AS175" s="78" t="e">
        <f aca="false">VLOOKUP(F175,PTDS2!$A$1:$Q$13,6)</f>
        <v>#N/A</v>
      </c>
      <c r="AT175" s="78" t="e">
        <f aca="false">VLOOKUP(F175,PTDS2!$A$1:$Q$13,7)</f>
        <v>#N/A</v>
      </c>
      <c r="AU175" s="78" t="e">
        <f aca="false">VLOOKUP(F175,PTDS2!$A$1:$Q$13,8)</f>
        <v>#N/A</v>
      </c>
      <c r="AV175" s="78" t="e">
        <f aca="false">VLOOKUP(F175,PTDS2!$A$1:$Q$13,9)</f>
        <v>#N/A</v>
      </c>
      <c r="AW175" s="78" t="e">
        <f aca="false">VLOOKUP(F175,PTDS2!$A$1:$Q$13,10)</f>
        <v>#N/A</v>
      </c>
      <c r="AX175" s="78" t="e">
        <f aca="false">VLOOKUP(F175,PTDS2!$A$1:$Q$13,11)</f>
        <v>#N/A</v>
      </c>
      <c r="AY175" s="78" t="e">
        <f aca="false">VLOOKUP(F175,PTDS2!$A$1:$Q$13,12)</f>
        <v>#N/A</v>
      </c>
      <c r="AZ175" s="78" t="e">
        <f aca="false">VLOOKUP(F175,PTDS2!$A$1:$Q$13,13)</f>
        <v>#N/A</v>
      </c>
      <c r="BA175" s="78" t="e">
        <f aca="false">VLOOKUP(F175,PTDS2!$A$1:$Q$13,14)</f>
        <v>#N/A</v>
      </c>
      <c r="BB175" s="78" t="e">
        <f aca="false">VLOOKUP(F175,PTDS2!$A$1:$Q$13,15)</f>
        <v>#N/A</v>
      </c>
      <c r="BC175" s="78" t="e">
        <f aca="false">VLOOKUP(F175,PTDS2!$A$1:$Q$13,16)</f>
        <v>#N/A</v>
      </c>
      <c r="BD175" s="78" t="e">
        <f aca="false">VLOOKUP(F175,PTDS2!$A$1:$Q$13,17)</f>
        <v>#N/A</v>
      </c>
      <c r="BF175" s="78" t="e">
        <f aca="false">IF(AO175=0,"",AO175)</f>
        <v>#N/A</v>
      </c>
      <c r="BG175" s="78" t="e">
        <f aca="false">IF(AP175=0,"",AP175)</f>
        <v>#N/A</v>
      </c>
      <c r="BH175" s="78" t="e">
        <f aca="false">IF(AQ175=0,"",AQ175)</f>
        <v>#N/A</v>
      </c>
      <c r="BI175" s="78" t="e">
        <f aca="false">IF(AR175=0,"",AR175)</f>
        <v>#N/A</v>
      </c>
      <c r="BJ175" s="78" t="e">
        <f aca="false">IF(AS175=0,"",AS175)</f>
        <v>#N/A</v>
      </c>
      <c r="BK175" s="78" t="e">
        <f aca="false">IF(AT175=0,"",AT175)</f>
        <v>#N/A</v>
      </c>
      <c r="BL175" s="78" t="e">
        <f aca="false">IF(AU175=0,"",AU175)</f>
        <v>#N/A</v>
      </c>
      <c r="BM175" s="78" t="e">
        <f aca="false">IF(AV175=0,"",AV175)</f>
        <v>#N/A</v>
      </c>
      <c r="BN175" s="78" t="e">
        <f aca="false">IF(AW175=0,"",AW175)</f>
        <v>#N/A</v>
      </c>
      <c r="BO175" s="78" t="e">
        <f aca="false">IF(AX175=0,"",AX175)</f>
        <v>#N/A</v>
      </c>
      <c r="BP175" s="78" t="e">
        <f aca="false">IF(AY175=0,"",AY175)</f>
        <v>#N/A</v>
      </c>
      <c r="BQ175" s="78" t="e">
        <f aca="false">IF(AZ175=0,"",AZ175)</f>
        <v>#N/A</v>
      </c>
      <c r="BR175" s="78" t="e">
        <f aca="false">IF(BA175=0,"",BA175)</f>
        <v>#N/A</v>
      </c>
      <c r="BS175" s="78" t="e">
        <f aca="false">IF(BB175=0,"",BB175)</f>
        <v>#N/A</v>
      </c>
      <c r="BT175" s="78" t="e">
        <f aca="false">IF(BC175=0,"",BC175)</f>
        <v>#N/A</v>
      </c>
      <c r="BU175" s="78" t="e">
        <f aca="false">IF(BD175=0,"",BD175)</f>
        <v>#N/A</v>
      </c>
    </row>
    <row r="176" customFormat="false" ht="56.7" hidden="false" customHeight="true" outlineLevel="0" collapsed="false">
      <c r="A176" s="137"/>
      <c r="B176" s="138"/>
      <c r="C176" s="139"/>
      <c r="D176" s="139"/>
      <c r="E176" s="143"/>
      <c r="F176" s="120"/>
      <c r="G176" s="121"/>
      <c r="H176" s="122"/>
      <c r="I176" s="123"/>
      <c r="J176" s="116"/>
      <c r="K176" s="124" t="str">
        <f aca="false">IF(ISBLANK(I176),"",ROUND(IF(J176&lt;&gt;"€",IF(J176="$",I176*TRANSFERENCIAS!$E$29,I176*TRANSFERENCIAS!$H$29),I176),2))</f>
        <v/>
      </c>
      <c r="L176" s="142"/>
      <c r="M176" s="142"/>
      <c r="N176" s="142"/>
      <c r="O176" s="142"/>
      <c r="P176" s="142"/>
      <c r="Q176" s="160" t="str">
        <f aca="false">IF(ISNUMBER(X176),X176,"P")</f>
        <v>P</v>
      </c>
      <c r="W176" s="129" t="n">
        <f aca="false">SUM(L176:O176)</f>
        <v>0</v>
      </c>
      <c r="X176" s="129" t="str">
        <f aca="false">IF(W176&gt;0,ABS(W176-K176),"")</f>
        <v/>
      </c>
      <c r="AO176" s="78" t="e">
        <f aca="false">VLOOKUP(F176,PTDS2!$A$1:$Q$13,2)</f>
        <v>#N/A</v>
      </c>
      <c r="AP176" s="78" t="e">
        <f aca="false">VLOOKUP(F176,PTDS2!$A$1:$Q$13,3)</f>
        <v>#N/A</v>
      </c>
      <c r="AQ176" s="78" t="e">
        <f aca="false">VLOOKUP(F176,PTDS2!$A$1:$Q$13,4)</f>
        <v>#N/A</v>
      </c>
      <c r="AR176" s="78" t="e">
        <f aca="false">VLOOKUP(F176,PTDS2!$A$1:$Q$13,5)</f>
        <v>#N/A</v>
      </c>
      <c r="AS176" s="78" t="e">
        <f aca="false">VLOOKUP(F176,PTDS2!$A$1:$Q$13,6)</f>
        <v>#N/A</v>
      </c>
      <c r="AT176" s="78" t="e">
        <f aca="false">VLOOKUP(F176,PTDS2!$A$1:$Q$13,7)</f>
        <v>#N/A</v>
      </c>
      <c r="AU176" s="78" t="e">
        <f aca="false">VLOOKUP(F176,PTDS2!$A$1:$Q$13,8)</f>
        <v>#N/A</v>
      </c>
      <c r="AV176" s="78" t="e">
        <f aca="false">VLOOKUP(F176,PTDS2!$A$1:$Q$13,9)</f>
        <v>#N/A</v>
      </c>
      <c r="AW176" s="78" t="e">
        <f aca="false">VLOOKUP(F176,PTDS2!$A$1:$Q$13,10)</f>
        <v>#N/A</v>
      </c>
      <c r="AX176" s="78" t="e">
        <f aca="false">VLOOKUP(F176,PTDS2!$A$1:$Q$13,11)</f>
        <v>#N/A</v>
      </c>
      <c r="AY176" s="78" t="e">
        <f aca="false">VLOOKUP(F176,PTDS2!$A$1:$Q$13,12)</f>
        <v>#N/A</v>
      </c>
      <c r="AZ176" s="78" t="e">
        <f aca="false">VLOOKUP(F176,PTDS2!$A$1:$Q$13,13)</f>
        <v>#N/A</v>
      </c>
      <c r="BA176" s="78" t="e">
        <f aca="false">VLOOKUP(F176,PTDS2!$A$1:$Q$13,14)</f>
        <v>#N/A</v>
      </c>
      <c r="BB176" s="78" t="e">
        <f aca="false">VLOOKUP(F176,PTDS2!$A$1:$Q$13,15)</f>
        <v>#N/A</v>
      </c>
      <c r="BC176" s="78" t="e">
        <f aca="false">VLOOKUP(F176,PTDS2!$A$1:$Q$13,16)</f>
        <v>#N/A</v>
      </c>
      <c r="BD176" s="78" t="e">
        <f aca="false">VLOOKUP(F176,PTDS2!$A$1:$Q$13,17)</f>
        <v>#N/A</v>
      </c>
      <c r="BF176" s="78" t="e">
        <f aca="false">IF(AO176=0,"",AO176)</f>
        <v>#N/A</v>
      </c>
      <c r="BG176" s="78" t="e">
        <f aca="false">IF(AP176=0,"",AP176)</f>
        <v>#N/A</v>
      </c>
      <c r="BH176" s="78" t="e">
        <f aca="false">IF(AQ176=0,"",AQ176)</f>
        <v>#N/A</v>
      </c>
      <c r="BI176" s="78" t="e">
        <f aca="false">IF(AR176=0,"",AR176)</f>
        <v>#N/A</v>
      </c>
      <c r="BJ176" s="78" t="e">
        <f aca="false">IF(AS176=0,"",AS176)</f>
        <v>#N/A</v>
      </c>
      <c r="BK176" s="78" t="e">
        <f aca="false">IF(AT176=0,"",AT176)</f>
        <v>#N/A</v>
      </c>
      <c r="BL176" s="78" t="e">
        <f aca="false">IF(AU176=0,"",AU176)</f>
        <v>#N/A</v>
      </c>
      <c r="BM176" s="78" t="e">
        <f aca="false">IF(AV176=0,"",AV176)</f>
        <v>#N/A</v>
      </c>
      <c r="BN176" s="78" t="e">
        <f aca="false">IF(AW176=0,"",AW176)</f>
        <v>#N/A</v>
      </c>
      <c r="BO176" s="78" t="e">
        <f aca="false">IF(AX176=0,"",AX176)</f>
        <v>#N/A</v>
      </c>
      <c r="BP176" s="78" t="e">
        <f aca="false">IF(AY176=0,"",AY176)</f>
        <v>#N/A</v>
      </c>
      <c r="BQ176" s="78" t="e">
        <f aca="false">IF(AZ176=0,"",AZ176)</f>
        <v>#N/A</v>
      </c>
      <c r="BR176" s="78" t="e">
        <f aca="false">IF(BA176=0,"",BA176)</f>
        <v>#N/A</v>
      </c>
      <c r="BS176" s="78" t="e">
        <f aca="false">IF(BB176=0,"",BB176)</f>
        <v>#N/A</v>
      </c>
      <c r="BT176" s="78" t="e">
        <f aca="false">IF(BC176=0,"",BC176)</f>
        <v>#N/A</v>
      </c>
      <c r="BU176" s="78" t="e">
        <f aca="false">IF(BD176=0,"",BD176)</f>
        <v>#N/A</v>
      </c>
    </row>
    <row r="177" customFormat="false" ht="56.7" hidden="false" customHeight="true" outlineLevel="0" collapsed="false">
      <c r="A177" s="137"/>
      <c r="B177" s="138"/>
      <c r="C177" s="139"/>
      <c r="D177" s="139"/>
      <c r="E177" s="143"/>
      <c r="F177" s="120"/>
      <c r="G177" s="121"/>
      <c r="H177" s="122"/>
      <c r="I177" s="123"/>
      <c r="J177" s="116"/>
      <c r="K177" s="124" t="str">
        <f aca="false">IF(ISBLANK(I177),"",ROUND(IF(J177&lt;&gt;"€",IF(J177="$",I177*TRANSFERENCIAS!$E$29,I177*TRANSFERENCIAS!$H$29),I177),2))</f>
        <v/>
      </c>
      <c r="L177" s="142"/>
      <c r="M177" s="142"/>
      <c r="N177" s="142"/>
      <c r="O177" s="142"/>
      <c r="P177" s="142"/>
      <c r="Q177" s="160" t="str">
        <f aca="false">IF(ISNUMBER(X177),X177,"P")</f>
        <v>P</v>
      </c>
      <c r="W177" s="129" t="n">
        <f aca="false">SUM(L177:O177)</f>
        <v>0</v>
      </c>
      <c r="X177" s="129" t="str">
        <f aca="false">IF(W177&gt;0,ABS(W177-K177),"")</f>
        <v/>
      </c>
      <c r="AO177" s="78" t="e">
        <f aca="false">VLOOKUP(F177,PTDS2!$A$1:$Q$13,2)</f>
        <v>#N/A</v>
      </c>
      <c r="AP177" s="78" t="e">
        <f aca="false">VLOOKUP(F177,PTDS2!$A$1:$Q$13,3)</f>
        <v>#N/A</v>
      </c>
      <c r="AQ177" s="78" t="e">
        <f aca="false">VLOOKUP(F177,PTDS2!$A$1:$Q$13,4)</f>
        <v>#N/A</v>
      </c>
      <c r="AR177" s="78" t="e">
        <f aca="false">VLOOKUP(F177,PTDS2!$A$1:$Q$13,5)</f>
        <v>#N/A</v>
      </c>
      <c r="AS177" s="78" t="e">
        <f aca="false">VLOOKUP(F177,PTDS2!$A$1:$Q$13,6)</f>
        <v>#N/A</v>
      </c>
      <c r="AT177" s="78" t="e">
        <f aca="false">VLOOKUP(F177,PTDS2!$A$1:$Q$13,7)</f>
        <v>#N/A</v>
      </c>
      <c r="AU177" s="78" t="e">
        <f aca="false">VLOOKUP(F177,PTDS2!$A$1:$Q$13,8)</f>
        <v>#N/A</v>
      </c>
      <c r="AV177" s="78" t="e">
        <f aca="false">VLOOKUP(F177,PTDS2!$A$1:$Q$13,9)</f>
        <v>#N/A</v>
      </c>
      <c r="AW177" s="78" t="e">
        <f aca="false">VLOOKUP(F177,PTDS2!$A$1:$Q$13,10)</f>
        <v>#N/A</v>
      </c>
      <c r="AX177" s="78" t="e">
        <f aca="false">VLOOKUP(F177,PTDS2!$A$1:$Q$13,11)</f>
        <v>#N/A</v>
      </c>
      <c r="AY177" s="78" t="e">
        <f aca="false">VLOOKUP(F177,PTDS2!$A$1:$Q$13,12)</f>
        <v>#N/A</v>
      </c>
      <c r="AZ177" s="78" t="e">
        <f aca="false">VLOOKUP(F177,PTDS2!$A$1:$Q$13,13)</f>
        <v>#N/A</v>
      </c>
      <c r="BA177" s="78" t="e">
        <f aca="false">VLOOKUP(F177,PTDS2!$A$1:$Q$13,14)</f>
        <v>#N/A</v>
      </c>
      <c r="BB177" s="78" t="e">
        <f aca="false">VLOOKUP(F177,PTDS2!$A$1:$Q$13,15)</f>
        <v>#N/A</v>
      </c>
      <c r="BC177" s="78" t="e">
        <f aca="false">VLOOKUP(F177,PTDS2!$A$1:$Q$13,16)</f>
        <v>#N/A</v>
      </c>
      <c r="BD177" s="78" t="e">
        <f aca="false">VLOOKUP(F177,PTDS2!$A$1:$Q$13,17)</f>
        <v>#N/A</v>
      </c>
      <c r="BF177" s="78" t="e">
        <f aca="false">IF(AO177=0,"",AO177)</f>
        <v>#N/A</v>
      </c>
      <c r="BG177" s="78" t="e">
        <f aca="false">IF(AP177=0,"",AP177)</f>
        <v>#N/A</v>
      </c>
      <c r="BH177" s="78" t="e">
        <f aca="false">IF(AQ177=0,"",AQ177)</f>
        <v>#N/A</v>
      </c>
      <c r="BI177" s="78" t="e">
        <f aca="false">IF(AR177=0,"",AR177)</f>
        <v>#N/A</v>
      </c>
      <c r="BJ177" s="78" t="e">
        <f aca="false">IF(AS177=0,"",AS177)</f>
        <v>#N/A</v>
      </c>
      <c r="BK177" s="78" t="e">
        <f aca="false">IF(AT177=0,"",AT177)</f>
        <v>#N/A</v>
      </c>
      <c r="BL177" s="78" t="e">
        <f aca="false">IF(AU177=0,"",AU177)</f>
        <v>#N/A</v>
      </c>
      <c r="BM177" s="78" t="e">
        <f aca="false">IF(AV177=0,"",AV177)</f>
        <v>#N/A</v>
      </c>
      <c r="BN177" s="78" t="e">
        <f aca="false">IF(AW177=0,"",AW177)</f>
        <v>#N/A</v>
      </c>
      <c r="BO177" s="78" t="e">
        <f aca="false">IF(AX177=0,"",AX177)</f>
        <v>#N/A</v>
      </c>
      <c r="BP177" s="78" t="e">
        <f aca="false">IF(AY177=0,"",AY177)</f>
        <v>#N/A</v>
      </c>
      <c r="BQ177" s="78" t="e">
        <f aca="false">IF(AZ177=0,"",AZ177)</f>
        <v>#N/A</v>
      </c>
      <c r="BR177" s="78" t="e">
        <f aca="false">IF(BA177=0,"",BA177)</f>
        <v>#N/A</v>
      </c>
      <c r="BS177" s="78" t="e">
        <f aca="false">IF(BB177=0,"",BB177)</f>
        <v>#N/A</v>
      </c>
      <c r="BT177" s="78" t="e">
        <f aca="false">IF(BC177=0,"",BC177)</f>
        <v>#N/A</v>
      </c>
      <c r="BU177" s="78" t="e">
        <f aca="false">IF(BD177=0,"",BD177)</f>
        <v>#N/A</v>
      </c>
    </row>
    <row r="178" customFormat="false" ht="56.7" hidden="false" customHeight="true" outlineLevel="0" collapsed="false">
      <c r="A178" s="137"/>
      <c r="B178" s="138"/>
      <c r="C178" s="139"/>
      <c r="D178" s="139"/>
      <c r="E178" s="143"/>
      <c r="F178" s="120"/>
      <c r="G178" s="121"/>
      <c r="H178" s="122"/>
      <c r="I178" s="123"/>
      <c r="J178" s="116"/>
      <c r="K178" s="124" t="str">
        <f aca="false">IF(ISBLANK(I178),"",ROUND(IF(J178&lt;&gt;"€",IF(J178="$",I178*TRANSFERENCIAS!$E$29,I178*TRANSFERENCIAS!$H$29),I178),2))</f>
        <v/>
      </c>
      <c r="L178" s="142"/>
      <c r="M178" s="142"/>
      <c r="N178" s="142"/>
      <c r="O178" s="142"/>
      <c r="P178" s="142"/>
      <c r="Q178" s="160" t="str">
        <f aca="false">IF(ISNUMBER(X178),X178,"P")</f>
        <v>P</v>
      </c>
      <c r="W178" s="129" t="n">
        <f aca="false">SUM(L178:O178)</f>
        <v>0</v>
      </c>
      <c r="X178" s="129" t="str">
        <f aca="false">IF(W178&gt;0,ABS(W178-K178),"")</f>
        <v/>
      </c>
      <c r="AO178" s="78" t="e">
        <f aca="false">VLOOKUP(F178,PTDS2!$A$1:$Q$13,2)</f>
        <v>#N/A</v>
      </c>
      <c r="AP178" s="78" t="e">
        <f aca="false">VLOOKUP(F178,PTDS2!$A$1:$Q$13,3)</f>
        <v>#N/A</v>
      </c>
      <c r="AQ178" s="78" t="e">
        <f aca="false">VLOOKUP(F178,PTDS2!$A$1:$Q$13,4)</f>
        <v>#N/A</v>
      </c>
      <c r="AR178" s="78" t="e">
        <f aca="false">VLOOKUP(F178,PTDS2!$A$1:$Q$13,5)</f>
        <v>#N/A</v>
      </c>
      <c r="AS178" s="78" t="e">
        <f aca="false">VLOOKUP(F178,PTDS2!$A$1:$Q$13,6)</f>
        <v>#N/A</v>
      </c>
      <c r="AT178" s="78" t="e">
        <f aca="false">VLOOKUP(F178,PTDS2!$A$1:$Q$13,7)</f>
        <v>#N/A</v>
      </c>
      <c r="AU178" s="78" t="e">
        <f aca="false">VLOOKUP(F178,PTDS2!$A$1:$Q$13,8)</f>
        <v>#N/A</v>
      </c>
      <c r="AV178" s="78" t="e">
        <f aca="false">VLOOKUP(F178,PTDS2!$A$1:$Q$13,9)</f>
        <v>#N/A</v>
      </c>
      <c r="AW178" s="78" t="e">
        <f aca="false">VLOOKUP(F178,PTDS2!$A$1:$Q$13,10)</f>
        <v>#N/A</v>
      </c>
      <c r="AX178" s="78" t="e">
        <f aca="false">VLOOKUP(F178,PTDS2!$A$1:$Q$13,11)</f>
        <v>#N/A</v>
      </c>
      <c r="AY178" s="78" t="e">
        <f aca="false">VLOOKUP(F178,PTDS2!$A$1:$Q$13,12)</f>
        <v>#N/A</v>
      </c>
      <c r="AZ178" s="78" t="e">
        <f aca="false">VLOOKUP(F178,PTDS2!$A$1:$Q$13,13)</f>
        <v>#N/A</v>
      </c>
      <c r="BA178" s="78" t="e">
        <f aca="false">VLOOKUP(F178,PTDS2!$A$1:$Q$13,14)</f>
        <v>#N/A</v>
      </c>
      <c r="BB178" s="78" t="e">
        <f aca="false">VLOOKUP(F178,PTDS2!$A$1:$Q$13,15)</f>
        <v>#N/A</v>
      </c>
      <c r="BC178" s="78" t="e">
        <f aca="false">VLOOKUP(F178,PTDS2!$A$1:$Q$13,16)</f>
        <v>#N/A</v>
      </c>
      <c r="BD178" s="78" t="e">
        <f aca="false">VLOOKUP(F178,PTDS2!$A$1:$Q$13,17)</f>
        <v>#N/A</v>
      </c>
      <c r="BF178" s="78" t="e">
        <f aca="false">IF(AO178=0,"",AO178)</f>
        <v>#N/A</v>
      </c>
      <c r="BG178" s="78" t="e">
        <f aca="false">IF(AP178=0,"",AP178)</f>
        <v>#N/A</v>
      </c>
      <c r="BH178" s="78" t="e">
        <f aca="false">IF(AQ178=0,"",AQ178)</f>
        <v>#N/A</v>
      </c>
      <c r="BI178" s="78" t="e">
        <f aca="false">IF(AR178=0,"",AR178)</f>
        <v>#N/A</v>
      </c>
      <c r="BJ178" s="78" t="e">
        <f aca="false">IF(AS178=0,"",AS178)</f>
        <v>#N/A</v>
      </c>
      <c r="BK178" s="78" t="e">
        <f aca="false">IF(AT178=0,"",AT178)</f>
        <v>#N/A</v>
      </c>
      <c r="BL178" s="78" t="e">
        <f aca="false">IF(AU178=0,"",AU178)</f>
        <v>#N/A</v>
      </c>
      <c r="BM178" s="78" t="e">
        <f aca="false">IF(AV178=0,"",AV178)</f>
        <v>#N/A</v>
      </c>
      <c r="BN178" s="78" t="e">
        <f aca="false">IF(AW178=0,"",AW178)</f>
        <v>#N/A</v>
      </c>
      <c r="BO178" s="78" t="e">
        <f aca="false">IF(AX178=0,"",AX178)</f>
        <v>#N/A</v>
      </c>
      <c r="BP178" s="78" t="e">
        <f aca="false">IF(AY178=0,"",AY178)</f>
        <v>#N/A</v>
      </c>
      <c r="BQ178" s="78" t="e">
        <f aca="false">IF(AZ178=0,"",AZ178)</f>
        <v>#N/A</v>
      </c>
      <c r="BR178" s="78" t="e">
        <f aca="false">IF(BA178=0,"",BA178)</f>
        <v>#N/A</v>
      </c>
      <c r="BS178" s="78" t="e">
        <f aca="false">IF(BB178=0,"",BB178)</f>
        <v>#N/A</v>
      </c>
      <c r="BT178" s="78" t="e">
        <f aca="false">IF(BC178=0,"",BC178)</f>
        <v>#N/A</v>
      </c>
      <c r="BU178" s="78" t="e">
        <f aca="false">IF(BD178=0,"",BD178)</f>
        <v>#N/A</v>
      </c>
    </row>
    <row r="179" customFormat="false" ht="56.7" hidden="false" customHeight="true" outlineLevel="0" collapsed="false">
      <c r="A179" s="137"/>
      <c r="B179" s="138"/>
      <c r="C179" s="139"/>
      <c r="D179" s="139"/>
      <c r="E179" s="143"/>
      <c r="F179" s="120"/>
      <c r="G179" s="121"/>
      <c r="H179" s="122"/>
      <c r="I179" s="123"/>
      <c r="J179" s="116"/>
      <c r="K179" s="124" t="str">
        <f aca="false">IF(ISBLANK(I179),"",ROUND(IF(J179&lt;&gt;"€",IF(J179="$",I179*TRANSFERENCIAS!$E$29,I179*TRANSFERENCIAS!$H$29),I179),2))</f>
        <v/>
      </c>
      <c r="L179" s="142"/>
      <c r="M179" s="142"/>
      <c r="N179" s="142"/>
      <c r="O179" s="142"/>
      <c r="P179" s="142"/>
      <c r="Q179" s="160" t="str">
        <f aca="false">IF(ISNUMBER(X179),X179,"P")</f>
        <v>P</v>
      </c>
      <c r="W179" s="129" t="n">
        <f aca="false">SUM(L179:O179)</f>
        <v>0</v>
      </c>
      <c r="X179" s="129" t="str">
        <f aca="false">IF(W179&gt;0,ABS(W179-K179),"")</f>
        <v/>
      </c>
      <c r="AO179" s="78" t="e">
        <f aca="false">VLOOKUP(F179,PTDS2!$A$1:$Q$13,2)</f>
        <v>#N/A</v>
      </c>
      <c r="AP179" s="78" t="e">
        <f aca="false">VLOOKUP(F179,PTDS2!$A$1:$Q$13,3)</f>
        <v>#N/A</v>
      </c>
      <c r="AQ179" s="78" t="e">
        <f aca="false">VLOOKUP(F179,PTDS2!$A$1:$Q$13,4)</f>
        <v>#N/A</v>
      </c>
      <c r="AR179" s="78" t="e">
        <f aca="false">VLOOKUP(F179,PTDS2!$A$1:$Q$13,5)</f>
        <v>#N/A</v>
      </c>
      <c r="AS179" s="78" t="e">
        <f aca="false">VLOOKUP(F179,PTDS2!$A$1:$Q$13,6)</f>
        <v>#N/A</v>
      </c>
      <c r="AT179" s="78" t="e">
        <f aca="false">VLOOKUP(F179,PTDS2!$A$1:$Q$13,7)</f>
        <v>#N/A</v>
      </c>
      <c r="AU179" s="78" t="e">
        <f aca="false">VLOOKUP(F179,PTDS2!$A$1:$Q$13,8)</f>
        <v>#N/A</v>
      </c>
      <c r="AV179" s="78" t="e">
        <f aca="false">VLOOKUP(F179,PTDS2!$A$1:$Q$13,9)</f>
        <v>#N/A</v>
      </c>
      <c r="AW179" s="78" t="e">
        <f aca="false">VLOOKUP(F179,PTDS2!$A$1:$Q$13,10)</f>
        <v>#N/A</v>
      </c>
      <c r="AX179" s="78" t="e">
        <f aca="false">VLOOKUP(F179,PTDS2!$A$1:$Q$13,11)</f>
        <v>#N/A</v>
      </c>
      <c r="AY179" s="78" t="e">
        <f aca="false">VLOOKUP(F179,PTDS2!$A$1:$Q$13,12)</f>
        <v>#N/A</v>
      </c>
      <c r="AZ179" s="78" t="e">
        <f aca="false">VLOOKUP(F179,PTDS2!$A$1:$Q$13,13)</f>
        <v>#N/A</v>
      </c>
      <c r="BA179" s="78" t="e">
        <f aca="false">VLOOKUP(F179,PTDS2!$A$1:$Q$13,14)</f>
        <v>#N/A</v>
      </c>
      <c r="BB179" s="78" t="e">
        <f aca="false">VLOOKUP(F179,PTDS2!$A$1:$Q$13,15)</f>
        <v>#N/A</v>
      </c>
      <c r="BC179" s="78" t="e">
        <f aca="false">VLOOKUP(F179,PTDS2!$A$1:$Q$13,16)</f>
        <v>#N/A</v>
      </c>
      <c r="BD179" s="78" t="e">
        <f aca="false">VLOOKUP(F179,PTDS2!$A$1:$Q$13,17)</f>
        <v>#N/A</v>
      </c>
      <c r="BF179" s="78" t="e">
        <f aca="false">IF(AO179=0,"",AO179)</f>
        <v>#N/A</v>
      </c>
      <c r="BG179" s="78" t="e">
        <f aca="false">IF(AP179=0,"",AP179)</f>
        <v>#N/A</v>
      </c>
      <c r="BH179" s="78" t="e">
        <f aca="false">IF(AQ179=0,"",AQ179)</f>
        <v>#N/A</v>
      </c>
      <c r="BI179" s="78" t="e">
        <f aca="false">IF(AR179=0,"",AR179)</f>
        <v>#N/A</v>
      </c>
      <c r="BJ179" s="78" t="e">
        <f aca="false">IF(AS179=0,"",AS179)</f>
        <v>#N/A</v>
      </c>
      <c r="BK179" s="78" t="e">
        <f aca="false">IF(AT179=0,"",AT179)</f>
        <v>#N/A</v>
      </c>
      <c r="BL179" s="78" t="e">
        <f aca="false">IF(AU179=0,"",AU179)</f>
        <v>#N/A</v>
      </c>
      <c r="BM179" s="78" t="e">
        <f aca="false">IF(AV179=0,"",AV179)</f>
        <v>#N/A</v>
      </c>
      <c r="BN179" s="78" t="e">
        <f aca="false">IF(AW179=0,"",AW179)</f>
        <v>#N/A</v>
      </c>
      <c r="BO179" s="78" t="e">
        <f aca="false">IF(AX179=0,"",AX179)</f>
        <v>#N/A</v>
      </c>
      <c r="BP179" s="78" t="e">
        <f aca="false">IF(AY179=0,"",AY179)</f>
        <v>#N/A</v>
      </c>
      <c r="BQ179" s="78" t="e">
        <f aca="false">IF(AZ179=0,"",AZ179)</f>
        <v>#N/A</v>
      </c>
      <c r="BR179" s="78" t="e">
        <f aca="false">IF(BA179=0,"",BA179)</f>
        <v>#N/A</v>
      </c>
      <c r="BS179" s="78" t="e">
        <f aca="false">IF(BB179=0,"",BB179)</f>
        <v>#N/A</v>
      </c>
      <c r="BT179" s="78" t="e">
        <f aca="false">IF(BC179=0,"",BC179)</f>
        <v>#N/A</v>
      </c>
      <c r="BU179" s="78" t="e">
        <f aca="false">IF(BD179=0,"",BD179)</f>
        <v>#N/A</v>
      </c>
    </row>
    <row r="180" customFormat="false" ht="56.7" hidden="false" customHeight="true" outlineLevel="0" collapsed="false">
      <c r="A180" s="137"/>
      <c r="B180" s="138"/>
      <c r="C180" s="139"/>
      <c r="D180" s="139"/>
      <c r="E180" s="143"/>
      <c r="F180" s="120"/>
      <c r="G180" s="121"/>
      <c r="H180" s="122"/>
      <c r="I180" s="123"/>
      <c r="J180" s="116"/>
      <c r="K180" s="124" t="str">
        <f aca="false">IF(ISBLANK(I180),"",ROUND(IF(J180&lt;&gt;"€",IF(J180="$",I180*TRANSFERENCIAS!$E$29,I180*TRANSFERENCIAS!$H$29),I180),2))</f>
        <v/>
      </c>
      <c r="L180" s="142"/>
      <c r="M180" s="142"/>
      <c r="N180" s="142"/>
      <c r="O180" s="142"/>
      <c r="P180" s="142"/>
      <c r="Q180" s="160" t="str">
        <f aca="false">IF(ISNUMBER(X180),X180,"P")</f>
        <v>P</v>
      </c>
      <c r="W180" s="129" t="n">
        <f aca="false">SUM(L180:O180)</f>
        <v>0</v>
      </c>
      <c r="X180" s="129" t="str">
        <f aca="false">IF(W180&gt;0,ABS(W180-K180),"")</f>
        <v/>
      </c>
      <c r="AO180" s="78" t="e">
        <f aca="false">VLOOKUP(F180,PTDS2!$A$1:$Q$13,2)</f>
        <v>#N/A</v>
      </c>
      <c r="AP180" s="78" t="e">
        <f aca="false">VLOOKUP(F180,PTDS2!$A$1:$Q$13,3)</f>
        <v>#N/A</v>
      </c>
      <c r="AQ180" s="78" t="e">
        <f aca="false">VLOOKUP(F180,PTDS2!$A$1:$Q$13,4)</f>
        <v>#N/A</v>
      </c>
      <c r="AR180" s="78" t="e">
        <f aca="false">VLOOKUP(F180,PTDS2!$A$1:$Q$13,5)</f>
        <v>#N/A</v>
      </c>
      <c r="AS180" s="78" t="e">
        <f aca="false">VLOOKUP(F180,PTDS2!$A$1:$Q$13,6)</f>
        <v>#N/A</v>
      </c>
      <c r="AT180" s="78" t="e">
        <f aca="false">VLOOKUP(F180,PTDS2!$A$1:$Q$13,7)</f>
        <v>#N/A</v>
      </c>
      <c r="AU180" s="78" t="e">
        <f aca="false">VLOOKUP(F180,PTDS2!$A$1:$Q$13,8)</f>
        <v>#N/A</v>
      </c>
      <c r="AV180" s="78" t="e">
        <f aca="false">VLOOKUP(F180,PTDS2!$A$1:$Q$13,9)</f>
        <v>#N/A</v>
      </c>
      <c r="AW180" s="78" t="e">
        <f aca="false">VLOOKUP(F180,PTDS2!$A$1:$Q$13,10)</f>
        <v>#N/A</v>
      </c>
      <c r="AX180" s="78" t="e">
        <f aca="false">VLOOKUP(F180,PTDS2!$A$1:$Q$13,11)</f>
        <v>#N/A</v>
      </c>
      <c r="AY180" s="78" t="e">
        <f aca="false">VLOOKUP(F180,PTDS2!$A$1:$Q$13,12)</f>
        <v>#N/A</v>
      </c>
      <c r="AZ180" s="78" t="e">
        <f aca="false">VLOOKUP(F180,PTDS2!$A$1:$Q$13,13)</f>
        <v>#N/A</v>
      </c>
      <c r="BA180" s="78" t="e">
        <f aca="false">VLOOKUP(F180,PTDS2!$A$1:$Q$13,14)</f>
        <v>#N/A</v>
      </c>
      <c r="BB180" s="78" t="e">
        <f aca="false">VLOOKUP(F180,PTDS2!$A$1:$Q$13,15)</f>
        <v>#N/A</v>
      </c>
      <c r="BC180" s="78" t="e">
        <f aca="false">VLOOKUP(F180,PTDS2!$A$1:$Q$13,16)</f>
        <v>#N/A</v>
      </c>
      <c r="BD180" s="78" t="e">
        <f aca="false">VLOOKUP(F180,PTDS2!$A$1:$Q$13,17)</f>
        <v>#N/A</v>
      </c>
      <c r="BF180" s="78" t="e">
        <f aca="false">IF(AO180=0,"",AO180)</f>
        <v>#N/A</v>
      </c>
      <c r="BG180" s="78" t="e">
        <f aca="false">IF(AP180=0,"",AP180)</f>
        <v>#N/A</v>
      </c>
      <c r="BH180" s="78" t="e">
        <f aca="false">IF(AQ180=0,"",AQ180)</f>
        <v>#N/A</v>
      </c>
      <c r="BI180" s="78" t="e">
        <f aca="false">IF(AR180=0,"",AR180)</f>
        <v>#N/A</v>
      </c>
      <c r="BJ180" s="78" t="e">
        <f aca="false">IF(AS180=0,"",AS180)</f>
        <v>#N/A</v>
      </c>
      <c r="BK180" s="78" t="e">
        <f aca="false">IF(AT180=0,"",AT180)</f>
        <v>#N/A</v>
      </c>
      <c r="BL180" s="78" t="e">
        <f aca="false">IF(AU180=0,"",AU180)</f>
        <v>#N/A</v>
      </c>
      <c r="BM180" s="78" t="e">
        <f aca="false">IF(AV180=0,"",AV180)</f>
        <v>#N/A</v>
      </c>
      <c r="BN180" s="78" t="e">
        <f aca="false">IF(AW180=0,"",AW180)</f>
        <v>#N/A</v>
      </c>
      <c r="BO180" s="78" t="e">
        <f aca="false">IF(AX180=0,"",AX180)</f>
        <v>#N/A</v>
      </c>
      <c r="BP180" s="78" t="e">
        <f aca="false">IF(AY180=0,"",AY180)</f>
        <v>#N/A</v>
      </c>
      <c r="BQ180" s="78" t="e">
        <f aca="false">IF(AZ180=0,"",AZ180)</f>
        <v>#N/A</v>
      </c>
      <c r="BR180" s="78" t="e">
        <f aca="false">IF(BA180=0,"",BA180)</f>
        <v>#N/A</v>
      </c>
      <c r="BS180" s="78" t="e">
        <f aca="false">IF(BB180=0,"",BB180)</f>
        <v>#N/A</v>
      </c>
      <c r="BT180" s="78" t="e">
        <f aca="false">IF(BC180=0,"",BC180)</f>
        <v>#N/A</v>
      </c>
      <c r="BU180" s="78" t="e">
        <f aca="false">IF(BD180=0,"",BD180)</f>
        <v>#N/A</v>
      </c>
    </row>
    <row r="181" customFormat="false" ht="56.7" hidden="false" customHeight="true" outlineLevel="0" collapsed="false">
      <c r="A181" s="137"/>
      <c r="B181" s="138"/>
      <c r="C181" s="139"/>
      <c r="D181" s="139"/>
      <c r="E181" s="143"/>
      <c r="F181" s="120"/>
      <c r="G181" s="121"/>
      <c r="H181" s="122"/>
      <c r="I181" s="123"/>
      <c r="J181" s="116"/>
      <c r="K181" s="124" t="str">
        <f aca="false">IF(ISBLANK(I181),"",ROUND(IF(J181&lt;&gt;"€",IF(J181="$",I181*TRANSFERENCIAS!$E$29,I181*TRANSFERENCIAS!$H$29),I181),2))</f>
        <v/>
      </c>
      <c r="L181" s="142"/>
      <c r="M181" s="142"/>
      <c r="N181" s="142"/>
      <c r="O181" s="142"/>
      <c r="P181" s="142"/>
      <c r="Q181" s="160" t="str">
        <f aca="false">IF(ISNUMBER(X181),X181,"P")</f>
        <v>P</v>
      </c>
      <c r="W181" s="129" t="n">
        <f aca="false">SUM(L181:O181)</f>
        <v>0</v>
      </c>
      <c r="X181" s="129" t="str">
        <f aca="false">IF(W181&gt;0,ABS(W181-K181),"")</f>
        <v/>
      </c>
      <c r="AO181" s="78" t="e">
        <f aca="false">VLOOKUP(F181,PTDS2!$A$1:$Q$13,2)</f>
        <v>#N/A</v>
      </c>
      <c r="AP181" s="78" t="e">
        <f aca="false">VLOOKUP(F181,PTDS2!$A$1:$Q$13,3)</f>
        <v>#N/A</v>
      </c>
      <c r="AQ181" s="78" t="e">
        <f aca="false">VLOOKUP(F181,PTDS2!$A$1:$Q$13,4)</f>
        <v>#N/A</v>
      </c>
      <c r="AR181" s="78" t="e">
        <f aca="false">VLOOKUP(F181,PTDS2!$A$1:$Q$13,5)</f>
        <v>#N/A</v>
      </c>
      <c r="AS181" s="78" t="e">
        <f aca="false">VLOOKUP(F181,PTDS2!$A$1:$Q$13,6)</f>
        <v>#N/A</v>
      </c>
      <c r="AT181" s="78" t="e">
        <f aca="false">VLOOKUP(F181,PTDS2!$A$1:$Q$13,7)</f>
        <v>#N/A</v>
      </c>
      <c r="AU181" s="78" t="e">
        <f aca="false">VLOOKUP(F181,PTDS2!$A$1:$Q$13,8)</f>
        <v>#N/A</v>
      </c>
      <c r="AV181" s="78" t="e">
        <f aca="false">VLOOKUP(F181,PTDS2!$A$1:$Q$13,9)</f>
        <v>#N/A</v>
      </c>
      <c r="AW181" s="78" t="e">
        <f aca="false">VLOOKUP(F181,PTDS2!$A$1:$Q$13,10)</f>
        <v>#N/A</v>
      </c>
      <c r="AX181" s="78" t="e">
        <f aca="false">VLOOKUP(F181,PTDS2!$A$1:$Q$13,11)</f>
        <v>#N/A</v>
      </c>
      <c r="AY181" s="78" t="e">
        <f aca="false">VLOOKUP(F181,PTDS2!$A$1:$Q$13,12)</f>
        <v>#N/A</v>
      </c>
      <c r="AZ181" s="78" t="e">
        <f aca="false">VLOOKUP(F181,PTDS2!$A$1:$Q$13,13)</f>
        <v>#N/A</v>
      </c>
      <c r="BA181" s="78" t="e">
        <f aca="false">VLOOKUP(F181,PTDS2!$A$1:$Q$13,14)</f>
        <v>#N/A</v>
      </c>
      <c r="BB181" s="78" t="e">
        <f aca="false">VLOOKUP(F181,PTDS2!$A$1:$Q$13,15)</f>
        <v>#N/A</v>
      </c>
      <c r="BC181" s="78" t="e">
        <f aca="false">VLOOKUP(F181,PTDS2!$A$1:$Q$13,16)</f>
        <v>#N/A</v>
      </c>
      <c r="BD181" s="78" t="e">
        <f aca="false">VLOOKUP(F181,PTDS2!$A$1:$Q$13,17)</f>
        <v>#N/A</v>
      </c>
      <c r="BF181" s="78" t="e">
        <f aca="false">IF(AO181=0,"",AO181)</f>
        <v>#N/A</v>
      </c>
      <c r="BG181" s="78" t="e">
        <f aca="false">IF(AP181=0,"",AP181)</f>
        <v>#N/A</v>
      </c>
      <c r="BH181" s="78" t="e">
        <f aca="false">IF(AQ181=0,"",AQ181)</f>
        <v>#N/A</v>
      </c>
      <c r="BI181" s="78" t="e">
        <f aca="false">IF(AR181=0,"",AR181)</f>
        <v>#N/A</v>
      </c>
      <c r="BJ181" s="78" t="e">
        <f aca="false">IF(AS181=0,"",AS181)</f>
        <v>#N/A</v>
      </c>
      <c r="BK181" s="78" t="e">
        <f aca="false">IF(AT181=0,"",AT181)</f>
        <v>#N/A</v>
      </c>
      <c r="BL181" s="78" t="e">
        <f aca="false">IF(AU181=0,"",AU181)</f>
        <v>#N/A</v>
      </c>
      <c r="BM181" s="78" t="e">
        <f aca="false">IF(AV181=0,"",AV181)</f>
        <v>#N/A</v>
      </c>
      <c r="BN181" s="78" t="e">
        <f aca="false">IF(AW181=0,"",AW181)</f>
        <v>#N/A</v>
      </c>
      <c r="BO181" s="78" t="e">
        <f aca="false">IF(AX181=0,"",AX181)</f>
        <v>#N/A</v>
      </c>
      <c r="BP181" s="78" t="e">
        <f aca="false">IF(AY181=0,"",AY181)</f>
        <v>#N/A</v>
      </c>
      <c r="BQ181" s="78" t="e">
        <f aca="false">IF(AZ181=0,"",AZ181)</f>
        <v>#N/A</v>
      </c>
      <c r="BR181" s="78" t="e">
        <f aca="false">IF(BA181=0,"",BA181)</f>
        <v>#N/A</v>
      </c>
      <c r="BS181" s="78" t="e">
        <f aca="false">IF(BB181=0,"",BB181)</f>
        <v>#N/A</v>
      </c>
      <c r="BT181" s="78" t="e">
        <f aca="false">IF(BC181=0,"",BC181)</f>
        <v>#N/A</v>
      </c>
      <c r="BU181" s="78" t="e">
        <f aca="false">IF(BD181=0,"",BD181)</f>
        <v>#N/A</v>
      </c>
    </row>
    <row r="182" customFormat="false" ht="56.7" hidden="false" customHeight="true" outlineLevel="0" collapsed="false">
      <c r="A182" s="137"/>
      <c r="B182" s="138"/>
      <c r="C182" s="139"/>
      <c r="D182" s="139"/>
      <c r="E182" s="143"/>
      <c r="F182" s="120"/>
      <c r="G182" s="121"/>
      <c r="H182" s="122"/>
      <c r="I182" s="123"/>
      <c r="J182" s="116"/>
      <c r="K182" s="124" t="str">
        <f aca="false">IF(ISBLANK(I182),"",ROUND(IF(J182&lt;&gt;"€",IF(J182="$",I182*TRANSFERENCIAS!$E$29,I182*TRANSFERENCIAS!$H$29),I182),2))</f>
        <v/>
      </c>
      <c r="L182" s="142"/>
      <c r="M182" s="142"/>
      <c r="N182" s="142"/>
      <c r="O182" s="142"/>
      <c r="P182" s="142"/>
      <c r="Q182" s="160" t="str">
        <f aca="false">IF(ISNUMBER(X182),X182,"P")</f>
        <v>P</v>
      </c>
      <c r="W182" s="129" t="n">
        <f aca="false">SUM(L182:O182)</f>
        <v>0</v>
      </c>
      <c r="X182" s="129" t="str">
        <f aca="false">IF(W182&gt;0,ABS(W182-K182),"")</f>
        <v/>
      </c>
      <c r="AO182" s="78" t="e">
        <f aca="false">VLOOKUP(F182,PTDS2!$A$1:$Q$13,2)</f>
        <v>#N/A</v>
      </c>
      <c r="AP182" s="78" t="e">
        <f aca="false">VLOOKUP(F182,PTDS2!$A$1:$Q$13,3)</f>
        <v>#N/A</v>
      </c>
      <c r="AQ182" s="78" t="e">
        <f aca="false">VLOOKUP(F182,PTDS2!$A$1:$Q$13,4)</f>
        <v>#N/A</v>
      </c>
      <c r="AR182" s="78" t="e">
        <f aca="false">VLOOKUP(F182,PTDS2!$A$1:$Q$13,5)</f>
        <v>#N/A</v>
      </c>
      <c r="AS182" s="78" t="e">
        <f aca="false">VLOOKUP(F182,PTDS2!$A$1:$Q$13,6)</f>
        <v>#N/A</v>
      </c>
      <c r="AT182" s="78" t="e">
        <f aca="false">VLOOKUP(F182,PTDS2!$A$1:$Q$13,7)</f>
        <v>#N/A</v>
      </c>
      <c r="AU182" s="78" t="e">
        <f aca="false">VLOOKUP(F182,PTDS2!$A$1:$Q$13,8)</f>
        <v>#N/A</v>
      </c>
      <c r="AV182" s="78" t="e">
        <f aca="false">VLOOKUP(F182,PTDS2!$A$1:$Q$13,9)</f>
        <v>#N/A</v>
      </c>
      <c r="AW182" s="78" t="e">
        <f aca="false">VLOOKUP(F182,PTDS2!$A$1:$Q$13,10)</f>
        <v>#N/A</v>
      </c>
      <c r="AX182" s="78" t="e">
        <f aca="false">VLOOKUP(F182,PTDS2!$A$1:$Q$13,11)</f>
        <v>#N/A</v>
      </c>
      <c r="AY182" s="78" t="e">
        <f aca="false">VLOOKUP(F182,PTDS2!$A$1:$Q$13,12)</f>
        <v>#N/A</v>
      </c>
      <c r="AZ182" s="78" t="e">
        <f aca="false">VLOOKUP(F182,PTDS2!$A$1:$Q$13,13)</f>
        <v>#N/A</v>
      </c>
      <c r="BA182" s="78" t="e">
        <f aca="false">VLOOKUP(F182,PTDS2!$A$1:$Q$13,14)</f>
        <v>#N/A</v>
      </c>
      <c r="BB182" s="78" t="e">
        <f aca="false">VLOOKUP(F182,PTDS2!$A$1:$Q$13,15)</f>
        <v>#N/A</v>
      </c>
      <c r="BC182" s="78" t="e">
        <f aca="false">VLOOKUP(F182,PTDS2!$A$1:$Q$13,16)</f>
        <v>#N/A</v>
      </c>
      <c r="BD182" s="78" t="e">
        <f aca="false">VLOOKUP(F182,PTDS2!$A$1:$Q$13,17)</f>
        <v>#N/A</v>
      </c>
      <c r="BF182" s="78" t="e">
        <f aca="false">IF(AO182=0,"",AO182)</f>
        <v>#N/A</v>
      </c>
      <c r="BG182" s="78" t="e">
        <f aca="false">IF(AP182=0,"",AP182)</f>
        <v>#N/A</v>
      </c>
      <c r="BH182" s="78" t="e">
        <f aca="false">IF(AQ182=0,"",AQ182)</f>
        <v>#N/A</v>
      </c>
      <c r="BI182" s="78" t="e">
        <f aca="false">IF(AR182=0,"",AR182)</f>
        <v>#N/A</v>
      </c>
      <c r="BJ182" s="78" t="e">
        <f aca="false">IF(AS182=0,"",AS182)</f>
        <v>#N/A</v>
      </c>
      <c r="BK182" s="78" t="e">
        <f aca="false">IF(AT182=0,"",AT182)</f>
        <v>#N/A</v>
      </c>
      <c r="BL182" s="78" t="e">
        <f aca="false">IF(AU182=0,"",AU182)</f>
        <v>#N/A</v>
      </c>
      <c r="BM182" s="78" t="e">
        <f aca="false">IF(AV182=0,"",AV182)</f>
        <v>#N/A</v>
      </c>
      <c r="BN182" s="78" t="e">
        <f aca="false">IF(AW182=0,"",AW182)</f>
        <v>#N/A</v>
      </c>
      <c r="BO182" s="78" t="e">
        <f aca="false">IF(AX182=0,"",AX182)</f>
        <v>#N/A</v>
      </c>
      <c r="BP182" s="78" t="e">
        <f aca="false">IF(AY182=0,"",AY182)</f>
        <v>#N/A</v>
      </c>
      <c r="BQ182" s="78" t="e">
        <f aca="false">IF(AZ182=0,"",AZ182)</f>
        <v>#N/A</v>
      </c>
      <c r="BR182" s="78" t="e">
        <f aca="false">IF(BA182=0,"",BA182)</f>
        <v>#N/A</v>
      </c>
      <c r="BS182" s="78" t="e">
        <f aca="false">IF(BB182=0,"",BB182)</f>
        <v>#N/A</v>
      </c>
      <c r="BT182" s="78" t="e">
        <f aca="false">IF(BC182=0,"",BC182)</f>
        <v>#N/A</v>
      </c>
      <c r="BU182" s="78" t="e">
        <f aca="false">IF(BD182=0,"",BD182)</f>
        <v>#N/A</v>
      </c>
    </row>
    <row r="183" customFormat="false" ht="56.7" hidden="false" customHeight="true" outlineLevel="0" collapsed="false">
      <c r="A183" s="137"/>
      <c r="B183" s="138"/>
      <c r="C183" s="139"/>
      <c r="D183" s="139"/>
      <c r="E183" s="143"/>
      <c r="F183" s="120"/>
      <c r="G183" s="121"/>
      <c r="H183" s="122"/>
      <c r="I183" s="123"/>
      <c r="J183" s="116"/>
      <c r="K183" s="124" t="str">
        <f aca="false">IF(ISBLANK(I183),"",ROUND(IF(J183&lt;&gt;"€",IF(J183="$",I183*TRANSFERENCIAS!$E$29,I183*TRANSFERENCIAS!$H$29),I183),2))</f>
        <v/>
      </c>
      <c r="L183" s="142"/>
      <c r="M183" s="142"/>
      <c r="N183" s="142"/>
      <c r="O183" s="142"/>
      <c r="P183" s="142"/>
      <c r="Q183" s="160" t="str">
        <f aca="false">IF(ISNUMBER(X183),X183,"P")</f>
        <v>P</v>
      </c>
      <c r="W183" s="129" t="n">
        <f aca="false">SUM(L183:O183)</f>
        <v>0</v>
      </c>
      <c r="X183" s="129" t="str">
        <f aca="false">IF(W183&gt;0,ABS(W183-K183),"")</f>
        <v/>
      </c>
      <c r="AO183" s="78" t="e">
        <f aca="false">VLOOKUP(F183,PTDS2!$A$1:$Q$13,2)</f>
        <v>#N/A</v>
      </c>
      <c r="AP183" s="78" t="e">
        <f aca="false">VLOOKUP(F183,PTDS2!$A$1:$Q$13,3)</f>
        <v>#N/A</v>
      </c>
      <c r="AQ183" s="78" t="e">
        <f aca="false">VLOOKUP(F183,PTDS2!$A$1:$Q$13,4)</f>
        <v>#N/A</v>
      </c>
      <c r="AR183" s="78" t="e">
        <f aca="false">VLOOKUP(F183,PTDS2!$A$1:$Q$13,5)</f>
        <v>#N/A</v>
      </c>
      <c r="AS183" s="78" t="e">
        <f aca="false">VLOOKUP(F183,PTDS2!$A$1:$Q$13,6)</f>
        <v>#N/A</v>
      </c>
      <c r="AT183" s="78" t="e">
        <f aca="false">VLOOKUP(F183,PTDS2!$A$1:$Q$13,7)</f>
        <v>#N/A</v>
      </c>
      <c r="AU183" s="78" t="e">
        <f aca="false">VLOOKUP(F183,PTDS2!$A$1:$Q$13,8)</f>
        <v>#N/A</v>
      </c>
      <c r="AV183" s="78" t="e">
        <f aca="false">VLOOKUP(F183,PTDS2!$A$1:$Q$13,9)</f>
        <v>#N/A</v>
      </c>
      <c r="AW183" s="78" t="e">
        <f aca="false">VLOOKUP(F183,PTDS2!$A$1:$Q$13,10)</f>
        <v>#N/A</v>
      </c>
      <c r="AX183" s="78" t="e">
        <f aca="false">VLOOKUP(F183,PTDS2!$A$1:$Q$13,11)</f>
        <v>#N/A</v>
      </c>
      <c r="AY183" s="78" t="e">
        <f aca="false">VLOOKUP(F183,PTDS2!$A$1:$Q$13,12)</f>
        <v>#N/A</v>
      </c>
      <c r="AZ183" s="78" t="e">
        <f aca="false">VLOOKUP(F183,PTDS2!$A$1:$Q$13,13)</f>
        <v>#N/A</v>
      </c>
      <c r="BA183" s="78" t="e">
        <f aca="false">VLOOKUP(F183,PTDS2!$A$1:$Q$13,14)</f>
        <v>#N/A</v>
      </c>
      <c r="BB183" s="78" t="e">
        <f aca="false">VLOOKUP(F183,PTDS2!$A$1:$Q$13,15)</f>
        <v>#N/A</v>
      </c>
      <c r="BC183" s="78" t="e">
        <f aca="false">VLOOKUP(F183,PTDS2!$A$1:$Q$13,16)</f>
        <v>#N/A</v>
      </c>
      <c r="BD183" s="78" t="e">
        <f aca="false">VLOOKUP(F183,PTDS2!$A$1:$Q$13,17)</f>
        <v>#N/A</v>
      </c>
      <c r="BF183" s="78" t="e">
        <f aca="false">IF(AO183=0,"",AO183)</f>
        <v>#N/A</v>
      </c>
      <c r="BG183" s="78" t="e">
        <f aca="false">IF(AP183=0,"",AP183)</f>
        <v>#N/A</v>
      </c>
      <c r="BH183" s="78" t="e">
        <f aca="false">IF(AQ183=0,"",AQ183)</f>
        <v>#N/A</v>
      </c>
      <c r="BI183" s="78" t="e">
        <f aca="false">IF(AR183=0,"",AR183)</f>
        <v>#N/A</v>
      </c>
      <c r="BJ183" s="78" t="e">
        <f aca="false">IF(AS183=0,"",AS183)</f>
        <v>#N/A</v>
      </c>
      <c r="BK183" s="78" t="e">
        <f aca="false">IF(AT183=0,"",AT183)</f>
        <v>#N/A</v>
      </c>
      <c r="BL183" s="78" t="e">
        <f aca="false">IF(AU183=0,"",AU183)</f>
        <v>#N/A</v>
      </c>
      <c r="BM183" s="78" t="e">
        <f aca="false">IF(AV183=0,"",AV183)</f>
        <v>#N/A</v>
      </c>
      <c r="BN183" s="78" t="e">
        <f aca="false">IF(AW183=0,"",AW183)</f>
        <v>#N/A</v>
      </c>
      <c r="BO183" s="78" t="e">
        <f aca="false">IF(AX183=0,"",AX183)</f>
        <v>#N/A</v>
      </c>
      <c r="BP183" s="78" t="e">
        <f aca="false">IF(AY183=0,"",AY183)</f>
        <v>#N/A</v>
      </c>
      <c r="BQ183" s="78" t="e">
        <f aca="false">IF(AZ183=0,"",AZ183)</f>
        <v>#N/A</v>
      </c>
      <c r="BR183" s="78" t="e">
        <f aca="false">IF(BA183=0,"",BA183)</f>
        <v>#N/A</v>
      </c>
      <c r="BS183" s="78" t="e">
        <f aca="false">IF(BB183=0,"",BB183)</f>
        <v>#N/A</v>
      </c>
      <c r="BT183" s="78" t="e">
        <f aca="false">IF(BC183=0,"",BC183)</f>
        <v>#N/A</v>
      </c>
      <c r="BU183" s="78" t="e">
        <f aca="false">IF(BD183=0,"",BD183)</f>
        <v>#N/A</v>
      </c>
    </row>
    <row r="184" customFormat="false" ht="56.7" hidden="false" customHeight="true" outlineLevel="0" collapsed="false">
      <c r="A184" s="137"/>
      <c r="B184" s="138"/>
      <c r="C184" s="139"/>
      <c r="D184" s="139"/>
      <c r="E184" s="143"/>
      <c r="F184" s="120"/>
      <c r="G184" s="121"/>
      <c r="H184" s="122"/>
      <c r="I184" s="123"/>
      <c r="J184" s="116"/>
      <c r="K184" s="124" t="str">
        <f aca="false">IF(ISBLANK(I184),"",ROUND(IF(J184&lt;&gt;"€",IF(J184="$",I184*TRANSFERENCIAS!$E$29,I184*TRANSFERENCIAS!$H$29),I184),2))</f>
        <v/>
      </c>
      <c r="L184" s="142"/>
      <c r="M184" s="142"/>
      <c r="N184" s="142"/>
      <c r="O184" s="142"/>
      <c r="P184" s="142"/>
      <c r="Q184" s="160" t="str">
        <f aca="false">IF(ISNUMBER(X184),X184,"P")</f>
        <v>P</v>
      </c>
      <c r="W184" s="129" t="n">
        <f aca="false">SUM(L184:O184)</f>
        <v>0</v>
      </c>
      <c r="X184" s="129" t="str">
        <f aca="false">IF(W184&gt;0,ABS(W184-K184),"")</f>
        <v/>
      </c>
      <c r="AO184" s="78" t="e">
        <f aca="false">VLOOKUP(F184,PTDS2!$A$1:$Q$13,2)</f>
        <v>#N/A</v>
      </c>
      <c r="AP184" s="78" t="e">
        <f aca="false">VLOOKUP(F184,PTDS2!$A$1:$Q$13,3)</f>
        <v>#N/A</v>
      </c>
      <c r="AQ184" s="78" t="e">
        <f aca="false">VLOOKUP(F184,PTDS2!$A$1:$Q$13,4)</f>
        <v>#N/A</v>
      </c>
      <c r="AR184" s="78" t="e">
        <f aca="false">VLOOKUP(F184,PTDS2!$A$1:$Q$13,5)</f>
        <v>#N/A</v>
      </c>
      <c r="AS184" s="78" t="e">
        <f aca="false">VLOOKUP(F184,PTDS2!$A$1:$Q$13,6)</f>
        <v>#N/A</v>
      </c>
      <c r="AT184" s="78" t="e">
        <f aca="false">VLOOKUP(F184,PTDS2!$A$1:$Q$13,7)</f>
        <v>#N/A</v>
      </c>
      <c r="AU184" s="78" t="e">
        <f aca="false">VLOOKUP(F184,PTDS2!$A$1:$Q$13,8)</f>
        <v>#N/A</v>
      </c>
      <c r="AV184" s="78" t="e">
        <f aca="false">VLOOKUP(F184,PTDS2!$A$1:$Q$13,9)</f>
        <v>#N/A</v>
      </c>
      <c r="AW184" s="78" t="e">
        <f aca="false">VLOOKUP(F184,PTDS2!$A$1:$Q$13,10)</f>
        <v>#N/A</v>
      </c>
      <c r="AX184" s="78" t="e">
        <f aca="false">VLOOKUP(F184,PTDS2!$A$1:$Q$13,11)</f>
        <v>#N/A</v>
      </c>
      <c r="AY184" s="78" t="e">
        <f aca="false">VLOOKUP(F184,PTDS2!$A$1:$Q$13,12)</f>
        <v>#N/A</v>
      </c>
      <c r="AZ184" s="78" t="e">
        <f aca="false">VLOOKUP(F184,PTDS2!$A$1:$Q$13,13)</f>
        <v>#N/A</v>
      </c>
      <c r="BA184" s="78" t="e">
        <f aca="false">VLOOKUP(F184,PTDS2!$A$1:$Q$13,14)</f>
        <v>#N/A</v>
      </c>
      <c r="BB184" s="78" t="e">
        <f aca="false">VLOOKUP(F184,PTDS2!$A$1:$Q$13,15)</f>
        <v>#N/A</v>
      </c>
      <c r="BC184" s="78" t="e">
        <f aca="false">VLOOKUP(F184,PTDS2!$A$1:$Q$13,16)</f>
        <v>#N/A</v>
      </c>
      <c r="BD184" s="78" t="e">
        <f aca="false">VLOOKUP(F184,PTDS2!$A$1:$Q$13,17)</f>
        <v>#N/A</v>
      </c>
      <c r="BF184" s="78" t="e">
        <f aca="false">IF(AO184=0,"",AO184)</f>
        <v>#N/A</v>
      </c>
      <c r="BG184" s="78" t="e">
        <f aca="false">IF(AP184=0,"",AP184)</f>
        <v>#N/A</v>
      </c>
      <c r="BH184" s="78" t="e">
        <f aca="false">IF(AQ184=0,"",AQ184)</f>
        <v>#N/A</v>
      </c>
      <c r="BI184" s="78" t="e">
        <f aca="false">IF(AR184=0,"",AR184)</f>
        <v>#N/A</v>
      </c>
      <c r="BJ184" s="78" t="e">
        <f aca="false">IF(AS184=0,"",AS184)</f>
        <v>#N/A</v>
      </c>
      <c r="BK184" s="78" t="e">
        <f aca="false">IF(AT184=0,"",AT184)</f>
        <v>#N/A</v>
      </c>
      <c r="BL184" s="78" t="e">
        <f aca="false">IF(AU184=0,"",AU184)</f>
        <v>#N/A</v>
      </c>
      <c r="BM184" s="78" t="e">
        <f aca="false">IF(AV184=0,"",AV184)</f>
        <v>#N/A</v>
      </c>
      <c r="BN184" s="78" t="e">
        <f aca="false">IF(AW184=0,"",AW184)</f>
        <v>#N/A</v>
      </c>
      <c r="BO184" s="78" t="e">
        <f aca="false">IF(AX184=0,"",AX184)</f>
        <v>#N/A</v>
      </c>
      <c r="BP184" s="78" t="e">
        <f aca="false">IF(AY184=0,"",AY184)</f>
        <v>#N/A</v>
      </c>
      <c r="BQ184" s="78" t="e">
        <f aca="false">IF(AZ184=0,"",AZ184)</f>
        <v>#N/A</v>
      </c>
      <c r="BR184" s="78" t="e">
        <f aca="false">IF(BA184=0,"",BA184)</f>
        <v>#N/A</v>
      </c>
      <c r="BS184" s="78" t="e">
        <f aca="false">IF(BB184=0,"",BB184)</f>
        <v>#N/A</v>
      </c>
      <c r="BT184" s="78" t="e">
        <f aca="false">IF(BC184=0,"",BC184)</f>
        <v>#N/A</v>
      </c>
      <c r="BU184" s="78" t="e">
        <f aca="false">IF(BD184=0,"",BD184)</f>
        <v>#N/A</v>
      </c>
    </row>
    <row r="185" customFormat="false" ht="56.7" hidden="false" customHeight="true" outlineLevel="0" collapsed="false">
      <c r="A185" s="137"/>
      <c r="B185" s="138"/>
      <c r="C185" s="139"/>
      <c r="D185" s="139"/>
      <c r="E185" s="143"/>
      <c r="F185" s="120"/>
      <c r="G185" s="121"/>
      <c r="H185" s="122"/>
      <c r="I185" s="123"/>
      <c r="J185" s="116"/>
      <c r="K185" s="124" t="str">
        <f aca="false">IF(ISBLANK(I185),"",ROUND(IF(J185&lt;&gt;"€",IF(J185="$",I185*TRANSFERENCIAS!$E$29,I185*TRANSFERENCIAS!$H$29),I185),2))</f>
        <v/>
      </c>
      <c r="L185" s="142"/>
      <c r="M185" s="142"/>
      <c r="N185" s="142"/>
      <c r="O185" s="142"/>
      <c r="P185" s="142"/>
      <c r="Q185" s="160" t="str">
        <f aca="false">IF(ISNUMBER(X185),X185,"P")</f>
        <v>P</v>
      </c>
      <c r="W185" s="129" t="n">
        <f aca="false">SUM(L185:O185)</f>
        <v>0</v>
      </c>
      <c r="X185" s="129" t="str">
        <f aca="false">IF(W185&gt;0,ABS(W185-K185),"")</f>
        <v/>
      </c>
      <c r="AO185" s="78" t="e">
        <f aca="false">VLOOKUP(F185,PTDS2!$A$1:$Q$13,2)</f>
        <v>#N/A</v>
      </c>
      <c r="AP185" s="78" t="e">
        <f aca="false">VLOOKUP(F185,PTDS2!$A$1:$Q$13,3)</f>
        <v>#N/A</v>
      </c>
      <c r="AQ185" s="78" t="e">
        <f aca="false">VLOOKUP(F185,PTDS2!$A$1:$Q$13,4)</f>
        <v>#N/A</v>
      </c>
      <c r="AR185" s="78" t="e">
        <f aca="false">VLOOKUP(F185,PTDS2!$A$1:$Q$13,5)</f>
        <v>#N/A</v>
      </c>
      <c r="AS185" s="78" t="e">
        <f aca="false">VLOOKUP(F185,PTDS2!$A$1:$Q$13,6)</f>
        <v>#N/A</v>
      </c>
      <c r="AT185" s="78" t="e">
        <f aca="false">VLOOKUP(F185,PTDS2!$A$1:$Q$13,7)</f>
        <v>#N/A</v>
      </c>
      <c r="AU185" s="78" t="e">
        <f aca="false">VLOOKUP(F185,PTDS2!$A$1:$Q$13,8)</f>
        <v>#N/A</v>
      </c>
      <c r="AV185" s="78" t="e">
        <f aca="false">VLOOKUP(F185,PTDS2!$A$1:$Q$13,9)</f>
        <v>#N/A</v>
      </c>
      <c r="AW185" s="78" t="e">
        <f aca="false">VLOOKUP(F185,PTDS2!$A$1:$Q$13,10)</f>
        <v>#N/A</v>
      </c>
      <c r="AX185" s="78" t="e">
        <f aca="false">VLOOKUP(F185,PTDS2!$A$1:$Q$13,11)</f>
        <v>#N/A</v>
      </c>
      <c r="AY185" s="78" t="e">
        <f aca="false">VLOOKUP(F185,PTDS2!$A$1:$Q$13,12)</f>
        <v>#N/A</v>
      </c>
      <c r="AZ185" s="78" t="e">
        <f aca="false">VLOOKUP(F185,PTDS2!$A$1:$Q$13,13)</f>
        <v>#N/A</v>
      </c>
      <c r="BA185" s="78" t="e">
        <f aca="false">VLOOKUP(F185,PTDS2!$A$1:$Q$13,14)</f>
        <v>#N/A</v>
      </c>
      <c r="BB185" s="78" t="e">
        <f aca="false">VLOOKUP(F185,PTDS2!$A$1:$Q$13,15)</f>
        <v>#N/A</v>
      </c>
      <c r="BC185" s="78" t="e">
        <f aca="false">VLOOKUP(F185,PTDS2!$A$1:$Q$13,16)</f>
        <v>#N/A</v>
      </c>
      <c r="BD185" s="78" t="e">
        <f aca="false">VLOOKUP(F185,PTDS2!$A$1:$Q$13,17)</f>
        <v>#N/A</v>
      </c>
      <c r="BF185" s="78" t="e">
        <f aca="false">IF(AO185=0,"",AO185)</f>
        <v>#N/A</v>
      </c>
      <c r="BG185" s="78" t="e">
        <f aca="false">IF(AP185=0,"",AP185)</f>
        <v>#N/A</v>
      </c>
      <c r="BH185" s="78" t="e">
        <f aca="false">IF(AQ185=0,"",AQ185)</f>
        <v>#N/A</v>
      </c>
      <c r="BI185" s="78" t="e">
        <f aca="false">IF(AR185=0,"",AR185)</f>
        <v>#N/A</v>
      </c>
      <c r="BJ185" s="78" t="e">
        <f aca="false">IF(AS185=0,"",AS185)</f>
        <v>#N/A</v>
      </c>
      <c r="BK185" s="78" t="e">
        <f aca="false">IF(AT185=0,"",AT185)</f>
        <v>#N/A</v>
      </c>
      <c r="BL185" s="78" t="e">
        <f aca="false">IF(AU185=0,"",AU185)</f>
        <v>#N/A</v>
      </c>
      <c r="BM185" s="78" t="e">
        <f aca="false">IF(AV185=0,"",AV185)</f>
        <v>#N/A</v>
      </c>
      <c r="BN185" s="78" t="e">
        <f aca="false">IF(AW185=0,"",AW185)</f>
        <v>#N/A</v>
      </c>
      <c r="BO185" s="78" t="e">
        <f aca="false">IF(AX185=0,"",AX185)</f>
        <v>#N/A</v>
      </c>
      <c r="BP185" s="78" t="e">
        <f aca="false">IF(AY185=0,"",AY185)</f>
        <v>#N/A</v>
      </c>
      <c r="BQ185" s="78" t="e">
        <f aca="false">IF(AZ185=0,"",AZ185)</f>
        <v>#N/A</v>
      </c>
      <c r="BR185" s="78" t="e">
        <f aca="false">IF(BA185=0,"",BA185)</f>
        <v>#N/A</v>
      </c>
      <c r="BS185" s="78" t="e">
        <f aca="false">IF(BB185=0,"",BB185)</f>
        <v>#N/A</v>
      </c>
      <c r="BT185" s="78" t="e">
        <f aca="false">IF(BC185=0,"",BC185)</f>
        <v>#N/A</v>
      </c>
      <c r="BU185" s="78" t="e">
        <f aca="false">IF(BD185=0,"",BD185)</f>
        <v>#N/A</v>
      </c>
    </row>
    <row r="186" customFormat="false" ht="56.7" hidden="false" customHeight="true" outlineLevel="0" collapsed="false">
      <c r="A186" s="137"/>
      <c r="B186" s="138"/>
      <c r="C186" s="139"/>
      <c r="D186" s="139"/>
      <c r="E186" s="143"/>
      <c r="F186" s="120"/>
      <c r="G186" s="121"/>
      <c r="H186" s="122"/>
      <c r="I186" s="123"/>
      <c r="J186" s="116"/>
      <c r="K186" s="124" t="str">
        <f aca="false">IF(ISBLANK(I186),"",ROUND(IF(J186&lt;&gt;"€",IF(J186="$",I186*TRANSFERENCIAS!$E$29,I186*TRANSFERENCIAS!$H$29),I186),2))</f>
        <v/>
      </c>
      <c r="L186" s="142"/>
      <c r="M186" s="142"/>
      <c r="N186" s="142"/>
      <c r="O186" s="142"/>
      <c r="P186" s="142"/>
      <c r="Q186" s="160" t="str">
        <f aca="false">IF(ISNUMBER(X186),X186,"P")</f>
        <v>P</v>
      </c>
      <c r="W186" s="129" t="n">
        <f aca="false">SUM(L186:O186)</f>
        <v>0</v>
      </c>
      <c r="X186" s="129" t="str">
        <f aca="false">IF(W186&gt;0,ABS(W186-K186),"")</f>
        <v/>
      </c>
      <c r="AO186" s="78" t="e">
        <f aca="false">VLOOKUP(F186,PTDS2!$A$1:$Q$13,2)</f>
        <v>#N/A</v>
      </c>
      <c r="AP186" s="78" t="e">
        <f aca="false">VLOOKUP(F186,PTDS2!$A$1:$Q$13,3)</f>
        <v>#N/A</v>
      </c>
      <c r="AQ186" s="78" t="e">
        <f aca="false">VLOOKUP(F186,PTDS2!$A$1:$Q$13,4)</f>
        <v>#N/A</v>
      </c>
      <c r="AR186" s="78" t="e">
        <f aca="false">VLOOKUP(F186,PTDS2!$A$1:$Q$13,5)</f>
        <v>#N/A</v>
      </c>
      <c r="AS186" s="78" t="e">
        <f aca="false">VLOOKUP(F186,PTDS2!$A$1:$Q$13,6)</f>
        <v>#N/A</v>
      </c>
      <c r="AT186" s="78" t="e">
        <f aca="false">VLOOKUP(F186,PTDS2!$A$1:$Q$13,7)</f>
        <v>#N/A</v>
      </c>
      <c r="AU186" s="78" t="e">
        <f aca="false">VLOOKUP(F186,PTDS2!$A$1:$Q$13,8)</f>
        <v>#N/A</v>
      </c>
      <c r="AV186" s="78" t="e">
        <f aca="false">VLOOKUP(F186,PTDS2!$A$1:$Q$13,9)</f>
        <v>#N/A</v>
      </c>
      <c r="AW186" s="78" t="e">
        <f aca="false">VLOOKUP(F186,PTDS2!$A$1:$Q$13,10)</f>
        <v>#N/A</v>
      </c>
      <c r="AX186" s="78" t="e">
        <f aca="false">VLOOKUP(F186,PTDS2!$A$1:$Q$13,11)</f>
        <v>#N/A</v>
      </c>
      <c r="AY186" s="78" t="e">
        <f aca="false">VLOOKUP(F186,PTDS2!$A$1:$Q$13,12)</f>
        <v>#N/A</v>
      </c>
      <c r="AZ186" s="78" t="e">
        <f aca="false">VLOOKUP(F186,PTDS2!$A$1:$Q$13,13)</f>
        <v>#N/A</v>
      </c>
      <c r="BA186" s="78" t="e">
        <f aca="false">VLOOKUP(F186,PTDS2!$A$1:$Q$13,14)</f>
        <v>#N/A</v>
      </c>
      <c r="BB186" s="78" t="e">
        <f aca="false">VLOOKUP(F186,PTDS2!$A$1:$Q$13,15)</f>
        <v>#N/A</v>
      </c>
      <c r="BC186" s="78" t="e">
        <f aca="false">VLOOKUP(F186,PTDS2!$A$1:$Q$13,16)</f>
        <v>#N/A</v>
      </c>
      <c r="BD186" s="78" t="e">
        <f aca="false">VLOOKUP(F186,PTDS2!$A$1:$Q$13,17)</f>
        <v>#N/A</v>
      </c>
      <c r="BF186" s="78" t="e">
        <f aca="false">IF(AO186=0,"",AO186)</f>
        <v>#N/A</v>
      </c>
      <c r="BG186" s="78" t="e">
        <f aca="false">IF(AP186=0,"",AP186)</f>
        <v>#N/A</v>
      </c>
      <c r="BH186" s="78" t="e">
        <f aca="false">IF(AQ186=0,"",AQ186)</f>
        <v>#N/A</v>
      </c>
      <c r="BI186" s="78" t="e">
        <f aca="false">IF(AR186=0,"",AR186)</f>
        <v>#N/A</v>
      </c>
      <c r="BJ186" s="78" t="e">
        <f aca="false">IF(AS186=0,"",AS186)</f>
        <v>#N/A</v>
      </c>
      <c r="BK186" s="78" t="e">
        <f aca="false">IF(AT186=0,"",AT186)</f>
        <v>#N/A</v>
      </c>
      <c r="BL186" s="78" t="e">
        <f aca="false">IF(AU186=0,"",AU186)</f>
        <v>#N/A</v>
      </c>
      <c r="BM186" s="78" t="e">
        <f aca="false">IF(AV186=0,"",AV186)</f>
        <v>#N/A</v>
      </c>
      <c r="BN186" s="78" t="e">
        <f aca="false">IF(AW186=0,"",AW186)</f>
        <v>#N/A</v>
      </c>
      <c r="BO186" s="78" t="e">
        <f aca="false">IF(AX186=0,"",AX186)</f>
        <v>#N/A</v>
      </c>
      <c r="BP186" s="78" t="e">
        <f aca="false">IF(AY186=0,"",AY186)</f>
        <v>#N/A</v>
      </c>
      <c r="BQ186" s="78" t="e">
        <f aca="false">IF(AZ186=0,"",AZ186)</f>
        <v>#N/A</v>
      </c>
      <c r="BR186" s="78" t="e">
        <f aca="false">IF(BA186=0,"",BA186)</f>
        <v>#N/A</v>
      </c>
      <c r="BS186" s="78" t="e">
        <f aca="false">IF(BB186=0,"",BB186)</f>
        <v>#N/A</v>
      </c>
      <c r="BT186" s="78" t="e">
        <f aca="false">IF(BC186=0,"",BC186)</f>
        <v>#N/A</v>
      </c>
      <c r="BU186" s="78" t="e">
        <f aca="false">IF(BD186=0,"",BD186)</f>
        <v>#N/A</v>
      </c>
    </row>
    <row r="187" customFormat="false" ht="56.7" hidden="false" customHeight="true" outlineLevel="0" collapsed="false">
      <c r="A187" s="137"/>
      <c r="B187" s="138"/>
      <c r="C187" s="139"/>
      <c r="D187" s="139"/>
      <c r="E187" s="143"/>
      <c r="F187" s="120"/>
      <c r="G187" s="121"/>
      <c r="H187" s="122"/>
      <c r="I187" s="123"/>
      <c r="J187" s="116"/>
      <c r="K187" s="124" t="str">
        <f aca="false">IF(ISBLANK(I187),"",ROUND(IF(J187&lt;&gt;"€",IF(J187="$",I187*TRANSFERENCIAS!$E$29,I187*TRANSFERENCIAS!$H$29),I187),2))</f>
        <v/>
      </c>
      <c r="L187" s="142"/>
      <c r="M187" s="142"/>
      <c r="N187" s="142"/>
      <c r="O187" s="142"/>
      <c r="P187" s="142"/>
      <c r="Q187" s="160" t="str">
        <f aca="false">IF(ISNUMBER(X187),X187,"P")</f>
        <v>P</v>
      </c>
      <c r="W187" s="129" t="n">
        <f aca="false">SUM(L187:O187)</f>
        <v>0</v>
      </c>
      <c r="X187" s="129" t="str">
        <f aca="false">IF(W187&gt;0,ABS(W187-K187),"")</f>
        <v/>
      </c>
      <c r="AO187" s="78" t="e">
        <f aca="false">VLOOKUP(F187,PTDS2!$A$1:$Q$13,2)</f>
        <v>#N/A</v>
      </c>
      <c r="AP187" s="78" t="e">
        <f aca="false">VLOOKUP(F187,PTDS2!$A$1:$Q$13,3)</f>
        <v>#N/A</v>
      </c>
      <c r="AQ187" s="78" t="e">
        <f aca="false">VLOOKUP(F187,PTDS2!$A$1:$Q$13,4)</f>
        <v>#N/A</v>
      </c>
      <c r="AR187" s="78" t="e">
        <f aca="false">VLOOKUP(F187,PTDS2!$A$1:$Q$13,5)</f>
        <v>#N/A</v>
      </c>
      <c r="AS187" s="78" t="e">
        <f aca="false">VLOOKUP(F187,PTDS2!$A$1:$Q$13,6)</f>
        <v>#N/A</v>
      </c>
      <c r="AT187" s="78" t="e">
        <f aca="false">VLOOKUP(F187,PTDS2!$A$1:$Q$13,7)</f>
        <v>#N/A</v>
      </c>
      <c r="AU187" s="78" t="e">
        <f aca="false">VLOOKUP(F187,PTDS2!$A$1:$Q$13,8)</f>
        <v>#N/A</v>
      </c>
      <c r="AV187" s="78" t="e">
        <f aca="false">VLOOKUP(F187,PTDS2!$A$1:$Q$13,9)</f>
        <v>#N/A</v>
      </c>
      <c r="AW187" s="78" t="e">
        <f aca="false">VLOOKUP(F187,PTDS2!$A$1:$Q$13,10)</f>
        <v>#N/A</v>
      </c>
      <c r="AX187" s="78" t="e">
        <f aca="false">VLOOKUP(F187,PTDS2!$A$1:$Q$13,11)</f>
        <v>#N/A</v>
      </c>
      <c r="AY187" s="78" t="e">
        <f aca="false">VLOOKUP(F187,PTDS2!$A$1:$Q$13,12)</f>
        <v>#N/A</v>
      </c>
      <c r="AZ187" s="78" t="e">
        <f aca="false">VLOOKUP(F187,PTDS2!$A$1:$Q$13,13)</f>
        <v>#N/A</v>
      </c>
      <c r="BA187" s="78" t="e">
        <f aca="false">VLOOKUP(F187,PTDS2!$A$1:$Q$13,14)</f>
        <v>#N/A</v>
      </c>
      <c r="BB187" s="78" t="e">
        <f aca="false">VLOOKUP(F187,PTDS2!$A$1:$Q$13,15)</f>
        <v>#N/A</v>
      </c>
      <c r="BC187" s="78" t="e">
        <f aca="false">VLOOKUP(F187,PTDS2!$A$1:$Q$13,16)</f>
        <v>#N/A</v>
      </c>
      <c r="BD187" s="78" t="e">
        <f aca="false">VLOOKUP(F187,PTDS2!$A$1:$Q$13,17)</f>
        <v>#N/A</v>
      </c>
      <c r="BF187" s="78" t="e">
        <f aca="false">IF(AO187=0,"",AO187)</f>
        <v>#N/A</v>
      </c>
      <c r="BG187" s="78" t="e">
        <f aca="false">IF(AP187=0,"",AP187)</f>
        <v>#N/A</v>
      </c>
      <c r="BH187" s="78" t="e">
        <f aca="false">IF(AQ187=0,"",AQ187)</f>
        <v>#N/A</v>
      </c>
      <c r="BI187" s="78" t="e">
        <f aca="false">IF(AR187=0,"",AR187)</f>
        <v>#N/A</v>
      </c>
      <c r="BJ187" s="78" t="e">
        <f aca="false">IF(AS187=0,"",AS187)</f>
        <v>#N/A</v>
      </c>
      <c r="BK187" s="78" t="e">
        <f aca="false">IF(AT187=0,"",AT187)</f>
        <v>#N/A</v>
      </c>
      <c r="BL187" s="78" t="e">
        <f aca="false">IF(AU187=0,"",AU187)</f>
        <v>#N/A</v>
      </c>
      <c r="BM187" s="78" t="e">
        <f aca="false">IF(AV187=0,"",AV187)</f>
        <v>#N/A</v>
      </c>
      <c r="BN187" s="78" t="e">
        <f aca="false">IF(AW187=0,"",AW187)</f>
        <v>#N/A</v>
      </c>
      <c r="BO187" s="78" t="e">
        <f aca="false">IF(AX187=0,"",AX187)</f>
        <v>#N/A</v>
      </c>
      <c r="BP187" s="78" t="e">
        <f aca="false">IF(AY187=0,"",AY187)</f>
        <v>#N/A</v>
      </c>
      <c r="BQ187" s="78" t="e">
        <f aca="false">IF(AZ187=0,"",AZ187)</f>
        <v>#N/A</v>
      </c>
      <c r="BR187" s="78" t="e">
        <f aca="false">IF(BA187=0,"",BA187)</f>
        <v>#N/A</v>
      </c>
      <c r="BS187" s="78" t="e">
        <f aca="false">IF(BB187=0,"",BB187)</f>
        <v>#N/A</v>
      </c>
      <c r="BT187" s="78" t="e">
        <f aca="false">IF(BC187=0,"",BC187)</f>
        <v>#N/A</v>
      </c>
      <c r="BU187" s="78" t="e">
        <f aca="false">IF(BD187=0,"",BD187)</f>
        <v>#N/A</v>
      </c>
    </row>
    <row r="188" customFormat="false" ht="56.7" hidden="false" customHeight="true" outlineLevel="0" collapsed="false">
      <c r="A188" s="137"/>
      <c r="B188" s="138"/>
      <c r="C188" s="139"/>
      <c r="D188" s="139"/>
      <c r="E188" s="143"/>
      <c r="F188" s="120"/>
      <c r="G188" s="121"/>
      <c r="H188" s="122"/>
      <c r="I188" s="123"/>
      <c r="J188" s="116"/>
      <c r="K188" s="124" t="str">
        <f aca="false">IF(ISBLANK(I188),"",ROUND(IF(J188&lt;&gt;"€",IF(J188="$",I188*TRANSFERENCIAS!$E$29,I188*TRANSFERENCIAS!$H$29),I188),2))</f>
        <v/>
      </c>
      <c r="L188" s="142"/>
      <c r="M188" s="142"/>
      <c r="N188" s="142"/>
      <c r="O188" s="142"/>
      <c r="P188" s="142"/>
      <c r="Q188" s="160" t="str">
        <f aca="false">IF(ISNUMBER(X188),X188,"P")</f>
        <v>P</v>
      </c>
      <c r="W188" s="129" t="n">
        <f aca="false">SUM(L188:O188)</f>
        <v>0</v>
      </c>
      <c r="X188" s="129" t="str">
        <f aca="false">IF(W188&gt;0,ABS(W188-K188),"")</f>
        <v/>
      </c>
      <c r="AO188" s="78" t="e">
        <f aca="false">VLOOKUP(F188,PTDS2!$A$1:$Q$13,2)</f>
        <v>#N/A</v>
      </c>
      <c r="AP188" s="78" t="e">
        <f aca="false">VLOOKUP(F188,PTDS2!$A$1:$Q$13,3)</f>
        <v>#N/A</v>
      </c>
      <c r="AQ188" s="78" t="e">
        <f aca="false">VLOOKUP(F188,PTDS2!$A$1:$Q$13,4)</f>
        <v>#N/A</v>
      </c>
      <c r="AR188" s="78" t="e">
        <f aca="false">VLOOKUP(F188,PTDS2!$A$1:$Q$13,5)</f>
        <v>#N/A</v>
      </c>
      <c r="AS188" s="78" t="e">
        <f aca="false">VLOOKUP(F188,PTDS2!$A$1:$Q$13,6)</f>
        <v>#N/A</v>
      </c>
      <c r="AT188" s="78" t="e">
        <f aca="false">VLOOKUP(F188,PTDS2!$A$1:$Q$13,7)</f>
        <v>#N/A</v>
      </c>
      <c r="AU188" s="78" t="e">
        <f aca="false">VLOOKUP(F188,PTDS2!$A$1:$Q$13,8)</f>
        <v>#N/A</v>
      </c>
      <c r="AV188" s="78" t="e">
        <f aca="false">VLOOKUP(F188,PTDS2!$A$1:$Q$13,9)</f>
        <v>#N/A</v>
      </c>
      <c r="AW188" s="78" t="e">
        <f aca="false">VLOOKUP(F188,PTDS2!$A$1:$Q$13,10)</f>
        <v>#N/A</v>
      </c>
      <c r="AX188" s="78" t="e">
        <f aca="false">VLOOKUP(F188,PTDS2!$A$1:$Q$13,11)</f>
        <v>#N/A</v>
      </c>
      <c r="AY188" s="78" t="e">
        <f aca="false">VLOOKUP(F188,PTDS2!$A$1:$Q$13,12)</f>
        <v>#N/A</v>
      </c>
      <c r="AZ188" s="78" t="e">
        <f aca="false">VLOOKUP(F188,PTDS2!$A$1:$Q$13,13)</f>
        <v>#N/A</v>
      </c>
      <c r="BA188" s="78" t="e">
        <f aca="false">VLOOKUP(F188,PTDS2!$A$1:$Q$13,14)</f>
        <v>#N/A</v>
      </c>
      <c r="BB188" s="78" t="e">
        <f aca="false">VLOOKUP(F188,PTDS2!$A$1:$Q$13,15)</f>
        <v>#N/A</v>
      </c>
      <c r="BC188" s="78" t="e">
        <f aca="false">VLOOKUP(F188,PTDS2!$A$1:$Q$13,16)</f>
        <v>#N/A</v>
      </c>
      <c r="BD188" s="78" t="e">
        <f aca="false">VLOOKUP(F188,PTDS2!$A$1:$Q$13,17)</f>
        <v>#N/A</v>
      </c>
      <c r="BF188" s="78" t="e">
        <f aca="false">IF(AO188=0,"",AO188)</f>
        <v>#N/A</v>
      </c>
      <c r="BG188" s="78" t="e">
        <f aca="false">IF(AP188=0,"",AP188)</f>
        <v>#N/A</v>
      </c>
      <c r="BH188" s="78" t="e">
        <f aca="false">IF(AQ188=0,"",AQ188)</f>
        <v>#N/A</v>
      </c>
      <c r="BI188" s="78" t="e">
        <f aca="false">IF(AR188=0,"",AR188)</f>
        <v>#N/A</v>
      </c>
      <c r="BJ188" s="78" t="e">
        <f aca="false">IF(AS188=0,"",AS188)</f>
        <v>#N/A</v>
      </c>
      <c r="BK188" s="78" t="e">
        <f aca="false">IF(AT188=0,"",AT188)</f>
        <v>#N/A</v>
      </c>
      <c r="BL188" s="78" t="e">
        <f aca="false">IF(AU188=0,"",AU188)</f>
        <v>#N/A</v>
      </c>
      <c r="BM188" s="78" t="e">
        <f aca="false">IF(AV188=0,"",AV188)</f>
        <v>#N/A</v>
      </c>
      <c r="BN188" s="78" t="e">
        <f aca="false">IF(AW188=0,"",AW188)</f>
        <v>#N/A</v>
      </c>
      <c r="BO188" s="78" t="e">
        <f aca="false">IF(AX188=0,"",AX188)</f>
        <v>#N/A</v>
      </c>
      <c r="BP188" s="78" t="e">
        <f aca="false">IF(AY188=0,"",AY188)</f>
        <v>#N/A</v>
      </c>
      <c r="BQ188" s="78" t="e">
        <f aca="false">IF(AZ188=0,"",AZ188)</f>
        <v>#N/A</v>
      </c>
      <c r="BR188" s="78" t="e">
        <f aca="false">IF(BA188=0,"",BA188)</f>
        <v>#N/A</v>
      </c>
      <c r="BS188" s="78" t="e">
        <f aca="false">IF(BB188=0,"",BB188)</f>
        <v>#N/A</v>
      </c>
      <c r="BT188" s="78" t="e">
        <f aca="false">IF(BC188=0,"",BC188)</f>
        <v>#N/A</v>
      </c>
      <c r="BU188" s="78" t="e">
        <f aca="false">IF(BD188=0,"",BD188)</f>
        <v>#N/A</v>
      </c>
    </row>
    <row r="189" customFormat="false" ht="56.7" hidden="false" customHeight="true" outlineLevel="0" collapsed="false">
      <c r="A189" s="137"/>
      <c r="B189" s="138"/>
      <c r="C189" s="139"/>
      <c r="D189" s="139"/>
      <c r="E189" s="143"/>
      <c r="F189" s="120"/>
      <c r="G189" s="121"/>
      <c r="H189" s="122"/>
      <c r="I189" s="123"/>
      <c r="J189" s="116"/>
      <c r="K189" s="124" t="str">
        <f aca="false">IF(ISBLANK(I189),"",ROUND(IF(J189&lt;&gt;"€",IF(J189="$",I189*TRANSFERENCIAS!$E$29,I189*TRANSFERENCIAS!$H$29),I189),2))</f>
        <v/>
      </c>
      <c r="L189" s="142"/>
      <c r="M189" s="142"/>
      <c r="N189" s="142"/>
      <c r="O189" s="142"/>
      <c r="P189" s="142"/>
      <c r="Q189" s="160" t="str">
        <f aca="false">IF(ISNUMBER(X189),X189,"P")</f>
        <v>P</v>
      </c>
      <c r="W189" s="129" t="n">
        <f aca="false">SUM(L189:O189)</f>
        <v>0</v>
      </c>
      <c r="X189" s="129" t="str">
        <f aca="false">IF(W189&gt;0,ABS(W189-K189),"")</f>
        <v/>
      </c>
      <c r="AO189" s="78" t="e">
        <f aca="false">VLOOKUP(F189,PTDS2!$A$1:$Q$13,2)</f>
        <v>#N/A</v>
      </c>
      <c r="AP189" s="78" t="e">
        <f aca="false">VLOOKUP(F189,PTDS2!$A$1:$Q$13,3)</f>
        <v>#N/A</v>
      </c>
      <c r="AQ189" s="78" t="e">
        <f aca="false">VLOOKUP(F189,PTDS2!$A$1:$Q$13,4)</f>
        <v>#N/A</v>
      </c>
      <c r="AR189" s="78" t="e">
        <f aca="false">VLOOKUP(F189,PTDS2!$A$1:$Q$13,5)</f>
        <v>#N/A</v>
      </c>
      <c r="AS189" s="78" t="e">
        <f aca="false">VLOOKUP(F189,PTDS2!$A$1:$Q$13,6)</f>
        <v>#N/A</v>
      </c>
      <c r="AT189" s="78" t="e">
        <f aca="false">VLOOKUP(F189,PTDS2!$A$1:$Q$13,7)</f>
        <v>#N/A</v>
      </c>
      <c r="AU189" s="78" t="e">
        <f aca="false">VLOOKUP(F189,PTDS2!$A$1:$Q$13,8)</f>
        <v>#N/A</v>
      </c>
      <c r="AV189" s="78" t="e">
        <f aca="false">VLOOKUP(F189,PTDS2!$A$1:$Q$13,9)</f>
        <v>#N/A</v>
      </c>
      <c r="AW189" s="78" t="e">
        <f aca="false">VLOOKUP(F189,PTDS2!$A$1:$Q$13,10)</f>
        <v>#N/A</v>
      </c>
      <c r="AX189" s="78" t="e">
        <f aca="false">VLOOKUP(F189,PTDS2!$A$1:$Q$13,11)</f>
        <v>#N/A</v>
      </c>
      <c r="AY189" s="78" t="e">
        <f aca="false">VLOOKUP(F189,PTDS2!$A$1:$Q$13,12)</f>
        <v>#N/A</v>
      </c>
      <c r="AZ189" s="78" t="e">
        <f aca="false">VLOOKUP(F189,PTDS2!$A$1:$Q$13,13)</f>
        <v>#N/A</v>
      </c>
      <c r="BA189" s="78" t="e">
        <f aca="false">VLOOKUP(F189,PTDS2!$A$1:$Q$13,14)</f>
        <v>#N/A</v>
      </c>
      <c r="BB189" s="78" t="e">
        <f aca="false">VLOOKUP(F189,PTDS2!$A$1:$Q$13,15)</f>
        <v>#N/A</v>
      </c>
      <c r="BC189" s="78" t="e">
        <f aca="false">VLOOKUP(F189,PTDS2!$A$1:$Q$13,16)</f>
        <v>#N/A</v>
      </c>
      <c r="BD189" s="78" t="e">
        <f aca="false">VLOOKUP(F189,PTDS2!$A$1:$Q$13,17)</f>
        <v>#N/A</v>
      </c>
      <c r="BF189" s="78" t="e">
        <f aca="false">IF(AO189=0,"",AO189)</f>
        <v>#N/A</v>
      </c>
      <c r="BG189" s="78" t="e">
        <f aca="false">IF(AP189=0,"",AP189)</f>
        <v>#N/A</v>
      </c>
      <c r="BH189" s="78" t="e">
        <f aca="false">IF(AQ189=0,"",AQ189)</f>
        <v>#N/A</v>
      </c>
      <c r="BI189" s="78" t="e">
        <f aca="false">IF(AR189=0,"",AR189)</f>
        <v>#N/A</v>
      </c>
      <c r="BJ189" s="78" t="e">
        <f aca="false">IF(AS189=0,"",AS189)</f>
        <v>#N/A</v>
      </c>
      <c r="BK189" s="78" t="e">
        <f aca="false">IF(AT189=0,"",AT189)</f>
        <v>#N/A</v>
      </c>
      <c r="BL189" s="78" t="e">
        <f aca="false">IF(AU189=0,"",AU189)</f>
        <v>#N/A</v>
      </c>
      <c r="BM189" s="78" t="e">
        <f aca="false">IF(AV189=0,"",AV189)</f>
        <v>#N/A</v>
      </c>
      <c r="BN189" s="78" t="e">
        <f aca="false">IF(AW189=0,"",AW189)</f>
        <v>#N/A</v>
      </c>
      <c r="BO189" s="78" t="e">
        <f aca="false">IF(AX189=0,"",AX189)</f>
        <v>#N/A</v>
      </c>
      <c r="BP189" s="78" t="e">
        <f aca="false">IF(AY189=0,"",AY189)</f>
        <v>#N/A</v>
      </c>
      <c r="BQ189" s="78" t="e">
        <f aca="false">IF(AZ189=0,"",AZ189)</f>
        <v>#N/A</v>
      </c>
      <c r="BR189" s="78" t="e">
        <f aca="false">IF(BA189=0,"",BA189)</f>
        <v>#N/A</v>
      </c>
      <c r="BS189" s="78" t="e">
        <f aca="false">IF(BB189=0,"",BB189)</f>
        <v>#N/A</v>
      </c>
      <c r="BT189" s="78" t="e">
        <f aca="false">IF(BC189=0,"",BC189)</f>
        <v>#N/A</v>
      </c>
      <c r="BU189" s="78" t="e">
        <f aca="false">IF(BD189=0,"",BD189)</f>
        <v>#N/A</v>
      </c>
    </row>
    <row r="190" customFormat="false" ht="56.7" hidden="false" customHeight="true" outlineLevel="0" collapsed="false">
      <c r="A190" s="137"/>
      <c r="B190" s="138"/>
      <c r="C190" s="139"/>
      <c r="D190" s="139"/>
      <c r="E190" s="143"/>
      <c r="F190" s="120"/>
      <c r="G190" s="121"/>
      <c r="H190" s="122"/>
      <c r="I190" s="123"/>
      <c r="J190" s="116"/>
      <c r="K190" s="124" t="str">
        <f aca="false">IF(ISBLANK(I190),"",ROUND(IF(J190&lt;&gt;"€",IF(J190="$",I190*TRANSFERENCIAS!$E$29,I190*TRANSFERENCIAS!$H$29),I190),2))</f>
        <v/>
      </c>
      <c r="L190" s="142"/>
      <c r="M190" s="142"/>
      <c r="N190" s="142"/>
      <c r="O190" s="142"/>
      <c r="P190" s="142"/>
      <c r="Q190" s="160" t="str">
        <f aca="false">IF(ISNUMBER(X190),X190,"P")</f>
        <v>P</v>
      </c>
      <c r="W190" s="129" t="n">
        <f aca="false">SUM(L190:O190)</f>
        <v>0</v>
      </c>
      <c r="X190" s="129" t="str">
        <f aca="false">IF(W190&gt;0,ABS(W190-K190),"")</f>
        <v/>
      </c>
      <c r="AO190" s="78" t="e">
        <f aca="false">VLOOKUP(F190,PTDS2!$A$1:$Q$13,2)</f>
        <v>#N/A</v>
      </c>
      <c r="AP190" s="78" t="e">
        <f aca="false">VLOOKUP(F190,PTDS2!$A$1:$Q$13,3)</f>
        <v>#N/A</v>
      </c>
      <c r="AQ190" s="78" t="e">
        <f aca="false">VLOOKUP(F190,PTDS2!$A$1:$Q$13,4)</f>
        <v>#N/A</v>
      </c>
      <c r="AR190" s="78" t="e">
        <f aca="false">VLOOKUP(F190,PTDS2!$A$1:$Q$13,5)</f>
        <v>#N/A</v>
      </c>
      <c r="AS190" s="78" t="e">
        <f aca="false">VLOOKUP(F190,PTDS2!$A$1:$Q$13,6)</f>
        <v>#N/A</v>
      </c>
      <c r="AT190" s="78" t="e">
        <f aca="false">VLOOKUP(F190,PTDS2!$A$1:$Q$13,7)</f>
        <v>#N/A</v>
      </c>
      <c r="AU190" s="78" t="e">
        <f aca="false">VLOOKUP(F190,PTDS2!$A$1:$Q$13,8)</f>
        <v>#N/A</v>
      </c>
      <c r="AV190" s="78" t="e">
        <f aca="false">VLOOKUP(F190,PTDS2!$A$1:$Q$13,9)</f>
        <v>#N/A</v>
      </c>
      <c r="AW190" s="78" t="e">
        <f aca="false">VLOOKUP(F190,PTDS2!$A$1:$Q$13,10)</f>
        <v>#N/A</v>
      </c>
      <c r="AX190" s="78" t="e">
        <f aca="false">VLOOKUP(F190,PTDS2!$A$1:$Q$13,11)</f>
        <v>#N/A</v>
      </c>
      <c r="AY190" s="78" t="e">
        <f aca="false">VLOOKUP(F190,PTDS2!$A$1:$Q$13,12)</f>
        <v>#N/A</v>
      </c>
      <c r="AZ190" s="78" t="e">
        <f aca="false">VLOOKUP(F190,PTDS2!$A$1:$Q$13,13)</f>
        <v>#N/A</v>
      </c>
      <c r="BA190" s="78" t="e">
        <f aca="false">VLOOKUP(F190,PTDS2!$A$1:$Q$13,14)</f>
        <v>#N/A</v>
      </c>
      <c r="BB190" s="78" t="e">
        <f aca="false">VLOOKUP(F190,PTDS2!$A$1:$Q$13,15)</f>
        <v>#N/A</v>
      </c>
      <c r="BC190" s="78" t="e">
        <f aca="false">VLOOKUP(F190,PTDS2!$A$1:$Q$13,16)</f>
        <v>#N/A</v>
      </c>
      <c r="BD190" s="78" t="e">
        <f aca="false">VLOOKUP(F190,PTDS2!$A$1:$Q$13,17)</f>
        <v>#N/A</v>
      </c>
      <c r="BF190" s="78" t="e">
        <f aca="false">IF(AO190=0,"",AO190)</f>
        <v>#N/A</v>
      </c>
      <c r="BG190" s="78" t="e">
        <f aca="false">IF(AP190=0,"",AP190)</f>
        <v>#N/A</v>
      </c>
      <c r="BH190" s="78" t="e">
        <f aca="false">IF(AQ190=0,"",AQ190)</f>
        <v>#N/A</v>
      </c>
      <c r="BI190" s="78" t="e">
        <f aca="false">IF(AR190=0,"",AR190)</f>
        <v>#N/A</v>
      </c>
      <c r="BJ190" s="78" t="e">
        <f aca="false">IF(AS190=0,"",AS190)</f>
        <v>#N/A</v>
      </c>
      <c r="BK190" s="78" t="e">
        <f aca="false">IF(AT190=0,"",AT190)</f>
        <v>#N/A</v>
      </c>
      <c r="BL190" s="78" t="e">
        <f aca="false">IF(AU190=0,"",AU190)</f>
        <v>#N/A</v>
      </c>
      <c r="BM190" s="78" t="e">
        <f aca="false">IF(AV190=0,"",AV190)</f>
        <v>#N/A</v>
      </c>
      <c r="BN190" s="78" t="e">
        <f aca="false">IF(AW190=0,"",AW190)</f>
        <v>#N/A</v>
      </c>
      <c r="BO190" s="78" t="e">
        <f aca="false">IF(AX190=0,"",AX190)</f>
        <v>#N/A</v>
      </c>
      <c r="BP190" s="78" t="e">
        <f aca="false">IF(AY190=0,"",AY190)</f>
        <v>#N/A</v>
      </c>
      <c r="BQ190" s="78" t="e">
        <f aca="false">IF(AZ190=0,"",AZ190)</f>
        <v>#N/A</v>
      </c>
      <c r="BR190" s="78" t="e">
        <f aca="false">IF(BA190=0,"",BA190)</f>
        <v>#N/A</v>
      </c>
      <c r="BS190" s="78" t="e">
        <f aca="false">IF(BB190=0,"",BB190)</f>
        <v>#N/A</v>
      </c>
      <c r="BT190" s="78" t="e">
        <f aca="false">IF(BC190=0,"",BC190)</f>
        <v>#N/A</v>
      </c>
      <c r="BU190" s="78" t="e">
        <f aca="false">IF(BD190=0,"",BD190)</f>
        <v>#N/A</v>
      </c>
    </row>
    <row r="191" customFormat="false" ht="56.7" hidden="false" customHeight="true" outlineLevel="0" collapsed="false">
      <c r="A191" s="137"/>
      <c r="B191" s="138"/>
      <c r="C191" s="139"/>
      <c r="D191" s="139"/>
      <c r="E191" s="143"/>
      <c r="F191" s="120"/>
      <c r="G191" s="121"/>
      <c r="H191" s="122"/>
      <c r="I191" s="123"/>
      <c r="J191" s="116"/>
      <c r="K191" s="124" t="str">
        <f aca="false">IF(ISBLANK(I191),"",ROUND(IF(J191&lt;&gt;"€",IF(J191="$",I191*TRANSFERENCIAS!$E$29,I191*TRANSFERENCIAS!$H$29),I191),2))</f>
        <v/>
      </c>
      <c r="L191" s="142"/>
      <c r="M191" s="142"/>
      <c r="N191" s="142"/>
      <c r="O191" s="142"/>
      <c r="P191" s="142"/>
      <c r="Q191" s="160" t="str">
        <f aca="false">IF(ISNUMBER(X191),X191,"P")</f>
        <v>P</v>
      </c>
      <c r="W191" s="129" t="n">
        <f aca="false">SUM(L191:O191)</f>
        <v>0</v>
      </c>
      <c r="X191" s="129" t="str">
        <f aca="false">IF(W191&gt;0,ABS(W191-K191),"")</f>
        <v/>
      </c>
      <c r="AO191" s="78" t="e">
        <f aca="false">VLOOKUP(F191,PTDS2!$A$1:$Q$13,2)</f>
        <v>#N/A</v>
      </c>
      <c r="AP191" s="78" t="e">
        <f aca="false">VLOOKUP(F191,PTDS2!$A$1:$Q$13,3)</f>
        <v>#N/A</v>
      </c>
      <c r="AQ191" s="78" t="e">
        <f aca="false">VLOOKUP(F191,PTDS2!$A$1:$Q$13,4)</f>
        <v>#N/A</v>
      </c>
      <c r="AR191" s="78" t="e">
        <f aca="false">VLOOKUP(F191,PTDS2!$A$1:$Q$13,5)</f>
        <v>#N/A</v>
      </c>
      <c r="AS191" s="78" t="e">
        <f aca="false">VLOOKUP(F191,PTDS2!$A$1:$Q$13,6)</f>
        <v>#N/A</v>
      </c>
      <c r="AT191" s="78" t="e">
        <f aca="false">VLOOKUP(F191,PTDS2!$A$1:$Q$13,7)</f>
        <v>#N/A</v>
      </c>
      <c r="AU191" s="78" t="e">
        <f aca="false">VLOOKUP(F191,PTDS2!$A$1:$Q$13,8)</f>
        <v>#N/A</v>
      </c>
      <c r="AV191" s="78" t="e">
        <f aca="false">VLOOKUP(F191,PTDS2!$A$1:$Q$13,9)</f>
        <v>#N/A</v>
      </c>
      <c r="AW191" s="78" t="e">
        <f aca="false">VLOOKUP(F191,PTDS2!$A$1:$Q$13,10)</f>
        <v>#N/A</v>
      </c>
      <c r="AX191" s="78" t="e">
        <f aca="false">VLOOKUP(F191,PTDS2!$A$1:$Q$13,11)</f>
        <v>#N/A</v>
      </c>
      <c r="AY191" s="78" t="e">
        <f aca="false">VLOOKUP(F191,PTDS2!$A$1:$Q$13,12)</f>
        <v>#N/A</v>
      </c>
      <c r="AZ191" s="78" t="e">
        <f aca="false">VLOOKUP(F191,PTDS2!$A$1:$Q$13,13)</f>
        <v>#N/A</v>
      </c>
      <c r="BA191" s="78" t="e">
        <f aca="false">VLOOKUP(F191,PTDS2!$A$1:$Q$13,14)</f>
        <v>#N/A</v>
      </c>
      <c r="BB191" s="78" t="e">
        <f aca="false">VLOOKUP(F191,PTDS2!$A$1:$Q$13,15)</f>
        <v>#N/A</v>
      </c>
      <c r="BC191" s="78" t="e">
        <f aca="false">VLOOKUP(F191,PTDS2!$A$1:$Q$13,16)</f>
        <v>#N/A</v>
      </c>
      <c r="BD191" s="78" t="e">
        <f aca="false">VLOOKUP(F191,PTDS2!$A$1:$Q$13,17)</f>
        <v>#N/A</v>
      </c>
      <c r="BF191" s="78" t="e">
        <f aca="false">IF(AO191=0,"",AO191)</f>
        <v>#N/A</v>
      </c>
      <c r="BG191" s="78" t="e">
        <f aca="false">IF(AP191=0,"",AP191)</f>
        <v>#N/A</v>
      </c>
      <c r="BH191" s="78" t="e">
        <f aca="false">IF(AQ191=0,"",AQ191)</f>
        <v>#N/A</v>
      </c>
      <c r="BI191" s="78" t="e">
        <f aca="false">IF(AR191=0,"",AR191)</f>
        <v>#N/A</v>
      </c>
      <c r="BJ191" s="78" t="e">
        <f aca="false">IF(AS191=0,"",AS191)</f>
        <v>#N/A</v>
      </c>
      <c r="BK191" s="78" t="e">
        <f aca="false">IF(AT191=0,"",AT191)</f>
        <v>#N/A</v>
      </c>
      <c r="BL191" s="78" t="e">
        <f aca="false">IF(AU191=0,"",AU191)</f>
        <v>#N/A</v>
      </c>
      <c r="BM191" s="78" t="e">
        <f aca="false">IF(AV191=0,"",AV191)</f>
        <v>#N/A</v>
      </c>
      <c r="BN191" s="78" t="e">
        <f aca="false">IF(AW191=0,"",AW191)</f>
        <v>#N/A</v>
      </c>
      <c r="BO191" s="78" t="e">
        <f aca="false">IF(AX191=0,"",AX191)</f>
        <v>#N/A</v>
      </c>
      <c r="BP191" s="78" t="e">
        <f aca="false">IF(AY191=0,"",AY191)</f>
        <v>#N/A</v>
      </c>
      <c r="BQ191" s="78" t="e">
        <f aca="false">IF(AZ191=0,"",AZ191)</f>
        <v>#N/A</v>
      </c>
      <c r="BR191" s="78" t="e">
        <f aca="false">IF(BA191=0,"",BA191)</f>
        <v>#N/A</v>
      </c>
      <c r="BS191" s="78" t="e">
        <f aca="false">IF(BB191=0,"",BB191)</f>
        <v>#N/A</v>
      </c>
      <c r="BT191" s="78" t="e">
        <f aca="false">IF(BC191=0,"",BC191)</f>
        <v>#N/A</v>
      </c>
      <c r="BU191" s="78" t="e">
        <f aca="false">IF(BD191=0,"",BD191)</f>
        <v>#N/A</v>
      </c>
    </row>
    <row r="192" customFormat="false" ht="56.7" hidden="false" customHeight="true" outlineLevel="0" collapsed="false">
      <c r="A192" s="137"/>
      <c r="B192" s="138"/>
      <c r="C192" s="139"/>
      <c r="D192" s="139"/>
      <c r="E192" s="143"/>
      <c r="F192" s="120"/>
      <c r="G192" s="121"/>
      <c r="H192" s="122"/>
      <c r="I192" s="123"/>
      <c r="J192" s="116"/>
      <c r="K192" s="124" t="str">
        <f aca="false">IF(ISBLANK(I192),"",ROUND(IF(J192&lt;&gt;"€",IF(J192="$",I192*TRANSFERENCIAS!$E$29,I192*TRANSFERENCIAS!$H$29),I192),2))</f>
        <v/>
      </c>
      <c r="L192" s="142"/>
      <c r="M192" s="142"/>
      <c r="N192" s="142"/>
      <c r="O192" s="142"/>
      <c r="P192" s="142"/>
      <c r="Q192" s="160" t="str">
        <f aca="false">IF(ISNUMBER(X192),X192,"P")</f>
        <v>P</v>
      </c>
      <c r="W192" s="129" t="n">
        <f aca="false">SUM(L192:O192)</f>
        <v>0</v>
      </c>
      <c r="X192" s="129" t="str">
        <f aca="false">IF(W192&gt;0,ABS(W192-K192),"")</f>
        <v/>
      </c>
      <c r="AO192" s="78" t="e">
        <f aca="false">VLOOKUP(F192,PTDS2!$A$1:$Q$13,2)</f>
        <v>#N/A</v>
      </c>
      <c r="AP192" s="78" t="e">
        <f aca="false">VLOOKUP(F192,PTDS2!$A$1:$Q$13,3)</f>
        <v>#N/A</v>
      </c>
      <c r="AQ192" s="78" t="e">
        <f aca="false">VLOOKUP(F192,PTDS2!$A$1:$Q$13,4)</f>
        <v>#N/A</v>
      </c>
      <c r="AR192" s="78" t="e">
        <f aca="false">VLOOKUP(F192,PTDS2!$A$1:$Q$13,5)</f>
        <v>#N/A</v>
      </c>
      <c r="AS192" s="78" t="e">
        <f aca="false">VLOOKUP(F192,PTDS2!$A$1:$Q$13,6)</f>
        <v>#N/A</v>
      </c>
      <c r="AT192" s="78" t="e">
        <f aca="false">VLOOKUP(F192,PTDS2!$A$1:$Q$13,7)</f>
        <v>#N/A</v>
      </c>
      <c r="AU192" s="78" t="e">
        <f aca="false">VLOOKUP(F192,PTDS2!$A$1:$Q$13,8)</f>
        <v>#N/A</v>
      </c>
      <c r="AV192" s="78" t="e">
        <f aca="false">VLOOKUP(F192,PTDS2!$A$1:$Q$13,9)</f>
        <v>#N/A</v>
      </c>
      <c r="AW192" s="78" t="e">
        <f aca="false">VLOOKUP(F192,PTDS2!$A$1:$Q$13,10)</f>
        <v>#N/A</v>
      </c>
      <c r="AX192" s="78" t="e">
        <f aca="false">VLOOKUP(F192,PTDS2!$A$1:$Q$13,11)</f>
        <v>#N/A</v>
      </c>
      <c r="AY192" s="78" t="e">
        <f aca="false">VLOOKUP(F192,PTDS2!$A$1:$Q$13,12)</f>
        <v>#N/A</v>
      </c>
      <c r="AZ192" s="78" t="e">
        <f aca="false">VLOOKUP(F192,PTDS2!$A$1:$Q$13,13)</f>
        <v>#N/A</v>
      </c>
      <c r="BA192" s="78" t="e">
        <f aca="false">VLOOKUP(F192,PTDS2!$A$1:$Q$13,14)</f>
        <v>#N/A</v>
      </c>
      <c r="BB192" s="78" t="e">
        <f aca="false">VLOOKUP(F192,PTDS2!$A$1:$Q$13,15)</f>
        <v>#N/A</v>
      </c>
      <c r="BC192" s="78" t="e">
        <f aca="false">VLOOKUP(F192,PTDS2!$A$1:$Q$13,16)</f>
        <v>#N/A</v>
      </c>
      <c r="BD192" s="78" t="e">
        <f aca="false">VLOOKUP(F192,PTDS2!$A$1:$Q$13,17)</f>
        <v>#N/A</v>
      </c>
      <c r="BF192" s="78" t="e">
        <f aca="false">IF(AO192=0,"",AO192)</f>
        <v>#N/A</v>
      </c>
      <c r="BG192" s="78" t="e">
        <f aca="false">IF(AP192=0,"",AP192)</f>
        <v>#N/A</v>
      </c>
      <c r="BH192" s="78" t="e">
        <f aca="false">IF(AQ192=0,"",AQ192)</f>
        <v>#N/A</v>
      </c>
      <c r="BI192" s="78" t="e">
        <f aca="false">IF(AR192=0,"",AR192)</f>
        <v>#N/A</v>
      </c>
      <c r="BJ192" s="78" t="e">
        <f aca="false">IF(AS192=0,"",AS192)</f>
        <v>#N/A</v>
      </c>
      <c r="BK192" s="78" t="e">
        <f aca="false">IF(AT192=0,"",AT192)</f>
        <v>#N/A</v>
      </c>
      <c r="BL192" s="78" t="e">
        <f aca="false">IF(AU192=0,"",AU192)</f>
        <v>#N/A</v>
      </c>
      <c r="BM192" s="78" t="e">
        <f aca="false">IF(AV192=0,"",AV192)</f>
        <v>#N/A</v>
      </c>
      <c r="BN192" s="78" t="e">
        <f aca="false">IF(AW192=0,"",AW192)</f>
        <v>#N/A</v>
      </c>
      <c r="BO192" s="78" t="e">
        <f aca="false">IF(AX192=0,"",AX192)</f>
        <v>#N/A</v>
      </c>
      <c r="BP192" s="78" t="e">
        <f aca="false">IF(AY192=0,"",AY192)</f>
        <v>#N/A</v>
      </c>
      <c r="BQ192" s="78" t="e">
        <f aca="false">IF(AZ192=0,"",AZ192)</f>
        <v>#N/A</v>
      </c>
      <c r="BR192" s="78" t="e">
        <f aca="false">IF(BA192=0,"",BA192)</f>
        <v>#N/A</v>
      </c>
      <c r="BS192" s="78" t="e">
        <f aca="false">IF(BB192=0,"",BB192)</f>
        <v>#N/A</v>
      </c>
      <c r="BT192" s="78" t="e">
        <f aca="false">IF(BC192=0,"",BC192)</f>
        <v>#N/A</v>
      </c>
      <c r="BU192" s="78" t="e">
        <f aca="false">IF(BD192=0,"",BD192)</f>
        <v>#N/A</v>
      </c>
    </row>
    <row r="193" customFormat="false" ht="56.7" hidden="false" customHeight="true" outlineLevel="0" collapsed="false">
      <c r="A193" s="137"/>
      <c r="B193" s="138"/>
      <c r="C193" s="139"/>
      <c r="D193" s="139"/>
      <c r="E193" s="143"/>
      <c r="F193" s="120"/>
      <c r="G193" s="121"/>
      <c r="H193" s="122"/>
      <c r="I193" s="123"/>
      <c r="J193" s="116"/>
      <c r="K193" s="124" t="str">
        <f aca="false">IF(ISBLANK(I193),"",ROUND(IF(J193&lt;&gt;"€",IF(J193="$",I193*TRANSFERENCIAS!$E$29,I193*TRANSFERENCIAS!$H$29),I193),2))</f>
        <v/>
      </c>
      <c r="L193" s="142"/>
      <c r="M193" s="142"/>
      <c r="N193" s="142"/>
      <c r="O193" s="142"/>
      <c r="P193" s="142"/>
      <c r="Q193" s="160" t="str">
        <f aca="false">IF(ISNUMBER(X193),X193,"P")</f>
        <v>P</v>
      </c>
      <c r="W193" s="129" t="n">
        <f aca="false">SUM(L193:O193)</f>
        <v>0</v>
      </c>
      <c r="X193" s="129" t="str">
        <f aca="false">IF(W193&gt;0,ABS(W193-K193),"")</f>
        <v/>
      </c>
      <c r="AO193" s="78" t="e">
        <f aca="false">VLOOKUP(F193,PTDS2!$A$1:$Q$13,2)</f>
        <v>#N/A</v>
      </c>
      <c r="AP193" s="78" t="e">
        <f aca="false">VLOOKUP(F193,PTDS2!$A$1:$Q$13,3)</f>
        <v>#N/A</v>
      </c>
      <c r="AQ193" s="78" t="e">
        <f aca="false">VLOOKUP(F193,PTDS2!$A$1:$Q$13,4)</f>
        <v>#N/A</v>
      </c>
      <c r="AR193" s="78" t="e">
        <f aca="false">VLOOKUP(F193,PTDS2!$A$1:$Q$13,5)</f>
        <v>#N/A</v>
      </c>
      <c r="AS193" s="78" t="e">
        <f aca="false">VLOOKUP(F193,PTDS2!$A$1:$Q$13,6)</f>
        <v>#N/A</v>
      </c>
      <c r="AT193" s="78" t="e">
        <f aca="false">VLOOKUP(F193,PTDS2!$A$1:$Q$13,7)</f>
        <v>#N/A</v>
      </c>
      <c r="AU193" s="78" t="e">
        <f aca="false">VLOOKUP(F193,PTDS2!$A$1:$Q$13,8)</f>
        <v>#N/A</v>
      </c>
      <c r="AV193" s="78" t="e">
        <f aca="false">VLOOKUP(F193,PTDS2!$A$1:$Q$13,9)</f>
        <v>#N/A</v>
      </c>
      <c r="AW193" s="78" t="e">
        <f aca="false">VLOOKUP(F193,PTDS2!$A$1:$Q$13,10)</f>
        <v>#N/A</v>
      </c>
      <c r="AX193" s="78" t="e">
        <f aca="false">VLOOKUP(F193,PTDS2!$A$1:$Q$13,11)</f>
        <v>#N/A</v>
      </c>
      <c r="AY193" s="78" t="e">
        <f aca="false">VLOOKUP(F193,PTDS2!$A$1:$Q$13,12)</f>
        <v>#N/A</v>
      </c>
      <c r="AZ193" s="78" t="e">
        <f aca="false">VLOOKUP(F193,PTDS2!$A$1:$Q$13,13)</f>
        <v>#N/A</v>
      </c>
      <c r="BA193" s="78" t="e">
        <f aca="false">VLOOKUP(F193,PTDS2!$A$1:$Q$13,14)</f>
        <v>#N/A</v>
      </c>
      <c r="BB193" s="78" t="e">
        <f aca="false">VLOOKUP(F193,PTDS2!$A$1:$Q$13,15)</f>
        <v>#N/A</v>
      </c>
      <c r="BC193" s="78" t="e">
        <f aca="false">VLOOKUP(F193,PTDS2!$A$1:$Q$13,16)</f>
        <v>#N/A</v>
      </c>
      <c r="BD193" s="78" t="e">
        <f aca="false">VLOOKUP(F193,PTDS2!$A$1:$Q$13,17)</f>
        <v>#N/A</v>
      </c>
      <c r="BF193" s="78" t="e">
        <f aca="false">IF(AO193=0,"",AO193)</f>
        <v>#N/A</v>
      </c>
      <c r="BG193" s="78" t="e">
        <f aca="false">IF(AP193=0,"",AP193)</f>
        <v>#N/A</v>
      </c>
      <c r="BH193" s="78" t="e">
        <f aca="false">IF(AQ193=0,"",AQ193)</f>
        <v>#N/A</v>
      </c>
      <c r="BI193" s="78" t="e">
        <f aca="false">IF(AR193=0,"",AR193)</f>
        <v>#N/A</v>
      </c>
      <c r="BJ193" s="78" t="e">
        <f aca="false">IF(AS193=0,"",AS193)</f>
        <v>#N/A</v>
      </c>
      <c r="BK193" s="78" t="e">
        <f aca="false">IF(AT193=0,"",AT193)</f>
        <v>#N/A</v>
      </c>
      <c r="BL193" s="78" t="e">
        <f aca="false">IF(AU193=0,"",AU193)</f>
        <v>#N/A</v>
      </c>
      <c r="BM193" s="78" t="e">
        <f aca="false">IF(AV193=0,"",AV193)</f>
        <v>#N/A</v>
      </c>
      <c r="BN193" s="78" t="e">
        <f aca="false">IF(AW193=0,"",AW193)</f>
        <v>#N/A</v>
      </c>
      <c r="BO193" s="78" t="e">
        <f aca="false">IF(AX193=0,"",AX193)</f>
        <v>#N/A</v>
      </c>
      <c r="BP193" s="78" t="e">
        <f aca="false">IF(AY193=0,"",AY193)</f>
        <v>#N/A</v>
      </c>
      <c r="BQ193" s="78" t="e">
        <f aca="false">IF(AZ193=0,"",AZ193)</f>
        <v>#N/A</v>
      </c>
      <c r="BR193" s="78" t="e">
        <f aca="false">IF(BA193=0,"",BA193)</f>
        <v>#N/A</v>
      </c>
      <c r="BS193" s="78" t="e">
        <f aca="false">IF(BB193=0,"",BB193)</f>
        <v>#N/A</v>
      </c>
      <c r="BT193" s="78" t="e">
        <f aca="false">IF(BC193=0,"",BC193)</f>
        <v>#N/A</v>
      </c>
      <c r="BU193" s="78" t="e">
        <f aca="false">IF(BD193=0,"",BD193)</f>
        <v>#N/A</v>
      </c>
    </row>
    <row r="194" customFormat="false" ht="56.7" hidden="false" customHeight="true" outlineLevel="0" collapsed="false">
      <c r="A194" s="137"/>
      <c r="B194" s="138"/>
      <c r="C194" s="139"/>
      <c r="D194" s="139"/>
      <c r="E194" s="143"/>
      <c r="F194" s="120"/>
      <c r="G194" s="121"/>
      <c r="H194" s="122"/>
      <c r="I194" s="123"/>
      <c r="J194" s="116"/>
      <c r="K194" s="124" t="str">
        <f aca="false">IF(ISBLANK(I194),"",ROUND(IF(J194&lt;&gt;"€",IF(J194="$",I194*TRANSFERENCIAS!$E$29,I194*TRANSFERENCIAS!$H$29),I194),2))</f>
        <v/>
      </c>
      <c r="L194" s="142"/>
      <c r="M194" s="142"/>
      <c r="N194" s="142"/>
      <c r="O194" s="142"/>
      <c r="P194" s="142"/>
      <c r="Q194" s="160" t="str">
        <f aca="false">IF(ISNUMBER(X194),X194,"P")</f>
        <v>P</v>
      </c>
      <c r="W194" s="129" t="n">
        <f aca="false">SUM(L194:O194)</f>
        <v>0</v>
      </c>
      <c r="X194" s="129" t="str">
        <f aca="false">IF(W194&gt;0,ABS(W194-K194),"")</f>
        <v/>
      </c>
      <c r="AO194" s="78" t="e">
        <f aca="false">VLOOKUP(F194,PTDS2!$A$1:$Q$13,2)</f>
        <v>#N/A</v>
      </c>
      <c r="AP194" s="78" t="e">
        <f aca="false">VLOOKUP(F194,PTDS2!$A$1:$Q$13,3)</f>
        <v>#N/A</v>
      </c>
      <c r="AQ194" s="78" t="e">
        <f aca="false">VLOOKUP(F194,PTDS2!$A$1:$Q$13,4)</f>
        <v>#N/A</v>
      </c>
      <c r="AR194" s="78" t="e">
        <f aca="false">VLOOKUP(F194,PTDS2!$A$1:$Q$13,5)</f>
        <v>#N/A</v>
      </c>
      <c r="AS194" s="78" t="e">
        <f aca="false">VLOOKUP(F194,PTDS2!$A$1:$Q$13,6)</f>
        <v>#N/A</v>
      </c>
      <c r="AT194" s="78" t="e">
        <f aca="false">VLOOKUP(F194,PTDS2!$A$1:$Q$13,7)</f>
        <v>#N/A</v>
      </c>
      <c r="AU194" s="78" t="e">
        <f aca="false">VLOOKUP(F194,PTDS2!$A$1:$Q$13,8)</f>
        <v>#N/A</v>
      </c>
      <c r="AV194" s="78" t="e">
        <f aca="false">VLOOKUP(F194,PTDS2!$A$1:$Q$13,9)</f>
        <v>#N/A</v>
      </c>
      <c r="AW194" s="78" t="e">
        <f aca="false">VLOOKUP(F194,PTDS2!$A$1:$Q$13,10)</f>
        <v>#N/A</v>
      </c>
      <c r="AX194" s="78" t="e">
        <f aca="false">VLOOKUP(F194,PTDS2!$A$1:$Q$13,11)</f>
        <v>#N/A</v>
      </c>
      <c r="AY194" s="78" t="e">
        <f aca="false">VLOOKUP(F194,PTDS2!$A$1:$Q$13,12)</f>
        <v>#N/A</v>
      </c>
      <c r="AZ194" s="78" t="e">
        <f aca="false">VLOOKUP(F194,PTDS2!$A$1:$Q$13,13)</f>
        <v>#N/A</v>
      </c>
      <c r="BA194" s="78" t="e">
        <f aca="false">VLOOKUP(F194,PTDS2!$A$1:$Q$13,14)</f>
        <v>#N/A</v>
      </c>
      <c r="BB194" s="78" t="e">
        <f aca="false">VLOOKUP(F194,PTDS2!$A$1:$Q$13,15)</f>
        <v>#N/A</v>
      </c>
      <c r="BC194" s="78" t="e">
        <f aca="false">VLOOKUP(F194,PTDS2!$A$1:$Q$13,16)</f>
        <v>#N/A</v>
      </c>
      <c r="BD194" s="78" t="e">
        <f aca="false">VLOOKUP(F194,PTDS2!$A$1:$Q$13,17)</f>
        <v>#N/A</v>
      </c>
      <c r="BF194" s="78" t="e">
        <f aca="false">IF(AO194=0,"",AO194)</f>
        <v>#N/A</v>
      </c>
      <c r="BG194" s="78" t="e">
        <f aca="false">IF(AP194=0,"",AP194)</f>
        <v>#N/A</v>
      </c>
      <c r="BH194" s="78" t="e">
        <f aca="false">IF(AQ194=0,"",AQ194)</f>
        <v>#N/A</v>
      </c>
      <c r="BI194" s="78" t="e">
        <f aca="false">IF(AR194=0,"",AR194)</f>
        <v>#N/A</v>
      </c>
      <c r="BJ194" s="78" t="e">
        <f aca="false">IF(AS194=0,"",AS194)</f>
        <v>#N/A</v>
      </c>
      <c r="BK194" s="78" t="e">
        <f aca="false">IF(AT194=0,"",AT194)</f>
        <v>#N/A</v>
      </c>
      <c r="BL194" s="78" t="e">
        <f aca="false">IF(AU194=0,"",AU194)</f>
        <v>#N/A</v>
      </c>
      <c r="BM194" s="78" t="e">
        <f aca="false">IF(AV194=0,"",AV194)</f>
        <v>#N/A</v>
      </c>
      <c r="BN194" s="78" t="e">
        <f aca="false">IF(AW194=0,"",AW194)</f>
        <v>#N/A</v>
      </c>
      <c r="BO194" s="78" t="e">
        <f aca="false">IF(AX194=0,"",AX194)</f>
        <v>#N/A</v>
      </c>
      <c r="BP194" s="78" t="e">
        <f aca="false">IF(AY194=0,"",AY194)</f>
        <v>#N/A</v>
      </c>
      <c r="BQ194" s="78" t="e">
        <f aca="false">IF(AZ194=0,"",AZ194)</f>
        <v>#N/A</v>
      </c>
      <c r="BR194" s="78" t="e">
        <f aca="false">IF(BA194=0,"",BA194)</f>
        <v>#N/A</v>
      </c>
      <c r="BS194" s="78" t="e">
        <f aca="false">IF(BB194=0,"",BB194)</f>
        <v>#N/A</v>
      </c>
      <c r="BT194" s="78" t="e">
        <f aca="false">IF(BC194=0,"",BC194)</f>
        <v>#N/A</v>
      </c>
      <c r="BU194" s="78" t="e">
        <f aca="false">IF(BD194=0,"",BD194)</f>
        <v>#N/A</v>
      </c>
    </row>
    <row r="195" customFormat="false" ht="56.7" hidden="false" customHeight="true" outlineLevel="0" collapsed="false">
      <c r="A195" s="137"/>
      <c r="B195" s="138"/>
      <c r="C195" s="139"/>
      <c r="D195" s="139"/>
      <c r="E195" s="143"/>
      <c r="F195" s="120"/>
      <c r="G195" s="121"/>
      <c r="H195" s="122"/>
      <c r="I195" s="123"/>
      <c r="J195" s="116"/>
      <c r="K195" s="124" t="str">
        <f aca="false">IF(ISBLANK(I195),"",ROUND(IF(J195&lt;&gt;"€",IF(J195="$",I195*TRANSFERENCIAS!$E$29,I195*TRANSFERENCIAS!$H$29),I195),2))</f>
        <v/>
      </c>
      <c r="L195" s="142"/>
      <c r="M195" s="142"/>
      <c r="N195" s="142"/>
      <c r="O195" s="142"/>
      <c r="P195" s="142"/>
      <c r="Q195" s="160" t="str">
        <f aca="false">IF(ISNUMBER(X195),X195,"P")</f>
        <v>P</v>
      </c>
      <c r="W195" s="129" t="n">
        <f aca="false">SUM(L195:O195)</f>
        <v>0</v>
      </c>
      <c r="X195" s="129" t="str">
        <f aca="false">IF(W195&gt;0,ABS(W195-K195),"")</f>
        <v/>
      </c>
      <c r="AO195" s="78" t="e">
        <f aca="false">VLOOKUP(F195,PTDS2!$A$1:$Q$13,2)</f>
        <v>#N/A</v>
      </c>
      <c r="AP195" s="78" t="e">
        <f aca="false">VLOOKUP(F195,PTDS2!$A$1:$Q$13,3)</f>
        <v>#N/A</v>
      </c>
      <c r="AQ195" s="78" t="e">
        <f aca="false">VLOOKUP(F195,PTDS2!$A$1:$Q$13,4)</f>
        <v>#N/A</v>
      </c>
      <c r="AR195" s="78" t="e">
        <f aca="false">VLOOKUP(F195,PTDS2!$A$1:$Q$13,5)</f>
        <v>#N/A</v>
      </c>
      <c r="AS195" s="78" t="e">
        <f aca="false">VLOOKUP(F195,PTDS2!$A$1:$Q$13,6)</f>
        <v>#N/A</v>
      </c>
      <c r="AT195" s="78" t="e">
        <f aca="false">VLOOKUP(F195,PTDS2!$A$1:$Q$13,7)</f>
        <v>#N/A</v>
      </c>
      <c r="AU195" s="78" t="e">
        <f aca="false">VLOOKUP(F195,PTDS2!$A$1:$Q$13,8)</f>
        <v>#N/A</v>
      </c>
      <c r="AV195" s="78" t="e">
        <f aca="false">VLOOKUP(F195,PTDS2!$A$1:$Q$13,9)</f>
        <v>#N/A</v>
      </c>
      <c r="AW195" s="78" t="e">
        <f aca="false">VLOOKUP(F195,PTDS2!$A$1:$Q$13,10)</f>
        <v>#N/A</v>
      </c>
      <c r="AX195" s="78" t="e">
        <f aca="false">VLOOKUP(F195,PTDS2!$A$1:$Q$13,11)</f>
        <v>#N/A</v>
      </c>
      <c r="AY195" s="78" t="e">
        <f aca="false">VLOOKUP(F195,PTDS2!$A$1:$Q$13,12)</f>
        <v>#N/A</v>
      </c>
      <c r="AZ195" s="78" t="e">
        <f aca="false">VLOOKUP(F195,PTDS2!$A$1:$Q$13,13)</f>
        <v>#N/A</v>
      </c>
      <c r="BA195" s="78" t="e">
        <f aca="false">VLOOKUP(F195,PTDS2!$A$1:$Q$13,14)</f>
        <v>#N/A</v>
      </c>
      <c r="BB195" s="78" t="e">
        <f aca="false">VLOOKUP(F195,PTDS2!$A$1:$Q$13,15)</f>
        <v>#N/A</v>
      </c>
      <c r="BC195" s="78" t="e">
        <f aca="false">VLOOKUP(F195,PTDS2!$A$1:$Q$13,16)</f>
        <v>#N/A</v>
      </c>
      <c r="BD195" s="78" t="e">
        <f aca="false">VLOOKUP(F195,PTDS2!$A$1:$Q$13,17)</f>
        <v>#N/A</v>
      </c>
      <c r="BF195" s="78" t="e">
        <f aca="false">IF(AO195=0,"",AO195)</f>
        <v>#N/A</v>
      </c>
      <c r="BG195" s="78" t="e">
        <f aca="false">IF(AP195=0,"",AP195)</f>
        <v>#N/A</v>
      </c>
      <c r="BH195" s="78" t="e">
        <f aca="false">IF(AQ195=0,"",AQ195)</f>
        <v>#N/A</v>
      </c>
      <c r="BI195" s="78" t="e">
        <f aca="false">IF(AR195=0,"",AR195)</f>
        <v>#N/A</v>
      </c>
      <c r="BJ195" s="78" t="e">
        <f aca="false">IF(AS195=0,"",AS195)</f>
        <v>#N/A</v>
      </c>
      <c r="BK195" s="78" t="e">
        <f aca="false">IF(AT195=0,"",AT195)</f>
        <v>#N/A</v>
      </c>
      <c r="BL195" s="78" t="e">
        <f aca="false">IF(AU195=0,"",AU195)</f>
        <v>#N/A</v>
      </c>
      <c r="BM195" s="78" t="e">
        <f aca="false">IF(AV195=0,"",AV195)</f>
        <v>#N/A</v>
      </c>
      <c r="BN195" s="78" t="e">
        <f aca="false">IF(AW195=0,"",AW195)</f>
        <v>#N/A</v>
      </c>
      <c r="BO195" s="78" t="e">
        <f aca="false">IF(AX195=0,"",AX195)</f>
        <v>#N/A</v>
      </c>
      <c r="BP195" s="78" t="e">
        <f aca="false">IF(AY195=0,"",AY195)</f>
        <v>#N/A</v>
      </c>
      <c r="BQ195" s="78" t="e">
        <f aca="false">IF(AZ195=0,"",AZ195)</f>
        <v>#N/A</v>
      </c>
      <c r="BR195" s="78" t="e">
        <f aca="false">IF(BA195=0,"",BA195)</f>
        <v>#N/A</v>
      </c>
      <c r="BS195" s="78" t="e">
        <f aca="false">IF(BB195=0,"",BB195)</f>
        <v>#N/A</v>
      </c>
      <c r="BT195" s="78" t="e">
        <f aca="false">IF(BC195=0,"",BC195)</f>
        <v>#N/A</v>
      </c>
      <c r="BU195" s="78" t="e">
        <f aca="false">IF(BD195=0,"",BD195)</f>
        <v>#N/A</v>
      </c>
    </row>
    <row r="196" customFormat="false" ht="56.7" hidden="false" customHeight="true" outlineLevel="0" collapsed="false">
      <c r="A196" s="137"/>
      <c r="B196" s="138"/>
      <c r="C196" s="139"/>
      <c r="D196" s="139"/>
      <c r="E196" s="143"/>
      <c r="F196" s="120"/>
      <c r="G196" s="121"/>
      <c r="H196" s="122"/>
      <c r="I196" s="123"/>
      <c r="J196" s="116"/>
      <c r="K196" s="124" t="str">
        <f aca="false">IF(ISBLANK(I196),"",ROUND(IF(J196&lt;&gt;"€",IF(J196="$",I196*TRANSFERENCIAS!$E$29,I196*TRANSFERENCIAS!$H$29),I196),2))</f>
        <v/>
      </c>
      <c r="L196" s="142"/>
      <c r="M196" s="142"/>
      <c r="N196" s="142"/>
      <c r="O196" s="142"/>
      <c r="P196" s="142"/>
      <c r="Q196" s="160" t="str">
        <f aca="false">IF(ISNUMBER(X196),X196,"P")</f>
        <v>P</v>
      </c>
      <c r="W196" s="129" t="n">
        <f aca="false">SUM(L196:O196)</f>
        <v>0</v>
      </c>
      <c r="X196" s="129" t="str">
        <f aca="false">IF(W196&gt;0,ABS(W196-K196),"")</f>
        <v/>
      </c>
      <c r="AO196" s="78" t="e">
        <f aca="false">VLOOKUP(F196,PTDS2!$A$1:$Q$13,2)</f>
        <v>#N/A</v>
      </c>
      <c r="AP196" s="78" t="e">
        <f aca="false">VLOOKUP(F196,PTDS2!$A$1:$Q$13,3)</f>
        <v>#N/A</v>
      </c>
      <c r="AQ196" s="78" t="e">
        <f aca="false">VLOOKUP(F196,PTDS2!$A$1:$Q$13,4)</f>
        <v>#N/A</v>
      </c>
      <c r="AR196" s="78" t="e">
        <f aca="false">VLOOKUP(F196,PTDS2!$A$1:$Q$13,5)</f>
        <v>#N/A</v>
      </c>
      <c r="AS196" s="78" t="e">
        <f aca="false">VLOOKUP(F196,PTDS2!$A$1:$Q$13,6)</f>
        <v>#N/A</v>
      </c>
      <c r="AT196" s="78" t="e">
        <f aca="false">VLOOKUP(F196,PTDS2!$A$1:$Q$13,7)</f>
        <v>#N/A</v>
      </c>
      <c r="AU196" s="78" t="e">
        <f aca="false">VLOOKUP(F196,PTDS2!$A$1:$Q$13,8)</f>
        <v>#N/A</v>
      </c>
      <c r="AV196" s="78" t="e">
        <f aca="false">VLOOKUP(F196,PTDS2!$A$1:$Q$13,9)</f>
        <v>#N/A</v>
      </c>
      <c r="AW196" s="78" t="e">
        <f aca="false">VLOOKUP(F196,PTDS2!$A$1:$Q$13,10)</f>
        <v>#N/A</v>
      </c>
      <c r="AX196" s="78" t="e">
        <f aca="false">VLOOKUP(F196,PTDS2!$A$1:$Q$13,11)</f>
        <v>#N/A</v>
      </c>
      <c r="AY196" s="78" t="e">
        <f aca="false">VLOOKUP(F196,PTDS2!$A$1:$Q$13,12)</f>
        <v>#N/A</v>
      </c>
      <c r="AZ196" s="78" t="e">
        <f aca="false">VLOOKUP(F196,PTDS2!$A$1:$Q$13,13)</f>
        <v>#N/A</v>
      </c>
      <c r="BA196" s="78" t="e">
        <f aca="false">VLOOKUP(F196,PTDS2!$A$1:$Q$13,14)</f>
        <v>#N/A</v>
      </c>
      <c r="BB196" s="78" t="e">
        <f aca="false">VLOOKUP(F196,PTDS2!$A$1:$Q$13,15)</f>
        <v>#N/A</v>
      </c>
      <c r="BC196" s="78" t="e">
        <f aca="false">VLOOKUP(F196,PTDS2!$A$1:$Q$13,16)</f>
        <v>#N/A</v>
      </c>
      <c r="BD196" s="78" t="e">
        <f aca="false">VLOOKUP(F196,PTDS2!$A$1:$Q$13,17)</f>
        <v>#N/A</v>
      </c>
      <c r="BF196" s="78" t="e">
        <f aca="false">IF(AO196=0,"",AO196)</f>
        <v>#N/A</v>
      </c>
      <c r="BG196" s="78" t="e">
        <f aca="false">IF(AP196=0,"",AP196)</f>
        <v>#N/A</v>
      </c>
      <c r="BH196" s="78" t="e">
        <f aca="false">IF(AQ196=0,"",AQ196)</f>
        <v>#N/A</v>
      </c>
      <c r="BI196" s="78" t="e">
        <f aca="false">IF(AR196=0,"",AR196)</f>
        <v>#N/A</v>
      </c>
      <c r="BJ196" s="78" t="e">
        <f aca="false">IF(AS196=0,"",AS196)</f>
        <v>#N/A</v>
      </c>
      <c r="BK196" s="78" t="e">
        <f aca="false">IF(AT196=0,"",AT196)</f>
        <v>#N/A</v>
      </c>
      <c r="BL196" s="78" t="e">
        <f aca="false">IF(AU196=0,"",AU196)</f>
        <v>#N/A</v>
      </c>
      <c r="BM196" s="78" t="e">
        <f aca="false">IF(AV196=0,"",AV196)</f>
        <v>#N/A</v>
      </c>
      <c r="BN196" s="78" t="e">
        <f aca="false">IF(AW196=0,"",AW196)</f>
        <v>#N/A</v>
      </c>
      <c r="BO196" s="78" t="e">
        <f aca="false">IF(AX196=0,"",AX196)</f>
        <v>#N/A</v>
      </c>
      <c r="BP196" s="78" t="e">
        <f aca="false">IF(AY196=0,"",AY196)</f>
        <v>#N/A</v>
      </c>
      <c r="BQ196" s="78" t="e">
        <f aca="false">IF(AZ196=0,"",AZ196)</f>
        <v>#N/A</v>
      </c>
      <c r="BR196" s="78" t="e">
        <f aca="false">IF(BA196=0,"",BA196)</f>
        <v>#N/A</v>
      </c>
      <c r="BS196" s="78" t="e">
        <f aca="false">IF(BB196=0,"",BB196)</f>
        <v>#N/A</v>
      </c>
      <c r="BT196" s="78" t="e">
        <f aca="false">IF(BC196=0,"",BC196)</f>
        <v>#N/A</v>
      </c>
      <c r="BU196" s="78" t="e">
        <f aca="false">IF(BD196=0,"",BD196)</f>
        <v>#N/A</v>
      </c>
    </row>
    <row r="197" customFormat="false" ht="56.7" hidden="false" customHeight="true" outlineLevel="0" collapsed="false">
      <c r="A197" s="137"/>
      <c r="B197" s="138"/>
      <c r="C197" s="139"/>
      <c r="D197" s="139"/>
      <c r="E197" s="143"/>
      <c r="F197" s="120"/>
      <c r="G197" s="121"/>
      <c r="H197" s="122"/>
      <c r="I197" s="123"/>
      <c r="J197" s="116"/>
      <c r="K197" s="124" t="str">
        <f aca="false">IF(ISBLANK(I197),"",ROUND(IF(J197&lt;&gt;"€",IF(J197="$",I197*TRANSFERENCIAS!$E$29,I197*TRANSFERENCIAS!$H$29),I197),2))</f>
        <v/>
      </c>
      <c r="L197" s="142"/>
      <c r="M197" s="142"/>
      <c r="N197" s="142"/>
      <c r="O197" s="142"/>
      <c r="P197" s="142"/>
      <c r="Q197" s="160" t="str">
        <f aca="false">IF(ISNUMBER(X197),X197,"P")</f>
        <v>P</v>
      </c>
      <c r="W197" s="129" t="n">
        <f aca="false">SUM(L197:O197)</f>
        <v>0</v>
      </c>
      <c r="X197" s="129" t="str">
        <f aca="false">IF(W197&gt;0,ABS(W197-K197),"")</f>
        <v/>
      </c>
      <c r="AO197" s="78" t="e">
        <f aca="false">VLOOKUP(F197,PTDS2!$A$1:$Q$13,2)</f>
        <v>#N/A</v>
      </c>
      <c r="AP197" s="78" t="e">
        <f aca="false">VLOOKUP(F197,PTDS2!$A$1:$Q$13,3)</f>
        <v>#N/A</v>
      </c>
      <c r="AQ197" s="78" t="e">
        <f aca="false">VLOOKUP(F197,PTDS2!$A$1:$Q$13,4)</f>
        <v>#N/A</v>
      </c>
      <c r="AR197" s="78" t="e">
        <f aca="false">VLOOKUP(F197,PTDS2!$A$1:$Q$13,5)</f>
        <v>#N/A</v>
      </c>
      <c r="AS197" s="78" t="e">
        <f aca="false">VLOOKUP(F197,PTDS2!$A$1:$Q$13,6)</f>
        <v>#N/A</v>
      </c>
      <c r="AT197" s="78" t="e">
        <f aca="false">VLOOKUP(F197,PTDS2!$A$1:$Q$13,7)</f>
        <v>#N/A</v>
      </c>
      <c r="AU197" s="78" t="e">
        <f aca="false">VLOOKUP(F197,PTDS2!$A$1:$Q$13,8)</f>
        <v>#N/A</v>
      </c>
      <c r="AV197" s="78" t="e">
        <f aca="false">VLOOKUP(F197,PTDS2!$A$1:$Q$13,9)</f>
        <v>#N/A</v>
      </c>
      <c r="AW197" s="78" t="e">
        <f aca="false">VLOOKUP(F197,PTDS2!$A$1:$Q$13,10)</f>
        <v>#N/A</v>
      </c>
      <c r="AX197" s="78" t="e">
        <f aca="false">VLOOKUP(F197,PTDS2!$A$1:$Q$13,11)</f>
        <v>#N/A</v>
      </c>
      <c r="AY197" s="78" t="e">
        <f aca="false">VLOOKUP(F197,PTDS2!$A$1:$Q$13,12)</f>
        <v>#N/A</v>
      </c>
      <c r="AZ197" s="78" t="e">
        <f aca="false">VLOOKUP(F197,PTDS2!$A$1:$Q$13,13)</f>
        <v>#N/A</v>
      </c>
      <c r="BA197" s="78" t="e">
        <f aca="false">VLOOKUP(F197,PTDS2!$A$1:$Q$13,14)</f>
        <v>#N/A</v>
      </c>
      <c r="BB197" s="78" t="e">
        <f aca="false">VLOOKUP(F197,PTDS2!$A$1:$Q$13,15)</f>
        <v>#N/A</v>
      </c>
      <c r="BC197" s="78" t="e">
        <f aca="false">VLOOKUP(F197,PTDS2!$A$1:$Q$13,16)</f>
        <v>#N/A</v>
      </c>
      <c r="BD197" s="78" t="e">
        <f aca="false">VLOOKUP(F197,PTDS2!$A$1:$Q$13,17)</f>
        <v>#N/A</v>
      </c>
      <c r="BF197" s="78" t="e">
        <f aca="false">IF(AO197=0,"",AO197)</f>
        <v>#N/A</v>
      </c>
      <c r="BG197" s="78" t="e">
        <f aca="false">IF(AP197=0,"",AP197)</f>
        <v>#N/A</v>
      </c>
      <c r="BH197" s="78" t="e">
        <f aca="false">IF(AQ197=0,"",AQ197)</f>
        <v>#N/A</v>
      </c>
      <c r="BI197" s="78" t="e">
        <f aca="false">IF(AR197=0,"",AR197)</f>
        <v>#N/A</v>
      </c>
      <c r="BJ197" s="78" t="e">
        <f aca="false">IF(AS197=0,"",AS197)</f>
        <v>#N/A</v>
      </c>
      <c r="BK197" s="78" t="e">
        <f aca="false">IF(AT197=0,"",AT197)</f>
        <v>#N/A</v>
      </c>
      <c r="BL197" s="78" t="e">
        <f aca="false">IF(AU197=0,"",AU197)</f>
        <v>#N/A</v>
      </c>
      <c r="BM197" s="78" t="e">
        <f aca="false">IF(AV197=0,"",AV197)</f>
        <v>#N/A</v>
      </c>
      <c r="BN197" s="78" t="e">
        <f aca="false">IF(AW197=0,"",AW197)</f>
        <v>#N/A</v>
      </c>
      <c r="BO197" s="78" t="e">
        <f aca="false">IF(AX197=0,"",AX197)</f>
        <v>#N/A</v>
      </c>
      <c r="BP197" s="78" t="e">
        <f aca="false">IF(AY197=0,"",AY197)</f>
        <v>#N/A</v>
      </c>
      <c r="BQ197" s="78" t="e">
        <f aca="false">IF(AZ197=0,"",AZ197)</f>
        <v>#N/A</v>
      </c>
      <c r="BR197" s="78" t="e">
        <f aca="false">IF(BA197=0,"",BA197)</f>
        <v>#N/A</v>
      </c>
      <c r="BS197" s="78" t="e">
        <f aca="false">IF(BB197=0,"",BB197)</f>
        <v>#N/A</v>
      </c>
      <c r="BT197" s="78" t="e">
        <f aca="false">IF(BC197=0,"",BC197)</f>
        <v>#N/A</v>
      </c>
      <c r="BU197" s="78" t="e">
        <f aca="false">IF(BD197=0,"",BD197)</f>
        <v>#N/A</v>
      </c>
    </row>
    <row r="198" customFormat="false" ht="56.7" hidden="false" customHeight="true" outlineLevel="0" collapsed="false">
      <c r="A198" s="137"/>
      <c r="B198" s="138"/>
      <c r="C198" s="139"/>
      <c r="D198" s="139"/>
      <c r="E198" s="143"/>
      <c r="F198" s="120"/>
      <c r="G198" s="121"/>
      <c r="H198" s="122"/>
      <c r="I198" s="123"/>
      <c r="J198" s="116"/>
      <c r="K198" s="124" t="str">
        <f aca="false">IF(ISBLANK(I198),"",ROUND(IF(J198&lt;&gt;"€",IF(J198="$",I198*TRANSFERENCIAS!$E$29,I198*TRANSFERENCIAS!$H$29),I198),2))</f>
        <v/>
      </c>
      <c r="L198" s="142"/>
      <c r="M198" s="142"/>
      <c r="N198" s="142"/>
      <c r="O198" s="142"/>
      <c r="P198" s="142"/>
      <c r="Q198" s="160" t="str">
        <f aca="false">IF(ISNUMBER(X198),X198,"P")</f>
        <v>P</v>
      </c>
      <c r="W198" s="129" t="n">
        <f aca="false">SUM(L198:O198)</f>
        <v>0</v>
      </c>
      <c r="X198" s="129" t="str">
        <f aca="false">IF(W198&gt;0,ABS(W198-K198),"")</f>
        <v/>
      </c>
      <c r="AO198" s="78" t="e">
        <f aca="false">VLOOKUP(F198,PTDS2!$A$1:$Q$13,2)</f>
        <v>#N/A</v>
      </c>
      <c r="AP198" s="78" t="e">
        <f aca="false">VLOOKUP(F198,PTDS2!$A$1:$Q$13,3)</f>
        <v>#N/A</v>
      </c>
      <c r="AQ198" s="78" t="e">
        <f aca="false">VLOOKUP(F198,PTDS2!$A$1:$Q$13,4)</f>
        <v>#N/A</v>
      </c>
      <c r="AR198" s="78" t="e">
        <f aca="false">VLOOKUP(F198,PTDS2!$A$1:$Q$13,5)</f>
        <v>#N/A</v>
      </c>
      <c r="AS198" s="78" t="e">
        <f aca="false">VLOOKUP(F198,PTDS2!$A$1:$Q$13,6)</f>
        <v>#N/A</v>
      </c>
      <c r="AT198" s="78" t="e">
        <f aca="false">VLOOKUP(F198,PTDS2!$A$1:$Q$13,7)</f>
        <v>#N/A</v>
      </c>
      <c r="AU198" s="78" t="e">
        <f aca="false">VLOOKUP(F198,PTDS2!$A$1:$Q$13,8)</f>
        <v>#N/A</v>
      </c>
      <c r="AV198" s="78" t="e">
        <f aca="false">VLOOKUP(F198,PTDS2!$A$1:$Q$13,9)</f>
        <v>#N/A</v>
      </c>
      <c r="AW198" s="78" t="e">
        <f aca="false">VLOOKUP(F198,PTDS2!$A$1:$Q$13,10)</f>
        <v>#N/A</v>
      </c>
      <c r="AX198" s="78" t="e">
        <f aca="false">VLOOKUP(F198,PTDS2!$A$1:$Q$13,11)</f>
        <v>#N/A</v>
      </c>
      <c r="AY198" s="78" t="e">
        <f aca="false">VLOOKUP(F198,PTDS2!$A$1:$Q$13,12)</f>
        <v>#N/A</v>
      </c>
      <c r="AZ198" s="78" t="e">
        <f aca="false">VLOOKUP(F198,PTDS2!$A$1:$Q$13,13)</f>
        <v>#N/A</v>
      </c>
      <c r="BA198" s="78" t="e">
        <f aca="false">VLOOKUP(F198,PTDS2!$A$1:$Q$13,14)</f>
        <v>#N/A</v>
      </c>
      <c r="BB198" s="78" t="e">
        <f aca="false">VLOOKUP(F198,PTDS2!$A$1:$Q$13,15)</f>
        <v>#N/A</v>
      </c>
      <c r="BC198" s="78" t="e">
        <f aca="false">VLOOKUP(F198,PTDS2!$A$1:$Q$13,16)</f>
        <v>#N/A</v>
      </c>
      <c r="BD198" s="78" t="e">
        <f aca="false">VLOOKUP(F198,PTDS2!$A$1:$Q$13,17)</f>
        <v>#N/A</v>
      </c>
      <c r="BF198" s="78" t="e">
        <f aca="false">IF(AO198=0,"",AO198)</f>
        <v>#N/A</v>
      </c>
      <c r="BG198" s="78" t="e">
        <f aca="false">IF(AP198=0,"",AP198)</f>
        <v>#N/A</v>
      </c>
      <c r="BH198" s="78" t="e">
        <f aca="false">IF(AQ198=0,"",AQ198)</f>
        <v>#N/A</v>
      </c>
      <c r="BI198" s="78" t="e">
        <f aca="false">IF(AR198=0,"",AR198)</f>
        <v>#N/A</v>
      </c>
      <c r="BJ198" s="78" t="e">
        <f aca="false">IF(AS198=0,"",AS198)</f>
        <v>#N/A</v>
      </c>
      <c r="BK198" s="78" t="e">
        <f aca="false">IF(AT198=0,"",AT198)</f>
        <v>#N/A</v>
      </c>
      <c r="BL198" s="78" t="e">
        <f aca="false">IF(AU198=0,"",AU198)</f>
        <v>#N/A</v>
      </c>
      <c r="BM198" s="78" t="e">
        <f aca="false">IF(AV198=0,"",AV198)</f>
        <v>#N/A</v>
      </c>
      <c r="BN198" s="78" t="e">
        <f aca="false">IF(AW198=0,"",AW198)</f>
        <v>#N/A</v>
      </c>
      <c r="BO198" s="78" t="e">
        <f aca="false">IF(AX198=0,"",AX198)</f>
        <v>#N/A</v>
      </c>
      <c r="BP198" s="78" t="e">
        <f aca="false">IF(AY198=0,"",AY198)</f>
        <v>#N/A</v>
      </c>
      <c r="BQ198" s="78" t="e">
        <f aca="false">IF(AZ198=0,"",AZ198)</f>
        <v>#N/A</v>
      </c>
      <c r="BR198" s="78" t="e">
        <f aca="false">IF(BA198=0,"",BA198)</f>
        <v>#N/A</v>
      </c>
      <c r="BS198" s="78" t="e">
        <f aca="false">IF(BB198=0,"",BB198)</f>
        <v>#N/A</v>
      </c>
      <c r="BT198" s="78" t="e">
        <f aca="false">IF(BC198=0,"",BC198)</f>
        <v>#N/A</v>
      </c>
      <c r="BU198" s="78" t="e">
        <f aca="false">IF(BD198=0,"",BD198)</f>
        <v>#N/A</v>
      </c>
    </row>
    <row r="199" customFormat="false" ht="56.7" hidden="false" customHeight="true" outlineLevel="0" collapsed="false">
      <c r="A199" s="137"/>
      <c r="B199" s="138"/>
      <c r="C199" s="139"/>
      <c r="D199" s="139"/>
      <c r="E199" s="143"/>
      <c r="F199" s="120"/>
      <c r="G199" s="121"/>
      <c r="H199" s="122"/>
      <c r="I199" s="123"/>
      <c r="J199" s="116"/>
      <c r="K199" s="124" t="str">
        <f aca="false">IF(ISBLANK(I199),"",ROUND(IF(J199&lt;&gt;"€",IF(J199="$",I199*TRANSFERENCIAS!$E$29,I199*TRANSFERENCIAS!$H$29),I199),2))</f>
        <v/>
      </c>
      <c r="L199" s="142"/>
      <c r="M199" s="142"/>
      <c r="N199" s="142"/>
      <c r="O199" s="142"/>
      <c r="P199" s="142"/>
      <c r="Q199" s="160" t="str">
        <f aca="false">IF(ISNUMBER(X199),X199,"P")</f>
        <v>P</v>
      </c>
      <c r="W199" s="129" t="n">
        <f aca="false">SUM(L199:O199)</f>
        <v>0</v>
      </c>
      <c r="X199" s="129" t="str">
        <f aca="false">IF(W199&gt;0,ABS(W199-K199),"")</f>
        <v/>
      </c>
      <c r="AO199" s="78" t="e">
        <f aca="false">VLOOKUP(F199,PTDS2!$A$1:$Q$13,2)</f>
        <v>#N/A</v>
      </c>
      <c r="AP199" s="78" t="e">
        <f aca="false">VLOOKUP(F199,PTDS2!$A$1:$Q$13,3)</f>
        <v>#N/A</v>
      </c>
      <c r="AQ199" s="78" t="e">
        <f aca="false">VLOOKUP(F199,PTDS2!$A$1:$Q$13,4)</f>
        <v>#N/A</v>
      </c>
      <c r="AR199" s="78" t="e">
        <f aca="false">VLOOKUP(F199,PTDS2!$A$1:$Q$13,5)</f>
        <v>#N/A</v>
      </c>
      <c r="AS199" s="78" t="e">
        <f aca="false">VLOOKUP(F199,PTDS2!$A$1:$Q$13,6)</f>
        <v>#N/A</v>
      </c>
      <c r="AT199" s="78" t="e">
        <f aca="false">VLOOKUP(F199,PTDS2!$A$1:$Q$13,7)</f>
        <v>#N/A</v>
      </c>
      <c r="AU199" s="78" t="e">
        <f aca="false">VLOOKUP(F199,PTDS2!$A$1:$Q$13,8)</f>
        <v>#N/A</v>
      </c>
      <c r="AV199" s="78" t="e">
        <f aca="false">VLOOKUP(F199,PTDS2!$A$1:$Q$13,9)</f>
        <v>#N/A</v>
      </c>
      <c r="AW199" s="78" t="e">
        <f aca="false">VLOOKUP(F199,PTDS2!$A$1:$Q$13,10)</f>
        <v>#N/A</v>
      </c>
      <c r="AX199" s="78" t="e">
        <f aca="false">VLOOKUP(F199,PTDS2!$A$1:$Q$13,11)</f>
        <v>#N/A</v>
      </c>
      <c r="AY199" s="78" t="e">
        <f aca="false">VLOOKUP(F199,PTDS2!$A$1:$Q$13,12)</f>
        <v>#N/A</v>
      </c>
      <c r="AZ199" s="78" t="e">
        <f aca="false">VLOOKUP(F199,PTDS2!$A$1:$Q$13,13)</f>
        <v>#N/A</v>
      </c>
      <c r="BA199" s="78" t="e">
        <f aca="false">VLOOKUP(F199,PTDS2!$A$1:$Q$13,14)</f>
        <v>#N/A</v>
      </c>
      <c r="BB199" s="78" t="e">
        <f aca="false">VLOOKUP(F199,PTDS2!$A$1:$Q$13,15)</f>
        <v>#N/A</v>
      </c>
      <c r="BC199" s="78" t="e">
        <f aca="false">VLOOKUP(F199,PTDS2!$A$1:$Q$13,16)</f>
        <v>#N/A</v>
      </c>
      <c r="BD199" s="78" t="e">
        <f aca="false">VLOOKUP(F199,PTDS2!$A$1:$Q$13,17)</f>
        <v>#N/A</v>
      </c>
      <c r="BF199" s="78" t="e">
        <f aca="false">IF(AO199=0,"",AO199)</f>
        <v>#N/A</v>
      </c>
      <c r="BG199" s="78" t="e">
        <f aca="false">IF(AP199=0,"",AP199)</f>
        <v>#N/A</v>
      </c>
      <c r="BH199" s="78" t="e">
        <f aca="false">IF(AQ199=0,"",AQ199)</f>
        <v>#N/A</v>
      </c>
      <c r="BI199" s="78" t="e">
        <f aca="false">IF(AR199=0,"",AR199)</f>
        <v>#N/A</v>
      </c>
      <c r="BJ199" s="78" t="e">
        <f aca="false">IF(AS199=0,"",AS199)</f>
        <v>#N/A</v>
      </c>
      <c r="BK199" s="78" t="e">
        <f aca="false">IF(AT199=0,"",AT199)</f>
        <v>#N/A</v>
      </c>
      <c r="BL199" s="78" t="e">
        <f aca="false">IF(AU199=0,"",AU199)</f>
        <v>#N/A</v>
      </c>
      <c r="BM199" s="78" t="e">
        <f aca="false">IF(AV199=0,"",AV199)</f>
        <v>#N/A</v>
      </c>
      <c r="BN199" s="78" t="e">
        <f aca="false">IF(AW199=0,"",AW199)</f>
        <v>#N/A</v>
      </c>
      <c r="BO199" s="78" t="e">
        <f aca="false">IF(AX199=0,"",AX199)</f>
        <v>#N/A</v>
      </c>
      <c r="BP199" s="78" t="e">
        <f aca="false">IF(AY199=0,"",AY199)</f>
        <v>#N/A</v>
      </c>
      <c r="BQ199" s="78" t="e">
        <f aca="false">IF(AZ199=0,"",AZ199)</f>
        <v>#N/A</v>
      </c>
      <c r="BR199" s="78" t="e">
        <f aca="false">IF(BA199=0,"",BA199)</f>
        <v>#N/A</v>
      </c>
      <c r="BS199" s="78" t="e">
        <f aca="false">IF(BB199=0,"",BB199)</f>
        <v>#N/A</v>
      </c>
      <c r="BT199" s="78" t="e">
        <f aca="false">IF(BC199=0,"",BC199)</f>
        <v>#N/A</v>
      </c>
      <c r="BU199" s="78" t="e">
        <f aca="false">IF(BD199=0,"",BD199)</f>
        <v>#N/A</v>
      </c>
    </row>
    <row r="200" customFormat="false" ht="56.7" hidden="false" customHeight="true" outlineLevel="0" collapsed="false">
      <c r="A200" s="137"/>
      <c r="B200" s="138"/>
      <c r="C200" s="139"/>
      <c r="D200" s="139"/>
      <c r="E200" s="143"/>
      <c r="F200" s="120"/>
      <c r="G200" s="121"/>
      <c r="H200" s="122"/>
      <c r="I200" s="123"/>
      <c r="J200" s="116"/>
      <c r="K200" s="124" t="str">
        <f aca="false">IF(ISBLANK(I200),"",ROUND(IF(J200&lt;&gt;"€",IF(J200="$",I200*TRANSFERENCIAS!$E$29,I200*TRANSFERENCIAS!$H$29),I200),2))</f>
        <v/>
      </c>
      <c r="L200" s="142"/>
      <c r="M200" s="142"/>
      <c r="N200" s="142"/>
      <c r="O200" s="142"/>
      <c r="P200" s="142"/>
      <c r="Q200" s="160" t="str">
        <f aca="false">IF(ISNUMBER(X200),X200,"P")</f>
        <v>P</v>
      </c>
      <c r="W200" s="129" t="n">
        <f aca="false">SUM(L200:O200)</f>
        <v>0</v>
      </c>
      <c r="X200" s="129" t="str">
        <f aca="false">IF(W200&gt;0,ABS(W200-K200),"")</f>
        <v/>
      </c>
      <c r="AO200" s="78" t="e">
        <f aca="false">VLOOKUP(F200,PTDS2!$A$1:$Q$13,2)</f>
        <v>#N/A</v>
      </c>
      <c r="AP200" s="78" t="e">
        <f aca="false">VLOOKUP(F200,PTDS2!$A$1:$Q$13,3)</f>
        <v>#N/A</v>
      </c>
      <c r="AQ200" s="78" t="e">
        <f aca="false">VLOOKUP(F200,PTDS2!$A$1:$Q$13,4)</f>
        <v>#N/A</v>
      </c>
      <c r="AR200" s="78" t="e">
        <f aca="false">VLOOKUP(F200,PTDS2!$A$1:$Q$13,5)</f>
        <v>#N/A</v>
      </c>
      <c r="AS200" s="78" t="e">
        <f aca="false">VLOOKUP(F200,PTDS2!$A$1:$Q$13,6)</f>
        <v>#N/A</v>
      </c>
      <c r="AT200" s="78" t="e">
        <f aca="false">VLOOKUP(F200,PTDS2!$A$1:$Q$13,7)</f>
        <v>#N/A</v>
      </c>
      <c r="AU200" s="78" t="e">
        <f aca="false">VLOOKUP(F200,PTDS2!$A$1:$Q$13,8)</f>
        <v>#N/A</v>
      </c>
      <c r="AV200" s="78" t="e">
        <f aca="false">VLOOKUP(F200,PTDS2!$A$1:$Q$13,9)</f>
        <v>#N/A</v>
      </c>
      <c r="AW200" s="78" t="e">
        <f aca="false">VLOOKUP(F200,PTDS2!$A$1:$Q$13,10)</f>
        <v>#N/A</v>
      </c>
      <c r="AX200" s="78" t="e">
        <f aca="false">VLOOKUP(F200,PTDS2!$A$1:$Q$13,11)</f>
        <v>#N/A</v>
      </c>
      <c r="AY200" s="78" t="e">
        <f aca="false">VLOOKUP(F200,PTDS2!$A$1:$Q$13,12)</f>
        <v>#N/A</v>
      </c>
      <c r="AZ200" s="78" t="e">
        <f aca="false">VLOOKUP(F200,PTDS2!$A$1:$Q$13,13)</f>
        <v>#N/A</v>
      </c>
      <c r="BA200" s="78" t="e">
        <f aca="false">VLOOKUP(F200,PTDS2!$A$1:$Q$13,14)</f>
        <v>#N/A</v>
      </c>
      <c r="BB200" s="78" t="e">
        <f aca="false">VLOOKUP(F200,PTDS2!$A$1:$Q$13,15)</f>
        <v>#N/A</v>
      </c>
      <c r="BC200" s="78" t="e">
        <f aca="false">VLOOKUP(F200,PTDS2!$A$1:$Q$13,16)</f>
        <v>#N/A</v>
      </c>
      <c r="BD200" s="78" t="e">
        <f aca="false">VLOOKUP(F200,PTDS2!$A$1:$Q$13,17)</f>
        <v>#N/A</v>
      </c>
      <c r="BF200" s="78" t="e">
        <f aca="false">IF(AO200=0,"",AO200)</f>
        <v>#N/A</v>
      </c>
      <c r="BG200" s="78" t="e">
        <f aca="false">IF(AP200=0,"",AP200)</f>
        <v>#N/A</v>
      </c>
      <c r="BH200" s="78" t="e">
        <f aca="false">IF(AQ200=0,"",AQ200)</f>
        <v>#N/A</v>
      </c>
      <c r="BI200" s="78" t="e">
        <f aca="false">IF(AR200=0,"",AR200)</f>
        <v>#N/A</v>
      </c>
      <c r="BJ200" s="78" t="e">
        <f aca="false">IF(AS200=0,"",AS200)</f>
        <v>#N/A</v>
      </c>
      <c r="BK200" s="78" t="e">
        <f aca="false">IF(AT200=0,"",AT200)</f>
        <v>#N/A</v>
      </c>
      <c r="BL200" s="78" t="e">
        <f aca="false">IF(AU200=0,"",AU200)</f>
        <v>#N/A</v>
      </c>
      <c r="BM200" s="78" t="e">
        <f aca="false">IF(AV200=0,"",AV200)</f>
        <v>#N/A</v>
      </c>
      <c r="BN200" s="78" t="e">
        <f aca="false">IF(AW200=0,"",AW200)</f>
        <v>#N/A</v>
      </c>
      <c r="BO200" s="78" t="e">
        <f aca="false">IF(AX200=0,"",AX200)</f>
        <v>#N/A</v>
      </c>
      <c r="BP200" s="78" t="e">
        <f aca="false">IF(AY200=0,"",AY200)</f>
        <v>#N/A</v>
      </c>
      <c r="BQ200" s="78" t="e">
        <f aca="false">IF(AZ200=0,"",AZ200)</f>
        <v>#N/A</v>
      </c>
      <c r="BR200" s="78" t="e">
        <f aca="false">IF(BA200=0,"",BA200)</f>
        <v>#N/A</v>
      </c>
      <c r="BS200" s="78" t="e">
        <f aca="false">IF(BB200=0,"",BB200)</f>
        <v>#N/A</v>
      </c>
      <c r="BT200" s="78" t="e">
        <f aca="false">IF(BC200=0,"",BC200)</f>
        <v>#N/A</v>
      </c>
      <c r="BU200" s="78" t="e">
        <f aca="false">IF(BD200=0,"",BD200)</f>
        <v>#N/A</v>
      </c>
    </row>
    <row r="201" customFormat="false" ht="56.7" hidden="false" customHeight="true" outlineLevel="0" collapsed="false">
      <c r="A201" s="137"/>
      <c r="B201" s="138"/>
      <c r="C201" s="139"/>
      <c r="D201" s="139"/>
      <c r="E201" s="143"/>
      <c r="F201" s="120"/>
      <c r="G201" s="121"/>
      <c r="H201" s="122"/>
      <c r="I201" s="123"/>
      <c r="J201" s="116"/>
      <c r="K201" s="124" t="str">
        <f aca="false">IF(ISBLANK(I201),"",ROUND(IF(J201&lt;&gt;"€",IF(J201="$",I201*TRANSFERENCIAS!$E$29,I201*TRANSFERENCIAS!$H$29),I201),2))</f>
        <v/>
      </c>
      <c r="L201" s="142"/>
      <c r="M201" s="142"/>
      <c r="N201" s="142"/>
      <c r="O201" s="142"/>
      <c r="P201" s="142"/>
      <c r="Q201" s="160" t="str">
        <f aca="false">IF(ISNUMBER(X201),X201,"P")</f>
        <v>P</v>
      </c>
      <c r="W201" s="129" t="n">
        <f aca="false">SUM(L201:O201)</f>
        <v>0</v>
      </c>
      <c r="X201" s="129" t="str">
        <f aca="false">IF(W201&gt;0,ABS(W201-K201),"")</f>
        <v/>
      </c>
      <c r="AO201" s="78" t="e">
        <f aca="false">VLOOKUP(F201,PTDS2!$A$1:$Q$13,2)</f>
        <v>#N/A</v>
      </c>
      <c r="AP201" s="78" t="e">
        <f aca="false">VLOOKUP(F201,PTDS2!$A$1:$Q$13,3)</f>
        <v>#N/A</v>
      </c>
      <c r="AQ201" s="78" t="e">
        <f aca="false">VLOOKUP(F201,PTDS2!$A$1:$Q$13,4)</f>
        <v>#N/A</v>
      </c>
      <c r="AR201" s="78" t="e">
        <f aca="false">VLOOKUP(F201,PTDS2!$A$1:$Q$13,5)</f>
        <v>#N/A</v>
      </c>
      <c r="AS201" s="78" t="e">
        <f aca="false">VLOOKUP(F201,PTDS2!$A$1:$Q$13,6)</f>
        <v>#N/A</v>
      </c>
      <c r="AT201" s="78" t="e">
        <f aca="false">VLOOKUP(F201,PTDS2!$A$1:$Q$13,7)</f>
        <v>#N/A</v>
      </c>
      <c r="AU201" s="78" t="e">
        <f aca="false">VLOOKUP(F201,PTDS2!$A$1:$Q$13,8)</f>
        <v>#N/A</v>
      </c>
      <c r="AV201" s="78" t="e">
        <f aca="false">VLOOKUP(F201,PTDS2!$A$1:$Q$13,9)</f>
        <v>#N/A</v>
      </c>
      <c r="AW201" s="78" t="e">
        <f aca="false">VLOOKUP(F201,PTDS2!$A$1:$Q$13,10)</f>
        <v>#N/A</v>
      </c>
      <c r="AX201" s="78" t="e">
        <f aca="false">VLOOKUP(F201,PTDS2!$A$1:$Q$13,11)</f>
        <v>#N/A</v>
      </c>
      <c r="AY201" s="78" t="e">
        <f aca="false">VLOOKUP(F201,PTDS2!$A$1:$Q$13,12)</f>
        <v>#N/A</v>
      </c>
      <c r="AZ201" s="78" t="e">
        <f aca="false">VLOOKUP(F201,PTDS2!$A$1:$Q$13,13)</f>
        <v>#N/A</v>
      </c>
      <c r="BA201" s="78" t="e">
        <f aca="false">VLOOKUP(F201,PTDS2!$A$1:$Q$13,14)</f>
        <v>#N/A</v>
      </c>
      <c r="BB201" s="78" t="e">
        <f aca="false">VLOOKUP(F201,PTDS2!$A$1:$Q$13,15)</f>
        <v>#N/A</v>
      </c>
      <c r="BC201" s="78" t="e">
        <f aca="false">VLOOKUP(F201,PTDS2!$A$1:$Q$13,16)</f>
        <v>#N/A</v>
      </c>
      <c r="BD201" s="78" t="e">
        <f aca="false">VLOOKUP(F201,PTDS2!$A$1:$Q$13,17)</f>
        <v>#N/A</v>
      </c>
      <c r="BF201" s="78" t="e">
        <f aca="false">IF(AO201=0,"",AO201)</f>
        <v>#N/A</v>
      </c>
      <c r="BG201" s="78" t="e">
        <f aca="false">IF(AP201=0,"",AP201)</f>
        <v>#N/A</v>
      </c>
      <c r="BH201" s="78" t="e">
        <f aca="false">IF(AQ201=0,"",AQ201)</f>
        <v>#N/A</v>
      </c>
      <c r="BI201" s="78" t="e">
        <f aca="false">IF(AR201=0,"",AR201)</f>
        <v>#N/A</v>
      </c>
      <c r="BJ201" s="78" t="e">
        <f aca="false">IF(AS201=0,"",AS201)</f>
        <v>#N/A</v>
      </c>
      <c r="BK201" s="78" t="e">
        <f aca="false">IF(AT201=0,"",AT201)</f>
        <v>#N/A</v>
      </c>
      <c r="BL201" s="78" t="e">
        <f aca="false">IF(AU201=0,"",AU201)</f>
        <v>#N/A</v>
      </c>
      <c r="BM201" s="78" t="e">
        <f aca="false">IF(AV201=0,"",AV201)</f>
        <v>#N/A</v>
      </c>
      <c r="BN201" s="78" t="e">
        <f aca="false">IF(AW201=0,"",AW201)</f>
        <v>#N/A</v>
      </c>
      <c r="BO201" s="78" t="e">
        <f aca="false">IF(AX201=0,"",AX201)</f>
        <v>#N/A</v>
      </c>
      <c r="BP201" s="78" t="e">
        <f aca="false">IF(AY201=0,"",AY201)</f>
        <v>#N/A</v>
      </c>
      <c r="BQ201" s="78" t="e">
        <f aca="false">IF(AZ201=0,"",AZ201)</f>
        <v>#N/A</v>
      </c>
      <c r="BR201" s="78" t="e">
        <f aca="false">IF(BA201=0,"",BA201)</f>
        <v>#N/A</v>
      </c>
      <c r="BS201" s="78" t="e">
        <f aca="false">IF(BB201=0,"",BB201)</f>
        <v>#N/A</v>
      </c>
      <c r="BT201" s="78" t="e">
        <f aca="false">IF(BC201=0,"",BC201)</f>
        <v>#N/A</v>
      </c>
      <c r="BU201" s="78" t="e">
        <f aca="false">IF(BD201=0,"",BD201)</f>
        <v>#N/A</v>
      </c>
    </row>
    <row r="202" customFormat="false" ht="56.7" hidden="false" customHeight="true" outlineLevel="0" collapsed="false">
      <c r="A202" s="137"/>
      <c r="B202" s="138"/>
      <c r="C202" s="139"/>
      <c r="D202" s="139"/>
      <c r="E202" s="143"/>
      <c r="F202" s="120"/>
      <c r="G202" s="121"/>
      <c r="H202" s="122"/>
      <c r="I202" s="123"/>
      <c r="J202" s="116"/>
      <c r="K202" s="124" t="str">
        <f aca="false">IF(ISBLANK(I202),"",ROUND(IF(J202&lt;&gt;"€",IF(J202="$",I202*TRANSFERENCIAS!$E$29,I202*TRANSFERENCIAS!$H$29),I202),2))</f>
        <v/>
      </c>
      <c r="L202" s="142"/>
      <c r="M202" s="142"/>
      <c r="N202" s="142"/>
      <c r="O202" s="142"/>
      <c r="P202" s="142"/>
      <c r="Q202" s="160" t="str">
        <f aca="false">IF(ISNUMBER(X202),X202,"P")</f>
        <v>P</v>
      </c>
      <c r="W202" s="129" t="n">
        <f aca="false">SUM(L202:O202)</f>
        <v>0</v>
      </c>
      <c r="X202" s="129" t="str">
        <f aca="false">IF(W202&gt;0,ABS(W202-K202),"")</f>
        <v/>
      </c>
      <c r="AO202" s="78" t="e">
        <f aca="false">VLOOKUP(F202,PTDS2!$A$1:$Q$13,2)</f>
        <v>#N/A</v>
      </c>
      <c r="AP202" s="78" t="e">
        <f aca="false">VLOOKUP(F202,PTDS2!$A$1:$Q$13,3)</f>
        <v>#N/A</v>
      </c>
      <c r="AQ202" s="78" t="e">
        <f aca="false">VLOOKUP(F202,PTDS2!$A$1:$Q$13,4)</f>
        <v>#N/A</v>
      </c>
      <c r="AR202" s="78" t="e">
        <f aca="false">VLOOKUP(F202,PTDS2!$A$1:$Q$13,5)</f>
        <v>#N/A</v>
      </c>
      <c r="AS202" s="78" t="e">
        <f aca="false">VLOOKUP(F202,PTDS2!$A$1:$Q$13,6)</f>
        <v>#N/A</v>
      </c>
      <c r="AT202" s="78" t="e">
        <f aca="false">VLOOKUP(F202,PTDS2!$A$1:$Q$13,7)</f>
        <v>#N/A</v>
      </c>
      <c r="AU202" s="78" t="e">
        <f aca="false">VLOOKUP(F202,PTDS2!$A$1:$Q$13,8)</f>
        <v>#N/A</v>
      </c>
      <c r="AV202" s="78" t="e">
        <f aca="false">VLOOKUP(F202,PTDS2!$A$1:$Q$13,9)</f>
        <v>#N/A</v>
      </c>
      <c r="AW202" s="78" t="e">
        <f aca="false">VLOOKUP(F202,PTDS2!$A$1:$Q$13,10)</f>
        <v>#N/A</v>
      </c>
      <c r="AX202" s="78" t="e">
        <f aca="false">VLOOKUP(F202,PTDS2!$A$1:$Q$13,11)</f>
        <v>#N/A</v>
      </c>
      <c r="AY202" s="78" t="e">
        <f aca="false">VLOOKUP(F202,PTDS2!$A$1:$Q$13,12)</f>
        <v>#N/A</v>
      </c>
      <c r="AZ202" s="78" t="e">
        <f aca="false">VLOOKUP(F202,PTDS2!$A$1:$Q$13,13)</f>
        <v>#N/A</v>
      </c>
      <c r="BA202" s="78" t="e">
        <f aca="false">VLOOKUP(F202,PTDS2!$A$1:$Q$13,14)</f>
        <v>#N/A</v>
      </c>
      <c r="BB202" s="78" t="e">
        <f aca="false">VLOOKUP(F202,PTDS2!$A$1:$Q$13,15)</f>
        <v>#N/A</v>
      </c>
      <c r="BC202" s="78" t="e">
        <f aca="false">VLOOKUP(F202,PTDS2!$A$1:$Q$13,16)</f>
        <v>#N/A</v>
      </c>
      <c r="BD202" s="78" t="e">
        <f aca="false">VLOOKUP(F202,PTDS2!$A$1:$Q$13,17)</f>
        <v>#N/A</v>
      </c>
      <c r="BF202" s="78" t="e">
        <f aca="false">IF(AO202=0,"",AO202)</f>
        <v>#N/A</v>
      </c>
      <c r="BG202" s="78" t="e">
        <f aca="false">IF(AP202=0,"",AP202)</f>
        <v>#N/A</v>
      </c>
      <c r="BH202" s="78" t="e">
        <f aca="false">IF(AQ202=0,"",AQ202)</f>
        <v>#N/A</v>
      </c>
      <c r="BI202" s="78" t="e">
        <f aca="false">IF(AR202=0,"",AR202)</f>
        <v>#N/A</v>
      </c>
      <c r="BJ202" s="78" t="e">
        <f aca="false">IF(AS202=0,"",AS202)</f>
        <v>#N/A</v>
      </c>
      <c r="BK202" s="78" t="e">
        <f aca="false">IF(AT202=0,"",AT202)</f>
        <v>#N/A</v>
      </c>
      <c r="BL202" s="78" t="e">
        <f aca="false">IF(AU202=0,"",AU202)</f>
        <v>#N/A</v>
      </c>
      <c r="BM202" s="78" t="e">
        <f aca="false">IF(AV202=0,"",AV202)</f>
        <v>#N/A</v>
      </c>
      <c r="BN202" s="78" t="e">
        <f aca="false">IF(AW202=0,"",AW202)</f>
        <v>#N/A</v>
      </c>
      <c r="BO202" s="78" t="e">
        <f aca="false">IF(AX202=0,"",AX202)</f>
        <v>#N/A</v>
      </c>
      <c r="BP202" s="78" t="e">
        <f aca="false">IF(AY202=0,"",AY202)</f>
        <v>#N/A</v>
      </c>
      <c r="BQ202" s="78" t="e">
        <f aca="false">IF(AZ202=0,"",AZ202)</f>
        <v>#N/A</v>
      </c>
      <c r="BR202" s="78" t="e">
        <f aca="false">IF(BA202=0,"",BA202)</f>
        <v>#N/A</v>
      </c>
      <c r="BS202" s="78" t="e">
        <f aca="false">IF(BB202=0,"",BB202)</f>
        <v>#N/A</v>
      </c>
      <c r="BT202" s="78" t="e">
        <f aca="false">IF(BC202=0,"",BC202)</f>
        <v>#N/A</v>
      </c>
      <c r="BU202" s="78" t="e">
        <f aca="false">IF(BD202=0,"",BD202)</f>
        <v>#N/A</v>
      </c>
    </row>
    <row r="203" customFormat="false" ht="56.7" hidden="false" customHeight="true" outlineLevel="0" collapsed="false">
      <c r="A203" s="137"/>
      <c r="B203" s="138"/>
      <c r="C203" s="139"/>
      <c r="D203" s="139"/>
      <c r="E203" s="143"/>
      <c r="F203" s="120"/>
      <c r="G203" s="121"/>
      <c r="H203" s="122"/>
      <c r="I203" s="123"/>
      <c r="J203" s="116"/>
      <c r="K203" s="124" t="str">
        <f aca="false">IF(ISBLANK(I203),"",ROUND(IF(J203&lt;&gt;"€",IF(J203="$",I203*TRANSFERENCIAS!$E$29,I203*TRANSFERENCIAS!$H$29),I203),2))</f>
        <v/>
      </c>
      <c r="L203" s="142"/>
      <c r="M203" s="142"/>
      <c r="N203" s="142"/>
      <c r="O203" s="142"/>
      <c r="P203" s="142"/>
      <c r="Q203" s="160" t="str">
        <f aca="false">IF(ISNUMBER(X203),X203,"P")</f>
        <v>P</v>
      </c>
      <c r="W203" s="129" t="n">
        <f aca="false">SUM(L203:O203)</f>
        <v>0</v>
      </c>
      <c r="X203" s="129" t="str">
        <f aca="false">IF(W203&gt;0,ABS(W203-K203),"")</f>
        <v/>
      </c>
      <c r="AO203" s="78" t="e">
        <f aca="false">VLOOKUP(F203,PTDS2!$A$1:$Q$13,2)</f>
        <v>#N/A</v>
      </c>
      <c r="AP203" s="78" t="e">
        <f aca="false">VLOOKUP(F203,PTDS2!$A$1:$Q$13,3)</f>
        <v>#N/A</v>
      </c>
      <c r="AQ203" s="78" t="e">
        <f aca="false">VLOOKUP(F203,PTDS2!$A$1:$Q$13,4)</f>
        <v>#N/A</v>
      </c>
      <c r="AR203" s="78" t="e">
        <f aca="false">VLOOKUP(F203,PTDS2!$A$1:$Q$13,5)</f>
        <v>#N/A</v>
      </c>
      <c r="AS203" s="78" t="e">
        <f aca="false">VLOOKUP(F203,PTDS2!$A$1:$Q$13,6)</f>
        <v>#N/A</v>
      </c>
      <c r="AT203" s="78" t="e">
        <f aca="false">VLOOKUP(F203,PTDS2!$A$1:$Q$13,7)</f>
        <v>#N/A</v>
      </c>
      <c r="AU203" s="78" t="e">
        <f aca="false">VLOOKUP(F203,PTDS2!$A$1:$Q$13,8)</f>
        <v>#N/A</v>
      </c>
      <c r="AV203" s="78" t="e">
        <f aca="false">VLOOKUP(F203,PTDS2!$A$1:$Q$13,9)</f>
        <v>#N/A</v>
      </c>
      <c r="AW203" s="78" t="e">
        <f aca="false">VLOOKUP(F203,PTDS2!$A$1:$Q$13,10)</f>
        <v>#N/A</v>
      </c>
      <c r="AX203" s="78" t="e">
        <f aca="false">VLOOKUP(F203,PTDS2!$A$1:$Q$13,11)</f>
        <v>#N/A</v>
      </c>
      <c r="AY203" s="78" t="e">
        <f aca="false">VLOOKUP(F203,PTDS2!$A$1:$Q$13,12)</f>
        <v>#N/A</v>
      </c>
      <c r="AZ203" s="78" t="e">
        <f aca="false">VLOOKUP(F203,PTDS2!$A$1:$Q$13,13)</f>
        <v>#N/A</v>
      </c>
      <c r="BA203" s="78" t="e">
        <f aca="false">VLOOKUP(F203,PTDS2!$A$1:$Q$13,14)</f>
        <v>#N/A</v>
      </c>
      <c r="BB203" s="78" t="e">
        <f aca="false">VLOOKUP(F203,PTDS2!$A$1:$Q$13,15)</f>
        <v>#N/A</v>
      </c>
      <c r="BC203" s="78" t="e">
        <f aca="false">VLOOKUP(F203,PTDS2!$A$1:$Q$13,16)</f>
        <v>#N/A</v>
      </c>
      <c r="BD203" s="78" t="e">
        <f aca="false">VLOOKUP(F203,PTDS2!$A$1:$Q$13,17)</f>
        <v>#N/A</v>
      </c>
      <c r="BF203" s="78" t="e">
        <f aca="false">IF(AO203=0,"",AO203)</f>
        <v>#N/A</v>
      </c>
      <c r="BG203" s="78" t="e">
        <f aca="false">IF(AP203=0,"",AP203)</f>
        <v>#N/A</v>
      </c>
      <c r="BH203" s="78" t="e">
        <f aca="false">IF(AQ203=0,"",AQ203)</f>
        <v>#N/A</v>
      </c>
      <c r="BI203" s="78" t="e">
        <f aca="false">IF(AR203=0,"",AR203)</f>
        <v>#N/A</v>
      </c>
      <c r="BJ203" s="78" t="e">
        <f aca="false">IF(AS203=0,"",AS203)</f>
        <v>#N/A</v>
      </c>
      <c r="BK203" s="78" t="e">
        <f aca="false">IF(AT203=0,"",AT203)</f>
        <v>#N/A</v>
      </c>
      <c r="BL203" s="78" t="e">
        <f aca="false">IF(AU203=0,"",AU203)</f>
        <v>#N/A</v>
      </c>
      <c r="BM203" s="78" t="e">
        <f aca="false">IF(AV203=0,"",AV203)</f>
        <v>#N/A</v>
      </c>
      <c r="BN203" s="78" t="e">
        <f aca="false">IF(AW203=0,"",AW203)</f>
        <v>#N/A</v>
      </c>
      <c r="BO203" s="78" t="e">
        <f aca="false">IF(AX203=0,"",AX203)</f>
        <v>#N/A</v>
      </c>
      <c r="BP203" s="78" t="e">
        <f aca="false">IF(AY203=0,"",AY203)</f>
        <v>#N/A</v>
      </c>
      <c r="BQ203" s="78" t="e">
        <f aca="false">IF(AZ203=0,"",AZ203)</f>
        <v>#N/A</v>
      </c>
      <c r="BR203" s="78" t="e">
        <f aca="false">IF(BA203=0,"",BA203)</f>
        <v>#N/A</v>
      </c>
      <c r="BS203" s="78" t="e">
        <f aca="false">IF(BB203=0,"",BB203)</f>
        <v>#N/A</v>
      </c>
      <c r="BT203" s="78" t="e">
        <f aca="false">IF(BC203=0,"",BC203)</f>
        <v>#N/A</v>
      </c>
      <c r="BU203" s="78" t="e">
        <f aca="false">IF(BD203=0,"",BD203)</f>
        <v>#N/A</v>
      </c>
    </row>
    <row r="204" customFormat="false" ht="56.7" hidden="false" customHeight="true" outlineLevel="0" collapsed="false">
      <c r="A204" s="137"/>
      <c r="B204" s="138"/>
      <c r="C204" s="139"/>
      <c r="D204" s="139"/>
      <c r="E204" s="143"/>
      <c r="F204" s="120"/>
      <c r="G204" s="121"/>
      <c r="H204" s="122"/>
      <c r="I204" s="123"/>
      <c r="J204" s="116"/>
      <c r="K204" s="124" t="str">
        <f aca="false">IF(ISBLANK(I204),"",ROUND(IF(J204&lt;&gt;"€",IF(J204="$",I204*TRANSFERENCIAS!$E$29,I204*TRANSFERENCIAS!$H$29),I204),2))</f>
        <v/>
      </c>
      <c r="L204" s="142"/>
      <c r="M204" s="142"/>
      <c r="N204" s="142"/>
      <c r="O204" s="142"/>
      <c r="P204" s="142"/>
      <c r="Q204" s="160" t="str">
        <f aca="false">IF(ISNUMBER(X204),X204,"P")</f>
        <v>P</v>
      </c>
      <c r="W204" s="129" t="n">
        <f aca="false">SUM(L204:O204)</f>
        <v>0</v>
      </c>
      <c r="X204" s="129" t="str">
        <f aca="false">IF(W204&gt;0,ABS(W204-K204),"")</f>
        <v/>
      </c>
      <c r="AO204" s="78" t="e">
        <f aca="false">VLOOKUP(F204,PTDS2!$A$1:$Q$13,2)</f>
        <v>#N/A</v>
      </c>
      <c r="AP204" s="78" t="e">
        <f aca="false">VLOOKUP(F204,PTDS2!$A$1:$Q$13,3)</f>
        <v>#N/A</v>
      </c>
      <c r="AQ204" s="78" t="e">
        <f aca="false">VLOOKUP(F204,PTDS2!$A$1:$Q$13,4)</f>
        <v>#N/A</v>
      </c>
      <c r="AR204" s="78" t="e">
        <f aca="false">VLOOKUP(F204,PTDS2!$A$1:$Q$13,5)</f>
        <v>#N/A</v>
      </c>
      <c r="AS204" s="78" t="e">
        <f aca="false">VLOOKUP(F204,PTDS2!$A$1:$Q$13,6)</f>
        <v>#N/A</v>
      </c>
      <c r="AT204" s="78" t="e">
        <f aca="false">VLOOKUP(F204,PTDS2!$A$1:$Q$13,7)</f>
        <v>#N/A</v>
      </c>
      <c r="AU204" s="78" t="e">
        <f aca="false">VLOOKUP(F204,PTDS2!$A$1:$Q$13,8)</f>
        <v>#N/A</v>
      </c>
      <c r="AV204" s="78" t="e">
        <f aca="false">VLOOKUP(F204,PTDS2!$A$1:$Q$13,9)</f>
        <v>#N/A</v>
      </c>
      <c r="AW204" s="78" t="e">
        <f aca="false">VLOOKUP(F204,PTDS2!$A$1:$Q$13,10)</f>
        <v>#N/A</v>
      </c>
      <c r="AX204" s="78" t="e">
        <f aca="false">VLOOKUP(F204,PTDS2!$A$1:$Q$13,11)</f>
        <v>#N/A</v>
      </c>
      <c r="AY204" s="78" t="e">
        <f aca="false">VLOOKUP(F204,PTDS2!$A$1:$Q$13,12)</f>
        <v>#N/A</v>
      </c>
      <c r="AZ204" s="78" t="e">
        <f aca="false">VLOOKUP(F204,PTDS2!$A$1:$Q$13,13)</f>
        <v>#N/A</v>
      </c>
      <c r="BA204" s="78" t="e">
        <f aca="false">VLOOKUP(F204,PTDS2!$A$1:$Q$13,14)</f>
        <v>#N/A</v>
      </c>
      <c r="BB204" s="78" t="e">
        <f aca="false">VLOOKUP(F204,PTDS2!$A$1:$Q$13,15)</f>
        <v>#N/A</v>
      </c>
      <c r="BC204" s="78" t="e">
        <f aca="false">VLOOKUP(F204,PTDS2!$A$1:$Q$13,16)</f>
        <v>#N/A</v>
      </c>
      <c r="BD204" s="78" t="e">
        <f aca="false">VLOOKUP(F204,PTDS2!$A$1:$Q$13,17)</f>
        <v>#N/A</v>
      </c>
      <c r="BF204" s="78" t="e">
        <f aca="false">IF(AO204=0,"",AO204)</f>
        <v>#N/A</v>
      </c>
      <c r="BG204" s="78" t="e">
        <f aca="false">IF(AP204=0,"",AP204)</f>
        <v>#N/A</v>
      </c>
      <c r="BH204" s="78" t="e">
        <f aca="false">IF(AQ204=0,"",AQ204)</f>
        <v>#N/A</v>
      </c>
      <c r="BI204" s="78" t="e">
        <f aca="false">IF(AR204=0,"",AR204)</f>
        <v>#N/A</v>
      </c>
      <c r="BJ204" s="78" t="e">
        <f aca="false">IF(AS204=0,"",AS204)</f>
        <v>#N/A</v>
      </c>
      <c r="BK204" s="78" t="e">
        <f aca="false">IF(AT204=0,"",AT204)</f>
        <v>#N/A</v>
      </c>
      <c r="BL204" s="78" t="e">
        <f aca="false">IF(AU204=0,"",AU204)</f>
        <v>#N/A</v>
      </c>
      <c r="BM204" s="78" t="e">
        <f aca="false">IF(AV204=0,"",AV204)</f>
        <v>#N/A</v>
      </c>
      <c r="BN204" s="78" t="e">
        <f aca="false">IF(AW204=0,"",AW204)</f>
        <v>#N/A</v>
      </c>
      <c r="BO204" s="78" t="e">
        <f aca="false">IF(AX204=0,"",AX204)</f>
        <v>#N/A</v>
      </c>
      <c r="BP204" s="78" t="e">
        <f aca="false">IF(AY204=0,"",AY204)</f>
        <v>#N/A</v>
      </c>
      <c r="BQ204" s="78" t="e">
        <f aca="false">IF(AZ204=0,"",AZ204)</f>
        <v>#N/A</v>
      </c>
      <c r="BR204" s="78" t="e">
        <f aca="false">IF(BA204=0,"",BA204)</f>
        <v>#N/A</v>
      </c>
      <c r="BS204" s="78" t="e">
        <f aca="false">IF(BB204=0,"",BB204)</f>
        <v>#N/A</v>
      </c>
      <c r="BT204" s="78" t="e">
        <f aca="false">IF(BC204=0,"",BC204)</f>
        <v>#N/A</v>
      </c>
      <c r="BU204" s="78" t="e">
        <f aca="false">IF(BD204=0,"",BD204)</f>
        <v>#N/A</v>
      </c>
    </row>
    <row r="205" customFormat="false" ht="56.7" hidden="false" customHeight="true" outlineLevel="0" collapsed="false">
      <c r="A205" s="137"/>
      <c r="B205" s="138"/>
      <c r="C205" s="139"/>
      <c r="D205" s="139"/>
      <c r="E205" s="143"/>
      <c r="F205" s="120"/>
      <c r="G205" s="121"/>
      <c r="H205" s="122"/>
      <c r="I205" s="123"/>
      <c r="J205" s="116"/>
      <c r="K205" s="124" t="str">
        <f aca="false">IF(ISBLANK(I205),"",ROUND(IF(J205&lt;&gt;"€",IF(J205="$",I205*TRANSFERENCIAS!$E$29,I205*TRANSFERENCIAS!$H$29),I205),2))</f>
        <v/>
      </c>
      <c r="L205" s="142"/>
      <c r="M205" s="142"/>
      <c r="N205" s="142"/>
      <c r="O205" s="142"/>
      <c r="P205" s="142"/>
      <c r="Q205" s="160" t="str">
        <f aca="false">IF(ISNUMBER(X205),X205,"P")</f>
        <v>P</v>
      </c>
      <c r="W205" s="129" t="n">
        <f aca="false">SUM(L205:O205)</f>
        <v>0</v>
      </c>
      <c r="X205" s="129" t="str">
        <f aca="false">IF(W205&gt;0,ABS(W205-K205),"")</f>
        <v/>
      </c>
      <c r="AO205" s="78" t="e">
        <f aca="false">VLOOKUP(F205,PTDS2!$A$1:$Q$13,2)</f>
        <v>#N/A</v>
      </c>
      <c r="AP205" s="78" t="e">
        <f aca="false">VLOOKUP(F205,PTDS2!$A$1:$Q$13,3)</f>
        <v>#N/A</v>
      </c>
      <c r="AQ205" s="78" t="e">
        <f aca="false">VLOOKUP(F205,PTDS2!$A$1:$Q$13,4)</f>
        <v>#N/A</v>
      </c>
      <c r="AR205" s="78" t="e">
        <f aca="false">VLOOKUP(F205,PTDS2!$A$1:$Q$13,5)</f>
        <v>#N/A</v>
      </c>
      <c r="AS205" s="78" t="e">
        <f aca="false">VLOOKUP(F205,PTDS2!$A$1:$Q$13,6)</f>
        <v>#N/A</v>
      </c>
      <c r="AT205" s="78" t="e">
        <f aca="false">VLOOKUP(F205,PTDS2!$A$1:$Q$13,7)</f>
        <v>#N/A</v>
      </c>
      <c r="AU205" s="78" t="e">
        <f aca="false">VLOOKUP(F205,PTDS2!$A$1:$Q$13,8)</f>
        <v>#N/A</v>
      </c>
      <c r="AV205" s="78" t="e">
        <f aca="false">VLOOKUP(F205,PTDS2!$A$1:$Q$13,9)</f>
        <v>#N/A</v>
      </c>
      <c r="AW205" s="78" t="e">
        <f aca="false">VLOOKUP(F205,PTDS2!$A$1:$Q$13,10)</f>
        <v>#N/A</v>
      </c>
      <c r="AX205" s="78" t="e">
        <f aca="false">VLOOKUP(F205,PTDS2!$A$1:$Q$13,11)</f>
        <v>#N/A</v>
      </c>
      <c r="AY205" s="78" t="e">
        <f aca="false">VLOOKUP(F205,PTDS2!$A$1:$Q$13,12)</f>
        <v>#N/A</v>
      </c>
      <c r="AZ205" s="78" t="e">
        <f aca="false">VLOOKUP(F205,PTDS2!$A$1:$Q$13,13)</f>
        <v>#N/A</v>
      </c>
      <c r="BA205" s="78" t="e">
        <f aca="false">VLOOKUP(F205,PTDS2!$A$1:$Q$13,14)</f>
        <v>#N/A</v>
      </c>
      <c r="BB205" s="78" t="e">
        <f aca="false">VLOOKUP(F205,PTDS2!$A$1:$Q$13,15)</f>
        <v>#N/A</v>
      </c>
      <c r="BC205" s="78" t="e">
        <f aca="false">VLOOKUP(F205,PTDS2!$A$1:$Q$13,16)</f>
        <v>#N/A</v>
      </c>
      <c r="BD205" s="78" t="e">
        <f aca="false">VLOOKUP(F205,PTDS2!$A$1:$Q$13,17)</f>
        <v>#N/A</v>
      </c>
      <c r="BF205" s="78" t="e">
        <f aca="false">IF(AO205=0,"",AO205)</f>
        <v>#N/A</v>
      </c>
      <c r="BG205" s="78" t="e">
        <f aca="false">IF(AP205=0,"",AP205)</f>
        <v>#N/A</v>
      </c>
      <c r="BH205" s="78" t="e">
        <f aca="false">IF(AQ205=0,"",AQ205)</f>
        <v>#N/A</v>
      </c>
      <c r="BI205" s="78" t="e">
        <f aca="false">IF(AR205=0,"",AR205)</f>
        <v>#N/A</v>
      </c>
      <c r="BJ205" s="78" t="e">
        <f aca="false">IF(AS205=0,"",AS205)</f>
        <v>#N/A</v>
      </c>
      <c r="BK205" s="78" t="e">
        <f aca="false">IF(AT205=0,"",AT205)</f>
        <v>#N/A</v>
      </c>
      <c r="BL205" s="78" t="e">
        <f aca="false">IF(AU205=0,"",AU205)</f>
        <v>#N/A</v>
      </c>
      <c r="BM205" s="78" t="e">
        <f aca="false">IF(AV205=0,"",AV205)</f>
        <v>#N/A</v>
      </c>
      <c r="BN205" s="78" t="e">
        <f aca="false">IF(AW205=0,"",AW205)</f>
        <v>#N/A</v>
      </c>
      <c r="BO205" s="78" t="e">
        <f aca="false">IF(AX205=0,"",AX205)</f>
        <v>#N/A</v>
      </c>
      <c r="BP205" s="78" t="e">
        <f aca="false">IF(AY205=0,"",AY205)</f>
        <v>#N/A</v>
      </c>
      <c r="BQ205" s="78" t="e">
        <f aca="false">IF(AZ205=0,"",AZ205)</f>
        <v>#N/A</v>
      </c>
      <c r="BR205" s="78" t="e">
        <f aca="false">IF(BA205=0,"",BA205)</f>
        <v>#N/A</v>
      </c>
      <c r="BS205" s="78" t="e">
        <f aca="false">IF(BB205=0,"",BB205)</f>
        <v>#N/A</v>
      </c>
      <c r="BT205" s="78" t="e">
        <f aca="false">IF(BC205=0,"",BC205)</f>
        <v>#N/A</v>
      </c>
      <c r="BU205" s="78" t="e">
        <f aca="false">IF(BD205=0,"",BD205)</f>
        <v>#N/A</v>
      </c>
    </row>
    <row r="206" customFormat="false" ht="56.7" hidden="false" customHeight="true" outlineLevel="0" collapsed="false">
      <c r="A206" s="137"/>
      <c r="B206" s="138"/>
      <c r="C206" s="139"/>
      <c r="D206" s="139"/>
      <c r="E206" s="143"/>
      <c r="F206" s="120"/>
      <c r="G206" s="121"/>
      <c r="H206" s="122"/>
      <c r="I206" s="123"/>
      <c r="J206" s="116"/>
      <c r="K206" s="124" t="str">
        <f aca="false">IF(ISBLANK(I206),"",ROUND(IF(J206&lt;&gt;"€",IF(J206="$",I206*TRANSFERENCIAS!$E$29,I206*TRANSFERENCIAS!$H$29),I206),2))</f>
        <v/>
      </c>
      <c r="L206" s="142"/>
      <c r="M206" s="142"/>
      <c r="N206" s="142"/>
      <c r="O206" s="142"/>
      <c r="P206" s="142"/>
      <c r="Q206" s="160" t="str">
        <f aca="false">IF(ISNUMBER(X206),X206,"P")</f>
        <v>P</v>
      </c>
      <c r="W206" s="129" t="n">
        <f aca="false">SUM(L206:O206)</f>
        <v>0</v>
      </c>
      <c r="X206" s="129" t="str">
        <f aca="false">IF(W206&gt;0,ABS(W206-K206),"")</f>
        <v/>
      </c>
      <c r="AO206" s="78" t="e">
        <f aca="false">VLOOKUP(F206,PTDS2!$A$1:$Q$13,2)</f>
        <v>#N/A</v>
      </c>
      <c r="AP206" s="78" t="e">
        <f aca="false">VLOOKUP(F206,PTDS2!$A$1:$Q$13,3)</f>
        <v>#N/A</v>
      </c>
      <c r="AQ206" s="78" t="e">
        <f aca="false">VLOOKUP(F206,PTDS2!$A$1:$Q$13,4)</f>
        <v>#N/A</v>
      </c>
      <c r="AR206" s="78" t="e">
        <f aca="false">VLOOKUP(F206,PTDS2!$A$1:$Q$13,5)</f>
        <v>#N/A</v>
      </c>
      <c r="AS206" s="78" t="e">
        <f aca="false">VLOOKUP(F206,PTDS2!$A$1:$Q$13,6)</f>
        <v>#N/A</v>
      </c>
      <c r="AT206" s="78" t="e">
        <f aca="false">VLOOKUP(F206,PTDS2!$A$1:$Q$13,7)</f>
        <v>#N/A</v>
      </c>
      <c r="AU206" s="78" t="e">
        <f aca="false">VLOOKUP(F206,PTDS2!$A$1:$Q$13,8)</f>
        <v>#N/A</v>
      </c>
      <c r="AV206" s="78" t="e">
        <f aca="false">VLOOKUP(F206,PTDS2!$A$1:$Q$13,9)</f>
        <v>#N/A</v>
      </c>
      <c r="AW206" s="78" t="e">
        <f aca="false">VLOOKUP(F206,PTDS2!$A$1:$Q$13,10)</f>
        <v>#N/A</v>
      </c>
      <c r="AX206" s="78" t="e">
        <f aca="false">VLOOKUP(F206,PTDS2!$A$1:$Q$13,11)</f>
        <v>#N/A</v>
      </c>
      <c r="AY206" s="78" t="e">
        <f aca="false">VLOOKUP(F206,PTDS2!$A$1:$Q$13,12)</f>
        <v>#N/A</v>
      </c>
      <c r="AZ206" s="78" t="e">
        <f aca="false">VLOOKUP(F206,PTDS2!$A$1:$Q$13,13)</f>
        <v>#N/A</v>
      </c>
      <c r="BA206" s="78" t="e">
        <f aca="false">VLOOKUP(F206,PTDS2!$A$1:$Q$13,14)</f>
        <v>#N/A</v>
      </c>
      <c r="BB206" s="78" t="e">
        <f aca="false">VLOOKUP(F206,PTDS2!$A$1:$Q$13,15)</f>
        <v>#N/A</v>
      </c>
      <c r="BC206" s="78" t="e">
        <f aca="false">VLOOKUP(F206,PTDS2!$A$1:$Q$13,16)</f>
        <v>#N/A</v>
      </c>
      <c r="BD206" s="78" t="e">
        <f aca="false">VLOOKUP(F206,PTDS2!$A$1:$Q$13,17)</f>
        <v>#N/A</v>
      </c>
      <c r="BF206" s="78" t="e">
        <f aca="false">IF(AO206=0,"",AO206)</f>
        <v>#N/A</v>
      </c>
      <c r="BG206" s="78" t="e">
        <f aca="false">IF(AP206=0,"",AP206)</f>
        <v>#N/A</v>
      </c>
      <c r="BH206" s="78" t="e">
        <f aca="false">IF(AQ206=0,"",AQ206)</f>
        <v>#N/A</v>
      </c>
      <c r="BI206" s="78" t="e">
        <f aca="false">IF(AR206=0,"",AR206)</f>
        <v>#N/A</v>
      </c>
      <c r="BJ206" s="78" t="e">
        <f aca="false">IF(AS206=0,"",AS206)</f>
        <v>#N/A</v>
      </c>
      <c r="BK206" s="78" t="e">
        <f aca="false">IF(AT206=0,"",AT206)</f>
        <v>#N/A</v>
      </c>
      <c r="BL206" s="78" t="e">
        <f aca="false">IF(AU206=0,"",AU206)</f>
        <v>#N/A</v>
      </c>
      <c r="BM206" s="78" t="e">
        <f aca="false">IF(AV206=0,"",AV206)</f>
        <v>#N/A</v>
      </c>
      <c r="BN206" s="78" t="e">
        <f aca="false">IF(AW206=0,"",AW206)</f>
        <v>#N/A</v>
      </c>
      <c r="BO206" s="78" t="e">
        <f aca="false">IF(AX206=0,"",AX206)</f>
        <v>#N/A</v>
      </c>
      <c r="BP206" s="78" t="e">
        <f aca="false">IF(AY206=0,"",AY206)</f>
        <v>#N/A</v>
      </c>
      <c r="BQ206" s="78" t="e">
        <f aca="false">IF(AZ206=0,"",AZ206)</f>
        <v>#N/A</v>
      </c>
      <c r="BR206" s="78" t="e">
        <f aca="false">IF(BA206=0,"",BA206)</f>
        <v>#N/A</v>
      </c>
      <c r="BS206" s="78" t="e">
        <f aca="false">IF(BB206=0,"",BB206)</f>
        <v>#N/A</v>
      </c>
      <c r="BT206" s="78" t="e">
        <f aca="false">IF(BC206=0,"",BC206)</f>
        <v>#N/A</v>
      </c>
      <c r="BU206" s="78" t="e">
        <f aca="false">IF(BD206=0,"",BD206)</f>
        <v>#N/A</v>
      </c>
    </row>
    <row r="207" customFormat="false" ht="56.7" hidden="false" customHeight="true" outlineLevel="0" collapsed="false">
      <c r="A207" s="137"/>
      <c r="B207" s="138"/>
      <c r="C207" s="139"/>
      <c r="D207" s="139"/>
      <c r="E207" s="143"/>
      <c r="F207" s="120"/>
      <c r="G207" s="121"/>
      <c r="H207" s="122"/>
      <c r="I207" s="123"/>
      <c r="J207" s="116"/>
      <c r="K207" s="124" t="str">
        <f aca="false">IF(ISBLANK(I207),"",ROUND(IF(J207&lt;&gt;"€",IF(J207="$",I207*TRANSFERENCIAS!$E$29,I207*TRANSFERENCIAS!$H$29),I207),2))</f>
        <v/>
      </c>
      <c r="L207" s="142"/>
      <c r="M207" s="142"/>
      <c r="N207" s="142"/>
      <c r="O207" s="142"/>
      <c r="P207" s="142"/>
      <c r="Q207" s="160" t="str">
        <f aca="false">IF(ISNUMBER(X207),X207,"P")</f>
        <v>P</v>
      </c>
      <c r="W207" s="129" t="n">
        <f aca="false">SUM(L207:O207)</f>
        <v>0</v>
      </c>
      <c r="X207" s="129" t="str">
        <f aca="false">IF(W207&gt;0,ABS(W207-K207),"")</f>
        <v/>
      </c>
      <c r="AO207" s="78" t="e">
        <f aca="false">VLOOKUP(F207,PTDS2!$A$1:$Q$13,2)</f>
        <v>#N/A</v>
      </c>
      <c r="AP207" s="78" t="e">
        <f aca="false">VLOOKUP(F207,PTDS2!$A$1:$Q$13,3)</f>
        <v>#N/A</v>
      </c>
      <c r="AQ207" s="78" t="e">
        <f aca="false">VLOOKUP(F207,PTDS2!$A$1:$Q$13,4)</f>
        <v>#N/A</v>
      </c>
      <c r="AR207" s="78" t="e">
        <f aca="false">VLOOKUP(F207,PTDS2!$A$1:$Q$13,5)</f>
        <v>#N/A</v>
      </c>
      <c r="AS207" s="78" t="e">
        <f aca="false">VLOOKUP(F207,PTDS2!$A$1:$Q$13,6)</f>
        <v>#N/A</v>
      </c>
      <c r="AT207" s="78" t="e">
        <f aca="false">VLOOKUP(F207,PTDS2!$A$1:$Q$13,7)</f>
        <v>#N/A</v>
      </c>
      <c r="AU207" s="78" t="e">
        <f aca="false">VLOOKUP(F207,PTDS2!$A$1:$Q$13,8)</f>
        <v>#N/A</v>
      </c>
      <c r="AV207" s="78" t="e">
        <f aca="false">VLOOKUP(F207,PTDS2!$A$1:$Q$13,9)</f>
        <v>#N/A</v>
      </c>
      <c r="AW207" s="78" t="e">
        <f aca="false">VLOOKUP(F207,PTDS2!$A$1:$Q$13,10)</f>
        <v>#N/A</v>
      </c>
      <c r="AX207" s="78" t="e">
        <f aca="false">VLOOKUP(F207,PTDS2!$A$1:$Q$13,11)</f>
        <v>#N/A</v>
      </c>
      <c r="AY207" s="78" t="e">
        <f aca="false">VLOOKUP(F207,PTDS2!$A$1:$Q$13,12)</f>
        <v>#N/A</v>
      </c>
      <c r="AZ207" s="78" t="e">
        <f aca="false">VLOOKUP(F207,PTDS2!$A$1:$Q$13,13)</f>
        <v>#N/A</v>
      </c>
      <c r="BA207" s="78" t="e">
        <f aca="false">VLOOKUP(F207,PTDS2!$A$1:$Q$13,14)</f>
        <v>#N/A</v>
      </c>
      <c r="BB207" s="78" t="e">
        <f aca="false">VLOOKUP(F207,PTDS2!$A$1:$Q$13,15)</f>
        <v>#N/A</v>
      </c>
      <c r="BC207" s="78" t="e">
        <f aca="false">VLOOKUP(F207,PTDS2!$A$1:$Q$13,16)</f>
        <v>#N/A</v>
      </c>
      <c r="BD207" s="78" t="e">
        <f aca="false">VLOOKUP(F207,PTDS2!$A$1:$Q$13,17)</f>
        <v>#N/A</v>
      </c>
      <c r="BF207" s="78" t="e">
        <f aca="false">IF(AO207=0,"",AO207)</f>
        <v>#N/A</v>
      </c>
      <c r="BG207" s="78" t="e">
        <f aca="false">IF(AP207=0,"",AP207)</f>
        <v>#N/A</v>
      </c>
      <c r="BH207" s="78" t="e">
        <f aca="false">IF(AQ207=0,"",AQ207)</f>
        <v>#N/A</v>
      </c>
      <c r="BI207" s="78" t="e">
        <f aca="false">IF(AR207=0,"",AR207)</f>
        <v>#N/A</v>
      </c>
      <c r="BJ207" s="78" t="e">
        <f aca="false">IF(AS207=0,"",AS207)</f>
        <v>#N/A</v>
      </c>
      <c r="BK207" s="78" t="e">
        <f aca="false">IF(AT207=0,"",AT207)</f>
        <v>#N/A</v>
      </c>
      <c r="BL207" s="78" t="e">
        <f aca="false">IF(AU207=0,"",AU207)</f>
        <v>#N/A</v>
      </c>
      <c r="BM207" s="78" t="e">
        <f aca="false">IF(AV207=0,"",AV207)</f>
        <v>#N/A</v>
      </c>
      <c r="BN207" s="78" t="e">
        <f aca="false">IF(AW207=0,"",AW207)</f>
        <v>#N/A</v>
      </c>
      <c r="BO207" s="78" t="e">
        <f aca="false">IF(AX207=0,"",AX207)</f>
        <v>#N/A</v>
      </c>
      <c r="BP207" s="78" t="e">
        <f aca="false">IF(AY207=0,"",AY207)</f>
        <v>#N/A</v>
      </c>
      <c r="BQ207" s="78" t="e">
        <f aca="false">IF(AZ207=0,"",AZ207)</f>
        <v>#N/A</v>
      </c>
      <c r="BR207" s="78" t="e">
        <f aca="false">IF(BA207=0,"",BA207)</f>
        <v>#N/A</v>
      </c>
      <c r="BS207" s="78" t="e">
        <f aca="false">IF(BB207=0,"",BB207)</f>
        <v>#N/A</v>
      </c>
      <c r="BT207" s="78" t="e">
        <f aca="false">IF(BC207=0,"",BC207)</f>
        <v>#N/A</v>
      </c>
      <c r="BU207" s="78" t="e">
        <f aca="false">IF(BD207=0,"",BD207)</f>
        <v>#N/A</v>
      </c>
    </row>
    <row r="208" customFormat="false" ht="56.7" hidden="false" customHeight="true" outlineLevel="0" collapsed="false">
      <c r="A208" s="137"/>
      <c r="B208" s="138"/>
      <c r="C208" s="139"/>
      <c r="D208" s="139"/>
      <c r="E208" s="143"/>
      <c r="F208" s="120"/>
      <c r="G208" s="121"/>
      <c r="H208" s="122"/>
      <c r="I208" s="123"/>
      <c r="J208" s="116"/>
      <c r="K208" s="124" t="str">
        <f aca="false">IF(ISBLANK(I208),"",ROUND(IF(J208&lt;&gt;"€",IF(J208="$",I208*TRANSFERENCIAS!$E$29,I208*TRANSFERENCIAS!$H$29),I208),2))</f>
        <v/>
      </c>
      <c r="L208" s="142"/>
      <c r="M208" s="142"/>
      <c r="N208" s="142"/>
      <c r="O208" s="142"/>
      <c r="P208" s="142"/>
      <c r="Q208" s="160" t="str">
        <f aca="false">IF(ISNUMBER(X208),X208,"P")</f>
        <v>P</v>
      </c>
      <c r="W208" s="129" t="n">
        <f aca="false">SUM(L208:O208)</f>
        <v>0</v>
      </c>
      <c r="X208" s="129" t="str">
        <f aca="false">IF(W208&gt;0,ABS(W208-K208),"")</f>
        <v/>
      </c>
      <c r="AO208" s="78" t="e">
        <f aca="false">VLOOKUP(F208,PTDS2!$A$1:$Q$13,2)</f>
        <v>#N/A</v>
      </c>
      <c r="AP208" s="78" t="e">
        <f aca="false">VLOOKUP(F208,PTDS2!$A$1:$Q$13,3)</f>
        <v>#N/A</v>
      </c>
      <c r="AQ208" s="78" t="e">
        <f aca="false">VLOOKUP(F208,PTDS2!$A$1:$Q$13,4)</f>
        <v>#N/A</v>
      </c>
      <c r="AR208" s="78" t="e">
        <f aca="false">VLOOKUP(F208,PTDS2!$A$1:$Q$13,5)</f>
        <v>#N/A</v>
      </c>
      <c r="AS208" s="78" t="e">
        <f aca="false">VLOOKUP(F208,PTDS2!$A$1:$Q$13,6)</f>
        <v>#N/A</v>
      </c>
      <c r="AT208" s="78" t="e">
        <f aca="false">VLOOKUP(F208,PTDS2!$A$1:$Q$13,7)</f>
        <v>#N/A</v>
      </c>
      <c r="AU208" s="78" t="e">
        <f aca="false">VLOOKUP(F208,PTDS2!$A$1:$Q$13,8)</f>
        <v>#N/A</v>
      </c>
      <c r="AV208" s="78" t="e">
        <f aca="false">VLOOKUP(F208,PTDS2!$A$1:$Q$13,9)</f>
        <v>#N/A</v>
      </c>
      <c r="AW208" s="78" t="e">
        <f aca="false">VLOOKUP(F208,PTDS2!$A$1:$Q$13,10)</f>
        <v>#N/A</v>
      </c>
      <c r="AX208" s="78" t="e">
        <f aca="false">VLOOKUP(F208,PTDS2!$A$1:$Q$13,11)</f>
        <v>#N/A</v>
      </c>
      <c r="AY208" s="78" t="e">
        <f aca="false">VLOOKUP(F208,PTDS2!$A$1:$Q$13,12)</f>
        <v>#N/A</v>
      </c>
      <c r="AZ208" s="78" t="e">
        <f aca="false">VLOOKUP(F208,PTDS2!$A$1:$Q$13,13)</f>
        <v>#N/A</v>
      </c>
      <c r="BA208" s="78" t="e">
        <f aca="false">VLOOKUP(F208,PTDS2!$A$1:$Q$13,14)</f>
        <v>#N/A</v>
      </c>
      <c r="BB208" s="78" t="e">
        <f aca="false">VLOOKUP(F208,PTDS2!$A$1:$Q$13,15)</f>
        <v>#N/A</v>
      </c>
      <c r="BC208" s="78" t="e">
        <f aca="false">VLOOKUP(F208,PTDS2!$A$1:$Q$13,16)</f>
        <v>#N/A</v>
      </c>
      <c r="BD208" s="78" t="e">
        <f aca="false">VLOOKUP(F208,PTDS2!$A$1:$Q$13,17)</f>
        <v>#N/A</v>
      </c>
      <c r="BF208" s="78" t="e">
        <f aca="false">IF(AO208=0,"",AO208)</f>
        <v>#N/A</v>
      </c>
      <c r="BG208" s="78" t="e">
        <f aca="false">IF(AP208=0,"",AP208)</f>
        <v>#N/A</v>
      </c>
      <c r="BH208" s="78" t="e">
        <f aca="false">IF(AQ208=0,"",AQ208)</f>
        <v>#N/A</v>
      </c>
      <c r="BI208" s="78" t="e">
        <f aca="false">IF(AR208=0,"",AR208)</f>
        <v>#N/A</v>
      </c>
      <c r="BJ208" s="78" t="e">
        <f aca="false">IF(AS208=0,"",AS208)</f>
        <v>#N/A</v>
      </c>
      <c r="BK208" s="78" t="e">
        <f aca="false">IF(AT208=0,"",AT208)</f>
        <v>#N/A</v>
      </c>
      <c r="BL208" s="78" t="e">
        <f aca="false">IF(AU208=0,"",AU208)</f>
        <v>#N/A</v>
      </c>
      <c r="BM208" s="78" t="e">
        <f aca="false">IF(AV208=0,"",AV208)</f>
        <v>#N/A</v>
      </c>
      <c r="BN208" s="78" t="e">
        <f aca="false">IF(AW208=0,"",AW208)</f>
        <v>#N/A</v>
      </c>
      <c r="BO208" s="78" t="e">
        <f aca="false">IF(AX208=0,"",AX208)</f>
        <v>#N/A</v>
      </c>
      <c r="BP208" s="78" t="e">
        <f aca="false">IF(AY208=0,"",AY208)</f>
        <v>#N/A</v>
      </c>
      <c r="BQ208" s="78" t="e">
        <f aca="false">IF(AZ208=0,"",AZ208)</f>
        <v>#N/A</v>
      </c>
      <c r="BR208" s="78" t="e">
        <f aca="false">IF(BA208=0,"",BA208)</f>
        <v>#N/A</v>
      </c>
      <c r="BS208" s="78" t="e">
        <f aca="false">IF(BB208=0,"",BB208)</f>
        <v>#N/A</v>
      </c>
      <c r="BT208" s="78" t="e">
        <f aca="false">IF(BC208=0,"",BC208)</f>
        <v>#N/A</v>
      </c>
      <c r="BU208" s="78" t="e">
        <f aca="false">IF(BD208=0,"",BD208)</f>
        <v>#N/A</v>
      </c>
    </row>
    <row r="209" customFormat="false" ht="56.7" hidden="false" customHeight="true" outlineLevel="0" collapsed="false">
      <c r="A209" s="137"/>
      <c r="B209" s="138"/>
      <c r="C209" s="139"/>
      <c r="D209" s="139"/>
      <c r="E209" s="143"/>
      <c r="F209" s="120"/>
      <c r="G209" s="121"/>
      <c r="H209" s="122"/>
      <c r="I209" s="123"/>
      <c r="J209" s="116"/>
      <c r="K209" s="124" t="str">
        <f aca="false">IF(ISBLANK(I209),"",ROUND(IF(J209&lt;&gt;"€",IF(J209="$",I209*TRANSFERENCIAS!$E$29,I209*TRANSFERENCIAS!$H$29),I209),2))</f>
        <v/>
      </c>
      <c r="L209" s="142"/>
      <c r="M209" s="142"/>
      <c r="N209" s="142"/>
      <c r="O209" s="142"/>
      <c r="P209" s="142"/>
      <c r="Q209" s="160" t="str">
        <f aca="false">IF(ISNUMBER(X209),X209,"P")</f>
        <v>P</v>
      </c>
      <c r="W209" s="129" t="n">
        <f aca="false">SUM(L209:O209)</f>
        <v>0</v>
      </c>
      <c r="X209" s="129" t="str">
        <f aca="false">IF(W209&gt;0,ABS(W209-K209),"")</f>
        <v/>
      </c>
      <c r="AO209" s="78" t="e">
        <f aca="false">VLOOKUP(F209,PTDS2!$A$1:$Q$13,2)</f>
        <v>#N/A</v>
      </c>
      <c r="AP209" s="78" t="e">
        <f aca="false">VLOOKUP(F209,PTDS2!$A$1:$Q$13,3)</f>
        <v>#N/A</v>
      </c>
      <c r="AQ209" s="78" t="e">
        <f aca="false">VLOOKUP(F209,PTDS2!$A$1:$Q$13,4)</f>
        <v>#N/A</v>
      </c>
      <c r="AR209" s="78" t="e">
        <f aca="false">VLOOKUP(F209,PTDS2!$A$1:$Q$13,5)</f>
        <v>#N/A</v>
      </c>
      <c r="AS209" s="78" t="e">
        <f aca="false">VLOOKUP(F209,PTDS2!$A$1:$Q$13,6)</f>
        <v>#N/A</v>
      </c>
      <c r="AT209" s="78" t="e">
        <f aca="false">VLOOKUP(F209,PTDS2!$A$1:$Q$13,7)</f>
        <v>#N/A</v>
      </c>
      <c r="AU209" s="78" t="e">
        <f aca="false">VLOOKUP(F209,PTDS2!$A$1:$Q$13,8)</f>
        <v>#N/A</v>
      </c>
      <c r="AV209" s="78" t="e">
        <f aca="false">VLOOKUP(F209,PTDS2!$A$1:$Q$13,9)</f>
        <v>#N/A</v>
      </c>
      <c r="AW209" s="78" t="e">
        <f aca="false">VLOOKUP(F209,PTDS2!$A$1:$Q$13,10)</f>
        <v>#N/A</v>
      </c>
      <c r="AX209" s="78" t="e">
        <f aca="false">VLOOKUP(F209,PTDS2!$A$1:$Q$13,11)</f>
        <v>#N/A</v>
      </c>
      <c r="AY209" s="78" t="e">
        <f aca="false">VLOOKUP(F209,PTDS2!$A$1:$Q$13,12)</f>
        <v>#N/A</v>
      </c>
      <c r="AZ209" s="78" t="e">
        <f aca="false">VLOOKUP(F209,PTDS2!$A$1:$Q$13,13)</f>
        <v>#N/A</v>
      </c>
      <c r="BA209" s="78" t="e">
        <f aca="false">VLOOKUP(F209,PTDS2!$A$1:$Q$13,14)</f>
        <v>#N/A</v>
      </c>
      <c r="BB209" s="78" t="e">
        <f aca="false">VLOOKUP(F209,PTDS2!$A$1:$Q$13,15)</f>
        <v>#N/A</v>
      </c>
      <c r="BC209" s="78" t="e">
        <f aca="false">VLOOKUP(F209,PTDS2!$A$1:$Q$13,16)</f>
        <v>#N/A</v>
      </c>
      <c r="BD209" s="78" t="e">
        <f aca="false">VLOOKUP(F209,PTDS2!$A$1:$Q$13,17)</f>
        <v>#N/A</v>
      </c>
      <c r="BF209" s="78" t="e">
        <f aca="false">IF(AO209=0,"",AO209)</f>
        <v>#N/A</v>
      </c>
      <c r="BG209" s="78" t="e">
        <f aca="false">IF(AP209=0,"",AP209)</f>
        <v>#N/A</v>
      </c>
      <c r="BH209" s="78" t="e">
        <f aca="false">IF(AQ209=0,"",AQ209)</f>
        <v>#N/A</v>
      </c>
      <c r="BI209" s="78" t="e">
        <f aca="false">IF(AR209=0,"",AR209)</f>
        <v>#N/A</v>
      </c>
      <c r="BJ209" s="78" t="e">
        <f aca="false">IF(AS209=0,"",AS209)</f>
        <v>#N/A</v>
      </c>
      <c r="BK209" s="78" t="e">
        <f aca="false">IF(AT209=0,"",AT209)</f>
        <v>#N/A</v>
      </c>
      <c r="BL209" s="78" t="e">
        <f aca="false">IF(AU209=0,"",AU209)</f>
        <v>#N/A</v>
      </c>
      <c r="BM209" s="78" t="e">
        <f aca="false">IF(AV209=0,"",AV209)</f>
        <v>#N/A</v>
      </c>
      <c r="BN209" s="78" t="e">
        <f aca="false">IF(AW209=0,"",AW209)</f>
        <v>#N/A</v>
      </c>
      <c r="BO209" s="78" t="e">
        <f aca="false">IF(AX209=0,"",AX209)</f>
        <v>#N/A</v>
      </c>
      <c r="BP209" s="78" t="e">
        <f aca="false">IF(AY209=0,"",AY209)</f>
        <v>#N/A</v>
      </c>
      <c r="BQ209" s="78" t="e">
        <f aca="false">IF(AZ209=0,"",AZ209)</f>
        <v>#N/A</v>
      </c>
      <c r="BR209" s="78" t="e">
        <f aca="false">IF(BA209=0,"",BA209)</f>
        <v>#N/A</v>
      </c>
      <c r="BS209" s="78" t="e">
        <f aca="false">IF(BB209=0,"",BB209)</f>
        <v>#N/A</v>
      </c>
      <c r="BT209" s="78" t="e">
        <f aca="false">IF(BC209=0,"",BC209)</f>
        <v>#N/A</v>
      </c>
      <c r="BU209" s="78" t="e">
        <f aca="false">IF(BD209=0,"",BD209)</f>
        <v>#N/A</v>
      </c>
    </row>
    <row r="210" customFormat="false" ht="56.7" hidden="false" customHeight="true" outlineLevel="0" collapsed="false">
      <c r="A210" s="137"/>
      <c r="B210" s="138"/>
      <c r="C210" s="139"/>
      <c r="D210" s="139"/>
      <c r="E210" s="143"/>
      <c r="F210" s="120"/>
      <c r="G210" s="121"/>
      <c r="H210" s="122"/>
      <c r="I210" s="123"/>
      <c r="J210" s="116"/>
      <c r="K210" s="124" t="str">
        <f aca="false">IF(ISBLANK(I210),"",ROUND(IF(J210&lt;&gt;"€",IF(J210="$",I210*TRANSFERENCIAS!$E$29,I210*TRANSFERENCIAS!$H$29),I210),2))</f>
        <v/>
      </c>
      <c r="L210" s="142"/>
      <c r="M210" s="142"/>
      <c r="N210" s="142"/>
      <c r="O210" s="142"/>
      <c r="P210" s="142"/>
      <c r="Q210" s="160" t="str">
        <f aca="false">IF(ISNUMBER(X210),X210,"P")</f>
        <v>P</v>
      </c>
      <c r="W210" s="129" t="n">
        <f aca="false">SUM(L210:O210)</f>
        <v>0</v>
      </c>
      <c r="X210" s="129" t="str">
        <f aca="false">IF(W210&gt;0,ABS(W210-K210),"")</f>
        <v/>
      </c>
      <c r="AO210" s="78" t="e">
        <f aca="false">VLOOKUP(F210,PTDS2!$A$1:$Q$13,2)</f>
        <v>#N/A</v>
      </c>
      <c r="AP210" s="78" t="e">
        <f aca="false">VLOOKUP(F210,PTDS2!$A$1:$Q$13,3)</f>
        <v>#N/A</v>
      </c>
      <c r="AQ210" s="78" t="e">
        <f aca="false">VLOOKUP(F210,PTDS2!$A$1:$Q$13,4)</f>
        <v>#N/A</v>
      </c>
      <c r="AR210" s="78" t="e">
        <f aca="false">VLOOKUP(F210,PTDS2!$A$1:$Q$13,5)</f>
        <v>#N/A</v>
      </c>
      <c r="AS210" s="78" t="e">
        <f aca="false">VLOOKUP(F210,PTDS2!$A$1:$Q$13,6)</f>
        <v>#N/A</v>
      </c>
      <c r="AT210" s="78" t="e">
        <f aca="false">VLOOKUP(F210,PTDS2!$A$1:$Q$13,7)</f>
        <v>#N/A</v>
      </c>
      <c r="AU210" s="78" t="e">
        <f aca="false">VLOOKUP(F210,PTDS2!$A$1:$Q$13,8)</f>
        <v>#N/A</v>
      </c>
      <c r="AV210" s="78" t="e">
        <f aca="false">VLOOKUP(F210,PTDS2!$A$1:$Q$13,9)</f>
        <v>#N/A</v>
      </c>
      <c r="AW210" s="78" t="e">
        <f aca="false">VLOOKUP(F210,PTDS2!$A$1:$Q$13,10)</f>
        <v>#N/A</v>
      </c>
      <c r="AX210" s="78" t="e">
        <f aca="false">VLOOKUP(F210,PTDS2!$A$1:$Q$13,11)</f>
        <v>#N/A</v>
      </c>
      <c r="AY210" s="78" t="e">
        <f aca="false">VLOOKUP(F210,PTDS2!$A$1:$Q$13,12)</f>
        <v>#N/A</v>
      </c>
      <c r="AZ210" s="78" t="e">
        <f aca="false">VLOOKUP(F210,PTDS2!$A$1:$Q$13,13)</f>
        <v>#N/A</v>
      </c>
      <c r="BA210" s="78" t="e">
        <f aca="false">VLOOKUP(F210,PTDS2!$A$1:$Q$13,14)</f>
        <v>#N/A</v>
      </c>
      <c r="BB210" s="78" t="e">
        <f aca="false">VLOOKUP(F210,PTDS2!$A$1:$Q$13,15)</f>
        <v>#N/A</v>
      </c>
      <c r="BC210" s="78" t="e">
        <f aca="false">VLOOKUP(F210,PTDS2!$A$1:$Q$13,16)</f>
        <v>#N/A</v>
      </c>
      <c r="BD210" s="78" t="e">
        <f aca="false">VLOOKUP(F210,PTDS2!$A$1:$Q$13,17)</f>
        <v>#N/A</v>
      </c>
      <c r="BF210" s="78" t="e">
        <f aca="false">IF(AO210=0,"",AO210)</f>
        <v>#N/A</v>
      </c>
      <c r="BG210" s="78" t="e">
        <f aca="false">IF(AP210=0,"",AP210)</f>
        <v>#N/A</v>
      </c>
      <c r="BH210" s="78" t="e">
        <f aca="false">IF(AQ210=0,"",AQ210)</f>
        <v>#N/A</v>
      </c>
      <c r="BI210" s="78" t="e">
        <f aca="false">IF(AR210=0,"",AR210)</f>
        <v>#N/A</v>
      </c>
      <c r="BJ210" s="78" t="e">
        <f aca="false">IF(AS210=0,"",AS210)</f>
        <v>#N/A</v>
      </c>
      <c r="BK210" s="78" t="e">
        <f aca="false">IF(AT210=0,"",AT210)</f>
        <v>#N/A</v>
      </c>
      <c r="BL210" s="78" t="e">
        <f aca="false">IF(AU210=0,"",AU210)</f>
        <v>#N/A</v>
      </c>
      <c r="BM210" s="78" t="e">
        <f aca="false">IF(AV210=0,"",AV210)</f>
        <v>#N/A</v>
      </c>
      <c r="BN210" s="78" t="e">
        <f aca="false">IF(AW210=0,"",AW210)</f>
        <v>#N/A</v>
      </c>
      <c r="BO210" s="78" t="e">
        <f aca="false">IF(AX210=0,"",AX210)</f>
        <v>#N/A</v>
      </c>
      <c r="BP210" s="78" t="e">
        <f aca="false">IF(AY210=0,"",AY210)</f>
        <v>#N/A</v>
      </c>
      <c r="BQ210" s="78" t="e">
        <f aca="false">IF(AZ210=0,"",AZ210)</f>
        <v>#N/A</v>
      </c>
      <c r="BR210" s="78" t="e">
        <f aca="false">IF(BA210=0,"",BA210)</f>
        <v>#N/A</v>
      </c>
      <c r="BS210" s="78" t="e">
        <f aca="false">IF(BB210=0,"",BB210)</f>
        <v>#N/A</v>
      </c>
      <c r="BT210" s="78" t="e">
        <f aca="false">IF(BC210=0,"",BC210)</f>
        <v>#N/A</v>
      </c>
      <c r="BU210" s="78" t="e">
        <f aca="false">IF(BD210=0,"",BD210)</f>
        <v>#N/A</v>
      </c>
    </row>
    <row r="211" customFormat="false" ht="56.7" hidden="false" customHeight="true" outlineLevel="0" collapsed="false">
      <c r="A211" s="137"/>
      <c r="B211" s="138"/>
      <c r="C211" s="139"/>
      <c r="D211" s="139"/>
      <c r="E211" s="143"/>
      <c r="F211" s="120"/>
      <c r="G211" s="121"/>
      <c r="H211" s="122"/>
      <c r="I211" s="123"/>
      <c r="J211" s="116"/>
      <c r="K211" s="124" t="str">
        <f aca="false">IF(ISBLANK(I211),"",ROUND(IF(J211&lt;&gt;"€",IF(J211="$",I211*TRANSFERENCIAS!$E$29,I211*TRANSFERENCIAS!$H$29),I211),2))</f>
        <v/>
      </c>
      <c r="L211" s="142"/>
      <c r="M211" s="142"/>
      <c r="N211" s="142"/>
      <c r="O211" s="142"/>
      <c r="P211" s="142"/>
      <c r="Q211" s="160" t="str">
        <f aca="false">IF(ISNUMBER(X211),X211,"P")</f>
        <v>P</v>
      </c>
      <c r="W211" s="129" t="n">
        <f aca="false">SUM(L211:O211)</f>
        <v>0</v>
      </c>
      <c r="X211" s="129" t="str">
        <f aca="false">IF(W211&gt;0,ABS(W211-K211),"")</f>
        <v/>
      </c>
      <c r="AO211" s="78" t="e">
        <f aca="false">VLOOKUP(F211,PTDS2!$A$1:$Q$13,2)</f>
        <v>#N/A</v>
      </c>
      <c r="AP211" s="78" t="e">
        <f aca="false">VLOOKUP(F211,PTDS2!$A$1:$Q$13,3)</f>
        <v>#N/A</v>
      </c>
      <c r="AQ211" s="78" t="e">
        <f aca="false">VLOOKUP(F211,PTDS2!$A$1:$Q$13,4)</f>
        <v>#N/A</v>
      </c>
      <c r="AR211" s="78" t="e">
        <f aca="false">VLOOKUP(F211,PTDS2!$A$1:$Q$13,5)</f>
        <v>#N/A</v>
      </c>
      <c r="AS211" s="78" t="e">
        <f aca="false">VLOOKUP(F211,PTDS2!$A$1:$Q$13,6)</f>
        <v>#N/A</v>
      </c>
      <c r="AT211" s="78" t="e">
        <f aca="false">VLOOKUP(F211,PTDS2!$A$1:$Q$13,7)</f>
        <v>#N/A</v>
      </c>
      <c r="AU211" s="78" t="e">
        <f aca="false">VLOOKUP(F211,PTDS2!$A$1:$Q$13,8)</f>
        <v>#N/A</v>
      </c>
      <c r="AV211" s="78" t="e">
        <f aca="false">VLOOKUP(F211,PTDS2!$A$1:$Q$13,9)</f>
        <v>#N/A</v>
      </c>
      <c r="AW211" s="78" t="e">
        <f aca="false">VLOOKUP(F211,PTDS2!$A$1:$Q$13,10)</f>
        <v>#N/A</v>
      </c>
      <c r="AX211" s="78" t="e">
        <f aca="false">VLOOKUP(F211,PTDS2!$A$1:$Q$13,11)</f>
        <v>#N/A</v>
      </c>
      <c r="AY211" s="78" t="e">
        <f aca="false">VLOOKUP(F211,PTDS2!$A$1:$Q$13,12)</f>
        <v>#N/A</v>
      </c>
      <c r="AZ211" s="78" t="e">
        <f aca="false">VLOOKUP(F211,PTDS2!$A$1:$Q$13,13)</f>
        <v>#N/A</v>
      </c>
      <c r="BA211" s="78" t="e">
        <f aca="false">VLOOKUP(F211,PTDS2!$A$1:$Q$13,14)</f>
        <v>#N/A</v>
      </c>
      <c r="BB211" s="78" t="e">
        <f aca="false">VLOOKUP(F211,PTDS2!$A$1:$Q$13,15)</f>
        <v>#N/A</v>
      </c>
      <c r="BC211" s="78" t="e">
        <f aca="false">VLOOKUP(F211,PTDS2!$A$1:$Q$13,16)</f>
        <v>#N/A</v>
      </c>
      <c r="BD211" s="78" t="e">
        <f aca="false">VLOOKUP(F211,PTDS2!$A$1:$Q$13,17)</f>
        <v>#N/A</v>
      </c>
      <c r="BF211" s="78" t="e">
        <f aca="false">IF(AO211=0,"",AO211)</f>
        <v>#N/A</v>
      </c>
      <c r="BG211" s="78" t="e">
        <f aca="false">IF(AP211=0,"",AP211)</f>
        <v>#N/A</v>
      </c>
      <c r="BH211" s="78" t="e">
        <f aca="false">IF(AQ211=0,"",AQ211)</f>
        <v>#N/A</v>
      </c>
      <c r="BI211" s="78" t="e">
        <f aca="false">IF(AR211=0,"",AR211)</f>
        <v>#N/A</v>
      </c>
      <c r="BJ211" s="78" t="e">
        <f aca="false">IF(AS211=0,"",AS211)</f>
        <v>#N/A</v>
      </c>
      <c r="BK211" s="78" t="e">
        <f aca="false">IF(AT211=0,"",AT211)</f>
        <v>#N/A</v>
      </c>
      <c r="BL211" s="78" t="e">
        <f aca="false">IF(AU211=0,"",AU211)</f>
        <v>#N/A</v>
      </c>
      <c r="BM211" s="78" t="e">
        <f aca="false">IF(AV211=0,"",AV211)</f>
        <v>#N/A</v>
      </c>
      <c r="BN211" s="78" t="e">
        <f aca="false">IF(AW211=0,"",AW211)</f>
        <v>#N/A</v>
      </c>
      <c r="BO211" s="78" t="e">
        <f aca="false">IF(AX211=0,"",AX211)</f>
        <v>#N/A</v>
      </c>
      <c r="BP211" s="78" t="e">
        <f aca="false">IF(AY211=0,"",AY211)</f>
        <v>#N/A</v>
      </c>
      <c r="BQ211" s="78" t="e">
        <f aca="false">IF(AZ211=0,"",AZ211)</f>
        <v>#N/A</v>
      </c>
      <c r="BR211" s="78" t="e">
        <f aca="false">IF(BA211=0,"",BA211)</f>
        <v>#N/A</v>
      </c>
      <c r="BS211" s="78" t="e">
        <f aca="false">IF(BB211=0,"",BB211)</f>
        <v>#N/A</v>
      </c>
      <c r="BT211" s="78" t="e">
        <f aca="false">IF(BC211=0,"",BC211)</f>
        <v>#N/A</v>
      </c>
      <c r="BU211" s="78" t="e">
        <f aca="false">IF(BD211=0,"",BD211)</f>
        <v>#N/A</v>
      </c>
    </row>
    <row r="212" customFormat="false" ht="56.7" hidden="false" customHeight="true" outlineLevel="0" collapsed="false">
      <c r="A212" s="137"/>
      <c r="B212" s="138"/>
      <c r="C212" s="139"/>
      <c r="D212" s="139"/>
      <c r="E212" s="143"/>
      <c r="F212" s="120"/>
      <c r="G212" s="121"/>
      <c r="H212" s="122"/>
      <c r="I212" s="123"/>
      <c r="J212" s="116"/>
      <c r="K212" s="124" t="str">
        <f aca="false">IF(ISBLANK(I212),"",ROUND(IF(J212&lt;&gt;"€",IF(J212="$",I212*TRANSFERENCIAS!$E$29,I212*TRANSFERENCIAS!$H$29),I212),2))</f>
        <v/>
      </c>
      <c r="L212" s="142"/>
      <c r="M212" s="142"/>
      <c r="N212" s="142"/>
      <c r="O212" s="142"/>
      <c r="P212" s="142"/>
      <c r="Q212" s="160" t="str">
        <f aca="false">IF(ISNUMBER(X212),X212,"P")</f>
        <v>P</v>
      </c>
      <c r="W212" s="129" t="n">
        <f aca="false">SUM(L212:O212)</f>
        <v>0</v>
      </c>
      <c r="X212" s="129" t="str">
        <f aca="false">IF(W212&gt;0,ABS(W212-K212),"")</f>
        <v/>
      </c>
      <c r="AO212" s="78" t="e">
        <f aca="false">VLOOKUP(F212,PTDS2!$A$1:$Q$13,2)</f>
        <v>#N/A</v>
      </c>
      <c r="AP212" s="78" t="e">
        <f aca="false">VLOOKUP(F212,PTDS2!$A$1:$Q$13,3)</f>
        <v>#N/A</v>
      </c>
      <c r="AQ212" s="78" t="e">
        <f aca="false">VLOOKUP(F212,PTDS2!$A$1:$Q$13,4)</f>
        <v>#N/A</v>
      </c>
      <c r="AR212" s="78" t="e">
        <f aca="false">VLOOKUP(F212,PTDS2!$A$1:$Q$13,5)</f>
        <v>#N/A</v>
      </c>
      <c r="AS212" s="78" t="e">
        <f aca="false">VLOOKUP(F212,PTDS2!$A$1:$Q$13,6)</f>
        <v>#N/A</v>
      </c>
      <c r="AT212" s="78" t="e">
        <f aca="false">VLOOKUP(F212,PTDS2!$A$1:$Q$13,7)</f>
        <v>#N/A</v>
      </c>
      <c r="AU212" s="78" t="e">
        <f aca="false">VLOOKUP(F212,PTDS2!$A$1:$Q$13,8)</f>
        <v>#N/A</v>
      </c>
      <c r="AV212" s="78" t="e">
        <f aca="false">VLOOKUP(F212,PTDS2!$A$1:$Q$13,9)</f>
        <v>#N/A</v>
      </c>
      <c r="AW212" s="78" t="e">
        <f aca="false">VLOOKUP(F212,PTDS2!$A$1:$Q$13,10)</f>
        <v>#N/A</v>
      </c>
      <c r="AX212" s="78" t="e">
        <f aca="false">VLOOKUP(F212,PTDS2!$A$1:$Q$13,11)</f>
        <v>#N/A</v>
      </c>
      <c r="AY212" s="78" t="e">
        <f aca="false">VLOOKUP(F212,PTDS2!$A$1:$Q$13,12)</f>
        <v>#N/A</v>
      </c>
      <c r="AZ212" s="78" t="e">
        <f aca="false">VLOOKUP(F212,PTDS2!$A$1:$Q$13,13)</f>
        <v>#N/A</v>
      </c>
      <c r="BA212" s="78" t="e">
        <f aca="false">VLOOKUP(F212,PTDS2!$A$1:$Q$13,14)</f>
        <v>#N/A</v>
      </c>
      <c r="BB212" s="78" t="e">
        <f aca="false">VLOOKUP(F212,PTDS2!$A$1:$Q$13,15)</f>
        <v>#N/A</v>
      </c>
      <c r="BC212" s="78" t="e">
        <f aca="false">VLOOKUP(F212,PTDS2!$A$1:$Q$13,16)</f>
        <v>#N/A</v>
      </c>
      <c r="BD212" s="78" t="e">
        <f aca="false">VLOOKUP(F212,PTDS2!$A$1:$Q$13,17)</f>
        <v>#N/A</v>
      </c>
      <c r="BF212" s="78" t="e">
        <f aca="false">IF(AO212=0,"",AO212)</f>
        <v>#N/A</v>
      </c>
      <c r="BG212" s="78" t="e">
        <f aca="false">IF(AP212=0,"",AP212)</f>
        <v>#N/A</v>
      </c>
      <c r="BH212" s="78" t="e">
        <f aca="false">IF(AQ212=0,"",AQ212)</f>
        <v>#N/A</v>
      </c>
      <c r="BI212" s="78" t="e">
        <f aca="false">IF(AR212=0,"",AR212)</f>
        <v>#N/A</v>
      </c>
      <c r="BJ212" s="78" t="e">
        <f aca="false">IF(AS212=0,"",AS212)</f>
        <v>#N/A</v>
      </c>
      <c r="BK212" s="78" t="e">
        <f aca="false">IF(AT212=0,"",AT212)</f>
        <v>#N/A</v>
      </c>
      <c r="BL212" s="78" t="e">
        <f aca="false">IF(AU212=0,"",AU212)</f>
        <v>#N/A</v>
      </c>
      <c r="BM212" s="78" t="e">
        <f aca="false">IF(AV212=0,"",AV212)</f>
        <v>#N/A</v>
      </c>
      <c r="BN212" s="78" t="e">
        <f aca="false">IF(AW212=0,"",AW212)</f>
        <v>#N/A</v>
      </c>
      <c r="BO212" s="78" t="e">
        <f aca="false">IF(AX212=0,"",AX212)</f>
        <v>#N/A</v>
      </c>
      <c r="BP212" s="78" t="e">
        <f aca="false">IF(AY212=0,"",AY212)</f>
        <v>#N/A</v>
      </c>
      <c r="BQ212" s="78" t="e">
        <f aca="false">IF(AZ212=0,"",AZ212)</f>
        <v>#N/A</v>
      </c>
      <c r="BR212" s="78" t="e">
        <f aca="false">IF(BA212=0,"",BA212)</f>
        <v>#N/A</v>
      </c>
      <c r="BS212" s="78" t="e">
        <f aca="false">IF(BB212=0,"",BB212)</f>
        <v>#N/A</v>
      </c>
      <c r="BT212" s="78" t="e">
        <f aca="false">IF(BC212=0,"",BC212)</f>
        <v>#N/A</v>
      </c>
      <c r="BU212" s="78" t="e">
        <f aca="false">IF(BD212=0,"",BD212)</f>
        <v>#N/A</v>
      </c>
    </row>
    <row r="213" customFormat="false" ht="56.7" hidden="false" customHeight="true" outlineLevel="0" collapsed="false">
      <c r="A213" s="137"/>
      <c r="B213" s="138"/>
      <c r="C213" s="139"/>
      <c r="D213" s="139"/>
      <c r="E213" s="143"/>
      <c r="F213" s="120"/>
      <c r="G213" s="121"/>
      <c r="H213" s="122"/>
      <c r="I213" s="123"/>
      <c r="J213" s="116"/>
      <c r="K213" s="124" t="str">
        <f aca="false">IF(ISBLANK(I213),"",ROUND(IF(J213&lt;&gt;"€",IF(J213="$",I213*TRANSFERENCIAS!$E$29,I213*TRANSFERENCIAS!$H$29),I213),2))</f>
        <v/>
      </c>
      <c r="L213" s="142"/>
      <c r="M213" s="142"/>
      <c r="N213" s="142"/>
      <c r="O213" s="142"/>
      <c r="P213" s="142"/>
      <c r="Q213" s="160" t="str">
        <f aca="false">IF(ISNUMBER(X213),X213,"P")</f>
        <v>P</v>
      </c>
      <c r="W213" s="129" t="n">
        <f aca="false">SUM(L213:O213)</f>
        <v>0</v>
      </c>
      <c r="X213" s="129" t="str">
        <f aca="false">IF(W213&gt;0,ABS(W213-K213),"")</f>
        <v/>
      </c>
      <c r="AO213" s="78" t="e">
        <f aca="false">VLOOKUP(F213,PTDS2!$A$1:$Q$13,2)</f>
        <v>#N/A</v>
      </c>
      <c r="AP213" s="78" t="e">
        <f aca="false">VLOOKUP(F213,PTDS2!$A$1:$Q$13,3)</f>
        <v>#N/A</v>
      </c>
      <c r="AQ213" s="78" t="e">
        <f aca="false">VLOOKUP(F213,PTDS2!$A$1:$Q$13,4)</f>
        <v>#N/A</v>
      </c>
      <c r="AR213" s="78" t="e">
        <f aca="false">VLOOKUP(F213,PTDS2!$A$1:$Q$13,5)</f>
        <v>#N/A</v>
      </c>
      <c r="AS213" s="78" t="e">
        <f aca="false">VLOOKUP(F213,PTDS2!$A$1:$Q$13,6)</f>
        <v>#N/A</v>
      </c>
      <c r="AT213" s="78" t="e">
        <f aca="false">VLOOKUP(F213,PTDS2!$A$1:$Q$13,7)</f>
        <v>#N/A</v>
      </c>
      <c r="AU213" s="78" t="e">
        <f aca="false">VLOOKUP(F213,PTDS2!$A$1:$Q$13,8)</f>
        <v>#N/A</v>
      </c>
      <c r="AV213" s="78" t="e">
        <f aca="false">VLOOKUP(F213,PTDS2!$A$1:$Q$13,9)</f>
        <v>#N/A</v>
      </c>
      <c r="AW213" s="78" t="e">
        <f aca="false">VLOOKUP(F213,PTDS2!$A$1:$Q$13,10)</f>
        <v>#N/A</v>
      </c>
      <c r="AX213" s="78" t="e">
        <f aca="false">VLOOKUP(F213,PTDS2!$A$1:$Q$13,11)</f>
        <v>#N/A</v>
      </c>
      <c r="AY213" s="78" t="e">
        <f aca="false">VLOOKUP(F213,PTDS2!$A$1:$Q$13,12)</f>
        <v>#N/A</v>
      </c>
      <c r="AZ213" s="78" t="e">
        <f aca="false">VLOOKUP(F213,PTDS2!$A$1:$Q$13,13)</f>
        <v>#N/A</v>
      </c>
      <c r="BA213" s="78" t="e">
        <f aca="false">VLOOKUP(F213,PTDS2!$A$1:$Q$13,14)</f>
        <v>#N/A</v>
      </c>
      <c r="BB213" s="78" t="e">
        <f aca="false">VLOOKUP(F213,PTDS2!$A$1:$Q$13,15)</f>
        <v>#N/A</v>
      </c>
      <c r="BC213" s="78" t="e">
        <f aca="false">VLOOKUP(F213,PTDS2!$A$1:$Q$13,16)</f>
        <v>#N/A</v>
      </c>
      <c r="BD213" s="78" t="e">
        <f aca="false">VLOOKUP(F213,PTDS2!$A$1:$Q$13,17)</f>
        <v>#N/A</v>
      </c>
      <c r="BF213" s="78" t="e">
        <f aca="false">IF(AO213=0,"",AO213)</f>
        <v>#N/A</v>
      </c>
      <c r="BG213" s="78" t="e">
        <f aca="false">IF(AP213=0,"",AP213)</f>
        <v>#N/A</v>
      </c>
      <c r="BH213" s="78" t="e">
        <f aca="false">IF(AQ213=0,"",AQ213)</f>
        <v>#N/A</v>
      </c>
      <c r="BI213" s="78" t="e">
        <f aca="false">IF(AR213=0,"",AR213)</f>
        <v>#N/A</v>
      </c>
      <c r="BJ213" s="78" t="e">
        <f aca="false">IF(AS213=0,"",AS213)</f>
        <v>#N/A</v>
      </c>
      <c r="BK213" s="78" t="e">
        <f aca="false">IF(AT213=0,"",AT213)</f>
        <v>#N/A</v>
      </c>
      <c r="BL213" s="78" t="e">
        <f aca="false">IF(AU213=0,"",AU213)</f>
        <v>#N/A</v>
      </c>
      <c r="BM213" s="78" t="e">
        <f aca="false">IF(AV213=0,"",AV213)</f>
        <v>#N/A</v>
      </c>
      <c r="BN213" s="78" t="e">
        <f aca="false">IF(AW213=0,"",AW213)</f>
        <v>#N/A</v>
      </c>
      <c r="BO213" s="78" t="e">
        <f aca="false">IF(AX213=0,"",AX213)</f>
        <v>#N/A</v>
      </c>
      <c r="BP213" s="78" t="e">
        <f aca="false">IF(AY213=0,"",AY213)</f>
        <v>#N/A</v>
      </c>
      <c r="BQ213" s="78" t="e">
        <f aca="false">IF(AZ213=0,"",AZ213)</f>
        <v>#N/A</v>
      </c>
      <c r="BR213" s="78" t="e">
        <f aca="false">IF(BA213=0,"",BA213)</f>
        <v>#N/A</v>
      </c>
      <c r="BS213" s="78" t="e">
        <f aca="false">IF(BB213=0,"",BB213)</f>
        <v>#N/A</v>
      </c>
      <c r="BT213" s="78" t="e">
        <f aca="false">IF(BC213=0,"",BC213)</f>
        <v>#N/A</v>
      </c>
      <c r="BU213" s="78" t="e">
        <f aca="false">IF(BD213=0,"",BD213)</f>
        <v>#N/A</v>
      </c>
    </row>
    <row r="214" customFormat="false" ht="56.7" hidden="false" customHeight="true" outlineLevel="0" collapsed="false">
      <c r="A214" s="137"/>
      <c r="B214" s="138"/>
      <c r="C214" s="139"/>
      <c r="D214" s="139"/>
      <c r="E214" s="143"/>
      <c r="F214" s="120"/>
      <c r="G214" s="121"/>
      <c r="H214" s="122"/>
      <c r="I214" s="123"/>
      <c r="J214" s="116"/>
      <c r="K214" s="124" t="str">
        <f aca="false">IF(ISBLANK(I214),"",ROUND(IF(J214&lt;&gt;"€",IF(J214="$",I214*TRANSFERENCIAS!$E$29,I214*TRANSFERENCIAS!$H$29),I214),2))</f>
        <v/>
      </c>
      <c r="L214" s="142"/>
      <c r="M214" s="142"/>
      <c r="N214" s="142"/>
      <c r="O214" s="142"/>
      <c r="P214" s="142"/>
      <c r="Q214" s="160" t="str">
        <f aca="false">IF(ISNUMBER(X214),X214,"P")</f>
        <v>P</v>
      </c>
      <c r="W214" s="129" t="n">
        <f aca="false">SUM(L214:O214)</f>
        <v>0</v>
      </c>
      <c r="X214" s="129" t="str">
        <f aca="false">IF(W214&gt;0,ABS(W214-K214),"")</f>
        <v/>
      </c>
      <c r="AO214" s="78" t="e">
        <f aca="false">VLOOKUP(F214,PTDS2!$A$1:$Q$13,2)</f>
        <v>#N/A</v>
      </c>
      <c r="AP214" s="78" t="e">
        <f aca="false">VLOOKUP(F214,PTDS2!$A$1:$Q$13,3)</f>
        <v>#N/A</v>
      </c>
      <c r="AQ214" s="78" t="e">
        <f aca="false">VLOOKUP(F214,PTDS2!$A$1:$Q$13,4)</f>
        <v>#N/A</v>
      </c>
      <c r="AR214" s="78" t="e">
        <f aca="false">VLOOKUP(F214,PTDS2!$A$1:$Q$13,5)</f>
        <v>#N/A</v>
      </c>
      <c r="AS214" s="78" t="e">
        <f aca="false">VLOOKUP(F214,PTDS2!$A$1:$Q$13,6)</f>
        <v>#N/A</v>
      </c>
      <c r="AT214" s="78" t="e">
        <f aca="false">VLOOKUP(F214,PTDS2!$A$1:$Q$13,7)</f>
        <v>#N/A</v>
      </c>
      <c r="AU214" s="78" t="e">
        <f aca="false">VLOOKUP(F214,PTDS2!$A$1:$Q$13,8)</f>
        <v>#N/A</v>
      </c>
      <c r="AV214" s="78" t="e">
        <f aca="false">VLOOKUP(F214,PTDS2!$A$1:$Q$13,9)</f>
        <v>#N/A</v>
      </c>
      <c r="AW214" s="78" t="e">
        <f aca="false">VLOOKUP(F214,PTDS2!$A$1:$Q$13,10)</f>
        <v>#N/A</v>
      </c>
      <c r="AX214" s="78" t="e">
        <f aca="false">VLOOKUP(F214,PTDS2!$A$1:$Q$13,11)</f>
        <v>#N/A</v>
      </c>
      <c r="AY214" s="78" t="e">
        <f aca="false">VLOOKUP(F214,PTDS2!$A$1:$Q$13,12)</f>
        <v>#N/A</v>
      </c>
      <c r="AZ214" s="78" t="e">
        <f aca="false">VLOOKUP(F214,PTDS2!$A$1:$Q$13,13)</f>
        <v>#N/A</v>
      </c>
      <c r="BA214" s="78" t="e">
        <f aca="false">VLOOKUP(F214,PTDS2!$A$1:$Q$13,14)</f>
        <v>#N/A</v>
      </c>
      <c r="BB214" s="78" t="e">
        <f aca="false">VLOOKUP(F214,PTDS2!$A$1:$Q$13,15)</f>
        <v>#N/A</v>
      </c>
      <c r="BC214" s="78" t="e">
        <f aca="false">VLOOKUP(F214,PTDS2!$A$1:$Q$13,16)</f>
        <v>#N/A</v>
      </c>
      <c r="BD214" s="78" t="e">
        <f aca="false">VLOOKUP(F214,PTDS2!$A$1:$Q$13,17)</f>
        <v>#N/A</v>
      </c>
      <c r="BF214" s="78" t="e">
        <f aca="false">IF(AO214=0,"",AO214)</f>
        <v>#N/A</v>
      </c>
      <c r="BG214" s="78" t="e">
        <f aca="false">IF(AP214=0,"",AP214)</f>
        <v>#N/A</v>
      </c>
      <c r="BH214" s="78" t="e">
        <f aca="false">IF(AQ214=0,"",AQ214)</f>
        <v>#N/A</v>
      </c>
      <c r="BI214" s="78" t="e">
        <f aca="false">IF(AR214=0,"",AR214)</f>
        <v>#N/A</v>
      </c>
      <c r="BJ214" s="78" t="e">
        <f aca="false">IF(AS214=0,"",AS214)</f>
        <v>#N/A</v>
      </c>
      <c r="BK214" s="78" t="e">
        <f aca="false">IF(AT214=0,"",AT214)</f>
        <v>#N/A</v>
      </c>
      <c r="BL214" s="78" t="e">
        <f aca="false">IF(AU214=0,"",AU214)</f>
        <v>#N/A</v>
      </c>
      <c r="BM214" s="78" t="e">
        <f aca="false">IF(AV214=0,"",AV214)</f>
        <v>#N/A</v>
      </c>
      <c r="BN214" s="78" t="e">
        <f aca="false">IF(AW214=0,"",AW214)</f>
        <v>#N/A</v>
      </c>
      <c r="BO214" s="78" t="e">
        <f aca="false">IF(AX214=0,"",AX214)</f>
        <v>#N/A</v>
      </c>
      <c r="BP214" s="78" t="e">
        <f aca="false">IF(AY214=0,"",AY214)</f>
        <v>#N/A</v>
      </c>
      <c r="BQ214" s="78" t="e">
        <f aca="false">IF(AZ214=0,"",AZ214)</f>
        <v>#N/A</v>
      </c>
      <c r="BR214" s="78" t="e">
        <f aca="false">IF(BA214=0,"",BA214)</f>
        <v>#N/A</v>
      </c>
      <c r="BS214" s="78" t="e">
        <f aca="false">IF(BB214=0,"",BB214)</f>
        <v>#N/A</v>
      </c>
      <c r="BT214" s="78" t="e">
        <f aca="false">IF(BC214=0,"",BC214)</f>
        <v>#N/A</v>
      </c>
      <c r="BU214" s="78" t="e">
        <f aca="false">IF(BD214=0,"",BD214)</f>
        <v>#N/A</v>
      </c>
    </row>
    <row r="215" customFormat="false" ht="56.7" hidden="false" customHeight="true" outlineLevel="0" collapsed="false">
      <c r="A215" s="137"/>
      <c r="B215" s="138"/>
      <c r="C215" s="139"/>
      <c r="D215" s="139"/>
      <c r="E215" s="143"/>
      <c r="F215" s="120"/>
      <c r="G215" s="121"/>
      <c r="H215" s="122"/>
      <c r="I215" s="123"/>
      <c r="J215" s="116"/>
      <c r="K215" s="124" t="str">
        <f aca="false">IF(ISBLANK(I215),"",ROUND(IF(J215&lt;&gt;"€",IF(J215="$",I215*TRANSFERENCIAS!$E$29,I215*TRANSFERENCIAS!$H$29),I215),2))</f>
        <v/>
      </c>
      <c r="L215" s="142"/>
      <c r="M215" s="142"/>
      <c r="N215" s="142"/>
      <c r="O215" s="142"/>
      <c r="P215" s="142"/>
      <c r="Q215" s="160" t="str">
        <f aca="false">IF(ISNUMBER(X215),X215,"P")</f>
        <v>P</v>
      </c>
      <c r="W215" s="129" t="n">
        <f aca="false">SUM(L215:O215)</f>
        <v>0</v>
      </c>
      <c r="X215" s="129" t="str">
        <f aca="false">IF(W215&gt;0,ABS(W215-K215),"")</f>
        <v/>
      </c>
      <c r="AO215" s="78" t="e">
        <f aca="false">VLOOKUP(F215,PTDS2!$A$1:$Q$13,2)</f>
        <v>#N/A</v>
      </c>
      <c r="AP215" s="78" t="e">
        <f aca="false">VLOOKUP(F215,PTDS2!$A$1:$Q$13,3)</f>
        <v>#N/A</v>
      </c>
      <c r="AQ215" s="78" t="e">
        <f aca="false">VLOOKUP(F215,PTDS2!$A$1:$Q$13,4)</f>
        <v>#N/A</v>
      </c>
      <c r="AR215" s="78" t="e">
        <f aca="false">VLOOKUP(F215,PTDS2!$A$1:$Q$13,5)</f>
        <v>#N/A</v>
      </c>
      <c r="AS215" s="78" t="e">
        <f aca="false">VLOOKUP(F215,PTDS2!$A$1:$Q$13,6)</f>
        <v>#N/A</v>
      </c>
      <c r="AT215" s="78" t="e">
        <f aca="false">VLOOKUP(F215,PTDS2!$A$1:$Q$13,7)</f>
        <v>#N/A</v>
      </c>
      <c r="AU215" s="78" t="e">
        <f aca="false">VLOOKUP(F215,PTDS2!$A$1:$Q$13,8)</f>
        <v>#N/A</v>
      </c>
      <c r="AV215" s="78" t="e">
        <f aca="false">VLOOKUP(F215,PTDS2!$A$1:$Q$13,9)</f>
        <v>#N/A</v>
      </c>
      <c r="AW215" s="78" t="e">
        <f aca="false">VLOOKUP(F215,PTDS2!$A$1:$Q$13,10)</f>
        <v>#N/A</v>
      </c>
      <c r="AX215" s="78" t="e">
        <f aca="false">VLOOKUP(F215,PTDS2!$A$1:$Q$13,11)</f>
        <v>#N/A</v>
      </c>
      <c r="AY215" s="78" t="e">
        <f aca="false">VLOOKUP(F215,PTDS2!$A$1:$Q$13,12)</f>
        <v>#N/A</v>
      </c>
      <c r="AZ215" s="78" t="e">
        <f aca="false">VLOOKUP(F215,PTDS2!$A$1:$Q$13,13)</f>
        <v>#N/A</v>
      </c>
      <c r="BA215" s="78" t="e">
        <f aca="false">VLOOKUP(F215,PTDS2!$A$1:$Q$13,14)</f>
        <v>#N/A</v>
      </c>
      <c r="BB215" s="78" t="e">
        <f aca="false">VLOOKUP(F215,PTDS2!$A$1:$Q$13,15)</f>
        <v>#N/A</v>
      </c>
      <c r="BC215" s="78" t="e">
        <f aca="false">VLOOKUP(F215,PTDS2!$A$1:$Q$13,16)</f>
        <v>#N/A</v>
      </c>
      <c r="BD215" s="78" t="e">
        <f aca="false">VLOOKUP(F215,PTDS2!$A$1:$Q$13,17)</f>
        <v>#N/A</v>
      </c>
      <c r="BF215" s="78" t="e">
        <f aca="false">IF(AO215=0,"",AO215)</f>
        <v>#N/A</v>
      </c>
      <c r="BG215" s="78" t="e">
        <f aca="false">IF(AP215=0,"",AP215)</f>
        <v>#N/A</v>
      </c>
      <c r="BH215" s="78" t="e">
        <f aca="false">IF(AQ215=0,"",AQ215)</f>
        <v>#N/A</v>
      </c>
      <c r="BI215" s="78" t="e">
        <f aca="false">IF(AR215=0,"",AR215)</f>
        <v>#N/A</v>
      </c>
      <c r="BJ215" s="78" t="e">
        <f aca="false">IF(AS215=0,"",AS215)</f>
        <v>#N/A</v>
      </c>
      <c r="BK215" s="78" t="e">
        <f aca="false">IF(AT215=0,"",AT215)</f>
        <v>#N/A</v>
      </c>
      <c r="BL215" s="78" t="e">
        <f aca="false">IF(AU215=0,"",AU215)</f>
        <v>#N/A</v>
      </c>
      <c r="BM215" s="78" t="e">
        <f aca="false">IF(AV215=0,"",AV215)</f>
        <v>#N/A</v>
      </c>
      <c r="BN215" s="78" t="e">
        <f aca="false">IF(AW215=0,"",AW215)</f>
        <v>#N/A</v>
      </c>
      <c r="BO215" s="78" t="e">
        <f aca="false">IF(AX215=0,"",AX215)</f>
        <v>#N/A</v>
      </c>
      <c r="BP215" s="78" t="e">
        <f aca="false">IF(AY215=0,"",AY215)</f>
        <v>#N/A</v>
      </c>
      <c r="BQ215" s="78" t="e">
        <f aca="false">IF(AZ215=0,"",AZ215)</f>
        <v>#N/A</v>
      </c>
      <c r="BR215" s="78" t="e">
        <f aca="false">IF(BA215=0,"",BA215)</f>
        <v>#N/A</v>
      </c>
      <c r="BS215" s="78" t="e">
        <f aca="false">IF(BB215=0,"",BB215)</f>
        <v>#N/A</v>
      </c>
      <c r="BT215" s="78" t="e">
        <f aca="false">IF(BC215=0,"",BC215)</f>
        <v>#N/A</v>
      </c>
      <c r="BU215" s="78" t="e">
        <f aca="false">IF(BD215=0,"",BD215)</f>
        <v>#N/A</v>
      </c>
    </row>
    <row r="216" customFormat="false" ht="56.7" hidden="false" customHeight="true" outlineLevel="0" collapsed="false">
      <c r="A216" s="137"/>
      <c r="B216" s="138"/>
      <c r="C216" s="139"/>
      <c r="D216" s="139"/>
      <c r="E216" s="143"/>
      <c r="F216" s="120"/>
      <c r="G216" s="121"/>
      <c r="H216" s="122"/>
      <c r="I216" s="123"/>
      <c r="J216" s="116"/>
      <c r="K216" s="124" t="str">
        <f aca="false">IF(ISBLANK(I216),"",ROUND(IF(J216&lt;&gt;"€",IF(J216="$",I216*TRANSFERENCIAS!$E$29,I216*TRANSFERENCIAS!$H$29),I216),2))</f>
        <v/>
      </c>
      <c r="L216" s="142"/>
      <c r="M216" s="142"/>
      <c r="N216" s="142"/>
      <c r="O216" s="142"/>
      <c r="P216" s="142"/>
      <c r="Q216" s="160" t="str">
        <f aca="false">IF(ISNUMBER(X216),X216,"P")</f>
        <v>P</v>
      </c>
      <c r="W216" s="129" t="n">
        <f aca="false">SUM(L216:O216)</f>
        <v>0</v>
      </c>
      <c r="X216" s="129" t="str">
        <f aca="false">IF(W216&gt;0,ABS(W216-K216),"")</f>
        <v/>
      </c>
      <c r="AO216" s="78" t="e">
        <f aca="false">VLOOKUP(F216,PTDS2!$A$1:$Q$13,2)</f>
        <v>#N/A</v>
      </c>
      <c r="AP216" s="78" t="e">
        <f aca="false">VLOOKUP(F216,PTDS2!$A$1:$Q$13,3)</f>
        <v>#N/A</v>
      </c>
      <c r="AQ216" s="78" t="e">
        <f aca="false">VLOOKUP(F216,PTDS2!$A$1:$Q$13,4)</f>
        <v>#N/A</v>
      </c>
      <c r="AR216" s="78" t="e">
        <f aca="false">VLOOKUP(F216,PTDS2!$A$1:$Q$13,5)</f>
        <v>#N/A</v>
      </c>
      <c r="AS216" s="78" t="e">
        <f aca="false">VLOOKUP(F216,PTDS2!$A$1:$Q$13,6)</f>
        <v>#N/A</v>
      </c>
      <c r="AT216" s="78" t="e">
        <f aca="false">VLOOKUP(F216,PTDS2!$A$1:$Q$13,7)</f>
        <v>#N/A</v>
      </c>
      <c r="AU216" s="78" t="e">
        <f aca="false">VLOOKUP(F216,PTDS2!$A$1:$Q$13,8)</f>
        <v>#N/A</v>
      </c>
      <c r="AV216" s="78" t="e">
        <f aca="false">VLOOKUP(F216,PTDS2!$A$1:$Q$13,9)</f>
        <v>#N/A</v>
      </c>
      <c r="AW216" s="78" t="e">
        <f aca="false">VLOOKUP(F216,PTDS2!$A$1:$Q$13,10)</f>
        <v>#N/A</v>
      </c>
      <c r="AX216" s="78" t="e">
        <f aca="false">VLOOKUP(F216,PTDS2!$A$1:$Q$13,11)</f>
        <v>#N/A</v>
      </c>
      <c r="AY216" s="78" t="e">
        <f aca="false">VLOOKUP(F216,PTDS2!$A$1:$Q$13,12)</f>
        <v>#N/A</v>
      </c>
      <c r="AZ216" s="78" t="e">
        <f aca="false">VLOOKUP(F216,PTDS2!$A$1:$Q$13,13)</f>
        <v>#N/A</v>
      </c>
      <c r="BA216" s="78" t="e">
        <f aca="false">VLOOKUP(F216,PTDS2!$A$1:$Q$13,14)</f>
        <v>#N/A</v>
      </c>
      <c r="BB216" s="78" t="e">
        <f aca="false">VLOOKUP(F216,PTDS2!$A$1:$Q$13,15)</f>
        <v>#N/A</v>
      </c>
      <c r="BC216" s="78" t="e">
        <f aca="false">VLOOKUP(F216,PTDS2!$A$1:$Q$13,16)</f>
        <v>#N/A</v>
      </c>
      <c r="BD216" s="78" t="e">
        <f aca="false">VLOOKUP(F216,PTDS2!$A$1:$Q$13,17)</f>
        <v>#N/A</v>
      </c>
      <c r="BF216" s="78" t="e">
        <f aca="false">IF(AO216=0,"",AO216)</f>
        <v>#N/A</v>
      </c>
      <c r="BG216" s="78" t="e">
        <f aca="false">IF(AP216=0,"",AP216)</f>
        <v>#N/A</v>
      </c>
      <c r="BH216" s="78" t="e">
        <f aca="false">IF(AQ216=0,"",AQ216)</f>
        <v>#N/A</v>
      </c>
      <c r="BI216" s="78" t="e">
        <f aca="false">IF(AR216=0,"",AR216)</f>
        <v>#N/A</v>
      </c>
      <c r="BJ216" s="78" t="e">
        <f aca="false">IF(AS216=0,"",AS216)</f>
        <v>#N/A</v>
      </c>
      <c r="BK216" s="78" t="e">
        <f aca="false">IF(AT216=0,"",AT216)</f>
        <v>#N/A</v>
      </c>
      <c r="BL216" s="78" t="e">
        <f aca="false">IF(AU216=0,"",AU216)</f>
        <v>#N/A</v>
      </c>
      <c r="BM216" s="78" t="e">
        <f aca="false">IF(AV216=0,"",AV216)</f>
        <v>#N/A</v>
      </c>
      <c r="BN216" s="78" t="e">
        <f aca="false">IF(AW216=0,"",AW216)</f>
        <v>#N/A</v>
      </c>
      <c r="BO216" s="78" t="e">
        <f aca="false">IF(AX216=0,"",AX216)</f>
        <v>#N/A</v>
      </c>
      <c r="BP216" s="78" t="e">
        <f aca="false">IF(AY216=0,"",AY216)</f>
        <v>#N/A</v>
      </c>
      <c r="BQ216" s="78" t="e">
        <f aca="false">IF(AZ216=0,"",AZ216)</f>
        <v>#N/A</v>
      </c>
      <c r="BR216" s="78" t="e">
        <f aca="false">IF(BA216=0,"",BA216)</f>
        <v>#N/A</v>
      </c>
      <c r="BS216" s="78" t="e">
        <f aca="false">IF(BB216=0,"",BB216)</f>
        <v>#N/A</v>
      </c>
      <c r="BT216" s="78" t="e">
        <f aca="false">IF(BC216=0,"",BC216)</f>
        <v>#N/A</v>
      </c>
      <c r="BU216" s="78" t="e">
        <f aca="false">IF(BD216=0,"",BD216)</f>
        <v>#N/A</v>
      </c>
    </row>
    <row r="217" customFormat="false" ht="56.7" hidden="false" customHeight="true" outlineLevel="0" collapsed="false">
      <c r="A217" s="137"/>
      <c r="B217" s="138"/>
      <c r="C217" s="139"/>
      <c r="D217" s="139"/>
      <c r="E217" s="143"/>
      <c r="F217" s="120"/>
      <c r="G217" s="121"/>
      <c r="H217" s="122"/>
      <c r="I217" s="123"/>
      <c r="J217" s="116"/>
      <c r="K217" s="124" t="str">
        <f aca="false">IF(ISBLANK(I217),"",ROUND(IF(J217&lt;&gt;"€",IF(J217="$",I217*TRANSFERENCIAS!$E$29,I217*TRANSFERENCIAS!$H$29),I217),2))</f>
        <v/>
      </c>
      <c r="L217" s="142"/>
      <c r="M217" s="142"/>
      <c r="N217" s="142"/>
      <c r="O217" s="142"/>
      <c r="P217" s="142"/>
      <c r="Q217" s="160" t="str">
        <f aca="false">IF(ISNUMBER(X217),X217,"P")</f>
        <v>P</v>
      </c>
      <c r="W217" s="129" t="n">
        <f aca="false">SUM(L217:O217)</f>
        <v>0</v>
      </c>
      <c r="X217" s="129" t="str">
        <f aca="false">IF(W217&gt;0,ABS(W217-K217),"")</f>
        <v/>
      </c>
      <c r="AO217" s="78" t="e">
        <f aca="false">VLOOKUP(F217,PTDS2!$A$1:$Q$13,2)</f>
        <v>#N/A</v>
      </c>
      <c r="AP217" s="78" t="e">
        <f aca="false">VLOOKUP(F217,PTDS2!$A$1:$Q$13,3)</f>
        <v>#N/A</v>
      </c>
      <c r="AQ217" s="78" t="e">
        <f aca="false">VLOOKUP(F217,PTDS2!$A$1:$Q$13,4)</f>
        <v>#N/A</v>
      </c>
      <c r="AR217" s="78" t="e">
        <f aca="false">VLOOKUP(F217,PTDS2!$A$1:$Q$13,5)</f>
        <v>#N/A</v>
      </c>
      <c r="AS217" s="78" t="e">
        <f aca="false">VLOOKUP(F217,PTDS2!$A$1:$Q$13,6)</f>
        <v>#N/A</v>
      </c>
      <c r="AT217" s="78" t="e">
        <f aca="false">VLOOKUP(F217,PTDS2!$A$1:$Q$13,7)</f>
        <v>#N/A</v>
      </c>
      <c r="AU217" s="78" t="e">
        <f aca="false">VLOOKUP(F217,PTDS2!$A$1:$Q$13,8)</f>
        <v>#N/A</v>
      </c>
      <c r="AV217" s="78" t="e">
        <f aca="false">VLOOKUP(F217,PTDS2!$A$1:$Q$13,9)</f>
        <v>#N/A</v>
      </c>
      <c r="AW217" s="78" t="e">
        <f aca="false">VLOOKUP(F217,PTDS2!$A$1:$Q$13,10)</f>
        <v>#N/A</v>
      </c>
      <c r="AX217" s="78" t="e">
        <f aca="false">VLOOKUP(F217,PTDS2!$A$1:$Q$13,11)</f>
        <v>#N/A</v>
      </c>
      <c r="AY217" s="78" t="e">
        <f aca="false">VLOOKUP(F217,PTDS2!$A$1:$Q$13,12)</f>
        <v>#N/A</v>
      </c>
      <c r="AZ217" s="78" t="e">
        <f aca="false">VLOOKUP(F217,PTDS2!$A$1:$Q$13,13)</f>
        <v>#N/A</v>
      </c>
      <c r="BA217" s="78" t="e">
        <f aca="false">VLOOKUP(F217,PTDS2!$A$1:$Q$13,14)</f>
        <v>#N/A</v>
      </c>
      <c r="BB217" s="78" t="e">
        <f aca="false">VLOOKUP(F217,PTDS2!$A$1:$Q$13,15)</f>
        <v>#N/A</v>
      </c>
      <c r="BC217" s="78" t="e">
        <f aca="false">VLOOKUP(F217,PTDS2!$A$1:$Q$13,16)</f>
        <v>#N/A</v>
      </c>
      <c r="BD217" s="78" t="e">
        <f aca="false">VLOOKUP(F217,PTDS2!$A$1:$Q$13,17)</f>
        <v>#N/A</v>
      </c>
      <c r="BF217" s="78" t="e">
        <f aca="false">IF(AO217=0,"",AO217)</f>
        <v>#N/A</v>
      </c>
      <c r="BG217" s="78" t="e">
        <f aca="false">IF(AP217=0,"",AP217)</f>
        <v>#N/A</v>
      </c>
      <c r="BH217" s="78" t="e">
        <f aca="false">IF(AQ217=0,"",AQ217)</f>
        <v>#N/A</v>
      </c>
      <c r="BI217" s="78" t="e">
        <f aca="false">IF(AR217=0,"",AR217)</f>
        <v>#N/A</v>
      </c>
      <c r="BJ217" s="78" t="e">
        <f aca="false">IF(AS217=0,"",AS217)</f>
        <v>#N/A</v>
      </c>
      <c r="BK217" s="78" t="e">
        <f aca="false">IF(AT217=0,"",AT217)</f>
        <v>#N/A</v>
      </c>
      <c r="BL217" s="78" t="e">
        <f aca="false">IF(AU217=0,"",AU217)</f>
        <v>#N/A</v>
      </c>
      <c r="BM217" s="78" t="e">
        <f aca="false">IF(AV217=0,"",AV217)</f>
        <v>#N/A</v>
      </c>
      <c r="BN217" s="78" t="e">
        <f aca="false">IF(AW217=0,"",AW217)</f>
        <v>#N/A</v>
      </c>
      <c r="BO217" s="78" t="e">
        <f aca="false">IF(AX217=0,"",AX217)</f>
        <v>#N/A</v>
      </c>
      <c r="BP217" s="78" t="e">
        <f aca="false">IF(AY217=0,"",AY217)</f>
        <v>#N/A</v>
      </c>
      <c r="BQ217" s="78" t="e">
        <f aca="false">IF(AZ217=0,"",AZ217)</f>
        <v>#N/A</v>
      </c>
      <c r="BR217" s="78" t="e">
        <f aca="false">IF(BA217=0,"",BA217)</f>
        <v>#N/A</v>
      </c>
      <c r="BS217" s="78" t="e">
        <f aca="false">IF(BB217=0,"",BB217)</f>
        <v>#N/A</v>
      </c>
      <c r="BT217" s="78" t="e">
        <f aca="false">IF(BC217=0,"",BC217)</f>
        <v>#N/A</v>
      </c>
      <c r="BU217" s="78" t="e">
        <f aca="false">IF(BD217=0,"",BD217)</f>
        <v>#N/A</v>
      </c>
    </row>
    <row r="218" customFormat="false" ht="56.7" hidden="false" customHeight="true" outlineLevel="0" collapsed="false">
      <c r="A218" s="137"/>
      <c r="B218" s="138"/>
      <c r="C218" s="139"/>
      <c r="D218" s="139"/>
      <c r="E218" s="143"/>
      <c r="F218" s="120"/>
      <c r="G218" s="121"/>
      <c r="H218" s="122"/>
      <c r="I218" s="123"/>
      <c r="J218" s="116"/>
      <c r="K218" s="124" t="str">
        <f aca="false">IF(ISBLANK(I218),"",ROUND(IF(J218&lt;&gt;"€",IF(J218="$",I218*TRANSFERENCIAS!$E$29,I218*TRANSFERENCIAS!$H$29),I218),2))</f>
        <v/>
      </c>
      <c r="L218" s="142"/>
      <c r="M218" s="142"/>
      <c r="N218" s="142"/>
      <c r="O218" s="142"/>
      <c r="P218" s="142"/>
      <c r="Q218" s="160" t="str">
        <f aca="false">IF(ISNUMBER(X218),X218,"P")</f>
        <v>P</v>
      </c>
      <c r="W218" s="129" t="n">
        <f aca="false">SUM(L218:O218)</f>
        <v>0</v>
      </c>
      <c r="X218" s="129" t="str">
        <f aca="false">IF(W218&gt;0,ABS(W218-K218),"")</f>
        <v/>
      </c>
      <c r="AO218" s="78" t="e">
        <f aca="false">VLOOKUP(F218,PTDS2!$A$1:$Q$13,2)</f>
        <v>#N/A</v>
      </c>
      <c r="AP218" s="78" t="e">
        <f aca="false">VLOOKUP(F218,PTDS2!$A$1:$Q$13,3)</f>
        <v>#N/A</v>
      </c>
      <c r="AQ218" s="78" t="e">
        <f aca="false">VLOOKUP(F218,PTDS2!$A$1:$Q$13,4)</f>
        <v>#N/A</v>
      </c>
      <c r="AR218" s="78" t="e">
        <f aca="false">VLOOKUP(F218,PTDS2!$A$1:$Q$13,5)</f>
        <v>#N/A</v>
      </c>
      <c r="AS218" s="78" t="e">
        <f aca="false">VLOOKUP(F218,PTDS2!$A$1:$Q$13,6)</f>
        <v>#N/A</v>
      </c>
      <c r="AT218" s="78" t="e">
        <f aca="false">VLOOKUP(F218,PTDS2!$A$1:$Q$13,7)</f>
        <v>#N/A</v>
      </c>
      <c r="AU218" s="78" t="e">
        <f aca="false">VLOOKUP(F218,PTDS2!$A$1:$Q$13,8)</f>
        <v>#N/A</v>
      </c>
      <c r="AV218" s="78" t="e">
        <f aca="false">VLOOKUP(F218,PTDS2!$A$1:$Q$13,9)</f>
        <v>#N/A</v>
      </c>
      <c r="AW218" s="78" t="e">
        <f aca="false">VLOOKUP(F218,PTDS2!$A$1:$Q$13,10)</f>
        <v>#N/A</v>
      </c>
      <c r="AX218" s="78" t="e">
        <f aca="false">VLOOKUP(F218,PTDS2!$A$1:$Q$13,11)</f>
        <v>#N/A</v>
      </c>
      <c r="AY218" s="78" t="e">
        <f aca="false">VLOOKUP(F218,PTDS2!$A$1:$Q$13,12)</f>
        <v>#N/A</v>
      </c>
      <c r="AZ218" s="78" t="e">
        <f aca="false">VLOOKUP(F218,PTDS2!$A$1:$Q$13,13)</f>
        <v>#N/A</v>
      </c>
      <c r="BA218" s="78" t="e">
        <f aca="false">VLOOKUP(F218,PTDS2!$A$1:$Q$13,14)</f>
        <v>#N/A</v>
      </c>
      <c r="BB218" s="78" t="e">
        <f aca="false">VLOOKUP(F218,PTDS2!$A$1:$Q$13,15)</f>
        <v>#N/A</v>
      </c>
      <c r="BC218" s="78" t="e">
        <f aca="false">VLOOKUP(F218,PTDS2!$A$1:$Q$13,16)</f>
        <v>#N/A</v>
      </c>
      <c r="BD218" s="78" t="e">
        <f aca="false">VLOOKUP(F218,PTDS2!$A$1:$Q$13,17)</f>
        <v>#N/A</v>
      </c>
      <c r="BF218" s="78" t="e">
        <f aca="false">IF(AO218=0,"",AO218)</f>
        <v>#N/A</v>
      </c>
      <c r="BG218" s="78" t="e">
        <f aca="false">IF(AP218=0,"",AP218)</f>
        <v>#N/A</v>
      </c>
      <c r="BH218" s="78" t="e">
        <f aca="false">IF(AQ218=0,"",AQ218)</f>
        <v>#N/A</v>
      </c>
      <c r="BI218" s="78" t="e">
        <f aca="false">IF(AR218=0,"",AR218)</f>
        <v>#N/A</v>
      </c>
      <c r="BJ218" s="78" t="e">
        <f aca="false">IF(AS218=0,"",AS218)</f>
        <v>#N/A</v>
      </c>
      <c r="BK218" s="78" t="e">
        <f aca="false">IF(AT218=0,"",AT218)</f>
        <v>#N/A</v>
      </c>
      <c r="BL218" s="78" t="e">
        <f aca="false">IF(AU218=0,"",AU218)</f>
        <v>#N/A</v>
      </c>
      <c r="BM218" s="78" t="e">
        <f aca="false">IF(AV218=0,"",AV218)</f>
        <v>#N/A</v>
      </c>
      <c r="BN218" s="78" t="e">
        <f aca="false">IF(AW218=0,"",AW218)</f>
        <v>#N/A</v>
      </c>
      <c r="BO218" s="78" t="e">
        <f aca="false">IF(AX218=0,"",AX218)</f>
        <v>#N/A</v>
      </c>
      <c r="BP218" s="78" t="e">
        <f aca="false">IF(AY218=0,"",AY218)</f>
        <v>#N/A</v>
      </c>
      <c r="BQ218" s="78" t="e">
        <f aca="false">IF(AZ218=0,"",AZ218)</f>
        <v>#N/A</v>
      </c>
      <c r="BR218" s="78" t="e">
        <f aca="false">IF(BA218=0,"",BA218)</f>
        <v>#N/A</v>
      </c>
      <c r="BS218" s="78" t="e">
        <f aca="false">IF(BB218=0,"",BB218)</f>
        <v>#N/A</v>
      </c>
      <c r="BT218" s="78" t="e">
        <f aca="false">IF(BC218=0,"",BC218)</f>
        <v>#N/A</v>
      </c>
      <c r="BU218" s="78" t="e">
        <f aca="false">IF(BD218=0,"",BD218)</f>
        <v>#N/A</v>
      </c>
    </row>
    <row r="219" customFormat="false" ht="56.7" hidden="false" customHeight="true" outlineLevel="0" collapsed="false">
      <c r="A219" s="137"/>
      <c r="B219" s="138"/>
      <c r="C219" s="139"/>
      <c r="D219" s="139"/>
      <c r="E219" s="143"/>
      <c r="F219" s="120"/>
      <c r="G219" s="121"/>
      <c r="H219" s="122"/>
      <c r="I219" s="123"/>
      <c r="J219" s="116"/>
      <c r="K219" s="124" t="str">
        <f aca="false">IF(ISBLANK(I219),"",ROUND(IF(J219&lt;&gt;"€",IF(J219="$",I219*TRANSFERENCIAS!$E$29,I219*TRANSFERENCIAS!$H$29),I219),2))</f>
        <v/>
      </c>
      <c r="L219" s="142"/>
      <c r="M219" s="142"/>
      <c r="N219" s="142"/>
      <c r="O219" s="142"/>
      <c r="P219" s="142"/>
      <c r="Q219" s="160" t="str">
        <f aca="false">IF(ISNUMBER(X219),X219,"P")</f>
        <v>P</v>
      </c>
      <c r="W219" s="129" t="n">
        <f aca="false">SUM(L219:O219)</f>
        <v>0</v>
      </c>
      <c r="X219" s="129" t="str">
        <f aca="false">IF(W219&gt;0,ABS(W219-K219),"")</f>
        <v/>
      </c>
      <c r="AO219" s="78" t="e">
        <f aca="false">VLOOKUP(F219,PTDS2!$A$1:$Q$13,2)</f>
        <v>#N/A</v>
      </c>
      <c r="AP219" s="78" t="e">
        <f aca="false">VLOOKUP(F219,PTDS2!$A$1:$Q$13,3)</f>
        <v>#N/A</v>
      </c>
      <c r="AQ219" s="78" t="e">
        <f aca="false">VLOOKUP(F219,PTDS2!$A$1:$Q$13,4)</f>
        <v>#N/A</v>
      </c>
      <c r="AR219" s="78" t="e">
        <f aca="false">VLOOKUP(F219,PTDS2!$A$1:$Q$13,5)</f>
        <v>#N/A</v>
      </c>
      <c r="AS219" s="78" t="e">
        <f aca="false">VLOOKUP(F219,PTDS2!$A$1:$Q$13,6)</f>
        <v>#N/A</v>
      </c>
      <c r="AT219" s="78" t="e">
        <f aca="false">VLOOKUP(F219,PTDS2!$A$1:$Q$13,7)</f>
        <v>#N/A</v>
      </c>
      <c r="AU219" s="78" t="e">
        <f aca="false">VLOOKUP(F219,PTDS2!$A$1:$Q$13,8)</f>
        <v>#N/A</v>
      </c>
      <c r="AV219" s="78" t="e">
        <f aca="false">VLOOKUP(F219,PTDS2!$A$1:$Q$13,9)</f>
        <v>#N/A</v>
      </c>
      <c r="AW219" s="78" t="e">
        <f aca="false">VLOOKUP(F219,PTDS2!$A$1:$Q$13,10)</f>
        <v>#N/A</v>
      </c>
      <c r="AX219" s="78" t="e">
        <f aca="false">VLOOKUP(F219,PTDS2!$A$1:$Q$13,11)</f>
        <v>#N/A</v>
      </c>
      <c r="AY219" s="78" t="e">
        <f aca="false">VLOOKUP(F219,PTDS2!$A$1:$Q$13,12)</f>
        <v>#N/A</v>
      </c>
      <c r="AZ219" s="78" t="e">
        <f aca="false">VLOOKUP(F219,PTDS2!$A$1:$Q$13,13)</f>
        <v>#N/A</v>
      </c>
      <c r="BA219" s="78" t="e">
        <f aca="false">VLOOKUP(F219,PTDS2!$A$1:$Q$13,14)</f>
        <v>#N/A</v>
      </c>
      <c r="BB219" s="78" t="e">
        <f aca="false">VLOOKUP(F219,PTDS2!$A$1:$Q$13,15)</f>
        <v>#N/A</v>
      </c>
      <c r="BC219" s="78" t="e">
        <f aca="false">VLOOKUP(F219,PTDS2!$A$1:$Q$13,16)</f>
        <v>#N/A</v>
      </c>
      <c r="BD219" s="78" t="e">
        <f aca="false">VLOOKUP(F219,PTDS2!$A$1:$Q$13,17)</f>
        <v>#N/A</v>
      </c>
      <c r="BF219" s="78" t="e">
        <f aca="false">IF(AO219=0,"",AO219)</f>
        <v>#N/A</v>
      </c>
      <c r="BG219" s="78" t="e">
        <f aca="false">IF(AP219=0,"",AP219)</f>
        <v>#N/A</v>
      </c>
      <c r="BH219" s="78" t="e">
        <f aca="false">IF(AQ219=0,"",AQ219)</f>
        <v>#N/A</v>
      </c>
      <c r="BI219" s="78" t="e">
        <f aca="false">IF(AR219=0,"",AR219)</f>
        <v>#N/A</v>
      </c>
      <c r="BJ219" s="78" t="e">
        <f aca="false">IF(AS219=0,"",AS219)</f>
        <v>#N/A</v>
      </c>
      <c r="BK219" s="78" t="e">
        <f aca="false">IF(AT219=0,"",AT219)</f>
        <v>#N/A</v>
      </c>
      <c r="BL219" s="78" t="e">
        <f aca="false">IF(AU219=0,"",AU219)</f>
        <v>#N/A</v>
      </c>
      <c r="BM219" s="78" t="e">
        <f aca="false">IF(AV219=0,"",AV219)</f>
        <v>#N/A</v>
      </c>
      <c r="BN219" s="78" t="e">
        <f aca="false">IF(AW219=0,"",AW219)</f>
        <v>#N/A</v>
      </c>
      <c r="BO219" s="78" t="e">
        <f aca="false">IF(AX219=0,"",AX219)</f>
        <v>#N/A</v>
      </c>
      <c r="BP219" s="78" t="e">
        <f aca="false">IF(AY219=0,"",AY219)</f>
        <v>#N/A</v>
      </c>
      <c r="BQ219" s="78" t="e">
        <f aca="false">IF(AZ219=0,"",AZ219)</f>
        <v>#N/A</v>
      </c>
      <c r="BR219" s="78" t="e">
        <f aca="false">IF(BA219=0,"",BA219)</f>
        <v>#N/A</v>
      </c>
      <c r="BS219" s="78" t="e">
        <f aca="false">IF(BB219=0,"",BB219)</f>
        <v>#N/A</v>
      </c>
      <c r="BT219" s="78" t="e">
        <f aca="false">IF(BC219=0,"",BC219)</f>
        <v>#N/A</v>
      </c>
      <c r="BU219" s="78" t="e">
        <f aca="false">IF(BD219=0,"",BD219)</f>
        <v>#N/A</v>
      </c>
    </row>
    <row r="220" customFormat="false" ht="56.7" hidden="false" customHeight="true" outlineLevel="0" collapsed="false">
      <c r="A220" s="137"/>
      <c r="B220" s="138"/>
      <c r="C220" s="139"/>
      <c r="D220" s="139"/>
      <c r="E220" s="143"/>
      <c r="F220" s="120"/>
      <c r="G220" s="121"/>
      <c r="H220" s="122"/>
      <c r="I220" s="123"/>
      <c r="J220" s="116"/>
      <c r="K220" s="124" t="str">
        <f aca="false">IF(ISBLANK(I220),"",ROUND(IF(J220&lt;&gt;"€",IF(J220="$",I220*TRANSFERENCIAS!$E$29,I220*TRANSFERENCIAS!$H$29),I220),2))</f>
        <v/>
      </c>
      <c r="L220" s="142"/>
      <c r="M220" s="142"/>
      <c r="N220" s="142"/>
      <c r="O220" s="142"/>
      <c r="P220" s="142"/>
      <c r="Q220" s="160" t="str">
        <f aca="false">IF(ISNUMBER(X220),X220,"P")</f>
        <v>P</v>
      </c>
      <c r="W220" s="129" t="n">
        <f aca="false">SUM(L220:O220)</f>
        <v>0</v>
      </c>
      <c r="X220" s="129" t="str">
        <f aca="false">IF(W220&gt;0,ABS(W220-K220),"")</f>
        <v/>
      </c>
      <c r="AO220" s="78" t="e">
        <f aca="false">VLOOKUP(F220,PTDS2!$A$1:$Q$13,2)</f>
        <v>#N/A</v>
      </c>
      <c r="AP220" s="78" t="e">
        <f aca="false">VLOOKUP(F220,PTDS2!$A$1:$Q$13,3)</f>
        <v>#N/A</v>
      </c>
      <c r="AQ220" s="78" t="e">
        <f aca="false">VLOOKUP(F220,PTDS2!$A$1:$Q$13,4)</f>
        <v>#N/A</v>
      </c>
      <c r="AR220" s="78" t="e">
        <f aca="false">VLOOKUP(F220,PTDS2!$A$1:$Q$13,5)</f>
        <v>#N/A</v>
      </c>
      <c r="AS220" s="78" t="e">
        <f aca="false">VLOOKUP(F220,PTDS2!$A$1:$Q$13,6)</f>
        <v>#N/A</v>
      </c>
      <c r="AT220" s="78" t="e">
        <f aca="false">VLOOKUP(F220,PTDS2!$A$1:$Q$13,7)</f>
        <v>#N/A</v>
      </c>
      <c r="AU220" s="78" t="e">
        <f aca="false">VLOOKUP(F220,PTDS2!$A$1:$Q$13,8)</f>
        <v>#N/A</v>
      </c>
      <c r="AV220" s="78" t="e">
        <f aca="false">VLOOKUP(F220,PTDS2!$A$1:$Q$13,9)</f>
        <v>#N/A</v>
      </c>
      <c r="AW220" s="78" t="e">
        <f aca="false">VLOOKUP(F220,PTDS2!$A$1:$Q$13,10)</f>
        <v>#N/A</v>
      </c>
      <c r="AX220" s="78" t="e">
        <f aca="false">VLOOKUP(F220,PTDS2!$A$1:$Q$13,11)</f>
        <v>#N/A</v>
      </c>
      <c r="AY220" s="78" t="e">
        <f aca="false">VLOOKUP(F220,PTDS2!$A$1:$Q$13,12)</f>
        <v>#N/A</v>
      </c>
      <c r="AZ220" s="78" t="e">
        <f aca="false">VLOOKUP(F220,PTDS2!$A$1:$Q$13,13)</f>
        <v>#N/A</v>
      </c>
      <c r="BA220" s="78" t="e">
        <f aca="false">VLOOKUP(F220,PTDS2!$A$1:$Q$13,14)</f>
        <v>#N/A</v>
      </c>
      <c r="BB220" s="78" t="e">
        <f aca="false">VLOOKUP(F220,PTDS2!$A$1:$Q$13,15)</f>
        <v>#N/A</v>
      </c>
      <c r="BC220" s="78" t="e">
        <f aca="false">VLOOKUP(F220,PTDS2!$A$1:$Q$13,16)</f>
        <v>#N/A</v>
      </c>
      <c r="BD220" s="78" t="e">
        <f aca="false">VLOOKUP(F220,PTDS2!$A$1:$Q$13,17)</f>
        <v>#N/A</v>
      </c>
      <c r="BF220" s="78" t="e">
        <f aca="false">IF(AO220=0,"",AO220)</f>
        <v>#N/A</v>
      </c>
      <c r="BG220" s="78" t="e">
        <f aca="false">IF(AP220=0,"",AP220)</f>
        <v>#N/A</v>
      </c>
      <c r="BH220" s="78" t="e">
        <f aca="false">IF(AQ220=0,"",AQ220)</f>
        <v>#N/A</v>
      </c>
      <c r="BI220" s="78" t="e">
        <f aca="false">IF(AR220=0,"",AR220)</f>
        <v>#N/A</v>
      </c>
      <c r="BJ220" s="78" t="e">
        <f aca="false">IF(AS220=0,"",AS220)</f>
        <v>#N/A</v>
      </c>
      <c r="BK220" s="78" t="e">
        <f aca="false">IF(AT220=0,"",AT220)</f>
        <v>#N/A</v>
      </c>
      <c r="BL220" s="78" t="e">
        <f aca="false">IF(AU220=0,"",AU220)</f>
        <v>#N/A</v>
      </c>
      <c r="BM220" s="78" t="e">
        <f aca="false">IF(AV220=0,"",AV220)</f>
        <v>#N/A</v>
      </c>
      <c r="BN220" s="78" t="e">
        <f aca="false">IF(AW220=0,"",AW220)</f>
        <v>#N/A</v>
      </c>
      <c r="BO220" s="78" t="e">
        <f aca="false">IF(AX220=0,"",AX220)</f>
        <v>#N/A</v>
      </c>
      <c r="BP220" s="78" t="e">
        <f aca="false">IF(AY220=0,"",AY220)</f>
        <v>#N/A</v>
      </c>
      <c r="BQ220" s="78" t="e">
        <f aca="false">IF(AZ220=0,"",AZ220)</f>
        <v>#N/A</v>
      </c>
      <c r="BR220" s="78" t="e">
        <f aca="false">IF(BA220=0,"",BA220)</f>
        <v>#N/A</v>
      </c>
      <c r="BS220" s="78" t="e">
        <f aca="false">IF(BB220=0,"",BB220)</f>
        <v>#N/A</v>
      </c>
      <c r="BT220" s="78" t="e">
        <f aca="false">IF(BC220=0,"",BC220)</f>
        <v>#N/A</v>
      </c>
      <c r="BU220" s="78" t="e">
        <f aca="false">IF(BD220=0,"",BD220)</f>
        <v>#N/A</v>
      </c>
    </row>
    <row r="221" customFormat="false" ht="56.7" hidden="false" customHeight="true" outlineLevel="0" collapsed="false">
      <c r="A221" s="137"/>
      <c r="B221" s="138"/>
      <c r="C221" s="139"/>
      <c r="D221" s="139"/>
      <c r="E221" s="143"/>
      <c r="F221" s="120"/>
      <c r="G221" s="121"/>
      <c r="H221" s="122"/>
      <c r="I221" s="123"/>
      <c r="J221" s="116"/>
      <c r="K221" s="124" t="str">
        <f aca="false">IF(ISBLANK(I221),"",ROUND(IF(J221&lt;&gt;"€",IF(J221="$",I221*TRANSFERENCIAS!$E$29,I221*TRANSFERENCIAS!$H$29),I221),2))</f>
        <v/>
      </c>
      <c r="L221" s="142"/>
      <c r="M221" s="142"/>
      <c r="N221" s="142"/>
      <c r="O221" s="142"/>
      <c r="P221" s="142"/>
      <c r="Q221" s="160" t="str">
        <f aca="false">IF(ISNUMBER(X221),X221,"P")</f>
        <v>P</v>
      </c>
      <c r="W221" s="129" t="n">
        <f aca="false">SUM(L221:O221)</f>
        <v>0</v>
      </c>
      <c r="X221" s="129" t="str">
        <f aca="false">IF(W221&gt;0,ABS(W221-K221),"")</f>
        <v/>
      </c>
      <c r="AO221" s="78" t="e">
        <f aca="false">VLOOKUP(F221,PTDS2!$A$1:$Q$13,2)</f>
        <v>#N/A</v>
      </c>
      <c r="AP221" s="78" t="e">
        <f aca="false">VLOOKUP(F221,PTDS2!$A$1:$Q$13,3)</f>
        <v>#N/A</v>
      </c>
      <c r="AQ221" s="78" t="e">
        <f aca="false">VLOOKUP(F221,PTDS2!$A$1:$Q$13,4)</f>
        <v>#N/A</v>
      </c>
      <c r="AR221" s="78" t="e">
        <f aca="false">VLOOKUP(F221,PTDS2!$A$1:$Q$13,5)</f>
        <v>#N/A</v>
      </c>
      <c r="AS221" s="78" t="e">
        <f aca="false">VLOOKUP(F221,PTDS2!$A$1:$Q$13,6)</f>
        <v>#N/A</v>
      </c>
      <c r="AT221" s="78" t="e">
        <f aca="false">VLOOKUP(F221,PTDS2!$A$1:$Q$13,7)</f>
        <v>#N/A</v>
      </c>
      <c r="AU221" s="78" t="e">
        <f aca="false">VLOOKUP(F221,PTDS2!$A$1:$Q$13,8)</f>
        <v>#N/A</v>
      </c>
      <c r="AV221" s="78" t="e">
        <f aca="false">VLOOKUP(F221,PTDS2!$A$1:$Q$13,9)</f>
        <v>#N/A</v>
      </c>
      <c r="AW221" s="78" t="e">
        <f aca="false">VLOOKUP(F221,PTDS2!$A$1:$Q$13,10)</f>
        <v>#N/A</v>
      </c>
      <c r="AX221" s="78" t="e">
        <f aca="false">VLOOKUP(F221,PTDS2!$A$1:$Q$13,11)</f>
        <v>#N/A</v>
      </c>
      <c r="AY221" s="78" t="e">
        <f aca="false">VLOOKUP(F221,PTDS2!$A$1:$Q$13,12)</f>
        <v>#N/A</v>
      </c>
      <c r="AZ221" s="78" t="e">
        <f aca="false">VLOOKUP(F221,PTDS2!$A$1:$Q$13,13)</f>
        <v>#N/A</v>
      </c>
      <c r="BA221" s="78" t="e">
        <f aca="false">VLOOKUP(F221,PTDS2!$A$1:$Q$13,14)</f>
        <v>#N/A</v>
      </c>
      <c r="BB221" s="78" t="e">
        <f aca="false">VLOOKUP(F221,PTDS2!$A$1:$Q$13,15)</f>
        <v>#N/A</v>
      </c>
      <c r="BC221" s="78" t="e">
        <f aca="false">VLOOKUP(F221,PTDS2!$A$1:$Q$13,16)</f>
        <v>#N/A</v>
      </c>
      <c r="BD221" s="78" t="e">
        <f aca="false">VLOOKUP(F221,PTDS2!$A$1:$Q$13,17)</f>
        <v>#N/A</v>
      </c>
      <c r="BF221" s="78" t="e">
        <f aca="false">IF(AO221=0,"",AO221)</f>
        <v>#N/A</v>
      </c>
      <c r="BG221" s="78" t="e">
        <f aca="false">IF(AP221=0,"",AP221)</f>
        <v>#N/A</v>
      </c>
      <c r="BH221" s="78" t="e">
        <f aca="false">IF(AQ221=0,"",AQ221)</f>
        <v>#N/A</v>
      </c>
      <c r="BI221" s="78" t="e">
        <f aca="false">IF(AR221=0,"",AR221)</f>
        <v>#N/A</v>
      </c>
      <c r="BJ221" s="78" t="e">
        <f aca="false">IF(AS221=0,"",AS221)</f>
        <v>#N/A</v>
      </c>
      <c r="BK221" s="78" t="e">
        <f aca="false">IF(AT221=0,"",AT221)</f>
        <v>#N/A</v>
      </c>
      <c r="BL221" s="78" t="e">
        <f aca="false">IF(AU221=0,"",AU221)</f>
        <v>#N/A</v>
      </c>
      <c r="BM221" s="78" t="e">
        <f aca="false">IF(AV221=0,"",AV221)</f>
        <v>#N/A</v>
      </c>
      <c r="BN221" s="78" t="e">
        <f aca="false">IF(AW221=0,"",AW221)</f>
        <v>#N/A</v>
      </c>
      <c r="BO221" s="78" t="e">
        <f aca="false">IF(AX221=0,"",AX221)</f>
        <v>#N/A</v>
      </c>
      <c r="BP221" s="78" t="e">
        <f aca="false">IF(AY221=0,"",AY221)</f>
        <v>#N/A</v>
      </c>
      <c r="BQ221" s="78" t="e">
        <f aca="false">IF(AZ221=0,"",AZ221)</f>
        <v>#N/A</v>
      </c>
      <c r="BR221" s="78" t="e">
        <f aca="false">IF(BA221=0,"",BA221)</f>
        <v>#N/A</v>
      </c>
      <c r="BS221" s="78" t="e">
        <f aca="false">IF(BB221=0,"",BB221)</f>
        <v>#N/A</v>
      </c>
      <c r="BT221" s="78" t="e">
        <f aca="false">IF(BC221=0,"",BC221)</f>
        <v>#N/A</v>
      </c>
      <c r="BU221" s="78" t="e">
        <f aca="false">IF(BD221=0,"",BD221)</f>
        <v>#N/A</v>
      </c>
    </row>
    <row r="222" customFormat="false" ht="56.7" hidden="false" customHeight="true" outlineLevel="0" collapsed="false">
      <c r="A222" s="137"/>
      <c r="B222" s="138"/>
      <c r="C222" s="139"/>
      <c r="D222" s="139"/>
      <c r="E222" s="143"/>
      <c r="F222" s="120"/>
      <c r="G222" s="121"/>
      <c r="H222" s="122"/>
      <c r="I222" s="123"/>
      <c r="J222" s="116"/>
      <c r="K222" s="124" t="str">
        <f aca="false">IF(ISBLANK(I222),"",ROUND(IF(J222&lt;&gt;"€",IF(J222="$",I222*TRANSFERENCIAS!$E$29,I222*TRANSFERENCIAS!$H$29),I222),2))</f>
        <v/>
      </c>
      <c r="L222" s="142"/>
      <c r="M222" s="142"/>
      <c r="N222" s="142"/>
      <c r="O222" s="142"/>
      <c r="P222" s="142"/>
      <c r="Q222" s="160" t="str">
        <f aca="false">IF(ISNUMBER(X222),X222,"P")</f>
        <v>P</v>
      </c>
      <c r="W222" s="129" t="n">
        <f aca="false">SUM(L222:O222)</f>
        <v>0</v>
      </c>
      <c r="X222" s="129" t="str">
        <f aca="false">IF(W222&gt;0,ABS(W222-K222),"")</f>
        <v/>
      </c>
      <c r="AO222" s="78" t="e">
        <f aca="false">VLOOKUP(F222,PTDS2!$A$1:$Q$13,2)</f>
        <v>#N/A</v>
      </c>
      <c r="AP222" s="78" t="e">
        <f aca="false">VLOOKUP(F222,PTDS2!$A$1:$Q$13,3)</f>
        <v>#N/A</v>
      </c>
      <c r="AQ222" s="78" t="e">
        <f aca="false">VLOOKUP(F222,PTDS2!$A$1:$Q$13,4)</f>
        <v>#N/A</v>
      </c>
      <c r="AR222" s="78" t="e">
        <f aca="false">VLOOKUP(F222,PTDS2!$A$1:$Q$13,5)</f>
        <v>#N/A</v>
      </c>
      <c r="AS222" s="78" t="e">
        <f aca="false">VLOOKUP(F222,PTDS2!$A$1:$Q$13,6)</f>
        <v>#N/A</v>
      </c>
      <c r="AT222" s="78" t="e">
        <f aca="false">VLOOKUP(F222,PTDS2!$A$1:$Q$13,7)</f>
        <v>#N/A</v>
      </c>
      <c r="AU222" s="78" t="e">
        <f aca="false">VLOOKUP(F222,PTDS2!$A$1:$Q$13,8)</f>
        <v>#N/A</v>
      </c>
      <c r="AV222" s="78" t="e">
        <f aca="false">VLOOKUP(F222,PTDS2!$A$1:$Q$13,9)</f>
        <v>#N/A</v>
      </c>
      <c r="AW222" s="78" t="e">
        <f aca="false">VLOOKUP(F222,PTDS2!$A$1:$Q$13,10)</f>
        <v>#N/A</v>
      </c>
      <c r="AX222" s="78" t="e">
        <f aca="false">VLOOKUP(F222,PTDS2!$A$1:$Q$13,11)</f>
        <v>#N/A</v>
      </c>
      <c r="AY222" s="78" t="e">
        <f aca="false">VLOOKUP(F222,PTDS2!$A$1:$Q$13,12)</f>
        <v>#N/A</v>
      </c>
      <c r="AZ222" s="78" t="e">
        <f aca="false">VLOOKUP(F222,PTDS2!$A$1:$Q$13,13)</f>
        <v>#N/A</v>
      </c>
      <c r="BA222" s="78" t="e">
        <f aca="false">VLOOKUP(F222,PTDS2!$A$1:$Q$13,14)</f>
        <v>#N/A</v>
      </c>
      <c r="BB222" s="78" t="e">
        <f aca="false">VLOOKUP(F222,PTDS2!$A$1:$Q$13,15)</f>
        <v>#N/A</v>
      </c>
      <c r="BC222" s="78" t="e">
        <f aca="false">VLOOKUP(F222,PTDS2!$A$1:$Q$13,16)</f>
        <v>#N/A</v>
      </c>
      <c r="BD222" s="78" t="e">
        <f aca="false">VLOOKUP(F222,PTDS2!$A$1:$Q$13,17)</f>
        <v>#N/A</v>
      </c>
      <c r="BF222" s="78" t="e">
        <f aca="false">IF(AO222=0,"",AO222)</f>
        <v>#N/A</v>
      </c>
      <c r="BG222" s="78" t="e">
        <f aca="false">IF(AP222=0,"",AP222)</f>
        <v>#N/A</v>
      </c>
      <c r="BH222" s="78" t="e">
        <f aca="false">IF(AQ222=0,"",AQ222)</f>
        <v>#N/A</v>
      </c>
      <c r="BI222" s="78" t="e">
        <f aca="false">IF(AR222=0,"",AR222)</f>
        <v>#N/A</v>
      </c>
      <c r="BJ222" s="78" t="e">
        <f aca="false">IF(AS222=0,"",AS222)</f>
        <v>#N/A</v>
      </c>
      <c r="BK222" s="78" t="e">
        <f aca="false">IF(AT222=0,"",AT222)</f>
        <v>#N/A</v>
      </c>
      <c r="BL222" s="78" t="e">
        <f aca="false">IF(AU222=0,"",AU222)</f>
        <v>#N/A</v>
      </c>
      <c r="BM222" s="78" t="e">
        <f aca="false">IF(AV222=0,"",AV222)</f>
        <v>#N/A</v>
      </c>
      <c r="BN222" s="78" t="e">
        <f aca="false">IF(AW222=0,"",AW222)</f>
        <v>#N/A</v>
      </c>
      <c r="BO222" s="78" t="e">
        <f aca="false">IF(AX222=0,"",AX222)</f>
        <v>#N/A</v>
      </c>
      <c r="BP222" s="78" t="e">
        <f aca="false">IF(AY222=0,"",AY222)</f>
        <v>#N/A</v>
      </c>
      <c r="BQ222" s="78" t="e">
        <f aca="false">IF(AZ222=0,"",AZ222)</f>
        <v>#N/A</v>
      </c>
      <c r="BR222" s="78" t="e">
        <f aca="false">IF(BA222=0,"",BA222)</f>
        <v>#N/A</v>
      </c>
      <c r="BS222" s="78" t="e">
        <f aca="false">IF(BB222=0,"",BB222)</f>
        <v>#N/A</v>
      </c>
      <c r="BT222" s="78" t="e">
        <f aca="false">IF(BC222=0,"",BC222)</f>
        <v>#N/A</v>
      </c>
      <c r="BU222" s="78" t="e">
        <f aca="false">IF(BD222=0,"",BD222)</f>
        <v>#N/A</v>
      </c>
    </row>
    <row r="223" customFormat="false" ht="56.7" hidden="false" customHeight="true" outlineLevel="0" collapsed="false">
      <c r="A223" s="137"/>
      <c r="B223" s="138"/>
      <c r="C223" s="139"/>
      <c r="D223" s="139"/>
      <c r="E223" s="143"/>
      <c r="F223" s="120"/>
      <c r="G223" s="121"/>
      <c r="H223" s="122"/>
      <c r="I223" s="123"/>
      <c r="J223" s="116"/>
      <c r="K223" s="124" t="str">
        <f aca="false">IF(ISBLANK(I223),"",ROUND(IF(J223&lt;&gt;"€",IF(J223="$",I223*TRANSFERENCIAS!$E$29,I223*TRANSFERENCIAS!$H$29),I223),2))</f>
        <v/>
      </c>
      <c r="L223" s="142"/>
      <c r="M223" s="142"/>
      <c r="N223" s="142"/>
      <c r="O223" s="142"/>
      <c r="P223" s="142"/>
      <c r="Q223" s="160" t="str">
        <f aca="false">IF(ISNUMBER(X223),X223,"P")</f>
        <v>P</v>
      </c>
      <c r="W223" s="129" t="n">
        <f aca="false">SUM(L223:O223)</f>
        <v>0</v>
      </c>
      <c r="X223" s="129" t="str">
        <f aca="false">IF(W223&gt;0,ABS(W223-K223),"")</f>
        <v/>
      </c>
      <c r="AO223" s="78" t="e">
        <f aca="false">VLOOKUP(F223,PTDS2!$A$1:$Q$13,2)</f>
        <v>#N/A</v>
      </c>
      <c r="AP223" s="78" t="e">
        <f aca="false">VLOOKUP(F223,PTDS2!$A$1:$Q$13,3)</f>
        <v>#N/A</v>
      </c>
      <c r="AQ223" s="78" t="e">
        <f aca="false">VLOOKUP(F223,PTDS2!$A$1:$Q$13,4)</f>
        <v>#N/A</v>
      </c>
      <c r="AR223" s="78" t="e">
        <f aca="false">VLOOKUP(F223,PTDS2!$A$1:$Q$13,5)</f>
        <v>#N/A</v>
      </c>
      <c r="AS223" s="78" t="e">
        <f aca="false">VLOOKUP(F223,PTDS2!$A$1:$Q$13,6)</f>
        <v>#N/A</v>
      </c>
      <c r="AT223" s="78" t="e">
        <f aca="false">VLOOKUP(F223,PTDS2!$A$1:$Q$13,7)</f>
        <v>#N/A</v>
      </c>
      <c r="AU223" s="78" t="e">
        <f aca="false">VLOOKUP(F223,PTDS2!$A$1:$Q$13,8)</f>
        <v>#N/A</v>
      </c>
      <c r="AV223" s="78" t="e">
        <f aca="false">VLOOKUP(F223,PTDS2!$A$1:$Q$13,9)</f>
        <v>#N/A</v>
      </c>
      <c r="AW223" s="78" t="e">
        <f aca="false">VLOOKUP(F223,PTDS2!$A$1:$Q$13,10)</f>
        <v>#N/A</v>
      </c>
      <c r="AX223" s="78" t="e">
        <f aca="false">VLOOKUP(F223,PTDS2!$A$1:$Q$13,11)</f>
        <v>#N/A</v>
      </c>
      <c r="AY223" s="78" t="e">
        <f aca="false">VLOOKUP(F223,PTDS2!$A$1:$Q$13,12)</f>
        <v>#N/A</v>
      </c>
      <c r="AZ223" s="78" t="e">
        <f aca="false">VLOOKUP(F223,PTDS2!$A$1:$Q$13,13)</f>
        <v>#N/A</v>
      </c>
      <c r="BA223" s="78" t="e">
        <f aca="false">VLOOKUP(F223,PTDS2!$A$1:$Q$13,14)</f>
        <v>#N/A</v>
      </c>
      <c r="BB223" s="78" t="e">
        <f aca="false">VLOOKUP(F223,PTDS2!$A$1:$Q$13,15)</f>
        <v>#N/A</v>
      </c>
      <c r="BC223" s="78" t="e">
        <f aca="false">VLOOKUP(F223,PTDS2!$A$1:$Q$13,16)</f>
        <v>#N/A</v>
      </c>
      <c r="BD223" s="78" t="e">
        <f aca="false">VLOOKUP(F223,PTDS2!$A$1:$Q$13,17)</f>
        <v>#N/A</v>
      </c>
      <c r="BF223" s="78" t="e">
        <f aca="false">IF(AO223=0,"",AO223)</f>
        <v>#N/A</v>
      </c>
      <c r="BG223" s="78" t="e">
        <f aca="false">IF(AP223=0,"",AP223)</f>
        <v>#N/A</v>
      </c>
      <c r="BH223" s="78" t="e">
        <f aca="false">IF(AQ223=0,"",AQ223)</f>
        <v>#N/A</v>
      </c>
      <c r="BI223" s="78" t="e">
        <f aca="false">IF(AR223=0,"",AR223)</f>
        <v>#N/A</v>
      </c>
      <c r="BJ223" s="78" t="e">
        <f aca="false">IF(AS223=0,"",AS223)</f>
        <v>#N/A</v>
      </c>
      <c r="BK223" s="78" t="e">
        <f aca="false">IF(AT223=0,"",AT223)</f>
        <v>#N/A</v>
      </c>
      <c r="BL223" s="78" t="e">
        <f aca="false">IF(AU223=0,"",AU223)</f>
        <v>#N/A</v>
      </c>
      <c r="BM223" s="78" t="e">
        <f aca="false">IF(AV223=0,"",AV223)</f>
        <v>#N/A</v>
      </c>
      <c r="BN223" s="78" t="e">
        <f aca="false">IF(AW223=0,"",AW223)</f>
        <v>#N/A</v>
      </c>
      <c r="BO223" s="78" t="e">
        <f aca="false">IF(AX223=0,"",AX223)</f>
        <v>#N/A</v>
      </c>
      <c r="BP223" s="78" t="e">
        <f aca="false">IF(AY223=0,"",AY223)</f>
        <v>#N/A</v>
      </c>
      <c r="BQ223" s="78" t="e">
        <f aca="false">IF(AZ223=0,"",AZ223)</f>
        <v>#N/A</v>
      </c>
      <c r="BR223" s="78" t="e">
        <f aca="false">IF(BA223=0,"",BA223)</f>
        <v>#N/A</v>
      </c>
      <c r="BS223" s="78" t="e">
        <f aca="false">IF(BB223=0,"",BB223)</f>
        <v>#N/A</v>
      </c>
      <c r="BT223" s="78" t="e">
        <f aca="false">IF(BC223=0,"",BC223)</f>
        <v>#N/A</v>
      </c>
      <c r="BU223" s="78" t="e">
        <f aca="false">IF(BD223=0,"",BD223)</f>
        <v>#N/A</v>
      </c>
    </row>
    <row r="224" customFormat="false" ht="56.7" hidden="false" customHeight="true" outlineLevel="0" collapsed="false">
      <c r="A224" s="137"/>
      <c r="B224" s="138"/>
      <c r="C224" s="139"/>
      <c r="D224" s="139"/>
      <c r="E224" s="143"/>
      <c r="F224" s="120"/>
      <c r="G224" s="121"/>
      <c r="H224" s="122"/>
      <c r="I224" s="123"/>
      <c r="J224" s="116"/>
      <c r="K224" s="124" t="str">
        <f aca="false">IF(ISBLANK(I224),"",ROUND(IF(J224&lt;&gt;"€",IF(J224="$",I224*TRANSFERENCIAS!$E$29,I224*TRANSFERENCIAS!$H$29),I224),2))</f>
        <v/>
      </c>
      <c r="L224" s="142"/>
      <c r="M224" s="142"/>
      <c r="N224" s="142"/>
      <c r="O224" s="142"/>
      <c r="P224" s="142"/>
      <c r="Q224" s="160" t="str">
        <f aca="false">IF(ISNUMBER(X224),X224,"P")</f>
        <v>P</v>
      </c>
      <c r="W224" s="129" t="n">
        <f aca="false">SUM(L224:O224)</f>
        <v>0</v>
      </c>
      <c r="X224" s="129" t="str">
        <f aca="false">IF(W224&gt;0,ABS(W224-K224),"")</f>
        <v/>
      </c>
      <c r="AO224" s="78" t="e">
        <f aca="false">VLOOKUP(F224,PTDS2!$A$1:$Q$13,2)</f>
        <v>#N/A</v>
      </c>
      <c r="AP224" s="78" t="e">
        <f aca="false">VLOOKUP(F224,PTDS2!$A$1:$Q$13,3)</f>
        <v>#N/A</v>
      </c>
      <c r="AQ224" s="78" t="e">
        <f aca="false">VLOOKUP(F224,PTDS2!$A$1:$Q$13,4)</f>
        <v>#N/A</v>
      </c>
      <c r="AR224" s="78" t="e">
        <f aca="false">VLOOKUP(F224,PTDS2!$A$1:$Q$13,5)</f>
        <v>#N/A</v>
      </c>
      <c r="AS224" s="78" t="e">
        <f aca="false">VLOOKUP(F224,PTDS2!$A$1:$Q$13,6)</f>
        <v>#N/A</v>
      </c>
      <c r="AT224" s="78" t="e">
        <f aca="false">VLOOKUP(F224,PTDS2!$A$1:$Q$13,7)</f>
        <v>#N/A</v>
      </c>
      <c r="AU224" s="78" t="e">
        <f aca="false">VLOOKUP(F224,PTDS2!$A$1:$Q$13,8)</f>
        <v>#N/A</v>
      </c>
      <c r="AV224" s="78" t="e">
        <f aca="false">VLOOKUP(F224,PTDS2!$A$1:$Q$13,9)</f>
        <v>#N/A</v>
      </c>
      <c r="AW224" s="78" t="e">
        <f aca="false">VLOOKUP(F224,PTDS2!$A$1:$Q$13,10)</f>
        <v>#N/A</v>
      </c>
      <c r="AX224" s="78" t="e">
        <f aca="false">VLOOKUP(F224,PTDS2!$A$1:$Q$13,11)</f>
        <v>#N/A</v>
      </c>
      <c r="AY224" s="78" t="e">
        <f aca="false">VLOOKUP(F224,PTDS2!$A$1:$Q$13,12)</f>
        <v>#N/A</v>
      </c>
      <c r="AZ224" s="78" t="e">
        <f aca="false">VLOOKUP(F224,PTDS2!$A$1:$Q$13,13)</f>
        <v>#N/A</v>
      </c>
      <c r="BA224" s="78" t="e">
        <f aca="false">VLOOKUP(F224,PTDS2!$A$1:$Q$13,14)</f>
        <v>#N/A</v>
      </c>
      <c r="BB224" s="78" t="e">
        <f aca="false">VLOOKUP(F224,PTDS2!$A$1:$Q$13,15)</f>
        <v>#N/A</v>
      </c>
      <c r="BC224" s="78" t="e">
        <f aca="false">VLOOKUP(F224,PTDS2!$A$1:$Q$13,16)</f>
        <v>#N/A</v>
      </c>
      <c r="BD224" s="78" t="e">
        <f aca="false">VLOOKUP(F224,PTDS2!$A$1:$Q$13,17)</f>
        <v>#N/A</v>
      </c>
      <c r="BF224" s="78" t="e">
        <f aca="false">IF(AO224=0,"",AO224)</f>
        <v>#N/A</v>
      </c>
      <c r="BG224" s="78" t="e">
        <f aca="false">IF(AP224=0,"",AP224)</f>
        <v>#N/A</v>
      </c>
      <c r="BH224" s="78" t="e">
        <f aca="false">IF(AQ224=0,"",AQ224)</f>
        <v>#N/A</v>
      </c>
      <c r="BI224" s="78" t="e">
        <f aca="false">IF(AR224=0,"",AR224)</f>
        <v>#N/A</v>
      </c>
      <c r="BJ224" s="78" t="e">
        <f aca="false">IF(AS224=0,"",AS224)</f>
        <v>#N/A</v>
      </c>
      <c r="BK224" s="78" t="e">
        <f aca="false">IF(AT224=0,"",AT224)</f>
        <v>#N/A</v>
      </c>
      <c r="BL224" s="78" t="e">
        <f aca="false">IF(AU224=0,"",AU224)</f>
        <v>#N/A</v>
      </c>
      <c r="BM224" s="78" t="e">
        <f aca="false">IF(AV224=0,"",AV224)</f>
        <v>#N/A</v>
      </c>
      <c r="BN224" s="78" t="e">
        <f aca="false">IF(AW224=0,"",AW224)</f>
        <v>#N/A</v>
      </c>
      <c r="BO224" s="78" t="e">
        <f aca="false">IF(AX224=0,"",AX224)</f>
        <v>#N/A</v>
      </c>
      <c r="BP224" s="78" t="e">
        <f aca="false">IF(AY224=0,"",AY224)</f>
        <v>#N/A</v>
      </c>
      <c r="BQ224" s="78" t="e">
        <f aca="false">IF(AZ224=0,"",AZ224)</f>
        <v>#N/A</v>
      </c>
      <c r="BR224" s="78" t="e">
        <f aca="false">IF(BA224=0,"",BA224)</f>
        <v>#N/A</v>
      </c>
      <c r="BS224" s="78" t="e">
        <f aca="false">IF(BB224=0,"",BB224)</f>
        <v>#N/A</v>
      </c>
      <c r="BT224" s="78" t="e">
        <f aca="false">IF(BC224=0,"",BC224)</f>
        <v>#N/A</v>
      </c>
      <c r="BU224" s="78" t="e">
        <f aca="false">IF(BD224=0,"",BD224)</f>
        <v>#N/A</v>
      </c>
    </row>
    <row r="225" customFormat="false" ht="56.7" hidden="false" customHeight="true" outlineLevel="0" collapsed="false">
      <c r="A225" s="137"/>
      <c r="B225" s="138"/>
      <c r="C225" s="139"/>
      <c r="D225" s="139"/>
      <c r="E225" s="143"/>
      <c r="F225" s="120"/>
      <c r="G225" s="121"/>
      <c r="H225" s="122"/>
      <c r="I225" s="123"/>
      <c r="J225" s="116"/>
      <c r="K225" s="124" t="str">
        <f aca="false">IF(ISBLANK(I225),"",ROUND(IF(J225&lt;&gt;"€",IF(J225="$",I225*TRANSFERENCIAS!$E$29,I225*TRANSFERENCIAS!$H$29),I225),2))</f>
        <v/>
      </c>
      <c r="L225" s="142"/>
      <c r="M225" s="142"/>
      <c r="N225" s="142"/>
      <c r="O225" s="142"/>
      <c r="P225" s="142"/>
      <c r="Q225" s="160" t="str">
        <f aca="false">IF(ISNUMBER(X225),X225,"P")</f>
        <v>P</v>
      </c>
      <c r="W225" s="129" t="n">
        <f aca="false">SUM(L225:O225)</f>
        <v>0</v>
      </c>
      <c r="X225" s="129" t="str">
        <f aca="false">IF(W225&gt;0,ABS(W225-K225),"")</f>
        <v/>
      </c>
      <c r="AO225" s="78" t="e">
        <f aca="false">VLOOKUP(F225,PTDS2!$A$1:$Q$13,2)</f>
        <v>#N/A</v>
      </c>
      <c r="AP225" s="78" t="e">
        <f aca="false">VLOOKUP(F225,PTDS2!$A$1:$Q$13,3)</f>
        <v>#N/A</v>
      </c>
      <c r="AQ225" s="78" t="e">
        <f aca="false">VLOOKUP(F225,PTDS2!$A$1:$Q$13,4)</f>
        <v>#N/A</v>
      </c>
      <c r="AR225" s="78" t="e">
        <f aca="false">VLOOKUP(F225,PTDS2!$A$1:$Q$13,5)</f>
        <v>#N/A</v>
      </c>
      <c r="AS225" s="78" t="e">
        <f aca="false">VLOOKUP(F225,PTDS2!$A$1:$Q$13,6)</f>
        <v>#N/A</v>
      </c>
      <c r="AT225" s="78" t="e">
        <f aca="false">VLOOKUP(F225,PTDS2!$A$1:$Q$13,7)</f>
        <v>#N/A</v>
      </c>
      <c r="AU225" s="78" t="e">
        <f aca="false">VLOOKUP(F225,PTDS2!$A$1:$Q$13,8)</f>
        <v>#N/A</v>
      </c>
      <c r="AV225" s="78" t="e">
        <f aca="false">VLOOKUP(F225,PTDS2!$A$1:$Q$13,9)</f>
        <v>#N/A</v>
      </c>
      <c r="AW225" s="78" t="e">
        <f aca="false">VLOOKUP(F225,PTDS2!$A$1:$Q$13,10)</f>
        <v>#N/A</v>
      </c>
      <c r="AX225" s="78" t="e">
        <f aca="false">VLOOKUP(F225,PTDS2!$A$1:$Q$13,11)</f>
        <v>#N/A</v>
      </c>
      <c r="AY225" s="78" t="e">
        <f aca="false">VLOOKUP(F225,PTDS2!$A$1:$Q$13,12)</f>
        <v>#N/A</v>
      </c>
      <c r="AZ225" s="78" t="e">
        <f aca="false">VLOOKUP(F225,PTDS2!$A$1:$Q$13,13)</f>
        <v>#N/A</v>
      </c>
      <c r="BA225" s="78" t="e">
        <f aca="false">VLOOKUP(F225,PTDS2!$A$1:$Q$13,14)</f>
        <v>#N/A</v>
      </c>
      <c r="BB225" s="78" t="e">
        <f aca="false">VLOOKUP(F225,PTDS2!$A$1:$Q$13,15)</f>
        <v>#N/A</v>
      </c>
      <c r="BC225" s="78" t="e">
        <f aca="false">VLOOKUP(F225,PTDS2!$A$1:$Q$13,16)</f>
        <v>#N/A</v>
      </c>
      <c r="BD225" s="78" t="e">
        <f aca="false">VLOOKUP(F225,PTDS2!$A$1:$Q$13,17)</f>
        <v>#N/A</v>
      </c>
      <c r="BF225" s="78" t="e">
        <f aca="false">IF(AO225=0,"",AO225)</f>
        <v>#N/A</v>
      </c>
      <c r="BG225" s="78" t="e">
        <f aca="false">IF(AP225=0,"",AP225)</f>
        <v>#N/A</v>
      </c>
      <c r="BH225" s="78" t="e">
        <f aca="false">IF(AQ225=0,"",AQ225)</f>
        <v>#N/A</v>
      </c>
      <c r="BI225" s="78" t="e">
        <f aca="false">IF(AR225=0,"",AR225)</f>
        <v>#N/A</v>
      </c>
      <c r="BJ225" s="78" t="e">
        <f aca="false">IF(AS225=0,"",AS225)</f>
        <v>#N/A</v>
      </c>
      <c r="BK225" s="78" t="e">
        <f aca="false">IF(AT225=0,"",AT225)</f>
        <v>#N/A</v>
      </c>
      <c r="BL225" s="78" t="e">
        <f aca="false">IF(AU225=0,"",AU225)</f>
        <v>#N/A</v>
      </c>
      <c r="BM225" s="78" t="e">
        <f aca="false">IF(AV225=0,"",AV225)</f>
        <v>#N/A</v>
      </c>
      <c r="BN225" s="78" t="e">
        <f aca="false">IF(AW225=0,"",AW225)</f>
        <v>#N/A</v>
      </c>
      <c r="BO225" s="78" t="e">
        <f aca="false">IF(AX225=0,"",AX225)</f>
        <v>#N/A</v>
      </c>
      <c r="BP225" s="78" t="e">
        <f aca="false">IF(AY225=0,"",AY225)</f>
        <v>#N/A</v>
      </c>
      <c r="BQ225" s="78" t="e">
        <f aca="false">IF(AZ225=0,"",AZ225)</f>
        <v>#N/A</v>
      </c>
      <c r="BR225" s="78" t="e">
        <f aca="false">IF(BA225=0,"",BA225)</f>
        <v>#N/A</v>
      </c>
      <c r="BS225" s="78" t="e">
        <f aca="false">IF(BB225=0,"",BB225)</f>
        <v>#N/A</v>
      </c>
      <c r="BT225" s="78" t="e">
        <f aca="false">IF(BC225=0,"",BC225)</f>
        <v>#N/A</v>
      </c>
      <c r="BU225" s="78" t="e">
        <f aca="false">IF(BD225=0,"",BD225)</f>
        <v>#N/A</v>
      </c>
    </row>
    <row r="226" customFormat="false" ht="56.7" hidden="false" customHeight="true" outlineLevel="0" collapsed="false">
      <c r="A226" s="137"/>
      <c r="B226" s="138"/>
      <c r="C226" s="139"/>
      <c r="D226" s="139"/>
      <c r="E226" s="143"/>
      <c r="F226" s="120"/>
      <c r="G226" s="121"/>
      <c r="H226" s="122"/>
      <c r="I226" s="123"/>
      <c r="J226" s="116"/>
      <c r="K226" s="124" t="str">
        <f aca="false">IF(ISBLANK(I226),"",ROUND(IF(J226&lt;&gt;"€",IF(J226="$",I226*TRANSFERENCIAS!$E$29,I226*TRANSFERENCIAS!$H$29),I226),2))</f>
        <v/>
      </c>
      <c r="L226" s="142"/>
      <c r="M226" s="142"/>
      <c r="N226" s="142"/>
      <c r="O226" s="142"/>
      <c r="P226" s="142"/>
      <c r="Q226" s="160" t="str">
        <f aca="false">IF(ISNUMBER(X226),X226,"P")</f>
        <v>P</v>
      </c>
      <c r="W226" s="129" t="n">
        <f aca="false">SUM(L226:O226)</f>
        <v>0</v>
      </c>
      <c r="X226" s="129" t="str">
        <f aca="false">IF(W226&gt;0,ABS(W226-K226),"")</f>
        <v/>
      </c>
      <c r="AO226" s="78" t="e">
        <f aca="false">VLOOKUP(F226,PTDS2!$A$1:$Q$13,2)</f>
        <v>#N/A</v>
      </c>
      <c r="AP226" s="78" t="e">
        <f aca="false">VLOOKUP(F226,PTDS2!$A$1:$Q$13,3)</f>
        <v>#N/A</v>
      </c>
      <c r="AQ226" s="78" t="e">
        <f aca="false">VLOOKUP(F226,PTDS2!$A$1:$Q$13,4)</f>
        <v>#N/A</v>
      </c>
      <c r="AR226" s="78" t="e">
        <f aca="false">VLOOKUP(F226,PTDS2!$A$1:$Q$13,5)</f>
        <v>#N/A</v>
      </c>
      <c r="AS226" s="78" t="e">
        <f aca="false">VLOOKUP(F226,PTDS2!$A$1:$Q$13,6)</f>
        <v>#N/A</v>
      </c>
      <c r="AT226" s="78" t="e">
        <f aca="false">VLOOKUP(F226,PTDS2!$A$1:$Q$13,7)</f>
        <v>#N/A</v>
      </c>
      <c r="AU226" s="78" t="e">
        <f aca="false">VLOOKUP(F226,PTDS2!$A$1:$Q$13,8)</f>
        <v>#N/A</v>
      </c>
      <c r="AV226" s="78" t="e">
        <f aca="false">VLOOKUP(F226,PTDS2!$A$1:$Q$13,9)</f>
        <v>#N/A</v>
      </c>
      <c r="AW226" s="78" t="e">
        <f aca="false">VLOOKUP(F226,PTDS2!$A$1:$Q$13,10)</f>
        <v>#N/A</v>
      </c>
      <c r="AX226" s="78" t="e">
        <f aca="false">VLOOKUP(F226,PTDS2!$A$1:$Q$13,11)</f>
        <v>#N/A</v>
      </c>
      <c r="AY226" s="78" t="e">
        <f aca="false">VLOOKUP(F226,PTDS2!$A$1:$Q$13,12)</f>
        <v>#N/A</v>
      </c>
      <c r="AZ226" s="78" t="e">
        <f aca="false">VLOOKUP(F226,PTDS2!$A$1:$Q$13,13)</f>
        <v>#N/A</v>
      </c>
      <c r="BA226" s="78" t="e">
        <f aca="false">VLOOKUP(F226,PTDS2!$A$1:$Q$13,14)</f>
        <v>#N/A</v>
      </c>
      <c r="BB226" s="78" t="e">
        <f aca="false">VLOOKUP(F226,PTDS2!$A$1:$Q$13,15)</f>
        <v>#N/A</v>
      </c>
      <c r="BC226" s="78" t="e">
        <f aca="false">VLOOKUP(F226,PTDS2!$A$1:$Q$13,16)</f>
        <v>#N/A</v>
      </c>
      <c r="BD226" s="78" t="e">
        <f aca="false">VLOOKUP(F226,PTDS2!$A$1:$Q$13,17)</f>
        <v>#N/A</v>
      </c>
      <c r="BF226" s="78" t="e">
        <f aca="false">IF(AO226=0,"",AO226)</f>
        <v>#N/A</v>
      </c>
      <c r="BG226" s="78" t="e">
        <f aca="false">IF(AP226=0,"",AP226)</f>
        <v>#N/A</v>
      </c>
      <c r="BH226" s="78" t="e">
        <f aca="false">IF(AQ226=0,"",AQ226)</f>
        <v>#N/A</v>
      </c>
      <c r="BI226" s="78" t="e">
        <f aca="false">IF(AR226=0,"",AR226)</f>
        <v>#N/A</v>
      </c>
      <c r="BJ226" s="78" t="e">
        <f aca="false">IF(AS226=0,"",AS226)</f>
        <v>#N/A</v>
      </c>
      <c r="BK226" s="78" t="e">
        <f aca="false">IF(AT226=0,"",AT226)</f>
        <v>#N/A</v>
      </c>
      <c r="BL226" s="78" t="e">
        <f aca="false">IF(AU226=0,"",AU226)</f>
        <v>#N/A</v>
      </c>
      <c r="BM226" s="78" t="e">
        <f aca="false">IF(AV226=0,"",AV226)</f>
        <v>#N/A</v>
      </c>
      <c r="BN226" s="78" t="e">
        <f aca="false">IF(AW226=0,"",AW226)</f>
        <v>#N/A</v>
      </c>
      <c r="BO226" s="78" t="e">
        <f aca="false">IF(AX226=0,"",AX226)</f>
        <v>#N/A</v>
      </c>
      <c r="BP226" s="78" t="e">
        <f aca="false">IF(AY226=0,"",AY226)</f>
        <v>#N/A</v>
      </c>
      <c r="BQ226" s="78" t="e">
        <f aca="false">IF(AZ226=0,"",AZ226)</f>
        <v>#N/A</v>
      </c>
      <c r="BR226" s="78" t="e">
        <f aca="false">IF(BA226=0,"",BA226)</f>
        <v>#N/A</v>
      </c>
      <c r="BS226" s="78" t="e">
        <f aca="false">IF(BB226=0,"",BB226)</f>
        <v>#N/A</v>
      </c>
      <c r="BT226" s="78" t="e">
        <f aca="false">IF(BC226=0,"",BC226)</f>
        <v>#N/A</v>
      </c>
      <c r="BU226" s="78" t="e">
        <f aca="false">IF(BD226=0,"",BD226)</f>
        <v>#N/A</v>
      </c>
    </row>
    <row r="227" customFormat="false" ht="56.7" hidden="false" customHeight="true" outlineLevel="0" collapsed="false">
      <c r="A227" s="137"/>
      <c r="B227" s="138"/>
      <c r="C227" s="139"/>
      <c r="D227" s="139"/>
      <c r="E227" s="143"/>
      <c r="F227" s="120"/>
      <c r="G227" s="121"/>
      <c r="H227" s="122"/>
      <c r="I227" s="123"/>
      <c r="J227" s="116"/>
      <c r="K227" s="124" t="str">
        <f aca="false">IF(ISBLANK(I227),"",ROUND(IF(J227&lt;&gt;"€",IF(J227="$",I227*TRANSFERENCIAS!$E$29,I227*TRANSFERENCIAS!$H$29),I227),2))</f>
        <v/>
      </c>
      <c r="L227" s="142"/>
      <c r="M227" s="142"/>
      <c r="N227" s="142"/>
      <c r="O227" s="142"/>
      <c r="P227" s="142"/>
      <c r="Q227" s="160" t="str">
        <f aca="false">IF(ISNUMBER(X227),X227,"P")</f>
        <v>P</v>
      </c>
      <c r="W227" s="129" t="n">
        <f aca="false">SUM(L227:O227)</f>
        <v>0</v>
      </c>
      <c r="X227" s="129" t="str">
        <f aca="false">IF(W227&gt;0,ABS(W227-K227),"")</f>
        <v/>
      </c>
      <c r="AO227" s="78" t="e">
        <f aca="false">VLOOKUP(F227,PTDS2!$A$1:$Q$13,2)</f>
        <v>#N/A</v>
      </c>
      <c r="AP227" s="78" t="e">
        <f aca="false">VLOOKUP(F227,PTDS2!$A$1:$Q$13,3)</f>
        <v>#N/A</v>
      </c>
      <c r="AQ227" s="78" t="e">
        <f aca="false">VLOOKUP(F227,PTDS2!$A$1:$Q$13,4)</f>
        <v>#N/A</v>
      </c>
      <c r="AR227" s="78" t="e">
        <f aca="false">VLOOKUP(F227,PTDS2!$A$1:$Q$13,5)</f>
        <v>#N/A</v>
      </c>
      <c r="AS227" s="78" t="e">
        <f aca="false">VLOOKUP(F227,PTDS2!$A$1:$Q$13,6)</f>
        <v>#N/A</v>
      </c>
      <c r="AT227" s="78" t="e">
        <f aca="false">VLOOKUP(F227,PTDS2!$A$1:$Q$13,7)</f>
        <v>#N/A</v>
      </c>
      <c r="AU227" s="78" t="e">
        <f aca="false">VLOOKUP(F227,PTDS2!$A$1:$Q$13,8)</f>
        <v>#N/A</v>
      </c>
      <c r="AV227" s="78" t="e">
        <f aca="false">VLOOKUP(F227,PTDS2!$A$1:$Q$13,9)</f>
        <v>#N/A</v>
      </c>
      <c r="AW227" s="78" t="e">
        <f aca="false">VLOOKUP(F227,PTDS2!$A$1:$Q$13,10)</f>
        <v>#N/A</v>
      </c>
      <c r="AX227" s="78" t="e">
        <f aca="false">VLOOKUP(F227,PTDS2!$A$1:$Q$13,11)</f>
        <v>#N/A</v>
      </c>
      <c r="AY227" s="78" t="e">
        <f aca="false">VLOOKUP(F227,PTDS2!$A$1:$Q$13,12)</f>
        <v>#N/A</v>
      </c>
      <c r="AZ227" s="78" t="e">
        <f aca="false">VLOOKUP(F227,PTDS2!$A$1:$Q$13,13)</f>
        <v>#N/A</v>
      </c>
      <c r="BA227" s="78" t="e">
        <f aca="false">VLOOKUP(F227,PTDS2!$A$1:$Q$13,14)</f>
        <v>#N/A</v>
      </c>
      <c r="BB227" s="78" t="e">
        <f aca="false">VLOOKUP(F227,PTDS2!$A$1:$Q$13,15)</f>
        <v>#N/A</v>
      </c>
      <c r="BC227" s="78" t="e">
        <f aca="false">VLOOKUP(F227,PTDS2!$A$1:$Q$13,16)</f>
        <v>#N/A</v>
      </c>
      <c r="BD227" s="78" t="e">
        <f aca="false">VLOOKUP(F227,PTDS2!$A$1:$Q$13,17)</f>
        <v>#N/A</v>
      </c>
      <c r="BF227" s="78" t="e">
        <f aca="false">IF(AO227=0,"",AO227)</f>
        <v>#N/A</v>
      </c>
      <c r="BG227" s="78" t="e">
        <f aca="false">IF(AP227=0,"",AP227)</f>
        <v>#N/A</v>
      </c>
      <c r="BH227" s="78" t="e">
        <f aca="false">IF(AQ227=0,"",AQ227)</f>
        <v>#N/A</v>
      </c>
      <c r="BI227" s="78" t="e">
        <f aca="false">IF(AR227=0,"",AR227)</f>
        <v>#N/A</v>
      </c>
      <c r="BJ227" s="78" t="e">
        <f aca="false">IF(AS227=0,"",AS227)</f>
        <v>#N/A</v>
      </c>
      <c r="BK227" s="78" t="e">
        <f aca="false">IF(AT227=0,"",AT227)</f>
        <v>#N/A</v>
      </c>
      <c r="BL227" s="78" t="e">
        <f aca="false">IF(AU227=0,"",AU227)</f>
        <v>#N/A</v>
      </c>
      <c r="BM227" s="78" t="e">
        <f aca="false">IF(AV227=0,"",AV227)</f>
        <v>#N/A</v>
      </c>
      <c r="BN227" s="78" t="e">
        <f aca="false">IF(AW227=0,"",AW227)</f>
        <v>#N/A</v>
      </c>
      <c r="BO227" s="78" t="e">
        <f aca="false">IF(AX227=0,"",AX227)</f>
        <v>#N/A</v>
      </c>
      <c r="BP227" s="78" t="e">
        <f aca="false">IF(AY227=0,"",AY227)</f>
        <v>#N/A</v>
      </c>
      <c r="BQ227" s="78" t="e">
        <f aca="false">IF(AZ227=0,"",AZ227)</f>
        <v>#N/A</v>
      </c>
      <c r="BR227" s="78" t="e">
        <f aca="false">IF(BA227=0,"",BA227)</f>
        <v>#N/A</v>
      </c>
      <c r="BS227" s="78" t="e">
        <f aca="false">IF(BB227=0,"",BB227)</f>
        <v>#N/A</v>
      </c>
      <c r="BT227" s="78" t="e">
        <f aca="false">IF(BC227=0,"",BC227)</f>
        <v>#N/A</v>
      </c>
      <c r="BU227" s="78" t="e">
        <f aca="false">IF(BD227=0,"",BD227)</f>
        <v>#N/A</v>
      </c>
    </row>
    <row r="228" customFormat="false" ht="56.7" hidden="false" customHeight="true" outlineLevel="0" collapsed="false">
      <c r="A228" s="137"/>
      <c r="B228" s="138"/>
      <c r="C228" s="139"/>
      <c r="D228" s="139"/>
      <c r="E228" s="143"/>
      <c r="F228" s="120"/>
      <c r="G228" s="121"/>
      <c r="H228" s="122"/>
      <c r="I228" s="123"/>
      <c r="J228" s="116"/>
      <c r="K228" s="124" t="str">
        <f aca="false">IF(ISBLANK(I228),"",ROUND(IF(J228&lt;&gt;"€",IF(J228="$",I228*TRANSFERENCIAS!$E$29,I228*TRANSFERENCIAS!$H$29),I228),2))</f>
        <v/>
      </c>
      <c r="L228" s="142"/>
      <c r="M228" s="142"/>
      <c r="N228" s="142"/>
      <c r="O228" s="142"/>
      <c r="P228" s="142"/>
      <c r="Q228" s="160" t="str">
        <f aca="false">IF(ISNUMBER(X228),X228,"P")</f>
        <v>P</v>
      </c>
      <c r="W228" s="129" t="n">
        <f aca="false">SUM(L228:O228)</f>
        <v>0</v>
      </c>
      <c r="X228" s="129" t="str">
        <f aca="false">IF(W228&gt;0,ABS(W228-K228),"")</f>
        <v/>
      </c>
      <c r="AO228" s="78" t="e">
        <f aca="false">VLOOKUP(F228,PTDS2!$A$1:$Q$13,2)</f>
        <v>#N/A</v>
      </c>
      <c r="AP228" s="78" t="e">
        <f aca="false">VLOOKUP(F228,PTDS2!$A$1:$Q$13,3)</f>
        <v>#N/A</v>
      </c>
      <c r="AQ228" s="78" t="e">
        <f aca="false">VLOOKUP(F228,PTDS2!$A$1:$Q$13,4)</f>
        <v>#N/A</v>
      </c>
      <c r="AR228" s="78" t="e">
        <f aca="false">VLOOKUP(F228,PTDS2!$A$1:$Q$13,5)</f>
        <v>#N/A</v>
      </c>
      <c r="AS228" s="78" t="e">
        <f aca="false">VLOOKUP(F228,PTDS2!$A$1:$Q$13,6)</f>
        <v>#N/A</v>
      </c>
      <c r="AT228" s="78" t="e">
        <f aca="false">VLOOKUP(F228,PTDS2!$A$1:$Q$13,7)</f>
        <v>#N/A</v>
      </c>
      <c r="AU228" s="78" t="e">
        <f aca="false">VLOOKUP(F228,PTDS2!$A$1:$Q$13,8)</f>
        <v>#N/A</v>
      </c>
      <c r="AV228" s="78" t="e">
        <f aca="false">VLOOKUP(F228,PTDS2!$A$1:$Q$13,9)</f>
        <v>#N/A</v>
      </c>
      <c r="AW228" s="78" t="e">
        <f aca="false">VLOOKUP(F228,PTDS2!$A$1:$Q$13,10)</f>
        <v>#N/A</v>
      </c>
      <c r="AX228" s="78" t="e">
        <f aca="false">VLOOKUP(F228,PTDS2!$A$1:$Q$13,11)</f>
        <v>#N/A</v>
      </c>
      <c r="AY228" s="78" t="e">
        <f aca="false">VLOOKUP(F228,PTDS2!$A$1:$Q$13,12)</f>
        <v>#N/A</v>
      </c>
      <c r="AZ228" s="78" t="e">
        <f aca="false">VLOOKUP(F228,PTDS2!$A$1:$Q$13,13)</f>
        <v>#N/A</v>
      </c>
      <c r="BA228" s="78" t="e">
        <f aca="false">VLOOKUP(F228,PTDS2!$A$1:$Q$13,14)</f>
        <v>#N/A</v>
      </c>
      <c r="BB228" s="78" t="e">
        <f aca="false">VLOOKUP(F228,PTDS2!$A$1:$Q$13,15)</f>
        <v>#N/A</v>
      </c>
      <c r="BC228" s="78" t="e">
        <f aca="false">VLOOKUP(F228,PTDS2!$A$1:$Q$13,16)</f>
        <v>#N/A</v>
      </c>
      <c r="BD228" s="78" t="e">
        <f aca="false">VLOOKUP(F228,PTDS2!$A$1:$Q$13,17)</f>
        <v>#N/A</v>
      </c>
      <c r="BF228" s="78" t="e">
        <f aca="false">IF(AO228=0,"",AO228)</f>
        <v>#N/A</v>
      </c>
      <c r="BG228" s="78" t="e">
        <f aca="false">IF(AP228=0,"",AP228)</f>
        <v>#N/A</v>
      </c>
      <c r="BH228" s="78" t="e">
        <f aca="false">IF(AQ228=0,"",AQ228)</f>
        <v>#N/A</v>
      </c>
      <c r="BI228" s="78" t="e">
        <f aca="false">IF(AR228=0,"",AR228)</f>
        <v>#N/A</v>
      </c>
      <c r="BJ228" s="78" t="e">
        <f aca="false">IF(AS228=0,"",AS228)</f>
        <v>#N/A</v>
      </c>
      <c r="BK228" s="78" t="e">
        <f aca="false">IF(AT228=0,"",AT228)</f>
        <v>#N/A</v>
      </c>
      <c r="BL228" s="78" t="e">
        <f aca="false">IF(AU228=0,"",AU228)</f>
        <v>#N/A</v>
      </c>
      <c r="BM228" s="78" t="e">
        <f aca="false">IF(AV228=0,"",AV228)</f>
        <v>#N/A</v>
      </c>
      <c r="BN228" s="78" t="e">
        <f aca="false">IF(AW228=0,"",AW228)</f>
        <v>#N/A</v>
      </c>
      <c r="BO228" s="78" t="e">
        <f aca="false">IF(AX228=0,"",AX228)</f>
        <v>#N/A</v>
      </c>
      <c r="BP228" s="78" t="e">
        <f aca="false">IF(AY228=0,"",AY228)</f>
        <v>#N/A</v>
      </c>
      <c r="BQ228" s="78" t="e">
        <f aca="false">IF(AZ228=0,"",AZ228)</f>
        <v>#N/A</v>
      </c>
      <c r="BR228" s="78" t="e">
        <f aca="false">IF(BA228=0,"",BA228)</f>
        <v>#N/A</v>
      </c>
      <c r="BS228" s="78" t="e">
        <f aca="false">IF(BB228=0,"",BB228)</f>
        <v>#N/A</v>
      </c>
      <c r="BT228" s="78" t="e">
        <f aca="false">IF(BC228=0,"",BC228)</f>
        <v>#N/A</v>
      </c>
      <c r="BU228" s="78" t="e">
        <f aca="false">IF(BD228=0,"",BD228)</f>
        <v>#N/A</v>
      </c>
    </row>
    <row r="229" customFormat="false" ht="56.7" hidden="false" customHeight="true" outlineLevel="0" collapsed="false">
      <c r="A229" s="137"/>
      <c r="B229" s="138"/>
      <c r="C229" s="139"/>
      <c r="D229" s="139"/>
      <c r="E229" s="143"/>
      <c r="F229" s="120"/>
      <c r="G229" s="121"/>
      <c r="H229" s="122"/>
      <c r="I229" s="123"/>
      <c r="J229" s="116"/>
      <c r="K229" s="124" t="str">
        <f aca="false">IF(ISBLANK(I229),"",ROUND(IF(J229&lt;&gt;"€",IF(J229="$",I229*TRANSFERENCIAS!$E$29,I229*TRANSFERENCIAS!$H$29),I229),2))</f>
        <v/>
      </c>
      <c r="L229" s="142"/>
      <c r="M229" s="142"/>
      <c r="N229" s="142"/>
      <c r="O229" s="142"/>
      <c r="P229" s="142"/>
      <c r="Q229" s="160" t="str">
        <f aca="false">IF(ISNUMBER(X229),X229,"P")</f>
        <v>P</v>
      </c>
      <c r="W229" s="129" t="n">
        <f aca="false">SUM(L229:O229)</f>
        <v>0</v>
      </c>
      <c r="X229" s="129" t="str">
        <f aca="false">IF(W229&gt;0,ABS(W229-K229),"")</f>
        <v/>
      </c>
      <c r="AO229" s="78" t="e">
        <f aca="false">VLOOKUP(F229,PTDS2!$A$1:$Q$13,2)</f>
        <v>#N/A</v>
      </c>
      <c r="AP229" s="78" t="e">
        <f aca="false">VLOOKUP(F229,PTDS2!$A$1:$Q$13,3)</f>
        <v>#N/A</v>
      </c>
      <c r="AQ229" s="78" t="e">
        <f aca="false">VLOOKUP(F229,PTDS2!$A$1:$Q$13,4)</f>
        <v>#N/A</v>
      </c>
      <c r="AR229" s="78" t="e">
        <f aca="false">VLOOKUP(F229,PTDS2!$A$1:$Q$13,5)</f>
        <v>#N/A</v>
      </c>
      <c r="AS229" s="78" t="e">
        <f aca="false">VLOOKUP(F229,PTDS2!$A$1:$Q$13,6)</f>
        <v>#N/A</v>
      </c>
      <c r="AT229" s="78" t="e">
        <f aca="false">VLOOKUP(F229,PTDS2!$A$1:$Q$13,7)</f>
        <v>#N/A</v>
      </c>
      <c r="AU229" s="78" t="e">
        <f aca="false">VLOOKUP(F229,PTDS2!$A$1:$Q$13,8)</f>
        <v>#N/A</v>
      </c>
      <c r="AV229" s="78" t="e">
        <f aca="false">VLOOKUP(F229,PTDS2!$A$1:$Q$13,9)</f>
        <v>#N/A</v>
      </c>
      <c r="AW229" s="78" t="e">
        <f aca="false">VLOOKUP(F229,PTDS2!$A$1:$Q$13,10)</f>
        <v>#N/A</v>
      </c>
      <c r="AX229" s="78" t="e">
        <f aca="false">VLOOKUP(F229,PTDS2!$A$1:$Q$13,11)</f>
        <v>#N/A</v>
      </c>
      <c r="AY229" s="78" t="e">
        <f aca="false">VLOOKUP(F229,PTDS2!$A$1:$Q$13,12)</f>
        <v>#N/A</v>
      </c>
      <c r="AZ229" s="78" t="e">
        <f aca="false">VLOOKUP(F229,PTDS2!$A$1:$Q$13,13)</f>
        <v>#N/A</v>
      </c>
      <c r="BA229" s="78" t="e">
        <f aca="false">VLOOKUP(F229,PTDS2!$A$1:$Q$13,14)</f>
        <v>#N/A</v>
      </c>
      <c r="BB229" s="78" t="e">
        <f aca="false">VLOOKUP(F229,PTDS2!$A$1:$Q$13,15)</f>
        <v>#N/A</v>
      </c>
      <c r="BC229" s="78" t="e">
        <f aca="false">VLOOKUP(F229,PTDS2!$A$1:$Q$13,16)</f>
        <v>#N/A</v>
      </c>
      <c r="BD229" s="78" t="e">
        <f aca="false">VLOOKUP(F229,PTDS2!$A$1:$Q$13,17)</f>
        <v>#N/A</v>
      </c>
      <c r="BF229" s="78" t="e">
        <f aca="false">IF(AO229=0,"",AO229)</f>
        <v>#N/A</v>
      </c>
      <c r="BG229" s="78" t="e">
        <f aca="false">IF(AP229=0,"",AP229)</f>
        <v>#N/A</v>
      </c>
      <c r="BH229" s="78" t="e">
        <f aca="false">IF(AQ229=0,"",AQ229)</f>
        <v>#N/A</v>
      </c>
      <c r="BI229" s="78" t="e">
        <f aca="false">IF(AR229=0,"",AR229)</f>
        <v>#N/A</v>
      </c>
      <c r="BJ229" s="78" t="e">
        <f aca="false">IF(AS229=0,"",AS229)</f>
        <v>#N/A</v>
      </c>
      <c r="BK229" s="78" t="e">
        <f aca="false">IF(AT229=0,"",AT229)</f>
        <v>#N/A</v>
      </c>
      <c r="BL229" s="78" t="e">
        <f aca="false">IF(AU229=0,"",AU229)</f>
        <v>#N/A</v>
      </c>
      <c r="BM229" s="78" t="e">
        <f aca="false">IF(AV229=0,"",AV229)</f>
        <v>#N/A</v>
      </c>
      <c r="BN229" s="78" t="e">
        <f aca="false">IF(AW229=0,"",AW229)</f>
        <v>#N/A</v>
      </c>
      <c r="BO229" s="78" t="e">
        <f aca="false">IF(AX229=0,"",AX229)</f>
        <v>#N/A</v>
      </c>
      <c r="BP229" s="78" t="e">
        <f aca="false">IF(AY229=0,"",AY229)</f>
        <v>#N/A</v>
      </c>
      <c r="BQ229" s="78" t="e">
        <f aca="false">IF(AZ229=0,"",AZ229)</f>
        <v>#N/A</v>
      </c>
      <c r="BR229" s="78" t="e">
        <f aca="false">IF(BA229=0,"",BA229)</f>
        <v>#N/A</v>
      </c>
      <c r="BS229" s="78" t="e">
        <f aca="false">IF(BB229=0,"",BB229)</f>
        <v>#N/A</v>
      </c>
      <c r="BT229" s="78" t="e">
        <f aca="false">IF(BC229=0,"",BC229)</f>
        <v>#N/A</v>
      </c>
      <c r="BU229" s="78" t="e">
        <f aca="false">IF(BD229=0,"",BD229)</f>
        <v>#N/A</v>
      </c>
    </row>
    <row r="230" customFormat="false" ht="56.7" hidden="false" customHeight="true" outlineLevel="0" collapsed="false">
      <c r="A230" s="137"/>
      <c r="B230" s="138"/>
      <c r="C230" s="139"/>
      <c r="D230" s="139"/>
      <c r="E230" s="143"/>
      <c r="F230" s="120"/>
      <c r="G230" s="121"/>
      <c r="H230" s="122"/>
      <c r="I230" s="123"/>
      <c r="J230" s="116"/>
      <c r="K230" s="124" t="str">
        <f aca="false">IF(ISBLANK(I230),"",ROUND(IF(J230&lt;&gt;"€",IF(J230="$",I230*TRANSFERENCIAS!$E$29,I230*TRANSFERENCIAS!$H$29),I230),2))</f>
        <v/>
      </c>
      <c r="L230" s="142"/>
      <c r="M230" s="142"/>
      <c r="N230" s="142"/>
      <c r="O230" s="142"/>
      <c r="P230" s="142"/>
      <c r="Q230" s="160" t="str">
        <f aca="false">IF(ISNUMBER(X230),X230,"P")</f>
        <v>P</v>
      </c>
      <c r="W230" s="129" t="n">
        <f aca="false">SUM(L230:O230)</f>
        <v>0</v>
      </c>
      <c r="X230" s="129" t="str">
        <f aca="false">IF(W230&gt;0,ABS(W230-K230),"")</f>
        <v/>
      </c>
      <c r="AO230" s="78" t="e">
        <f aca="false">VLOOKUP(F230,PTDS2!$A$1:$Q$13,2)</f>
        <v>#N/A</v>
      </c>
      <c r="AP230" s="78" t="e">
        <f aca="false">VLOOKUP(F230,PTDS2!$A$1:$Q$13,3)</f>
        <v>#N/A</v>
      </c>
      <c r="AQ230" s="78" t="e">
        <f aca="false">VLOOKUP(F230,PTDS2!$A$1:$Q$13,4)</f>
        <v>#N/A</v>
      </c>
      <c r="AR230" s="78" t="e">
        <f aca="false">VLOOKUP(F230,PTDS2!$A$1:$Q$13,5)</f>
        <v>#N/A</v>
      </c>
      <c r="AS230" s="78" t="e">
        <f aca="false">VLOOKUP(F230,PTDS2!$A$1:$Q$13,6)</f>
        <v>#N/A</v>
      </c>
      <c r="AT230" s="78" t="e">
        <f aca="false">VLOOKUP(F230,PTDS2!$A$1:$Q$13,7)</f>
        <v>#N/A</v>
      </c>
      <c r="AU230" s="78" t="e">
        <f aca="false">VLOOKUP(F230,PTDS2!$A$1:$Q$13,8)</f>
        <v>#N/A</v>
      </c>
      <c r="AV230" s="78" t="e">
        <f aca="false">VLOOKUP(F230,PTDS2!$A$1:$Q$13,9)</f>
        <v>#N/A</v>
      </c>
      <c r="AW230" s="78" t="e">
        <f aca="false">VLOOKUP(F230,PTDS2!$A$1:$Q$13,10)</f>
        <v>#N/A</v>
      </c>
      <c r="AX230" s="78" t="e">
        <f aca="false">VLOOKUP(F230,PTDS2!$A$1:$Q$13,11)</f>
        <v>#N/A</v>
      </c>
      <c r="AY230" s="78" t="e">
        <f aca="false">VLOOKUP(F230,PTDS2!$A$1:$Q$13,12)</f>
        <v>#N/A</v>
      </c>
      <c r="AZ230" s="78" t="e">
        <f aca="false">VLOOKUP(F230,PTDS2!$A$1:$Q$13,13)</f>
        <v>#N/A</v>
      </c>
      <c r="BA230" s="78" t="e">
        <f aca="false">VLOOKUP(F230,PTDS2!$A$1:$Q$13,14)</f>
        <v>#N/A</v>
      </c>
      <c r="BB230" s="78" t="e">
        <f aca="false">VLOOKUP(F230,PTDS2!$A$1:$Q$13,15)</f>
        <v>#N/A</v>
      </c>
      <c r="BC230" s="78" t="e">
        <f aca="false">VLOOKUP(F230,PTDS2!$A$1:$Q$13,16)</f>
        <v>#N/A</v>
      </c>
      <c r="BD230" s="78" t="e">
        <f aca="false">VLOOKUP(F230,PTDS2!$A$1:$Q$13,17)</f>
        <v>#N/A</v>
      </c>
      <c r="BF230" s="78" t="e">
        <f aca="false">IF(AO230=0,"",AO230)</f>
        <v>#N/A</v>
      </c>
      <c r="BG230" s="78" t="e">
        <f aca="false">IF(AP230=0,"",AP230)</f>
        <v>#N/A</v>
      </c>
      <c r="BH230" s="78" t="e">
        <f aca="false">IF(AQ230=0,"",AQ230)</f>
        <v>#N/A</v>
      </c>
      <c r="BI230" s="78" t="e">
        <f aca="false">IF(AR230=0,"",AR230)</f>
        <v>#N/A</v>
      </c>
      <c r="BJ230" s="78" t="e">
        <f aca="false">IF(AS230=0,"",AS230)</f>
        <v>#N/A</v>
      </c>
      <c r="BK230" s="78" t="e">
        <f aca="false">IF(AT230=0,"",AT230)</f>
        <v>#N/A</v>
      </c>
      <c r="BL230" s="78" t="e">
        <f aca="false">IF(AU230=0,"",AU230)</f>
        <v>#N/A</v>
      </c>
      <c r="BM230" s="78" t="e">
        <f aca="false">IF(AV230=0,"",AV230)</f>
        <v>#N/A</v>
      </c>
      <c r="BN230" s="78" t="e">
        <f aca="false">IF(AW230=0,"",AW230)</f>
        <v>#N/A</v>
      </c>
      <c r="BO230" s="78" t="e">
        <f aca="false">IF(AX230=0,"",AX230)</f>
        <v>#N/A</v>
      </c>
      <c r="BP230" s="78" t="e">
        <f aca="false">IF(AY230=0,"",AY230)</f>
        <v>#N/A</v>
      </c>
      <c r="BQ230" s="78" t="e">
        <f aca="false">IF(AZ230=0,"",AZ230)</f>
        <v>#N/A</v>
      </c>
      <c r="BR230" s="78" t="e">
        <f aca="false">IF(BA230=0,"",BA230)</f>
        <v>#N/A</v>
      </c>
      <c r="BS230" s="78" t="e">
        <f aca="false">IF(BB230=0,"",BB230)</f>
        <v>#N/A</v>
      </c>
      <c r="BT230" s="78" t="e">
        <f aca="false">IF(BC230=0,"",BC230)</f>
        <v>#N/A</v>
      </c>
      <c r="BU230" s="78" t="e">
        <f aca="false">IF(BD230=0,"",BD230)</f>
        <v>#N/A</v>
      </c>
    </row>
    <row r="231" customFormat="false" ht="56.7" hidden="false" customHeight="true" outlineLevel="0" collapsed="false">
      <c r="A231" s="137"/>
      <c r="B231" s="138"/>
      <c r="C231" s="139"/>
      <c r="D231" s="139"/>
      <c r="E231" s="143"/>
      <c r="F231" s="120"/>
      <c r="G231" s="121"/>
      <c r="H231" s="122"/>
      <c r="I231" s="123"/>
      <c r="J231" s="116"/>
      <c r="K231" s="124" t="str">
        <f aca="false">IF(ISBLANK(I231),"",ROUND(IF(J231&lt;&gt;"€",IF(J231="$",I231*TRANSFERENCIAS!$E$29,I231*TRANSFERENCIAS!$H$29),I231),2))</f>
        <v/>
      </c>
      <c r="L231" s="142"/>
      <c r="M231" s="142"/>
      <c r="N231" s="142"/>
      <c r="O231" s="142"/>
      <c r="P231" s="142"/>
      <c r="Q231" s="160" t="str">
        <f aca="false">IF(ISNUMBER(X231),X231,"P")</f>
        <v>P</v>
      </c>
      <c r="W231" s="129" t="n">
        <f aca="false">SUM(L231:O231)</f>
        <v>0</v>
      </c>
      <c r="X231" s="129" t="str">
        <f aca="false">IF(W231&gt;0,ABS(W231-K231),"")</f>
        <v/>
      </c>
      <c r="AO231" s="78" t="e">
        <f aca="false">VLOOKUP(F231,PTDS2!$A$1:$Q$13,2)</f>
        <v>#N/A</v>
      </c>
      <c r="AP231" s="78" t="e">
        <f aca="false">VLOOKUP(F231,PTDS2!$A$1:$Q$13,3)</f>
        <v>#N/A</v>
      </c>
      <c r="AQ231" s="78" t="e">
        <f aca="false">VLOOKUP(F231,PTDS2!$A$1:$Q$13,4)</f>
        <v>#N/A</v>
      </c>
      <c r="AR231" s="78" t="e">
        <f aca="false">VLOOKUP(F231,PTDS2!$A$1:$Q$13,5)</f>
        <v>#N/A</v>
      </c>
      <c r="AS231" s="78" t="e">
        <f aca="false">VLOOKUP(F231,PTDS2!$A$1:$Q$13,6)</f>
        <v>#N/A</v>
      </c>
      <c r="AT231" s="78" t="e">
        <f aca="false">VLOOKUP(F231,PTDS2!$A$1:$Q$13,7)</f>
        <v>#N/A</v>
      </c>
      <c r="AU231" s="78" t="e">
        <f aca="false">VLOOKUP(F231,PTDS2!$A$1:$Q$13,8)</f>
        <v>#N/A</v>
      </c>
      <c r="AV231" s="78" t="e">
        <f aca="false">VLOOKUP(F231,PTDS2!$A$1:$Q$13,9)</f>
        <v>#N/A</v>
      </c>
      <c r="AW231" s="78" t="e">
        <f aca="false">VLOOKUP(F231,PTDS2!$A$1:$Q$13,10)</f>
        <v>#N/A</v>
      </c>
      <c r="AX231" s="78" t="e">
        <f aca="false">VLOOKUP(F231,PTDS2!$A$1:$Q$13,11)</f>
        <v>#N/A</v>
      </c>
      <c r="AY231" s="78" t="e">
        <f aca="false">VLOOKUP(F231,PTDS2!$A$1:$Q$13,12)</f>
        <v>#N/A</v>
      </c>
      <c r="AZ231" s="78" t="e">
        <f aca="false">VLOOKUP(F231,PTDS2!$A$1:$Q$13,13)</f>
        <v>#N/A</v>
      </c>
      <c r="BA231" s="78" t="e">
        <f aca="false">VLOOKUP(F231,PTDS2!$A$1:$Q$13,14)</f>
        <v>#N/A</v>
      </c>
      <c r="BB231" s="78" t="e">
        <f aca="false">VLOOKUP(F231,PTDS2!$A$1:$Q$13,15)</f>
        <v>#N/A</v>
      </c>
      <c r="BC231" s="78" t="e">
        <f aca="false">VLOOKUP(F231,PTDS2!$A$1:$Q$13,16)</f>
        <v>#N/A</v>
      </c>
      <c r="BD231" s="78" t="e">
        <f aca="false">VLOOKUP(F231,PTDS2!$A$1:$Q$13,17)</f>
        <v>#N/A</v>
      </c>
      <c r="BF231" s="78" t="e">
        <f aca="false">IF(AO231=0,"",AO231)</f>
        <v>#N/A</v>
      </c>
      <c r="BG231" s="78" t="e">
        <f aca="false">IF(AP231=0,"",AP231)</f>
        <v>#N/A</v>
      </c>
      <c r="BH231" s="78" t="e">
        <f aca="false">IF(AQ231=0,"",AQ231)</f>
        <v>#N/A</v>
      </c>
      <c r="BI231" s="78" t="e">
        <f aca="false">IF(AR231=0,"",AR231)</f>
        <v>#N/A</v>
      </c>
      <c r="BJ231" s="78" t="e">
        <f aca="false">IF(AS231=0,"",AS231)</f>
        <v>#N/A</v>
      </c>
      <c r="BK231" s="78" t="e">
        <f aca="false">IF(AT231=0,"",AT231)</f>
        <v>#N/A</v>
      </c>
      <c r="BL231" s="78" t="e">
        <f aca="false">IF(AU231=0,"",AU231)</f>
        <v>#N/A</v>
      </c>
      <c r="BM231" s="78" t="e">
        <f aca="false">IF(AV231=0,"",AV231)</f>
        <v>#N/A</v>
      </c>
      <c r="BN231" s="78" t="e">
        <f aca="false">IF(AW231=0,"",AW231)</f>
        <v>#N/A</v>
      </c>
      <c r="BO231" s="78" t="e">
        <f aca="false">IF(AX231=0,"",AX231)</f>
        <v>#N/A</v>
      </c>
      <c r="BP231" s="78" t="e">
        <f aca="false">IF(AY231=0,"",AY231)</f>
        <v>#N/A</v>
      </c>
      <c r="BQ231" s="78" t="e">
        <f aca="false">IF(AZ231=0,"",AZ231)</f>
        <v>#N/A</v>
      </c>
      <c r="BR231" s="78" t="e">
        <f aca="false">IF(BA231=0,"",BA231)</f>
        <v>#N/A</v>
      </c>
      <c r="BS231" s="78" t="e">
        <f aca="false">IF(BB231=0,"",BB231)</f>
        <v>#N/A</v>
      </c>
      <c r="BT231" s="78" t="e">
        <f aca="false">IF(BC231=0,"",BC231)</f>
        <v>#N/A</v>
      </c>
      <c r="BU231" s="78" t="e">
        <f aca="false">IF(BD231=0,"",BD231)</f>
        <v>#N/A</v>
      </c>
    </row>
    <row r="232" customFormat="false" ht="56.7" hidden="false" customHeight="true" outlineLevel="0" collapsed="false">
      <c r="A232" s="137"/>
      <c r="B232" s="138"/>
      <c r="C232" s="139"/>
      <c r="D232" s="139"/>
      <c r="E232" s="143"/>
      <c r="F232" s="120"/>
      <c r="G232" s="121"/>
      <c r="H232" s="122"/>
      <c r="I232" s="123"/>
      <c r="J232" s="116"/>
      <c r="K232" s="124" t="str">
        <f aca="false">IF(ISBLANK(I232),"",ROUND(IF(J232&lt;&gt;"€",IF(J232="$",I232*TRANSFERENCIAS!$E$29,I232*TRANSFERENCIAS!$H$29),I232),2))</f>
        <v/>
      </c>
      <c r="L232" s="142"/>
      <c r="M232" s="142"/>
      <c r="N232" s="142"/>
      <c r="O232" s="142"/>
      <c r="P232" s="142"/>
      <c r="Q232" s="160" t="str">
        <f aca="false">IF(ISNUMBER(X232),X232,"P")</f>
        <v>P</v>
      </c>
      <c r="W232" s="129" t="n">
        <f aca="false">SUM(L232:O232)</f>
        <v>0</v>
      </c>
      <c r="X232" s="129" t="str">
        <f aca="false">IF(W232&gt;0,ABS(W232-K232),"")</f>
        <v/>
      </c>
      <c r="AO232" s="78" t="e">
        <f aca="false">VLOOKUP(F232,PTDS2!$A$1:$Q$13,2)</f>
        <v>#N/A</v>
      </c>
      <c r="AP232" s="78" t="e">
        <f aca="false">VLOOKUP(F232,PTDS2!$A$1:$Q$13,3)</f>
        <v>#N/A</v>
      </c>
      <c r="AQ232" s="78" t="e">
        <f aca="false">VLOOKUP(F232,PTDS2!$A$1:$Q$13,4)</f>
        <v>#N/A</v>
      </c>
      <c r="AR232" s="78" t="e">
        <f aca="false">VLOOKUP(F232,PTDS2!$A$1:$Q$13,5)</f>
        <v>#N/A</v>
      </c>
      <c r="AS232" s="78" t="e">
        <f aca="false">VLOOKUP(F232,PTDS2!$A$1:$Q$13,6)</f>
        <v>#N/A</v>
      </c>
      <c r="AT232" s="78" t="e">
        <f aca="false">VLOOKUP(F232,PTDS2!$A$1:$Q$13,7)</f>
        <v>#N/A</v>
      </c>
      <c r="AU232" s="78" t="e">
        <f aca="false">VLOOKUP(F232,PTDS2!$A$1:$Q$13,8)</f>
        <v>#N/A</v>
      </c>
      <c r="AV232" s="78" t="e">
        <f aca="false">VLOOKUP(F232,PTDS2!$A$1:$Q$13,9)</f>
        <v>#N/A</v>
      </c>
      <c r="AW232" s="78" t="e">
        <f aca="false">VLOOKUP(F232,PTDS2!$A$1:$Q$13,10)</f>
        <v>#N/A</v>
      </c>
      <c r="AX232" s="78" t="e">
        <f aca="false">VLOOKUP(F232,PTDS2!$A$1:$Q$13,11)</f>
        <v>#N/A</v>
      </c>
      <c r="AY232" s="78" t="e">
        <f aca="false">VLOOKUP(F232,PTDS2!$A$1:$Q$13,12)</f>
        <v>#N/A</v>
      </c>
      <c r="AZ232" s="78" t="e">
        <f aca="false">VLOOKUP(F232,PTDS2!$A$1:$Q$13,13)</f>
        <v>#N/A</v>
      </c>
      <c r="BA232" s="78" t="e">
        <f aca="false">VLOOKUP(F232,PTDS2!$A$1:$Q$13,14)</f>
        <v>#N/A</v>
      </c>
      <c r="BB232" s="78" t="e">
        <f aca="false">VLOOKUP(F232,PTDS2!$A$1:$Q$13,15)</f>
        <v>#N/A</v>
      </c>
      <c r="BC232" s="78" t="e">
        <f aca="false">VLOOKUP(F232,PTDS2!$A$1:$Q$13,16)</f>
        <v>#N/A</v>
      </c>
      <c r="BD232" s="78" t="e">
        <f aca="false">VLOOKUP(F232,PTDS2!$A$1:$Q$13,17)</f>
        <v>#N/A</v>
      </c>
      <c r="BF232" s="78" t="e">
        <f aca="false">IF(AO232=0,"",AO232)</f>
        <v>#N/A</v>
      </c>
      <c r="BG232" s="78" t="e">
        <f aca="false">IF(AP232=0,"",AP232)</f>
        <v>#N/A</v>
      </c>
      <c r="BH232" s="78" t="e">
        <f aca="false">IF(AQ232=0,"",AQ232)</f>
        <v>#N/A</v>
      </c>
      <c r="BI232" s="78" t="e">
        <f aca="false">IF(AR232=0,"",AR232)</f>
        <v>#N/A</v>
      </c>
      <c r="BJ232" s="78" t="e">
        <f aca="false">IF(AS232=0,"",AS232)</f>
        <v>#N/A</v>
      </c>
      <c r="BK232" s="78" t="e">
        <f aca="false">IF(AT232=0,"",AT232)</f>
        <v>#N/A</v>
      </c>
      <c r="BL232" s="78" t="e">
        <f aca="false">IF(AU232=0,"",AU232)</f>
        <v>#N/A</v>
      </c>
      <c r="BM232" s="78" t="e">
        <f aca="false">IF(AV232=0,"",AV232)</f>
        <v>#N/A</v>
      </c>
      <c r="BN232" s="78" t="e">
        <f aca="false">IF(AW232=0,"",AW232)</f>
        <v>#N/A</v>
      </c>
      <c r="BO232" s="78" t="e">
        <f aca="false">IF(AX232=0,"",AX232)</f>
        <v>#N/A</v>
      </c>
      <c r="BP232" s="78" t="e">
        <f aca="false">IF(AY232=0,"",AY232)</f>
        <v>#N/A</v>
      </c>
      <c r="BQ232" s="78" t="e">
        <f aca="false">IF(AZ232=0,"",AZ232)</f>
        <v>#N/A</v>
      </c>
      <c r="BR232" s="78" t="e">
        <f aca="false">IF(BA232=0,"",BA232)</f>
        <v>#N/A</v>
      </c>
      <c r="BS232" s="78" t="e">
        <f aca="false">IF(BB232=0,"",BB232)</f>
        <v>#N/A</v>
      </c>
      <c r="BT232" s="78" t="e">
        <f aca="false">IF(BC232=0,"",BC232)</f>
        <v>#N/A</v>
      </c>
      <c r="BU232" s="78" t="e">
        <f aca="false">IF(BD232=0,"",BD232)</f>
        <v>#N/A</v>
      </c>
    </row>
    <row r="233" customFormat="false" ht="56.7" hidden="false" customHeight="true" outlineLevel="0" collapsed="false">
      <c r="A233" s="137"/>
      <c r="B233" s="138"/>
      <c r="C233" s="139"/>
      <c r="D233" s="139"/>
      <c r="E233" s="143"/>
      <c r="F233" s="120"/>
      <c r="G233" s="121"/>
      <c r="H233" s="122"/>
      <c r="I233" s="123"/>
      <c r="J233" s="116"/>
      <c r="K233" s="124" t="str">
        <f aca="false">IF(ISBLANK(I233),"",ROUND(IF(J233&lt;&gt;"€",IF(J233="$",I233*TRANSFERENCIAS!$E$29,I233*TRANSFERENCIAS!$H$29),I233),2))</f>
        <v/>
      </c>
      <c r="L233" s="142"/>
      <c r="M233" s="142"/>
      <c r="N233" s="142"/>
      <c r="O233" s="142"/>
      <c r="P233" s="142"/>
      <c r="Q233" s="160" t="str">
        <f aca="false">IF(ISNUMBER(X233),X233,"P")</f>
        <v>P</v>
      </c>
      <c r="W233" s="129" t="n">
        <f aca="false">SUM(L233:O233)</f>
        <v>0</v>
      </c>
      <c r="X233" s="129" t="str">
        <f aca="false">IF(W233&gt;0,ABS(W233-K233),"")</f>
        <v/>
      </c>
      <c r="AO233" s="78" t="e">
        <f aca="false">VLOOKUP(F233,PTDS2!$A$1:$Q$13,2)</f>
        <v>#N/A</v>
      </c>
      <c r="AP233" s="78" t="e">
        <f aca="false">VLOOKUP(F233,PTDS2!$A$1:$Q$13,3)</f>
        <v>#N/A</v>
      </c>
      <c r="AQ233" s="78" t="e">
        <f aca="false">VLOOKUP(F233,PTDS2!$A$1:$Q$13,4)</f>
        <v>#N/A</v>
      </c>
      <c r="AR233" s="78" t="e">
        <f aca="false">VLOOKUP(F233,PTDS2!$A$1:$Q$13,5)</f>
        <v>#N/A</v>
      </c>
      <c r="AS233" s="78" t="e">
        <f aca="false">VLOOKUP(F233,PTDS2!$A$1:$Q$13,6)</f>
        <v>#N/A</v>
      </c>
      <c r="AT233" s="78" t="e">
        <f aca="false">VLOOKUP(F233,PTDS2!$A$1:$Q$13,7)</f>
        <v>#N/A</v>
      </c>
      <c r="AU233" s="78" t="e">
        <f aca="false">VLOOKUP(F233,PTDS2!$A$1:$Q$13,8)</f>
        <v>#N/A</v>
      </c>
      <c r="AV233" s="78" t="e">
        <f aca="false">VLOOKUP(F233,PTDS2!$A$1:$Q$13,9)</f>
        <v>#N/A</v>
      </c>
      <c r="AW233" s="78" t="e">
        <f aca="false">VLOOKUP(F233,PTDS2!$A$1:$Q$13,10)</f>
        <v>#N/A</v>
      </c>
      <c r="AX233" s="78" t="e">
        <f aca="false">VLOOKUP(F233,PTDS2!$A$1:$Q$13,11)</f>
        <v>#N/A</v>
      </c>
      <c r="AY233" s="78" t="e">
        <f aca="false">VLOOKUP(F233,PTDS2!$A$1:$Q$13,12)</f>
        <v>#N/A</v>
      </c>
      <c r="AZ233" s="78" t="e">
        <f aca="false">VLOOKUP(F233,PTDS2!$A$1:$Q$13,13)</f>
        <v>#N/A</v>
      </c>
      <c r="BA233" s="78" t="e">
        <f aca="false">VLOOKUP(F233,PTDS2!$A$1:$Q$13,14)</f>
        <v>#N/A</v>
      </c>
      <c r="BB233" s="78" t="e">
        <f aca="false">VLOOKUP(F233,PTDS2!$A$1:$Q$13,15)</f>
        <v>#N/A</v>
      </c>
      <c r="BC233" s="78" t="e">
        <f aca="false">VLOOKUP(F233,PTDS2!$A$1:$Q$13,16)</f>
        <v>#N/A</v>
      </c>
      <c r="BD233" s="78" t="e">
        <f aca="false">VLOOKUP(F233,PTDS2!$A$1:$Q$13,17)</f>
        <v>#N/A</v>
      </c>
      <c r="BF233" s="78" t="e">
        <f aca="false">IF(AO233=0,"",AO233)</f>
        <v>#N/A</v>
      </c>
      <c r="BG233" s="78" t="e">
        <f aca="false">IF(AP233=0,"",AP233)</f>
        <v>#N/A</v>
      </c>
      <c r="BH233" s="78" t="e">
        <f aca="false">IF(AQ233=0,"",AQ233)</f>
        <v>#N/A</v>
      </c>
      <c r="BI233" s="78" t="e">
        <f aca="false">IF(AR233=0,"",AR233)</f>
        <v>#N/A</v>
      </c>
      <c r="BJ233" s="78" t="e">
        <f aca="false">IF(AS233=0,"",AS233)</f>
        <v>#N/A</v>
      </c>
      <c r="BK233" s="78" t="e">
        <f aca="false">IF(AT233=0,"",AT233)</f>
        <v>#N/A</v>
      </c>
      <c r="BL233" s="78" t="e">
        <f aca="false">IF(AU233=0,"",AU233)</f>
        <v>#N/A</v>
      </c>
      <c r="BM233" s="78" t="e">
        <f aca="false">IF(AV233=0,"",AV233)</f>
        <v>#N/A</v>
      </c>
      <c r="BN233" s="78" t="e">
        <f aca="false">IF(AW233=0,"",AW233)</f>
        <v>#N/A</v>
      </c>
      <c r="BO233" s="78" t="e">
        <f aca="false">IF(AX233=0,"",AX233)</f>
        <v>#N/A</v>
      </c>
      <c r="BP233" s="78" t="e">
        <f aca="false">IF(AY233=0,"",AY233)</f>
        <v>#N/A</v>
      </c>
      <c r="BQ233" s="78" t="e">
        <f aca="false">IF(AZ233=0,"",AZ233)</f>
        <v>#N/A</v>
      </c>
      <c r="BR233" s="78" t="e">
        <f aca="false">IF(BA233=0,"",BA233)</f>
        <v>#N/A</v>
      </c>
      <c r="BS233" s="78" t="e">
        <f aca="false">IF(BB233=0,"",BB233)</f>
        <v>#N/A</v>
      </c>
      <c r="BT233" s="78" t="e">
        <f aca="false">IF(BC233=0,"",BC233)</f>
        <v>#N/A</v>
      </c>
      <c r="BU233" s="78" t="e">
        <f aca="false">IF(BD233=0,"",BD233)</f>
        <v>#N/A</v>
      </c>
    </row>
    <row r="234" customFormat="false" ht="56.7" hidden="false" customHeight="true" outlineLevel="0" collapsed="false">
      <c r="A234" s="137"/>
      <c r="B234" s="138"/>
      <c r="C234" s="139"/>
      <c r="D234" s="139"/>
      <c r="E234" s="143"/>
      <c r="F234" s="120"/>
      <c r="G234" s="121"/>
      <c r="H234" s="122"/>
      <c r="I234" s="123"/>
      <c r="J234" s="116"/>
      <c r="K234" s="124" t="str">
        <f aca="false">IF(ISBLANK(I234),"",ROUND(IF(J234&lt;&gt;"€",IF(J234="$",I234*TRANSFERENCIAS!$E$29,I234*TRANSFERENCIAS!$H$29),I234),2))</f>
        <v/>
      </c>
      <c r="L234" s="142"/>
      <c r="M234" s="142"/>
      <c r="N234" s="142"/>
      <c r="O234" s="142"/>
      <c r="P234" s="142"/>
      <c r="Q234" s="160" t="str">
        <f aca="false">IF(ISNUMBER(X234),X234,"P")</f>
        <v>P</v>
      </c>
      <c r="W234" s="129" t="n">
        <f aca="false">SUM(L234:O234)</f>
        <v>0</v>
      </c>
      <c r="X234" s="129" t="str">
        <f aca="false">IF(W234&gt;0,ABS(W234-K234),"")</f>
        <v/>
      </c>
      <c r="AO234" s="78" t="e">
        <f aca="false">VLOOKUP(F234,PTDS2!$A$1:$Q$13,2)</f>
        <v>#N/A</v>
      </c>
      <c r="AP234" s="78" t="e">
        <f aca="false">VLOOKUP(F234,PTDS2!$A$1:$Q$13,3)</f>
        <v>#N/A</v>
      </c>
      <c r="AQ234" s="78" t="e">
        <f aca="false">VLOOKUP(F234,PTDS2!$A$1:$Q$13,4)</f>
        <v>#N/A</v>
      </c>
      <c r="AR234" s="78" t="e">
        <f aca="false">VLOOKUP(F234,PTDS2!$A$1:$Q$13,5)</f>
        <v>#N/A</v>
      </c>
      <c r="AS234" s="78" t="e">
        <f aca="false">VLOOKUP(F234,PTDS2!$A$1:$Q$13,6)</f>
        <v>#N/A</v>
      </c>
      <c r="AT234" s="78" t="e">
        <f aca="false">VLOOKUP(F234,PTDS2!$A$1:$Q$13,7)</f>
        <v>#N/A</v>
      </c>
      <c r="AU234" s="78" t="e">
        <f aca="false">VLOOKUP(F234,PTDS2!$A$1:$Q$13,8)</f>
        <v>#N/A</v>
      </c>
      <c r="AV234" s="78" t="e">
        <f aca="false">VLOOKUP(F234,PTDS2!$A$1:$Q$13,9)</f>
        <v>#N/A</v>
      </c>
      <c r="AW234" s="78" t="e">
        <f aca="false">VLOOKUP(F234,PTDS2!$A$1:$Q$13,10)</f>
        <v>#N/A</v>
      </c>
      <c r="AX234" s="78" t="e">
        <f aca="false">VLOOKUP(F234,PTDS2!$A$1:$Q$13,11)</f>
        <v>#N/A</v>
      </c>
      <c r="AY234" s="78" t="e">
        <f aca="false">VLOOKUP(F234,PTDS2!$A$1:$Q$13,12)</f>
        <v>#N/A</v>
      </c>
      <c r="AZ234" s="78" t="e">
        <f aca="false">VLOOKUP(F234,PTDS2!$A$1:$Q$13,13)</f>
        <v>#N/A</v>
      </c>
      <c r="BA234" s="78" t="e">
        <f aca="false">VLOOKUP(F234,PTDS2!$A$1:$Q$13,14)</f>
        <v>#N/A</v>
      </c>
      <c r="BB234" s="78" t="e">
        <f aca="false">VLOOKUP(F234,PTDS2!$A$1:$Q$13,15)</f>
        <v>#N/A</v>
      </c>
      <c r="BC234" s="78" t="e">
        <f aca="false">VLOOKUP(F234,PTDS2!$A$1:$Q$13,16)</f>
        <v>#N/A</v>
      </c>
      <c r="BD234" s="78" t="e">
        <f aca="false">VLOOKUP(F234,PTDS2!$A$1:$Q$13,17)</f>
        <v>#N/A</v>
      </c>
      <c r="BF234" s="78" t="e">
        <f aca="false">IF(AO234=0,"",AO234)</f>
        <v>#N/A</v>
      </c>
      <c r="BG234" s="78" t="e">
        <f aca="false">IF(AP234=0,"",AP234)</f>
        <v>#N/A</v>
      </c>
      <c r="BH234" s="78" t="e">
        <f aca="false">IF(AQ234=0,"",AQ234)</f>
        <v>#N/A</v>
      </c>
      <c r="BI234" s="78" t="e">
        <f aca="false">IF(AR234=0,"",AR234)</f>
        <v>#N/A</v>
      </c>
      <c r="BJ234" s="78" t="e">
        <f aca="false">IF(AS234=0,"",AS234)</f>
        <v>#N/A</v>
      </c>
      <c r="BK234" s="78" t="e">
        <f aca="false">IF(AT234=0,"",AT234)</f>
        <v>#N/A</v>
      </c>
      <c r="BL234" s="78" t="e">
        <f aca="false">IF(AU234=0,"",AU234)</f>
        <v>#N/A</v>
      </c>
      <c r="BM234" s="78" t="e">
        <f aca="false">IF(AV234=0,"",AV234)</f>
        <v>#N/A</v>
      </c>
      <c r="BN234" s="78" t="e">
        <f aca="false">IF(AW234=0,"",AW234)</f>
        <v>#N/A</v>
      </c>
      <c r="BO234" s="78" t="e">
        <f aca="false">IF(AX234=0,"",AX234)</f>
        <v>#N/A</v>
      </c>
      <c r="BP234" s="78" t="e">
        <f aca="false">IF(AY234=0,"",AY234)</f>
        <v>#N/A</v>
      </c>
      <c r="BQ234" s="78" t="e">
        <f aca="false">IF(AZ234=0,"",AZ234)</f>
        <v>#N/A</v>
      </c>
      <c r="BR234" s="78" t="e">
        <f aca="false">IF(BA234=0,"",BA234)</f>
        <v>#N/A</v>
      </c>
      <c r="BS234" s="78" t="e">
        <f aca="false">IF(BB234=0,"",BB234)</f>
        <v>#N/A</v>
      </c>
      <c r="BT234" s="78" t="e">
        <f aca="false">IF(BC234=0,"",BC234)</f>
        <v>#N/A</v>
      </c>
      <c r="BU234" s="78" t="e">
        <f aca="false">IF(BD234=0,"",BD234)</f>
        <v>#N/A</v>
      </c>
    </row>
    <row r="235" customFormat="false" ht="56.7" hidden="false" customHeight="true" outlineLevel="0" collapsed="false">
      <c r="A235" s="137"/>
      <c r="B235" s="138"/>
      <c r="C235" s="139"/>
      <c r="D235" s="139"/>
      <c r="E235" s="143"/>
      <c r="F235" s="120"/>
      <c r="G235" s="121"/>
      <c r="H235" s="122"/>
      <c r="I235" s="123"/>
      <c r="J235" s="116"/>
      <c r="K235" s="124" t="str">
        <f aca="false">IF(ISBLANK(I235),"",ROUND(IF(J235&lt;&gt;"€",IF(J235="$",I235*TRANSFERENCIAS!$E$29,I235*TRANSFERENCIAS!$H$29),I235),2))</f>
        <v/>
      </c>
      <c r="L235" s="142"/>
      <c r="M235" s="142"/>
      <c r="N235" s="142"/>
      <c r="O235" s="142"/>
      <c r="P235" s="142"/>
      <c r="Q235" s="160" t="str">
        <f aca="false">IF(ISNUMBER(X235),X235,"P")</f>
        <v>P</v>
      </c>
      <c r="W235" s="129" t="n">
        <f aca="false">SUM(L235:O235)</f>
        <v>0</v>
      </c>
      <c r="X235" s="129" t="str">
        <f aca="false">IF(W235&gt;0,ABS(W235-K235),"")</f>
        <v/>
      </c>
      <c r="AO235" s="78" t="e">
        <f aca="false">VLOOKUP(F235,PTDS2!$A$1:$Q$13,2)</f>
        <v>#N/A</v>
      </c>
      <c r="AP235" s="78" t="e">
        <f aca="false">VLOOKUP(F235,PTDS2!$A$1:$Q$13,3)</f>
        <v>#N/A</v>
      </c>
      <c r="AQ235" s="78" t="e">
        <f aca="false">VLOOKUP(F235,PTDS2!$A$1:$Q$13,4)</f>
        <v>#N/A</v>
      </c>
      <c r="AR235" s="78" t="e">
        <f aca="false">VLOOKUP(F235,PTDS2!$A$1:$Q$13,5)</f>
        <v>#N/A</v>
      </c>
      <c r="AS235" s="78" t="e">
        <f aca="false">VLOOKUP(F235,PTDS2!$A$1:$Q$13,6)</f>
        <v>#N/A</v>
      </c>
      <c r="AT235" s="78" t="e">
        <f aca="false">VLOOKUP(F235,PTDS2!$A$1:$Q$13,7)</f>
        <v>#N/A</v>
      </c>
      <c r="AU235" s="78" t="e">
        <f aca="false">VLOOKUP(F235,PTDS2!$A$1:$Q$13,8)</f>
        <v>#N/A</v>
      </c>
      <c r="AV235" s="78" t="e">
        <f aca="false">VLOOKUP(F235,PTDS2!$A$1:$Q$13,9)</f>
        <v>#N/A</v>
      </c>
      <c r="AW235" s="78" t="e">
        <f aca="false">VLOOKUP(F235,PTDS2!$A$1:$Q$13,10)</f>
        <v>#N/A</v>
      </c>
      <c r="AX235" s="78" t="e">
        <f aca="false">VLOOKUP(F235,PTDS2!$A$1:$Q$13,11)</f>
        <v>#N/A</v>
      </c>
      <c r="AY235" s="78" t="e">
        <f aca="false">VLOOKUP(F235,PTDS2!$A$1:$Q$13,12)</f>
        <v>#N/A</v>
      </c>
      <c r="AZ235" s="78" t="e">
        <f aca="false">VLOOKUP(F235,PTDS2!$A$1:$Q$13,13)</f>
        <v>#N/A</v>
      </c>
      <c r="BA235" s="78" t="e">
        <f aca="false">VLOOKUP(F235,PTDS2!$A$1:$Q$13,14)</f>
        <v>#N/A</v>
      </c>
      <c r="BB235" s="78" t="e">
        <f aca="false">VLOOKUP(F235,PTDS2!$A$1:$Q$13,15)</f>
        <v>#N/A</v>
      </c>
      <c r="BC235" s="78" t="e">
        <f aca="false">VLOOKUP(F235,PTDS2!$A$1:$Q$13,16)</f>
        <v>#N/A</v>
      </c>
      <c r="BD235" s="78" t="e">
        <f aca="false">VLOOKUP(F235,PTDS2!$A$1:$Q$13,17)</f>
        <v>#N/A</v>
      </c>
      <c r="BF235" s="78" t="e">
        <f aca="false">IF(AO235=0,"",AO235)</f>
        <v>#N/A</v>
      </c>
      <c r="BG235" s="78" t="e">
        <f aca="false">IF(AP235=0,"",AP235)</f>
        <v>#N/A</v>
      </c>
      <c r="BH235" s="78" t="e">
        <f aca="false">IF(AQ235=0,"",AQ235)</f>
        <v>#N/A</v>
      </c>
      <c r="BI235" s="78" t="e">
        <f aca="false">IF(AR235=0,"",AR235)</f>
        <v>#N/A</v>
      </c>
      <c r="BJ235" s="78" t="e">
        <f aca="false">IF(AS235=0,"",AS235)</f>
        <v>#N/A</v>
      </c>
      <c r="BK235" s="78" t="e">
        <f aca="false">IF(AT235=0,"",AT235)</f>
        <v>#N/A</v>
      </c>
      <c r="BL235" s="78" t="e">
        <f aca="false">IF(AU235=0,"",AU235)</f>
        <v>#N/A</v>
      </c>
      <c r="BM235" s="78" t="e">
        <f aca="false">IF(AV235=0,"",AV235)</f>
        <v>#N/A</v>
      </c>
      <c r="BN235" s="78" t="e">
        <f aca="false">IF(AW235=0,"",AW235)</f>
        <v>#N/A</v>
      </c>
      <c r="BO235" s="78" t="e">
        <f aca="false">IF(AX235=0,"",AX235)</f>
        <v>#N/A</v>
      </c>
      <c r="BP235" s="78" t="e">
        <f aca="false">IF(AY235=0,"",AY235)</f>
        <v>#N/A</v>
      </c>
      <c r="BQ235" s="78" t="e">
        <f aca="false">IF(AZ235=0,"",AZ235)</f>
        <v>#N/A</v>
      </c>
      <c r="BR235" s="78" t="e">
        <f aca="false">IF(BA235=0,"",BA235)</f>
        <v>#N/A</v>
      </c>
      <c r="BS235" s="78" t="e">
        <f aca="false">IF(BB235=0,"",BB235)</f>
        <v>#N/A</v>
      </c>
      <c r="BT235" s="78" t="e">
        <f aca="false">IF(BC235=0,"",BC235)</f>
        <v>#N/A</v>
      </c>
      <c r="BU235" s="78" t="e">
        <f aca="false">IF(BD235=0,"",BD235)</f>
        <v>#N/A</v>
      </c>
    </row>
    <row r="236" customFormat="false" ht="56.7" hidden="false" customHeight="true" outlineLevel="0" collapsed="false">
      <c r="A236" s="137"/>
      <c r="B236" s="138"/>
      <c r="C236" s="139"/>
      <c r="D236" s="139"/>
      <c r="E236" s="143"/>
      <c r="F236" s="120"/>
      <c r="G236" s="121"/>
      <c r="H236" s="122"/>
      <c r="I236" s="123"/>
      <c r="J236" s="116"/>
      <c r="K236" s="124" t="str">
        <f aca="false">IF(ISBLANK(I236),"",ROUND(IF(J236&lt;&gt;"€",IF(J236="$",I236*TRANSFERENCIAS!$E$29,I236*TRANSFERENCIAS!$H$29),I236),2))</f>
        <v/>
      </c>
      <c r="L236" s="142"/>
      <c r="M236" s="142"/>
      <c r="N236" s="142"/>
      <c r="O236" s="142"/>
      <c r="P236" s="142"/>
      <c r="Q236" s="160" t="str">
        <f aca="false">IF(ISNUMBER(X236),X236,"P")</f>
        <v>P</v>
      </c>
      <c r="W236" s="129" t="n">
        <f aca="false">SUM(L236:O236)</f>
        <v>0</v>
      </c>
      <c r="X236" s="129" t="str">
        <f aca="false">IF(W236&gt;0,ABS(W236-K236),"")</f>
        <v/>
      </c>
      <c r="AO236" s="78" t="e">
        <f aca="false">VLOOKUP(F236,PTDS2!$A$1:$Q$13,2)</f>
        <v>#N/A</v>
      </c>
      <c r="AP236" s="78" t="e">
        <f aca="false">VLOOKUP(F236,PTDS2!$A$1:$Q$13,3)</f>
        <v>#N/A</v>
      </c>
      <c r="AQ236" s="78" t="e">
        <f aca="false">VLOOKUP(F236,PTDS2!$A$1:$Q$13,4)</f>
        <v>#N/A</v>
      </c>
      <c r="AR236" s="78" t="e">
        <f aca="false">VLOOKUP(F236,PTDS2!$A$1:$Q$13,5)</f>
        <v>#N/A</v>
      </c>
      <c r="AS236" s="78" t="e">
        <f aca="false">VLOOKUP(F236,PTDS2!$A$1:$Q$13,6)</f>
        <v>#N/A</v>
      </c>
      <c r="AT236" s="78" t="e">
        <f aca="false">VLOOKUP(F236,PTDS2!$A$1:$Q$13,7)</f>
        <v>#N/A</v>
      </c>
      <c r="AU236" s="78" t="e">
        <f aca="false">VLOOKUP(F236,PTDS2!$A$1:$Q$13,8)</f>
        <v>#N/A</v>
      </c>
      <c r="AV236" s="78" t="e">
        <f aca="false">VLOOKUP(F236,PTDS2!$A$1:$Q$13,9)</f>
        <v>#N/A</v>
      </c>
      <c r="AW236" s="78" t="e">
        <f aca="false">VLOOKUP(F236,PTDS2!$A$1:$Q$13,10)</f>
        <v>#N/A</v>
      </c>
      <c r="AX236" s="78" t="e">
        <f aca="false">VLOOKUP(F236,PTDS2!$A$1:$Q$13,11)</f>
        <v>#N/A</v>
      </c>
      <c r="AY236" s="78" t="e">
        <f aca="false">VLOOKUP(F236,PTDS2!$A$1:$Q$13,12)</f>
        <v>#N/A</v>
      </c>
      <c r="AZ236" s="78" t="e">
        <f aca="false">VLOOKUP(F236,PTDS2!$A$1:$Q$13,13)</f>
        <v>#N/A</v>
      </c>
      <c r="BA236" s="78" t="e">
        <f aca="false">VLOOKUP(F236,PTDS2!$A$1:$Q$13,14)</f>
        <v>#N/A</v>
      </c>
      <c r="BB236" s="78" t="e">
        <f aca="false">VLOOKUP(F236,PTDS2!$A$1:$Q$13,15)</f>
        <v>#N/A</v>
      </c>
      <c r="BC236" s="78" t="e">
        <f aca="false">VLOOKUP(F236,PTDS2!$A$1:$Q$13,16)</f>
        <v>#N/A</v>
      </c>
      <c r="BD236" s="78" t="e">
        <f aca="false">VLOOKUP(F236,PTDS2!$A$1:$Q$13,17)</f>
        <v>#N/A</v>
      </c>
      <c r="BF236" s="78" t="e">
        <f aca="false">IF(AO236=0,"",AO236)</f>
        <v>#N/A</v>
      </c>
      <c r="BG236" s="78" t="e">
        <f aca="false">IF(AP236=0,"",AP236)</f>
        <v>#N/A</v>
      </c>
      <c r="BH236" s="78" t="e">
        <f aca="false">IF(AQ236=0,"",AQ236)</f>
        <v>#N/A</v>
      </c>
      <c r="BI236" s="78" t="e">
        <f aca="false">IF(AR236=0,"",AR236)</f>
        <v>#N/A</v>
      </c>
      <c r="BJ236" s="78" t="e">
        <f aca="false">IF(AS236=0,"",AS236)</f>
        <v>#N/A</v>
      </c>
      <c r="BK236" s="78" t="e">
        <f aca="false">IF(AT236=0,"",AT236)</f>
        <v>#N/A</v>
      </c>
      <c r="BL236" s="78" t="e">
        <f aca="false">IF(AU236=0,"",AU236)</f>
        <v>#N/A</v>
      </c>
      <c r="BM236" s="78" t="e">
        <f aca="false">IF(AV236=0,"",AV236)</f>
        <v>#N/A</v>
      </c>
      <c r="BN236" s="78" t="e">
        <f aca="false">IF(AW236=0,"",AW236)</f>
        <v>#N/A</v>
      </c>
      <c r="BO236" s="78" t="e">
        <f aca="false">IF(AX236=0,"",AX236)</f>
        <v>#N/A</v>
      </c>
      <c r="BP236" s="78" t="e">
        <f aca="false">IF(AY236=0,"",AY236)</f>
        <v>#N/A</v>
      </c>
      <c r="BQ236" s="78" t="e">
        <f aca="false">IF(AZ236=0,"",AZ236)</f>
        <v>#N/A</v>
      </c>
      <c r="BR236" s="78" t="e">
        <f aca="false">IF(BA236=0,"",BA236)</f>
        <v>#N/A</v>
      </c>
      <c r="BS236" s="78" t="e">
        <f aca="false">IF(BB236=0,"",BB236)</f>
        <v>#N/A</v>
      </c>
      <c r="BT236" s="78" t="e">
        <f aca="false">IF(BC236=0,"",BC236)</f>
        <v>#N/A</v>
      </c>
      <c r="BU236" s="78" t="e">
        <f aca="false">IF(BD236=0,"",BD236)</f>
        <v>#N/A</v>
      </c>
    </row>
    <row r="237" customFormat="false" ht="56.7" hidden="false" customHeight="true" outlineLevel="0" collapsed="false">
      <c r="A237" s="137"/>
      <c r="B237" s="138"/>
      <c r="C237" s="139"/>
      <c r="D237" s="139"/>
      <c r="E237" s="143"/>
      <c r="F237" s="120"/>
      <c r="G237" s="121"/>
      <c r="H237" s="122"/>
      <c r="I237" s="123"/>
      <c r="J237" s="116"/>
      <c r="K237" s="124" t="str">
        <f aca="false">IF(ISBLANK(I237),"",ROUND(IF(J237&lt;&gt;"€",IF(J237="$",I237*TRANSFERENCIAS!$E$29,I237*TRANSFERENCIAS!$H$29),I237),2))</f>
        <v/>
      </c>
      <c r="L237" s="142"/>
      <c r="M237" s="142"/>
      <c r="N237" s="142"/>
      <c r="O237" s="142"/>
      <c r="P237" s="142"/>
      <c r="Q237" s="160" t="str">
        <f aca="false">IF(ISNUMBER(X237),X237,"P")</f>
        <v>P</v>
      </c>
      <c r="W237" s="129" t="n">
        <f aca="false">SUM(L237:O237)</f>
        <v>0</v>
      </c>
      <c r="X237" s="129" t="str">
        <f aca="false">IF(W237&gt;0,ABS(W237-K237),"")</f>
        <v/>
      </c>
      <c r="AO237" s="78" t="e">
        <f aca="false">VLOOKUP(F237,PTDS2!$A$1:$Q$13,2)</f>
        <v>#N/A</v>
      </c>
      <c r="AP237" s="78" t="e">
        <f aca="false">VLOOKUP(F237,PTDS2!$A$1:$Q$13,3)</f>
        <v>#N/A</v>
      </c>
      <c r="AQ237" s="78" t="e">
        <f aca="false">VLOOKUP(F237,PTDS2!$A$1:$Q$13,4)</f>
        <v>#N/A</v>
      </c>
      <c r="AR237" s="78" t="e">
        <f aca="false">VLOOKUP(F237,PTDS2!$A$1:$Q$13,5)</f>
        <v>#N/A</v>
      </c>
      <c r="AS237" s="78" t="e">
        <f aca="false">VLOOKUP(F237,PTDS2!$A$1:$Q$13,6)</f>
        <v>#N/A</v>
      </c>
      <c r="AT237" s="78" t="e">
        <f aca="false">VLOOKUP(F237,PTDS2!$A$1:$Q$13,7)</f>
        <v>#N/A</v>
      </c>
      <c r="AU237" s="78" t="e">
        <f aca="false">VLOOKUP(F237,PTDS2!$A$1:$Q$13,8)</f>
        <v>#N/A</v>
      </c>
      <c r="AV237" s="78" t="e">
        <f aca="false">VLOOKUP(F237,PTDS2!$A$1:$Q$13,9)</f>
        <v>#N/A</v>
      </c>
      <c r="AW237" s="78" t="e">
        <f aca="false">VLOOKUP(F237,PTDS2!$A$1:$Q$13,10)</f>
        <v>#N/A</v>
      </c>
      <c r="AX237" s="78" t="e">
        <f aca="false">VLOOKUP(F237,PTDS2!$A$1:$Q$13,11)</f>
        <v>#N/A</v>
      </c>
      <c r="AY237" s="78" t="e">
        <f aca="false">VLOOKUP(F237,PTDS2!$A$1:$Q$13,12)</f>
        <v>#N/A</v>
      </c>
      <c r="AZ237" s="78" t="e">
        <f aca="false">VLOOKUP(F237,PTDS2!$A$1:$Q$13,13)</f>
        <v>#N/A</v>
      </c>
      <c r="BA237" s="78" t="e">
        <f aca="false">VLOOKUP(F237,PTDS2!$A$1:$Q$13,14)</f>
        <v>#N/A</v>
      </c>
      <c r="BB237" s="78" t="e">
        <f aca="false">VLOOKUP(F237,PTDS2!$A$1:$Q$13,15)</f>
        <v>#N/A</v>
      </c>
      <c r="BC237" s="78" t="e">
        <f aca="false">VLOOKUP(F237,PTDS2!$A$1:$Q$13,16)</f>
        <v>#N/A</v>
      </c>
      <c r="BD237" s="78" t="e">
        <f aca="false">VLOOKUP(F237,PTDS2!$A$1:$Q$13,17)</f>
        <v>#N/A</v>
      </c>
      <c r="BF237" s="78" t="e">
        <f aca="false">IF(AO237=0,"",AO237)</f>
        <v>#N/A</v>
      </c>
      <c r="BG237" s="78" t="e">
        <f aca="false">IF(AP237=0,"",AP237)</f>
        <v>#N/A</v>
      </c>
      <c r="BH237" s="78" t="e">
        <f aca="false">IF(AQ237=0,"",AQ237)</f>
        <v>#N/A</v>
      </c>
      <c r="BI237" s="78" t="e">
        <f aca="false">IF(AR237=0,"",AR237)</f>
        <v>#N/A</v>
      </c>
      <c r="BJ237" s="78" t="e">
        <f aca="false">IF(AS237=0,"",AS237)</f>
        <v>#N/A</v>
      </c>
      <c r="BK237" s="78" t="e">
        <f aca="false">IF(AT237=0,"",AT237)</f>
        <v>#N/A</v>
      </c>
      <c r="BL237" s="78" t="e">
        <f aca="false">IF(AU237=0,"",AU237)</f>
        <v>#N/A</v>
      </c>
      <c r="BM237" s="78" t="e">
        <f aca="false">IF(AV237=0,"",AV237)</f>
        <v>#N/A</v>
      </c>
      <c r="BN237" s="78" t="e">
        <f aca="false">IF(AW237=0,"",AW237)</f>
        <v>#N/A</v>
      </c>
      <c r="BO237" s="78" t="e">
        <f aca="false">IF(AX237=0,"",AX237)</f>
        <v>#N/A</v>
      </c>
      <c r="BP237" s="78" t="e">
        <f aca="false">IF(AY237=0,"",AY237)</f>
        <v>#N/A</v>
      </c>
      <c r="BQ237" s="78" t="e">
        <f aca="false">IF(AZ237=0,"",AZ237)</f>
        <v>#N/A</v>
      </c>
      <c r="BR237" s="78" t="e">
        <f aca="false">IF(BA237=0,"",BA237)</f>
        <v>#N/A</v>
      </c>
      <c r="BS237" s="78" t="e">
        <f aca="false">IF(BB237=0,"",BB237)</f>
        <v>#N/A</v>
      </c>
      <c r="BT237" s="78" t="e">
        <f aca="false">IF(BC237=0,"",BC237)</f>
        <v>#N/A</v>
      </c>
      <c r="BU237" s="78" t="e">
        <f aca="false">IF(BD237=0,"",BD237)</f>
        <v>#N/A</v>
      </c>
    </row>
    <row r="238" customFormat="false" ht="56.7" hidden="false" customHeight="true" outlineLevel="0" collapsed="false">
      <c r="A238" s="137"/>
      <c r="B238" s="138"/>
      <c r="C238" s="139"/>
      <c r="D238" s="139"/>
      <c r="E238" s="143"/>
      <c r="F238" s="120"/>
      <c r="G238" s="121"/>
      <c r="H238" s="122"/>
      <c r="I238" s="123"/>
      <c r="J238" s="116"/>
      <c r="K238" s="124" t="str">
        <f aca="false">IF(ISBLANK(I238),"",ROUND(IF(J238&lt;&gt;"€",IF(J238="$",I238*TRANSFERENCIAS!$E$29,I238*TRANSFERENCIAS!$H$29),I238),2))</f>
        <v/>
      </c>
      <c r="L238" s="142"/>
      <c r="M238" s="142"/>
      <c r="N238" s="142"/>
      <c r="O238" s="142"/>
      <c r="P238" s="142"/>
      <c r="Q238" s="160" t="str">
        <f aca="false">IF(ISNUMBER(X238),X238,"P")</f>
        <v>P</v>
      </c>
      <c r="W238" s="129" t="n">
        <f aca="false">SUM(L238:O238)</f>
        <v>0</v>
      </c>
      <c r="X238" s="129" t="str">
        <f aca="false">IF(W238&gt;0,ABS(W238-K238),"")</f>
        <v/>
      </c>
      <c r="AO238" s="78" t="e">
        <f aca="false">VLOOKUP(F238,PTDS2!$A$1:$Q$13,2)</f>
        <v>#N/A</v>
      </c>
      <c r="AP238" s="78" t="e">
        <f aca="false">VLOOKUP(F238,PTDS2!$A$1:$Q$13,3)</f>
        <v>#N/A</v>
      </c>
      <c r="AQ238" s="78" t="e">
        <f aca="false">VLOOKUP(F238,PTDS2!$A$1:$Q$13,4)</f>
        <v>#N/A</v>
      </c>
      <c r="AR238" s="78" t="e">
        <f aca="false">VLOOKUP(F238,PTDS2!$A$1:$Q$13,5)</f>
        <v>#N/A</v>
      </c>
      <c r="AS238" s="78" t="e">
        <f aca="false">VLOOKUP(F238,PTDS2!$A$1:$Q$13,6)</f>
        <v>#N/A</v>
      </c>
      <c r="AT238" s="78" t="e">
        <f aca="false">VLOOKUP(F238,PTDS2!$A$1:$Q$13,7)</f>
        <v>#N/A</v>
      </c>
      <c r="AU238" s="78" t="e">
        <f aca="false">VLOOKUP(F238,PTDS2!$A$1:$Q$13,8)</f>
        <v>#N/A</v>
      </c>
      <c r="AV238" s="78" t="e">
        <f aca="false">VLOOKUP(F238,PTDS2!$A$1:$Q$13,9)</f>
        <v>#N/A</v>
      </c>
      <c r="AW238" s="78" t="e">
        <f aca="false">VLOOKUP(F238,PTDS2!$A$1:$Q$13,10)</f>
        <v>#N/A</v>
      </c>
      <c r="AX238" s="78" t="e">
        <f aca="false">VLOOKUP(F238,PTDS2!$A$1:$Q$13,11)</f>
        <v>#N/A</v>
      </c>
      <c r="AY238" s="78" t="e">
        <f aca="false">VLOOKUP(F238,PTDS2!$A$1:$Q$13,12)</f>
        <v>#N/A</v>
      </c>
      <c r="AZ238" s="78" t="e">
        <f aca="false">VLOOKUP(F238,PTDS2!$A$1:$Q$13,13)</f>
        <v>#N/A</v>
      </c>
      <c r="BA238" s="78" t="e">
        <f aca="false">VLOOKUP(F238,PTDS2!$A$1:$Q$13,14)</f>
        <v>#N/A</v>
      </c>
      <c r="BB238" s="78" t="e">
        <f aca="false">VLOOKUP(F238,PTDS2!$A$1:$Q$13,15)</f>
        <v>#N/A</v>
      </c>
      <c r="BC238" s="78" t="e">
        <f aca="false">VLOOKUP(F238,PTDS2!$A$1:$Q$13,16)</f>
        <v>#N/A</v>
      </c>
      <c r="BD238" s="78" t="e">
        <f aca="false">VLOOKUP(F238,PTDS2!$A$1:$Q$13,17)</f>
        <v>#N/A</v>
      </c>
      <c r="BF238" s="78" t="e">
        <f aca="false">IF(AO238=0,"",AO238)</f>
        <v>#N/A</v>
      </c>
      <c r="BG238" s="78" t="e">
        <f aca="false">IF(AP238=0,"",AP238)</f>
        <v>#N/A</v>
      </c>
      <c r="BH238" s="78" t="e">
        <f aca="false">IF(AQ238=0,"",AQ238)</f>
        <v>#N/A</v>
      </c>
      <c r="BI238" s="78" t="e">
        <f aca="false">IF(AR238=0,"",AR238)</f>
        <v>#N/A</v>
      </c>
      <c r="BJ238" s="78" t="e">
        <f aca="false">IF(AS238=0,"",AS238)</f>
        <v>#N/A</v>
      </c>
      <c r="BK238" s="78" t="e">
        <f aca="false">IF(AT238=0,"",AT238)</f>
        <v>#N/A</v>
      </c>
      <c r="BL238" s="78" t="e">
        <f aca="false">IF(AU238=0,"",AU238)</f>
        <v>#N/A</v>
      </c>
      <c r="BM238" s="78" t="e">
        <f aca="false">IF(AV238=0,"",AV238)</f>
        <v>#N/A</v>
      </c>
      <c r="BN238" s="78" t="e">
        <f aca="false">IF(AW238=0,"",AW238)</f>
        <v>#N/A</v>
      </c>
      <c r="BO238" s="78" t="e">
        <f aca="false">IF(AX238=0,"",AX238)</f>
        <v>#N/A</v>
      </c>
      <c r="BP238" s="78" t="e">
        <f aca="false">IF(AY238=0,"",AY238)</f>
        <v>#N/A</v>
      </c>
      <c r="BQ238" s="78" t="e">
        <f aca="false">IF(AZ238=0,"",AZ238)</f>
        <v>#N/A</v>
      </c>
      <c r="BR238" s="78" t="e">
        <f aca="false">IF(BA238=0,"",BA238)</f>
        <v>#N/A</v>
      </c>
      <c r="BS238" s="78" t="e">
        <f aca="false">IF(BB238=0,"",BB238)</f>
        <v>#N/A</v>
      </c>
      <c r="BT238" s="78" t="e">
        <f aca="false">IF(BC238=0,"",BC238)</f>
        <v>#N/A</v>
      </c>
      <c r="BU238" s="78" t="e">
        <f aca="false">IF(BD238=0,"",BD238)</f>
        <v>#N/A</v>
      </c>
    </row>
    <row r="239" customFormat="false" ht="56.7" hidden="false" customHeight="true" outlineLevel="0" collapsed="false">
      <c r="A239" s="137"/>
      <c r="B239" s="138"/>
      <c r="C239" s="139"/>
      <c r="D239" s="139"/>
      <c r="E239" s="143"/>
      <c r="F239" s="120"/>
      <c r="G239" s="121"/>
      <c r="H239" s="122"/>
      <c r="I239" s="123"/>
      <c r="J239" s="116"/>
      <c r="K239" s="124" t="str">
        <f aca="false">IF(ISBLANK(I239),"",ROUND(IF(J239&lt;&gt;"€",IF(J239="$",I239*TRANSFERENCIAS!$E$29,I239*TRANSFERENCIAS!$H$29),I239),2))</f>
        <v/>
      </c>
      <c r="L239" s="142"/>
      <c r="M239" s="142"/>
      <c r="N239" s="142"/>
      <c r="O239" s="142"/>
      <c r="P239" s="142"/>
      <c r="Q239" s="160" t="str">
        <f aca="false">IF(ISNUMBER(X239),X239,"P")</f>
        <v>P</v>
      </c>
      <c r="W239" s="129" t="n">
        <f aca="false">SUM(L239:O239)</f>
        <v>0</v>
      </c>
      <c r="X239" s="129" t="str">
        <f aca="false">IF(W239&gt;0,ABS(W239-K239),"")</f>
        <v/>
      </c>
      <c r="AO239" s="78" t="e">
        <f aca="false">VLOOKUP(F239,PTDS2!$A$1:$Q$13,2)</f>
        <v>#N/A</v>
      </c>
      <c r="AP239" s="78" t="e">
        <f aca="false">VLOOKUP(F239,PTDS2!$A$1:$Q$13,3)</f>
        <v>#N/A</v>
      </c>
      <c r="AQ239" s="78" t="e">
        <f aca="false">VLOOKUP(F239,PTDS2!$A$1:$Q$13,4)</f>
        <v>#N/A</v>
      </c>
      <c r="AR239" s="78" t="e">
        <f aca="false">VLOOKUP(F239,PTDS2!$A$1:$Q$13,5)</f>
        <v>#N/A</v>
      </c>
      <c r="AS239" s="78" t="e">
        <f aca="false">VLOOKUP(F239,PTDS2!$A$1:$Q$13,6)</f>
        <v>#N/A</v>
      </c>
      <c r="AT239" s="78" t="e">
        <f aca="false">VLOOKUP(F239,PTDS2!$A$1:$Q$13,7)</f>
        <v>#N/A</v>
      </c>
      <c r="AU239" s="78" t="e">
        <f aca="false">VLOOKUP(F239,PTDS2!$A$1:$Q$13,8)</f>
        <v>#N/A</v>
      </c>
      <c r="AV239" s="78" t="e">
        <f aca="false">VLOOKUP(F239,PTDS2!$A$1:$Q$13,9)</f>
        <v>#N/A</v>
      </c>
      <c r="AW239" s="78" t="e">
        <f aca="false">VLOOKUP(F239,PTDS2!$A$1:$Q$13,10)</f>
        <v>#N/A</v>
      </c>
      <c r="AX239" s="78" t="e">
        <f aca="false">VLOOKUP(F239,PTDS2!$A$1:$Q$13,11)</f>
        <v>#N/A</v>
      </c>
      <c r="AY239" s="78" t="e">
        <f aca="false">VLOOKUP(F239,PTDS2!$A$1:$Q$13,12)</f>
        <v>#N/A</v>
      </c>
      <c r="AZ239" s="78" t="e">
        <f aca="false">VLOOKUP(F239,PTDS2!$A$1:$Q$13,13)</f>
        <v>#N/A</v>
      </c>
      <c r="BA239" s="78" t="e">
        <f aca="false">VLOOKUP(F239,PTDS2!$A$1:$Q$13,14)</f>
        <v>#N/A</v>
      </c>
      <c r="BB239" s="78" t="e">
        <f aca="false">VLOOKUP(F239,PTDS2!$A$1:$Q$13,15)</f>
        <v>#N/A</v>
      </c>
      <c r="BC239" s="78" t="e">
        <f aca="false">VLOOKUP(F239,PTDS2!$A$1:$Q$13,16)</f>
        <v>#N/A</v>
      </c>
      <c r="BD239" s="78" t="e">
        <f aca="false">VLOOKUP(F239,PTDS2!$A$1:$Q$13,17)</f>
        <v>#N/A</v>
      </c>
      <c r="BF239" s="78" t="e">
        <f aca="false">IF(AO239=0,"",AO239)</f>
        <v>#N/A</v>
      </c>
      <c r="BG239" s="78" t="e">
        <f aca="false">IF(AP239=0,"",AP239)</f>
        <v>#N/A</v>
      </c>
      <c r="BH239" s="78" t="e">
        <f aca="false">IF(AQ239=0,"",AQ239)</f>
        <v>#N/A</v>
      </c>
      <c r="BI239" s="78" t="e">
        <f aca="false">IF(AR239=0,"",AR239)</f>
        <v>#N/A</v>
      </c>
      <c r="BJ239" s="78" t="e">
        <f aca="false">IF(AS239=0,"",AS239)</f>
        <v>#N/A</v>
      </c>
      <c r="BK239" s="78" t="e">
        <f aca="false">IF(AT239=0,"",AT239)</f>
        <v>#N/A</v>
      </c>
      <c r="BL239" s="78" t="e">
        <f aca="false">IF(AU239=0,"",AU239)</f>
        <v>#N/A</v>
      </c>
      <c r="BM239" s="78" t="e">
        <f aca="false">IF(AV239=0,"",AV239)</f>
        <v>#N/A</v>
      </c>
      <c r="BN239" s="78" t="e">
        <f aca="false">IF(AW239=0,"",AW239)</f>
        <v>#N/A</v>
      </c>
      <c r="BO239" s="78" t="e">
        <f aca="false">IF(AX239=0,"",AX239)</f>
        <v>#N/A</v>
      </c>
      <c r="BP239" s="78" t="e">
        <f aca="false">IF(AY239=0,"",AY239)</f>
        <v>#N/A</v>
      </c>
      <c r="BQ239" s="78" t="e">
        <f aca="false">IF(AZ239=0,"",AZ239)</f>
        <v>#N/A</v>
      </c>
      <c r="BR239" s="78" t="e">
        <f aca="false">IF(BA239=0,"",BA239)</f>
        <v>#N/A</v>
      </c>
      <c r="BS239" s="78" t="e">
        <f aca="false">IF(BB239=0,"",BB239)</f>
        <v>#N/A</v>
      </c>
      <c r="BT239" s="78" t="e">
        <f aca="false">IF(BC239=0,"",BC239)</f>
        <v>#N/A</v>
      </c>
      <c r="BU239" s="78" t="e">
        <f aca="false">IF(BD239=0,"",BD239)</f>
        <v>#N/A</v>
      </c>
    </row>
    <row r="240" customFormat="false" ht="56.7" hidden="false" customHeight="true" outlineLevel="0" collapsed="false">
      <c r="A240" s="137"/>
      <c r="B240" s="138"/>
      <c r="C240" s="139"/>
      <c r="D240" s="139"/>
      <c r="E240" s="143"/>
      <c r="F240" s="120"/>
      <c r="G240" s="121"/>
      <c r="H240" s="122"/>
      <c r="I240" s="123"/>
      <c r="J240" s="116"/>
      <c r="K240" s="124" t="str">
        <f aca="false">IF(ISBLANK(I240),"",ROUND(IF(J240&lt;&gt;"€",IF(J240="$",I240*TRANSFERENCIAS!$E$29,I240*TRANSFERENCIAS!$H$29),I240),2))</f>
        <v/>
      </c>
      <c r="L240" s="142"/>
      <c r="M240" s="142"/>
      <c r="N240" s="142"/>
      <c r="O240" s="142"/>
      <c r="P240" s="142"/>
      <c r="Q240" s="160" t="str">
        <f aca="false">IF(ISNUMBER(X240),X240,"P")</f>
        <v>P</v>
      </c>
      <c r="W240" s="129" t="n">
        <f aca="false">SUM(L240:O240)</f>
        <v>0</v>
      </c>
      <c r="X240" s="129" t="str">
        <f aca="false">IF(W240&gt;0,ABS(W240-K240),"")</f>
        <v/>
      </c>
      <c r="AO240" s="78" t="e">
        <f aca="false">VLOOKUP(F240,PTDS2!$A$1:$Q$13,2)</f>
        <v>#N/A</v>
      </c>
      <c r="AP240" s="78" t="e">
        <f aca="false">VLOOKUP(F240,PTDS2!$A$1:$Q$13,3)</f>
        <v>#N/A</v>
      </c>
      <c r="AQ240" s="78" t="e">
        <f aca="false">VLOOKUP(F240,PTDS2!$A$1:$Q$13,4)</f>
        <v>#N/A</v>
      </c>
      <c r="AR240" s="78" t="e">
        <f aca="false">VLOOKUP(F240,PTDS2!$A$1:$Q$13,5)</f>
        <v>#N/A</v>
      </c>
      <c r="AS240" s="78" t="e">
        <f aca="false">VLOOKUP(F240,PTDS2!$A$1:$Q$13,6)</f>
        <v>#N/A</v>
      </c>
      <c r="AT240" s="78" t="e">
        <f aca="false">VLOOKUP(F240,PTDS2!$A$1:$Q$13,7)</f>
        <v>#N/A</v>
      </c>
      <c r="AU240" s="78" t="e">
        <f aca="false">VLOOKUP(F240,PTDS2!$A$1:$Q$13,8)</f>
        <v>#N/A</v>
      </c>
      <c r="AV240" s="78" t="e">
        <f aca="false">VLOOKUP(F240,PTDS2!$A$1:$Q$13,9)</f>
        <v>#N/A</v>
      </c>
      <c r="AW240" s="78" t="e">
        <f aca="false">VLOOKUP(F240,PTDS2!$A$1:$Q$13,10)</f>
        <v>#N/A</v>
      </c>
      <c r="AX240" s="78" t="e">
        <f aca="false">VLOOKUP(F240,PTDS2!$A$1:$Q$13,11)</f>
        <v>#N/A</v>
      </c>
      <c r="AY240" s="78" t="e">
        <f aca="false">VLOOKUP(F240,PTDS2!$A$1:$Q$13,12)</f>
        <v>#N/A</v>
      </c>
      <c r="AZ240" s="78" t="e">
        <f aca="false">VLOOKUP(F240,PTDS2!$A$1:$Q$13,13)</f>
        <v>#N/A</v>
      </c>
      <c r="BA240" s="78" t="e">
        <f aca="false">VLOOKUP(F240,PTDS2!$A$1:$Q$13,14)</f>
        <v>#N/A</v>
      </c>
      <c r="BB240" s="78" t="e">
        <f aca="false">VLOOKUP(F240,PTDS2!$A$1:$Q$13,15)</f>
        <v>#N/A</v>
      </c>
      <c r="BC240" s="78" t="e">
        <f aca="false">VLOOKUP(F240,PTDS2!$A$1:$Q$13,16)</f>
        <v>#N/A</v>
      </c>
      <c r="BD240" s="78" t="e">
        <f aca="false">VLOOKUP(F240,PTDS2!$A$1:$Q$13,17)</f>
        <v>#N/A</v>
      </c>
      <c r="BF240" s="78" t="e">
        <f aca="false">IF(AO240=0,"",AO240)</f>
        <v>#N/A</v>
      </c>
      <c r="BG240" s="78" t="e">
        <f aca="false">IF(AP240=0,"",AP240)</f>
        <v>#N/A</v>
      </c>
      <c r="BH240" s="78" t="e">
        <f aca="false">IF(AQ240=0,"",AQ240)</f>
        <v>#N/A</v>
      </c>
      <c r="BI240" s="78" t="e">
        <f aca="false">IF(AR240=0,"",AR240)</f>
        <v>#N/A</v>
      </c>
      <c r="BJ240" s="78" t="e">
        <f aca="false">IF(AS240=0,"",AS240)</f>
        <v>#N/A</v>
      </c>
      <c r="BK240" s="78" t="e">
        <f aca="false">IF(AT240=0,"",AT240)</f>
        <v>#N/A</v>
      </c>
      <c r="BL240" s="78" t="e">
        <f aca="false">IF(AU240=0,"",AU240)</f>
        <v>#N/A</v>
      </c>
      <c r="BM240" s="78" t="e">
        <f aca="false">IF(AV240=0,"",AV240)</f>
        <v>#N/A</v>
      </c>
      <c r="BN240" s="78" t="e">
        <f aca="false">IF(AW240=0,"",AW240)</f>
        <v>#N/A</v>
      </c>
      <c r="BO240" s="78" t="e">
        <f aca="false">IF(AX240=0,"",AX240)</f>
        <v>#N/A</v>
      </c>
      <c r="BP240" s="78" t="e">
        <f aca="false">IF(AY240=0,"",AY240)</f>
        <v>#N/A</v>
      </c>
      <c r="BQ240" s="78" t="e">
        <f aca="false">IF(AZ240=0,"",AZ240)</f>
        <v>#N/A</v>
      </c>
      <c r="BR240" s="78" t="e">
        <f aca="false">IF(BA240=0,"",BA240)</f>
        <v>#N/A</v>
      </c>
      <c r="BS240" s="78" t="e">
        <f aca="false">IF(BB240=0,"",BB240)</f>
        <v>#N/A</v>
      </c>
      <c r="BT240" s="78" t="e">
        <f aca="false">IF(BC240=0,"",BC240)</f>
        <v>#N/A</v>
      </c>
      <c r="BU240" s="78" t="e">
        <f aca="false">IF(BD240=0,"",BD240)</f>
        <v>#N/A</v>
      </c>
    </row>
    <row r="241" customFormat="false" ht="56.7" hidden="false" customHeight="true" outlineLevel="0" collapsed="false">
      <c r="A241" s="137"/>
      <c r="B241" s="138"/>
      <c r="C241" s="139"/>
      <c r="D241" s="139"/>
      <c r="E241" s="143"/>
      <c r="F241" s="120"/>
      <c r="G241" s="121"/>
      <c r="H241" s="122"/>
      <c r="I241" s="123"/>
      <c r="J241" s="116"/>
      <c r="K241" s="124" t="str">
        <f aca="false">IF(ISBLANK(I241),"",ROUND(IF(J241&lt;&gt;"€",IF(J241="$",I241*TRANSFERENCIAS!$E$29,I241*TRANSFERENCIAS!$H$29),I241),2))</f>
        <v/>
      </c>
      <c r="L241" s="142"/>
      <c r="M241" s="142"/>
      <c r="N241" s="142"/>
      <c r="O241" s="142"/>
      <c r="P241" s="142"/>
      <c r="Q241" s="160" t="str">
        <f aca="false">IF(ISNUMBER(X241),X241,"P")</f>
        <v>P</v>
      </c>
      <c r="W241" s="129" t="n">
        <f aca="false">SUM(L241:O241)</f>
        <v>0</v>
      </c>
      <c r="X241" s="129" t="str">
        <f aca="false">IF(W241&gt;0,ABS(W241-K241),"")</f>
        <v/>
      </c>
      <c r="AO241" s="78" t="e">
        <f aca="false">VLOOKUP(F241,PTDS2!$A$1:$Q$13,2)</f>
        <v>#N/A</v>
      </c>
      <c r="AP241" s="78" t="e">
        <f aca="false">VLOOKUP(F241,PTDS2!$A$1:$Q$13,3)</f>
        <v>#N/A</v>
      </c>
      <c r="AQ241" s="78" t="e">
        <f aca="false">VLOOKUP(F241,PTDS2!$A$1:$Q$13,4)</f>
        <v>#N/A</v>
      </c>
      <c r="AR241" s="78" t="e">
        <f aca="false">VLOOKUP(F241,PTDS2!$A$1:$Q$13,5)</f>
        <v>#N/A</v>
      </c>
      <c r="AS241" s="78" t="e">
        <f aca="false">VLOOKUP(F241,PTDS2!$A$1:$Q$13,6)</f>
        <v>#N/A</v>
      </c>
      <c r="AT241" s="78" t="e">
        <f aca="false">VLOOKUP(F241,PTDS2!$A$1:$Q$13,7)</f>
        <v>#N/A</v>
      </c>
      <c r="AU241" s="78" t="e">
        <f aca="false">VLOOKUP(F241,PTDS2!$A$1:$Q$13,8)</f>
        <v>#N/A</v>
      </c>
      <c r="AV241" s="78" t="e">
        <f aca="false">VLOOKUP(F241,PTDS2!$A$1:$Q$13,9)</f>
        <v>#N/A</v>
      </c>
      <c r="AW241" s="78" t="e">
        <f aca="false">VLOOKUP(F241,PTDS2!$A$1:$Q$13,10)</f>
        <v>#N/A</v>
      </c>
      <c r="AX241" s="78" t="e">
        <f aca="false">VLOOKUP(F241,PTDS2!$A$1:$Q$13,11)</f>
        <v>#N/A</v>
      </c>
      <c r="AY241" s="78" t="e">
        <f aca="false">VLOOKUP(F241,PTDS2!$A$1:$Q$13,12)</f>
        <v>#N/A</v>
      </c>
      <c r="AZ241" s="78" t="e">
        <f aca="false">VLOOKUP(F241,PTDS2!$A$1:$Q$13,13)</f>
        <v>#N/A</v>
      </c>
      <c r="BA241" s="78" t="e">
        <f aca="false">VLOOKUP(F241,PTDS2!$A$1:$Q$13,14)</f>
        <v>#N/A</v>
      </c>
      <c r="BB241" s="78" t="e">
        <f aca="false">VLOOKUP(F241,PTDS2!$A$1:$Q$13,15)</f>
        <v>#N/A</v>
      </c>
      <c r="BC241" s="78" t="e">
        <f aca="false">VLOOKUP(F241,PTDS2!$A$1:$Q$13,16)</f>
        <v>#N/A</v>
      </c>
      <c r="BD241" s="78" t="e">
        <f aca="false">VLOOKUP(F241,PTDS2!$A$1:$Q$13,17)</f>
        <v>#N/A</v>
      </c>
      <c r="BF241" s="78" t="e">
        <f aca="false">IF(AO241=0,"",AO241)</f>
        <v>#N/A</v>
      </c>
      <c r="BG241" s="78" t="e">
        <f aca="false">IF(AP241=0,"",AP241)</f>
        <v>#N/A</v>
      </c>
      <c r="BH241" s="78" t="e">
        <f aca="false">IF(AQ241=0,"",AQ241)</f>
        <v>#N/A</v>
      </c>
      <c r="BI241" s="78" t="e">
        <f aca="false">IF(AR241=0,"",AR241)</f>
        <v>#N/A</v>
      </c>
      <c r="BJ241" s="78" t="e">
        <f aca="false">IF(AS241=0,"",AS241)</f>
        <v>#N/A</v>
      </c>
      <c r="BK241" s="78" t="e">
        <f aca="false">IF(AT241=0,"",AT241)</f>
        <v>#N/A</v>
      </c>
      <c r="BL241" s="78" t="e">
        <f aca="false">IF(AU241=0,"",AU241)</f>
        <v>#N/A</v>
      </c>
      <c r="BM241" s="78" t="e">
        <f aca="false">IF(AV241=0,"",AV241)</f>
        <v>#N/A</v>
      </c>
      <c r="BN241" s="78" t="e">
        <f aca="false">IF(AW241=0,"",AW241)</f>
        <v>#N/A</v>
      </c>
      <c r="BO241" s="78" t="e">
        <f aca="false">IF(AX241=0,"",AX241)</f>
        <v>#N/A</v>
      </c>
      <c r="BP241" s="78" t="e">
        <f aca="false">IF(AY241=0,"",AY241)</f>
        <v>#N/A</v>
      </c>
      <c r="BQ241" s="78" t="e">
        <f aca="false">IF(AZ241=0,"",AZ241)</f>
        <v>#N/A</v>
      </c>
      <c r="BR241" s="78" t="e">
        <f aca="false">IF(BA241=0,"",BA241)</f>
        <v>#N/A</v>
      </c>
      <c r="BS241" s="78" t="e">
        <f aca="false">IF(BB241=0,"",BB241)</f>
        <v>#N/A</v>
      </c>
      <c r="BT241" s="78" t="e">
        <f aca="false">IF(BC241=0,"",BC241)</f>
        <v>#N/A</v>
      </c>
      <c r="BU241" s="78" t="e">
        <f aca="false">IF(BD241=0,"",BD241)</f>
        <v>#N/A</v>
      </c>
    </row>
    <row r="242" customFormat="false" ht="56.7" hidden="false" customHeight="true" outlineLevel="0" collapsed="false">
      <c r="A242" s="137"/>
      <c r="B242" s="138"/>
      <c r="C242" s="139"/>
      <c r="D242" s="139"/>
      <c r="E242" s="143"/>
      <c r="F242" s="120"/>
      <c r="G242" s="121"/>
      <c r="H242" s="122"/>
      <c r="I242" s="123"/>
      <c r="J242" s="116"/>
      <c r="K242" s="124" t="str">
        <f aca="false">IF(ISBLANK(I242),"",ROUND(IF(J242&lt;&gt;"€",IF(J242="$",I242*TRANSFERENCIAS!$E$29,I242*TRANSFERENCIAS!$H$29),I242),2))</f>
        <v/>
      </c>
      <c r="L242" s="142"/>
      <c r="M242" s="142"/>
      <c r="N242" s="142"/>
      <c r="O242" s="142"/>
      <c r="P242" s="142"/>
      <c r="Q242" s="160" t="str">
        <f aca="false">IF(ISNUMBER(X242),X242,"P")</f>
        <v>P</v>
      </c>
      <c r="W242" s="129" t="n">
        <f aca="false">SUM(L242:O242)</f>
        <v>0</v>
      </c>
      <c r="X242" s="129" t="str">
        <f aca="false">IF(W242&gt;0,ABS(W242-K242),"")</f>
        <v/>
      </c>
      <c r="AO242" s="78" t="e">
        <f aca="false">VLOOKUP(F242,PTDS2!$A$1:$Q$13,2)</f>
        <v>#N/A</v>
      </c>
      <c r="AP242" s="78" t="e">
        <f aca="false">VLOOKUP(F242,PTDS2!$A$1:$Q$13,3)</f>
        <v>#N/A</v>
      </c>
      <c r="AQ242" s="78" t="e">
        <f aca="false">VLOOKUP(F242,PTDS2!$A$1:$Q$13,4)</f>
        <v>#N/A</v>
      </c>
      <c r="AR242" s="78" t="e">
        <f aca="false">VLOOKUP(F242,PTDS2!$A$1:$Q$13,5)</f>
        <v>#N/A</v>
      </c>
      <c r="AS242" s="78" t="e">
        <f aca="false">VLOOKUP(F242,PTDS2!$A$1:$Q$13,6)</f>
        <v>#N/A</v>
      </c>
      <c r="AT242" s="78" t="e">
        <f aca="false">VLOOKUP(F242,PTDS2!$A$1:$Q$13,7)</f>
        <v>#N/A</v>
      </c>
      <c r="AU242" s="78" t="e">
        <f aca="false">VLOOKUP(F242,PTDS2!$A$1:$Q$13,8)</f>
        <v>#N/A</v>
      </c>
      <c r="AV242" s="78" t="e">
        <f aca="false">VLOOKUP(F242,PTDS2!$A$1:$Q$13,9)</f>
        <v>#N/A</v>
      </c>
      <c r="AW242" s="78" t="e">
        <f aca="false">VLOOKUP(F242,PTDS2!$A$1:$Q$13,10)</f>
        <v>#N/A</v>
      </c>
      <c r="AX242" s="78" t="e">
        <f aca="false">VLOOKUP(F242,PTDS2!$A$1:$Q$13,11)</f>
        <v>#N/A</v>
      </c>
      <c r="AY242" s="78" t="e">
        <f aca="false">VLOOKUP(F242,PTDS2!$A$1:$Q$13,12)</f>
        <v>#N/A</v>
      </c>
      <c r="AZ242" s="78" t="e">
        <f aca="false">VLOOKUP(F242,PTDS2!$A$1:$Q$13,13)</f>
        <v>#N/A</v>
      </c>
      <c r="BA242" s="78" t="e">
        <f aca="false">VLOOKUP(F242,PTDS2!$A$1:$Q$13,14)</f>
        <v>#N/A</v>
      </c>
      <c r="BB242" s="78" t="e">
        <f aca="false">VLOOKUP(F242,PTDS2!$A$1:$Q$13,15)</f>
        <v>#N/A</v>
      </c>
      <c r="BC242" s="78" t="e">
        <f aca="false">VLOOKUP(F242,PTDS2!$A$1:$Q$13,16)</f>
        <v>#N/A</v>
      </c>
      <c r="BD242" s="78" t="e">
        <f aca="false">VLOOKUP(F242,PTDS2!$A$1:$Q$13,17)</f>
        <v>#N/A</v>
      </c>
      <c r="BF242" s="78" t="e">
        <f aca="false">IF(AO242=0,"",AO242)</f>
        <v>#N/A</v>
      </c>
      <c r="BG242" s="78" t="e">
        <f aca="false">IF(AP242=0,"",AP242)</f>
        <v>#N/A</v>
      </c>
      <c r="BH242" s="78" t="e">
        <f aca="false">IF(AQ242=0,"",AQ242)</f>
        <v>#N/A</v>
      </c>
      <c r="BI242" s="78" t="e">
        <f aca="false">IF(AR242=0,"",AR242)</f>
        <v>#N/A</v>
      </c>
      <c r="BJ242" s="78" t="e">
        <f aca="false">IF(AS242=0,"",AS242)</f>
        <v>#N/A</v>
      </c>
      <c r="BK242" s="78" t="e">
        <f aca="false">IF(AT242=0,"",AT242)</f>
        <v>#N/A</v>
      </c>
      <c r="BL242" s="78" t="e">
        <f aca="false">IF(AU242=0,"",AU242)</f>
        <v>#N/A</v>
      </c>
      <c r="BM242" s="78" t="e">
        <f aca="false">IF(AV242=0,"",AV242)</f>
        <v>#N/A</v>
      </c>
      <c r="BN242" s="78" t="e">
        <f aca="false">IF(AW242=0,"",AW242)</f>
        <v>#N/A</v>
      </c>
      <c r="BO242" s="78" t="e">
        <f aca="false">IF(AX242=0,"",AX242)</f>
        <v>#N/A</v>
      </c>
      <c r="BP242" s="78" t="e">
        <f aca="false">IF(AY242=0,"",AY242)</f>
        <v>#N/A</v>
      </c>
      <c r="BQ242" s="78" t="e">
        <f aca="false">IF(AZ242=0,"",AZ242)</f>
        <v>#N/A</v>
      </c>
      <c r="BR242" s="78" t="e">
        <f aca="false">IF(BA242=0,"",BA242)</f>
        <v>#N/A</v>
      </c>
      <c r="BS242" s="78" t="e">
        <f aca="false">IF(BB242=0,"",BB242)</f>
        <v>#N/A</v>
      </c>
      <c r="BT242" s="78" t="e">
        <f aca="false">IF(BC242=0,"",BC242)</f>
        <v>#N/A</v>
      </c>
      <c r="BU242" s="78" t="e">
        <f aca="false">IF(BD242=0,"",BD242)</f>
        <v>#N/A</v>
      </c>
    </row>
    <row r="243" customFormat="false" ht="56.7" hidden="false" customHeight="true" outlineLevel="0" collapsed="false">
      <c r="A243" s="137"/>
      <c r="B243" s="138"/>
      <c r="C243" s="139"/>
      <c r="D243" s="139"/>
      <c r="E243" s="143"/>
      <c r="F243" s="120"/>
      <c r="G243" s="121"/>
      <c r="H243" s="122"/>
      <c r="I243" s="123"/>
      <c r="J243" s="116"/>
      <c r="K243" s="124" t="str">
        <f aca="false">IF(ISBLANK(I243),"",ROUND(IF(J243&lt;&gt;"€",IF(J243="$",I243*TRANSFERENCIAS!$E$29,I243*TRANSFERENCIAS!$H$29),I243),2))</f>
        <v/>
      </c>
      <c r="L243" s="142"/>
      <c r="M243" s="142"/>
      <c r="N243" s="142"/>
      <c r="O243" s="142"/>
      <c r="P243" s="142"/>
      <c r="Q243" s="160" t="str">
        <f aca="false">IF(ISNUMBER(X243),X243,"P")</f>
        <v>P</v>
      </c>
      <c r="W243" s="129" t="n">
        <f aca="false">SUM(L243:O243)</f>
        <v>0</v>
      </c>
      <c r="X243" s="129" t="str">
        <f aca="false">IF(W243&gt;0,ABS(W243-K243),"")</f>
        <v/>
      </c>
      <c r="AO243" s="78" t="e">
        <f aca="false">VLOOKUP(F243,PTDS2!$A$1:$Q$13,2)</f>
        <v>#N/A</v>
      </c>
      <c r="AP243" s="78" t="e">
        <f aca="false">VLOOKUP(F243,PTDS2!$A$1:$Q$13,3)</f>
        <v>#N/A</v>
      </c>
      <c r="AQ243" s="78" t="e">
        <f aca="false">VLOOKUP(F243,PTDS2!$A$1:$Q$13,4)</f>
        <v>#N/A</v>
      </c>
      <c r="AR243" s="78" t="e">
        <f aca="false">VLOOKUP(F243,PTDS2!$A$1:$Q$13,5)</f>
        <v>#N/A</v>
      </c>
      <c r="AS243" s="78" t="e">
        <f aca="false">VLOOKUP(F243,PTDS2!$A$1:$Q$13,6)</f>
        <v>#N/A</v>
      </c>
      <c r="AT243" s="78" t="e">
        <f aca="false">VLOOKUP(F243,PTDS2!$A$1:$Q$13,7)</f>
        <v>#N/A</v>
      </c>
      <c r="AU243" s="78" t="e">
        <f aca="false">VLOOKUP(F243,PTDS2!$A$1:$Q$13,8)</f>
        <v>#N/A</v>
      </c>
      <c r="AV243" s="78" t="e">
        <f aca="false">VLOOKUP(F243,PTDS2!$A$1:$Q$13,9)</f>
        <v>#N/A</v>
      </c>
      <c r="AW243" s="78" t="e">
        <f aca="false">VLOOKUP(F243,PTDS2!$A$1:$Q$13,10)</f>
        <v>#N/A</v>
      </c>
      <c r="AX243" s="78" t="e">
        <f aca="false">VLOOKUP(F243,PTDS2!$A$1:$Q$13,11)</f>
        <v>#N/A</v>
      </c>
      <c r="AY243" s="78" t="e">
        <f aca="false">VLOOKUP(F243,PTDS2!$A$1:$Q$13,12)</f>
        <v>#N/A</v>
      </c>
      <c r="AZ243" s="78" t="e">
        <f aca="false">VLOOKUP(F243,PTDS2!$A$1:$Q$13,13)</f>
        <v>#N/A</v>
      </c>
      <c r="BA243" s="78" t="e">
        <f aca="false">VLOOKUP(F243,PTDS2!$A$1:$Q$13,14)</f>
        <v>#N/A</v>
      </c>
      <c r="BB243" s="78" t="e">
        <f aca="false">VLOOKUP(F243,PTDS2!$A$1:$Q$13,15)</f>
        <v>#N/A</v>
      </c>
      <c r="BC243" s="78" t="e">
        <f aca="false">VLOOKUP(F243,PTDS2!$A$1:$Q$13,16)</f>
        <v>#N/A</v>
      </c>
      <c r="BD243" s="78" t="e">
        <f aca="false">VLOOKUP(F243,PTDS2!$A$1:$Q$13,17)</f>
        <v>#N/A</v>
      </c>
      <c r="BF243" s="78" t="e">
        <f aca="false">IF(AO243=0,"",AO243)</f>
        <v>#N/A</v>
      </c>
      <c r="BG243" s="78" t="e">
        <f aca="false">IF(AP243=0,"",AP243)</f>
        <v>#N/A</v>
      </c>
      <c r="BH243" s="78" t="e">
        <f aca="false">IF(AQ243=0,"",AQ243)</f>
        <v>#N/A</v>
      </c>
      <c r="BI243" s="78" t="e">
        <f aca="false">IF(AR243=0,"",AR243)</f>
        <v>#N/A</v>
      </c>
      <c r="BJ243" s="78" t="e">
        <f aca="false">IF(AS243=0,"",AS243)</f>
        <v>#N/A</v>
      </c>
      <c r="BK243" s="78" t="e">
        <f aca="false">IF(AT243=0,"",AT243)</f>
        <v>#N/A</v>
      </c>
      <c r="BL243" s="78" t="e">
        <f aca="false">IF(AU243=0,"",AU243)</f>
        <v>#N/A</v>
      </c>
      <c r="BM243" s="78" t="e">
        <f aca="false">IF(AV243=0,"",AV243)</f>
        <v>#N/A</v>
      </c>
      <c r="BN243" s="78" t="e">
        <f aca="false">IF(AW243=0,"",AW243)</f>
        <v>#N/A</v>
      </c>
      <c r="BO243" s="78" t="e">
        <f aca="false">IF(AX243=0,"",AX243)</f>
        <v>#N/A</v>
      </c>
      <c r="BP243" s="78" t="e">
        <f aca="false">IF(AY243=0,"",AY243)</f>
        <v>#N/A</v>
      </c>
      <c r="BQ243" s="78" t="e">
        <f aca="false">IF(AZ243=0,"",AZ243)</f>
        <v>#N/A</v>
      </c>
      <c r="BR243" s="78" t="e">
        <f aca="false">IF(BA243=0,"",BA243)</f>
        <v>#N/A</v>
      </c>
      <c r="BS243" s="78" t="e">
        <f aca="false">IF(BB243=0,"",BB243)</f>
        <v>#N/A</v>
      </c>
      <c r="BT243" s="78" t="e">
        <f aca="false">IF(BC243=0,"",BC243)</f>
        <v>#N/A</v>
      </c>
      <c r="BU243" s="78" t="e">
        <f aca="false">IF(BD243=0,"",BD243)</f>
        <v>#N/A</v>
      </c>
    </row>
    <row r="244" customFormat="false" ht="56.7" hidden="false" customHeight="true" outlineLevel="0" collapsed="false">
      <c r="A244" s="137"/>
      <c r="B244" s="138"/>
      <c r="C244" s="139"/>
      <c r="D244" s="139"/>
      <c r="E244" s="143"/>
      <c r="F244" s="120"/>
      <c r="G244" s="121"/>
      <c r="H244" s="122"/>
      <c r="I244" s="123"/>
      <c r="J244" s="116"/>
      <c r="K244" s="124" t="str">
        <f aca="false">IF(ISBLANK(I244),"",ROUND(IF(J244&lt;&gt;"€",IF(J244="$",I244*TRANSFERENCIAS!$E$29,I244*TRANSFERENCIAS!$H$29),I244),2))</f>
        <v/>
      </c>
      <c r="L244" s="142"/>
      <c r="M244" s="142"/>
      <c r="N244" s="142"/>
      <c r="O244" s="142"/>
      <c r="P244" s="142"/>
      <c r="Q244" s="160" t="str">
        <f aca="false">IF(ISNUMBER(X244),X244,"P")</f>
        <v>P</v>
      </c>
      <c r="W244" s="129" t="n">
        <f aca="false">SUM(L244:O244)</f>
        <v>0</v>
      </c>
      <c r="X244" s="129" t="str">
        <f aca="false">IF(W244&gt;0,ABS(W244-K244),"")</f>
        <v/>
      </c>
      <c r="AO244" s="78" t="e">
        <f aca="false">VLOOKUP(F244,PTDS2!$A$1:$Q$13,2)</f>
        <v>#N/A</v>
      </c>
      <c r="AP244" s="78" t="e">
        <f aca="false">VLOOKUP(F244,PTDS2!$A$1:$Q$13,3)</f>
        <v>#N/A</v>
      </c>
      <c r="AQ244" s="78" t="e">
        <f aca="false">VLOOKUP(F244,PTDS2!$A$1:$Q$13,4)</f>
        <v>#N/A</v>
      </c>
      <c r="AR244" s="78" t="e">
        <f aca="false">VLOOKUP(F244,PTDS2!$A$1:$Q$13,5)</f>
        <v>#N/A</v>
      </c>
      <c r="AS244" s="78" t="e">
        <f aca="false">VLOOKUP(F244,PTDS2!$A$1:$Q$13,6)</f>
        <v>#N/A</v>
      </c>
      <c r="AT244" s="78" t="e">
        <f aca="false">VLOOKUP(F244,PTDS2!$A$1:$Q$13,7)</f>
        <v>#N/A</v>
      </c>
      <c r="AU244" s="78" t="e">
        <f aca="false">VLOOKUP(F244,PTDS2!$A$1:$Q$13,8)</f>
        <v>#N/A</v>
      </c>
      <c r="AV244" s="78" t="e">
        <f aca="false">VLOOKUP(F244,PTDS2!$A$1:$Q$13,9)</f>
        <v>#N/A</v>
      </c>
      <c r="AW244" s="78" t="e">
        <f aca="false">VLOOKUP(F244,PTDS2!$A$1:$Q$13,10)</f>
        <v>#N/A</v>
      </c>
      <c r="AX244" s="78" t="e">
        <f aca="false">VLOOKUP(F244,PTDS2!$A$1:$Q$13,11)</f>
        <v>#N/A</v>
      </c>
      <c r="AY244" s="78" t="e">
        <f aca="false">VLOOKUP(F244,PTDS2!$A$1:$Q$13,12)</f>
        <v>#N/A</v>
      </c>
      <c r="AZ244" s="78" t="e">
        <f aca="false">VLOOKUP(F244,PTDS2!$A$1:$Q$13,13)</f>
        <v>#N/A</v>
      </c>
      <c r="BA244" s="78" t="e">
        <f aca="false">VLOOKUP(F244,PTDS2!$A$1:$Q$13,14)</f>
        <v>#N/A</v>
      </c>
      <c r="BB244" s="78" t="e">
        <f aca="false">VLOOKUP(F244,PTDS2!$A$1:$Q$13,15)</f>
        <v>#N/A</v>
      </c>
      <c r="BC244" s="78" t="e">
        <f aca="false">VLOOKUP(F244,PTDS2!$A$1:$Q$13,16)</f>
        <v>#N/A</v>
      </c>
      <c r="BD244" s="78" t="e">
        <f aca="false">VLOOKUP(F244,PTDS2!$A$1:$Q$13,17)</f>
        <v>#N/A</v>
      </c>
      <c r="BF244" s="78" t="e">
        <f aca="false">IF(AO244=0,"",AO244)</f>
        <v>#N/A</v>
      </c>
      <c r="BG244" s="78" t="e">
        <f aca="false">IF(AP244=0,"",AP244)</f>
        <v>#N/A</v>
      </c>
      <c r="BH244" s="78" t="e">
        <f aca="false">IF(AQ244=0,"",AQ244)</f>
        <v>#N/A</v>
      </c>
      <c r="BI244" s="78" t="e">
        <f aca="false">IF(AR244=0,"",AR244)</f>
        <v>#N/A</v>
      </c>
      <c r="BJ244" s="78" t="e">
        <f aca="false">IF(AS244=0,"",AS244)</f>
        <v>#N/A</v>
      </c>
      <c r="BK244" s="78" t="e">
        <f aca="false">IF(AT244=0,"",AT244)</f>
        <v>#N/A</v>
      </c>
      <c r="BL244" s="78" t="e">
        <f aca="false">IF(AU244=0,"",AU244)</f>
        <v>#N/A</v>
      </c>
      <c r="BM244" s="78" t="e">
        <f aca="false">IF(AV244=0,"",AV244)</f>
        <v>#N/A</v>
      </c>
      <c r="BN244" s="78" t="e">
        <f aca="false">IF(AW244=0,"",AW244)</f>
        <v>#N/A</v>
      </c>
      <c r="BO244" s="78" t="e">
        <f aca="false">IF(AX244=0,"",AX244)</f>
        <v>#N/A</v>
      </c>
      <c r="BP244" s="78" t="e">
        <f aca="false">IF(AY244=0,"",AY244)</f>
        <v>#N/A</v>
      </c>
      <c r="BQ244" s="78" t="e">
        <f aca="false">IF(AZ244=0,"",AZ244)</f>
        <v>#N/A</v>
      </c>
      <c r="BR244" s="78" t="e">
        <f aca="false">IF(BA244=0,"",BA244)</f>
        <v>#N/A</v>
      </c>
      <c r="BS244" s="78" t="e">
        <f aca="false">IF(BB244=0,"",BB244)</f>
        <v>#N/A</v>
      </c>
      <c r="BT244" s="78" t="e">
        <f aca="false">IF(BC244=0,"",BC244)</f>
        <v>#N/A</v>
      </c>
      <c r="BU244" s="78" t="e">
        <f aca="false">IF(BD244=0,"",BD244)</f>
        <v>#N/A</v>
      </c>
    </row>
    <row r="245" customFormat="false" ht="56.7" hidden="false" customHeight="true" outlineLevel="0" collapsed="false">
      <c r="A245" s="137"/>
      <c r="B245" s="138"/>
      <c r="C245" s="139"/>
      <c r="D245" s="139"/>
      <c r="E245" s="143"/>
      <c r="F245" s="120"/>
      <c r="G245" s="121"/>
      <c r="H245" s="122"/>
      <c r="I245" s="123"/>
      <c r="J245" s="116"/>
      <c r="K245" s="124" t="str">
        <f aca="false">IF(ISBLANK(I245),"",ROUND(IF(J245&lt;&gt;"€",IF(J245="$",I245*TRANSFERENCIAS!$E$29,I245*TRANSFERENCIAS!$H$29),I245),2))</f>
        <v/>
      </c>
      <c r="L245" s="142"/>
      <c r="M245" s="142"/>
      <c r="N245" s="142"/>
      <c r="O245" s="142"/>
      <c r="P245" s="142"/>
      <c r="Q245" s="160" t="str">
        <f aca="false">IF(ISNUMBER(X245),X245,"P")</f>
        <v>P</v>
      </c>
      <c r="W245" s="129" t="n">
        <f aca="false">SUM(L245:O245)</f>
        <v>0</v>
      </c>
      <c r="X245" s="129" t="str">
        <f aca="false">IF(W245&gt;0,ABS(W245-K245),"")</f>
        <v/>
      </c>
      <c r="AO245" s="78" t="e">
        <f aca="false">VLOOKUP(F245,PTDS2!$A$1:$Q$13,2)</f>
        <v>#N/A</v>
      </c>
      <c r="AP245" s="78" t="e">
        <f aca="false">VLOOKUP(F245,PTDS2!$A$1:$Q$13,3)</f>
        <v>#N/A</v>
      </c>
      <c r="AQ245" s="78" t="e">
        <f aca="false">VLOOKUP(F245,PTDS2!$A$1:$Q$13,4)</f>
        <v>#N/A</v>
      </c>
      <c r="AR245" s="78" t="e">
        <f aca="false">VLOOKUP(F245,PTDS2!$A$1:$Q$13,5)</f>
        <v>#N/A</v>
      </c>
      <c r="AS245" s="78" t="e">
        <f aca="false">VLOOKUP(F245,PTDS2!$A$1:$Q$13,6)</f>
        <v>#N/A</v>
      </c>
      <c r="AT245" s="78" t="e">
        <f aca="false">VLOOKUP(F245,PTDS2!$A$1:$Q$13,7)</f>
        <v>#N/A</v>
      </c>
      <c r="AU245" s="78" t="e">
        <f aca="false">VLOOKUP(F245,PTDS2!$A$1:$Q$13,8)</f>
        <v>#N/A</v>
      </c>
      <c r="AV245" s="78" t="e">
        <f aca="false">VLOOKUP(F245,PTDS2!$A$1:$Q$13,9)</f>
        <v>#N/A</v>
      </c>
      <c r="AW245" s="78" t="e">
        <f aca="false">VLOOKUP(F245,PTDS2!$A$1:$Q$13,10)</f>
        <v>#N/A</v>
      </c>
      <c r="AX245" s="78" t="e">
        <f aca="false">VLOOKUP(F245,PTDS2!$A$1:$Q$13,11)</f>
        <v>#N/A</v>
      </c>
      <c r="AY245" s="78" t="e">
        <f aca="false">VLOOKUP(F245,PTDS2!$A$1:$Q$13,12)</f>
        <v>#N/A</v>
      </c>
      <c r="AZ245" s="78" t="e">
        <f aca="false">VLOOKUP(F245,PTDS2!$A$1:$Q$13,13)</f>
        <v>#N/A</v>
      </c>
      <c r="BA245" s="78" t="e">
        <f aca="false">VLOOKUP(F245,PTDS2!$A$1:$Q$13,14)</f>
        <v>#N/A</v>
      </c>
      <c r="BB245" s="78" t="e">
        <f aca="false">VLOOKUP(F245,PTDS2!$A$1:$Q$13,15)</f>
        <v>#N/A</v>
      </c>
      <c r="BC245" s="78" t="e">
        <f aca="false">VLOOKUP(F245,PTDS2!$A$1:$Q$13,16)</f>
        <v>#N/A</v>
      </c>
      <c r="BD245" s="78" t="e">
        <f aca="false">VLOOKUP(F245,PTDS2!$A$1:$Q$13,17)</f>
        <v>#N/A</v>
      </c>
      <c r="BF245" s="78" t="e">
        <f aca="false">IF(AO245=0,"",AO245)</f>
        <v>#N/A</v>
      </c>
      <c r="BG245" s="78" t="e">
        <f aca="false">IF(AP245=0,"",AP245)</f>
        <v>#N/A</v>
      </c>
      <c r="BH245" s="78" t="e">
        <f aca="false">IF(AQ245=0,"",AQ245)</f>
        <v>#N/A</v>
      </c>
      <c r="BI245" s="78" t="e">
        <f aca="false">IF(AR245=0,"",AR245)</f>
        <v>#N/A</v>
      </c>
      <c r="BJ245" s="78" t="e">
        <f aca="false">IF(AS245=0,"",AS245)</f>
        <v>#N/A</v>
      </c>
      <c r="BK245" s="78" t="e">
        <f aca="false">IF(AT245=0,"",AT245)</f>
        <v>#N/A</v>
      </c>
      <c r="BL245" s="78" t="e">
        <f aca="false">IF(AU245=0,"",AU245)</f>
        <v>#N/A</v>
      </c>
      <c r="BM245" s="78" t="e">
        <f aca="false">IF(AV245=0,"",AV245)</f>
        <v>#N/A</v>
      </c>
      <c r="BN245" s="78" t="e">
        <f aca="false">IF(AW245=0,"",AW245)</f>
        <v>#N/A</v>
      </c>
      <c r="BO245" s="78" t="e">
        <f aca="false">IF(AX245=0,"",AX245)</f>
        <v>#N/A</v>
      </c>
      <c r="BP245" s="78" t="e">
        <f aca="false">IF(AY245=0,"",AY245)</f>
        <v>#N/A</v>
      </c>
      <c r="BQ245" s="78" t="e">
        <f aca="false">IF(AZ245=0,"",AZ245)</f>
        <v>#N/A</v>
      </c>
      <c r="BR245" s="78" t="e">
        <f aca="false">IF(BA245=0,"",BA245)</f>
        <v>#N/A</v>
      </c>
      <c r="BS245" s="78" t="e">
        <f aca="false">IF(BB245=0,"",BB245)</f>
        <v>#N/A</v>
      </c>
      <c r="BT245" s="78" t="e">
        <f aca="false">IF(BC245=0,"",BC245)</f>
        <v>#N/A</v>
      </c>
      <c r="BU245" s="78" t="e">
        <f aca="false">IF(BD245=0,"",BD245)</f>
        <v>#N/A</v>
      </c>
    </row>
    <row r="246" customFormat="false" ht="56.7" hidden="false" customHeight="true" outlineLevel="0" collapsed="false">
      <c r="A246" s="137"/>
      <c r="B246" s="138"/>
      <c r="C246" s="139"/>
      <c r="D246" s="139"/>
      <c r="E246" s="143"/>
      <c r="F246" s="120"/>
      <c r="G246" s="121"/>
      <c r="H246" s="122"/>
      <c r="I246" s="123"/>
      <c r="J246" s="116"/>
      <c r="K246" s="124" t="str">
        <f aca="false">IF(ISBLANK(I246),"",ROUND(IF(J246&lt;&gt;"€",IF(J246="$",I246*TRANSFERENCIAS!$E$29,I246*TRANSFERENCIAS!$H$29),I246),2))</f>
        <v/>
      </c>
      <c r="L246" s="142"/>
      <c r="M246" s="142"/>
      <c r="N246" s="142"/>
      <c r="O246" s="142"/>
      <c r="P246" s="142"/>
      <c r="Q246" s="160" t="str">
        <f aca="false">IF(ISNUMBER(X246),X246,"P")</f>
        <v>P</v>
      </c>
      <c r="W246" s="129" t="n">
        <f aca="false">SUM(L246:O246)</f>
        <v>0</v>
      </c>
      <c r="X246" s="129" t="str">
        <f aca="false">IF(W246&gt;0,ABS(W246-K246),"")</f>
        <v/>
      </c>
      <c r="AO246" s="78" t="e">
        <f aca="false">VLOOKUP(F246,PTDS2!$A$1:$Q$13,2)</f>
        <v>#N/A</v>
      </c>
      <c r="AP246" s="78" t="e">
        <f aca="false">VLOOKUP(F246,PTDS2!$A$1:$Q$13,3)</f>
        <v>#N/A</v>
      </c>
      <c r="AQ246" s="78" t="e">
        <f aca="false">VLOOKUP(F246,PTDS2!$A$1:$Q$13,4)</f>
        <v>#N/A</v>
      </c>
      <c r="AR246" s="78" t="e">
        <f aca="false">VLOOKUP(F246,PTDS2!$A$1:$Q$13,5)</f>
        <v>#N/A</v>
      </c>
      <c r="AS246" s="78" t="e">
        <f aca="false">VLOOKUP(F246,PTDS2!$A$1:$Q$13,6)</f>
        <v>#N/A</v>
      </c>
      <c r="AT246" s="78" t="e">
        <f aca="false">VLOOKUP(F246,PTDS2!$A$1:$Q$13,7)</f>
        <v>#N/A</v>
      </c>
      <c r="AU246" s="78" t="e">
        <f aca="false">VLOOKUP(F246,PTDS2!$A$1:$Q$13,8)</f>
        <v>#N/A</v>
      </c>
      <c r="AV246" s="78" t="e">
        <f aca="false">VLOOKUP(F246,PTDS2!$A$1:$Q$13,9)</f>
        <v>#N/A</v>
      </c>
      <c r="AW246" s="78" t="e">
        <f aca="false">VLOOKUP(F246,PTDS2!$A$1:$Q$13,10)</f>
        <v>#N/A</v>
      </c>
      <c r="AX246" s="78" t="e">
        <f aca="false">VLOOKUP(F246,PTDS2!$A$1:$Q$13,11)</f>
        <v>#N/A</v>
      </c>
      <c r="AY246" s="78" t="e">
        <f aca="false">VLOOKUP(F246,PTDS2!$A$1:$Q$13,12)</f>
        <v>#N/A</v>
      </c>
      <c r="AZ246" s="78" t="e">
        <f aca="false">VLOOKUP(F246,PTDS2!$A$1:$Q$13,13)</f>
        <v>#N/A</v>
      </c>
      <c r="BA246" s="78" t="e">
        <f aca="false">VLOOKUP(F246,PTDS2!$A$1:$Q$13,14)</f>
        <v>#N/A</v>
      </c>
      <c r="BB246" s="78" t="e">
        <f aca="false">VLOOKUP(F246,PTDS2!$A$1:$Q$13,15)</f>
        <v>#N/A</v>
      </c>
      <c r="BC246" s="78" t="e">
        <f aca="false">VLOOKUP(F246,PTDS2!$A$1:$Q$13,16)</f>
        <v>#N/A</v>
      </c>
      <c r="BD246" s="78" t="e">
        <f aca="false">VLOOKUP(F246,PTDS2!$A$1:$Q$13,17)</f>
        <v>#N/A</v>
      </c>
      <c r="BF246" s="78" t="e">
        <f aca="false">IF(AO246=0,"",AO246)</f>
        <v>#N/A</v>
      </c>
      <c r="BG246" s="78" t="e">
        <f aca="false">IF(AP246=0,"",AP246)</f>
        <v>#N/A</v>
      </c>
      <c r="BH246" s="78" t="e">
        <f aca="false">IF(AQ246=0,"",AQ246)</f>
        <v>#N/A</v>
      </c>
      <c r="BI246" s="78" t="e">
        <f aca="false">IF(AR246=0,"",AR246)</f>
        <v>#N/A</v>
      </c>
      <c r="BJ246" s="78" t="e">
        <f aca="false">IF(AS246=0,"",AS246)</f>
        <v>#N/A</v>
      </c>
      <c r="BK246" s="78" t="e">
        <f aca="false">IF(AT246=0,"",AT246)</f>
        <v>#N/A</v>
      </c>
      <c r="BL246" s="78" t="e">
        <f aca="false">IF(AU246=0,"",AU246)</f>
        <v>#N/A</v>
      </c>
      <c r="BM246" s="78" t="e">
        <f aca="false">IF(AV246=0,"",AV246)</f>
        <v>#N/A</v>
      </c>
      <c r="BN246" s="78" t="e">
        <f aca="false">IF(AW246=0,"",AW246)</f>
        <v>#N/A</v>
      </c>
      <c r="BO246" s="78" t="e">
        <f aca="false">IF(AX246=0,"",AX246)</f>
        <v>#N/A</v>
      </c>
      <c r="BP246" s="78" t="e">
        <f aca="false">IF(AY246=0,"",AY246)</f>
        <v>#N/A</v>
      </c>
      <c r="BQ246" s="78" t="e">
        <f aca="false">IF(AZ246=0,"",AZ246)</f>
        <v>#N/A</v>
      </c>
      <c r="BR246" s="78" t="e">
        <f aca="false">IF(BA246=0,"",BA246)</f>
        <v>#N/A</v>
      </c>
      <c r="BS246" s="78" t="e">
        <f aca="false">IF(BB246=0,"",BB246)</f>
        <v>#N/A</v>
      </c>
      <c r="BT246" s="78" t="e">
        <f aca="false">IF(BC246=0,"",BC246)</f>
        <v>#N/A</v>
      </c>
      <c r="BU246" s="78" t="e">
        <f aca="false">IF(BD246=0,"",BD246)</f>
        <v>#N/A</v>
      </c>
    </row>
    <row r="247" customFormat="false" ht="56.7" hidden="false" customHeight="true" outlineLevel="0" collapsed="false">
      <c r="A247" s="137"/>
      <c r="B247" s="138"/>
      <c r="C247" s="139"/>
      <c r="D247" s="139"/>
      <c r="E247" s="143"/>
      <c r="F247" s="120"/>
      <c r="G247" s="121"/>
      <c r="H247" s="122"/>
      <c r="I247" s="123"/>
      <c r="J247" s="116"/>
      <c r="K247" s="124" t="str">
        <f aca="false">IF(ISBLANK(I247),"",ROUND(IF(J247&lt;&gt;"€",IF(J247="$",I247*TRANSFERENCIAS!$E$29,I247*TRANSFERENCIAS!$H$29),I247),2))</f>
        <v/>
      </c>
      <c r="L247" s="142"/>
      <c r="M247" s="142"/>
      <c r="N247" s="142"/>
      <c r="O247" s="142"/>
      <c r="P247" s="142"/>
      <c r="Q247" s="160" t="str">
        <f aca="false">IF(ISNUMBER(X247),X247,"P")</f>
        <v>P</v>
      </c>
      <c r="W247" s="129" t="n">
        <f aca="false">SUM(L247:O247)</f>
        <v>0</v>
      </c>
      <c r="X247" s="129" t="str">
        <f aca="false">IF(W247&gt;0,ABS(W247-K247),"")</f>
        <v/>
      </c>
      <c r="AO247" s="78" t="e">
        <f aca="false">VLOOKUP(F247,PTDS2!$A$1:$Q$13,2)</f>
        <v>#N/A</v>
      </c>
      <c r="AP247" s="78" t="e">
        <f aca="false">VLOOKUP(F247,PTDS2!$A$1:$Q$13,3)</f>
        <v>#N/A</v>
      </c>
      <c r="AQ247" s="78" t="e">
        <f aca="false">VLOOKUP(F247,PTDS2!$A$1:$Q$13,4)</f>
        <v>#N/A</v>
      </c>
      <c r="AR247" s="78" t="e">
        <f aca="false">VLOOKUP(F247,PTDS2!$A$1:$Q$13,5)</f>
        <v>#N/A</v>
      </c>
      <c r="AS247" s="78" t="e">
        <f aca="false">VLOOKUP(F247,PTDS2!$A$1:$Q$13,6)</f>
        <v>#N/A</v>
      </c>
      <c r="AT247" s="78" t="e">
        <f aca="false">VLOOKUP(F247,PTDS2!$A$1:$Q$13,7)</f>
        <v>#N/A</v>
      </c>
      <c r="AU247" s="78" t="e">
        <f aca="false">VLOOKUP(F247,PTDS2!$A$1:$Q$13,8)</f>
        <v>#N/A</v>
      </c>
      <c r="AV247" s="78" t="e">
        <f aca="false">VLOOKUP(F247,PTDS2!$A$1:$Q$13,9)</f>
        <v>#N/A</v>
      </c>
      <c r="AW247" s="78" t="e">
        <f aca="false">VLOOKUP(F247,PTDS2!$A$1:$Q$13,10)</f>
        <v>#N/A</v>
      </c>
      <c r="AX247" s="78" t="e">
        <f aca="false">VLOOKUP(F247,PTDS2!$A$1:$Q$13,11)</f>
        <v>#N/A</v>
      </c>
      <c r="AY247" s="78" t="e">
        <f aca="false">VLOOKUP(F247,PTDS2!$A$1:$Q$13,12)</f>
        <v>#N/A</v>
      </c>
      <c r="AZ247" s="78" t="e">
        <f aca="false">VLOOKUP(F247,PTDS2!$A$1:$Q$13,13)</f>
        <v>#N/A</v>
      </c>
      <c r="BA247" s="78" t="e">
        <f aca="false">VLOOKUP(F247,PTDS2!$A$1:$Q$13,14)</f>
        <v>#N/A</v>
      </c>
      <c r="BB247" s="78" t="e">
        <f aca="false">VLOOKUP(F247,PTDS2!$A$1:$Q$13,15)</f>
        <v>#N/A</v>
      </c>
      <c r="BC247" s="78" t="e">
        <f aca="false">VLOOKUP(F247,PTDS2!$A$1:$Q$13,16)</f>
        <v>#N/A</v>
      </c>
      <c r="BD247" s="78" t="e">
        <f aca="false">VLOOKUP(F247,PTDS2!$A$1:$Q$13,17)</f>
        <v>#N/A</v>
      </c>
      <c r="BF247" s="78" t="e">
        <f aca="false">IF(AO247=0,"",AO247)</f>
        <v>#N/A</v>
      </c>
      <c r="BG247" s="78" t="e">
        <f aca="false">IF(AP247=0,"",AP247)</f>
        <v>#N/A</v>
      </c>
      <c r="BH247" s="78" t="e">
        <f aca="false">IF(AQ247=0,"",AQ247)</f>
        <v>#N/A</v>
      </c>
      <c r="BI247" s="78" t="e">
        <f aca="false">IF(AR247=0,"",AR247)</f>
        <v>#N/A</v>
      </c>
      <c r="BJ247" s="78" t="e">
        <f aca="false">IF(AS247=0,"",AS247)</f>
        <v>#N/A</v>
      </c>
      <c r="BK247" s="78" t="e">
        <f aca="false">IF(AT247=0,"",AT247)</f>
        <v>#N/A</v>
      </c>
      <c r="BL247" s="78" t="e">
        <f aca="false">IF(AU247=0,"",AU247)</f>
        <v>#N/A</v>
      </c>
      <c r="BM247" s="78" t="e">
        <f aca="false">IF(AV247=0,"",AV247)</f>
        <v>#N/A</v>
      </c>
      <c r="BN247" s="78" t="e">
        <f aca="false">IF(AW247=0,"",AW247)</f>
        <v>#N/A</v>
      </c>
      <c r="BO247" s="78" t="e">
        <f aca="false">IF(AX247=0,"",AX247)</f>
        <v>#N/A</v>
      </c>
      <c r="BP247" s="78" t="e">
        <f aca="false">IF(AY247=0,"",AY247)</f>
        <v>#N/A</v>
      </c>
      <c r="BQ247" s="78" t="e">
        <f aca="false">IF(AZ247=0,"",AZ247)</f>
        <v>#N/A</v>
      </c>
      <c r="BR247" s="78" t="e">
        <f aca="false">IF(BA247=0,"",BA247)</f>
        <v>#N/A</v>
      </c>
      <c r="BS247" s="78" t="e">
        <f aca="false">IF(BB247=0,"",BB247)</f>
        <v>#N/A</v>
      </c>
      <c r="BT247" s="78" t="e">
        <f aca="false">IF(BC247=0,"",BC247)</f>
        <v>#N/A</v>
      </c>
      <c r="BU247" s="78" t="e">
        <f aca="false">IF(BD247=0,"",BD247)</f>
        <v>#N/A</v>
      </c>
    </row>
    <row r="248" customFormat="false" ht="56.7" hidden="false" customHeight="true" outlineLevel="0" collapsed="false">
      <c r="A248" s="137"/>
      <c r="B248" s="138"/>
      <c r="C248" s="139"/>
      <c r="D248" s="139"/>
      <c r="E248" s="143"/>
      <c r="F248" s="120"/>
      <c r="G248" s="121"/>
      <c r="H248" s="122"/>
      <c r="I248" s="123"/>
      <c r="J248" s="116"/>
      <c r="K248" s="124" t="str">
        <f aca="false">IF(ISBLANK(I248),"",ROUND(IF(J248&lt;&gt;"€",IF(J248="$",I248*TRANSFERENCIAS!$E$29,I248*TRANSFERENCIAS!$H$29),I248),2))</f>
        <v/>
      </c>
      <c r="L248" s="142"/>
      <c r="M248" s="142"/>
      <c r="N248" s="142"/>
      <c r="O248" s="142"/>
      <c r="P248" s="142"/>
      <c r="Q248" s="160" t="str">
        <f aca="false">IF(ISNUMBER(X248),X248,"P")</f>
        <v>P</v>
      </c>
      <c r="W248" s="129" t="n">
        <f aca="false">SUM(L248:O248)</f>
        <v>0</v>
      </c>
      <c r="X248" s="129" t="str">
        <f aca="false">IF(W248&gt;0,ABS(W248-K248),"")</f>
        <v/>
      </c>
      <c r="AO248" s="78" t="e">
        <f aca="false">VLOOKUP(F248,PTDS2!$A$1:$Q$13,2)</f>
        <v>#N/A</v>
      </c>
      <c r="AP248" s="78" t="e">
        <f aca="false">VLOOKUP(F248,PTDS2!$A$1:$Q$13,3)</f>
        <v>#N/A</v>
      </c>
      <c r="AQ248" s="78" t="e">
        <f aca="false">VLOOKUP(F248,PTDS2!$A$1:$Q$13,4)</f>
        <v>#N/A</v>
      </c>
      <c r="AR248" s="78" t="e">
        <f aca="false">VLOOKUP(F248,PTDS2!$A$1:$Q$13,5)</f>
        <v>#N/A</v>
      </c>
      <c r="AS248" s="78" t="e">
        <f aca="false">VLOOKUP(F248,PTDS2!$A$1:$Q$13,6)</f>
        <v>#N/A</v>
      </c>
      <c r="AT248" s="78" t="e">
        <f aca="false">VLOOKUP(F248,PTDS2!$A$1:$Q$13,7)</f>
        <v>#N/A</v>
      </c>
      <c r="AU248" s="78" t="e">
        <f aca="false">VLOOKUP(F248,PTDS2!$A$1:$Q$13,8)</f>
        <v>#N/A</v>
      </c>
      <c r="AV248" s="78" t="e">
        <f aca="false">VLOOKUP(F248,PTDS2!$A$1:$Q$13,9)</f>
        <v>#N/A</v>
      </c>
      <c r="AW248" s="78" t="e">
        <f aca="false">VLOOKUP(F248,PTDS2!$A$1:$Q$13,10)</f>
        <v>#N/A</v>
      </c>
      <c r="AX248" s="78" t="e">
        <f aca="false">VLOOKUP(F248,PTDS2!$A$1:$Q$13,11)</f>
        <v>#N/A</v>
      </c>
      <c r="AY248" s="78" t="e">
        <f aca="false">VLOOKUP(F248,PTDS2!$A$1:$Q$13,12)</f>
        <v>#N/A</v>
      </c>
      <c r="AZ248" s="78" t="e">
        <f aca="false">VLOOKUP(F248,PTDS2!$A$1:$Q$13,13)</f>
        <v>#N/A</v>
      </c>
      <c r="BA248" s="78" t="e">
        <f aca="false">VLOOKUP(F248,PTDS2!$A$1:$Q$13,14)</f>
        <v>#N/A</v>
      </c>
      <c r="BB248" s="78" t="e">
        <f aca="false">VLOOKUP(F248,PTDS2!$A$1:$Q$13,15)</f>
        <v>#N/A</v>
      </c>
      <c r="BC248" s="78" t="e">
        <f aca="false">VLOOKUP(F248,PTDS2!$A$1:$Q$13,16)</f>
        <v>#N/A</v>
      </c>
      <c r="BD248" s="78" t="e">
        <f aca="false">VLOOKUP(F248,PTDS2!$A$1:$Q$13,17)</f>
        <v>#N/A</v>
      </c>
      <c r="BF248" s="78" t="e">
        <f aca="false">IF(AO248=0,"",AO248)</f>
        <v>#N/A</v>
      </c>
      <c r="BG248" s="78" t="e">
        <f aca="false">IF(AP248=0,"",AP248)</f>
        <v>#N/A</v>
      </c>
      <c r="BH248" s="78" t="e">
        <f aca="false">IF(AQ248=0,"",AQ248)</f>
        <v>#N/A</v>
      </c>
      <c r="BI248" s="78" t="e">
        <f aca="false">IF(AR248=0,"",AR248)</f>
        <v>#N/A</v>
      </c>
      <c r="BJ248" s="78" t="e">
        <f aca="false">IF(AS248=0,"",AS248)</f>
        <v>#N/A</v>
      </c>
      <c r="BK248" s="78" t="e">
        <f aca="false">IF(AT248=0,"",AT248)</f>
        <v>#N/A</v>
      </c>
      <c r="BL248" s="78" t="e">
        <f aca="false">IF(AU248=0,"",AU248)</f>
        <v>#N/A</v>
      </c>
      <c r="BM248" s="78" t="e">
        <f aca="false">IF(AV248=0,"",AV248)</f>
        <v>#N/A</v>
      </c>
      <c r="BN248" s="78" t="e">
        <f aca="false">IF(AW248=0,"",AW248)</f>
        <v>#N/A</v>
      </c>
      <c r="BO248" s="78" t="e">
        <f aca="false">IF(AX248=0,"",AX248)</f>
        <v>#N/A</v>
      </c>
      <c r="BP248" s="78" t="e">
        <f aca="false">IF(AY248=0,"",AY248)</f>
        <v>#N/A</v>
      </c>
      <c r="BQ248" s="78" t="e">
        <f aca="false">IF(AZ248=0,"",AZ248)</f>
        <v>#N/A</v>
      </c>
      <c r="BR248" s="78" t="e">
        <f aca="false">IF(BA248=0,"",BA248)</f>
        <v>#N/A</v>
      </c>
      <c r="BS248" s="78" t="e">
        <f aca="false">IF(BB248=0,"",BB248)</f>
        <v>#N/A</v>
      </c>
      <c r="BT248" s="78" t="e">
        <f aca="false">IF(BC248=0,"",BC248)</f>
        <v>#N/A</v>
      </c>
      <c r="BU248" s="78" t="e">
        <f aca="false">IF(BD248=0,"",BD248)</f>
        <v>#N/A</v>
      </c>
    </row>
    <row r="249" customFormat="false" ht="56.7" hidden="false" customHeight="true" outlineLevel="0" collapsed="false">
      <c r="A249" s="137"/>
      <c r="B249" s="138"/>
      <c r="C249" s="139"/>
      <c r="D249" s="139"/>
      <c r="E249" s="143"/>
      <c r="F249" s="120"/>
      <c r="G249" s="121"/>
      <c r="H249" s="122"/>
      <c r="I249" s="123"/>
      <c r="J249" s="116"/>
      <c r="K249" s="124" t="str">
        <f aca="false">IF(ISBLANK(I249),"",ROUND(IF(J249&lt;&gt;"€",IF(J249="$",I249*TRANSFERENCIAS!$E$29,I249*TRANSFERENCIAS!$H$29),I249),2))</f>
        <v/>
      </c>
      <c r="L249" s="142"/>
      <c r="M249" s="142"/>
      <c r="N249" s="142"/>
      <c r="O249" s="142"/>
      <c r="P249" s="142"/>
      <c r="Q249" s="160" t="str">
        <f aca="false">IF(ISNUMBER(X249),X249,"P")</f>
        <v>P</v>
      </c>
      <c r="W249" s="129" t="n">
        <f aca="false">SUM(L249:O249)</f>
        <v>0</v>
      </c>
      <c r="X249" s="129" t="str">
        <f aca="false">IF(W249&gt;0,ABS(W249-K249),"")</f>
        <v/>
      </c>
      <c r="AO249" s="78" t="e">
        <f aca="false">VLOOKUP(F249,PTDS2!$A$1:$Q$13,2)</f>
        <v>#N/A</v>
      </c>
      <c r="AP249" s="78" t="e">
        <f aca="false">VLOOKUP(F249,PTDS2!$A$1:$Q$13,3)</f>
        <v>#N/A</v>
      </c>
      <c r="AQ249" s="78" t="e">
        <f aca="false">VLOOKUP(F249,PTDS2!$A$1:$Q$13,4)</f>
        <v>#N/A</v>
      </c>
      <c r="AR249" s="78" t="e">
        <f aca="false">VLOOKUP(F249,PTDS2!$A$1:$Q$13,5)</f>
        <v>#N/A</v>
      </c>
      <c r="AS249" s="78" t="e">
        <f aca="false">VLOOKUP(F249,PTDS2!$A$1:$Q$13,6)</f>
        <v>#N/A</v>
      </c>
      <c r="AT249" s="78" t="e">
        <f aca="false">VLOOKUP(F249,PTDS2!$A$1:$Q$13,7)</f>
        <v>#N/A</v>
      </c>
      <c r="AU249" s="78" t="e">
        <f aca="false">VLOOKUP(F249,PTDS2!$A$1:$Q$13,8)</f>
        <v>#N/A</v>
      </c>
      <c r="AV249" s="78" t="e">
        <f aca="false">VLOOKUP(F249,PTDS2!$A$1:$Q$13,9)</f>
        <v>#N/A</v>
      </c>
      <c r="AW249" s="78" t="e">
        <f aca="false">VLOOKUP(F249,PTDS2!$A$1:$Q$13,10)</f>
        <v>#N/A</v>
      </c>
      <c r="AX249" s="78" t="e">
        <f aca="false">VLOOKUP(F249,PTDS2!$A$1:$Q$13,11)</f>
        <v>#N/A</v>
      </c>
      <c r="AY249" s="78" t="e">
        <f aca="false">VLOOKUP(F249,PTDS2!$A$1:$Q$13,12)</f>
        <v>#N/A</v>
      </c>
      <c r="AZ249" s="78" t="e">
        <f aca="false">VLOOKUP(F249,PTDS2!$A$1:$Q$13,13)</f>
        <v>#N/A</v>
      </c>
      <c r="BA249" s="78" t="e">
        <f aca="false">VLOOKUP(F249,PTDS2!$A$1:$Q$13,14)</f>
        <v>#N/A</v>
      </c>
      <c r="BB249" s="78" t="e">
        <f aca="false">VLOOKUP(F249,PTDS2!$A$1:$Q$13,15)</f>
        <v>#N/A</v>
      </c>
      <c r="BC249" s="78" t="e">
        <f aca="false">VLOOKUP(F249,PTDS2!$A$1:$Q$13,16)</f>
        <v>#N/A</v>
      </c>
      <c r="BD249" s="78" t="e">
        <f aca="false">VLOOKUP(F249,PTDS2!$A$1:$Q$13,17)</f>
        <v>#N/A</v>
      </c>
      <c r="BF249" s="78" t="e">
        <f aca="false">IF(AO249=0,"",AO249)</f>
        <v>#N/A</v>
      </c>
      <c r="BG249" s="78" t="e">
        <f aca="false">IF(AP249=0,"",AP249)</f>
        <v>#N/A</v>
      </c>
      <c r="BH249" s="78" t="e">
        <f aca="false">IF(AQ249=0,"",AQ249)</f>
        <v>#N/A</v>
      </c>
      <c r="BI249" s="78" t="e">
        <f aca="false">IF(AR249=0,"",AR249)</f>
        <v>#N/A</v>
      </c>
      <c r="BJ249" s="78" t="e">
        <f aca="false">IF(AS249=0,"",AS249)</f>
        <v>#N/A</v>
      </c>
      <c r="BK249" s="78" t="e">
        <f aca="false">IF(AT249=0,"",AT249)</f>
        <v>#N/A</v>
      </c>
      <c r="BL249" s="78" t="e">
        <f aca="false">IF(AU249=0,"",AU249)</f>
        <v>#N/A</v>
      </c>
      <c r="BM249" s="78" t="e">
        <f aca="false">IF(AV249=0,"",AV249)</f>
        <v>#N/A</v>
      </c>
      <c r="BN249" s="78" t="e">
        <f aca="false">IF(AW249=0,"",AW249)</f>
        <v>#N/A</v>
      </c>
      <c r="BO249" s="78" t="e">
        <f aca="false">IF(AX249=0,"",AX249)</f>
        <v>#N/A</v>
      </c>
      <c r="BP249" s="78" t="e">
        <f aca="false">IF(AY249=0,"",AY249)</f>
        <v>#N/A</v>
      </c>
      <c r="BQ249" s="78" t="e">
        <f aca="false">IF(AZ249=0,"",AZ249)</f>
        <v>#N/A</v>
      </c>
      <c r="BR249" s="78" t="e">
        <f aca="false">IF(BA249=0,"",BA249)</f>
        <v>#N/A</v>
      </c>
      <c r="BS249" s="78" t="e">
        <f aca="false">IF(BB249=0,"",BB249)</f>
        <v>#N/A</v>
      </c>
      <c r="BT249" s="78" t="e">
        <f aca="false">IF(BC249=0,"",BC249)</f>
        <v>#N/A</v>
      </c>
      <c r="BU249" s="78" t="e">
        <f aca="false">IF(BD249=0,"",BD249)</f>
        <v>#N/A</v>
      </c>
    </row>
    <row r="250" customFormat="false" ht="56.7" hidden="false" customHeight="true" outlineLevel="0" collapsed="false">
      <c r="A250" s="137"/>
      <c r="B250" s="138"/>
      <c r="C250" s="139"/>
      <c r="D250" s="139"/>
      <c r="E250" s="143"/>
      <c r="F250" s="120"/>
      <c r="G250" s="121"/>
      <c r="H250" s="122"/>
      <c r="I250" s="123"/>
      <c r="J250" s="116"/>
      <c r="K250" s="124" t="str">
        <f aca="false">IF(ISBLANK(I250),"",ROUND(IF(J250&lt;&gt;"€",IF(J250="$",I250*TRANSFERENCIAS!$E$29,I250*TRANSFERENCIAS!$H$29),I250),2))</f>
        <v/>
      </c>
      <c r="L250" s="142"/>
      <c r="M250" s="142"/>
      <c r="N250" s="142"/>
      <c r="O250" s="142"/>
      <c r="P250" s="142"/>
      <c r="Q250" s="160" t="str">
        <f aca="false">IF(ISNUMBER(X250),X250,"P")</f>
        <v>P</v>
      </c>
      <c r="W250" s="129" t="n">
        <f aca="false">SUM(L250:O250)</f>
        <v>0</v>
      </c>
      <c r="X250" s="129" t="str">
        <f aca="false">IF(W250&gt;0,ABS(W250-K250),"")</f>
        <v/>
      </c>
      <c r="AO250" s="78" t="e">
        <f aca="false">VLOOKUP(F250,PTDS2!$A$1:$Q$13,2)</f>
        <v>#N/A</v>
      </c>
      <c r="AP250" s="78" t="e">
        <f aca="false">VLOOKUP(F250,PTDS2!$A$1:$Q$13,3)</f>
        <v>#N/A</v>
      </c>
      <c r="AQ250" s="78" t="e">
        <f aca="false">VLOOKUP(F250,PTDS2!$A$1:$Q$13,4)</f>
        <v>#N/A</v>
      </c>
      <c r="AR250" s="78" t="e">
        <f aca="false">VLOOKUP(F250,PTDS2!$A$1:$Q$13,5)</f>
        <v>#N/A</v>
      </c>
      <c r="AS250" s="78" t="e">
        <f aca="false">VLOOKUP(F250,PTDS2!$A$1:$Q$13,6)</f>
        <v>#N/A</v>
      </c>
      <c r="AT250" s="78" t="e">
        <f aca="false">VLOOKUP(F250,PTDS2!$A$1:$Q$13,7)</f>
        <v>#N/A</v>
      </c>
      <c r="AU250" s="78" t="e">
        <f aca="false">VLOOKUP(F250,PTDS2!$A$1:$Q$13,8)</f>
        <v>#N/A</v>
      </c>
      <c r="AV250" s="78" t="e">
        <f aca="false">VLOOKUP(F250,PTDS2!$A$1:$Q$13,9)</f>
        <v>#N/A</v>
      </c>
      <c r="AW250" s="78" t="e">
        <f aca="false">VLOOKUP(F250,PTDS2!$A$1:$Q$13,10)</f>
        <v>#N/A</v>
      </c>
      <c r="AX250" s="78" t="e">
        <f aca="false">VLOOKUP(F250,PTDS2!$A$1:$Q$13,11)</f>
        <v>#N/A</v>
      </c>
      <c r="AY250" s="78" t="e">
        <f aca="false">VLOOKUP(F250,PTDS2!$A$1:$Q$13,12)</f>
        <v>#N/A</v>
      </c>
      <c r="AZ250" s="78" t="e">
        <f aca="false">VLOOKUP(F250,PTDS2!$A$1:$Q$13,13)</f>
        <v>#N/A</v>
      </c>
      <c r="BA250" s="78" t="e">
        <f aca="false">VLOOKUP(F250,PTDS2!$A$1:$Q$13,14)</f>
        <v>#N/A</v>
      </c>
      <c r="BB250" s="78" t="e">
        <f aca="false">VLOOKUP(F250,PTDS2!$A$1:$Q$13,15)</f>
        <v>#N/A</v>
      </c>
      <c r="BC250" s="78" t="e">
        <f aca="false">VLOOKUP(F250,PTDS2!$A$1:$Q$13,16)</f>
        <v>#N/A</v>
      </c>
      <c r="BD250" s="78" t="e">
        <f aca="false">VLOOKUP(F250,PTDS2!$A$1:$Q$13,17)</f>
        <v>#N/A</v>
      </c>
      <c r="BF250" s="78" t="e">
        <f aca="false">IF(AO250=0,"",AO250)</f>
        <v>#N/A</v>
      </c>
      <c r="BG250" s="78" t="e">
        <f aca="false">IF(AP250=0,"",AP250)</f>
        <v>#N/A</v>
      </c>
      <c r="BH250" s="78" t="e">
        <f aca="false">IF(AQ250=0,"",AQ250)</f>
        <v>#N/A</v>
      </c>
      <c r="BI250" s="78" t="e">
        <f aca="false">IF(AR250=0,"",AR250)</f>
        <v>#N/A</v>
      </c>
      <c r="BJ250" s="78" t="e">
        <f aca="false">IF(AS250=0,"",AS250)</f>
        <v>#N/A</v>
      </c>
      <c r="BK250" s="78" t="e">
        <f aca="false">IF(AT250=0,"",AT250)</f>
        <v>#N/A</v>
      </c>
      <c r="BL250" s="78" t="e">
        <f aca="false">IF(AU250=0,"",AU250)</f>
        <v>#N/A</v>
      </c>
      <c r="BM250" s="78" t="e">
        <f aca="false">IF(AV250=0,"",AV250)</f>
        <v>#N/A</v>
      </c>
      <c r="BN250" s="78" t="e">
        <f aca="false">IF(AW250=0,"",AW250)</f>
        <v>#N/A</v>
      </c>
      <c r="BO250" s="78" t="e">
        <f aca="false">IF(AX250=0,"",AX250)</f>
        <v>#N/A</v>
      </c>
      <c r="BP250" s="78" t="e">
        <f aca="false">IF(AY250=0,"",AY250)</f>
        <v>#N/A</v>
      </c>
      <c r="BQ250" s="78" t="e">
        <f aca="false">IF(AZ250=0,"",AZ250)</f>
        <v>#N/A</v>
      </c>
      <c r="BR250" s="78" t="e">
        <f aca="false">IF(BA250=0,"",BA250)</f>
        <v>#N/A</v>
      </c>
      <c r="BS250" s="78" t="e">
        <f aca="false">IF(BB250=0,"",BB250)</f>
        <v>#N/A</v>
      </c>
      <c r="BT250" s="78" t="e">
        <f aca="false">IF(BC250=0,"",BC250)</f>
        <v>#N/A</v>
      </c>
      <c r="BU250" s="78" t="e">
        <f aca="false">IF(BD250=0,"",BD250)</f>
        <v>#N/A</v>
      </c>
    </row>
    <row r="251" customFormat="false" ht="56.7" hidden="false" customHeight="true" outlineLevel="0" collapsed="false">
      <c r="A251" s="137"/>
      <c r="B251" s="138"/>
      <c r="C251" s="139"/>
      <c r="D251" s="139"/>
      <c r="E251" s="143"/>
      <c r="F251" s="120"/>
      <c r="G251" s="121"/>
      <c r="H251" s="122"/>
      <c r="I251" s="123"/>
      <c r="J251" s="116"/>
      <c r="K251" s="124" t="str">
        <f aca="false">IF(ISBLANK(I251),"",ROUND(IF(J251&lt;&gt;"€",IF(J251="$",I251*TRANSFERENCIAS!$E$29,I251*TRANSFERENCIAS!$H$29),I251),2))</f>
        <v/>
      </c>
      <c r="L251" s="142"/>
      <c r="M251" s="142"/>
      <c r="N251" s="142"/>
      <c r="O251" s="142"/>
      <c r="P251" s="142"/>
      <c r="Q251" s="160" t="str">
        <f aca="false">IF(ISNUMBER(X251),X251,"P")</f>
        <v>P</v>
      </c>
      <c r="W251" s="129" t="n">
        <f aca="false">SUM(L251:O251)</f>
        <v>0</v>
      </c>
      <c r="X251" s="129" t="str">
        <f aca="false">IF(W251&gt;0,ABS(W251-K251),"")</f>
        <v/>
      </c>
      <c r="AO251" s="78" t="e">
        <f aca="false">VLOOKUP(F251,PTDS2!$A$1:$Q$13,2)</f>
        <v>#N/A</v>
      </c>
      <c r="AP251" s="78" t="e">
        <f aca="false">VLOOKUP(F251,PTDS2!$A$1:$Q$13,3)</f>
        <v>#N/A</v>
      </c>
      <c r="AQ251" s="78" t="e">
        <f aca="false">VLOOKUP(F251,PTDS2!$A$1:$Q$13,4)</f>
        <v>#N/A</v>
      </c>
      <c r="AR251" s="78" t="e">
        <f aca="false">VLOOKUP(F251,PTDS2!$A$1:$Q$13,5)</f>
        <v>#N/A</v>
      </c>
      <c r="AS251" s="78" t="e">
        <f aca="false">VLOOKUP(F251,PTDS2!$A$1:$Q$13,6)</f>
        <v>#N/A</v>
      </c>
      <c r="AT251" s="78" t="e">
        <f aca="false">VLOOKUP(F251,PTDS2!$A$1:$Q$13,7)</f>
        <v>#N/A</v>
      </c>
      <c r="AU251" s="78" t="e">
        <f aca="false">VLOOKUP(F251,PTDS2!$A$1:$Q$13,8)</f>
        <v>#N/A</v>
      </c>
      <c r="AV251" s="78" t="e">
        <f aca="false">VLOOKUP(F251,PTDS2!$A$1:$Q$13,9)</f>
        <v>#N/A</v>
      </c>
      <c r="AW251" s="78" t="e">
        <f aca="false">VLOOKUP(F251,PTDS2!$A$1:$Q$13,10)</f>
        <v>#N/A</v>
      </c>
      <c r="AX251" s="78" t="e">
        <f aca="false">VLOOKUP(F251,PTDS2!$A$1:$Q$13,11)</f>
        <v>#N/A</v>
      </c>
      <c r="AY251" s="78" t="e">
        <f aca="false">VLOOKUP(F251,PTDS2!$A$1:$Q$13,12)</f>
        <v>#N/A</v>
      </c>
      <c r="AZ251" s="78" t="e">
        <f aca="false">VLOOKUP(F251,PTDS2!$A$1:$Q$13,13)</f>
        <v>#N/A</v>
      </c>
      <c r="BA251" s="78" t="e">
        <f aca="false">VLOOKUP(F251,PTDS2!$A$1:$Q$13,14)</f>
        <v>#N/A</v>
      </c>
      <c r="BB251" s="78" t="e">
        <f aca="false">VLOOKUP(F251,PTDS2!$A$1:$Q$13,15)</f>
        <v>#N/A</v>
      </c>
      <c r="BC251" s="78" t="e">
        <f aca="false">VLOOKUP(F251,PTDS2!$A$1:$Q$13,16)</f>
        <v>#N/A</v>
      </c>
      <c r="BD251" s="78" t="e">
        <f aca="false">VLOOKUP(F251,PTDS2!$A$1:$Q$13,17)</f>
        <v>#N/A</v>
      </c>
      <c r="BF251" s="78" t="e">
        <f aca="false">IF(AO251=0,"",AO251)</f>
        <v>#N/A</v>
      </c>
      <c r="BG251" s="78" t="e">
        <f aca="false">IF(AP251=0,"",AP251)</f>
        <v>#N/A</v>
      </c>
      <c r="BH251" s="78" t="e">
        <f aca="false">IF(AQ251=0,"",AQ251)</f>
        <v>#N/A</v>
      </c>
      <c r="BI251" s="78" t="e">
        <f aca="false">IF(AR251=0,"",AR251)</f>
        <v>#N/A</v>
      </c>
      <c r="BJ251" s="78" t="e">
        <f aca="false">IF(AS251=0,"",AS251)</f>
        <v>#N/A</v>
      </c>
      <c r="BK251" s="78" t="e">
        <f aca="false">IF(AT251=0,"",AT251)</f>
        <v>#N/A</v>
      </c>
      <c r="BL251" s="78" t="e">
        <f aca="false">IF(AU251=0,"",AU251)</f>
        <v>#N/A</v>
      </c>
      <c r="BM251" s="78" t="e">
        <f aca="false">IF(AV251=0,"",AV251)</f>
        <v>#N/A</v>
      </c>
      <c r="BN251" s="78" t="e">
        <f aca="false">IF(AW251=0,"",AW251)</f>
        <v>#N/A</v>
      </c>
      <c r="BO251" s="78" t="e">
        <f aca="false">IF(AX251=0,"",AX251)</f>
        <v>#N/A</v>
      </c>
      <c r="BP251" s="78" t="e">
        <f aca="false">IF(AY251=0,"",AY251)</f>
        <v>#N/A</v>
      </c>
      <c r="BQ251" s="78" t="e">
        <f aca="false">IF(AZ251=0,"",AZ251)</f>
        <v>#N/A</v>
      </c>
      <c r="BR251" s="78" t="e">
        <f aca="false">IF(BA251=0,"",BA251)</f>
        <v>#N/A</v>
      </c>
      <c r="BS251" s="78" t="e">
        <f aca="false">IF(BB251=0,"",BB251)</f>
        <v>#N/A</v>
      </c>
      <c r="BT251" s="78" t="e">
        <f aca="false">IF(BC251=0,"",BC251)</f>
        <v>#N/A</v>
      </c>
      <c r="BU251" s="78" t="e">
        <f aca="false">IF(BD251=0,"",BD251)</f>
        <v>#N/A</v>
      </c>
    </row>
    <row r="252" customFormat="false" ht="56.7" hidden="false" customHeight="true" outlineLevel="0" collapsed="false">
      <c r="A252" s="137"/>
      <c r="B252" s="138"/>
      <c r="C252" s="139"/>
      <c r="D252" s="139"/>
      <c r="E252" s="143"/>
      <c r="F252" s="120"/>
      <c r="G252" s="121"/>
      <c r="H252" s="122"/>
      <c r="I252" s="123"/>
      <c r="J252" s="116"/>
      <c r="K252" s="124" t="str">
        <f aca="false">IF(ISBLANK(I252),"",ROUND(IF(J252&lt;&gt;"€",IF(J252="$",I252*TRANSFERENCIAS!$E$29,I252*TRANSFERENCIAS!$H$29),I252),2))</f>
        <v/>
      </c>
      <c r="L252" s="142"/>
      <c r="M252" s="142"/>
      <c r="N252" s="142"/>
      <c r="O252" s="142"/>
      <c r="P252" s="142"/>
      <c r="Q252" s="160" t="str">
        <f aca="false">IF(ISNUMBER(X252),X252,"P")</f>
        <v>P</v>
      </c>
      <c r="W252" s="129" t="n">
        <f aca="false">SUM(L252:O252)</f>
        <v>0</v>
      </c>
      <c r="X252" s="129" t="str">
        <f aca="false">IF(W252&gt;0,ABS(W252-K252),"")</f>
        <v/>
      </c>
      <c r="AO252" s="78" t="e">
        <f aca="false">VLOOKUP(F252,PTDS2!$A$1:$Q$13,2)</f>
        <v>#N/A</v>
      </c>
      <c r="AP252" s="78" t="e">
        <f aca="false">VLOOKUP(F252,PTDS2!$A$1:$Q$13,3)</f>
        <v>#N/A</v>
      </c>
      <c r="AQ252" s="78" t="e">
        <f aca="false">VLOOKUP(F252,PTDS2!$A$1:$Q$13,4)</f>
        <v>#N/A</v>
      </c>
      <c r="AR252" s="78" t="e">
        <f aca="false">VLOOKUP(F252,PTDS2!$A$1:$Q$13,5)</f>
        <v>#N/A</v>
      </c>
      <c r="AS252" s="78" t="e">
        <f aca="false">VLOOKUP(F252,PTDS2!$A$1:$Q$13,6)</f>
        <v>#N/A</v>
      </c>
      <c r="AT252" s="78" t="e">
        <f aca="false">VLOOKUP(F252,PTDS2!$A$1:$Q$13,7)</f>
        <v>#N/A</v>
      </c>
      <c r="AU252" s="78" t="e">
        <f aca="false">VLOOKUP(F252,PTDS2!$A$1:$Q$13,8)</f>
        <v>#N/A</v>
      </c>
      <c r="AV252" s="78" t="e">
        <f aca="false">VLOOKUP(F252,PTDS2!$A$1:$Q$13,9)</f>
        <v>#N/A</v>
      </c>
      <c r="AW252" s="78" t="e">
        <f aca="false">VLOOKUP(F252,PTDS2!$A$1:$Q$13,10)</f>
        <v>#N/A</v>
      </c>
      <c r="AX252" s="78" t="e">
        <f aca="false">VLOOKUP(F252,PTDS2!$A$1:$Q$13,11)</f>
        <v>#N/A</v>
      </c>
      <c r="AY252" s="78" t="e">
        <f aca="false">VLOOKUP(F252,PTDS2!$A$1:$Q$13,12)</f>
        <v>#N/A</v>
      </c>
      <c r="AZ252" s="78" t="e">
        <f aca="false">VLOOKUP(F252,PTDS2!$A$1:$Q$13,13)</f>
        <v>#N/A</v>
      </c>
      <c r="BA252" s="78" t="e">
        <f aca="false">VLOOKUP(F252,PTDS2!$A$1:$Q$13,14)</f>
        <v>#N/A</v>
      </c>
      <c r="BB252" s="78" t="e">
        <f aca="false">VLOOKUP(F252,PTDS2!$A$1:$Q$13,15)</f>
        <v>#N/A</v>
      </c>
      <c r="BC252" s="78" t="e">
        <f aca="false">VLOOKUP(F252,PTDS2!$A$1:$Q$13,16)</f>
        <v>#N/A</v>
      </c>
      <c r="BD252" s="78" t="e">
        <f aca="false">VLOOKUP(F252,PTDS2!$A$1:$Q$13,17)</f>
        <v>#N/A</v>
      </c>
      <c r="BF252" s="78" t="e">
        <f aca="false">IF(AO252=0,"",AO252)</f>
        <v>#N/A</v>
      </c>
      <c r="BG252" s="78" t="e">
        <f aca="false">IF(AP252=0,"",AP252)</f>
        <v>#N/A</v>
      </c>
      <c r="BH252" s="78" t="e">
        <f aca="false">IF(AQ252=0,"",AQ252)</f>
        <v>#N/A</v>
      </c>
      <c r="BI252" s="78" t="e">
        <f aca="false">IF(AR252=0,"",AR252)</f>
        <v>#N/A</v>
      </c>
      <c r="BJ252" s="78" t="e">
        <f aca="false">IF(AS252=0,"",AS252)</f>
        <v>#N/A</v>
      </c>
      <c r="BK252" s="78" t="e">
        <f aca="false">IF(AT252=0,"",AT252)</f>
        <v>#N/A</v>
      </c>
      <c r="BL252" s="78" t="e">
        <f aca="false">IF(AU252=0,"",AU252)</f>
        <v>#N/A</v>
      </c>
      <c r="BM252" s="78" t="e">
        <f aca="false">IF(AV252=0,"",AV252)</f>
        <v>#N/A</v>
      </c>
      <c r="BN252" s="78" t="e">
        <f aca="false">IF(AW252=0,"",AW252)</f>
        <v>#N/A</v>
      </c>
      <c r="BO252" s="78" t="e">
        <f aca="false">IF(AX252=0,"",AX252)</f>
        <v>#N/A</v>
      </c>
      <c r="BP252" s="78" t="e">
        <f aca="false">IF(AY252=0,"",AY252)</f>
        <v>#N/A</v>
      </c>
      <c r="BQ252" s="78" t="e">
        <f aca="false">IF(AZ252=0,"",AZ252)</f>
        <v>#N/A</v>
      </c>
      <c r="BR252" s="78" t="e">
        <f aca="false">IF(BA252=0,"",BA252)</f>
        <v>#N/A</v>
      </c>
      <c r="BS252" s="78" t="e">
        <f aca="false">IF(BB252=0,"",BB252)</f>
        <v>#N/A</v>
      </c>
      <c r="BT252" s="78" t="e">
        <f aca="false">IF(BC252=0,"",BC252)</f>
        <v>#N/A</v>
      </c>
      <c r="BU252" s="78" t="e">
        <f aca="false">IF(BD252=0,"",BD252)</f>
        <v>#N/A</v>
      </c>
    </row>
    <row r="253" customFormat="false" ht="56.7" hidden="false" customHeight="true" outlineLevel="0" collapsed="false">
      <c r="A253" s="137"/>
      <c r="B253" s="138"/>
      <c r="C253" s="139"/>
      <c r="D253" s="139"/>
      <c r="E253" s="143"/>
      <c r="F253" s="120"/>
      <c r="G253" s="121"/>
      <c r="H253" s="122"/>
      <c r="I253" s="123"/>
      <c r="J253" s="116"/>
      <c r="K253" s="124" t="str">
        <f aca="false">IF(ISBLANK(I253),"",ROUND(IF(J253&lt;&gt;"€",IF(J253="$",I253*TRANSFERENCIAS!$E$29,I253*TRANSFERENCIAS!$H$29),I253),2))</f>
        <v/>
      </c>
      <c r="L253" s="142"/>
      <c r="M253" s="142"/>
      <c r="N253" s="142"/>
      <c r="O253" s="142"/>
      <c r="P253" s="142"/>
      <c r="Q253" s="160" t="str">
        <f aca="false">IF(ISNUMBER(X253),X253,"P")</f>
        <v>P</v>
      </c>
      <c r="W253" s="129" t="n">
        <f aca="false">SUM(L253:O253)</f>
        <v>0</v>
      </c>
      <c r="X253" s="129" t="str">
        <f aca="false">IF(W253&gt;0,ABS(W253-K253),"")</f>
        <v/>
      </c>
      <c r="AO253" s="78" t="e">
        <f aca="false">VLOOKUP(F253,PTDS2!$A$1:$Q$13,2)</f>
        <v>#N/A</v>
      </c>
      <c r="AP253" s="78" t="e">
        <f aca="false">VLOOKUP(F253,PTDS2!$A$1:$Q$13,3)</f>
        <v>#N/A</v>
      </c>
      <c r="AQ253" s="78" t="e">
        <f aca="false">VLOOKUP(F253,PTDS2!$A$1:$Q$13,4)</f>
        <v>#N/A</v>
      </c>
      <c r="AR253" s="78" t="e">
        <f aca="false">VLOOKUP(F253,PTDS2!$A$1:$Q$13,5)</f>
        <v>#N/A</v>
      </c>
      <c r="AS253" s="78" t="e">
        <f aca="false">VLOOKUP(F253,PTDS2!$A$1:$Q$13,6)</f>
        <v>#N/A</v>
      </c>
      <c r="AT253" s="78" t="e">
        <f aca="false">VLOOKUP(F253,PTDS2!$A$1:$Q$13,7)</f>
        <v>#N/A</v>
      </c>
      <c r="AU253" s="78" t="e">
        <f aca="false">VLOOKUP(F253,PTDS2!$A$1:$Q$13,8)</f>
        <v>#N/A</v>
      </c>
      <c r="AV253" s="78" t="e">
        <f aca="false">VLOOKUP(F253,PTDS2!$A$1:$Q$13,9)</f>
        <v>#N/A</v>
      </c>
      <c r="AW253" s="78" t="e">
        <f aca="false">VLOOKUP(F253,PTDS2!$A$1:$Q$13,10)</f>
        <v>#N/A</v>
      </c>
      <c r="AX253" s="78" t="e">
        <f aca="false">VLOOKUP(F253,PTDS2!$A$1:$Q$13,11)</f>
        <v>#N/A</v>
      </c>
      <c r="AY253" s="78" t="e">
        <f aca="false">VLOOKUP(F253,PTDS2!$A$1:$Q$13,12)</f>
        <v>#N/A</v>
      </c>
      <c r="AZ253" s="78" t="e">
        <f aca="false">VLOOKUP(F253,PTDS2!$A$1:$Q$13,13)</f>
        <v>#N/A</v>
      </c>
      <c r="BA253" s="78" t="e">
        <f aca="false">VLOOKUP(F253,PTDS2!$A$1:$Q$13,14)</f>
        <v>#N/A</v>
      </c>
      <c r="BB253" s="78" t="e">
        <f aca="false">VLOOKUP(F253,PTDS2!$A$1:$Q$13,15)</f>
        <v>#N/A</v>
      </c>
      <c r="BC253" s="78" t="e">
        <f aca="false">VLOOKUP(F253,PTDS2!$A$1:$Q$13,16)</f>
        <v>#N/A</v>
      </c>
      <c r="BD253" s="78" t="e">
        <f aca="false">VLOOKUP(F253,PTDS2!$A$1:$Q$13,17)</f>
        <v>#N/A</v>
      </c>
      <c r="BF253" s="78" t="e">
        <f aca="false">IF(AO253=0,"",AO253)</f>
        <v>#N/A</v>
      </c>
      <c r="BG253" s="78" t="e">
        <f aca="false">IF(AP253=0,"",AP253)</f>
        <v>#N/A</v>
      </c>
      <c r="BH253" s="78" t="e">
        <f aca="false">IF(AQ253=0,"",AQ253)</f>
        <v>#N/A</v>
      </c>
      <c r="BI253" s="78" t="e">
        <f aca="false">IF(AR253=0,"",AR253)</f>
        <v>#N/A</v>
      </c>
      <c r="BJ253" s="78" t="e">
        <f aca="false">IF(AS253=0,"",AS253)</f>
        <v>#N/A</v>
      </c>
      <c r="BK253" s="78" t="e">
        <f aca="false">IF(AT253=0,"",AT253)</f>
        <v>#N/A</v>
      </c>
      <c r="BL253" s="78" t="e">
        <f aca="false">IF(AU253=0,"",AU253)</f>
        <v>#N/A</v>
      </c>
      <c r="BM253" s="78" t="e">
        <f aca="false">IF(AV253=0,"",AV253)</f>
        <v>#N/A</v>
      </c>
      <c r="BN253" s="78" t="e">
        <f aca="false">IF(AW253=0,"",AW253)</f>
        <v>#N/A</v>
      </c>
      <c r="BO253" s="78" t="e">
        <f aca="false">IF(AX253=0,"",AX253)</f>
        <v>#N/A</v>
      </c>
      <c r="BP253" s="78" t="e">
        <f aca="false">IF(AY253=0,"",AY253)</f>
        <v>#N/A</v>
      </c>
      <c r="BQ253" s="78" t="e">
        <f aca="false">IF(AZ253=0,"",AZ253)</f>
        <v>#N/A</v>
      </c>
      <c r="BR253" s="78" t="e">
        <f aca="false">IF(BA253=0,"",BA253)</f>
        <v>#N/A</v>
      </c>
      <c r="BS253" s="78" t="e">
        <f aca="false">IF(BB253=0,"",BB253)</f>
        <v>#N/A</v>
      </c>
      <c r="BT253" s="78" t="e">
        <f aca="false">IF(BC253=0,"",BC253)</f>
        <v>#N/A</v>
      </c>
      <c r="BU253" s="78" t="e">
        <f aca="false">IF(BD253=0,"",BD253)</f>
        <v>#N/A</v>
      </c>
    </row>
    <row r="254" customFormat="false" ht="56.7" hidden="false" customHeight="true" outlineLevel="0" collapsed="false">
      <c r="A254" s="137"/>
      <c r="B254" s="138"/>
      <c r="C254" s="139"/>
      <c r="D254" s="139"/>
      <c r="E254" s="143"/>
      <c r="F254" s="120"/>
      <c r="G254" s="121"/>
      <c r="H254" s="122"/>
      <c r="I254" s="123"/>
      <c r="J254" s="116"/>
      <c r="K254" s="124" t="str">
        <f aca="false">IF(ISBLANK(I254),"",ROUND(IF(J254&lt;&gt;"€",IF(J254="$",I254*TRANSFERENCIAS!$E$29,I254*TRANSFERENCIAS!$H$29),I254),2))</f>
        <v/>
      </c>
      <c r="L254" s="142"/>
      <c r="M254" s="142"/>
      <c r="N254" s="142"/>
      <c r="O254" s="142"/>
      <c r="P254" s="142"/>
      <c r="Q254" s="160" t="str">
        <f aca="false">IF(ISNUMBER(X254),X254,"P")</f>
        <v>P</v>
      </c>
      <c r="W254" s="129" t="n">
        <f aca="false">SUM(L254:O254)</f>
        <v>0</v>
      </c>
      <c r="X254" s="129" t="str">
        <f aca="false">IF(W254&gt;0,ABS(W254-K254),"")</f>
        <v/>
      </c>
      <c r="AO254" s="78" t="e">
        <f aca="false">VLOOKUP(F254,PTDS2!$A$1:$Q$13,2)</f>
        <v>#N/A</v>
      </c>
      <c r="AP254" s="78" t="e">
        <f aca="false">VLOOKUP(F254,PTDS2!$A$1:$Q$13,3)</f>
        <v>#N/A</v>
      </c>
      <c r="AQ254" s="78" t="e">
        <f aca="false">VLOOKUP(F254,PTDS2!$A$1:$Q$13,4)</f>
        <v>#N/A</v>
      </c>
      <c r="AR254" s="78" t="e">
        <f aca="false">VLOOKUP(F254,PTDS2!$A$1:$Q$13,5)</f>
        <v>#N/A</v>
      </c>
      <c r="AS254" s="78" t="e">
        <f aca="false">VLOOKUP(F254,PTDS2!$A$1:$Q$13,6)</f>
        <v>#N/A</v>
      </c>
      <c r="AT254" s="78" t="e">
        <f aca="false">VLOOKUP(F254,PTDS2!$A$1:$Q$13,7)</f>
        <v>#N/A</v>
      </c>
      <c r="AU254" s="78" t="e">
        <f aca="false">VLOOKUP(F254,PTDS2!$A$1:$Q$13,8)</f>
        <v>#N/A</v>
      </c>
      <c r="AV254" s="78" t="e">
        <f aca="false">VLOOKUP(F254,PTDS2!$A$1:$Q$13,9)</f>
        <v>#N/A</v>
      </c>
      <c r="AW254" s="78" t="e">
        <f aca="false">VLOOKUP(F254,PTDS2!$A$1:$Q$13,10)</f>
        <v>#N/A</v>
      </c>
      <c r="AX254" s="78" t="e">
        <f aca="false">VLOOKUP(F254,PTDS2!$A$1:$Q$13,11)</f>
        <v>#N/A</v>
      </c>
      <c r="AY254" s="78" t="e">
        <f aca="false">VLOOKUP(F254,PTDS2!$A$1:$Q$13,12)</f>
        <v>#N/A</v>
      </c>
      <c r="AZ254" s="78" t="e">
        <f aca="false">VLOOKUP(F254,PTDS2!$A$1:$Q$13,13)</f>
        <v>#N/A</v>
      </c>
      <c r="BA254" s="78" t="e">
        <f aca="false">VLOOKUP(F254,PTDS2!$A$1:$Q$13,14)</f>
        <v>#N/A</v>
      </c>
      <c r="BB254" s="78" t="e">
        <f aca="false">VLOOKUP(F254,PTDS2!$A$1:$Q$13,15)</f>
        <v>#N/A</v>
      </c>
      <c r="BC254" s="78" t="e">
        <f aca="false">VLOOKUP(F254,PTDS2!$A$1:$Q$13,16)</f>
        <v>#N/A</v>
      </c>
      <c r="BD254" s="78" t="e">
        <f aca="false">VLOOKUP(F254,PTDS2!$A$1:$Q$13,17)</f>
        <v>#N/A</v>
      </c>
      <c r="BF254" s="78" t="e">
        <f aca="false">IF(AO254=0,"",AO254)</f>
        <v>#N/A</v>
      </c>
      <c r="BG254" s="78" t="e">
        <f aca="false">IF(AP254=0,"",AP254)</f>
        <v>#N/A</v>
      </c>
      <c r="BH254" s="78" t="e">
        <f aca="false">IF(AQ254=0,"",AQ254)</f>
        <v>#N/A</v>
      </c>
      <c r="BI254" s="78" t="e">
        <f aca="false">IF(AR254=0,"",AR254)</f>
        <v>#N/A</v>
      </c>
      <c r="BJ254" s="78" t="e">
        <f aca="false">IF(AS254=0,"",AS254)</f>
        <v>#N/A</v>
      </c>
      <c r="BK254" s="78" t="e">
        <f aca="false">IF(AT254=0,"",AT254)</f>
        <v>#N/A</v>
      </c>
      <c r="BL254" s="78" t="e">
        <f aca="false">IF(AU254=0,"",AU254)</f>
        <v>#N/A</v>
      </c>
      <c r="BM254" s="78" t="e">
        <f aca="false">IF(AV254=0,"",AV254)</f>
        <v>#N/A</v>
      </c>
      <c r="BN254" s="78" t="e">
        <f aca="false">IF(AW254=0,"",AW254)</f>
        <v>#N/A</v>
      </c>
      <c r="BO254" s="78" t="e">
        <f aca="false">IF(AX254=0,"",AX254)</f>
        <v>#N/A</v>
      </c>
      <c r="BP254" s="78" t="e">
        <f aca="false">IF(AY254=0,"",AY254)</f>
        <v>#N/A</v>
      </c>
      <c r="BQ254" s="78" t="e">
        <f aca="false">IF(AZ254=0,"",AZ254)</f>
        <v>#N/A</v>
      </c>
      <c r="BR254" s="78" t="e">
        <f aca="false">IF(BA254=0,"",BA254)</f>
        <v>#N/A</v>
      </c>
      <c r="BS254" s="78" t="e">
        <f aca="false">IF(BB254=0,"",BB254)</f>
        <v>#N/A</v>
      </c>
      <c r="BT254" s="78" t="e">
        <f aca="false">IF(BC254=0,"",BC254)</f>
        <v>#N/A</v>
      </c>
      <c r="BU254" s="78" t="e">
        <f aca="false">IF(BD254=0,"",BD254)</f>
        <v>#N/A</v>
      </c>
    </row>
    <row r="255" customFormat="false" ht="56.7" hidden="false" customHeight="true" outlineLevel="0" collapsed="false">
      <c r="A255" s="137"/>
      <c r="B255" s="138"/>
      <c r="C255" s="139"/>
      <c r="D255" s="139"/>
      <c r="E255" s="143"/>
      <c r="F255" s="120"/>
      <c r="G255" s="121"/>
      <c r="H255" s="122"/>
      <c r="I255" s="123"/>
      <c r="J255" s="116"/>
      <c r="K255" s="124" t="str">
        <f aca="false">IF(ISBLANK(I255),"",ROUND(IF(J255&lt;&gt;"€",IF(J255="$",I255*TRANSFERENCIAS!$E$29,I255*TRANSFERENCIAS!$H$29),I255),2))</f>
        <v/>
      </c>
      <c r="L255" s="142"/>
      <c r="M255" s="142"/>
      <c r="N255" s="142"/>
      <c r="O255" s="142"/>
      <c r="P255" s="142"/>
      <c r="Q255" s="160" t="str">
        <f aca="false">IF(ISNUMBER(X255),X255,"P")</f>
        <v>P</v>
      </c>
      <c r="W255" s="129" t="n">
        <f aca="false">SUM(L255:O255)</f>
        <v>0</v>
      </c>
      <c r="X255" s="129" t="str">
        <f aca="false">IF(W255&gt;0,ABS(W255-K255),"")</f>
        <v/>
      </c>
      <c r="AO255" s="78" t="e">
        <f aca="false">VLOOKUP(F255,PTDS2!$A$1:$Q$13,2)</f>
        <v>#N/A</v>
      </c>
      <c r="AP255" s="78" t="e">
        <f aca="false">VLOOKUP(F255,PTDS2!$A$1:$Q$13,3)</f>
        <v>#N/A</v>
      </c>
      <c r="AQ255" s="78" t="e">
        <f aca="false">VLOOKUP(F255,PTDS2!$A$1:$Q$13,4)</f>
        <v>#N/A</v>
      </c>
      <c r="AR255" s="78" t="e">
        <f aca="false">VLOOKUP(F255,PTDS2!$A$1:$Q$13,5)</f>
        <v>#N/A</v>
      </c>
      <c r="AS255" s="78" t="e">
        <f aca="false">VLOOKUP(F255,PTDS2!$A$1:$Q$13,6)</f>
        <v>#N/A</v>
      </c>
      <c r="AT255" s="78" t="e">
        <f aca="false">VLOOKUP(F255,PTDS2!$A$1:$Q$13,7)</f>
        <v>#N/A</v>
      </c>
      <c r="AU255" s="78" t="e">
        <f aca="false">VLOOKUP(F255,PTDS2!$A$1:$Q$13,8)</f>
        <v>#N/A</v>
      </c>
      <c r="AV255" s="78" t="e">
        <f aca="false">VLOOKUP(F255,PTDS2!$A$1:$Q$13,9)</f>
        <v>#N/A</v>
      </c>
      <c r="AW255" s="78" t="e">
        <f aca="false">VLOOKUP(F255,PTDS2!$A$1:$Q$13,10)</f>
        <v>#N/A</v>
      </c>
      <c r="AX255" s="78" t="e">
        <f aca="false">VLOOKUP(F255,PTDS2!$A$1:$Q$13,11)</f>
        <v>#N/A</v>
      </c>
      <c r="AY255" s="78" t="e">
        <f aca="false">VLOOKUP(F255,PTDS2!$A$1:$Q$13,12)</f>
        <v>#N/A</v>
      </c>
      <c r="AZ255" s="78" t="e">
        <f aca="false">VLOOKUP(F255,PTDS2!$A$1:$Q$13,13)</f>
        <v>#N/A</v>
      </c>
      <c r="BA255" s="78" t="e">
        <f aca="false">VLOOKUP(F255,PTDS2!$A$1:$Q$13,14)</f>
        <v>#N/A</v>
      </c>
      <c r="BB255" s="78" t="e">
        <f aca="false">VLOOKUP(F255,PTDS2!$A$1:$Q$13,15)</f>
        <v>#N/A</v>
      </c>
      <c r="BC255" s="78" t="e">
        <f aca="false">VLOOKUP(F255,PTDS2!$A$1:$Q$13,16)</f>
        <v>#N/A</v>
      </c>
      <c r="BD255" s="78" t="e">
        <f aca="false">VLOOKUP(F255,PTDS2!$A$1:$Q$13,17)</f>
        <v>#N/A</v>
      </c>
      <c r="BF255" s="78" t="e">
        <f aca="false">IF(AO255=0,"",AO255)</f>
        <v>#N/A</v>
      </c>
      <c r="BG255" s="78" t="e">
        <f aca="false">IF(AP255=0,"",AP255)</f>
        <v>#N/A</v>
      </c>
      <c r="BH255" s="78" t="e">
        <f aca="false">IF(AQ255=0,"",AQ255)</f>
        <v>#N/A</v>
      </c>
      <c r="BI255" s="78" t="e">
        <f aca="false">IF(AR255=0,"",AR255)</f>
        <v>#N/A</v>
      </c>
      <c r="BJ255" s="78" t="e">
        <f aca="false">IF(AS255=0,"",AS255)</f>
        <v>#N/A</v>
      </c>
      <c r="BK255" s="78" t="e">
        <f aca="false">IF(AT255=0,"",AT255)</f>
        <v>#N/A</v>
      </c>
      <c r="BL255" s="78" t="e">
        <f aca="false">IF(AU255=0,"",AU255)</f>
        <v>#N/A</v>
      </c>
      <c r="BM255" s="78" t="e">
        <f aca="false">IF(AV255=0,"",AV255)</f>
        <v>#N/A</v>
      </c>
      <c r="BN255" s="78" t="e">
        <f aca="false">IF(AW255=0,"",AW255)</f>
        <v>#N/A</v>
      </c>
      <c r="BO255" s="78" t="e">
        <f aca="false">IF(AX255=0,"",AX255)</f>
        <v>#N/A</v>
      </c>
      <c r="BP255" s="78" t="e">
        <f aca="false">IF(AY255=0,"",AY255)</f>
        <v>#N/A</v>
      </c>
      <c r="BQ255" s="78" t="e">
        <f aca="false">IF(AZ255=0,"",AZ255)</f>
        <v>#N/A</v>
      </c>
      <c r="BR255" s="78" t="e">
        <f aca="false">IF(BA255=0,"",BA255)</f>
        <v>#N/A</v>
      </c>
      <c r="BS255" s="78" t="e">
        <f aca="false">IF(BB255=0,"",BB255)</f>
        <v>#N/A</v>
      </c>
      <c r="BT255" s="78" t="e">
        <f aca="false">IF(BC255=0,"",BC255)</f>
        <v>#N/A</v>
      </c>
      <c r="BU255" s="78" t="e">
        <f aca="false">IF(BD255=0,"",BD255)</f>
        <v>#N/A</v>
      </c>
    </row>
    <row r="256" customFormat="false" ht="56.7" hidden="false" customHeight="true" outlineLevel="0" collapsed="false">
      <c r="A256" s="137"/>
      <c r="B256" s="138"/>
      <c r="C256" s="139"/>
      <c r="D256" s="139"/>
      <c r="E256" s="143"/>
      <c r="F256" s="120"/>
      <c r="G256" s="121"/>
      <c r="H256" s="122"/>
      <c r="I256" s="123"/>
      <c r="J256" s="116"/>
      <c r="K256" s="124" t="str">
        <f aca="false">IF(ISBLANK(I256),"",ROUND(IF(J256&lt;&gt;"€",IF(J256="$",I256*TRANSFERENCIAS!$E$29,I256*TRANSFERENCIAS!$H$29),I256),2))</f>
        <v/>
      </c>
      <c r="L256" s="142"/>
      <c r="M256" s="142"/>
      <c r="N256" s="142"/>
      <c r="O256" s="142"/>
      <c r="P256" s="142"/>
      <c r="Q256" s="160" t="str">
        <f aca="false">IF(ISNUMBER(X256),X256,"P")</f>
        <v>P</v>
      </c>
      <c r="W256" s="129" t="n">
        <f aca="false">SUM(L256:O256)</f>
        <v>0</v>
      </c>
      <c r="X256" s="129" t="str">
        <f aca="false">IF(W256&gt;0,ABS(W256-K256),"")</f>
        <v/>
      </c>
      <c r="AO256" s="78" t="e">
        <f aca="false">VLOOKUP(F256,PTDS2!$A$1:$Q$13,2)</f>
        <v>#N/A</v>
      </c>
      <c r="AP256" s="78" t="e">
        <f aca="false">VLOOKUP(F256,PTDS2!$A$1:$Q$13,3)</f>
        <v>#N/A</v>
      </c>
      <c r="AQ256" s="78" t="e">
        <f aca="false">VLOOKUP(F256,PTDS2!$A$1:$Q$13,4)</f>
        <v>#N/A</v>
      </c>
      <c r="AR256" s="78" t="e">
        <f aca="false">VLOOKUP(F256,PTDS2!$A$1:$Q$13,5)</f>
        <v>#N/A</v>
      </c>
      <c r="AS256" s="78" t="e">
        <f aca="false">VLOOKUP(F256,PTDS2!$A$1:$Q$13,6)</f>
        <v>#N/A</v>
      </c>
      <c r="AT256" s="78" t="e">
        <f aca="false">VLOOKUP(F256,PTDS2!$A$1:$Q$13,7)</f>
        <v>#N/A</v>
      </c>
      <c r="AU256" s="78" t="e">
        <f aca="false">VLOOKUP(F256,PTDS2!$A$1:$Q$13,8)</f>
        <v>#N/A</v>
      </c>
      <c r="AV256" s="78" t="e">
        <f aca="false">VLOOKUP(F256,PTDS2!$A$1:$Q$13,9)</f>
        <v>#N/A</v>
      </c>
      <c r="AW256" s="78" t="e">
        <f aca="false">VLOOKUP(F256,PTDS2!$A$1:$Q$13,10)</f>
        <v>#N/A</v>
      </c>
      <c r="AX256" s="78" t="e">
        <f aca="false">VLOOKUP(F256,PTDS2!$A$1:$Q$13,11)</f>
        <v>#N/A</v>
      </c>
      <c r="AY256" s="78" t="e">
        <f aca="false">VLOOKUP(F256,PTDS2!$A$1:$Q$13,12)</f>
        <v>#N/A</v>
      </c>
      <c r="AZ256" s="78" t="e">
        <f aca="false">VLOOKUP(F256,PTDS2!$A$1:$Q$13,13)</f>
        <v>#N/A</v>
      </c>
      <c r="BA256" s="78" t="e">
        <f aca="false">VLOOKUP(F256,PTDS2!$A$1:$Q$13,14)</f>
        <v>#N/A</v>
      </c>
      <c r="BB256" s="78" t="e">
        <f aca="false">VLOOKUP(F256,PTDS2!$A$1:$Q$13,15)</f>
        <v>#N/A</v>
      </c>
      <c r="BC256" s="78" t="e">
        <f aca="false">VLOOKUP(F256,PTDS2!$A$1:$Q$13,16)</f>
        <v>#N/A</v>
      </c>
      <c r="BD256" s="78" t="e">
        <f aca="false">VLOOKUP(F256,PTDS2!$A$1:$Q$13,17)</f>
        <v>#N/A</v>
      </c>
      <c r="BF256" s="78" t="e">
        <f aca="false">IF(AO256=0,"",AO256)</f>
        <v>#N/A</v>
      </c>
      <c r="BG256" s="78" t="e">
        <f aca="false">IF(AP256=0,"",AP256)</f>
        <v>#N/A</v>
      </c>
      <c r="BH256" s="78" t="e">
        <f aca="false">IF(AQ256=0,"",AQ256)</f>
        <v>#N/A</v>
      </c>
      <c r="BI256" s="78" t="e">
        <f aca="false">IF(AR256=0,"",AR256)</f>
        <v>#N/A</v>
      </c>
      <c r="BJ256" s="78" t="e">
        <f aca="false">IF(AS256=0,"",AS256)</f>
        <v>#N/A</v>
      </c>
      <c r="BK256" s="78" t="e">
        <f aca="false">IF(AT256=0,"",AT256)</f>
        <v>#N/A</v>
      </c>
      <c r="BL256" s="78" t="e">
        <f aca="false">IF(AU256=0,"",AU256)</f>
        <v>#N/A</v>
      </c>
      <c r="BM256" s="78" t="e">
        <f aca="false">IF(AV256=0,"",AV256)</f>
        <v>#N/A</v>
      </c>
      <c r="BN256" s="78" t="e">
        <f aca="false">IF(AW256=0,"",AW256)</f>
        <v>#N/A</v>
      </c>
      <c r="BO256" s="78" t="e">
        <f aca="false">IF(AX256=0,"",AX256)</f>
        <v>#N/A</v>
      </c>
      <c r="BP256" s="78" t="e">
        <f aca="false">IF(AY256=0,"",AY256)</f>
        <v>#N/A</v>
      </c>
      <c r="BQ256" s="78" t="e">
        <f aca="false">IF(AZ256=0,"",AZ256)</f>
        <v>#N/A</v>
      </c>
      <c r="BR256" s="78" t="e">
        <f aca="false">IF(BA256=0,"",BA256)</f>
        <v>#N/A</v>
      </c>
      <c r="BS256" s="78" t="e">
        <f aca="false">IF(BB256=0,"",BB256)</f>
        <v>#N/A</v>
      </c>
      <c r="BT256" s="78" t="e">
        <f aca="false">IF(BC256=0,"",BC256)</f>
        <v>#N/A</v>
      </c>
      <c r="BU256" s="78" t="e">
        <f aca="false">IF(BD256=0,"",BD256)</f>
        <v>#N/A</v>
      </c>
    </row>
    <row r="257" customFormat="false" ht="56.7" hidden="false" customHeight="true" outlineLevel="0" collapsed="false">
      <c r="A257" s="137"/>
      <c r="B257" s="138"/>
      <c r="C257" s="139"/>
      <c r="D257" s="139"/>
      <c r="E257" s="143"/>
      <c r="F257" s="120"/>
      <c r="G257" s="121"/>
      <c r="H257" s="122"/>
      <c r="I257" s="123"/>
      <c r="J257" s="116"/>
      <c r="K257" s="124" t="str">
        <f aca="false">IF(ISBLANK(I257),"",ROUND(IF(J257&lt;&gt;"€",IF(J257="$",I257*TRANSFERENCIAS!$E$29,I257*TRANSFERENCIAS!$H$29),I257),2))</f>
        <v/>
      </c>
      <c r="L257" s="142"/>
      <c r="M257" s="142"/>
      <c r="N257" s="142"/>
      <c r="O257" s="142"/>
      <c r="P257" s="142"/>
      <c r="Q257" s="160" t="str">
        <f aca="false">IF(ISNUMBER(X257),X257,"P")</f>
        <v>P</v>
      </c>
      <c r="W257" s="129" t="n">
        <f aca="false">SUM(L257:O257)</f>
        <v>0</v>
      </c>
      <c r="X257" s="129" t="str">
        <f aca="false">IF(W257&gt;0,ABS(W257-K257),"")</f>
        <v/>
      </c>
      <c r="AO257" s="78" t="e">
        <f aca="false">VLOOKUP(F257,PTDS2!$A$1:$Q$13,2)</f>
        <v>#N/A</v>
      </c>
      <c r="AP257" s="78" t="e">
        <f aca="false">VLOOKUP(F257,PTDS2!$A$1:$Q$13,3)</f>
        <v>#N/A</v>
      </c>
      <c r="AQ257" s="78" t="e">
        <f aca="false">VLOOKUP(F257,PTDS2!$A$1:$Q$13,4)</f>
        <v>#N/A</v>
      </c>
      <c r="AR257" s="78" t="e">
        <f aca="false">VLOOKUP(F257,PTDS2!$A$1:$Q$13,5)</f>
        <v>#N/A</v>
      </c>
      <c r="AS257" s="78" t="e">
        <f aca="false">VLOOKUP(F257,PTDS2!$A$1:$Q$13,6)</f>
        <v>#N/A</v>
      </c>
      <c r="AT257" s="78" t="e">
        <f aca="false">VLOOKUP(F257,PTDS2!$A$1:$Q$13,7)</f>
        <v>#N/A</v>
      </c>
      <c r="AU257" s="78" t="e">
        <f aca="false">VLOOKUP(F257,PTDS2!$A$1:$Q$13,8)</f>
        <v>#N/A</v>
      </c>
      <c r="AV257" s="78" t="e">
        <f aca="false">VLOOKUP(F257,PTDS2!$A$1:$Q$13,9)</f>
        <v>#N/A</v>
      </c>
      <c r="AW257" s="78" t="e">
        <f aca="false">VLOOKUP(F257,PTDS2!$A$1:$Q$13,10)</f>
        <v>#N/A</v>
      </c>
      <c r="AX257" s="78" t="e">
        <f aca="false">VLOOKUP(F257,PTDS2!$A$1:$Q$13,11)</f>
        <v>#N/A</v>
      </c>
      <c r="AY257" s="78" t="e">
        <f aca="false">VLOOKUP(F257,PTDS2!$A$1:$Q$13,12)</f>
        <v>#N/A</v>
      </c>
      <c r="AZ257" s="78" t="e">
        <f aca="false">VLOOKUP(F257,PTDS2!$A$1:$Q$13,13)</f>
        <v>#N/A</v>
      </c>
      <c r="BA257" s="78" t="e">
        <f aca="false">VLOOKUP(F257,PTDS2!$A$1:$Q$13,14)</f>
        <v>#N/A</v>
      </c>
      <c r="BB257" s="78" t="e">
        <f aca="false">VLOOKUP(F257,PTDS2!$A$1:$Q$13,15)</f>
        <v>#N/A</v>
      </c>
      <c r="BC257" s="78" t="e">
        <f aca="false">VLOOKUP(F257,PTDS2!$A$1:$Q$13,16)</f>
        <v>#N/A</v>
      </c>
      <c r="BD257" s="78" t="e">
        <f aca="false">VLOOKUP(F257,PTDS2!$A$1:$Q$13,17)</f>
        <v>#N/A</v>
      </c>
      <c r="BF257" s="78" t="e">
        <f aca="false">IF(AO257=0,"",AO257)</f>
        <v>#N/A</v>
      </c>
      <c r="BG257" s="78" t="e">
        <f aca="false">IF(AP257=0,"",AP257)</f>
        <v>#N/A</v>
      </c>
      <c r="BH257" s="78" t="e">
        <f aca="false">IF(AQ257=0,"",AQ257)</f>
        <v>#N/A</v>
      </c>
      <c r="BI257" s="78" t="e">
        <f aca="false">IF(AR257=0,"",AR257)</f>
        <v>#N/A</v>
      </c>
      <c r="BJ257" s="78" t="e">
        <f aca="false">IF(AS257=0,"",AS257)</f>
        <v>#N/A</v>
      </c>
      <c r="BK257" s="78" t="e">
        <f aca="false">IF(AT257=0,"",AT257)</f>
        <v>#N/A</v>
      </c>
      <c r="BL257" s="78" t="e">
        <f aca="false">IF(AU257=0,"",AU257)</f>
        <v>#N/A</v>
      </c>
      <c r="BM257" s="78" t="e">
        <f aca="false">IF(AV257=0,"",AV257)</f>
        <v>#N/A</v>
      </c>
      <c r="BN257" s="78" t="e">
        <f aca="false">IF(AW257=0,"",AW257)</f>
        <v>#N/A</v>
      </c>
      <c r="BO257" s="78" t="e">
        <f aca="false">IF(AX257=0,"",AX257)</f>
        <v>#N/A</v>
      </c>
      <c r="BP257" s="78" t="e">
        <f aca="false">IF(AY257=0,"",AY257)</f>
        <v>#N/A</v>
      </c>
      <c r="BQ257" s="78" t="e">
        <f aca="false">IF(AZ257=0,"",AZ257)</f>
        <v>#N/A</v>
      </c>
      <c r="BR257" s="78" t="e">
        <f aca="false">IF(BA257=0,"",BA257)</f>
        <v>#N/A</v>
      </c>
      <c r="BS257" s="78" t="e">
        <f aca="false">IF(BB257=0,"",BB257)</f>
        <v>#N/A</v>
      </c>
      <c r="BT257" s="78" t="e">
        <f aca="false">IF(BC257=0,"",BC257)</f>
        <v>#N/A</v>
      </c>
      <c r="BU257" s="78" t="e">
        <f aca="false">IF(BD257=0,"",BD257)</f>
        <v>#N/A</v>
      </c>
    </row>
    <row r="258" customFormat="false" ht="56.7" hidden="false" customHeight="true" outlineLevel="0" collapsed="false">
      <c r="A258" s="137"/>
      <c r="B258" s="138"/>
      <c r="C258" s="139"/>
      <c r="D258" s="139"/>
      <c r="E258" s="143"/>
      <c r="F258" s="120"/>
      <c r="G258" s="121"/>
      <c r="H258" s="122"/>
      <c r="I258" s="123"/>
      <c r="J258" s="116"/>
      <c r="K258" s="124" t="str">
        <f aca="false">IF(ISBLANK(I258),"",ROUND(IF(J258&lt;&gt;"€",IF(J258="$",I258*TRANSFERENCIAS!$E$29,I258*TRANSFERENCIAS!$H$29),I258),2))</f>
        <v/>
      </c>
      <c r="L258" s="142"/>
      <c r="M258" s="142"/>
      <c r="N258" s="142"/>
      <c r="O258" s="142"/>
      <c r="P258" s="142"/>
      <c r="Q258" s="160" t="str">
        <f aca="false">IF(ISNUMBER(X258),X258,"P")</f>
        <v>P</v>
      </c>
      <c r="W258" s="129" t="n">
        <f aca="false">SUM(L258:O258)</f>
        <v>0</v>
      </c>
      <c r="X258" s="129" t="str">
        <f aca="false">IF(W258&gt;0,ABS(W258-K258),"")</f>
        <v/>
      </c>
      <c r="AO258" s="78" t="e">
        <f aca="false">VLOOKUP(F258,PTDS2!$A$1:$Q$13,2)</f>
        <v>#N/A</v>
      </c>
      <c r="AP258" s="78" t="e">
        <f aca="false">VLOOKUP(F258,PTDS2!$A$1:$Q$13,3)</f>
        <v>#N/A</v>
      </c>
      <c r="AQ258" s="78" t="e">
        <f aca="false">VLOOKUP(F258,PTDS2!$A$1:$Q$13,4)</f>
        <v>#N/A</v>
      </c>
      <c r="AR258" s="78" t="e">
        <f aca="false">VLOOKUP(F258,PTDS2!$A$1:$Q$13,5)</f>
        <v>#N/A</v>
      </c>
      <c r="AS258" s="78" t="e">
        <f aca="false">VLOOKUP(F258,PTDS2!$A$1:$Q$13,6)</f>
        <v>#N/A</v>
      </c>
      <c r="AT258" s="78" t="e">
        <f aca="false">VLOOKUP(F258,PTDS2!$A$1:$Q$13,7)</f>
        <v>#N/A</v>
      </c>
      <c r="AU258" s="78" t="e">
        <f aca="false">VLOOKUP(F258,PTDS2!$A$1:$Q$13,8)</f>
        <v>#N/A</v>
      </c>
      <c r="AV258" s="78" t="e">
        <f aca="false">VLOOKUP(F258,PTDS2!$A$1:$Q$13,9)</f>
        <v>#N/A</v>
      </c>
      <c r="AW258" s="78" t="e">
        <f aca="false">VLOOKUP(F258,PTDS2!$A$1:$Q$13,10)</f>
        <v>#N/A</v>
      </c>
      <c r="AX258" s="78" t="e">
        <f aca="false">VLOOKUP(F258,PTDS2!$A$1:$Q$13,11)</f>
        <v>#N/A</v>
      </c>
      <c r="AY258" s="78" t="e">
        <f aca="false">VLOOKUP(F258,PTDS2!$A$1:$Q$13,12)</f>
        <v>#N/A</v>
      </c>
      <c r="AZ258" s="78" t="e">
        <f aca="false">VLOOKUP(F258,PTDS2!$A$1:$Q$13,13)</f>
        <v>#N/A</v>
      </c>
      <c r="BA258" s="78" t="e">
        <f aca="false">VLOOKUP(F258,PTDS2!$A$1:$Q$13,14)</f>
        <v>#N/A</v>
      </c>
      <c r="BB258" s="78" t="e">
        <f aca="false">VLOOKUP(F258,PTDS2!$A$1:$Q$13,15)</f>
        <v>#N/A</v>
      </c>
      <c r="BC258" s="78" t="e">
        <f aca="false">VLOOKUP(F258,PTDS2!$A$1:$Q$13,16)</f>
        <v>#N/A</v>
      </c>
      <c r="BD258" s="78" t="e">
        <f aca="false">VLOOKUP(F258,PTDS2!$A$1:$Q$13,17)</f>
        <v>#N/A</v>
      </c>
      <c r="BF258" s="78" t="e">
        <f aca="false">IF(AO258=0,"",AO258)</f>
        <v>#N/A</v>
      </c>
      <c r="BG258" s="78" t="e">
        <f aca="false">IF(AP258=0,"",AP258)</f>
        <v>#N/A</v>
      </c>
      <c r="BH258" s="78" t="e">
        <f aca="false">IF(AQ258=0,"",AQ258)</f>
        <v>#N/A</v>
      </c>
      <c r="BI258" s="78" t="e">
        <f aca="false">IF(AR258=0,"",AR258)</f>
        <v>#N/A</v>
      </c>
      <c r="BJ258" s="78" t="e">
        <f aca="false">IF(AS258=0,"",AS258)</f>
        <v>#N/A</v>
      </c>
      <c r="BK258" s="78" t="e">
        <f aca="false">IF(AT258=0,"",AT258)</f>
        <v>#N/A</v>
      </c>
      <c r="BL258" s="78" t="e">
        <f aca="false">IF(AU258=0,"",AU258)</f>
        <v>#N/A</v>
      </c>
      <c r="BM258" s="78" t="e">
        <f aca="false">IF(AV258=0,"",AV258)</f>
        <v>#N/A</v>
      </c>
      <c r="BN258" s="78" t="e">
        <f aca="false">IF(AW258=0,"",AW258)</f>
        <v>#N/A</v>
      </c>
      <c r="BO258" s="78" t="e">
        <f aca="false">IF(AX258=0,"",AX258)</f>
        <v>#N/A</v>
      </c>
      <c r="BP258" s="78" t="e">
        <f aca="false">IF(AY258=0,"",AY258)</f>
        <v>#N/A</v>
      </c>
      <c r="BQ258" s="78" t="e">
        <f aca="false">IF(AZ258=0,"",AZ258)</f>
        <v>#N/A</v>
      </c>
      <c r="BR258" s="78" t="e">
        <f aca="false">IF(BA258=0,"",BA258)</f>
        <v>#N/A</v>
      </c>
      <c r="BS258" s="78" t="e">
        <f aca="false">IF(BB258=0,"",BB258)</f>
        <v>#N/A</v>
      </c>
      <c r="BT258" s="78" t="e">
        <f aca="false">IF(BC258=0,"",BC258)</f>
        <v>#N/A</v>
      </c>
      <c r="BU258" s="78" t="e">
        <f aca="false">IF(BD258=0,"",BD258)</f>
        <v>#N/A</v>
      </c>
    </row>
    <row r="259" customFormat="false" ht="56.7" hidden="false" customHeight="true" outlineLevel="0" collapsed="false">
      <c r="A259" s="137"/>
      <c r="B259" s="138"/>
      <c r="C259" s="139"/>
      <c r="D259" s="139"/>
      <c r="E259" s="143"/>
      <c r="F259" s="120"/>
      <c r="G259" s="121"/>
      <c r="H259" s="122"/>
      <c r="I259" s="123"/>
      <c r="J259" s="116"/>
      <c r="K259" s="124" t="str">
        <f aca="false">IF(ISBLANK(I259),"",ROUND(IF(J259&lt;&gt;"€",IF(J259="$",I259*TRANSFERENCIAS!$E$29,I259*TRANSFERENCIAS!$H$29),I259),2))</f>
        <v/>
      </c>
      <c r="L259" s="142"/>
      <c r="M259" s="142"/>
      <c r="N259" s="142"/>
      <c r="O259" s="142"/>
      <c r="P259" s="142"/>
      <c r="Q259" s="160" t="str">
        <f aca="false">IF(ISNUMBER(X259),X259,"P")</f>
        <v>P</v>
      </c>
      <c r="W259" s="129" t="n">
        <f aca="false">SUM(L259:O259)</f>
        <v>0</v>
      </c>
      <c r="X259" s="129" t="str">
        <f aca="false">IF(W259&gt;0,ABS(W259-K259),"")</f>
        <v/>
      </c>
      <c r="AO259" s="78" t="e">
        <f aca="false">VLOOKUP(F259,PTDS2!$A$1:$Q$13,2)</f>
        <v>#N/A</v>
      </c>
      <c r="AP259" s="78" t="e">
        <f aca="false">VLOOKUP(F259,PTDS2!$A$1:$Q$13,3)</f>
        <v>#N/A</v>
      </c>
      <c r="AQ259" s="78" t="e">
        <f aca="false">VLOOKUP(F259,PTDS2!$A$1:$Q$13,4)</f>
        <v>#N/A</v>
      </c>
      <c r="AR259" s="78" t="e">
        <f aca="false">VLOOKUP(F259,PTDS2!$A$1:$Q$13,5)</f>
        <v>#N/A</v>
      </c>
      <c r="AS259" s="78" t="e">
        <f aca="false">VLOOKUP(F259,PTDS2!$A$1:$Q$13,6)</f>
        <v>#N/A</v>
      </c>
      <c r="AT259" s="78" t="e">
        <f aca="false">VLOOKUP(F259,PTDS2!$A$1:$Q$13,7)</f>
        <v>#N/A</v>
      </c>
      <c r="AU259" s="78" t="e">
        <f aca="false">VLOOKUP(F259,PTDS2!$A$1:$Q$13,8)</f>
        <v>#N/A</v>
      </c>
      <c r="AV259" s="78" t="e">
        <f aca="false">VLOOKUP(F259,PTDS2!$A$1:$Q$13,9)</f>
        <v>#N/A</v>
      </c>
      <c r="AW259" s="78" t="e">
        <f aca="false">VLOOKUP(F259,PTDS2!$A$1:$Q$13,10)</f>
        <v>#N/A</v>
      </c>
      <c r="AX259" s="78" t="e">
        <f aca="false">VLOOKUP(F259,PTDS2!$A$1:$Q$13,11)</f>
        <v>#N/A</v>
      </c>
      <c r="AY259" s="78" t="e">
        <f aca="false">VLOOKUP(F259,PTDS2!$A$1:$Q$13,12)</f>
        <v>#N/A</v>
      </c>
      <c r="AZ259" s="78" t="e">
        <f aca="false">VLOOKUP(F259,PTDS2!$A$1:$Q$13,13)</f>
        <v>#N/A</v>
      </c>
      <c r="BA259" s="78" t="e">
        <f aca="false">VLOOKUP(F259,PTDS2!$A$1:$Q$13,14)</f>
        <v>#N/A</v>
      </c>
      <c r="BB259" s="78" t="e">
        <f aca="false">VLOOKUP(F259,PTDS2!$A$1:$Q$13,15)</f>
        <v>#N/A</v>
      </c>
      <c r="BC259" s="78" t="e">
        <f aca="false">VLOOKUP(F259,PTDS2!$A$1:$Q$13,16)</f>
        <v>#N/A</v>
      </c>
      <c r="BD259" s="78" t="e">
        <f aca="false">VLOOKUP(F259,PTDS2!$A$1:$Q$13,17)</f>
        <v>#N/A</v>
      </c>
      <c r="BF259" s="78" t="e">
        <f aca="false">IF(AO259=0,"",AO259)</f>
        <v>#N/A</v>
      </c>
      <c r="BG259" s="78" t="e">
        <f aca="false">IF(AP259=0,"",AP259)</f>
        <v>#N/A</v>
      </c>
      <c r="BH259" s="78" t="e">
        <f aca="false">IF(AQ259=0,"",AQ259)</f>
        <v>#N/A</v>
      </c>
      <c r="BI259" s="78" t="e">
        <f aca="false">IF(AR259=0,"",AR259)</f>
        <v>#N/A</v>
      </c>
      <c r="BJ259" s="78" t="e">
        <f aca="false">IF(AS259=0,"",AS259)</f>
        <v>#N/A</v>
      </c>
      <c r="BK259" s="78" t="e">
        <f aca="false">IF(AT259=0,"",AT259)</f>
        <v>#N/A</v>
      </c>
      <c r="BL259" s="78" t="e">
        <f aca="false">IF(AU259=0,"",AU259)</f>
        <v>#N/A</v>
      </c>
      <c r="BM259" s="78" t="e">
        <f aca="false">IF(AV259=0,"",AV259)</f>
        <v>#N/A</v>
      </c>
      <c r="BN259" s="78" t="e">
        <f aca="false">IF(AW259=0,"",AW259)</f>
        <v>#N/A</v>
      </c>
      <c r="BO259" s="78" t="e">
        <f aca="false">IF(AX259=0,"",AX259)</f>
        <v>#N/A</v>
      </c>
      <c r="BP259" s="78" t="e">
        <f aca="false">IF(AY259=0,"",AY259)</f>
        <v>#N/A</v>
      </c>
      <c r="BQ259" s="78" t="e">
        <f aca="false">IF(AZ259=0,"",AZ259)</f>
        <v>#N/A</v>
      </c>
      <c r="BR259" s="78" t="e">
        <f aca="false">IF(BA259=0,"",BA259)</f>
        <v>#N/A</v>
      </c>
      <c r="BS259" s="78" t="e">
        <f aca="false">IF(BB259=0,"",BB259)</f>
        <v>#N/A</v>
      </c>
      <c r="BT259" s="78" t="e">
        <f aca="false">IF(BC259=0,"",BC259)</f>
        <v>#N/A</v>
      </c>
      <c r="BU259" s="78" t="e">
        <f aca="false">IF(BD259=0,"",BD259)</f>
        <v>#N/A</v>
      </c>
    </row>
    <row r="260" customFormat="false" ht="56.7" hidden="false" customHeight="true" outlineLevel="0" collapsed="false">
      <c r="A260" s="137"/>
      <c r="B260" s="138"/>
      <c r="C260" s="139"/>
      <c r="D260" s="139"/>
      <c r="E260" s="143"/>
      <c r="F260" s="120"/>
      <c r="G260" s="121"/>
      <c r="H260" s="122"/>
      <c r="I260" s="123"/>
      <c r="J260" s="116"/>
      <c r="K260" s="124" t="str">
        <f aca="false">IF(ISBLANK(I260),"",ROUND(IF(J260&lt;&gt;"€",IF(J260="$",I260*TRANSFERENCIAS!$E$29,I260*TRANSFERENCIAS!$H$29),I260),2))</f>
        <v/>
      </c>
      <c r="L260" s="142"/>
      <c r="M260" s="142"/>
      <c r="N260" s="142"/>
      <c r="O260" s="142"/>
      <c r="P260" s="142"/>
      <c r="Q260" s="160" t="str">
        <f aca="false">IF(ISNUMBER(X260),X260,"P")</f>
        <v>P</v>
      </c>
      <c r="W260" s="129" t="n">
        <f aca="false">SUM(L260:O260)</f>
        <v>0</v>
      </c>
      <c r="X260" s="129" t="str">
        <f aca="false">IF(W260&gt;0,ABS(W260-K260),"")</f>
        <v/>
      </c>
      <c r="AO260" s="78" t="e">
        <f aca="false">VLOOKUP(F260,PTDS2!$A$1:$Q$13,2)</f>
        <v>#N/A</v>
      </c>
      <c r="AP260" s="78" t="e">
        <f aca="false">VLOOKUP(F260,PTDS2!$A$1:$Q$13,3)</f>
        <v>#N/A</v>
      </c>
      <c r="AQ260" s="78" t="e">
        <f aca="false">VLOOKUP(F260,PTDS2!$A$1:$Q$13,4)</f>
        <v>#N/A</v>
      </c>
      <c r="AR260" s="78" t="e">
        <f aca="false">VLOOKUP(F260,PTDS2!$A$1:$Q$13,5)</f>
        <v>#N/A</v>
      </c>
      <c r="AS260" s="78" t="e">
        <f aca="false">VLOOKUP(F260,PTDS2!$A$1:$Q$13,6)</f>
        <v>#N/A</v>
      </c>
      <c r="AT260" s="78" t="e">
        <f aca="false">VLOOKUP(F260,PTDS2!$A$1:$Q$13,7)</f>
        <v>#N/A</v>
      </c>
      <c r="AU260" s="78" t="e">
        <f aca="false">VLOOKUP(F260,PTDS2!$A$1:$Q$13,8)</f>
        <v>#N/A</v>
      </c>
      <c r="AV260" s="78" t="e">
        <f aca="false">VLOOKUP(F260,PTDS2!$A$1:$Q$13,9)</f>
        <v>#N/A</v>
      </c>
      <c r="AW260" s="78" t="e">
        <f aca="false">VLOOKUP(F260,PTDS2!$A$1:$Q$13,10)</f>
        <v>#N/A</v>
      </c>
      <c r="AX260" s="78" t="e">
        <f aca="false">VLOOKUP(F260,PTDS2!$A$1:$Q$13,11)</f>
        <v>#N/A</v>
      </c>
      <c r="AY260" s="78" t="e">
        <f aca="false">VLOOKUP(F260,PTDS2!$A$1:$Q$13,12)</f>
        <v>#N/A</v>
      </c>
      <c r="AZ260" s="78" t="e">
        <f aca="false">VLOOKUP(F260,PTDS2!$A$1:$Q$13,13)</f>
        <v>#N/A</v>
      </c>
      <c r="BA260" s="78" t="e">
        <f aca="false">VLOOKUP(F260,PTDS2!$A$1:$Q$13,14)</f>
        <v>#N/A</v>
      </c>
      <c r="BB260" s="78" t="e">
        <f aca="false">VLOOKUP(F260,PTDS2!$A$1:$Q$13,15)</f>
        <v>#N/A</v>
      </c>
      <c r="BC260" s="78" t="e">
        <f aca="false">VLOOKUP(F260,PTDS2!$A$1:$Q$13,16)</f>
        <v>#N/A</v>
      </c>
      <c r="BD260" s="78" t="e">
        <f aca="false">VLOOKUP(F260,PTDS2!$A$1:$Q$13,17)</f>
        <v>#N/A</v>
      </c>
      <c r="BF260" s="78" t="e">
        <f aca="false">IF(AO260=0,"",AO260)</f>
        <v>#N/A</v>
      </c>
      <c r="BG260" s="78" t="e">
        <f aca="false">IF(AP260=0,"",AP260)</f>
        <v>#N/A</v>
      </c>
      <c r="BH260" s="78" t="e">
        <f aca="false">IF(AQ260=0,"",AQ260)</f>
        <v>#N/A</v>
      </c>
      <c r="BI260" s="78" t="e">
        <f aca="false">IF(AR260=0,"",AR260)</f>
        <v>#N/A</v>
      </c>
      <c r="BJ260" s="78" t="e">
        <f aca="false">IF(AS260=0,"",AS260)</f>
        <v>#N/A</v>
      </c>
      <c r="BK260" s="78" t="e">
        <f aca="false">IF(AT260=0,"",AT260)</f>
        <v>#N/A</v>
      </c>
      <c r="BL260" s="78" t="e">
        <f aca="false">IF(AU260=0,"",AU260)</f>
        <v>#N/A</v>
      </c>
      <c r="BM260" s="78" t="e">
        <f aca="false">IF(AV260=0,"",AV260)</f>
        <v>#N/A</v>
      </c>
      <c r="BN260" s="78" t="e">
        <f aca="false">IF(AW260=0,"",AW260)</f>
        <v>#N/A</v>
      </c>
      <c r="BO260" s="78" t="e">
        <f aca="false">IF(AX260=0,"",AX260)</f>
        <v>#N/A</v>
      </c>
      <c r="BP260" s="78" t="e">
        <f aca="false">IF(AY260=0,"",AY260)</f>
        <v>#N/A</v>
      </c>
      <c r="BQ260" s="78" t="e">
        <f aca="false">IF(AZ260=0,"",AZ260)</f>
        <v>#N/A</v>
      </c>
      <c r="BR260" s="78" t="e">
        <f aca="false">IF(BA260=0,"",BA260)</f>
        <v>#N/A</v>
      </c>
      <c r="BS260" s="78" t="e">
        <f aca="false">IF(BB260=0,"",BB260)</f>
        <v>#N/A</v>
      </c>
      <c r="BT260" s="78" t="e">
        <f aca="false">IF(BC260=0,"",BC260)</f>
        <v>#N/A</v>
      </c>
      <c r="BU260" s="78" t="e">
        <f aca="false">IF(BD260=0,"",BD260)</f>
        <v>#N/A</v>
      </c>
    </row>
    <row r="261" customFormat="false" ht="56.7" hidden="false" customHeight="true" outlineLevel="0" collapsed="false">
      <c r="A261" s="137"/>
      <c r="B261" s="138"/>
      <c r="C261" s="139"/>
      <c r="D261" s="139"/>
      <c r="E261" s="143"/>
      <c r="F261" s="120"/>
      <c r="G261" s="121"/>
      <c r="H261" s="122"/>
      <c r="I261" s="123"/>
      <c r="J261" s="116"/>
      <c r="K261" s="124" t="str">
        <f aca="false">IF(ISBLANK(I261),"",ROUND(IF(J261&lt;&gt;"€",IF(J261="$",I261*TRANSFERENCIAS!$E$29,I261*TRANSFERENCIAS!$H$29),I261),2))</f>
        <v/>
      </c>
      <c r="L261" s="142"/>
      <c r="M261" s="142"/>
      <c r="N261" s="142"/>
      <c r="O261" s="142"/>
      <c r="P261" s="142"/>
      <c r="Q261" s="160" t="str">
        <f aca="false">IF(ISNUMBER(X261),X261,"P")</f>
        <v>P</v>
      </c>
      <c r="W261" s="129" t="n">
        <f aca="false">SUM(L261:O261)</f>
        <v>0</v>
      </c>
      <c r="X261" s="129" t="str">
        <f aca="false">IF(W261&gt;0,ABS(W261-K261),"")</f>
        <v/>
      </c>
      <c r="AO261" s="78" t="e">
        <f aca="false">VLOOKUP(F261,PTDS2!$A$1:$Q$13,2)</f>
        <v>#N/A</v>
      </c>
      <c r="AP261" s="78" t="e">
        <f aca="false">VLOOKUP(F261,PTDS2!$A$1:$Q$13,3)</f>
        <v>#N/A</v>
      </c>
      <c r="AQ261" s="78" t="e">
        <f aca="false">VLOOKUP(F261,PTDS2!$A$1:$Q$13,4)</f>
        <v>#N/A</v>
      </c>
      <c r="AR261" s="78" t="e">
        <f aca="false">VLOOKUP(F261,PTDS2!$A$1:$Q$13,5)</f>
        <v>#N/A</v>
      </c>
      <c r="AS261" s="78" t="e">
        <f aca="false">VLOOKUP(F261,PTDS2!$A$1:$Q$13,6)</f>
        <v>#N/A</v>
      </c>
      <c r="AT261" s="78" t="e">
        <f aca="false">VLOOKUP(F261,PTDS2!$A$1:$Q$13,7)</f>
        <v>#N/A</v>
      </c>
      <c r="AU261" s="78" t="e">
        <f aca="false">VLOOKUP(F261,PTDS2!$A$1:$Q$13,8)</f>
        <v>#N/A</v>
      </c>
      <c r="AV261" s="78" t="e">
        <f aca="false">VLOOKUP(F261,PTDS2!$A$1:$Q$13,9)</f>
        <v>#N/A</v>
      </c>
      <c r="AW261" s="78" t="e">
        <f aca="false">VLOOKUP(F261,PTDS2!$A$1:$Q$13,10)</f>
        <v>#N/A</v>
      </c>
      <c r="AX261" s="78" t="e">
        <f aca="false">VLOOKUP(F261,PTDS2!$A$1:$Q$13,11)</f>
        <v>#N/A</v>
      </c>
      <c r="AY261" s="78" t="e">
        <f aca="false">VLOOKUP(F261,PTDS2!$A$1:$Q$13,12)</f>
        <v>#N/A</v>
      </c>
      <c r="AZ261" s="78" t="e">
        <f aca="false">VLOOKUP(F261,PTDS2!$A$1:$Q$13,13)</f>
        <v>#N/A</v>
      </c>
      <c r="BA261" s="78" t="e">
        <f aca="false">VLOOKUP(F261,PTDS2!$A$1:$Q$13,14)</f>
        <v>#N/A</v>
      </c>
      <c r="BB261" s="78" t="e">
        <f aca="false">VLOOKUP(F261,PTDS2!$A$1:$Q$13,15)</f>
        <v>#N/A</v>
      </c>
      <c r="BC261" s="78" t="e">
        <f aca="false">VLOOKUP(F261,PTDS2!$A$1:$Q$13,16)</f>
        <v>#N/A</v>
      </c>
      <c r="BD261" s="78" t="e">
        <f aca="false">VLOOKUP(F261,PTDS2!$A$1:$Q$13,17)</f>
        <v>#N/A</v>
      </c>
      <c r="BF261" s="78" t="e">
        <f aca="false">IF(AO261=0,"",AO261)</f>
        <v>#N/A</v>
      </c>
      <c r="BG261" s="78" t="e">
        <f aca="false">IF(AP261=0,"",AP261)</f>
        <v>#N/A</v>
      </c>
      <c r="BH261" s="78" t="e">
        <f aca="false">IF(AQ261=0,"",AQ261)</f>
        <v>#N/A</v>
      </c>
      <c r="BI261" s="78" t="e">
        <f aca="false">IF(AR261=0,"",AR261)</f>
        <v>#N/A</v>
      </c>
      <c r="BJ261" s="78" t="e">
        <f aca="false">IF(AS261=0,"",AS261)</f>
        <v>#N/A</v>
      </c>
      <c r="BK261" s="78" t="e">
        <f aca="false">IF(AT261=0,"",AT261)</f>
        <v>#N/A</v>
      </c>
      <c r="BL261" s="78" t="e">
        <f aca="false">IF(AU261=0,"",AU261)</f>
        <v>#N/A</v>
      </c>
      <c r="BM261" s="78" t="e">
        <f aca="false">IF(AV261=0,"",AV261)</f>
        <v>#N/A</v>
      </c>
      <c r="BN261" s="78" t="e">
        <f aca="false">IF(AW261=0,"",AW261)</f>
        <v>#N/A</v>
      </c>
      <c r="BO261" s="78" t="e">
        <f aca="false">IF(AX261=0,"",AX261)</f>
        <v>#N/A</v>
      </c>
      <c r="BP261" s="78" t="e">
        <f aca="false">IF(AY261=0,"",AY261)</f>
        <v>#N/A</v>
      </c>
      <c r="BQ261" s="78" t="e">
        <f aca="false">IF(AZ261=0,"",AZ261)</f>
        <v>#N/A</v>
      </c>
      <c r="BR261" s="78" t="e">
        <f aca="false">IF(BA261=0,"",BA261)</f>
        <v>#N/A</v>
      </c>
      <c r="BS261" s="78" t="e">
        <f aca="false">IF(BB261=0,"",BB261)</f>
        <v>#N/A</v>
      </c>
      <c r="BT261" s="78" t="e">
        <f aca="false">IF(BC261=0,"",BC261)</f>
        <v>#N/A</v>
      </c>
      <c r="BU261" s="78" t="e">
        <f aca="false">IF(BD261=0,"",BD261)</f>
        <v>#N/A</v>
      </c>
    </row>
    <row r="262" customFormat="false" ht="56.7" hidden="false" customHeight="true" outlineLevel="0" collapsed="false">
      <c r="A262" s="137"/>
      <c r="B262" s="138"/>
      <c r="C262" s="139"/>
      <c r="D262" s="139"/>
      <c r="E262" s="143"/>
      <c r="F262" s="120"/>
      <c r="G262" s="121"/>
      <c r="H262" s="122"/>
      <c r="I262" s="123"/>
      <c r="J262" s="116"/>
      <c r="K262" s="124" t="str">
        <f aca="false">IF(ISBLANK(I262),"",ROUND(IF(J262&lt;&gt;"€",IF(J262="$",I262*TRANSFERENCIAS!$E$29,I262*TRANSFERENCIAS!$H$29),I262),2))</f>
        <v/>
      </c>
      <c r="L262" s="142"/>
      <c r="M262" s="142"/>
      <c r="N262" s="142"/>
      <c r="O262" s="142"/>
      <c r="P262" s="142"/>
      <c r="Q262" s="160" t="str">
        <f aca="false">IF(ISNUMBER(X262),X262,"P")</f>
        <v>P</v>
      </c>
      <c r="W262" s="129" t="n">
        <f aca="false">SUM(L262:O262)</f>
        <v>0</v>
      </c>
      <c r="X262" s="129" t="str">
        <f aca="false">IF(W262&gt;0,ABS(W262-K262),"")</f>
        <v/>
      </c>
      <c r="AO262" s="78" t="e">
        <f aca="false">VLOOKUP(F262,PTDS2!$A$1:$Q$13,2)</f>
        <v>#N/A</v>
      </c>
      <c r="AP262" s="78" t="e">
        <f aca="false">VLOOKUP(F262,PTDS2!$A$1:$Q$13,3)</f>
        <v>#N/A</v>
      </c>
      <c r="AQ262" s="78" t="e">
        <f aca="false">VLOOKUP(F262,PTDS2!$A$1:$Q$13,4)</f>
        <v>#N/A</v>
      </c>
      <c r="AR262" s="78" t="e">
        <f aca="false">VLOOKUP(F262,PTDS2!$A$1:$Q$13,5)</f>
        <v>#N/A</v>
      </c>
      <c r="AS262" s="78" t="e">
        <f aca="false">VLOOKUP(F262,PTDS2!$A$1:$Q$13,6)</f>
        <v>#N/A</v>
      </c>
      <c r="AT262" s="78" t="e">
        <f aca="false">VLOOKUP(F262,PTDS2!$A$1:$Q$13,7)</f>
        <v>#N/A</v>
      </c>
      <c r="AU262" s="78" t="e">
        <f aca="false">VLOOKUP(F262,PTDS2!$A$1:$Q$13,8)</f>
        <v>#N/A</v>
      </c>
      <c r="AV262" s="78" t="e">
        <f aca="false">VLOOKUP(F262,PTDS2!$A$1:$Q$13,9)</f>
        <v>#N/A</v>
      </c>
      <c r="AW262" s="78" t="e">
        <f aca="false">VLOOKUP(F262,PTDS2!$A$1:$Q$13,10)</f>
        <v>#N/A</v>
      </c>
      <c r="AX262" s="78" t="e">
        <f aca="false">VLOOKUP(F262,PTDS2!$A$1:$Q$13,11)</f>
        <v>#N/A</v>
      </c>
      <c r="AY262" s="78" t="e">
        <f aca="false">VLOOKUP(F262,PTDS2!$A$1:$Q$13,12)</f>
        <v>#N/A</v>
      </c>
      <c r="AZ262" s="78" t="e">
        <f aca="false">VLOOKUP(F262,PTDS2!$A$1:$Q$13,13)</f>
        <v>#N/A</v>
      </c>
      <c r="BA262" s="78" t="e">
        <f aca="false">VLOOKUP(F262,PTDS2!$A$1:$Q$13,14)</f>
        <v>#N/A</v>
      </c>
      <c r="BB262" s="78" t="e">
        <f aca="false">VLOOKUP(F262,PTDS2!$A$1:$Q$13,15)</f>
        <v>#N/A</v>
      </c>
      <c r="BC262" s="78" t="e">
        <f aca="false">VLOOKUP(F262,PTDS2!$A$1:$Q$13,16)</f>
        <v>#N/A</v>
      </c>
      <c r="BD262" s="78" t="e">
        <f aca="false">VLOOKUP(F262,PTDS2!$A$1:$Q$13,17)</f>
        <v>#N/A</v>
      </c>
      <c r="BF262" s="78" t="e">
        <f aca="false">IF(AO262=0,"",AO262)</f>
        <v>#N/A</v>
      </c>
      <c r="BG262" s="78" t="e">
        <f aca="false">IF(AP262=0,"",AP262)</f>
        <v>#N/A</v>
      </c>
      <c r="BH262" s="78" t="e">
        <f aca="false">IF(AQ262=0,"",AQ262)</f>
        <v>#N/A</v>
      </c>
      <c r="BI262" s="78" t="e">
        <f aca="false">IF(AR262=0,"",AR262)</f>
        <v>#N/A</v>
      </c>
      <c r="BJ262" s="78" t="e">
        <f aca="false">IF(AS262=0,"",AS262)</f>
        <v>#N/A</v>
      </c>
      <c r="BK262" s="78" t="e">
        <f aca="false">IF(AT262=0,"",AT262)</f>
        <v>#N/A</v>
      </c>
      <c r="BL262" s="78" t="e">
        <f aca="false">IF(AU262=0,"",AU262)</f>
        <v>#N/A</v>
      </c>
      <c r="BM262" s="78" t="e">
        <f aca="false">IF(AV262=0,"",AV262)</f>
        <v>#N/A</v>
      </c>
      <c r="BN262" s="78" t="e">
        <f aca="false">IF(AW262=0,"",AW262)</f>
        <v>#N/A</v>
      </c>
      <c r="BO262" s="78" t="e">
        <f aca="false">IF(AX262=0,"",AX262)</f>
        <v>#N/A</v>
      </c>
      <c r="BP262" s="78" t="e">
        <f aca="false">IF(AY262=0,"",AY262)</f>
        <v>#N/A</v>
      </c>
      <c r="BQ262" s="78" t="e">
        <f aca="false">IF(AZ262=0,"",AZ262)</f>
        <v>#N/A</v>
      </c>
      <c r="BR262" s="78" t="e">
        <f aca="false">IF(BA262=0,"",BA262)</f>
        <v>#N/A</v>
      </c>
      <c r="BS262" s="78" t="e">
        <f aca="false">IF(BB262=0,"",BB262)</f>
        <v>#N/A</v>
      </c>
      <c r="BT262" s="78" t="e">
        <f aca="false">IF(BC262=0,"",BC262)</f>
        <v>#N/A</v>
      </c>
      <c r="BU262" s="78" t="e">
        <f aca="false">IF(BD262=0,"",BD262)</f>
        <v>#N/A</v>
      </c>
    </row>
    <row r="263" customFormat="false" ht="56.7" hidden="false" customHeight="true" outlineLevel="0" collapsed="false">
      <c r="A263" s="137"/>
      <c r="B263" s="138"/>
      <c r="C263" s="139"/>
      <c r="D263" s="139"/>
      <c r="E263" s="143"/>
      <c r="F263" s="120"/>
      <c r="G263" s="121"/>
      <c r="H263" s="122"/>
      <c r="I263" s="123"/>
      <c r="J263" s="116"/>
      <c r="K263" s="124" t="str">
        <f aca="false">IF(ISBLANK(I263),"",ROUND(IF(J263&lt;&gt;"€",IF(J263="$",I263*TRANSFERENCIAS!$E$29,I263*TRANSFERENCIAS!$H$29),I263),2))</f>
        <v/>
      </c>
      <c r="L263" s="142"/>
      <c r="M263" s="142"/>
      <c r="N263" s="142"/>
      <c r="O263" s="142"/>
      <c r="P263" s="142"/>
      <c r="Q263" s="160" t="str">
        <f aca="false">IF(ISNUMBER(X263),X263,"P")</f>
        <v>P</v>
      </c>
      <c r="W263" s="129" t="n">
        <f aca="false">SUM(L263:O263)</f>
        <v>0</v>
      </c>
      <c r="X263" s="129" t="str">
        <f aca="false">IF(W263&gt;0,ABS(W263-K263),"")</f>
        <v/>
      </c>
      <c r="AO263" s="78" t="e">
        <f aca="false">VLOOKUP(F263,PTDS2!$A$1:$Q$13,2)</f>
        <v>#N/A</v>
      </c>
      <c r="AP263" s="78" t="e">
        <f aca="false">VLOOKUP(F263,PTDS2!$A$1:$Q$13,3)</f>
        <v>#N/A</v>
      </c>
      <c r="AQ263" s="78" t="e">
        <f aca="false">VLOOKUP(F263,PTDS2!$A$1:$Q$13,4)</f>
        <v>#N/A</v>
      </c>
      <c r="AR263" s="78" t="e">
        <f aca="false">VLOOKUP(F263,PTDS2!$A$1:$Q$13,5)</f>
        <v>#N/A</v>
      </c>
      <c r="AS263" s="78" t="e">
        <f aca="false">VLOOKUP(F263,PTDS2!$A$1:$Q$13,6)</f>
        <v>#N/A</v>
      </c>
      <c r="AT263" s="78" t="e">
        <f aca="false">VLOOKUP(F263,PTDS2!$A$1:$Q$13,7)</f>
        <v>#N/A</v>
      </c>
      <c r="AU263" s="78" t="e">
        <f aca="false">VLOOKUP(F263,PTDS2!$A$1:$Q$13,8)</f>
        <v>#N/A</v>
      </c>
      <c r="AV263" s="78" t="e">
        <f aca="false">VLOOKUP(F263,PTDS2!$A$1:$Q$13,9)</f>
        <v>#N/A</v>
      </c>
      <c r="AW263" s="78" t="e">
        <f aca="false">VLOOKUP(F263,PTDS2!$A$1:$Q$13,10)</f>
        <v>#N/A</v>
      </c>
      <c r="AX263" s="78" t="e">
        <f aca="false">VLOOKUP(F263,PTDS2!$A$1:$Q$13,11)</f>
        <v>#N/A</v>
      </c>
      <c r="AY263" s="78" t="e">
        <f aca="false">VLOOKUP(F263,PTDS2!$A$1:$Q$13,12)</f>
        <v>#N/A</v>
      </c>
      <c r="AZ263" s="78" t="e">
        <f aca="false">VLOOKUP(F263,PTDS2!$A$1:$Q$13,13)</f>
        <v>#N/A</v>
      </c>
      <c r="BA263" s="78" t="e">
        <f aca="false">VLOOKUP(F263,PTDS2!$A$1:$Q$13,14)</f>
        <v>#N/A</v>
      </c>
      <c r="BB263" s="78" t="e">
        <f aca="false">VLOOKUP(F263,PTDS2!$A$1:$Q$13,15)</f>
        <v>#N/A</v>
      </c>
      <c r="BC263" s="78" t="e">
        <f aca="false">VLOOKUP(F263,PTDS2!$A$1:$Q$13,16)</f>
        <v>#N/A</v>
      </c>
      <c r="BD263" s="78" t="e">
        <f aca="false">VLOOKUP(F263,PTDS2!$A$1:$Q$13,17)</f>
        <v>#N/A</v>
      </c>
      <c r="BF263" s="78" t="e">
        <f aca="false">IF(AO263=0,"",AO263)</f>
        <v>#N/A</v>
      </c>
      <c r="BG263" s="78" t="e">
        <f aca="false">IF(AP263=0,"",AP263)</f>
        <v>#N/A</v>
      </c>
      <c r="BH263" s="78" t="e">
        <f aca="false">IF(AQ263=0,"",AQ263)</f>
        <v>#N/A</v>
      </c>
      <c r="BI263" s="78" t="e">
        <f aca="false">IF(AR263=0,"",AR263)</f>
        <v>#N/A</v>
      </c>
      <c r="BJ263" s="78" t="e">
        <f aca="false">IF(AS263=0,"",AS263)</f>
        <v>#N/A</v>
      </c>
      <c r="BK263" s="78" t="e">
        <f aca="false">IF(AT263=0,"",AT263)</f>
        <v>#N/A</v>
      </c>
      <c r="BL263" s="78" t="e">
        <f aca="false">IF(AU263=0,"",AU263)</f>
        <v>#N/A</v>
      </c>
      <c r="BM263" s="78" t="e">
        <f aca="false">IF(AV263=0,"",AV263)</f>
        <v>#N/A</v>
      </c>
      <c r="BN263" s="78" t="e">
        <f aca="false">IF(AW263=0,"",AW263)</f>
        <v>#N/A</v>
      </c>
      <c r="BO263" s="78" t="e">
        <f aca="false">IF(AX263=0,"",AX263)</f>
        <v>#N/A</v>
      </c>
      <c r="BP263" s="78" t="e">
        <f aca="false">IF(AY263=0,"",AY263)</f>
        <v>#N/A</v>
      </c>
      <c r="BQ263" s="78" t="e">
        <f aca="false">IF(AZ263=0,"",AZ263)</f>
        <v>#N/A</v>
      </c>
      <c r="BR263" s="78" t="e">
        <f aca="false">IF(BA263=0,"",BA263)</f>
        <v>#N/A</v>
      </c>
      <c r="BS263" s="78" t="e">
        <f aca="false">IF(BB263=0,"",BB263)</f>
        <v>#N/A</v>
      </c>
      <c r="BT263" s="78" t="e">
        <f aca="false">IF(BC263=0,"",BC263)</f>
        <v>#N/A</v>
      </c>
      <c r="BU263" s="78" t="e">
        <f aca="false">IF(BD263=0,"",BD263)</f>
        <v>#N/A</v>
      </c>
    </row>
    <row r="264" customFormat="false" ht="56.7" hidden="false" customHeight="true" outlineLevel="0" collapsed="false">
      <c r="A264" s="137"/>
      <c r="B264" s="138"/>
      <c r="C264" s="139"/>
      <c r="D264" s="139"/>
      <c r="E264" s="143"/>
      <c r="F264" s="120"/>
      <c r="G264" s="121"/>
      <c r="H264" s="122"/>
      <c r="I264" s="123"/>
      <c r="J264" s="116"/>
      <c r="K264" s="124" t="str">
        <f aca="false">IF(ISBLANK(I264),"",ROUND(IF(J264&lt;&gt;"€",IF(J264="$",I264*TRANSFERENCIAS!$E$29,I264*TRANSFERENCIAS!$H$29),I264),2))</f>
        <v/>
      </c>
      <c r="L264" s="142"/>
      <c r="M264" s="142"/>
      <c r="N264" s="142"/>
      <c r="O264" s="142"/>
      <c r="P264" s="142"/>
      <c r="Q264" s="160" t="str">
        <f aca="false">IF(ISNUMBER(X264),X264,"P")</f>
        <v>P</v>
      </c>
      <c r="W264" s="129" t="n">
        <f aca="false">SUM(L264:O264)</f>
        <v>0</v>
      </c>
      <c r="X264" s="129" t="str">
        <f aca="false">IF(W264&gt;0,ABS(W264-K264),"")</f>
        <v/>
      </c>
      <c r="AO264" s="78" t="e">
        <f aca="false">VLOOKUP(F264,PTDS2!$A$1:$Q$13,2)</f>
        <v>#N/A</v>
      </c>
      <c r="AP264" s="78" t="e">
        <f aca="false">VLOOKUP(F264,PTDS2!$A$1:$Q$13,3)</f>
        <v>#N/A</v>
      </c>
      <c r="AQ264" s="78" t="e">
        <f aca="false">VLOOKUP(F264,PTDS2!$A$1:$Q$13,4)</f>
        <v>#N/A</v>
      </c>
      <c r="AR264" s="78" t="e">
        <f aca="false">VLOOKUP(F264,PTDS2!$A$1:$Q$13,5)</f>
        <v>#N/A</v>
      </c>
      <c r="AS264" s="78" t="e">
        <f aca="false">VLOOKUP(F264,PTDS2!$A$1:$Q$13,6)</f>
        <v>#N/A</v>
      </c>
      <c r="AT264" s="78" t="e">
        <f aca="false">VLOOKUP(F264,PTDS2!$A$1:$Q$13,7)</f>
        <v>#N/A</v>
      </c>
      <c r="AU264" s="78" t="e">
        <f aca="false">VLOOKUP(F264,PTDS2!$A$1:$Q$13,8)</f>
        <v>#N/A</v>
      </c>
      <c r="AV264" s="78" t="e">
        <f aca="false">VLOOKUP(F264,PTDS2!$A$1:$Q$13,9)</f>
        <v>#N/A</v>
      </c>
      <c r="AW264" s="78" t="e">
        <f aca="false">VLOOKUP(F264,PTDS2!$A$1:$Q$13,10)</f>
        <v>#N/A</v>
      </c>
      <c r="AX264" s="78" t="e">
        <f aca="false">VLOOKUP(F264,PTDS2!$A$1:$Q$13,11)</f>
        <v>#N/A</v>
      </c>
      <c r="AY264" s="78" t="e">
        <f aca="false">VLOOKUP(F264,PTDS2!$A$1:$Q$13,12)</f>
        <v>#N/A</v>
      </c>
      <c r="AZ264" s="78" t="e">
        <f aca="false">VLOOKUP(F264,PTDS2!$A$1:$Q$13,13)</f>
        <v>#N/A</v>
      </c>
      <c r="BA264" s="78" t="e">
        <f aca="false">VLOOKUP(F264,PTDS2!$A$1:$Q$13,14)</f>
        <v>#N/A</v>
      </c>
      <c r="BB264" s="78" t="e">
        <f aca="false">VLOOKUP(F264,PTDS2!$A$1:$Q$13,15)</f>
        <v>#N/A</v>
      </c>
      <c r="BC264" s="78" t="e">
        <f aca="false">VLOOKUP(F264,PTDS2!$A$1:$Q$13,16)</f>
        <v>#N/A</v>
      </c>
      <c r="BD264" s="78" t="e">
        <f aca="false">VLOOKUP(F264,PTDS2!$A$1:$Q$13,17)</f>
        <v>#N/A</v>
      </c>
      <c r="BF264" s="78" t="e">
        <f aca="false">IF(AO264=0,"",AO264)</f>
        <v>#N/A</v>
      </c>
      <c r="BG264" s="78" t="e">
        <f aca="false">IF(AP264=0,"",AP264)</f>
        <v>#N/A</v>
      </c>
      <c r="BH264" s="78" t="e">
        <f aca="false">IF(AQ264=0,"",AQ264)</f>
        <v>#N/A</v>
      </c>
      <c r="BI264" s="78" t="e">
        <f aca="false">IF(AR264=0,"",AR264)</f>
        <v>#N/A</v>
      </c>
      <c r="BJ264" s="78" t="e">
        <f aca="false">IF(AS264=0,"",AS264)</f>
        <v>#N/A</v>
      </c>
      <c r="BK264" s="78" t="e">
        <f aca="false">IF(AT264=0,"",AT264)</f>
        <v>#N/A</v>
      </c>
      <c r="BL264" s="78" t="e">
        <f aca="false">IF(AU264=0,"",AU264)</f>
        <v>#N/A</v>
      </c>
      <c r="BM264" s="78" t="e">
        <f aca="false">IF(AV264=0,"",AV264)</f>
        <v>#N/A</v>
      </c>
      <c r="BN264" s="78" t="e">
        <f aca="false">IF(AW264=0,"",AW264)</f>
        <v>#N/A</v>
      </c>
      <c r="BO264" s="78" t="e">
        <f aca="false">IF(AX264=0,"",AX264)</f>
        <v>#N/A</v>
      </c>
      <c r="BP264" s="78" t="e">
        <f aca="false">IF(AY264=0,"",AY264)</f>
        <v>#N/A</v>
      </c>
      <c r="BQ264" s="78" t="e">
        <f aca="false">IF(AZ264=0,"",AZ264)</f>
        <v>#N/A</v>
      </c>
      <c r="BR264" s="78" t="e">
        <f aca="false">IF(BA264=0,"",BA264)</f>
        <v>#N/A</v>
      </c>
      <c r="BS264" s="78" t="e">
        <f aca="false">IF(BB264=0,"",BB264)</f>
        <v>#N/A</v>
      </c>
      <c r="BT264" s="78" t="e">
        <f aca="false">IF(BC264=0,"",BC264)</f>
        <v>#N/A</v>
      </c>
      <c r="BU264" s="78" t="e">
        <f aca="false">IF(BD264=0,"",BD264)</f>
        <v>#N/A</v>
      </c>
    </row>
    <row r="265" customFormat="false" ht="56.7" hidden="false" customHeight="true" outlineLevel="0" collapsed="false">
      <c r="A265" s="137"/>
      <c r="B265" s="138"/>
      <c r="C265" s="139"/>
      <c r="D265" s="139"/>
      <c r="E265" s="143"/>
      <c r="F265" s="120"/>
      <c r="G265" s="121"/>
      <c r="H265" s="122"/>
      <c r="I265" s="123"/>
      <c r="J265" s="116"/>
      <c r="K265" s="124" t="str">
        <f aca="false">IF(ISBLANK(I265),"",ROUND(IF(J265&lt;&gt;"€",IF(J265="$",I265*TRANSFERENCIAS!$E$29,I265*TRANSFERENCIAS!$H$29),I265),2))</f>
        <v/>
      </c>
      <c r="L265" s="142"/>
      <c r="M265" s="142"/>
      <c r="N265" s="142"/>
      <c r="O265" s="142"/>
      <c r="P265" s="142"/>
      <c r="Q265" s="160" t="str">
        <f aca="false">IF(ISNUMBER(X265),X265,"P")</f>
        <v>P</v>
      </c>
      <c r="W265" s="129" t="n">
        <f aca="false">SUM(L265:O265)</f>
        <v>0</v>
      </c>
      <c r="X265" s="129" t="str">
        <f aca="false">IF(W265&gt;0,ABS(W265-K265),"")</f>
        <v/>
      </c>
      <c r="AO265" s="78" t="e">
        <f aca="false">VLOOKUP(F265,PTDS2!$A$1:$Q$13,2)</f>
        <v>#N/A</v>
      </c>
      <c r="AP265" s="78" t="e">
        <f aca="false">VLOOKUP(F265,PTDS2!$A$1:$Q$13,3)</f>
        <v>#N/A</v>
      </c>
      <c r="AQ265" s="78" t="e">
        <f aca="false">VLOOKUP(F265,PTDS2!$A$1:$Q$13,4)</f>
        <v>#N/A</v>
      </c>
      <c r="AR265" s="78" t="e">
        <f aca="false">VLOOKUP(F265,PTDS2!$A$1:$Q$13,5)</f>
        <v>#N/A</v>
      </c>
      <c r="AS265" s="78" t="e">
        <f aca="false">VLOOKUP(F265,PTDS2!$A$1:$Q$13,6)</f>
        <v>#N/A</v>
      </c>
      <c r="AT265" s="78" t="e">
        <f aca="false">VLOOKUP(F265,PTDS2!$A$1:$Q$13,7)</f>
        <v>#N/A</v>
      </c>
      <c r="AU265" s="78" t="e">
        <f aca="false">VLOOKUP(F265,PTDS2!$A$1:$Q$13,8)</f>
        <v>#N/A</v>
      </c>
      <c r="AV265" s="78" t="e">
        <f aca="false">VLOOKUP(F265,PTDS2!$A$1:$Q$13,9)</f>
        <v>#N/A</v>
      </c>
      <c r="AW265" s="78" t="e">
        <f aca="false">VLOOKUP(F265,PTDS2!$A$1:$Q$13,10)</f>
        <v>#N/A</v>
      </c>
      <c r="AX265" s="78" t="e">
        <f aca="false">VLOOKUP(F265,PTDS2!$A$1:$Q$13,11)</f>
        <v>#N/A</v>
      </c>
      <c r="AY265" s="78" t="e">
        <f aca="false">VLOOKUP(F265,PTDS2!$A$1:$Q$13,12)</f>
        <v>#N/A</v>
      </c>
      <c r="AZ265" s="78" t="e">
        <f aca="false">VLOOKUP(F265,PTDS2!$A$1:$Q$13,13)</f>
        <v>#N/A</v>
      </c>
      <c r="BA265" s="78" t="e">
        <f aca="false">VLOOKUP(F265,PTDS2!$A$1:$Q$13,14)</f>
        <v>#N/A</v>
      </c>
      <c r="BB265" s="78" t="e">
        <f aca="false">VLOOKUP(F265,PTDS2!$A$1:$Q$13,15)</f>
        <v>#N/A</v>
      </c>
      <c r="BC265" s="78" t="e">
        <f aca="false">VLOOKUP(F265,PTDS2!$A$1:$Q$13,16)</f>
        <v>#N/A</v>
      </c>
      <c r="BD265" s="78" t="e">
        <f aca="false">VLOOKUP(F265,PTDS2!$A$1:$Q$13,17)</f>
        <v>#N/A</v>
      </c>
      <c r="BF265" s="78" t="e">
        <f aca="false">IF(AO265=0,"",AO265)</f>
        <v>#N/A</v>
      </c>
      <c r="BG265" s="78" t="e">
        <f aca="false">IF(AP265=0,"",AP265)</f>
        <v>#N/A</v>
      </c>
      <c r="BH265" s="78" t="e">
        <f aca="false">IF(AQ265=0,"",AQ265)</f>
        <v>#N/A</v>
      </c>
      <c r="BI265" s="78" t="e">
        <f aca="false">IF(AR265=0,"",AR265)</f>
        <v>#N/A</v>
      </c>
      <c r="BJ265" s="78" t="e">
        <f aca="false">IF(AS265=0,"",AS265)</f>
        <v>#N/A</v>
      </c>
      <c r="BK265" s="78" t="e">
        <f aca="false">IF(AT265=0,"",AT265)</f>
        <v>#N/A</v>
      </c>
      <c r="BL265" s="78" t="e">
        <f aca="false">IF(AU265=0,"",AU265)</f>
        <v>#N/A</v>
      </c>
      <c r="BM265" s="78" t="e">
        <f aca="false">IF(AV265=0,"",AV265)</f>
        <v>#N/A</v>
      </c>
      <c r="BN265" s="78" t="e">
        <f aca="false">IF(AW265=0,"",AW265)</f>
        <v>#N/A</v>
      </c>
      <c r="BO265" s="78" t="e">
        <f aca="false">IF(AX265=0,"",AX265)</f>
        <v>#N/A</v>
      </c>
      <c r="BP265" s="78" t="e">
        <f aca="false">IF(AY265=0,"",AY265)</f>
        <v>#N/A</v>
      </c>
      <c r="BQ265" s="78" t="e">
        <f aca="false">IF(AZ265=0,"",AZ265)</f>
        <v>#N/A</v>
      </c>
      <c r="BR265" s="78" t="e">
        <f aca="false">IF(BA265=0,"",BA265)</f>
        <v>#N/A</v>
      </c>
      <c r="BS265" s="78" t="e">
        <f aca="false">IF(BB265=0,"",BB265)</f>
        <v>#N/A</v>
      </c>
      <c r="BT265" s="78" t="e">
        <f aca="false">IF(BC265=0,"",BC265)</f>
        <v>#N/A</v>
      </c>
      <c r="BU265" s="78" t="e">
        <f aca="false">IF(BD265=0,"",BD265)</f>
        <v>#N/A</v>
      </c>
    </row>
    <row r="266" customFormat="false" ht="56.7" hidden="false" customHeight="true" outlineLevel="0" collapsed="false">
      <c r="A266" s="137"/>
      <c r="B266" s="138"/>
      <c r="C266" s="139"/>
      <c r="D266" s="139"/>
      <c r="E266" s="143"/>
      <c r="F266" s="120"/>
      <c r="G266" s="121"/>
      <c r="H266" s="122"/>
      <c r="I266" s="123"/>
      <c r="J266" s="116"/>
      <c r="K266" s="124" t="str">
        <f aca="false">IF(ISBLANK(I266),"",ROUND(IF(J266&lt;&gt;"€",IF(J266="$",I266*TRANSFERENCIAS!$E$29,I266*TRANSFERENCIAS!$H$29),I266),2))</f>
        <v/>
      </c>
      <c r="L266" s="142"/>
      <c r="M266" s="142"/>
      <c r="N266" s="142"/>
      <c r="O266" s="142"/>
      <c r="P266" s="142"/>
      <c r="Q266" s="160" t="str">
        <f aca="false">IF(ISNUMBER(X266),X266,"P")</f>
        <v>P</v>
      </c>
      <c r="W266" s="129" t="n">
        <f aca="false">SUM(L266:O266)</f>
        <v>0</v>
      </c>
      <c r="X266" s="129" t="str">
        <f aca="false">IF(W266&gt;0,ABS(W266-K266),"")</f>
        <v/>
      </c>
      <c r="AO266" s="78" t="e">
        <f aca="false">VLOOKUP(F266,PTDS2!$A$1:$Q$13,2)</f>
        <v>#N/A</v>
      </c>
      <c r="AP266" s="78" t="e">
        <f aca="false">VLOOKUP(F266,PTDS2!$A$1:$Q$13,3)</f>
        <v>#N/A</v>
      </c>
      <c r="AQ266" s="78" t="e">
        <f aca="false">VLOOKUP(F266,PTDS2!$A$1:$Q$13,4)</f>
        <v>#N/A</v>
      </c>
      <c r="AR266" s="78" t="e">
        <f aca="false">VLOOKUP(F266,PTDS2!$A$1:$Q$13,5)</f>
        <v>#N/A</v>
      </c>
      <c r="AS266" s="78" t="e">
        <f aca="false">VLOOKUP(F266,PTDS2!$A$1:$Q$13,6)</f>
        <v>#N/A</v>
      </c>
      <c r="AT266" s="78" t="e">
        <f aca="false">VLOOKUP(F266,PTDS2!$A$1:$Q$13,7)</f>
        <v>#N/A</v>
      </c>
      <c r="AU266" s="78" t="e">
        <f aca="false">VLOOKUP(F266,PTDS2!$A$1:$Q$13,8)</f>
        <v>#N/A</v>
      </c>
      <c r="AV266" s="78" t="e">
        <f aca="false">VLOOKUP(F266,PTDS2!$A$1:$Q$13,9)</f>
        <v>#N/A</v>
      </c>
      <c r="AW266" s="78" t="e">
        <f aca="false">VLOOKUP(F266,PTDS2!$A$1:$Q$13,10)</f>
        <v>#N/A</v>
      </c>
      <c r="AX266" s="78" t="e">
        <f aca="false">VLOOKUP(F266,PTDS2!$A$1:$Q$13,11)</f>
        <v>#N/A</v>
      </c>
      <c r="AY266" s="78" t="e">
        <f aca="false">VLOOKUP(F266,PTDS2!$A$1:$Q$13,12)</f>
        <v>#N/A</v>
      </c>
      <c r="AZ266" s="78" t="e">
        <f aca="false">VLOOKUP(F266,PTDS2!$A$1:$Q$13,13)</f>
        <v>#N/A</v>
      </c>
      <c r="BA266" s="78" t="e">
        <f aca="false">VLOOKUP(F266,PTDS2!$A$1:$Q$13,14)</f>
        <v>#N/A</v>
      </c>
      <c r="BB266" s="78" t="e">
        <f aca="false">VLOOKUP(F266,PTDS2!$A$1:$Q$13,15)</f>
        <v>#N/A</v>
      </c>
      <c r="BC266" s="78" t="e">
        <f aca="false">VLOOKUP(F266,PTDS2!$A$1:$Q$13,16)</f>
        <v>#N/A</v>
      </c>
      <c r="BD266" s="78" t="e">
        <f aca="false">VLOOKUP(F266,PTDS2!$A$1:$Q$13,17)</f>
        <v>#N/A</v>
      </c>
      <c r="BF266" s="78" t="e">
        <f aca="false">IF(AO266=0,"",AO266)</f>
        <v>#N/A</v>
      </c>
      <c r="BG266" s="78" t="e">
        <f aca="false">IF(AP266=0,"",AP266)</f>
        <v>#N/A</v>
      </c>
      <c r="BH266" s="78" t="e">
        <f aca="false">IF(AQ266=0,"",AQ266)</f>
        <v>#N/A</v>
      </c>
      <c r="BI266" s="78" t="e">
        <f aca="false">IF(AR266=0,"",AR266)</f>
        <v>#N/A</v>
      </c>
      <c r="BJ266" s="78" t="e">
        <f aca="false">IF(AS266=0,"",AS266)</f>
        <v>#N/A</v>
      </c>
      <c r="BK266" s="78" t="e">
        <f aca="false">IF(AT266=0,"",AT266)</f>
        <v>#N/A</v>
      </c>
      <c r="BL266" s="78" t="e">
        <f aca="false">IF(AU266=0,"",AU266)</f>
        <v>#N/A</v>
      </c>
      <c r="BM266" s="78" t="e">
        <f aca="false">IF(AV266=0,"",AV266)</f>
        <v>#N/A</v>
      </c>
      <c r="BN266" s="78" t="e">
        <f aca="false">IF(AW266=0,"",AW266)</f>
        <v>#N/A</v>
      </c>
      <c r="BO266" s="78" t="e">
        <f aca="false">IF(AX266=0,"",AX266)</f>
        <v>#N/A</v>
      </c>
      <c r="BP266" s="78" t="e">
        <f aca="false">IF(AY266=0,"",AY266)</f>
        <v>#N/A</v>
      </c>
      <c r="BQ266" s="78" t="e">
        <f aca="false">IF(AZ266=0,"",AZ266)</f>
        <v>#N/A</v>
      </c>
      <c r="BR266" s="78" t="e">
        <f aca="false">IF(BA266=0,"",BA266)</f>
        <v>#N/A</v>
      </c>
      <c r="BS266" s="78" t="e">
        <f aca="false">IF(BB266=0,"",BB266)</f>
        <v>#N/A</v>
      </c>
      <c r="BT266" s="78" t="e">
        <f aca="false">IF(BC266=0,"",BC266)</f>
        <v>#N/A</v>
      </c>
      <c r="BU266" s="78" t="e">
        <f aca="false">IF(BD266=0,"",BD266)</f>
        <v>#N/A</v>
      </c>
    </row>
    <row r="267" customFormat="false" ht="56.7" hidden="false" customHeight="true" outlineLevel="0" collapsed="false">
      <c r="A267" s="137"/>
      <c r="B267" s="138"/>
      <c r="C267" s="139"/>
      <c r="D267" s="139"/>
      <c r="E267" s="143"/>
      <c r="F267" s="120"/>
      <c r="G267" s="121"/>
      <c r="H267" s="122"/>
      <c r="I267" s="123"/>
      <c r="J267" s="116"/>
      <c r="K267" s="124" t="str">
        <f aca="false">IF(ISBLANK(I267),"",ROUND(IF(J267&lt;&gt;"€",IF(J267="$",I267*TRANSFERENCIAS!$E$29,I267*TRANSFERENCIAS!$H$29),I267),2))</f>
        <v/>
      </c>
      <c r="L267" s="142"/>
      <c r="M267" s="142"/>
      <c r="N267" s="142"/>
      <c r="O267" s="142"/>
      <c r="P267" s="142"/>
      <c r="Q267" s="160" t="str">
        <f aca="false">IF(ISNUMBER(X267),X267,"P")</f>
        <v>P</v>
      </c>
      <c r="W267" s="129" t="n">
        <f aca="false">SUM(L267:O267)</f>
        <v>0</v>
      </c>
      <c r="X267" s="129" t="str">
        <f aca="false">IF(W267&gt;0,ABS(W267-K267),"")</f>
        <v/>
      </c>
      <c r="AO267" s="78" t="e">
        <f aca="false">VLOOKUP(F267,PTDS2!$A$1:$Q$13,2)</f>
        <v>#N/A</v>
      </c>
      <c r="AP267" s="78" t="e">
        <f aca="false">VLOOKUP(F267,PTDS2!$A$1:$Q$13,3)</f>
        <v>#N/A</v>
      </c>
      <c r="AQ267" s="78" t="e">
        <f aca="false">VLOOKUP(F267,PTDS2!$A$1:$Q$13,4)</f>
        <v>#N/A</v>
      </c>
      <c r="AR267" s="78" t="e">
        <f aca="false">VLOOKUP(F267,PTDS2!$A$1:$Q$13,5)</f>
        <v>#N/A</v>
      </c>
      <c r="AS267" s="78" t="e">
        <f aca="false">VLOOKUP(F267,PTDS2!$A$1:$Q$13,6)</f>
        <v>#N/A</v>
      </c>
      <c r="AT267" s="78" t="e">
        <f aca="false">VLOOKUP(F267,PTDS2!$A$1:$Q$13,7)</f>
        <v>#N/A</v>
      </c>
      <c r="AU267" s="78" t="e">
        <f aca="false">VLOOKUP(F267,PTDS2!$A$1:$Q$13,8)</f>
        <v>#N/A</v>
      </c>
      <c r="AV267" s="78" t="e">
        <f aca="false">VLOOKUP(F267,PTDS2!$A$1:$Q$13,9)</f>
        <v>#N/A</v>
      </c>
      <c r="AW267" s="78" t="e">
        <f aca="false">VLOOKUP(F267,PTDS2!$A$1:$Q$13,10)</f>
        <v>#N/A</v>
      </c>
      <c r="AX267" s="78" t="e">
        <f aca="false">VLOOKUP(F267,PTDS2!$A$1:$Q$13,11)</f>
        <v>#N/A</v>
      </c>
      <c r="AY267" s="78" t="e">
        <f aca="false">VLOOKUP(F267,PTDS2!$A$1:$Q$13,12)</f>
        <v>#N/A</v>
      </c>
      <c r="AZ267" s="78" t="e">
        <f aca="false">VLOOKUP(F267,PTDS2!$A$1:$Q$13,13)</f>
        <v>#N/A</v>
      </c>
      <c r="BA267" s="78" t="e">
        <f aca="false">VLOOKUP(F267,PTDS2!$A$1:$Q$13,14)</f>
        <v>#N/A</v>
      </c>
      <c r="BB267" s="78" t="e">
        <f aca="false">VLOOKUP(F267,PTDS2!$A$1:$Q$13,15)</f>
        <v>#N/A</v>
      </c>
      <c r="BC267" s="78" t="e">
        <f aca="false">VLOOKUP(F267,PTDS2!$A$1:$Q$13,16)</f>
        <v>#N/A</v>
      </c>
      <c r="BD267" s="78" t="e">
        <f aca="false">VLOOKUP(F267,PTDS2!$A$1:$Q$13,17)</f>
        <v>#N/A</v>
      </c>
      <c r="BF267" s="78" t="e">
        <f aca="false">IF(AO267=0,"",AO267)</f>
        <v>#N/A</v>
      </c>
      <c r="BG267" s="78" t="e">
        <f aca="false">IF(AP267=0,"",AP267)</f>
        <v>#N/A</v>
      </c>
      <c r="BH267" s="78" t="e">
        <f aca="false">IF(AQ267=0,"",AQ267)</f>
        <v>#N/A</v>
      </c>
      <c r="BI267" s="78" t="e">
        <f aca="false">IF(AR267=0,"",AR267)</f>
        <v>#N/A</v>
      </c>
      <c r="BJ267" s="78" t="e">
        <f aca="false">IF(AS267=0,"",AS267)</f>
        <v>#N/A</v>
      </c>
      <c r="BK267" s="78" t="e">
        <f aca="false">IF(AT267=0,"",AT267)</f>
        <v>#N/A</v>
      </c>
      <c r="BL267" s="78" t="e">
        <f aca="false">IF(AU267=0,"",AU267)</f>
        <v>#N/A</v>
      </c>
      <c r="BM267" s="78" t="e">
        <f aca="false">IF(AV267=0,"",AV267)</f>
        <v>#N/A</v>
      </c>
      <c r="BN267" s="78" t="e">
        <f aca="false">IF(AW267=0,"",AW267)</f>
        <v>#N/A</v>
      </c>
      <c r="BO267" s="78" t="e">
        <f aca="false">IF(AX267=0,"",AX267)</f>
        <v>#N/A</v>
      </c>
      <c r="BP267" s="78" t="e">
        <f aca="false">IF(AY267=0,"",AY267)</f>
        <v>#N/A</v>
      </c>
      <c r="BQ267" s="78" t="e">
        <f aca="false">IF(AZ267=0,"",AZ267)</f>
        <v>#N/A</v>
      </c>
      <c r="BR267" s="78" t="e">
        <f aca="false">IF(BA267=0,"",BA267)</f>
        <v>#N/A</v>
      </c>
      <c r="BS267" s="78" t="e">
        <f aca="false">IF(BB267=0,"",BB267)</f>
        <v>#N/A</v>
      </c>
      <c r="BT267" s="78" t="e">
        <f aca="false">IF(BC267=0,"",BC267)</f>
        <v>#N/A</v>
      </c>
      <c r="BU267" s="78" t="e">
        <f aca="false">IF(BD267=0,"",BD267)</f>
        <v>#N/A</v>
      </c>
    </row>
    <row r="268" customFormat="false" ht="56.7" hidden="false" customHeight="true" outlineLevel="0" collapsed="false">
      <c r="A268" s="137"/>
      <c r="B268" s="138"/>
      <c r="C268" s="139"/>
      <c r="D268" s="139"/>
      <c r="E268" s="143"/>
      <c r="F268" s="120"/>
      <c r="G268" s="121"/>
      <c r="H268" s="122"/>
      <c r="I268" s="123"/>
      <c r="J268" s="116"/>
      <c r="K268" s="124" t="str">
        <f aca="false">IF(ISBLANK(I268),"",ROUND(IF(J268&lt;&gt;"€",IF(J268="$",I268*TRANSFERENCIAS!$E$29,I268*TRANSFERENCIAS!$H$29),I268),2))</f>
        <v/>
      </c>
      <c r="L268" s="142"/>
      <c r="M268" s="142"/>
      <c r="N268" s="142"/>
      <c r="O268" s="142"/>
      <c r="P268" s="142"/>
      <c r="Q268" s="160" t="str">
        <f aca="false">IF(ISNUMBER(X268),X268,"P")</f>
        <v>P</v>
      </c>
      <c r="W268" s="129" t="n">
        <f aca="false">SUM(L268:O268)</f>
        <v>0</v>
      </c>
      <c r="X268" s="129" t="str">
        <f aca="false">IF(W268&gt;0,ABS(W268-K268),"")</f>
        <v/>
      </c>
      <c r="AO268" s="78" t="e">
        <f aca="false">VLOOKUP(F268,PTDS2!$A$1:$Q$13,2)</f>
        <v>#N/A</v>
      </c>
      <c r="AP268" s="78" t="e">
        <f aca="false">VLOOKUP(F268,PTDS2!$A$1:$Q$13,3)</f>
        <v>#N/A</v>
      </c>
      <c r="AQ268" s="78" t="e">
        <f aca="false">VLOOKUP(F268,PTDS2!$A$1:$Q$13,4)</f>
        <v>#N/A</v>
      </c>
      <c r="AR268" s="78" t="e">
        <f aca="false">VLOOKUP(F268,PTDS2!$A$1:$Q$13,5)</f>
        <v>#N/A</v>
      </c>
      <c r="AS268" s="78" t="e">
        <f aca="false">VLOOKUP(F268,PTDS2!$A$1:$Q$13,6)</f>
        <v>#N/A</v>
      </c>
      <c r="AT268" s="78" t="e">
        <f aca="false">VLOOKUP(F268,PTDS2!$A$1:$Q$13,7)</f>
        <v>#N/A</v>
      </c>
      <c r="AU268" s="78" t="e">
        <f aca="false">VLOOKUP(F268,PTDS2!$A$1:$Q$13,8)</f>
        <v>#N/A</v>
      </c>
      <c r="AV268" s="78" t="e">
        <f aca="false">VLOOKUP(F268,PTDS2!$A$1:$Q$13,9)</f>
        <v>#N/A</v>
      </c>
      <c r="AW268" s="78" t="e">
        <f aca="false">VLOOKUP(F268,PTDS2!$A$1:$Q$13,10)</f>
        <v>#N/A</v>
      </c>
      <c r="AX268" s="78" t="e">
        <f aca="false">VLOOKUP(F268,PTDS2!$A$1:$Q$13,11)</f>
        <v>#N/A</v>
      </c>
      <c r="AY268" s="78" t="e">
        <f aca="false">VLOOKUP(F268,PTDS2!$A$1:$Q$13,12)</f>
        <v>#N/A</v>
      </c>
      <c r="AZ268" s="78" t="e">
        <f aca="false">VLOOKUP(F268,PTDS2!$A$1:$Q$13,13)</f>
        <v>#N/A</v>
      </c>
      <c r="BA268" s="78" t="e">
        <f aca="false">VLOOKUP(F268,PTDS2!$A$1:$Q$13,14)</f>
        <v>#N/A</v>
      </c>
      <c r="BB268" s="78" t="e">
        <f aca="false">VLOOKUP(F268,PTDS2!$A$1:$Q$13,15)</f>
        <v>#N/A</v>
      </c>
      <c r="BC268" s="78" t="e">
        <f aca="false">VLOOKUP(F268,PTDS2!$A$1:$Q$13,16)</f>
        <v>#N/A</v>
      </c>
      <c r="BD268" s="78" t="e">
        <f aca="false">VLOOKUP(F268,PTDS2!$A$1:$Q$13,17)</f>
        <v>#N/A</v>
      </c>
      <c r="BF268" s="78" t="e">
        <f aca="false">IF(AO268=0,"",AO268)</f>
        <v>#N/A</v>
      </c>
      <c r="BG268" s="78" t="e">
        <f aca="false">IF(AP268=0,"",AP268)</f>
        <v>#N/A</v>
      </c>
      <c r="BH268" s="78" t="e">
        <f aca="false">IF(AQ268=0,"",AQ268)</f>
        <v>#N/A</v>
      </c>
      <c r="BI268" s="78" t="e">
        <f aca="false">IF(AR268=0,"",AR268)</f>
        <v>#N/A</v>
      </c>
      <c r="BJ268" s="78" t="e">
        <f aca="false">IF(AS268=0,"",AS268)</f>
        <v>#N/A</v>
      </c>
      <c r="BK268" s="78" t="e">
        <f aca="false">IF(AT268=0,"",AT268)</f>
        <v>#N/A</v>
      </c>
      <c r="BL268" s="78" t="e">
        <f aca="false">IF(AU268=0,"",AU268)</f>
        <v>#N/A</v>
      </c>
      <c r="BM268" s="78" t="e">
        <f aca="false">IF(AV268=0,"",AV268)</f>
        <v>#N/A</v>
      </c>
      <c r="BN268" s="78" t="e">
        <f aca="false">IF(AW268=0,"",AW268)</f>
        <v>#N/A</v>
      </c>
      <c r="BO268" s="78" t="e">
        <f aca="false">IF(AX268=0,"",AX268)</f>
        <v>#N/A</v>
      </c>
      <c r="BP268" s="78" t="e">
        <f aca="false">IF(AY268=0,"",AY268)</f>
        <v>#N/A</v>
      </c>
      <c r="BQ268" s="78" t="e">
        <f aca="false">IF(AZ268=0,"",AZ268)</f>
        <v>#N/A</v>
      </c>
      <c r="BR268" s="78" t="e">
        <f aca="false">IF(BA268=0,"",BA268)</f>
        <v>#N/A</v>
      </c>
      <c r="BS268" s="78" t="e">
        <f aca="false">IF(BB268=0,"",BB268)</f>
        <v>#N/A</v>
      </c>
      <c r="BT268" s="78" t="e">
        <f aca="false">IF(BC268=0,"",BC268)</f>
        <v>#N/A</v>
      </c>
      <c r="BU268" s="78" t="e">
        <f aca="false">IF(BD268=0,"",BD268)</f>
        <v>#N/A</v>
      </c>
    </row>
    <row r="269" customFormat="false" ht="56.7" hidden="false" customHeight="true" outlineLevel="0" collapsed="false">
      <c r="A269" s="137"/>
      <c r="B269" s="138"/>
      <c r="C269" s="139"/>
      <c r="D269" s="139"/>
      <c r="E269" s="143"/>
      <c r="F269" s="120"/>
      <c r="G269" s="121"/>
      <c r="H269" s="122"/>
      <c r="I269" s="123"/>
      <c r="J269" s="116"/>
      <c r="K269" s="124" t="str">
        <f aca="false">IF(ISBLANK(I269),"",ROUND(IF(J269&lt;&gt;"€",IF(J269="$",I269*TRANSFERENCIAS!$E$29,I269*TRANSFERENCIAS!$H$29),I269),2))</f>
        <v/>
      </c>
      <c r="L269" s="142"/>
      <c r="M269" s="142"/>
      <c r="N269" s="142"/>
      <c r="O269" s="142"/>
      <c r="P269" s="142"/>
      <c r="Q269" s="160" t="str">
        <f aca="false">IF(ISNUMBER(X269),X269,"P")</f>
        <v>P</v>
      </c>
      <c r="W269" s="129" t="n">
        <f aca="false">SUM(L269:O269)</f>
        <v>0</v>
      </c>
      <c r="X269" s="129" t="str">
        <f aca="false">IF(W269&gt;0,ABS(W269-K269),"")</f>
        <v/>
      </c>
      <c r="AO269" s="78" t="e">
        <f aca="false">VLOOKUP(F269,PTDS2!$A$1:$Q$13,2)</f>
        <v>#N/A</v>
      </c>
      <c r="AP269" s="78" t="e">
        <f aca="false">VLOOKUP(F269,PTDS2!$A$1:$Q$13,3)</f>
        <v>#N/A</v>
      </c>
      <c r="AQ269" s="78" t="e">
        <f aca="false">VLOOKUP(F269,PTDS2!$A$1:$Q$13,4)</f>
        <v>#N/A</v>
      </c>
      <c r="AR269" s="78" t="e">
        <f aca="false">VLOOKUP(F269,PTDS2!$A$1:$Q$13,5)</f>
        <v>#N/A</v>
      </c>
      <c r="AS269" s="78" t="e">
        <f aca="false">VLOOKUP(F269,PTDS2!$A$1:$Q$13,6)</f>
        <v>#N/A</v>
      </c>
      <c r="AT269" s="78" t="e">
        <f aca="false">VLOOKUP(F269,PTDS2!$A$1:$Q$13,7)</f>
        <v>#N/A</v>
      </c>
      <c r="AU269" s="78" t="e">
        <f aca="false">VLOOKUP(F269,PTDS2!$A$1:$Q$13,8)</f>
        <v>#N/A</v>
      </c>
      <c r="AV269" s="78" t="e">
        <f aca="false">VLOOKUP(F269,PTDS2!$A$1:$Q$13,9)</f>
        <v>#N/A</v>
      </c>
      <c r="AW269" s="78" t="e">
        <f aca="false">VLOOKUP(F269,PTDS2!$A$1:$Q$13,10)</f>
        <v>#N/A</v>
      </c>
      <c r="AX269" s="78" t="e">
        <f aca="false">VLOOKUP(F269,PTDS2!$A$1:$Q$13,11)</f>
        <v>#N/A</v>
      </c>
      <c r="AY269" s="78" t="e">
        <f aca="false">VLOOKUP(F269,PTDS2!$A$1:$Q$13,12)</f>
        <v>#N/A</v>
      </c>
      <c r="AZ269" s="78" t="e">
        <f aca="false">VLOOKUP(F269,PTDS2!$A$1:$Q$13,13)</f>
        <v>#N/A</v>
      </c>
      <c r="BA269" s="78" t="e">
        <f aca="false">VLOOKUP(F269,PTDS2!$A$1:$Q$13,14)</f>
        <v>#N/A</v>
      </c>
      <c r="BB269" s="78" t="e">
        <f aca="false">VLOOKUP(F269,PTDS2!$A$1:$Q$13,15)</f>
        <v>#N/A</v>
      </c>
      <c r="BC269" s="78" t="e">
        <f aca="false">VLOOKUP(F269,PTDS2!$A$1:$Q$13,16)</f>
        <v>#N/A</v>
      </c>
      <c r="BD269" s="78" t="e">
        <f aca="false">VLOOKUP(F269,PTDS2!$A$1:$Q$13,17)</f>
        <v>#N/A</v>
      </c>
      <c r="BF269" s="78" t="e">
        <f aca="false">IF(AO269=0,"",AO269)</f>
        <v>#N/A</v>
      </c>
      <c r="BG269" s="78" t="e">
        <f aca="false">IF(AP269=0,"",AP269)</f>
        <v>#N/A</v>
      </c>
      <c r="BH269" s="78" t="e">
        <f aca="false">IF(AQ269=0,"",AQ269)</f>
        <v>#N/A</v>
      </c>
      <c r="BI269" s="78" t="e">
        <f aca="false">IF(AR269=0,"",AR269)</f>
        <v>#N/A</v>
      </c>
      <c r="BJ269" s="78" t="e">
        <f aca="false">IF(AS269=0,"",AS269)</f>
        <v>#N/A</v>
      </c>
      <c r="BK269" s="78" t="e">
        <f aca="false">IF(AT269=0,"",AT269)</f>
        <v>#N/A</v>
      </c>
      <c r="BL269" s="78" t="e">
        <f aca="false">IF(AU269=0,"",AU269)</f>
        <v>#N/A</v>
      </c>
      <c r="BM269" s="78" t="e">
        <f aca="false">IF(AV269=0,"",AV269)</f>
        <v>#N/A</v>
      </c>
      <c r="BN269" s="78" t="e">
        <f aca="false">IF(AW269=0,"",AW269)</f>
        <v>#N/A</v>
      </c>
      <c r="BO269" s="78" t="e">
        <f aca="false">IF(AX269=0,"",AX269)</f>
        <v>#N/A</v>
      </c>
      <c r="BP269" s="78" t="e">
        <f aca="false">IF(AY269=0,"",AY269)</f>
        <v>#N/A</v>
      </c>
      <c r="BQ269" s="78" t="e">
        <f aca="false">IF(AZ269=0,"",AZ269)</f>
        <v>#N/A</v>
      </c>
      <c r="BR269" s="78" t="e">
        <f aca="false">IF(BA269=0,"",BA269)</f>
        <v>#N/A</v>
      </c>
      <c r="BS269" s="78" t="e">
        <f aca="false">IF(BB269=0,"",BB269)</f>
        <v>#N/A</v>
      </c>
      <c r="BT269" s="78" t="e">
        <f aca="false">IF(BC269=0,"",BC269)</f>
        <v>#N/A</v>
      </c>
      <c r="BU269" s="78" t="e">
        <f aca="false">IF(BD269=0,"",BD269)</f>
        <v>#N/A</v>
      </c>
    </row>
    <row r="270" customFormat="false" ht="56.7" hidden="false" customHeight="true" outlineLevel="0" collapsed="false">
      <c r="A270" s="137"/>
      <c r="B270" s="138"/>
      <c r="C270" s="139"/>
      <c r="D270" s="139"/>
      <c r="E270" s="143"/>
      <c r="F270" s="120"/>
      <c r="G270" s="121"/>
      <c r="H270" s="122"/>
      <c r="I270" s="123"/>
      <c r="J270" s="116"/>
      <c r="K270" s="124" t="str">
        <f aca="false">IF(ISBLANK(I270),"",ROUND(IF(J270&lt;&gt;"€",IF(J270="$",I270*TRANSFERENCIAS!$E$29,I270*TRANSFERENCIAS!$H$29),I270),2))</f>
        <v/>
      </c>
      <c r="L270" s="142"/>
      <c r="M270" s="142"/>
      <c r="N270" s="142"/>
      <c r="O270" s="142"/>
      <c r="P270" s="142"/>
      <c r="Q270" s="160" t="str">
        <f aca="false">IF(ISNUMBER(X270),X270,"P")</f>
        <v>P</v>
      </c>
      <c r="W270" s="129" t="n">
        <f aca="false">SUM(L270:O270)</f>
        <v>0</v>
      </c>
      <c r="X270" s="129" t="str">
        <f aca="false">IF(W270&gt;0,ABS(W270-K270),"")</f>
        <v/>
      </c>
      <c r="AO270" s="78" t="e">
        <f aca="false">VLOOKUP(F270,PTDS2!$A$1:$Q$13,2)</f>
        <v>#N/A</v>
      </c>
      <c r="AP270" s="78" t="e">
        <f aca="false">VLOOKUP(F270,PTDS2!$A$1:$Q$13,3)</f>
        <v>#N/A</v>
      </c>
      <c r="AQ270" s="78" t="e">
        <f aca="false">VLOOKUP(F270,PTDS2!$A$1:$Q$13,4)</f>
        <v>#N/A</v>
      </c>
      <c r="AR270" s="78" t="e">
        <f aca="false">VLOOKUP(F270,PTDS2!$A$1:$Q$13,5)</f>
        <v>#N/A</v>
      </c>
      <c r="AS270" s="78" t="e">
        <f aca="false">VLOOKUP(F270,PTDS2!$A$1:$Q$13,6)</f>
        <v>#N/A</v>
      </c>
      <c r="AT270" s="78" t="e">
        <f aca="false">VLOOKUP(F270,PTDS2!$A$1:$Q$13,7)</f>
        <v>#N/A</v>
      </c>
      <c r="AU270" s="78" t="e">
        <f aca="false">VLOOKUP(F270,PTDS2!$A$1:$Q$13,8)</f>
        <v>#N/A</v>
      </c>
      <c r="AV270" s="78" t="e">
        <f aca="false">VLOOKUP(F270,PTDS2!$A$1:$Q$13,9)</f>
        <v>#N/A</v>
      </c>
      <c r="AW270" s="78" t="e">
        <f aca="false">VLOOKUP(F270,PTDS2!$A$1:$Q$13,10)</f>
        <v>#N/A</v>
      </c>
      <c r="AX270" s="78" t="e">
        <f aca="false">VLOOKUP(F270,PTDS2!$A$1:$Q$13,11)</f>
        <v>#N/A</v>
      </c>
      <c r="AY270" s="78" t="e">
        <f aca="false">VLOOKUP(F270,PTDS2!$A$1:$Q$13,12)</f>
        <v>#N/A</v>
      </c>
      <c r="AZ270" s="78" t="e">
        <f aca="false">VLOOKUP(F270,PTDS2!$A$1:$Q$13,13)</f>
        <v>#N/A</v>
      </c>
      <c r="BA270" s="78" t="e">
        <f aca="false">VLOOKUP(F270,PTDS2!$A$1:$Q$13,14)</f>
        <v>#N/A</v>
      </c>
      <c r="BB270" s="78" t="e">
        <f aca="false">VLOOKUP(F270,PTDS2!$A$1:$Q$13,15)</f>
        <v>#N/A</v>
      </c>
      <c r="BC270" s="78" t="e">
        <f aca="false">VLOOKUP(F270,PTDS2!$A$1:$Q$13,16)</f>
        <v>#N/A</v>
      </c>
      <c r="BD270" s="78" t="e">
        <f aca="false">VLOOKUP(F270,PTDS2!$A$1:$Q$13,17)</f>
        <v>#N/A</v>
      </c>
      <c r="BF270" s="78" t="e">
        <f aca="false">IF(AO270=0,"",AO270)</f>
        <v>#N/A</v>
      </c>
      <c r="BG270" s="78" t="e">
        <f aca="false">IF(AP270=0,"",AP270)</f>
        <v>#N/A</v>
      </c>
      <c r="BH270" s="78" t="e">
        <f aca="false">IF(AQ270=0,"",AQ270)</f>
        <v>#N/A</v>
      </c>
      <c r="BI270" s="78" t="e">
        <f aca="false">IF(AR270=0,"",AR270)</f>
        <v>#N/A</v>
      </c>
      <c r="BJ270" s="78" t="e">
        <f aca="false">IF(AS270=0,"",AS270)</f>
        <v>#N/A</v>
      </c>
      <c r="BK270" s="78" t="e">
        <f aca="false">IF(AT270=0,"",AT270)</f>
        <v>#N/A</v>
      </c>
      <c r="BL270" s="78" t="e">
        <f aca="false">IF(AU270=0,"",AU270)</f>
        <v>#N/A</v>
      </c>
      <c r="BM270" s="78" t="e">
        <f aca="false">IF(AV270=0,"",AV270)</f>
        <v>#N/A</v>
      </c>
      <c r="BN270" s="78" t="e">
        <f aca="false">IF(AW270=0,"",AW270)</f>
        <v>#N/A</v>
      </c>
      <c r="BO270" s="78" t="e">
        <f aca="false">IF(AX270=0,"",AX270)</f>
        <v>#N/A</v>
      </c>
      <c r="BP270" s="78" t="e">
        <f aca="false">IF(AY270=0,"",AY270)</f>
        <v>#N/A</v>
      </c>
      <c r="BQ270" s="78" t="e">
        <f aca="false">IF(AZ270=0,"",AZ270)</f>
        <v>#N/A</v>
      </c>
      <c r="BR270" s="78" t="e">
        <f aca="false">IF(BA270=0,"",BA270)</f>
        <v>#N/A</v>
      </c>
      <c r="BS270" s="78" t="e">
        <f aca="false">IF(BB270=0,"",BB270)</f>
        <v>#N/A</v>
      </c>
      <c r="BT270" s="78" t="e">
        <f aca="false">IF(BC270=0,"",BC270)</f>
        <v>#N/A</v>
      </c>
      <c r="BU270" s="78" t="e">
        <f aca="false">IF(BD270=0,"",BD270)</f>
        <v>#N/A</v>
      </c>
    </row>
    <row r="271" customFormat="false" ht="56.7" hidden="false" customHeight="true" outlineLevel="0" collapsed="false">
      <c r="A271" s="137"/>
      <c r="B271" s="138"/>
      <c r="C271" s="139"/>
      <c r="D271" s="139"/>
      <c r="E271" s="143"/>
      <c r="F271" s="120"/>
      <c r="G271" s="121"/>
      <c r="H271" s="122"/>
      <c r="I271" s="123"/>
      <c r="J271" s="116"/>
      <c r="K271" s="124" t="str">
        <f aca="false">IF(ISBLANK(I271),"",ROUND(IF(J271&lt;&gt;"€",IF(J271="$",I271*TRANSFERENCIAS!$E$29,I271*TRANSFERENCIAS!$H$29),I271),2))</f>
        <v/>
      </c>
      <c r="L271" s="142"/>
      <c r="M271" s="142"/>
      <c r="N271" s="142"/>
      <c r="O271" s="142"/>
      <c r="P271" s="142"/>
      <c r="Q271" s="160" t="str">
        <f aca="false">IF(ISNUMBER(X271),X271,"P")</f>
        <v>P</v>
      </c>
      <c r="W271" s="129" t="n">
        <f aca="false">SUM(L271:O271)</f>
        <v>0</v>
      </c>
      <c r="X271" s="129" t="str">
        <f aca="false">IF(W271&gt;0,ABS(W271-K271),"")</f>
        <v/>
      </c>
      <c r="AO271" s="78" t="e">
        <f aca="false">VLOOKUP(F271,PTDS2!$A$1:$Q$13,2)</f>
        <v>#N/A</v>
      </c>
      <c r="AP271" s="78" t="e">
        <f aca="false">VLOOKUP(F271,PTDS2!$A$1:$Q$13,3)</f>
        <v>#N/A</v>
      </c>
      <c r="AQ271" s="78" t="e">
        <f aca="false">VLOOKUP(F271,PTDS2!$A$1:$Q$13,4)</f>
        <v>#N/A</v>
      </c>
      <c r="AR271" s="78" t="e">
        <f aca="false">VLOOKUP(F271,PTDS2!$A$1:$Q$13,5)</f>
        <v>#N/A</v>
      </c>
      <c r="AS271" s="78" t="e">
        <f aca="false">VLOOKUP(F271,PTDS2!$A$1:$Q$13,6)</f>
        <v>#N/A</v>
      </c>
      <c r="AT271" s="78" t="e">
        <f aca="false">VLOOKUP(F271,PTDS2!$A$1:$Q$13,7)</f>
        <v>#N/A</v>
      </c>
      <c r="AU271" s="78" t="e">
        <f aca="false">VLOOKUP(F271,PTDS2!$A$1:$Q$13,8)</f>
        <v>#N/A</v>
      </c>
      <c r="AV271" s="78" t="e">
        <f aca="false">VLOOKUP(F271,PTDS2!$A$1:$Q$13,9)</f>
        <v>#N/A</v>
      </c>
      <c r="AW271" s="78" t="e">
        <f aca="false">VLOOKUP(F271,PTDS2!$A$1:$Q$13,10)</f>
        <v>#N/A</v>
      </c>
      <c r="AX271" s="78" t="e">
        <f aca="false">VLOOKUP(F271,PTDS2!$A$1:$Q$13,11)</f>
        <v>#N/A</v>
      </c>
      <c r="AY271" s="78" t="e">
        <f aca="false">VLOOKUP(F271,PTDS2!$A$1:$Q$13,12)</f>
        <v>#N/A</v>
      </c>
      <c r="AZ271" s="78" t="e">
        <f aca="false">VLOOKUP(F271,PTDS2!$A$1:$Q$13,13)</f>
        <v>#N/A</v>
      </c>
      <c r="BA271" s="78" t="e">
        <f aca="false">VLOOKUP(F271,PTDS2!$A$1:$Q$13,14)</f>
        <v>#N/A</v>
      </c>
      <c r="BB271" s="78" t="e">
        <f aca="false">VLOOKUP(F271,PTDS2!$A$1:$Q$13,15)</f>
        <v>#N/A</v>
      </c>
      <c r="BC271" s="78" t="e">
        <f aca="false">VLOOKUP(F271,PTDS2!$A$1:$Q$13,16)</f>
        <v>#N/A</v>
      </c>
      <c r="BD271" s="78" t="e">
        <f aca="false">VLOOKUP(F271,PTDS2!$A$1:$Q$13,17)</f>
        <v>#N/A</v>
      </c>
      <c r="BF271" s="78" t="e">
        <f aca="false">IF(AO271=0,"",AO271)</f>
        <v>#N/A</v>
      </c>
      <c r="BG271" s="78" t="e">
        <f aca="false">IF(AP271=0,"",AP271)</f>
        <v>#N/A</v>
      </c>
      <c r="BH271" s="78" t="e">
        <f aca="false">IF(AQ271=0,"",AQ271)</f>
        <v>#N/A</v>
      </c>
      <c r="BI271" s="78" t="e">
        <f aca="false">IF(AR271=0,"",AR271)</f>
        <v>#N/A</v>
      </c>
      <c r="BJ271" s="78" t="e">
        <f aca="false">IF(AS271=0,"",AS271)</f>
        <v>#N/A</v>
      </c>
      <c r="BK271" s="78" t="e">
        <f aca="false">IF(AT271=0,"",AT271)</f>
        <v>#N/A</v>
      </c>
      <c r="BL271" s="78" t="e">
        <f aca="false">IF(AU271=0,"",AU271)</f>
        <v>#N/A</v>
      </c>
      <c r="BM271" s="78" t="e">
        <f aca="false">IF(AV271=0,"",AV271)</f>
        <v>#N/A</v>
      </c>
      <c r="BN271" s="78" t="e">
        <f aca="false">IF(AW271=0,"",AW271)</f>
        <v>#N/A</v>
      </c>
      <c r="BO271" s="78" t="e">
        <f aca="false">IF(AX271=0,"",AX271)</f>
        <v>#N/A</v>
      </c>
      <c r="BP271" s="78" t="e">
        <f aca="false">IF(AY271=0,"",AY271)</f>
        <v>#N/A</v>
      </c>
      <c r="BQ271" s="78" t="e">
        <f aca="false">IF(AZ271=0,"",AZ271)</f>
        <v>#N/A</v>
      </c>
      <c r="BR271" s="78" t="e">
        <f aca="false">IF(BA271=0,"",BA271)</f>
        <v>#N/A</v>
      </c>
      <c r="BS271" s="78" t="e">
        <f aca="false">IF(BB271=0,"",BB271)</f>
        <v>#N/A</v>
      </c>
      <c r="BT271" s="78" t="e">
        <f aca="false">IF(BC271=0,"",BC271)</f>
        <v>#N/A</v>
      </c>
      <c r="BU271" s="78" t="e">
        <f aca="false">IF(BD271=0,"",BD271)</f>
        <v>#N/A</v>
      </c>
    </row>
    <row r="272" customFormat="false" ht="56.7" hidden="false" customHeight="true" outlineLevel="0" collapsed="false">
      <c r="A272" s="137"/>
      <c r="B272" s="138"/>
      <c r="C272" s="139"/>
      <c r="D272" s="139"/>
      <c r="E272" s="143"/>
      <c r="F272" s="120"/>
      <c r="G272" s="121"/>
      <c r="H272" s="122"/>
      <c r="I272" s="123"/>
      <c r="J272" s="116"/>
      <c r="K272" s="124" t="str">
        <f aca="false">IF(ISBLANK(I272),"",ROUND(IF(J272&lt;&gt;"€",IF(J272="$",I272*TRANSFERENCIAS!$E$29,I272*TRANSFERENCIAS!$H$29),I272),2))</f>
        <v/>
      </c>
      <c r="L272" s="142"/>
      <c r="M272" s="142"/>
      <c r="N272" s="142"/>
      <c r="O272" s="142"/>
      <c r="P272" s="142"/>
      <c r="Q272" s="160" t="str">
        <f aca="false">IF(ISNUMBER(X272),X272,"P")</f>
        <v>P</v>
      </c>
      <c r="W272" s="129" t="n">
        <f aca="false">SUM(L272:O272)</f>
        <v>0</v>
      </c>
      <c r="X272" s="129" t="str">
        <f aca="false">IF(W272&gt;0,ABS(W272-K272),"")</f>
        <v/>
      </c>
      <c r="AO272" s="78" t="e">
        <f aca="false">VLOOKUP(F272,PTDS2!$A$1:$Q$13,2)</f>
        <v>#N/A</v>
      </c>
      <c r="AP272" s="78" t="e">
        <f aca="false">VLOOKUP(F272,PTDS2!$A$1:$Q$13,3)</f>
        <v>#N/A</v>
      </c>
      <c r="AQ272" s="78" t="e">
        <f aca="false">VLOOKUP(F272,PTDS2!$A$1:$Q$13,4)</f>
        <v>#N/A</v>
      </c>
      <c r="AR272" s="78" t="e">
        <f aca="false">VLOOKUP(F272,PTDS2!$A$1:$Q$13,5)</f>
        <v>#N/A</v>
      </c>
      <c r="AS272" s="78" t="e">
        <f aca="false">VLOOKUP(F272,PTDS2!$A$1:$Q$13,6)</f>
        <v>#N/A</v>
      </c>
      <c r="AT272" s="78" t="e">
        <f aca="false">VLOOKUP(F272,PTDS2!$A$1:$Q$13,7)</f>
        <v>#N/A</v>
      </c>
      <c r="AU272" s="78" t="e">
        <f aca="false">VLOOKUP(F272,PTDS2!$A$1:$Q$13,8)</f>
        <v>#N/A</v>
      </c>
      <c r="AV272" s="78" t="e">
        <f aca="false">VLOOKUP(F272,PTDS2!$A$1:$Q$13,9)</f>
        <v>#N/A</v>
      </c>
      <c r="AW272" s="78" t="e">
        <f aca="false">VLOOKUP(F272,PTDS2!$A$1:$Q$13,10)</f>
        <v>#N/A</v>
      </c>
      <c r="AX272" s="78" t="e">
        <f aca="false">VLOOKUP(F272,PTDS2!$A$1:$Q$13,11)</f>
        <v>#N/A</v>
      </c>
      <c r="AY272" s="78" t="e">
        <f aca="false">VLOOKUP(F272,PTDS2!$A$1:$Q$13,12)</f>
        <v>#N/A</v>
      </c>
      <c r="AZ272" s="78" t="e">
        <f aca="false">VLOOKUP(F272,PTDS2!$A$1:$Q$13,13)</f>
        <v>#N/A</v>
      </c>
      <c r="BA272" s="78" t="e">
        <f aca="false">VLOOKUP(F272,PTDS2!$A$1:$Q$13,14)</f>
        <v>#N/A</v>
      </c>
      <c r="BB272" s="78" t="e">
        <f aca="false">VLOOKUP(F272,PTDS2!$A$1:$Q$13,15)</f>
        <v>#N/A</v>
      </c>
      <c r="BC272" s="78" t="e">
        <f aca="false">VLOOKUP(F272,PTDS2!$A$1:$Q$13,16)</f>
        <v>#N/A</v>
      </c>
      <c r="BD272" s="78" t="e">
        <f aca="false">VLOOKUP(F272,PTDS2!$A$1:$Q$13,17)</f>
        <v>#N/A</v>
      </c>
      <c r="BF272" s="78" t="e">
        <f aca="false">IF(AO272=0,"",AO272)</f>
        <v>#N/A</v>
      </c>
      <c r="BG272" s="78" t="e">
        <f aca="false">IF(AP272=0,"",AP272)</f>
        <v>#N/A</v>
      </c>
      <c r="BH272" s="78" t="e">
        <f aca="false">IF(AQ272=0,"",AQ272)</f>
        <v>#N/A</v>
      </c>
      <c r="BI272" s="78" t="e">
        <f aca="false">IF(AR272=0,"",AR272)</f>
        <v>#N/A</v>
      </c>
      <c r="BJ272" s="78" t="e">
        <f aca="false">IF(AS272=0,"",AS272)</f>
        <v>#N/A</v>
      </c>
      <c r="BK272" s="78" t="e">
        <f aca="false">IF(AT272=0,"",AT272)</f>
        <v>#N/A</v>
      </c>
      <c r="BL272" s="78" t="e">
        <f aca="false">IF(AU272=0,"",AU272)</f>
        <v>#N/A</v>
      </c>
      <c r="BM272" s="78" t="e">
        <f aca="false">IF(AV272=0,"",AV272)</f>
        <v>#N/A</v>
      </c>
      <c r="BN272" s="78" t="e">
        <f aca="false">IF(AW272=0,"",AW272)</f>
        <v>#N/A</v>
      </c>
      <c r="BO272" s="78" t="e">
        <f aca="false">IF(AX272=0,"",AX272)</f>
        <v>#N/A</v>
      </c>
      <c r="BP272" s="78" t="e">
        <f aca="false">IF(AY272=0,"",AY272)</f>
        <v>#N/A</v>
      </c>
      <c r="BQ272" s="78" t="e">
        <f aca="false">IF(AZ272=0,"",AZ272)</f>
        <v>#N/A</v>
      </c>
      <c r="BR272" s="78" t="e">
        <f aca="false">IF(BA272=0,"",BA272)</f>
        <v>#N/A</v>
      </c>
      <c r="BS272" s="78" t="e">
        <f aca="false">IF(BB272=0,"",BB272)</f>
        <v>#N/A</v>
      </c>
      <c r="BT272" s="78" t="e">
        <f aca="false">IF(BC272=0,"",BC272)</f>
        <v>#N/A</v>
      </c>
      <c r="BU272" s="78" t="e">
        <f aca="false">IF(BD272=0,"",BD272)</f>
        <v>#N/A</v>
      </c>
    </row>
    <row r="273" customFormat="false" ht="56.7" hidden="false" customHeight="true" outlineLevel="0" collapsed="false">
      <c r="A273" s="137"/>
      <c r="B273" s="138"/>
      <c r="C273" s="139"/>
      <c r="D273" s="139"/>
      <c r="E273" s="143"/>
      <c r="F273" s="120"/>
      <c r="G273" s="121"/>
      <c r="H273" s="122"/>
      <c r="I273" s="123"/>
      <c r="J273" s="116"/>
      <c r="K273" s="124" t="str">
        <f aca="false">IF(ISBLANK(I273),"",ROUND(IF(J273&lt;&gt;"€",IF(J273="$",I273*TRANSFERENCIAS!$E$29,I273*TRANSFERENCIAS!$H$29),I273),2))</f>
        <v/>
      </c>
      <c r="L273" s="142"/>
      <c r="M273" s="142"/>
      <c r="N273" s="142"/>
      <c r="O273" s="142"/>
      <c r="P273" s="142"/>
      <c r="Q273" s="160" t="str">
        <f aca="false">IF(ISNUMBER(X273),X273,"P")</f>
        <v>P</v>
      </c>
      <c r="W273" s="129" t="n">
        <f aca="false">SUM(L273:O273)</f>
        <v>0</v>
      </c>
      <c r="X273" s="129" t="str">
        <f aca="false">IF(W273&gt;0,ABS(W273-K273),"")</f>
        <v/>
      </c>
      <c r="AO273" s="78" t="e">
        <f aca="false">VLOOKUP(F273,PTDS2!$A$1:$Q$13,2)</f>
        <v>#N/A</v>
      </c>
      <c r="AP273" s="78" t="e">
        <f aca="false">VLOOKUP(F273,PTDS2!$A$1:$Q$13,3)</f>
        <v>#N/A</v>
      </c>
      <c r="AQ273" s="78" t="e">
        <f aca="false">VLOOKUP(F273,PTDS2!$A$1:$Q$13,4)</f>
        <v>#N/A</v>
      </c>
      <c r="AR273" s="78" t="e">
        <f aca="false">VLOOKUP(F273,PTDS2!$A$1:$Q$13,5)</f>
        <v>#N/A</v>
      </c>
      <c r="AS273" s="78" t="e">
        <f aca="false">VLOOKUP(F273,PTDS2!$A$1:$Q$13,6)</f>
        <v>#N/A</v>
      </c>
      <c r="AT273" s="78" t="e">
        <f aca="false">VLOOKUP(F273,PTDS2!$A$1:$Q$13,7)</f>
        <v>#N/A</v>
      </c>
      <c r="AU273" s="78" t="e">
        <f aca="false">VLOOKUP(F273,PTDS2!$A$1:$Q$13,8)</f>
        <v>#N/A</v>
      </c>
      <c r="AV273" s="78" t="e">
        <f aca="false">VLOOKUP(F273,PTDS2!$A$1:$Q$13,9)</f>
        <v>#N/A</v>
      </c>
      <c r="AW273" s="78" t="e">
        <f aca="false">VLOOKUP(F273,PTDS2!$A$1:$Q$13,10)</f>
        <v>#N/A</v>
      </c>
      <c r="AX273" s="78" t="e">
        <f aca="false">VLOOKUP(F273,PTDS2!$A$1:$Q$13,11)</f>
        <v>#N/A</v>
      </c>
      <c r="AY273" s="78" t="e">
        <f aca="false">VLOOKUP(F273,PTDS2!$A$1:$Q$13,12)</f>
        <v>#N/A</v>
      </c>
      <c r="AZ273" s="78" t="e">
        <f aca="false">VLOOKUP(F273,PTDS2!$A$1:$Q$13,13)</f>
        <v>#N/A</v>
      </c>
      <c r="BA273" s="78" t="e">
        <f aca="false">VLOOKUP(F273,PTDS2!$A$1:$Q$13,14)</f>
        <v>#N/A</v>
      </c>
      <c r="BB273" s="78" t="e">
        <f aca="false">VLOOKUP(F273,PTDS2!$A$1:$Q$13,15)</f>
        <v>#N/A</v>
      </c>
      <c r="BC273" s="78" t="e">
        <f aca="false">VLOOKUP(F273,PTDS2!$A$1:$Q$13,16)</f>
        <v>#N/A</v>
      </c>
      <c r="BD273" s="78" t="e">
        <f aca="false">VLOOKUP(F273,PTDS2!$A$1:$Q$13,17)</f>
        <v>#N/A</v>
      </c>
      <c r="BF273" s="78" t="e">
        <f aca="false">IF(AO273=0,"",AO273)</f>
        <v>#N/A</v>
      </c>
      <c r="BG273" s="78" t="e">
        <f aca="false">IF(AP273=0,"",AP273)</f>
        <v>#N/A</v>
      </c>
      <c r="BH273" s="78" t="e">
        <f aca="false">IF(AQ273=0,"",AQ273)</f>
        <v>#N/A</v>
      </c>
      <c r="BI273" s="78" t="e">
        <f aca="false">IF(AR273=0,"",AR273)</f>
        <v>#N/A</v>
      </c>
      <c r="BJ273" s="78" t="e">
        <f aca="false">IF(AS273=0,"",AS273)</f>
        <v>#N/A</v>
      </c>
      <c r="BK273" s="78" t="e">
        <f aca="false">IF(AT273=0,"",AT273)</f>
        <v>#N/A</v>
      </c>
      <c r="BL273" s="78" t="e">
        <f aca="false">IF(AU273=0,"",AU273)</f>
        <v>#N/A</v>
      </c>
      <c r="BM273" s="78" t="e">
        <f aca="false">IF(AV273=0,"",AV273)</f>
        <v>#N/A</v>
      </c>
      <c r="BN273" s="78" t="e">
        <f aca="false">IF(AW273=0,"",AW273)</f>
        <v>#N/A</v>
      </c>
      <c r="BO273" s="78" t="e">
        <f aca="false">IF(AX273=0,"",AX273)</f>
        <v>#N/A</v>
      </c>
      <c r="BP273" s="78" t="e">
        <f aca="false">IF(AY273=0,"",AY273)</f>
        <v>#N/A</v>
      </c>
      <c r="BQ273" s="78" t="e">
        <f aca="false">IF(AZ273=0,"",AZ273)</f>
        <v>#N/A</v>
      </c>
      <c r="BR273" s="78" t="e">
        <f aca="false">IF(BA273=0,"",BA273)</f>
        <v>#N/A</v>
      </c>
      <c r="BS273" s="78" t="e">
        <f aca="false">IF(BB273=0,"",BB273)</f>
        <v>#N/A</v>
      </c>
      <c r="BT273" s="78" t="e">
        <f aca="false">IF(BC273=0,"",BC273)</f>
        <v>#N/A</v>
      </c>
      <c r="BU273" s="78" t="e">
        <f aca="false">IF(BD273=0,"",BD273)</f>
        <v>#N/A</v>
      </c>
    </row>
    <row r="274" customFormat="false" ht="56.7" hidden="false" customHeight="true" outlineLevel="0" collapsed="false">
      <c r="A274" s="137"/>
      <c r="B274" s="138"/>
      <c r="C274" s="139"/>
      <c r="D274" s="139"/>
      <c r="E274" s="143"/>
      <c r="F274" s="120"/>
      <c r="G274" s="121"/>
      <c r="H274" s="122"/>
      <c r="I274" s="123"/>
      <c r="J274" s="116"/>
      <c r="K274" s="124" t="str">
        <f aca="false">IF(ISBLANK(I274),"",ROUND(IF(J274&lt;&gt;"€",IF(J274="$",I274*TRANSFERENCIAS!$E$29,I274*TRANSFERENCIAS!$H$29),I274),2))</f>
        <v/>
      </c>
      <c r="L274" s="142"/>
      <c r="M274" s="142"/>
      <c r="N274" s="142"/>
      <c r="O274" s="142"/>
      <c r="P274" s="142"/>
      <c r="Q274" s="160" t="str">
        <f aca="false">IF(ISNUMBER(X274),X274,"P")</f>
        <v>P</v>
      </c>
      <c r="W274" s="129" t="n">
        <f aca="false">SUM(L274:O274)</f>
        <v>0</v>
      </c>
      <c r="X274" s="129" t="str">
        <f aca="false">IF(W274&gt;0,ABS(W274-K274),"")</f>
        <v/>
      </c>
      <c r="AO274" s="78" t="e">
        <f aca="false">VLOOKUP(F274,PTDS2!$A$1:$Q$13,2)</f>
        <v>#N/A</v>
      </c>
      <c r="AP274" s="78" t="e">
        <f aca="false">VLOOKUP(F274,PTDS2!$A$1:$Q$13,3)</f>
        <v>#N/A</v>
      </c>
      <c r="AQ274" s="78" t="e">
        <f aca="false">VLOOKUP(F274,PTDS2!$A$1:$Q$13,4)</f>
        <v>#N/A</v>
      </c>
      <c r="AR274" s="78" t="e">
        <f aca="false">VLOOKUP(F274,PTDS2!$A$1:$Q$13,5)</f>
        <v>#N/A</v>
      </c>
      <c r="AS274" s="78" t="e">
        <f aca="false">VLOOKUP(F274,PTDS2!$A$1:$Q$13,6)</f>
        <v>#N/A</v>
      </c>
      <c r="AT274" s="78" t="e">
        <f aca="false">VLOOKUP(F274,PTDS2!$A$1:$Q$13,7)</f>
        <v>#N/A</v>
      </c>
      <c r="AU274" s="78" t="e">
        <f aca="false">VLOOKUP(F274,PTDS2!$A$1:$Q$13,8)</f>
        <v>#N/A</v>
      </c>
      <c r="AV274" s="78" t="e">
        <f aca="false">VLOOKUP(F274,PTDS2!$A$1:$Q$13,9)</f>
        <v>#N/A</v>
      </c>
      <c r="AW274" s="78" t="e">
        <f aca="false">VLOOKUP(F274,PTDS2!$A$1:$Q$13,10)</f>
        <v>#N/A</v>
      </c>
      <c r="AX274" s="78" t="e">
        <f aca="false">VLOOKUP(F274,PTDS2!$A$1:$Q$13,11)</f>
        <v>#N/A</v>
      </c>
      <c r="AY274" s="78" t="e">
        <f aca="false">VLOOKUP(F274,PTDS2!$A$1:$Q$13,12)</f>
        <v>#N/A</v>
      </c>
      <c r="AZ274" s="78" t="e">
        <f aca="false">VLOOKUP(F274,PTDS2!$A$1:$Q$13,13)</f>
        <v>#N/A</v>
      </c>
      <c r="BA274" s="78" t="e">
        <f aca="false">VLOOKUP(F274,PTDS2!$A$1:$Q$13,14)</f>
        <v>#N/A</v>
      </c>
      <c r="BB274" s="78" t="e">
        <f aca="false">VLOOKUP(F274,PTDS2!$A$1:$Q$13,15)</f>
        <v>#N/A</v>
      </c>
      <c r="BC274" s="78" t="e">
        <f aca="false">VLOOKUP(F274,PTDS2!$A$1:$Q$13,16)</f>
        <v>#N/A</v>
      </c>
      <c r="BD274" s="78" t="e">
        <f aca="false">VLOOKUP(F274,PTDS2!$A$1:$Q$13,17)</f>
        <v>#N/A</v>
      </c>
      <c r="BF274" s="78" t="e">
        <f aca="false">IF(AO274=0,"",AO274)</f>
        <v>#N/A</v>
      </c>
      <c r="BG274" s="78" t="e">
        <f aca="false">IF(AP274=0,"",AP274)</f>
        <v>#N/A</v>
      </c>
      <c r="BH274" s="78" t="e">
        <f aca="false">IF(AQ274=0,"",AQ274)</f>
        <v>#N/A</v>
      </c>
      <c r="BI274" s="78" t="e">
        <f aca="false">IF(AR274=0,"",AR274)</f>
        <v>#N/A</v>
      </c>
      <c r="BJ274" s="78" t="e">
        <f aca="false">IF(AS274=0,"",AS274)</f>
        <v>#N/A</v>
      </c>
      <c r="BK274" s="78" t="e">
        <f aca="false">IF(AT274=0,"",AT274)</f>
        <v>#N/A</v>
      </c>
      <c r="BL274" s="78" t="e">
        <f aca="false">IF(AU274=0,"",AU274)</f>
        <v>#N/A</v>
      </c>
      <c r="BM274" s="78" t="e">
        <f aca="false">IF(AV274=0,"",AV274)</f>
        <v>#N/A</v>
      </c>
      <c r="BN274" s="78" t="e">
        <f aca="false">IF(AW274=0,"",AW274)</f>
        <v>#N/A</v>
      </c>
      <c r="BO274" s="78" t="e">
        <f aca="false">IF(AX274=0,"",AX274)</f>
        <v>#N/A</v>
      </c>
      <c r="BP274" s="78" t="e">
        <f aca="false">IF(AY274=0,"",AY274)</f>
        <v>#N/A</v>
      </c>
      <c r="BQ274" s="78" t="e">
        <f aca="false">IF(AZ274=0,"",AZ274)</f>
        <v>#N/A</v>
      </c>
      <c r="BR274" s="78" t="e">
        <f aca="false">IF(BA274=0,"",BA274)</f>
        <v>#N/A</v>
      </c>
      <c r="BS274" s="78" t="e">
        <f aca="false">IF(BB274=0,"",BB274)</f>
        <v>#N/A</v>
      </c>
      <c r="BT274" s="78" t="e">
        <f aca="false">IF(BC274=0,"",BC274)</f>
        <v>#N/A</v>
      </c>
      <c r="BU274" s="78" t="e">
        <f aca="false">IF(BD274=0,"",BD274)</f>
        <v>#N/A</v>
      </c>
    </row>
    <row r="275" customFormat="false" ht="56.7" hidden="false" customHeight="true" outlineLevel="0" collapsed="false">
      <c r="A275" s="137"/>
      <c r="B275" s="138"/>
      <c r="C275" s="139"/>
      <c r="D275" s="139"/>
      <c r="E275" s="143"/>
      <c r="F275" s="120"/>
      <c r="G275" s="121"/>
      <c r="H275" s="122"/>
      <c r="I275" s="123"/>
      <c r="J275" s="116"/>
      <c r="K275" s="124" t="str">
        <f aca="false">IF(ISBLANK(I275),"",ROUND(IF(J275&lt;&gt;"€",IF(J275="$",I275*TRANSFERENCIAS!$E$29,I275*TRANSFERENCIAS!$H$29),I275),2))</f>
        <v/>
      </c>
      <c r="L275" s="142"/>
      <c r="M275" s="142"/>
      <c r="N275" s="142"/>
      <c r="O275" s="142"/>
      <c r="P275" s="142"/>
      <c r="Q275" s="160" t="str">
        <f aca="false">IF(ISNUMBER(X275),X275,"P")</f>
        <v>P</v>
      </c>
      <c r="W275" s="129" t="n">
        <f aca="false">SUM(L275:O275)</f>
        <v>0</v>
      </c>
      <c r="X275" s="129" t="str">
        <f aca="false">IF(W275&gt;0,ABS(W275-K275),"")</f>
        <v/>
      </c>
      <c r="AO275" s="78" t="e">
        <f aca="false">VLOOKUP(F275,PTDS2!$A$1:$Q$13,2)</f>
        <v>#N/A</v>
      </c>
      <c r="AP275" s="78" t="e">
        <f aca="false">VLOOKUP(F275,PTDS2!$A$1:$Q$13,3)</f>
        <v>#N/A</v>
      </c>
      <c r="AQ275" s="78" t="e">
        <f aca="false">VLOOKUP(F275,PTDS2!$A$1:$Q$13,4)</f>
        <v>#N/A</v>
      </c>
      <c r="AR275" s="78" t="e">
        <f aca="false">VLOOKUP(F275,PTDS2!$A$1:$Q$13,5)</f>
        <v>#N/A</v>
      </c>
      <c r="AS275" s="78" t="e">
        <f aca="false">VLOOKUP(F275,PTDS2!$A$1:$Q$13,6)</f>
        <v>#N/A</v>
      </c>
      <c r="AT275" s="78" t="e">
        <f aca="false">VLOOKUP(F275,PTDS2!$A$1:$Q$13,7)</f>
        <v>#N/A</v>
      </c>
      <c r="AU275" s="78" t="e">
        <f aca="false">VLOOKUP(F275,PTDS2!$A$1:$Q$13,8)</f>
        <v>#N/A</v>
      </c>
      <c r="AV275" s="78" t="e">
        <f aca="false">VLOOKUP(F275,PTDS2!$A$1:$Q$13,9)</f>
        <v>#N/A</v>
      </c>
      <c r="AW275" s="78" t="e">
        <f aca="false">VLOOKUP(F275,PTDS2!$A$1:$Q$13,10)</f>
        <v>#N/A</v>
      </c>
      <c r="AX275" s="78" t="e">
        <f aca="false">VLOOKUP(F275,PTDS2!$A$1:$Q$13,11)</f>
        <v>#N/A</v>
      </c>
      <c r="AY275" s="78" t="e">
        <f aca="false">VLOOKUP(F275,PTDS2!$A$1:$Q$13,12)</f>
        <v>#N/A</v>
      </c>
      <c r="AZ275" s="78" t="e">
        <f aca="false">VLOOKUP(F275,PTDS2!$A$1:$Q$13,13)</f>
        <v>#N/A</v>
      </c>
      <c r="BA275" s="78" t="e">
        <f aca="false">VLOOKUP(F275,PTDS2!$A$1:$Q$13,14)</f>
        <v>#N/A</v>
      </c>
      <c r="BB275" s="78" t="e">
        <f aca="false">VLOOKUP(F275,PTDS2!$A$1:$Q$13,15)</f>
        <v>#N/A</v>
      </c>
      <c r="BC275" s="78" t="e">
        <f aca="false">VLOOKUP(F275,PTDS2!$A$1:$Q$13,16)</f>
        <v>#N/A</v>
      </c>
      <c r="BD275" s="78" t="e">
        <f aca="false">VLOOKUP(F275,PTDS2!$A$1:$Q$13,17)</f>
        <v>#N/A</v>
      </c>
      <c r="BF275" s="78" t="e">
        <f aca="false">IF(AO275=0,"",AO275)</f>
        <v>#N/A</v>
      </c>
      <c r="BG275" s="78" t="e">
        <f aca="false">IF(AP275=0,"",AP275)</f>
        <v>#N/A</v>
      </c>
      <c r="BH275" s="78" t="e">
        <f aca="false">IF(AQ275=0,"",AQ275)</f>
        <v>#N/A</v>
      </c>
      <c r="BI275" s="78" t="e">
        <f aca="false">IF(AR275=0,"",AR275)</f>
        <v>#N/A</v>
      </c>
      <c r="BJ275" s="78" t="e">
        <f aca="false">IF(AS275=0,"",AS275)</f>
        <v>#N/A</v>
      </c>
      <c r="BK275" s="78" t="e">
        <f aca="false">IF(AT275=0,"",AT275)</f>
        <v>#N/A</v>
      </c>
      <c r="BL275" s="78" t="e">
        <f aca="false">IF(AU275=0,"",AU275)</f>
        <v>#N/A</v>
      </c>
      <c r="BM275" s="78" t="e">
        <f aca="false">IF(AV275=0,"",AV275)</f>
        <v>#N/A</v>
      </c>
      <c r="BN275" s="78" t="e">
        <f aca="false">IF(AW275=0,"",AW275)</f>
        <v>#N/A</v>
      </c>
      <c r="BO275" s="78" t="e">
        <f aca="false">IF(AX275=0,"",AX275)</f>
        <v>#N/A</v>
      </c>
      <c r="BP275" s="78" t="e">
        <f aca="false">IF(AY275=0,"",AY275)</f>
        <v>#N/A</v>
      </c>
      <c r="BQ275" s="78" t="e">
        <f aca="false">IF(AZ275=0,"",AZ275)</f>
        <v>#N/A</v>
      </c>
      <c r="BR275" s="78" t="e">
        <f aca="false">IF(BA275=0,"",BA275)</f>
        <v>#N/A</v>
      </c>
      <c r="BS275" s="78" t="e">
        <f aca="false">IF(BB275=0,"",BB275)</f>
        <v>#N/A</v>
      </c>
      <c r="BT275" s="78" t="e">
        <f aca="false">IF(BC275=0,"",BC275)</f>
        <v>#N/A</v>
      </c>
      <c r="BU275" s="78" t="e">
        <f aca="false">IF(BD275=0,"",BD275)</f>
        <v>#N/A</v>
      </c>
    </row>
    <row r="276" customFormat="false" ht="56.7" hidden="false" customHeight="true" outlineLevel="0" collapsed="false">
      <c r="A276" s="137"/>
      <c r="B276" s="138"/>
      <c r="C276" s="139"/>
      <c r="D276" s="139"/>
      <c r="E276" s="143"/>
      <c r="F276" s="120"/>
      <c r="G276" s="121"/>
      <c r="H276" s="122"/>
      <c r="I276" s="123"/>
      <c r="J276" s="116"/>
      <c r="K276" s="124" t="str">
        <f aca="false">IF(ISBLANK(I276),"",ROUND(IF(J276&lt;&gt;"€",IF(J276="$",I276*TRANSFERENCIAS!$E$29,I276*TRANSFERENCIAS!$H$29),I276),2))</f>
        <v/>
      </c>
      <c r="L276" s="142"/>
      <c r="M276" s="142"/>
      <c r="N276" s="142"/>
      <c r="O276" s="142"/>
      <c r="P276" s="142"/>
      <c r="Q276" s="160" t="str">
        <f aca="false">IF(ISNUMBER(X276),X276,"P")</f>
        <v>P</v>
      </c>
      <c r="W276" s="129" t="n">
        <f aca="false">SUM(L276:O276)</f>
        <v>0</v>
      </c>
      <c r="X276" s="129" t="str">
        <f aca="false">IF(W276&gt;0,ABS(W276-K276),"")</f>
        <v/>
      </c>
      <c r="AO276" s="78" t="e">
        <f aca="false">VLOOKUP(F276,PTDS2!$A$1:$Q$13,2)</f>
        <v>#N/A</v>
      </c>
      <c r="AP276" s="78" t="e">
        <f aca="false">VLOOKUP(F276,PTDS2!$A$1:$Q$13,3)</f>
        <v>#N/A</v>
      </c>
      <c r="AQ276" s="78" t="e">
        <f aca="false">VLOOKUP(F276,PTDS2!$A$1:$Q$13,4)</f>
        <v>#N/A</v>
      </c>
      <c r="AR276" s="78" t="e">
        <f aca="false">VLOOKUP(F276,PTDS2!$A$1:$Q$13,5)</f>
        <v>#N/A</v>
      </c>
      <c r="AS276" s="78" t="e">
        <f aca="false">VLOOKUP(F276,PTDS2!$A$1:$Q$13,6)</f>
        <v>#N/A</v>
      </c>
      <c r="AT276" s="78" t="e">
        <f aca="false">VLOOKUP(F276,PTDS2!$A$1:$Q$13,7)</f>
        <v>#N/A</v>
      </c>
      <c r="AU276" s="78" t="e">
        <f aca="false">VLOOKUP(F276,PTDS2!$A$1:$Q$13,8)</f>
        <v>#N/A</v>
      </c>
      <c r="AV276" s="78" t="e">
        <f aca="false">VLOOKUP(F276,PTDS2!$A$1:$Q$13,9)</f>
        <v>#N/A</v>
      </c>
      <c r="AW276" s="78" t="e">
        <f aca="false">VLOOKUP(F276,PTDS2!$A$1:$Q$13,10)</f>
        <v>#N/A</v>
      </c>
      <c r="AX276" s="78" t="e">
        <f aca="false">VLOOKUP(F276,PTDS2!$A$1:$Q$13,11)</f>
        <v>#N/A</v>
      </c>
      <c r="AY276" s="78" t="e">
        <f aca="false">VLOOKUP(F276,PTDS2!$A$1:$Q$13,12)</f>
        <v>#N/A</v>
      </c>
      <c r="AZ276" s="78" t="e">
        <f aca="false">VLOOKUP(F276,PTDS2!$A$1:$Q$13,13)</f>
        <v>#N/A</v>
      </c>
      <c r="BA276" s="78" t="e">
        <f aca="false">VLOOKUP(F276,PTDS2!$A$1:$Q$13,14)</f>
        <v>#N/A</v>
      </c>
      <c r="BB276" s="78" t="e">
        <f aca="false">VLOOKUP(F276,PTDS2!$A$1:$Q$13,15)</f>
        <v>#N/A</v>
      </c>
      <c r="BC276" s="78" t="e">
        <f aca="false">VLOOKUP(F276,PTDS2!$A$1:$Q$13,16)</f>
        <v>#N/A</v>
      </c>
      <c r="BD276" s="78" t="e">
        <f aca="false">VLOOKUP(F276,PTDS2!$A$1:$Q$13,17)</f>
        <v>#N/A</v>
      </c>
      <c r="BF276" s="78" t="e">
        <f aca="false">IF(AO276=0,"",AO276)</f>
        <v>#N/A</v>
      </c>
      <c r="BG276" s="78" t="e">
        <f aca="false">IF(AP276=0,"",AP276)</f>
        <v>#N/A</v>
      </c>
      <c r="BH276" s="78" t="e">
        <f aca="false">IF(AQ276=0,"",AQ276)</f>
        <v>#N/A</v>
      </c>
      <c r="BI276" s="78" t="e">
        <f aca="false">IF(AR276=0,"",AR276)</f>
        <v>#N/A</v>
      </c>
      <c r="BJ276" s="78" t="e">
        <f aca="false">IF(AS276=0,"",AS276)</f>
        <v>#N/A</v>
      </c>
      <c r="BK276" s="78" t="e">
        <f aca="false">IF(AT276=0,"",AT276)</f>
        <v>#N/A</v>
      </c>
      <c r="BL276" s="78" t="e">
        <f aca="false">IF(AU276=0,"",AU276)</f>
        <v>#N/A</v>
      </c>
      <c r="BM276" s="78" t="e">
        <f aca="false">IF(AV276=0,"",AV276)</f>
        <v>#N/A</v>
      </c>
      <c r="BN276" s="78" t="e">
        <f aca="false">IF(AW276=0,"",AW276)</f>
        <v>#N/A</v>
      </c>
      <c r="BO276" s="78" t="e">
        <f aca="false">IF(AX276=0,"",AX276)</f>
        <v>#N/A</v>
      </c>
      <c r="BP276" s="78" t="e">
        <f aca="false">IF(AY276=0,"",AY276)</f>
        <v>#N/A</v>
      </c>
      <c r="BQ276" s="78" t="e">
        <f aca="false">IF(AZ276=0,"",AZ276)</f>
        <v>#N/A</v>
      </c>
      <c r="BR276" s="78" t="e">
        <f aca="false">IF(BA276=0,"",BA276)</f>
        <v>#N/A</v>
      </c>
      <c r="BS276" s="78" t="e">
        <f aca="false">IF(BB276=0,"",BB276)</f>
        <v>#N/A</v>
      </c>
      <c r="BT276" s="78" t="e">
        <f aca="false">IF(BC276=0,"",BC276)</f>
        <v>#N/A</v>
      </c>
      <c r="BU276" s="78" t="e">
        <f aca="false">IF(BD276=0,"",BD276)</f>
        <v>#N/A</v>
      </c>
    </row>
    <row r="277" customFormat="false" ht="56.7" hidden="false" customHeight="true" outlineLevel="0" collapsed="false">
      <c r="A277" s="137"/>
      <c r="B277" s="138"/>
      <c r="C277" s="139"/>
      <c r="D277" s="139"/>
      <c r="E277" s="143"/>
      <c r="F277" s="120"/>
      <c r="G277" s="121"/>
      <c r="H277" s="122"/>
      <c r="I277" s="123"/>
      <c r="J277" s="116"/>
      <c r="K277" s="124" t="str">
        <f aca="false">IF(ISBLANK(I277),"",ROUND(IF(J277&lt;&gt;"€",IF(J277="$",I277*TRANSFERENCIAS!$E$29,I277*TRANSFERENCIAS!$H$29),I277),2))</f>
        <v/>
      </c>
      <c r="L277" s="142"/>
      <c r="M277" s="142"/>
      <c r="N277" s="142"/>
      <c r="O277" s="142"/>
      <c r="P277" s="142"/>
      <c r="Q277" s="160" t="str">
        <f aca="false">IF(ISNUMBER(X277),X277,"P")</f>
        <v>P</v>
      </c>
      <c r="W277" s="129" t="n">
        <f aca="false">SUM(L277:O277)</f>
        <v>0</v>
      </c>
      <c r="X277" s="129" t="str">
        <f aca="false">IF(W277&gt;0,ABS(W277-K277),"")</f>
        <v/>
      </c>
      <c r="AO277" s="78" t="e">
        <f aca="false">VLOOKUP(F277,PTDS2!$A$1:$Q$13,2)</f>
        <v>#N/A</v>
      </c>
      <c r="AP277" s="78" t="e">
        <f aca="false">VLOOKUP(F277,PTDS2!$A$1:$Q$13,3)</f>
        <v>#N/A</v>
      </c>
      <c r="AQ277" s="78" t="e">
        <f aca="false">VLOOKUP(F277,PTDS2!$A$1:$Q$13,4)</f>
        <v>#N/A</v>
      </c>
      <c r="AR277" s="78" t="e">
        <f aca="false">VLOOKUP(F277,PTDS2!$A$1:$Q$13,5)</f>
        <v>#N/A</v>
      </c>
      <c r="AS277" s="78" t="e">
        <f aca="false">VLOOKUP(F277,PTDS2!$A$1:$Q$13,6)</f>
        <v>#N/A</v>
      </c>
      <c r="AT277" s="78" t="e">
        <f aca="false">VLOOKUP(F277,PTDS2!$A$1:$Q$13,7)</f>
        <v>#N/A</v>
      </c>
      <c r="AU277" s="78" t="e">
        <f aca="false">VLOOKUP(F277,PTDS2!$A$1:$Q$13,8)</f>
        <v>#N/A</v>
      </c>
      <c r="AV277" s="78" t="e">
        <f aca="false">VLOOKUP(F277,PTDS2!$A$1:$Q$13,9)</f>
        <v>#N/A</v>
      </c>
      <c r="AW277" s="78" t="e">
        <f aca="false">VLOOKUP(F277,PTDS2!$A$1:$Q$13,10)</f>
        <v>#N/A</v>
      </c>
      <c r="AX277" s="78" t="e">
        <f aca="false">VLOOKUP(F277,PTDS2!$A$1:$Q$13,11)</f>
        <v>#N/A</v>
      </c>
      <c r="AY277" s="78" t="e">
        <f aca="false">VLOOKUP(F277,PTDS2!$A$1:$Q$13,12)</f>
        <v>#N/A</v>
      </c>
      <c r="AZ277" s="78" t="e">
        <f aca="false">VLOOKUP(F277,PTDS2!$A$1:$Q$13,13)</f>
        <v>#N/A</v>
      </c>
      <c r="BA277" s="78" t="e">
        <f aca="false">VLOOKUP(F277,PTDS2!$A$1:$Q$13,14)</f>
        <v>#N/A</v>
      </c>
      <c r="BB277" s="78" t="e">
        <f aca="false">VLOOKUP(F277,PTDS2!$A$1:$Q$13,15)</f>
        <v>#N/A</v>
      </c>
      <c r="BC277" s="78" t="e">
        <f aca="false">VLOOKUP(F277,PTDS2!$A$1:$Q$13,16)</f>
        <v>#N/A</v>
      </c>
      <c r="BD277" s="78" t="e">
        <f aca="false">VLOOKUP(F277,PTDS2!$A$1:$Q$13,17)</f>
        <v>#N/A</v>
      </c>
      <c r="BF277" s="78" t="e">
        <f aca="false">IF(AO277=0,"",AO277)</f>
        <v>#N/A</v>
      </c>
      <c r="BG277" s="78" t="e">
        <f aca="false">IF(AP277=0,"",AP277)</f>
        <v>#N/A</v>
      </c>
      <c r="BH277" s="78" t="e">
        <f aca="false">IF(AQ277=0,"",AQ277)</f>
        <v>#N/A</v>
      </c>
      <c r="BI277" s="78" t="e">
        <f aca="false">IF(AR277=0,"",AR277)</f>
        <v>#N/A</v>
      </c>
      <c r="BJ277" s="78" t="e">
        <f aca="false">IF(AS277=0,"",AS277)</f>
        <v>#N/A</v>
      </c>
      <c r="BK277" s="78" t="e">
        <f aca="false">IF(AT277=0,"",AT277)</f>
        <v>#N/A</v>
      </c>
      <c r="BL277" s="78" t="e">
        <f aca="false">IF(AU277=0,"",AU277)</f>
        <v>#N/A</v>
      </c>
      <c r="BM277" s="78" t="e">
        <f aca="false">IF(AV277=0,"",AV277)</f>
        <v>#N/A</v>
      </c>
      <c r="BN277" s="78" t="e">
        <f aca="false">IF(AW277=0,"",AW277)</f>
        <v>#N/A</v>
      </c>
      <c r="BO277" s="78" t="e">
        <f aca="false">IF(AX277=0,"",AX277)</f>
        <v>#N/A</v>
      </c>
      <c r="BP277" s="78" t="e">
        <f aca="false">IF(AY277=0,"",AY277)</f>
        <v>#N/A</v>
      </c>
      <c r="BQ277" s="78" t="e">
        <f aca="false">IF(AZ277=0,"",AZ277)</f>
        <v>#N/A</v>
      </c>
      <c r="BR277" s="78" t="e">
        <f aca="false">IF(BA277=0,"",BA277)</f>
        <v>#N/A</v>
      </c>
      <c r="BS277" s="78" t="e">
        <f aca="false">IF(BB277=0,"",BB277)</f>
        <v>#N/A</v>
      </c>
      <c r="BT277" s="78" t="e">
        <f aca="false">IF(BC277=0,"",BC277)</f>
        <v>#N/A</v>
      </c>
      <c r="BU277" s="78" t="e">
        <f aca="false">IF(BD277=0,"",BD277)</f>
        <v>#N/A</v>
      </c>
    </row>
    <row r="278" customFormat="false" ht="56.7" hidden="false" customHeight="true" outlineLevel="0" collapsed="false">
      <c r="A278" s="137"/>
      <c r="B278" s="138"/>
      <c r="C278" s="139"/>
      <c r="D278" s="139"/>
      <c r="E278" s="143"/>
      <c r="F278" s="120"/>
      <c r="G278" s="121"/>
      <c r="H278" s="122"/>
      <c r="I278" s="123"/>
      <c r="J278" s="116"/>
      <c r="K278" s="124" t="str">
        <f aca="false">IF(ISBLANK(I278),"",ROUND(IF(J278&lt;&gt;"€",IF(J278="$",I278*TRANSFERENCIAS!$E$29,I278*TRANSFERENCIAS!$H$29),I278),2))</f>
        <v/>
      </c>
      <c r="L278" s="142"/>
      <c r="M278" s="142"/>
      <c r="N278" s="142"/>
      <c r="O278" s="142"/>
      <c r="P278" s="142"/>
      <c r="Q278" s="160" t="str">
        <f aca="false">IF(ISNUMBER(X278),X278,"P")</f>
        <v>P</v>
      </c>
      <c r="W278" s="129" t="n">
        <f aca="false">SUM(L278:O278)</f>
        <v>0</v>
      </c>
      <c r="X278" s="129" t="str">
        <f aca="false">IF(W278&gt;0,ABS(W278-K278),"")</f>
        <v/>
      </c>
      <c r="AO278" s="78" t="e">
        <f aca="false">VLOOKUP(F278,PTDS2!$A$1:$Q$13,2)</f>
        <v>#N/A</v>
      </c>
      <c r="AP278" s="78" t="e">
        <f aca="false">VLOOKUP(F278,PTDS2!$A$1:$Q$13,3)</f>
        <v>#N/A</v>
      </c>
      <c r="AQ278" s="78" t="e">
        <f aca="false">VLOOKUP(F278,PTDS2!$A$1:$Q$13,4)</f>
        <v>#N/A</v>
      </c>
      <c r="AR278" s="78" t="e">
        <f aca="false">VLOOKUP(F278,PTDS2!$A$1:$Q$13,5)</f>
        <v>#N/A</v>
      </c>
      <c r="AS278" s="78" t="e">
        <f aca="false">VLOOKUP(F278,PTDS2!$A$1:$Q$13,6)</f>
        <v>#N/A</v>
      </c>
      <c r="AT278" s="78" t="e">
        <f aca="false">VLOOKUP(F278,PTDS2!$A$1:$Q$13,7)</f>
        <v>#N/A</v>
      </c>
      <c r="AU278" s="78" t="e">
        <f aca="false">VLOOKUP(F278,PTDS2!$A$1:$Q$13,8)</f>
        <v>#N/A</v>
      </c>
      <c r="AV278" s="78" t="e">
        <f aca="false">VLOOKUP(F278,PTDS2!$A$1:$Q$13,9)</f>
        <v>#N/A</v>
      </c>
      <c r="AW278" s="78" t="e">
        <f aca="false">VLOOKUP(F278,PTDS2!$A$1:$Q$13,10)</f>
        <v>#N/A</v>
      </c>
      <c r="AX278" s="78" t="e">
        <f aca="false">VLOOKUP(F278,PTDS2!$A$1:$Q$13,11)</f>
        <v>#N/A</v>
      </c>
      <c r="AY278" s="78" t="e">
        <f aca="false">VLOOKUP(F278,PTDS2!$A$1:$Q$13,12)</f>
        <v>#N/A</v>
      </c>
      <c r="AZ278" s="78" t="e">
        <f aca="false">VLOOKUP(F278,PTDS2!$A$1:$Q$13,13)</f>
        <v>#N/A</v>
      </c>
      <c r="BA278" s="78" t="e">
        <f aca="false">VLOOKUP(F278,PTDS2!$A$1:$Q$13,14)</f>
        <v>#N/A</v>
      </c>
      <c r="BB278" s="78" t="e">
        <f aca="false">VLOOKUP(F278,PTDS2!$A$1:$Q$13,15)</f>
        <v>#N/A</v>
      </c>
      <c r="BC278" s="78" t="e">
        <f aca="false">VLOOKUP(F278,PTDS2!$A$1:$Q$13,16)</f>
        <v>#N/A</v>
      </c>
      <c r="BD278" s="78" t="e">
        <f aca="false">VLOOKUP(F278,PTDS2!$A$1:$Q$13,17)</f>
        <v>#N/A</v>
      </c>
      <c r="BF278" s="78" t="e">
        <f aca="false">IF(AO278=0,"",AO278)</f>
        <v>#N/A</v>
      </c>
      <c r="BG278" s="78" t="e">
        <f aca="false">IF(AP278=0,"",AP278)</f>
        <v>#N/A</v>
      </c>
      <c r="BH278" s="78" t="e">
        <f aca="false">IF(AQ278=0,"",AQ278)</f>
        <v>#N/A</v>
      </c>
      <c r="BI278" s="78" t="e">
        <f aca="false">IF(AR278=0,"",AR278)</f>
        <v>#N/A</v>
      </c>
      <c r="BJ278" s="78" t="e">
        <f aca="false">IF(AS278=0,"",AS278)</f>
        <v>#N/A</v>
      </c>
      <c r="BK278" s="78" t="e">
        <f aca="false">IF(AT278=0,"",AT278)</f>
        <v>#N/A</v>
      </c>
      <c r="BL278" s="78" t="e">
        <f aca="false">IF(AU278=0,"",AU278)</f>
        <v>#N/A</v>
      </c>
      <c r="BM278" s="78" t="e">
        <f aca="false">IF(AV278=0,"",AV278)</f>
        <v>#N/A</v>
      </c>
      <c r="BN278" s="78" t="e">
        <f aca="false">IF(AW278=0,"",AW278)</f>
        <v>#N/A</v>
      </c>
      <c r="BO278" s="78" t="e">
        <f aca="false">IF(AX278=0,"",AX278)</f>
        <v>#N/A</v>
      </c>
      <c r="BP278" s="78" t="e">
        <f aca="false">IF(AY278=0,"",AY278)</f>
        <v>#N/A</v>
      </c>
      <c r="BQ278" s="78" t="e">
        <f aca="false">IF(AZ278=0,"",AZ278)</f>
        <v>#N/A</v>
      </c>
      <c r="BR278" s="78" t="e">
        <f aca="false">IF(BA278=0,"",BA278)</f>
        <v>#N/A</v>
      </c>
      <c r="BS278" s="78" t="e">
        <f aca="false">IF(BB278=0,"",BB278)</f>
        <v>#N/A</v>
      </c>
      <c r="BT278" s="78" t="e">
        <f aca="false">IF(BC278=0,"",BC278)</f>
        <v>#N/A</v>
      </c>
      <c r="BU278" s="78" t="e">
        <f aca="false">IF(BD278=0,"",BD278)</f>
        <v>#N/A</v>
      </c>
    </row>
    <row r="279" customFormat="false" ht="56.7" hidden="false" customHeight="true" outlineLevel="0" collapsed="false">
      <c r="A279" s="137"/>
      <c r="B279" s="138"/>
      <c r="C279" s="139"/>
      <c r="D279" s="139"/>
      <c r="E279" s="143"/>
      <c r="F279" s="120"/>
      <c r="G279" s="121"/>
      <c r="H279" s="122"/>
      <c r="I279" s="123"/>
      <c r="J279" s="116"/>
      <c r="K279" s="124" t="str">
        <f aca="false">IF(ISBLANK(I279),"",ROUND(IF(J279&lt;&gt;"€",IF(J279="$",I279*TRANSFERENCIAS!$E$29,I279*TRANSFERENCIAS!$H$29),I279),2))</f>
        <v/>
      </c>
      <c r="L279" s="142"/>
      <c r="M279" s="142"/>
      <c r="N279" s="142"/>
      <c r="O279" s="142"/>
      <c r="P279" s="142"/>
      <c r="Q279" s="160" t="str">
        <f aca="false">IF(ISNUMBER(X279),X279,"P")</f>
        <v>P</v>
      </c>
      <c r="W279" s="129" t="n">
        <f aca="false">SUM(L279:O279)</f>
        <v>0</v>
      </c>
      <c r="X279" s="129" t="str">
        <f aca="false">IF(W279&gt;0,ABS(W279-K279),"")</f>
        <v/>
      </c>
      <c r="AO279" s="78" t="e">
        <f aca="false">VLOOKUP(F279,PTDS2!$A$1:$Q$13,2)</f>
        <v>#N/A</v>
      </c>
      <c r="AP279" s="78" t="e">
        <f aca="false">VLOOKUP(F279,PTDS2!$A$1:$Q$13,3)</f>
        <v>#N/A</v>
      </c>
      <c r="AQ279" s="78" t="e">
        <f aca="false">VLOOKUP(F279,PTDS2!$A$1:$Q$13,4)</f>
        <v>#N/A</v>
      </c>
      <c r="AR279" s="78" t="e">
        <f aca="false">VLOOKUP(F279,PTDS2!$A$1:$Q$13,5)</f>
        <v>#N/A</v>
      </c>
      <c r="AS279" s="78" t="e">
        <f aca="false">VLOOKUP(F279,PTDS2!$A$1:$Q$13,6)</f>
        <v>#N/A</v>
      </c>
      <c r="AT279" s="78" t="e">
        <f aca="false">VLOOKUP(F279,PTDS2!$A$1:$Q$13,7)</f>
        <v>#N/A</v>
      </c>
      <c r="AU279" s="78" t="e">
        <f aca="false">VLOOKUP(F279,PTDS2!$A$1:$Q$13,8)</f>
        <v>#N/A</v>
      </c>
      <c r="AV279" s="78" t="e">
        <f aca="false">VLOOKUP(F279,PTDS2!$A$1:$Q$13,9)</f>
        <v>#N/A</v>
      </c>
      <c r="AW279" s="78" t="e">
        <f aca="false">VLOOKUP(F279,PTDS2!$A$1:$Q$13,10)</f>
        <v>#N/A</v>
      </c>
      <c r="AX279" s="78" t="e">
        <f aca="false">VLOOKUP(F279,PTDS2!$A$1:$Q$13,11)</f>
        <v>#N/A</v>
      </c>
      <c r="AY279" s="78" t="e">
        <f aca="false">VLOOKUP(F279,PTDS2!$A$1:$Q$13,12)</f>
        <v>#N/A</v>
      </c>
      <c r="AZ279" s="78" t="e">
        <f aca="false">VLOOKUP(F279,PTDS2!$A$1:$Q$13,13)</f>
        <v>#N/A</v>
      </c>
      <c r="BA279" s="78" t="e">
        <f aca="false">VLOOKUP(F279,PTDS2!$A$1:$Q$13,14)</f>
        <v>#N/A</v>
      </c>
      <c r="BB279" s="78" t="e">
        <f aca="false">VLOOKUP(F279,PTDS2!$A$1:$Q$13,15)</f>
        <v>#N/A</v>
      </c>
      <c r="BC279" s="78" t="e">
        <f aca="false">VLOOKUP(F279,PTDS2!$A$1:$Q$13,16)</f>
        <v>#N/A</v>
      </c>
      <c r="BD279" s="78" t="e">
        <f aca="false">VLOOKUP(F279,PTDS2!$A$1:$Q$13,17)</f>
        <v>#N/A</v>
      </c>
      <c r="BF279" s="78" t="e">
        <f aca="false">IF(AO279=0,"",AO279)</f>
        <v>#N/A</v>
      </c>
      <c r="BG279" s="78" t="e">
        <f aca="false">IF(AP279=0,"",AP279)</f>
        <v>#N/A</v>
      </c>
      <c r="BH279" s="78" t="e">
        <f aca="false">IF(AQ279=0,"",AQ279)</f>
        <v>#N/A</v>
      </c>
      <c r="BI279" s="78" t="e">
        <f aca="false">IF(AR279=0,"",AR279)</f>
        <v>#N/A</v>
      </c>
      <c r="BJ279" s="78" t="e">
        <f aca="false">IF(AS279=0,"",AS279)</f>
        <v>#N/A</v>
      </c>
      <c r="BK279" s="78" t="e">
        <f aca="false">IF(AT279=0,"",AT279)</f>
        <v>#N/A</v>
      </c>
      <c r="BL279" s="78" t="e">
        <f aca="false">IF(AU279=0,"",AU279)</f>
        <v>#N/A</v>
      </c>
      <c r="BM279" s="78" t="e">
        <f aca="false">IF(AV279=0,"",AV279)</f>
        <v>#N/A</v>
      </c>
      <c r="BN279" s="78" t="e">
        <f aca="false">IF(AW279=0,"",AW279)</f>
        <v>#N/A</v>
      </c>
      <c r="BO279" s="78" t="e">
        <f aca="false">IF(AX279=0,"",AX279)</f>
        <v>#N/A</v>
      </c>
      <c r="BP279" s="78" t="e">
        <f aca="false">IF(AY279=0,"",AY279)</f>
        <v>#N/A</v>
      </c>
      <c r="BQ279" s="78" t="e">
        <f aca="false">IF(AZ279=0,"",AZ279)</f>
        <v>#N/A</v>
      </c>
      <c r="BR279" s="78" t="e">
        <f aca="false">IF(BA279=0,"",BA279)</f>
        <v>#N/A</v>
      </c>
      <c r="BS279" s="78" t="e">
        <f aca="false">IF(BB279=0,"",BB279)</f>
        <v>#N/A</v>
      </c>
      <c r="BT279" s="78" t="e">
        <f aca="false">IF(BC279=0,"",BC279)</f>
        <v>#N/A</v>
      </c>
      <c r="BU279" s="78" t="e">
        <f aca="false">IF(BD279=0,"",BD279)</f>
        <v>#N/A</v>
      </c>
    </row>
    <row r="280" customFormat="false" ht="56.7" hidden="false" customHeight="true" outlineLevel="0" collapsed="false">
      <c r="A280" s="137"/>
      <c r="B280" s="138"/>
      <c r="C280" s="139"/>
      <c r="D280" s="139"/>
      <c r="E280" s="143"/>
      <c r="F280" s="120"/>
      <c r="G280" s="121"/>
      <c r="H280" s="122"/>
      <c r="I280" s="123"/>
      <c r="J280" s="116"/>
      <c r="K280" s="124" t="str">
        <f aca="false">IF(ISBLANK(I280),"",ROUND(IF(J280&lt;&gt;"€",IF(J280="$",I280*TRANSFERENCIAS!$E$29,I280*TRANSFERENCIAS!$H$29),I280),2))</f>
        <v/>
      </c>
      <c r="L280" s="142"/>
      <c r="M280" s="142"/>
      <c r="N280" s="142"/>
      <c r="O280" s="142"/>
      <c r="P280" s="142"/>
      <c r="Q280" s="160" t="str">
        <f aca="false">IF(ISNUMBER(X280),X280,"P")</f>
        <v>P</v>
      </c>
      <c r="W280" s="129" t="n">
        <f aca="false">SUM(L280:O280)</f>
        <v>0</v>
      </c>
      <c r="X280" s="129" t="str">
        <f aca="false">IF(W280&gt;0,ABS(W280-K280),"")</f>
        <v/>
      </c>
      <c r="AO280" s="78" t="e">
        <f aca="false">VLOOKUP(F280,PTDS2!$A$1:$Q$13,2)</f>
        <v>#N/A</v>
      </c>
      <c r="AP280" s="78" t="e">
        <f aca="false">VLOOKUP(F280,PTDS2!$A$1:$Q$13,3)</f>
        <v>#N/A</v>
      </c>
      <c r="AQ280" s="78" t="e">
        <f aca="false">VLOOKUP(F280,PTDS2!$A$1:$Q$13,4)</f>
        <v>#N/A</v>
      </c>
      <c r="AR280" s="78" t="e">
        <f aca="false">VLOOKUP(F280,PTDS2!$A$1:$Q$13,5)</f>
        <v>#N/A</v>
      </c>
      <c r="AS280" s="78" t="e">
        <f aca="false">VLOOKUP(F280,PTDS2!$A$1:$Q$13,6)</f>
        <v>#N/A</v>
      </c>
      <c r="AT280" s="78" t="e">
        <f aca="false">VLOOKUP(F280,PTDS2!$A$1:$Q$13,7)</f>
        <v>#N/A</v>
      </c>
      <c r="AU280" s="78" t="e">
        <f aca="false">VLOOKUP(F280,PTDS2!$A$1:$Q$13,8)</f>
        <v>#N/A</v>
      </c>
      <c r="AV280" s="78" t="e">
        <f aca="false">VLOOKUP(F280,PTDS2!$A$1:$Q$13,9)</f>
        <v>#N/A</v>
      </c>
      <c r="AW280" s="78" t="e">
        <f aca="false">VLOOKUP(F280,PTDS2!$A$1:$Q$13,10)</f>
        <v>#N/A</v>
      </c>
      <c r="AX280" s="78" t="e">
        <f aca="false">VLOOKUP(F280,PTDS2!$A$1:$Q$13,11)</f>
        <v>#N/A</v>
      </c>
      <c r="AY280" s="78" t="e">
        <f aca="false">VLOOKUP(F280,PTDS2!$A$1:$Q$13,12)</f>
        <v>#N/A</v>
      </c>
      <c r="AZ280" s="78" t="e">
        <f aca="false">VLOOKUP(F280,PTDS2!$A$1:$Q$13,13)</f>
        <v>#N/A</v>
      </c>
      <c r="BA280" s="78" t="e">
        <f aca="false">VLOOKUP(F280,PTDS2!$A$1:$Q$13,14)</f>
        <v>#N/A</v>
      </c>
      <c r="BB280" s="78" t="e">
        <f aca="false">VLOOKUP(F280,PTDS2!$A$1:$Q$13,15)</f>
        <v>#N/A</v>
      </c>
      <c r="BC280" s="78" t="e">
        <f aca="false">VLOOKUP(F280,PTDS2!$A$1:$Q$13,16)</f>
        <v>#N/A</v>
      </c>
      <c r="BD280" s="78" t="e">
        <f aca="false">VLOOKUP(F280,PTDS2!$A$1:$Q$13,17)</f>
        <v>#N/A</v>
      </c>
      <c r="BF280" s="78" t="e">
        <f aca="false">IF(AO280=0,"",AO280)</f>
        <v>#N/A</v>
      </c>
      <c r="BG280" s="78" t="e">
        <f aca="false">IF(AP280=0,"",AP280)</f>
        <v>#N/A</v>
      </c>
      <c r="BH280" s="78" t="e">
        <f aca="false">IF(AQ280=0,"",AQ280)</f>
        <v>#N/A</v>
      </c>
      <c r="BI280" s="78" t="e">
        <f aca="false">IF(AR280=0,"",AR280)</f>
        <v>#N/A</v>
      </c>
      <c r="BJ280" s="78" t="e">
        <f aca="false">IF(AS280=0,"",AS280)</f>
        <v>#N/A</v>
      </c>
      <c r="BK280" s="78" t="e">
        <f aca="false">IF(AT280=0,"",AT280)</f>
        <v>#N/A</v>
      </c>
      <c r="BL280" s="78" t="e">
        <f aca="false">IF(AU280=0,"",AU280)</f>
        <v>#N/A</v>
      </c>
      <c r="BM280" s="78" t="e">
        <f aca="false">IF(AV280=0,"",AV280)</f>
        <v>#N/A</v>
      </c>
      <c r="BN280" s="78" t="e">
        <f aca="false">IF(AW280=0,"",AW280)</f>
        <v>#N/A</v>
      </c>
      <c r="BO280" s="78" t="e">
        <f aca="false">IF(AX280=0,"",AX280)</f>
        <v>#N/A</v>
      </c>
      <c r="BP280" s="78" t="e">
        <f aca="false">IF(AY280=0,"",AY280)</f>
        <v>#N/A</v>
      </c>
      <c r="BQ280" s="78" t="e">
        <f aca="false">IF(AZ280=0,"",AZ280)</f>
        <v>#N/A</v>
      </c>
      <c r="BR280" s="78" t="e">
        <f aca="false">IF(BA280=0,"",BA280)</f>
        <v>#N/A</v>
      </c>
      <c r="BS280" s="78" t="e">
        <f aca="false">IF(BB280=0,"",BB280)</f>
        <v>#N/A</v>
      </c>
      <c r="BT280" s="78" t="e">
        <f aca="false">IF(BC280=0,"",BC280)</f>
        <v>#N/A</v>
      </c>
      <c r="BU280" s="78" t="e">
        <f aca="false">IF(BD280=0,"",BD280)</f>
        <v>#N/A</v>
      </c>
    </row>
    <row r="281" customFormat="false" ht="56.7" hidden="false" customHeight="true" outlineLevel="0" collapsed="false">
      <c r="A281" s="137"/>
      <c r="B281" s="138"/>
      <c r="C281" s="139"/>
      <c r="D281" s="139"/>
      <c r="E281" s="143"/>
      <c r="F281" s="120"/>
      <c r="G281" s="121"/>
      <c r="H281" s="122"/>
      <c r="I281" s="123"/>
      <c r="J281" s="116"/>
      <c r="K281" s="124" t="str">
        <f aca="false">IF(ISBLANK(I281),"",ROUND(IF(J281&lt;&gt;"€",IF(J281="$",I281*TRANSFERENCIAS!$E$29,I281*TRANSFERENCIAS!$H$29),I281),2))</f>
        <v/>
      </c>
      <c r="L281" s="142"/>
      <c r="M281" s="142"/>
      <c r="N281" s="142"/>
      <c r="O281" s="142"/>
      <c r="P281" s="142"/>
      <c r="Q281" s="160" t="str">
        <f aca="false">IF(ISNUMBER(X281),X281,"P")</f>
        <v>P</v>
      </c>
      <c r="W281" s="129" t="n">
        <f aca="false">SUM(L281:O281)</f>
        <v>0</v>
      </c>
      <c r="X281" s="129" t="str">
        <f aca="false">IF(W281&gt;0,ABS(W281-K281),"")</f>
        <v/>
      </c>
      <c r="AO281" s="78" t="e">
        <f aca="false">VLOOKUP(F281,PTDS2!$A$1:$Q$13,2)</f>
        <v>#N/A</v>
      </c>
      <c r="AP281" s="78" t="e">
        <f aca="false">VLOOKUP(F281,PTDS2!$A$1:$Q$13,3)</f>
        <v>#N/A</v>
      </c>
      <c r="AQ281" s="78" t="e">
        <f aca="false">VLOOKUP(F281,PTDS2!$A$1:$Q$13,4)</f>
        <v>#N/A</v>
      </c>
      <c r="AR281" s="78" t="e">
        <f aca="false">VLOOKUP(F281,PTDS2!$A$1:$Q$13,5)</f>
        <v>#N/A</v>
      </c>
      <c r="AS281" s="78" t="e">
        <f aca="false">VLOOKUP(F281,PTDS2!$A$1:$Q$13,6)</f>
        <v>#N/A</v>
      </c>
      <c r="AT281" s="78" t="e">
        <f aca="false">VLOOKUP(F281,PTDS2!$A$1:$Q$13,7)</f>
        <v>#N/A</v>
      </c>
      <c r="AU281" s="78" t="e">
        <f aca="false">VLOOKUP(F281,PTDS2!$A$1:$Q$13,8)</f>
        <v>#N/A</v>
      </c>
      <c r="AV281" s="78" t="e">
        <f aca="false">VLOOKUP(F281,PTDS2!$A$1:$Q$13,9)</f>
        <v>#N/A</v>
      </c>
      <c r="AW281" s="78" t="e">
        <f aca="false">VLOOKUP(F281,PTDS2!$A$1:$Q$13,10)</f>
        <v>#N/A</v>
      </c>
      <c r="AX281" s="78" t="e">
        <f aca="false">VLOOKUP(F281,PTDS2!$A$1:$Q$13,11)</f>
        <v>#N/A</v>
      </c>
      <c r="AY281" s="78" t="e">
        <f aca="false">VLOOKUP(F281,PTDS2!$A$1:$Q$13,12)</f>
        <v>#N/A</v>
      </c>
      <c r="AZ281" s="78" t="e">
        <f aca="false">VLOOKUP(F281,PTDS2!$A$1:$Q$13,13)</f>
        <v>#N/A</v>
      </c>
      <c r="BA281" s="78" t="e">
        <f aca="false">VLOOKUP(F281,PTDS2!$A$1:$Q$13,14)</f>
        <v>#N/A</v>
      </c>
      <c r="BB281" s="78" t="e">
        <f aca="false">VLOOKUP(F281,PTDS2!$A$1:$Q$13,15)</f>
        <v>#N/A</v>
      </c>
      <c r="BC281" s="78" t="e">
        <f aca="false">VLOOKUP(F281,PTDS2!$A$1:$Q$13,16)</f>
        <v>#N/A</v>
      </c>
      <c r="BD281" s="78" t="e">
        <f aca="false">VLOOKUP(F281,PTDS2!$A$1:$Q$13,17)</f>
        <v>#N/A</v>
      </c>
      <c r="BF281" s="78" t="e">
        <f aca="false">IF(AO281=0,"",AO281)</f>
        <v>#N/A</v>
      </c>
      <c r="BG281" s="78" t="e">
        <f aca="false">IF(AP281=0,"",AP281)</f>
        <v>#N/A</v>
      </c>
      <c r="BH281" s="78" t="e">
        <f aca="false">IF(AQ281=0,"",AQ281)</f>
        <v>#N/A</v>
      </c>
      <c r="BI281" s="78" t="e">
        <f aca="false">IF(AR281=0,"",AR281)</f>
        <v>#N/A</v>
      </c>
      <c r="BJ281" s="78" t="e">
        <f aca="false">IF(AS281=0,"",AS281)</f>
        <v>#N/A</v>
      </c>
      <c r="BK281" s="78" t="e">
        <f aca="false">IF(AT281=0,"",AT281)</f>
        <v>#N/A</v>
      </c>
      <c r="BL281" s="78" t="e">
        <f aca="false">IF(AU281=0,"",AU281)</f>
        <v>#N/A</v>
      </c>
      <c r="BM281" s="78" t="e">
        <f aca="false">IF(AV281=0,"",AV281)</f>
        <v>#N/A</v>
      </c>
      <c r="BN281" s="78" t="e">
        <f aca="false">IF(AW281=0,"",AW281)</f>
        <v>#N/A</v>
      </c>
      <c r="BO281" s="78" t="e">
        <f aca="false">IF(AX281=0,"",AX281)</f>
        <v>#N/A</v>
      </c>
      <c r="BP281" s="78" t="e">
        <f aca="false">IF(AY281=0,"",AY281)</f>
        <v>#N/A</v>
      </c>
      <c r="BQ281" s="78" t="e">
        <f aca="false">IF(AZ281=0,"",AZ281)</f>
        <v>#N/A</v>
      </c>
      <c r="BR281" s="78" t="e">
        <f aca="false">IF(BA281=0,"",BA281)</f>
        <v>#N/A</v>
      </c>
      <c r="BS281" s="78" t="e">
        <f aca="false">IF(BB281=0,"",BB281)</f>
        <v>#N/A</v>
      </c>
      <c r="BT281" s="78" t="e">
        <f aca="false">IF(BC281=0,"",BC281)</f>
        <v>#N/A</v>
      </c>
      <c r="BU281" s="78" t="e">
        <f aca="false">IF(BD281=0,"",BD281)</f>
        <v>#N/A</v>
      </c>
    </row>
    <row r="282" customFormat="false" ht="56.7" hidden="false" customHeight="true" outlineLevel="0" collapsed="false">
      <c r="A282" s="137"/>
      <c r="B282" s="138"/>
      <c r="C282" s="139"/>
      <c r="D282" s="139"/>
      <c r="E282" s="143"/>
      <c r="F282" s="120"/>
      <c r="G282" s="121"/>
      <c r="H282" s="122"/>
      <c r="I282" s="123"/>
      <c r="J282" s="116"/>
      <c r="K282" s="124" t="str">
        <f aca="false">IF(ISBLANK(I282),"",ROUND(IF(J282&lt;&gt;"€",IF(J282="$",I282*TRANSFERENCIAS!$E$29,I282*TRANSFERENCIAS!$H$29),I282),2))</f>
        <v/>
      </c>
      <c r="L282" s="142"/>
      <c r="M282" s="142"/>
      <c r="N282" s="142"/>
      <c r="O282" s="142"/>
      <c r="P282" s="142"/>
      <c r="Q282" s="160" t="str">
        <f aca="false">IF(ISNUMBER(X282),X282,"P")</f>
        <v>P</v>
      </c>
      <c r="W282" s="129" t="n">
        <f aca="false">SUM(L282:O282)</f>
        <v>0</v>
      </c>
      <c r="X282" s="129" t="str">
        <f aca="false">IF(W282&gt;0,ABS(W282-K282),"")</f>
        <v/>
      </c>
      <c r="AO282" s="78" t="e">
        <f aca="false">VLOOKUP(F282,PTDS2!$A$1:$Q$13,2)</f>
        <v>#N/A</v>
      </c>
      <c r="AP282" s="78" t="e">
        <f aca="false">VLOOKUP(F282,PTDS2!$A$1:$Q$13,3)</f>
        <v>#N/A</v>
      </c>
      <c r="AQ282" s="78" t="e">
        <f aca="false">VLOOKUP(F282,PTDS2!$A$1:$Q$13,4)</f>
        <v>#N/A</v>
      </c>
      <c r="AR282" s="78" t="e">
        <f aca="false">VLOOKUP(F282,PTDS2!$A$1:$Q$13,5)</f>
        <v>#N/A</v>
      </c>
      <c r="AS282" s="78" t="e">
        <f aca="false">VLOOKUP(F282,PTDS2!$A$1:$Q$13,6)</f>
        <v>#N/A</v>
      </c>
      <c r="AT282" s="78" t="e">
        <f aca="false">VLOOKUP(F282,PTDS2!$A$1:$Q$13,7)</f>
        <v>#N/A</v>
      </c>
      <c r="AU282" s="78" t="e">
        <f aca="false">VLOOKUP(F282,PTDS2!$A$1:$Q$13,8)</f>
        <v>#N/A</v>
      </c>
      <c r="AV282" s="78" t="e">
        <f aca="false">VLOOKUP(F282,PTDS2!$A$1:$Q$13,9)</f>
        <v>#N/A</v>
      </c>
      <c r="AW282" s="78" t="e">
        <f aca="false">VLOOKUP(F282,PTDS2!$A$1:$Q$13,10)</f>
        <v>#N/A</v>
      </c>
      <c r="AX282" s="78" t="e">
        <f aca="false">VLOOKUP(F282,PTDS2!$A$1:$Q$13,11)</f>
        <v>#N/A</v>
      </c>
      <c r="AY282" s="78" t="e">
        <f aca="false">VLOOKUP(F282,PTDS2!$A$1:$Q$13,12)</f>
        <v>#N/A</v>
      </c>
      <c r="AZ282" s="78" t="e">
        <f aca="false">VLOOKUP(F282,PTDS2!$A$1:$Q$13,13)</f>
        <v>#N/A</v>
      </c>
      <c r="BA282" s="78" t="e">
        <f aca="false">VLOOKUP(F282,PTDS2!$A$1:$Q$13,14)</f>
        <v>#N/A</v>
      </c>
      <c r="BB282" s="78" t="e">
        <f aca="false">VLOOKUP(F282,PTDS2!$A$1:$Q$13,15)</f>
        <v>#N/A</v>
      </c>
      <c r="BC282" s="78" t="e">
        <f aca="false">VLOOKUP(F282,PTDS2!$A$1:$Q$13,16)</f>
        <v>#N/A</v>
      </c>
      <c r="BD282" s="78" t="e">
        <f aca="false">VLOOKUP(F282,PTDS2!$A$1:$Q$13,17)</f>
        <v>#N/A</v>
      </c>
      <c r="BF282" s="78" t="e">
        <f aca="false">IF(AO282=0,"",AO282)</f>
        <v>#N/A</v>
      </c>
      <c r="BG282" s="78" t="e">
        <f aca="false">IF(AP282=0,"",AP282)</f>
        <v>#N/A</v>
      </c>
      <c r="BH282" s="78" t="e">
        <f aca="false">IF(AQ282=0,"",AQ282)</f>
        <v>#N/A</v>
      </c>
      <c r="BI282" s="78" t="e">
        <f aca="false">IF(AR282=0,"",AR282)</f>
        <v>#N/A</v>
      </c>
      <c r="BJ282" s="78" t="e">
        <f aca="false">IF(AS282=0,"",AS282)</f>
        <v>#N/A</v>
      </c>
      <c r="BK282" s="78" t="e">
        <f aca="false">IF(AT282=0,"",AT282)</f>
        <v>#N/A</v>
      </c>
      <c r="BL282" s="78" t="e">
        <f aca="false">IF(AU282=0,"",AU282)</f>
        <v>#N/A</v>
      </c>
      <c r="BM282" s="78" t="e">
        <f aca="false">IF(AV282=0,"",AV282)</f>
        <v>#N/A</v>
      </c>
      <c r="BN282" s="78" t="e">
        <f aca="false">IF(AW282=0,"",AW282)</f>
        <v>#N/A</v>
      </c>
      <c r="BO282" s="78" t="e">
        <f aca="false">IF(AX282=0,"",AX282)</f>
        <v>#N/A</v>
      </c>
      <c r="BP282" s="78" t="e">
        <f aca="false">IF(AY282=0,"",AY282)</f>
        <v>#N/A</v>
      </c>
      <c r="BQ282" s="78" t="e">
        <f aca="false">IF(AZ282=0,"",AZ282)</f>
        <v>#N/A</v>
      </c>
      <c r="BR282" s="78" t="e">
        <f aca="false">IF(BA282=0,"",BA282)</f>
        <v>#N/A</v>
      </c>
      <c r="BS282" s="78" t="e">
        <f aca="false">IF(BB282=0,"",BB282)</f>
        <v>#N/A</v>
      </c>
      <c r="BT282" s="78" t="e">
        <f aca="false">IF(BC282=0,"",BC282)</f>
        <v>#N/A</v>
      </c>
      <c r="BU282" s="78" t="e">
        <f aca="false">IF(BD282=0,"",BD282)</f>
        <v>#N/A</v>
      </c>
    </row>
    <row r="283" customFormat="false" ht="56.7" hidden="false" customHeight="true" outlineLevel="0" collapsed="false">
      <c r="A283" s="137"/>
      <c r="B283" s="138"/>
      <c r="C283" s="139"/>
      <c r="D283" s="139"/>
      <c r="E283" s="143"/>
      <c r="F283" s="120"/>
      <c r="G283" s="121"/>
      <c r="H283" s="122"/>
      <c r="I283" s="123"/>
      <c r="J283" s="116"/>
      <c r="K283" s="124" t="str">
        <f aca="false">IF(ISBLANK(I283),"",ROUND(IF(J283&lt;&gt;"€",IF(J283="$",I283*TRANSFERENCIAS!$E$29,I283*TRANSFERENCIAS!$H$29),I283),2))</f>
        <v/>
      </c>
      <c r="L283" s="142"/>
      <c r="M283" s="142"/>
      <c r="N283" s="142"/>
      <c r="O283" s="142"/>
      <c r="P283" s="142"/>
      <c r="Q283" s="160" t="str">
        <f aca="false">IF(ISNUMBER(X283),X283,"P")</f>
        <v>P</v>
      </c>
      <c r="W283" s="129" t="n">
        <f aca="false">SUM(L283:O283)</f>
        <v>0</v>
      </c>
      <c r="X283" s="129" t="str">
        <f aca="false">IF(W283&gt;0,ABS(W283-K283),"")</f>
        <v/>
      </c>
      <c r="AO283" s="78" t="e">
        <f aca="false">VLOOKUP(F283,PTDS2!$A$1:$Q$13,2)</f>
        <v>#N/A</v>
      </c>
      <c r="AP283" s="78" t="e">
        <f aca="false">VLOOKUP(F283,PTDS2!$A$1:$Q$13,3)</f>
        <v>#N/A</v>
      </c>
      <c r="AQ283" s="78" t="e">
        <f aca="false">VLOOKUP(F283,PTDS2!$A$1:$Q$13,4)</f>
        <v>#N/A</v>
      </c>
      <c r="AR283" s="78" t="e">
        <f aca="false">VLOOKUP(F283,PTDS2!$A$1:$Q$13,5)</f>
        <v>#N/A</v>
      </c>
      <c r="AS283" s="78" t="e">
        <f aca="false">VLOOKUP(F283,PTDS2!$A$1:$Q$13,6)</f>
        <v>#N/A</v>
      </c>
      <c r="AT283" s="78" t="e">
        <f aca="false">VLOOKUP(F283,PTDS2!$A$1:$Q$13,7)</f>
        <v>#N/A</v>
      </c>
      <c r="AU283" s="78" t="e">
        <f aca="false">VLOOKUP(F283,PTDS2!$A$1:$Q$13,8)</f>
        <v>#N/A</v>
      </c>
      <c r="AV283" s="78" t="e">
        <f aca="false">VLOOKUP(F283,PTDS2!$A$1:$Q$13,9)</f>
        <v>#N/A</v>
      </c>
      <c r="AW283" s="78" t="e">
        <f aca="false">VLOOKUP(F283,PTDS2!$A$1:$Q$13,10)</f>
        <v>#N/A</v>
      </c>
      <c r="AX283" s="78" t="e">
        <f aca="false">VLOOKUP(F283,PTDS2!$A$1:$Q$13,11)</f>
        <v>#N/A</v>
      </c>
      <c r="AY283" s="78" t="e">
        <f aca="false">VLOOKUP(F283,PTDS2!$A$1:$Q$13,12)</f>
        <v>#N/A</v>
      </c>
      <c r="AZ283" s="78" t="e">
        <f aca="false">VLOOKUP(F283,PTDS2!$A$1:$Q$13,13)</f>
        <v>#N/A</v>
      </c>
      <c r="BA283" s="78" t="e">
        <f aca="false">VLOOKUP(F283,PTDS2!$A$1:$Q$13,14)</f>
        <v>#N/A</v>
      </c>
      <c r="BB283" s="78" t="e">
        <f aca="false">VLOOKUP(F283,PTDS2!$A$1:$Q$13,15)</f>
        <v>#N/A</v>
      </c>
      <c r="BC283" s="78" t="e">
        <f aca="false">VLOOKUP(F283,PTDS2!$A$1:$Q$13,16)</f>
        <v>#N/A</v>
      </c>
      <c r="BD283" s="78" t="e">
        <f aca="false">VLOOKUP(F283,PTDS2!$A$1:$Q$13,17)</f>
        <v>#N/A</v>
      </c>
      <c r="BF283" s="78" t="e">
        <f aca="false">IF(AO283=0,"",AO283)</f>
        <v>#N/A</v>
      </c>
      <c r="BG283" s="78" t="e">
        <f aca="false">IF(AP283=0,"",AP283)</f>
        <v>#N/A</v>
      </c>
      <c r="BH283" s="78" t="e">
        <f aca="false">IF(AQ283=0,"",AQ283)</f>
        <v>#N/A</v>
      </c>
      <c r="BI283" s="78" t="e">
        <f aca="false">IF(AR283=0,"",AR283)</f>
        <v>#N/A</v>
      </c>
      <c r="BJ283" s="78" t="e">
        <f aca="false">IF(AS283=0,"",AS283)</f>
        <v>#N/A</v>
      </c>
      <c r="BK283" s="78" t="e">
        <f aca="false">IF(AT283=0,"",AT283)</f>
        <v>#N/A</v>
      </c>
      <c r="BL283" s="78" t="e">
        <f aca="false">IF(AU283=0,"",AU283)</f>
        <v>#N/A</v>
      </c>
      <c r="BM283" s="78" t="e">
        <f aca="false">IF(AV283=0,"",AV283)</f>
        <v>#N/A</v>
      </c>
      <c r="BN283" s="78" t="e">
        <f aca="false">IF(AW283=0,"",AW283)</f>
        <v>#N/A</v>
      </c>
      <c r="BO283" s="78" t="e">
        <f aca="false">IF(AX283=0,"",AX283)</f>
        <v>#N/A</v>
      </c>
      <c r="BP283" s="78" t="e">
        <f aca="false">IF(AY283=0,"",AY283)</f>
        <v>#N/A</v>
      </c>
      <c r="BQ283" s="78" t="e">
        <f aca="false">IF(AZ283=0,"",AZ283)</f>
        <v>#N/A</v>
      </c>
      <c r="BR283" s="78" t="e">
        <f aca="false">IF(BA283=0,"",BA283)</f>
        <v>#N/A</v>
      </c>
      <c r="BS283" s="78" t="e">
        <f aca="false">IF(BB283=0,"",BB283)</f>
        <v>#N/A</v>
      </c>
      <c r="BT283" s="78" t="e">
        <f aca="false">IF(BC283=0,"",BC283)</f>
        <v>#N/A</v>
      </c>
      <c r="BU283" s="78" t="e">
        <f aca="false">IF(BD283=0,"",BD283)</f>
        <v>#N/A</v>
      </c>
    </row>
    <row r="284" customFormat="false" ht="56.7" hidden="false" customHeight="true" outlineLevel="0" collapsed="false">
      <c r="A284" s="137"/>
      <c r="B284" s="138"/>
      <c r="C284" s="139"/>
      <c r="D284" s="139"/>
      <c r="E284" s="143"/>
      <c r="F284" s="120"/>
      <c r="G284" s="121"/>
      <c r="H284" s="122"/>
      <c r="I284" s="123"/>
      <c r="J284" s="116"/>
      <c r="K284" s="124" t="str">
        <f aca="false">IF(ISBLANK(I284),"",ROUND(IF(J284&lt;&gt;"€",IF(J284="$",I284*TRANSFERENCIAS!$E$29,I284*TRANSFERENCIAS!$H$29),I284),2))</f>
        <v/>
      </c>
      <c r="L284" s="142"/>
      <c r="M284" s="142"/>
      <c r="N284" s="142"/>
      <c r="O284" s="142"/>
      <c r="P284" s="142"/>
      <c r="Q284" s="160" t="str">
        <f aca="false">IF(ISNUMBER(X284),X284,"P")</f>
        <v>P</v>
      </c>
      <c r="W284" s="129" t="n">
        <f aca="false">SUM(L284:O284)</f>
        <v>0</v>
      </c>
      <c r="X284" s="129" t="str">
        <f aca="false">IF(W284&gt;0,ABS(W284-K284),"")</f>
        <v/>
      </c>
      <c r="AO284" s="78" t="e">
        <f aca="false">VLOOKUP(F284,PTDS2!$A$1:$Q$13,2)</f>
        <v>#N/A</v>
      </c>
      <c r="AP284" s="78" t="e">
        <f aca="false">VLOOKUP(F284,PTDS2!$A$1:$Q$13,3)</f>
        <v>#N/A</v>
      </c>
      <c r="AQ284" s="78" t="e">
        <f aca="false">VLOOKUP(F284,PTDS2!$A$1:$Q$13,4)</f>
        <v>#N/A</v>
      </c>
      <c r="AR284" s="78" t="e">
        <f aca="false">VLOOKUP(F284,PTDS2!$A$1:$Q$13,5)</f>
        <v>#N/A</v>
      </c>
      <c r="AS284" s="78" t="e">
        <f aca="false">VLOOKUP(F284,PTDS2!$A$1:$Q$13,6)</f>
        <v>#N/A</v>
      </c>
      <c r="AT284" s="78" t="e">
        <f aca="false">VLOOKUP(F284,PTDS2!$A$1:$Q$13,7)</f>
        <v>#N/A</v>
      </c>
      <c r="AU284" s="78" t="e">
        <f aca="false">VLOOKUP(F284,PTDS2!$A$1:$Q$13,8)</f>
        <v>#N/A</v>
      </c>
      <c r="AV284" s="78" t="e">
        <f aca="false">VLOOKUP(F284,PTDS2!$A$1:$Q$13,9)</f>
        <v>#N/A</v>
      </c>
      <c r="AW284" s="78" t="e">
        <f aca="false">VLOOKUP(F284,PTDS2!$A$1:$Q$13,10)</f>
        <v>#N/A</v>
      </c>
      <c r="AX284" s="78" t="e">
        <f aca="false">VLOOKUP(F284,PTDS2!$A$1:$Q$13,11)</f>
        <v>#N/A</v>
      </c>
      <c r="AY284" s="78" t="e">
        <f aca="false">VLOOKUP(F284,PTDS2!$A$1:$Q$13,12)</f>
        <v>#N/A</v>
      </c>
      <c r="AZ284" s="78" t="e">
        <f aca="false">VLOOKUP(F284,PTDS2!$A$1:$Q$13,13)</f>
        <v>#N/A</v>
      </c>
      <c r="BA284" s="78" t="e">
        <f aca="false">VLOOKUP(F284,PTDS2!$A$1:$Q$13,14)</f>
        <v>#N/A</v>
      </c>
      <c r="BB284" s="78" t="e">
        <f aca="false">VLOOKUP(F284,PTDS2!$A$1:$Q$13,15)</f>
        <v>#N/A</v>
      </c>
      <c r="BC284" s="78" t="e">
        <f aca="false">VLOOKUP(F284,PTDS2!$A$1:$Q$13,16)</f>
        <v>#N/A</v>
      </c>
      <c r="BD284" s="78" t="e">
        <f aca="false">VLOOKUP(F284,PTDS2!$A$1:$Q$13,17)</f>
        <v>#N/A</v>
      </c>
      <c r="BF284" s="78" t="e">
        <f aca="false">IF(AO284=0,"",AO284)</f>
        <v>#N/A</v>
      </c>
      <c r="BG284" s="78" t="e">
        <f aca="false">IF(AP284=0,"",AP284)</f>
        <v>#N/A</v>
      </c>
      <c r="BH284" s="78" t="e">
        <f aca="false">IF(AQ284=0,"",AQ284)</f>
        <v>#N/A</v>
      </c>
      <c r="BI284" s="78" t="e">
        <f aca="false">IF(AR284=0,"",AR284)</f>
        <v>#N/A</v>
      </c>
      <c r="BJ284" s="78" t="e">
        <f aca="false">IF(AS284=0,"",AS284)</f>
        <v>#N/A</v>
      </c>
      <c r="BK284" s="78" t="e">
        <f aca="false">IF(AT284=0,"",AT284)</f>
        <v>#N/A</v>
      </c>
      <c r="BL284" s="78" t="e">
        <f aca="false">IF(AU284=0,"",AU284)</f>
        <v>#N/A</v>
      </c>
      <c r="BM284" s="78" t="e">
        <f aca="false">IF(AV284=0,"",AV284)</f>
        <v>#N/A</v>
      </c>
      <c r="BN284" s="78" t="e">
        <f aca="false">IF(AW284=0,"",AW284)</f>
        <v>#N/A</v>
      </c>
      <c r="BO284" s="78" t="e">
        <f aca="false">IF(AX284=0,"",AX284)</f>
        <v>#N/A</v>
      </c>
      <c r="BP284" s="78" t="e">
        <f aca="false">IF(AY284=0,"",AY284)</f>
        <v>#N/A</v>
      </c>
      <c r="BQ284" s="78" t="e">
        <f aca="false">IF(AZ284=0,"",AZ284)</f>
        <v>#N/A</v>
      </c>
      <c r="BR284" s="78" t="e">
        <f aca="false">IF(BA284=0,"",BA284)</f>
        <v>#N/A</v>
      </c>
      <c r="BS284" s="78" t="e">
        <f aca="false">IF(BB284=0,"",BB284)</f>
        <v>#N/A</v>
      </c>
      <c r="BT284" s="78" t="e">
        <f aca="false">IF(BC284=0,"",BC284)</f>
        <v>#N/A</v>
      </c>
      <c r="BU284" s="78" t="e">
        <f aca="false">IF(BD284=0,"",BD284)</f>
        <v>#N/A</v>
      </c>
    </row>
    <row r="285" customFormat="false" ht="56.7" hidden="false" customHeight="true" outlineLevel="0" collapsed="false">
      <c r="A285" s="137"/>
      <c r="B285" s="138"/>
      <c r="C285" s="139"/>
      <c r="D285" s="139"/>
      <c r="E285" s="143"/>
      <c r="F285" s="120"/>
      <c r="G285" s="121"/>
      <c r="H285" s="122"/>
      <c r="I285" s="123"/>
      <c r="J285" s="116"/>
      <c r="K285" s="124" t="str">
        <f aca="false">IF(ISBLANK(I285),"",ROUND(IF(J285&lt;&gt;"€",IF(J285="$",I285*TRANSFERENCIAS!$E$29,I285*TRANSFERENCIAS!$H$29),I285),2))</f>
        <v/>
      </c>
      <c r="L285" s="142"/>
      <c r="M285" s="142"/>
      <c r="N285" s="142"/>
      <c r="O285" s="142"/>
      <c r="P285" s="142"/>
      <c r="Q285" s="160" t="str">
        <f aca="false">IF(ISNUMBER(X285),X285,"P")</f>
        <v>P</v>
      </c>
      <c r="W285" s="129" t="n">
        <f aca="false">SUM(L285:O285)</f>
        <v>0</v>
      </c>
      <c r="X285" s="129" t="str">
        <f aca="false">IF(W285&gt;0,ABS(W285-K285),"")</f>
        <v/>
      </c>
      <c r="AO285" s="78" t="e">
        <f aca="false">VLOOKUP(F285,PTDS2!$A$1:$Q$13,2)</f>
        <v>#N/A</v>
      </c>
      <c r="AP285" s="78" t="e">
        <f aca="false">VLOOKUP(F285,PTDS2!$A$1:$Q$13,3)</f>
        <v>#N/A</v>
      </c>
      <c r="AQ285" s="78" t="e">
        <f aca="false">VLOOKUP(F285,PTDS2!$A$1:$Q$13,4)</f>
        <v>#N/A</v>
      </c>
      <c r="AR285" s="78" t="e">
        <f aca="false">VLOOKUP(F285,PTDS2!$A$1:$Q$13,5)</f>
        <v>#N/A</v>
      </c>
      <c r="AS285" s="78" t="e">
        <f aca="false">VLOOKUP(F285,PTDS2!$A$1:$Q$13,6)</f>
        <v>#N/A</v>
      </c>
      <c r="AT285" s="78" t="e">
        <f aca="false">VLOOKUP(F285,PTDS2!$A$1:$Q$13,7)</f>
        <v>#N/A</v>
      </c>
      <c r="AU285" s="78" t="e">
        <f aca="false">VLOOKUP(F285,PTDS2!$A$1:$Q$13,8)</f>
        <v>#N/A</v>
      </c>
      <c r="AV285" s="78" t="e">
        <f aca="false">VLOOKUP(F285,PTDS2!$A$1:$Q$13,9)</f>
        <v>#N/A</v>
      </c>
      <c r="AW285" s="78" t="e">
        <f aca="false">VLOOKUP(F285,PTDS2!$A$1:$Q$13,10)</f>
        <v>#N/A</v>
      </c>
      <c r="AX285" s="78" t="e">
        <f aca="false">VLOOKUP(F285,PTDS2!$A$1:$Q$13,11)</f>
        <v>#N/A</v>
      </c>
      <c r="AY285" s="78" t="e">
        <f aca="false">VLOOKUP(F285,PTDS2!$A$1:$Q$13,12)</f>
        <v>#N/A</v>
      </c>
      <c r="AZ285" s="78" t="e">
        <f aca="false">VLOOKUP(F285,PTDS2!$A$1:$Q$13,13)</f>
        <v>#N/A</v>
      </c>
      <c r="BA285" s="78" t="e">
        <f aca="false">VLOOKUP(F285,PTDS2!$A$1:$Q$13,14)</f>
        <v>#N/A</v>
      </c>
      <c r="BB285" s="78" t="e">
        <f aca="false">VLOOKUP(F285,PTDS2!$A$1:$Q$13,15)</f>
        <v>#N/A</v>
      </c>
      <c r="BC285" s="78" t="e">
        <f aca="false">VLOOKUP(F285,PTDS2!$A$1:$Q$13,16)</f>
        <v>#N/A</v>
      </c>
      <c r="BD285" s="78" t="e">
        <f aca="false">VLOOKUP(F285,PTDS2!$A$1:$Q$13,17)</f>
        <v>#N/A</v>
      </c>
      <c r="BF285" s="78" t="e">
        <f aca="false">IF(AO285=0,"",AO285)</f>
        <v>#N/A</v>
      </c>
      <c r="BG285" s="78" t="e">
        <f aca="false">IF(AP285=0,"",AP285)</f>
        <v>#N/A</v>
      </c>
      <c r="BH285" s="78" t="e">
        <f aca="false">IF(AQ285=0,"",AQ285)</f>
        <v>#N/A</v>
      </c>
      <c r="BI285" s="78" t="e">
        <f aca="false">IF(AR285=0,"",AR285)</f>
        <v>#N/A</v>
      </c>
      <c r="BJ285" s="78" t="e">
        <f aca="false">IF(AS285=0,"",AS285)</f>
        <v>#N/A</v>
      </c>
      <c r="BK285" s="78" t="e">
        <f aca="false">IF(AT285=0,"",AT285)</f>
        <v>#N/A</v>
      </c>
      <c r="BL285" s="78" t="e">
        <f aca="false">IF(AU285=0,"",AU285)</f>
        <v>#N/A</v>
      </c>
      <c r="BM285" s="78" t="e">
        <f aca="false">IF(AV285=0,"",AV285)</f>
        <v>#N/A</v>
      </c>
      <c r="BN285" s="78" t="e">
        <f aca="false">IF(AW285=0,"",AW285)</f>
        <v>#N/A</v>
      </c>
      <c r="BO285" s="78" t="e">
        <f aca="false">IF(AX285=0,"",AX285)</f>
        <v>#N/A</v>
      </c>
      <c r="BP285" s="78" t="e">
        <f aca="false">IF(AY285=0,"",AY285)</f>
        <v>#N/A</v>
      </c>
      <c r="BQ285" s="78" t="e">
        <f aca="false">IF(AZ285=0,"",AZ285)</f>
        <v>#N/A</v>
      </c>
      <c r="BR285" s="78" t="e">
        <f aca="false">IF(BA285=0,"",BA285)</f>
        <v>#N/A</v>
      </c>
      <c r="BS285" s="78" t="e">
        <f aca="false">IF(BB285=0,"",BB285)</f>
        <v>#N/A</v>
      </c>
      <c r="BT285" s="78" t="e">
        <f aca="false">IF(BC285=0,"",BC285)</f>
        <v>#N/A</v>
      </c>
      <c r="BU285" s="78" t="e">
        <f aca="false">IF(BD285=0,"",BD285)</f>
        <v>#N/A</v>
      </c>
    </row>
    <row r="286" customFormat="false" ht="56.7" hidden="false" customHeight="true" outlineLevel="0" collapsed="false">
      <c r="A286" s="137"/>
      <c r="B286" s="138"/>
      <c r="C286" s="139"/>
      <c r="D286" s="139"/>
      <c r="E286" s="143"/>
      <c r="F286" s="120"/>
      <c r="G286" s="121"/>
      <c r="H286" s="122"/>
      <c r="I286" s="123"/>
      <c r="J286" s="116"/>
      <c r="K286" s="124" t="str">
        <f aca="false">IF(ISBLANK(I286),"",ROUND(IF(J286&lt;&gt;"€",IF(J286="$",I286*TRANSFERENCIAS!$E$29,I286*TRANSFERENCIAS!$H$29),I286),2))</f>
        <v/>
      </c>
      <c r="L286" s="142"/>
      <c r="M286" s="142"/>
      <c r="N286" s="142"/>
      <c r="O286" s="142"/>
      <c r="P286" s="142"/>
      <c r="Q286" s="160" t="str">
        <f aca="false">IF(ISNUMBER(X286),X286,"P")</f>
        <v>P</v>
      </c>
      <c r="W286" s="129" t="n">
        <f aca="false">SUM(L286:O286)</f>
        <v>0</v>
      </c>
      <c r="X286" s="129" t="str">
        <f aca="false">IF(W286&gt;0,ABS(W286-K286),"")</f>
        <v/>
      </c>
      <c r="AO286" s="78" t="e">
        <f aca="false">VLOOKUP(F286,PTDS2!$A$1:$Q$13,2)</f>
        <v>#N/A</v>
      </c>
      <c r="AP286" s="78" t="e">
        <f aca="false">VLOOKUP(F286,PTDS2!$A$1:$Q$13,3)</f>
        <v>#N/A</v>
      </c>
      <c r="AQ286" s="78" t="e">
        <f aca="false">VLOOKUP(F286,PTDS2!$A$1:$Q$13,4)</f>
        <v>#N/A</v>
      </c>
      <c r="AR286" s="78" t="e">
        <f aca="false">VLOOKUP(F286,PTDS2!$A$1:$Q$13,5)</f>
        <v>#N/A</v>
      </c>
      <c r="AS286" s="78" t="e">
        <f aca="false">VLOOKUP(F286,PTDS2!$A$1:$Q$13,6)</f>
        <v>#N/A</v>
      </c>
      <c r="AT286" s="78" t="e">
        <f aca="false">VLOOKUP(F286,PTDS2!$A$1:$Q$13,7)</f>
        <v>#N/A</v>
      </c>
      <c r="AU286" s="78" t="e">
        <f aca="false">VLOOKUP(F286,PTDS2!$A$1:$Q$13,8)</f>
        <v>#N/A</v>
      </c>
      <c r="AV286" s="78" t="e">
        <f aca="false">VLOOKUP(F286,PTDS2!$A$1:$Q$13,9)</f>
        <v>#N/A</v>
      </c>
      <c r="AW286" s="78" t="e">
        <f aca="false">VLOOKUP(F286,PTDS2!$A$1:$Q$13,10)</f>
        <v>#N/A</v>
      </c>
      <c r="AX286" s="78" t="e">
        <f aca="false">VLOOKUP(F286,PTDS2!$A$1:$Q$13,11)</f>
        <v>#N/A</v>
      </c>
      <c r="AY286" s="78" t="e">
        <f aca="false">VLOOKUP(F286,PTDS2!$A$1:$Q$13,12)</f>
        <v>#N/A</v>
      </c>
      <c r="AZ286" s="78" t="e">
        <f aca="false">VLOOKUP(F286,PTDS2!$A$1:$Q$13,13)</f>
        <v>#N/A</v>
      </c>
      <c r="BA286" s="78" t="e">
        <f aca="false">VLOOKUP(F286,PTDS2!$A$1:$Q$13,14)</f>
        <v>#N/A</v>
      </c>
      <c r="BB286" s="78" t="e">
        <f aca="false">VLOOKUP(F286,PTDS2!$A$1:$Q$13,15)</f>
        <v>#N/A</v>
      </c>
      <c r="BC286" s="78" t="e">
        <f aca="false">VLOOKUP(F286,PTDS2!$A$1:$Q$13,16)</f>
        <v>#N/A</v>
      </c>
      <c r="BD286" s="78" t="e">
        <f aca="false">VLOOKUP(F286,PTDS2!$A$1:$Q$13,17)</f>
        <v>#N/A</v>
      </c>
      <c r="BF286" s="78" t="e">
        <f aca="false">IF(AO286=0,"",AO286)</f>
        <v>#N/A</v>
      </c>
      <c r="BG286" s="78" t="e">
        <f aca="false">IF(AP286=0,"",AP286)</f>
        <v>#N/A</v>
      </c>
      <c r="BH286" s="78" t="e">
        <f aca="false">IF(AQ286=0,"",AQ286)</f>
        <v>#N/A</v>
      </c>
      <c r="BI286" s="78" t="e">
        <f aca="false">IF(AR286=0,"",AR286)</f>
        <v>#N/A</v>
      </c>
      <c r="BJ286" s="78" t="e">
        <f aca="false">IF(AS286=0,"",AS286)</f>
        <v>#N/A</v>
      </c>
      <c r="BK286" s="78" t="e">
        <f aca="false">IF(AT286=0,"",AT286)</f>
        <v>#N/A</v>
      </c>
      <c r="BL286" s="78" t="e">
        <f aca="false">IF(AU286=0,"",AU286)</f>
        <v>#N/A</v>
      </c>
      <c r="BM286" s="78" t="e">
        <f aca="false">IF(AV286=0,"",AV286)</f>
        <v>#N/A</v>
      </c>
      <c r="BN286" s="78" t="e">
        <f aca="false">IF(AW286=0,"",AW286)</f>
        <v>#N/A</v>
      </c>
      <c r="BO286" s="78" t="e">
        <f aca="false">IF(AX286=0,"",AX286)</f>
        <v>#N/A</v>
      </c>
      <c r="BP286" s="78" t="e">
        <f aca="false">IF(AY286=0,"",AY286)</f>
        <v>#N/A</v>
      </c>
      <c r="BQ286" s="78" t="e">
        <f aca="false">IF(AZ286=0,"",AZ286)</f>
        <v>#N/A</v>
      </c>
      <c r="BR286" s="78" t="e">
        <f aca="false">IF(BA286=0,"",BA286)</f>
        <v>#N/A</v>
      </c>
      <c r="BS286" s="78" t="e">
        <f aca="false">IF(BB286=0,"",BB286)</f>
        <v>#N/A</v>
      </c>
      <c r="BT286" s="78" t="e">
        <f aca="false">IF(BC286=0,"",BC286)</f>
        <v>#N/A</v>
      </c>
      <c r="BU286" s="78" t="e">
        <f aca="false">IF(BD286=0,"",BD286)</f>
        <v>#N/A</v>
      </c>
    </row>
    <row r="287" customFormat="false" ht="56.7" hidden="false" customHeight="true" outlineLevel="0" collapsed="false">
      <c r="A287" s="137"/>
      <c r="B287" s="138"/>
      <c r="C287" s="139"/>
      <c r="D287" s="139"/>
      <c r="E287" s="143"/>
      <c r="F287" s="120"/>
      <c r="G287" s="121"/>
      <c r="H287" s="122"/>
      <c r="I287" s="123"/>
      <c r="J287" s="116"/>
      <c r="K287" s="124" t="str">
        <f aca="false">IF(ISBLANK(I287),"",ROUND(IF(J287&lt;&gt;"€",IF(J287="$",I287*TRANSFERENCIAS!$E$29,I287*TRANSFERENCIAS!$H$29),I287),2))</f>
        <v/>
      </c>
      <c r="L287" s="142"/>
      <c r="M287" s="142"/>
      <c r="N287" s="142"/>
      <c r="O287" s="142"/>
      <c r="P287" s="142"/>
      <c r="Q287" s="160" t="str">
        <f aca="false">IF(ISNUMBER(X287),X287,"P")</f>
        <v>P</v>
      </c>
      <c r="W287" s="129" t="n">
        <f aca="false">SUM(L287:O287)</f>
        <v>0</v>
      </c>
      <c r="X287" s="129" t="str">
        <f aca="false">IF(W287&gt;0,ABS(W287-K287),"")</f>
        <v/>
      </c>
      <c r="AO287" s="78" t="e">
        <f aca="false">VLOOKUP(F287,PTDS2!$A$1:$Q$13,2)</f>
        <v>#N/A</v>
      </c>
      <c r="AP287" s="78" t="e">
        <f aca="false">VLOOKUP(F287,PTDS2!$A$1:$Q$13,3)</f>
        <v>#N/A</v>
      </c>
      <c r="AQ287" s="78" t="e">
        <f aca="false">VLOOKUP(F287,PTDS2!$A$1:$Q$13,4)</f>
        <v>#N/A</v>
      </c>
      <c r="AR287" s="78" t="e">
        <f aca="false">VLOOKUP(F287,PTDS2!$A$1:$Q$13,5)</f>
        <v>#N/A</v>
      </c>
      <c r="AS287" s="78" t="e">
        <f aca="false">VLOOKUP(F287,PTDS2!$A$1:$Q$13,6)</f>
        <v>#N/A</v>
      </c>
      <c r="AT287" s="78" t="e">
        <f aca="false">VLOOKUP(F287,PTDS2!$A$1:$Q$13,7)</f>
        <v>#N/A</v>
      </c>
      <c r="AU287" s="78" t="e">
        <f aca="false">VLOOKUP(F287,PTDS2!$A$1:$Q$13,8)</f>
        <v>#N/A</v>
      </c>
      <c r="AV287" s="78" t="e">
        <f aca="false">VLOOKUP(F287,PTDS2!$A$1:$Q$13,9)</f>
        <v>#N/A</v>
      </c>
      <c r="AW287" s="78" t="e">
        <f aca="false">VLOOKUP(F287,PTDS2!$A$1:$Q$13,10)</f>
        <v>#N/A</v>
      </c>
      <c r="AX287" s="78" t="e">
        <f aca="false">VLOOKUP(F287,PTDS2!$A$1:$Q$13,11)</f>
        <v>#N/A</v>
      </c>
      <c r="AY287" s="78" t="e">
        <f aca="false">VLOOKUP(F287,PTDS2!$A$1:$Q$13,12)</f>
        <v>#N/A</v>
      </c>
      <c r="AZ287" s="78" t="e">
        <f aca="false">VLOOKUP(F287,PTDS2!$A$1:$Q$13,13)</f>
        <v>#N/A</v>
      </c>
      <c r="BA287" s="78" t="e">
        <f aca="false">VLOOKUP(F287,PTDS2!$A$1:$Q$13,14)</f>
        <v>#N/A</v>
      </c>
      <c r="BB287" s="78" t="e">
        <f aca="false">VLOOKUP(F287,PTDS2!$A$1:$Q$13,15)</f>
        <v>#N/A</v>
      </c>
      <c r="BC287" s="78" t="e">
        <f aca="false">VLOOKUP(F287,PTDS2!$A$1:$Q$13,16)</f>
        <v>#N/A</v>
      </c>
      <c r="BD287" s="78" t="e">
        <f aca="false">VLOOKUP(F287,PTDS2!$A$1:$Q$13,17)</f>
        <v>#N/A</v>
      </c>
      <c r="BF287" s="78" t="e">
        <f aca="false">IF(AO287=0,"",AO287)</f>
        <v>#N/A</v>
      </c>
      <c r="BG287" s="78" t="e">
        <f aca="false">IF(AP287=0,"",AP287)</f>
        <v>#N/A</v>
      </c>
      <c r="BH287" s="78" t="e">
        <f aca="false">IF(AQ287=0,"",AQ287)</f>
        <v>#N/A</v>
      </c>
      <c r="BI287" s="78" t="e">
        <f aca="false">IF(AR287=0,"",AR287)</f>
        <v>#N/A</v>
      </c>
      <c r="BJ287" s="78" t="e">
        <f aca="false">IF(AS287=0,"",AS287)</f>
        <v>#N/A</v>
      </c>
      <c r="BK287" s="78" t="e">
        <f aca="false">IF(AT287=0,"",AT287)</f>
        <v>#N/A</v>
      </c>
      <c r="BL287" s="78" t="e">
        <f aca="false">IF(AU287=0,"",AU287)</f>
        <v>#N/A</v>
      </c>
      <c r="BM287" s="78" t="e">
        <f aca="false">IF(AV287=0,"",AV287)</f>
        <v>#N/A</v>
      </c>
      <c r="BN287" s="78" t="e">
        <f aca="false">IF(AW287=0,"",AW287)</f>
        <v>#N/A</v>
      </c>
      <c r="BO287" s="78" t="e">
        <f aca="false">IF(AX287=0,"",AX287)</f>
        <v>#N/A</v>
      </c>
      <c r="BP287" s="78" t="e">
        <f aca="false">IF(AY287=0,"",AY287)</f>
        <v>#N/A</v>
      </c>
      <c r="BQ287" s="78" t="e">
        <f aca="false">IF(AZ287=0,"",AZ287)</f>
        <v>#N/A</v>
      </c>
      <c r="BR287" s="78" t="e">
        <f aca="false">IF(BA287=0,"",BA287)</f>
        <v>#N/A</v>
      </c>
      <c r="BS287" s="78" t="e">
        <f aca="false">IF(BB287=0,"",BB287)</f>
        <v>#N/A</v>
      </c>
      <c r="BT287" s="78" t="e">
        <f aca="false">IF(BC287=0,"",BC287)</f>
        <v>#N/A</v>
      </c>
      <c r="BU287" s="78" t="e">
        <f aca="false">IF(BD287=0,"",BD287)</f>
        <v>#N/A</v>
      </c>
    </row>
    <row r="288" customFormat="false" ht="56.7" hidden="false" customHeight="true" outlineLevel="0" collapsed="false">
      <c r="A288" s="137"/>
      <c r="B288" s="138"/>
      <c r="C288" s="139"/>
      <c r="D288" s="139"/>
      <c r="E288" s="143"/>
      <c r="F288" s="120"/>
      <c r="G288" s="121"/>
      <c r="H288" s="122"/>
      <c r="I288" s="123"/>
      <c r="J288" s="116"/>
      <c r="K288" s="124" t="str">
        <f aca="false">IF(ISBLANK(I288),"",ROUND(IF(J288&lt;&gt;"€",IF(J288="$",I288*TRANSFERENCIAS!$E$29,I288*TRANSFERENCIAS!$H$29),I288),2))</f>
        <v/>
      </c>
      <c r="L288" s="142"/>
      <c r="M288" s="142"/>
      <c r="N288" s="142"/>
      <c r="O288" s="142"/>
      <c r="P288" s="142"/>
      <c r="Q288" s="160" t="str">
        <f aca="false">IF(ISNUMBER(X288),X288,"P")</f>
        <v>P</v>
      </c>
      <c r="W288" s="129" t="n">
        <f aca="false">SUM(L288:O288)</f>
        <v>0</v>
      </c>
      <c r="X288" s="129" t="str">
        <f aca="false">IF(W288&gt;0,ABS(W288-K288),"")</f>
        <v/>
      </c>
      <c r="AO288" s="78" t="e">
        <f aca="false">VLOOKUP(F288,PTDS2!$A$1:$Q$13,2)</f>
        <v>#N/A</v>
      </c>
      <c r="AP288" s="78" t="e">
        <f aca="false">VLOOKUP(F288,PTDS2!$A$1:$Q$13,3)</f>
        <v>#N/A</v>
      </c>
      <c r="AQ288" s="78" t="e">
        <f aca="false">VLOOKUP(F288,PTDS2!$A$1:$Q$13,4)</f>
        <v>#N/A</v>
      </c>
      <c r="AR288" s="78" t="e">
        <f aca="false">VLOOKUP(F288,PTDS2!$A$1:$Q$13,5)</f>
        <v>#N/A</v>
      </c>
      <c r="AS288" s="78" t="e">
        <f aca="false">VLOOKUP(F288,PTDS2!$A$1:$Q$13,6)</f>
        <v>#N/A</v>
      </c>
      <c r="AT288" s="78" t="e">
        <f aca="false">VLOOKUP(F288,PTDS2!$A$1:$Q$13,7)</f>
        <v>#N/A</v>
      </c>
      <c r="AU288" s="78" t="e">
        <f aca="false">VLOOKUP(F288,PTDS2!$A$1:$Q$13,8)</f>
        <v>#N/A</v>
      </c>
      <c r="AV288" s="78" t="e">
        <f aca="false">VLOOKUP(F288,PTDS2!$A$1:$Q$13,9)</f>
        <v>#N/A</v>
      </c>
      <c r="AW288" s="78" t="e">
        <f aca="false">VLOOKUP(F288,PTDS2!$A$1:$Q$13,10)</f>
        <v>#N/A</v>
      </c>
      <c r="AX288" s="78" t="e">
        <f aca="false">VLOOKUP(F288,PTDS2!$A$1:$Q$13,11)</f>
        <v>#N/A</v>
      </c>
      <c r="AY288" s="78" t="e">
        <f aca="false">VLOOKUP(F288,PTDS2!$A$1:$Q$13,12)</f>
        <v>#N/A</v>
      </c>
      <c r="AZ288" s="78" t="e">
        <f aca="false">VLOOKUP(F288,PTDS2!$A$1:$Q$13,13)</f>
        <v>#N/A</v>
      </c>
      <c r="BA288" s="78" t="e">
        <f aca="false">VLOOKUP(F288,PTDS2!$A$1:$Q$13,14)</f>
        <v>#N/A</v>
      </c>
      <c r="BB288" s="78" t="e">
        <f aca="false">VLOOKUP(F288,PTDS2!$A$1:$Q$13,15)</f>
        <v>#N/A</v>
      </c>
      <c r="BC288" s="78" t="e">
        <f aca="false">VLOOKUP(F288,PTDS2!$A$1:$Q$13,16)</f>
        <v>#N/A</v>
      </c>
      <c r="BD288" s="78" t="e">
        <f aca="false">VLOOKUP(F288,PTDS2!$A$1:$Q$13,17)</f>
        <v>#N/A</v>
      </c>
      <c r="BF288" s="78" t="e">
        <f aca="false">IF(AO288=0,"",AO288)</f>
        <v>#N/A</v>
      </c>
      <c r="BG288" s="78" t="e">
        <f aca="false">IF(AP288=0,"",AP288)</f>
        <v>#N/A</v>
      </c>
      <c r="BH288" s="78" t="e">
        <f aca="false">IF(AQ288=0,"",AQ288)</f>
        <v>#N/A</v>
      </c>
      <c r="BI288" s="78" t="e">
        <f aca="false">IF(AR288=0,"",AR288)</f>
        <v>#N/A</v>
      </c>
      <c r="BJ288" s="78" t="e">
        <f aca="false">IF(AS288=0,"",AS288)</f>
        <v>#N/A</v>
      </c>
      <c r="BK288" s="78" t="e">
        <f aca="false">IF(AT288=0,"",AT288)</f>
        <v>#N/A</v>
      </c>
      <c r="BL288" s="78" t="e">
        <f aca="false">IF(AU288=0,"",AU288)</f>
        <v>#N/A</v>
      </c>
      <c r="BM288" s="78" t="e">
        <f aca="false">IF(AV288=0,"",AV288)</f>
        <v>#N/A</v>
      </c>
      <c r="BN288" s="78" t="e">
        <f aca="false">IF(AW288=0,"",AW288)</f>
        <v>#N/A</v>
      </c>
      <c r="BO288" s="78" t="e">
        <f aca="false">IF(AX288=0,"",AX288)</f>
        <v>#N/A</v>
      </c>
      <c r="BP288" s="78" t="e">
        <f aca="false">IF(AY288=0,"",AY288)</f>
        <v>#N/A</v>
      </c>
      <c r="BQ288" s="78" t="e">
        <f aca="false">IF(AZ288=0,"",AZ288)</f>
        <v>#N/A</v>
      </c>
      <c r="BR288" s="78" t="e">
        <f aca="false">IF(BA288=0,"",BA288)</f>
        <v>#N/A</v>
      </c>
      <c r="BS288" s="78" t="e">
        <f aca="false">IF(BB288=0,"",BB288)</f>
        <v>#N/A</v>
      </c>
      <c r="BT288" s="78" t="e">
        <f aca="false">IF(BC288=0,"",BC288)</f>
        <v>#N/A</v>
      </c>
      <c r="BU288" s="78" t="e">
        <f aca="false">IF(BD288=0,"",BD288)</f>
        <v>#N/A</v>
      </c>
    </row>
    <row r="289" customFormat="false" ht="56.7" hidden="false" customHeight="true" outlineLevel="0" collapsed="false">
      <c r="A289" s="137"/>
      <c r="B289" s="138"/>
      <c r="C289" s="139"/>
      <c r="D289" s="139"/>
      <c r="E289" s="143"/>
      <c r="F289" s="120"/>
      <c r="G289" s="121"/>
      <c r="H289" s="122"/>
      <c r="I289" s="123"/>
      <c r="J289" s="116"/>
      <c r="K289" s="124" t="str">
        <f aca="false">IF(ISBLANK(I289),"",ROUND(IF(J289&lt;&gt;"€",IF(J289="$",I289*TRANSFERENCIAS!$E$29,I289*TRANSFERENCIAS!$H$29),I289),2))</f>
        <v/>
      </c>
      <c r="L289" s="142"/>
      <c r="M289" s="142"/>
      <c r="N289" s="142"/>
      <c r="O289" s="142"/>
      <c r="P289" s="142"/>
      <c r="Q289" s="160" t="str">
        <f aca="false">IF(ISNUMBER(X289),X289,"P")</f>
        <v>P</v>
      </c>
      <c r="W289" s="129" t="n">
        <f aca="false">SUM(L289:O289)</f>
        <v>0</v>
      </c>
      <c r="X289" s="129" t="str">
        <f aca="false">IF(W289&gt;0,ABS(W289-K289),"")</f>
        <v/>
      </c>
      <c r="AO289" s="78" t="e">
        <f aca="false">VLOOKUP(F289,PTDS2!$A$1:$Q$13,2)</f>
        <v>#N/A</v>
      </c>
      <c r="AP289" s="78" t="e">
        <f aca="false">VLOOKUP(F289,PTDS2!$A$1:$Q$13,3)</f>
        <v>#N/A</v>
      </c>
      <c r="AQ289" s="78" t="e">
        <f aca="false">VLOOKUP(F289,PTDS2!$A$1:$Q$13,4)</f>
        <v>#N/A</v>
      </c>
      <c r="AR289" s="78" t="e">
        <f aca="false">VLOOKUP(F289,PTDS2!$A$1:$Q$13,5)</f>
        <v>#N/A</v>
      </c>
      <c r="AS289" s="78" t="e">
        <f aca="false">VLOOKUP(F289,PTDS2!$A$1:$Q$13,6)</f>
        <v>#N/A</v>
      </c>
      <c r="AT289" s="78" t="e">
        <f aca="false">VLOOKUP(F289,PTDS2!$A$1:$Q$13,7)</f>
        <v>#N/A</v>
      </c>
      <c r="AU289" s="78" t="e">
        <f aca="false">VLOOKUP(F289,PTDS2!$A$1:$Q$13,8)</f>
        <v>#N/A</v>
      </c>
      <c r="AV289" s="78" t="e">
        <f aca="false">VLOOKUP(F289,PTDS2!$A$1:$Q$13,9)</f>
        <v>#N/A</v>
      </c>
      <c r="AW289" s="78" t="e">
        <f aca="false">VLOOKUP(F289,PTDS2!$A$1:$Q$13,10)</f>
        <v>#N/A</v>
      </c>
      <c r="AX289" s="78" t="e">
        <f aca="false">VLOOKUP(F289,PTDS2!$A$1:$Q$13,11)</f>
        <v>#N/A</v>
      </c>
      <c r="AY289" s="78" t="e">
        <f aca="false">VLOOKUP(F289,PTDS2!$A$1:$Q$13,12)</f>
        <v>#N/A</v>
      </c>
      <c r="AZ289" s="78" t="e">
        <f aca="false">VLOOKUP(F289,PTDS2!$A$1:$Q$13,13)</f>
        <v>#N/A</v>
      </c>
      <c r="BA289" s="78" t="e">
        <f aca="false">VLOOKUP(F289,PTDS2!$A$1:$Q$13,14)</f>
        <v>#N/A</v>
      </c>
      <c r="BB289" s="78" t="e">
        <f aca="false">VLOOKUP(F289,PTDS2!$A$1:$Q$13,15)</f>
        <v>#N/A</v>
      </c>
      <c r="BC289" s="78" t="e">
        <f aca="false">VLOOKUP(F289,PTDS2!$A$1:$Q$13,16)</f>
        <v>#N/A</v>
      </c>
      <c r="BD289" s="78" t="e">
        <f aca="false">VLOOKUP(F289,PTDS2!$A$1:$Q$13,17)</f>
        <v>#N/A</v>
      </c>
      <c r="BF289" s="78" t="e">
        <f aca="false">IF(AO289=0,"",AO289)</f>
        <v>#N/A</v>
      </c>
      <c r="BG289" s="78" t="e">
        <f aca="false">IF(AP289=0,"",AP289)</f>
        <v>#N/A</v>
      </c>
      <c r="BH289" s="78" t="e">
        <f aca="false">IF(AQ289=0,"",AQ289)</f>
        <v>#N/A</v>
      </c>
      <c r="BI289" s="78" t="e">
        <f aca="false">IF(AR289=0,"",AR289)</f>
        <v>#N/A</v>
      </c>
      <c r="BJ289" s="78" t="e">
        <f aca="false">IF(AS289=0,"",AS289)</f>
        <v>#N/A</v>
      </c>
      <c r="BK289" s="78" t="e">
        <f aca="false">IF(AT289=0,"",AT289)</f>
        <v>#N/A</v>
      </c>
      <c r="BL289" s="78" t="e">
        <f aca="false">IF(AU289=0,"",AU289)</f>
        <v>#N/A</v>
      </c>
      <c r="BM289" s="78" t="e">
        <f aca="false">IF(AV289=0,"",AV289)</f>
        <v>#N/A</v>
      </c>
      <c r="BN289" s="78" t="e">
        <f aca="false">IF(AW289=0,"",AW289)</f>
        <v>#N/A</v>
      </c>
      <c r="BO289" s="78" t="e">
        <f aca="false">IF(AX289=0,"",AX289)</f>
        <v>#N/A</v>
      </c>
      <c r="BP289" s="78" t="e">
        <f aca="false">IF(AY289=0,"",AY289)</f>
        <v>#N/A</v>
      </c>
      <c r="BQ289" s="78" t="e">
        <f aca="false">IF(AZ289=0,"",AZ289)</f>
        <v>#N/A</v>
      </c>
      <c r="BR289" s="78" t="e">
        <f aca="false">IF(BA289=0,"",BA289)</f>
        <v>#N/A</v>
      </c>
      <c r="BS289" s="78" t="e">
        <f aca="false">IF(BB289=0,"",BB289)</f>
        <v>#N/A</v>
      </c>
      <c r="BT289" s="78" t="e">
        <f aca="false">IF(BC289=0,"",BC289)</f>
        <v>#N/A</v>
      </c>
      <c r="BU289" s="78" t="e">
        <f aca="false">IF(BD289=0,"",BD289)</f>
        <v>#N/A</v>
      </c>
    </row>
    <row r="290" customFormat="false" ht="56.7" hidden="false" customHeight="true" outlineLevel="0" collapsed="false">
      <c r="A290" s="137"/>
      <c r="B290" s="138"/>
      <c r="C290" s="139"/>
      <c r="D290" s="139"/>
      <c r="E290" s="143"/>
      <c r="F290" s="120"/>
      <c r="G290" s="121"/>
      <c r="H290" s="122"/>
      <c r="I290" s="123"/>
      <c r="J290" s="116"/>
      <c r="K290" s="124" t="str">
        <f aca="false">IF(ISBLANK(I290),"",ROUND(IF(J290&lt;&gt;"€",IF(J290="$",I290*TRANSFERENCIAS!$E$29,I290*TRANSFERENCIAS!$H$29),I290),2))</f>
        <v/>
      </c>
      <c r="L290" s="142"/>
      <c r="M290" s="142"/>
      <c r="N290" s="142"/>
      <c r="O290" s="142"/>
      <c r="P290" s="142"/>
      <c r="Q290" s="160" t="str">
        <f aca="false">IF(ISNUMBER(X290),X290,"P")</f>
        <v>P</v>
      </c>
      <c r="W290" s="129" t="n">
        <f aca="false">SUM(L290:O290)</f>
        <v>0</v>
      </c>
      <c r="X290" s="129" t="str">
        <f aca="false">IF(W290&gt;0,ABS(W290-K290),"")</f>
        <v/>
      </c>
      <c r="AO290" s="78" t="e">
        <f aca="false">VLOOKUP(F290,PTDS2!$A$1:$Q$13,2)</f>
        <v>#N/A</v>
      </c>
      <c r="AP290" s="78" t="e">
        <f aca="false">VLOOKUP(F290,PTDS2!$A$1:$Q$13,3)</f>
        <v>#N/A</v>
      </c>
      <c r="AQ290" s="78" t="e">
        <f aca="false">VLOOKUP(F290,PTDS2!$A$1:$Q$13,4)</f>
        <v>#N/A</v>
      </c>
      <c r="AR290" s="78" t="e">
        <f aca="false">VLOOKUP(F290,PTDS2!$A$1:$Q$13,5)</f>
        <v>#N/A</v>
      </c>
      <c r="AS290" s="78" t="e">
        <f aca="false">VLOOKUP(F290,PTDS2!$A$1:$Q$13,6)</f>
        <v>#N/A</v>
      </c>
      <c r="AT290" s="78" t="e">
        <f aca="false">VLOOKUP(F290,PTDS2!$A$1:$Q$13,7)</f>
        <v>#N/A</v>
      </c>
      <c r="AU290" s="78" t="e">
        <f aca="false">VLOOKUP(F290,PTDS2!$A$1:$Q$13,8)</f>
        <v>#N/A</v>
      </c>
      <c r="AV290" s="78" t="e">
        <f aca="false">VLOOKUP(F290,PTDS2!$A$1:$Q$13,9)</f>
        <v>#N/A</v>
      </c>
      <c r="AW290" s="78" t="e">
        <f aca="false">VLOOKUP(F290,PTDS2!$A$1:$Q$13,10)</f>
        <v>#N/A</v>
      </c>
      <c r="AX290" s="78" t="e">
        <f aca="false">VLOOKUP(F290,PTDS2!$A$1:$Q$13,11)</f>
        <v>#N/A</v>
      </c>
      <c r="AY290" s="78" t="e">
        <f aca="false">VLOOKUP(F290,PTDS2!$A$1:$Q$13,12)</f>
        <v>#N/A</v>
      </c>
      <c r="AZ290" s="78" t="e">
        <f aca="false">VLOOKUP(F290,PTDS2!$A$1:$Q$13,13)</f>
        <v>#N/A</v>
      </c>
      <c r="BA290" s="78" t="e">
        <f aca="false">VLOOKUP(F290,PTDS2!$A$1:$Q$13,14)</f>
        <v>#N/A</v>
      </c>
      <c r="BB290" s="78" t="e">
        <f aca="false">VLOOKUP(F290,PTDS2!$A$1:$Q$13,15)</f>
        <v>#N/A</v>
      </c>
      <c r="BC290" s="78" t="e">
        <f aca="false">VLOOKUP(F290,PTDS2!$A$1:$Q$13,16)</f>
        <v>#N/A</v>
      </c>
      <c r="BD290" s="78" t="e">
        <f aca="false">VLOOKUP(F290,PTDS2!$A$1:$Q$13,17)</f>
        <v>#N/A</v>
      </c>
      <c r="BF290" s="78" t="e">
        <f aca="false">IF(AO290=0,"",AO290)</f>
        <v>#N/A</v>
      </c>
      <c r="BG290" s="78" t="e">
        <f aca="false">IF(AP290=0,"",AP290)</f>
        <v>#N/A</v>
      </c>
      <c r="BH290" s="78" t="e">
        <f aca="false">IF(AQ290=0,"",AQ290)</f>
        <v>#N/A</v>
      </c>
      <c r="BI290" s="78" t="e">
        <f aca="false">IF(AR290=0,"",AR290)</f>
        <v>#N/A</v>
      </c>
      <c r="BJ290" s="78" t="e">
        <f aca="false">IF(AS290=0,"",AS290)</f>
        <v>#N/A</v>
      </c>
      <c r="BK290" s="78" t="e">
        <f aca="false">IF(AT290=0,"",AT290)</f>
        <v>#N/A</v>
      </c>
      <c r="BL290" s="78" t="e">
        <f aca="false">IF(AU290=0,"",AU290)</f>
        <v>#N/A</v>
      </c>
      <c r="BM290" s="78" t="e">
        <f aca="false">IF(AV290=0,"",AV290)</f>
        <v>#N/A</v>
      </c>
      <c r="BN290" s="78" t="e">
        <f aca="false">IF(AW290=0,"",AW290)</f>
        <v>#N/A</v>
      </c>
      <c r="BO290" s="78" t="e">
        <f aca="false">IF(AX290=0,"",AX290)</f>
        <v>#N/A</v>
      </c>
      <c r="BP290" s="78" t="e">
        <f aca="false">IF(AY290=0,"",AY290)</f>
        <v>#N/A</v>
      </c>
      <c r="BQ290" s="78" t="e">
        <f aca="false">IF(AZ290=0,"",AZ290)</f>
        <v>#N/A</v>
      </c>
      <c r="BR290" s="78" t="e">
        <f aca="false">IF(BA290=0,"",BA290)</f>
        <v>#N/A</v>
      </c>
      <c r="BS290" s="78" t="e">
        <f aca="false">IF(BB290=0,"",BB290)</f>
        <v>#N/A</v>
      </c>
      <c r="BT290" s="78" t="e">
        <f aca="false">IF(BC290=0,"",BC290)</f>
        <v>#N/A</v>
      </c>
      <c r="BU290" s="78" t="e">
        <f aca="false">IF(BD290=0,"",BD290)</f>
        <v>#N/A</v>
      </c>
    </row>
    <row r="291" customFormat="false" ht="56.7" hidden="false" customHeight="true" outlineLevel="0" collapsed="false">
      <c r="A291" s="137"/>
      <c r="B291" s="138"/>
      <c r="C291" s="139"/>
      <c r="D291" s="139"/>
      <c r="E291" s="143"/>
      <c r="F291" s="120"/>
      <c r="G291" s="121"/>
      <c r="H291" s="122"/>
      <c r="I291" s="123"/>
      <c r="J291" s="116"/>
      <c r="K291" s="124" t="str">
        <f aca="false">IF(ISBLANK(I291),"",ROUND(IF(J291&lt;&gt;"€",IF(J291="$",I291*TRANSFERENCIAS!$E$29,I291*TRANSFERENCIAS!$H$29),I291),2))</f>
        <v/>
      </c>
      <c r="L291" s="142"/>
      <c r="M291" s="142"/>
      <c r="N291" s="142"/>
      <c r="O291" s="142"/>
      <c r="P291" s="142"/>
      <c r="Q291" s="160" t="str">
        <f aca="false">IF(ISNUMBER(X291),X291,"P")</f>
        <v>P</v>
      </c>
      <c r="W291" s="129" t="n">
        <f aca="false">SUM(L291:O291)</f>
        <v>0</v>
      </c>
      <c r="X291" s="129" t="str">
        <f aca="false">IF(W291&gt;0,ABS(W291-K291),"")</f>
        <v/>
      </c>
      <c r="AO291" s="78" t="e">
        <f aca="false">VLOOKUP(F291,PTDS2!$A$1:$Q$13,2)</f>
        <v>#N/A</v>
      </c>
      <c r="AP291" s="78" t="e">
        <f aca="false">VLOOKUP(F291,PTDS2!$A$1:$Q$13,3)</f>
        <v>#N/A</v>
      </c>
      <c r="AQ291" s="78" t="e">
        <f aca="false">VLOOKUP(F291,PTDS2!$A$1:$Q$13,4)</f>
        <v>#N/A</v>
      </c>
      <c r="AR291" s="78" t="e">
        <f aca="false">VLOOKUP(F291,PTDS2!$A$1:$Q$13,5)</f>
        <v>#N/A</v>
      </c>
      <c r="AS291" s="78" t="e">
        <f aca="false">VLOOKUP(F291,PTDS2!$A$1:$Q$13,6)</f>
        <v>#N/A</v>
      </c>
      <c r="AT291" s="78" t="e">
        <f aca="false">VLOOKUP(F291,PTDS2!$A$1:$Q$13,7)</f>
        <v>#N/A</v>
      </c>
      <c r="AU291" s="78" t="e">
        <f aca="false">VLOOKUP(F291,PTDS2!$A$1:$Q$13,8)</f>
        <v>#N/A</v>
      </c>
      <c r="AV291" s="78" t="e">
        <f aca="false">VLOOKUP(F291,PTDS2!$A$1:$Q$13,9)</f>
        <v>#N/A</v>
      </c>
      <c r="AW291" s="78" t="e">
        <f aca="false">VLOOKUP(F291,PTDS2!$A$1:$Q$13,10)</f>
        <v>#N/A</v>
      </c>
      <c r="AX291" s="78" t="e">
        <f aca="false">VLOOKUP(F291,PTDS2!$A$1:$Q$13,11)</f>
        <v>#N/A</v>
      </c>
      <c r="AY291" s="78" t="e">
        <f aca="false">VLOOKUP(F291,PTDS2!$A$1:$Q$13,12)</f>
        <v>#N/A</v>
      </c>
      <c r="AZ291" s="78" t="e">
        <f aca="false">VLOOKUP(F291,PTDS2!$A$1:$Q$13,13)</f>
        <v>#N/A</v>
      </c>
      <c r="BA291" s="78" t="e">
        <f aca="false">VLOOKUP(F291,PTDS2!$A$1:$Q$13,14)</f>
        <v>#N/A</v>
      </c>
      <c r="BB291" s="78" t="e">
        <f aca="false">VLOOKUP(F291,PTDS2!$A$1:$Q$13,15)</f>
        <v>#N/A</v>
      </c>
      <c r="BC291" s="78" t="e">
        <f aca="false">VLOOKUP(F291,PTDS2!$A$1:$Q$13,16)</f>
        <v>#N/A</v>
      </c>
      <c r="BD291" s="78" t="e">
        <f aca="false">VLOOKUP(F291,PTDS2!$A$1:$Q$13,17)</f>
        <v>#N/A</v>
      </c>
      <c r="BF291" s="78" t="e">
        <f aca="false">IF(AO291=0,"",AO291)</f>
        <v>#N/A</v>
      </c>
      <c r="BG291" s="78" t="e">
        <f aca="false">IF(AP291=0,"",AP291)</f>
        <v>#N/A</v>
      </c>
      <c r="BH291" s="78" t="e">
        <f aca="false">IF(AQ291=0,"",AQ291)</f>
        <v>#N/A</v>
      </c>
      <c r="BI291" s="78" t="e">
        <f aca="false">IF(AR291=0,"",AR291)</f>
        <v>#N/A</v>
      </c>
      <c r="BJ291" s="78" t="e">
        <f aca="false">IF(AS291=0,"",AS291)</f>
        <v>#N/A</v>
      </c>
      <c r="BK291" s="78" t="e">
        <f aca="false">IF(AT291=0,"",AT291)</f>
        <v>#N/A</v>
      </c>
      <c r="BL291" s="78" t="e">
        <f aca="false">IF(AU291=0,"",AU291)</f>
        <v>#N/A</v>
      </c>
      <c r="BM291" s="78" t="e">
        <f aca="false">IF(AV291=0,"",AV291)</f>
        <v>#N/A</v>
      </c>
      <c r="BN291" s="78" t="e">
        <f aca="false">IF(AW291=0,"",AW291)</f>
        <v>#N/A</v>
      </c>
      <c r="BO291" s="78" t="e">
        <f aca="false">IF(AX291=0,"",AX291)</f>
        <v>#N/A</v>
      </c>
      <c r="BP291" s="78" t="e">
        <f aca="false">IF(AY291=0,"",AY291)</f>
        <v>#N/A</v>
      </c>
      <c r="BQ291" s="78" t="e">
        <f aca="false">IF(AZ291=0,"",AZ291)</f>
        <v>#N/A</v>
      </c>
      <c r="BR291" s="78" t="e">
        <f aca="false">IF(BA291=0,"",BA291)</f>
        <v>#N/A</v>
      </c>
      <c r="BS291" s="78" t="e">
        <f aca="false">IF(BB291=0,"",BB291)</f>
        <v>#N/A</v>
      </c>
      <c r="BT291" s="78" t="e">
        <f aca="false">IF(BC291=0,"",BC291)</f>
        <v>#N/A</v>
      </c>
      <c r="BU291" s="78" t="e">
        <f aca="false">IF(BD291=0,"",BD291)</f>
        <v>#N/A</v>
      </c>
    </row>
    <row r="292" customFormat="false" ht="56.7" hidden="false" customHeight="true" outlineLevel="0" collapsed="false">
      <c r="A292" s="137"/>
      <c r="B292" s="138"/>
      <c r="C292" s="139"/>
      <c r="D292" s="139"/>
      <c r="E292" s="143"/>
      <c r="F292" s="120"/>
      <c r="G292" s="121"/>
      <c r="H292" s="122"/>
      <c r="I292" s="123"/>
      <c r="J292" s="116"/>
      <c r="K292" s="124" t="str">
        <f aca="false">IF(ISBLANK(I292),"",ROUND(IF(J292&lt;&gt;"€",IF(J292="$",I292*TRANSFERENCIAS!$E$29,I292*TRANSFERENCIAS!$H$29),I292),2))</f>
        <v/>
      </c>
      <c r="L292" s="142"/>
      <c r="M292" s="142"/>
      <c r="N292" s="142"/>
      <c r="O292" s="142"/>
      <c r="P292" s="142"/>
      <c r="Q292" s="160" t="str">
        <f aca="false">IF(ISNUMBER(X292),X292,"P")</f>
        <v>P</v>
      </c>
      <c r="W292" s="129" t="n">
        <f aca="false">SUM(L292:O292)</f>
        <v>0</v>
      </c>
      <c r="X292" s="129" t="str">
        <f aca="false">IF(W292&gt;0,ABS(W292-K292),"")</f>
        <v/>
      </c>
      <c r="AO292" s="78" t="e">
        <f aca="false">VLOOKUP(F292,PTDS2!$A$1:$Q$13,2)</f>
        <v>#N/A</v>
      </c>
      <c r="AP292" s="78" t="e">
        <f aca="false">VLOOKUP(F292,PTDS2!$A$1:$Q$13,3)</f>
        <v>#N/A</v>
      </c>
      <c r="AQ292" s="78" t="e">
        <f aca="false">VLOOKUP(F292,PTDS2!$A$1:$Q$13,4)</f>
        <v>#N/A</v>
      </c>
      <c r="AR292" s="78" t="e">
        <f aca="false">VLOOKUP(F292,PTDS2!$A$1:$Q$13,5)</f>
        <v>#N/A</v>
      </c>
      <c r="AS292" s="78" t="e">
        <f aca="false">VLOOKUP(F292,PTDS2!$A$1:$Q$13,6)</f>
        <v>#N/A</v>
      </c>
      <c r="AT292" s="78" t="e">
        <f aca="false">VLOOKUP(F292,PTDS2!$A$1:$Q$13,7)</f>
        <v>#N/A</v>
      </c>
      <c r="AU292" s="78" t="e">
        <f aca="false">VLOOKUP(F292,PTDS2!$A$1:$Q$13,8)</f>
        <v>#N/A</v>
      </c>
      <c r="AV292" s="78" t="e">
        <f aca="false">VLOOKUP(F292,PTDS2!$A$1:$Q$13,9)</f>
        <v>#N/A</v>
      </c>
      <c r="AW292" s="78" t="e">
        <f aca="false">VLOOKUP(F292,PTDS2!$A$1:$Q$13,10)</f>
        <v>#N/A</v>
      </c>
      <c r="AX292" s="78" t="e">
        <f aca="false">VLOOKUP(F292,PTDS2!$A$1:$Q$13,11)</f>
        <v>#N/A</v>
      </c>
      <c r="AY292" s="78" t="e">
        <f aca="false">VLOOKUP(F292,PTDS2!$A$1:$Q$13,12)</f>
        <v>#N/A</v>
      </c>
      <c r="AZ292" s="78" t="e">
        <f aca="false">VLOOKUP(F292,PTDS2!$A$1:$Q$13,13)</f>
        <v>#N/A</v>
      </c>
      <c r="BA292" s="78" t="e">
        <f aca="false">VLOOKUP(F292,PTDS2!$A$1:$Q$13,14)</f>
        <v>#N/A</v>
      </c>
      <c r="BB292" s="78" t="e">
        <f aca="false">VLOOKUP(F292,PTDS2!$A$1:$Q$13,15)</f>
        <v>#N/A</v>
      </c>
      <c r="BC292" s="78" t="e">
        <f aca="false">VLOOKUP(F292,PTDS2!$A$1:$Q$13,16)</f>
        <v>#N/A</v>
      </c>
      <c r="BD292" s="78" t="e">
        <f aca="false">VLOOKUP(F292,PTDS2!$A$1:$Q$13,17)</f>
        <v>#N/A</v>
      </c>
      <c r="BF292" s="78" t="e">
        <f aca="false">IF(AO292=0,"",AO292)</f>
        <v>#N/A</v>
      </c>
      <c r="BG292" s="78" t="e">
        <f aca="false">IF(AP292=0,"",AP292)</f>
        <v>#N/A</v>
      </c>
      <c r="BH292" s="78" t="e">
        <f aca="false">IF(AQ292=0,"",AQ292)</f>
        <v>#N/A</v>
      </c>
      <c r="BI292" s="78" t="e">
        <f aca="false">IF(AR292=0,"",AR292)</f>
        <v>#N/A</v>
      </c>
      <c r="BJ292" s="78" t="e">
        <f aca="false">IF(AS292=0,"",AS292)</f>
        <v>#N/A</v>
      </c>
      <c r="BK292" s="78" t="e">
        <f aca="false">IF(AT292=0,"",AT292)</f>
        <v>#N/A</v>
      </c>
      <c r="BL292" s="78" t="e">
        <f aca="false">IF(AU292=0,"",AU292)</f>
        <v>#N/A</v>
      </c>
      <c r="BM292" s="78" t="e">
        <f aca="false">IF(AV292=0,"",AV292)</f>
        <v>#N/A</v>
      </c>
      <c r="BN292" s="78" t="e">
        <f aca="false">IF(AW292=0,"",AW292)</f>
        <v>#N/A</v>
      </c>
      <c r="BO292" s="78" t="e">
        <f aca="false">IF(AX292=0,"",AX292)</f>
        <v>#N/A</v>
      </c>
      <c r="BP292" s="78" t="e">
        <f aca="false">IF(AY292=0,"",AY292)</f>
        <v>#N/A</v>
      </c>
      <c r="BQ292" s="78" t="e">
        <f aca="false">IF(AZ292=0,"",AZ292)</f>
        <v>#N/A</v>
      </c>
      <c r="BR292" s="78" t="e">
        <f aca="false">IF(BA292=0,"",BA292)</f>
        <v>#N/A</v>
      </c>
      <c r="BS292" s="78" t="e">
        <f aca="false">IF(BB292=0,"",BB292)</f>
        <v>#N/A</v>
      </c>
      <c r="BT292" s="78" t="e">
        <f aca="false">IF(BC292=0,"",BC292)</f>
        <v>#N/A</v>
      </c>
      <c r="BU292" s="78" t="e">
        <f aca="false">IF(BD292=0,"",BD292)</f>
        <v>#N/A</v>
      </c>
    </row>
    <row r="293" customFormat="false" ht="56.7" hidden="false" customHeight="true" outlineLevel="0" collapsed="false">
      <c r="A293" s="137"/>
      <c r="B293" s="138"/>
      <c r="C293" s="139"/>
      <c r="D293" s="139"/>
      <c r="E293" s="143"/>
      <c r="F293" s="120"/>
      <c r="G293" s="121"/>
      <c r="H293" s="122"/>
      <c r="I293" s="123"/>
      <c r="J293" s="116"/>
      <c r="K293" s="124" t="str">
        <f aca="false">IF(ISBLANK(I293),"",ROUND(IF(J293&lt;&gt;"€",IF(J293="$",I293*TRANSFERENCIAS!$E$29,I293*TRANSFERENCIAS!$H$29),I293),2))</f>
        <v/>
      </c>
      <c r="L293" s="142"/>
      <c r="M293" s="142"/>
      <c r="N293" s="142"/>
      <c r="O293" s="142"/>
      <c r="P293" s="142"/>
      <c r="Q293" s="160" t="str">
        <f aca="false">IF(ISNUMBER(X293),X293,"P")</f>
        <v>P</v>
      </c>
      <c r="W293" s="129" t="n">
        <f aca="false">SUM(L293:O293)</f>
        <v>0</v>
      </c>
      <c r="X293" s="129" t="str">
        <f aca="false">IF(W293&gt;0,ABS(W293-K293),"")</f>
        <v/>
      </c>
      <c r="AO293" s="78" t="e">
        <f aca="false">VLOOKUP(F293,PTDS2!$A$1:$Q$13,2)</f>
        <v>#N/A</v>
      </c>
      <c r="AP293" s="78" t="e">
        <f aca="false">VLOOKUP(F293,PTDS2!$A$1:$Q$13,3)</f>
        <v>#N/A</v>
      </c>
      <c r="AQ293" s="78" t="e">
        <f aca="false">VLOOKUP(F293,PTDS2!$A$1:$Q$13,4)</f>
        <v>#N/A</v>
      </c>
      <c r="AR293" s="78" t="e">
        <f aca="false">VLOOKUP(F293,PTDS2!$A$1:$Q$13,5)</f>
        <v>#N/A</v>
      </c>
      <c r="AS293" s="78" t="e">
        <f aca="false">VLOOKUP(F293,PTDS2!$A$1:$Q$13,6)</f>
        <v>#N/A</v>
      </c>
      <c r="AT293" s="78" t="e">
        <f aca="false">VLOOKUP(F293,PTDS2!$A$1:$Q$13,7)</f>
        <v>#N/A</v>
      </c>
      <c r="AU293" s="78" t="e">
        <f aca="false">VLOOKUP(F293,PTDS2!$A$1:$Q$13,8)</f>
        <v>#N/A</v>
      </c>
      <c r="AV293" s="78" t="e">
        <f aca="false">VLOOKUP(F293,PTDS2!$A$1:$Q$13,9)</f>
        <v>#N/A</v>
      </c>
      <c r="AW293" s="78" t="e">
        <f aca="false">VLOOKUP(F293,PTDS2!$A$1:$Q$13,10)</f>
        <v>#N/A</v>
      </c>
      <c r="AX293" s="78" t="e">
        <f aca="false">VLOOKUP(F293,PTDS2!$A$1:$Q$13,11)</f>
        <v>#N/A</v>
      </c>
      <c r="AY293" s="78" t="e">
        <f aca="false">VLOOKUP(F293,PTDS2!$A$1:$Q$13,12)</f>
        <v>#N/A</v>
      </c>
      <c r="AZ293" s="78" t="e">
        <f aca="false">VLOOKUP(F293,PTDS2!$A$1:$Q$13,13)</f>
        <v>#N/A</v>
      </c>
      <c r="BA293" s="78" t="e">
        <f aca="false">VLOOKUP(F293,PTDS2!$A$1:$Q$13,14)</f>
        <v>#N/A</v>
      </c>
      <c r="BB293" s="78" t="e">
        <f aca="false">VLOOKUP(F293,PTDS2!$A$1:$Q$13,15)</f>
        <v>#N/A</v>
      </c>
      <c r="BC293" s="78" t="e">
        <f aca="false">VLOOKUP(F293,PTDS2!$A$1:$Q$13,16)</f>
        <v>#N/A</v>
      </c>
      <c r="BD293" s="78" t="e">
        <f aca="false">VLOOKUP(F293,PTDS2!$A$1:$Q$13,17)</f>
        <v>#N/A</v>
      </c>
      <c r="BF293" s="78" t="e">
        <f aca="false">IF(AO293=0,"",AO293)</f>
        <v>#N/A</v>
      </c>
      <c r="BG293" s="78" t="e">
        <f aca="false">IF(AP293=0,"",AP293)</f>
        <v>#N/A</v>
      </c>
      <c r="BH293" s="78" t="e">
        <f aca="false">IF(AQ293=0,"",AQ293)</f>
        <v>#N/A</v>
      </c>
      <c r="BI293" s="78" t="e">
        <f aca="false">IF(AR293=0,"",AR293)</f>
        <v>#N/A</v>
      </c>
      <c r="BJ293" s="78" t="e">
        <f aca="false">IF(AS293=0,"",AS293)</f>
        <v>#N/A</v>
      </c>
      <c r="BK293" s="78" t="e">
        <f aca="false">IF(AT293=0,"",AT293)</f>
        <v>#N/A</v>
      </c>
      <c r="BL293" s="78" t="e">
        <f aca="false">IF(AU293=0,"",AU293)</f>
        <v>#N/A</v>
      </c>
      <c r="BM293" s="78" t="e">
        <f aca="false">IF(AV293=0,"",AV293)</f>
        <v>#N/A</v>
      </c>
      <c r="BN293" s="78" t="e">
        <f aca="false">IF(AW293=0,"",AW293)</f>
        <v>#N/A</v>
      </c>
      <c r="BO293" s="78" t="e">
        <f aca="false">IF(AX293=0,"",AX293)</f>
        <v>#N/A</v>
      </c>
      <c r="BP293" s="78" t="e">
        <f aca="false">IF(AY293=0,"",AY293)</f>
        <v>#N/A</v>
      </c>
      <c r="BQ293" s="78" t="e">
        <f aca="false">IF(AZ293=0,"",AZ293)</f>
        <v>#N/A</v>
      </c>
      <c r="BR293" s="78" t="e">
        <f aca="false">IF(BA293=0,"",BA293)</f>
        <v>#N/A</v>
      </c>
      <c r="BS293" s="78" t="e">
        <f aca="false">IF(BB293=0,"",BB293)</f>
        <v>#N/A</v>
      </c>
      <c r="BT293" s="78" t="e">
        <f aca="false">IF(BC293=0,"",BC293)</f>
        <v>#N/A</v>
      </c>
      <c r="BU293" s="78" t="e">
        <f aca="false">IF(BD293=0,"",BD293)</f>
        <v>#N/A</v>
      </c>
    </row>
    <row r="294" customFormat="false" ht="56.7" hidden="false" customHeight="true" outlineLevel="0" collapsed="false">
      <c r="A294" s="137"/>
      <c r="B294" s="138"/>
      <c r="C294" s="139"/>
      <c r="D294" s="139"/>
      <c r="E294" s="143"/>
      <c r="F294" s="120"/>
      <c r="G294" s="121"/>
      <c r="H294" s="122"/>
      <c r="I294" s="123"/>
      <c r="J294" s="116"/>
      <c r="K294" s="124" t="str">
        <f aca="false">IF(ISBLANK(I294),"",ROUND(IF(J294&lt;&gt;"€",IF(J294="$",I294*TRANSFERENCIAS!$E$29,I294*TRANSFERENCIAS!$H$29),I294),2))</f>
        <v/>
      </c>
      <c r="L294" s="142"/>
      <c r="M294" s="142"/>
      <c r="N294" s="142"/>
      <c r="O294" s="142"/>
      <c r="P294" s="142"/>
      <c r="Q294" s="160" t="str">
        <f aca="false">IF(ISNUMBER(X294),X294,"P")</f>
        <v>P</v>
      </c>
      <c r="W294" s="129" t="n">
        <f aca="false">SUM(L294:O294)</f>
        <v>0</v>
      </c>
      <c r="X294" s="129" t="str">
        <f aca="false">IF(W294&gt;0,ABS(W294-K294),"")</f>
        <v/>
      </c>
      <c r="AO294" s="78" t="e">
        <f aca="false">VLOOKUP(F294,PTDS2!$A$1:$Q$13,2)</f>
        <v>#N/A</v>
      </c>
      <c r="AP294" s="78" t="e">
        <f aca="false">VLOOKUP(F294,PTDS2!$A$1:$Q$13,3)</f>
        <v>#N/A</v>
      </c>
      <c r="AQ294" s="78" t="e">
        <f aca="false">VLOOKUP(F294,PTDS2!$A$1:$Q$13,4)</f>
        <v>#N/A</v>
      </c>
      <c r="AR294" s="78" t="e">
        <f aca="false">VLOOKUP(F294,PTDS2!$A$1:$Q$13,5)</f>
        <v>#N/A</v>
      </c>
      <c r="AS294" s="78" t="e">
        <f aca="false">VLOOKUP(F294,PTDS2!$A$1:$Q$13,6)</f>
        <v>#N/A</v>
      </c>
      <c r="AT294" s="78" t="e">
        <f aca="false">VLOOKUP(F294,PTDS2!$A$1:$Q$13,7)</f>
        <v>#N/A</v>
      </c>
      <c r="AU294" s="78" t="e">
        <f aca="false">VLOOKUP(F294,PTDS2!$A$1:$Q$13,8)</f>
        <v>#N/A</v>
      </c>
      <c r="AV294" s="78" t="e">
        <f aca="false">VLOOKUP(F294,PTDS2!$A$1:$Q$13,9)</f>
        <v>#N/A</v>
      </c>
      <c r="AW294" s="78" t="e">
        <f aca="false">VLOOKUP(F294,PTDS2!$A$1:$Q$13,10)</f>
        <v>#N/A</v>
      </c>
      <c r="AX294" s="78" t="e">
        <f aca="false">VLOOKUP(F294,PTDS2!$A$1:$Q$13,11)</f>
        <v>#N/A</v>
      </c>
      <c r="AY294" s="78" t="e">
        <f aca="false">VLOOKUP(F294,PTDS2!$A$1:$Q$13,12)</f>
        <v>#N/A</v>
      </c>
      <c r="AZ294" s="78" t="e">
        <f aca="false">VLOOKUP(F294,PTDS2!$A$1:$Q$13,13)</f>
        <v>#N/A</v>
      </c>
      <c r="BA294" s="78" t="e">
        <f aca="false">VLOOKUP(F294,PTDS2!$A$1:$Q$13,14)</f>
        <v>#N/A</v>
      </c>
      <c r="BB294" s="78" t="e">
        <f aca="false">VLOOKUP(F294,PTDS2!$A$1:$Q$13,15)</f>
        <v>#N/A</v>
      </c>
      <c r="BC294" s="78" t="e">
        <f aca="false">VLOOKUP(F294,PTDS2!$A$1:$Q$13,16)</f>
        <v>#N/A</v>
      </c>
      <c r="BD294" s="78" t="e">
        <f aca="false">VLOOKUP(F294,PTDS2!$A$1:$Q$13,17)</f>
        <v>#N/A</v>
      </c>
      <c r="BF294" s="78" t="e">
        <f aca="false">IF(AO294=0,"",AO294)</f>
        <v>#N/A</v>
      </c>
      <c r="BG294" s="78" t="e">
        <f aca="false">IF(AP294=0,"",AP294)</f>
        <v>#N/A</v>
      </c>
      <c r="BH294" s="78" t="e">
        <f aca="false">IF(AQ294=0,"",AQ294)</f>
        <v>#N/A</v>
      </c>
      <c r="BI294" s="78" t="e">
        <f aca="false">IF(AR294=0,"",AR294)</f>
        <v>#N/A</v>
      </c>
      <c r="BJ294" s="78" t="e">
        <f aca="false">IF(AS294=0,"",AS294)</f>
        <v>#N/A</v>
      </c>
      <c r="BK294" s="78" t="e">
        <f aca="false">IF(AT294=0,"",AT294)</f>
        <v>#N/A</v>
      </c>
      <c r="BL294" s="78" t="e">
        <f aca="false">IF(AU294=0,"",AU294)</f>
        <v>#N/A</v>
      </c>
      <c r="BM294" s="78" t="e">
        <f aca="false">IF(AV294=0,"",AV294)</f>
        <v>#N/A</v>
      </c>
      <c r="BN294" s="78" t="e">
        <f aca="false">IF(AW294=0,"",AW294)</f>
        <v>#N/A</v>
      </c>
      <c r="BO294" s="78" t="e">
        <f aca="false">IF(AX294=0,"",AX294)</f>
        <v>#N/A</v>
      </c>
      <c r="BP294" s="78" t="e">
        <f aca="false">IF(AY294=0,"",AY294)</f>
        <v>#N/A</v>
      </c>
      <c r="BQ294" s="78" t="e">
        <f aca="false">IF(AZ294=0,"",AZ294)</f>
        <v>#N/A</v>
      </c>
      <c r="BR294" s="78" t="e">
        <f aca="false">IF(BA294=0,"",BA294)</f>
        <v>#N/A</v>
      </c>
      <c r="BS294" s="78" t="e">
        <f aca="false">IF(BB294=0,"",BB294)</f>
        <v>#N/A</v>
      </c>
      <c r="BT294" s="78" t="e">
        <f aca="false">IF(BC294=0,"",BC294)</f>
        <v>#N/A</v>
      </c>
      <c r="BU294" s="78" t="e">
        <f aca="false">IF(BD294=0,"",BD294)</f>
        <v>#N/A</v>
      </c>
    </row>
    <row r="295" customFormat="false" ht="56.7" hidden="false" customHeight="true" outlineLevel="0" collapsed="false">
      <c r="A295" s="137"/>
      <c r="B295" s="138"/>
      <c r="C295" s="139"/>
      <c r="D295" s="139"/>
      <c r="E295" s="143"/>
      <c r="F295" s="120"/>
      <c r="G295" s="121"/>
      <c r="H295" s="122"/>
      <c r="I295" s="123"/>
      <c r="J295" s="116"/>
      <c r="K295" s="124" t="str">
        <f aca="false">IF(ISBLANK(I295),"",ROUND(IF(J295&lt;&gt;"€",IF(J295="$",I295*TRANSFERENCIAS!$E$29,I295*TRANSFERENCIAS!$H$29),I295),2))</f>
        <v/>
      </c>
      <c r="L295" s="142"/>
      <c r="M295" s="142"/>
      <c r="N295" s="142"/>
      <c r="O295" s="142"/>
      <c r="P295" s="142"/>
      <c r="Q295" s="160" t="str">
        <f aca="false">IF(ISNUMBER(X295),X295,"P")</f>
        <v>P</v>
      </c>
      <c r="W295" s="129" t="n">
        <f aca="false">SUM(L295:O295)</f>
        <v>0</v>
      </c>
      <c r="X295" s="129" t="str">
        <f aca="false">IF(W295&gt;0,ABS(W295-K295),"")</f>
        <v/>
      </c>
      <c r="AO295" s="78" t="e">
        <f aca="false">VLOOKUP(F295,PTDS2!$A$1:$Q$13,2)</f>
        <v>#N/A</v>
      </c>
      <c r="AP295" s="78" t="e">
        <f aca="false">VLOOKUP(F295,PTDS2!$A$1:$Q$13,3)</f>
        <v>#N/A</v>
      </c>
      <c r="AQ295" s="78" t="e">
        <f aca="false">VLOOKUP(F295,PTDS2!$A$1:$Q$13,4)</f>
        <v>#N/A</v>
      </c>
      <c r="AR295" s="78" t="e">
        <f aca="false">VLOOKUP(F295,PTDS2!$A$1:$Q$13,5)</f>
        <v>#N/A</v>
      </c>
      <c r="AS295" s="78" t="e">
        <f aca="false">VLOOKUP(F295,PTDS2!$A$1:$Q$13,6)</f>
        <v>#N/A</v>
      </c>
      <c r="AT295" s="78" t="e">
        <f aca="false">VLOOKUP(F295,PTDS2!$A$1:$Q$13,7)</f>
        <v>#N/A</v>
      </c>
      <c r="AU295" s="78" t="e">
        <f aca="false">VLOOKUP(F295,PTDS2!$A$1:$Q$13,8)</f>
        <v>#N/A</v>
      </c>
      <c r="AV295" s="78" t="e">
        <f aca="false">VLOOKUP(F295,PTDS2!$A$1:$Q$13,9)</f>
        <v>#N/A</v>
      </c>
      <c r="AW295" s="78" t="e">
        <f aca="false">VLOOKUP(F295,PTDS2!$A$1:$Q$13,10)</f>
        <v>#N/A</v>
      </c>
      <c r="AX295" s="78" t="e">
        <f aca="false">VLOOKUP(F295,PTDS2!$A$1:$Q$13,11)</f>
        <v>#N/A</v>
      </c>
      <c r="AY295" s="78" t="e">
        <f aca="false">VLOOKUP(F295,PTDS2!$A$1:$Q$13,12)</f>
        <v>#N/A</v>
      </c>
      <c r="AZ295" s="78" t="e">
        <f aca="false">VLOOKUP(F295,PTDS2!$A$1:$Q$13,13)</f>
        <v>#N/A</v>
      </c>
      <c r="BA295" s="78" t="e">
        <f aca="false">VLOOKUP(F295,PTDS2!$A$1:$Q$13,14)</f>
        <v>#N/A</v>
      </c>
      <c r="BB295" s="78" t="e">
        <f aca="false">VLOOKUP(F295,PTDS2!$A$1:$Q$13,15)</f>
        <v>#N/A</v>
      </c>
      <c r="BC295" s="78" t="e">
        <f aca="false">VLOOKUP(F295,PTDS2!$A$1:$Q$13,16)</f>
        <v>#N/A</v>
      </c>
      <c r="BD295" s="78" t="e">
        <f aca="false">VLOOKUP(F295,PTDS2!$A$1:$Q$13,17)</f>
        <v>#N/A</v>
      </c>
      <c r="BF295" s="78" t="e">
        <f aca="false">IF(AO295=0,"",AO295)</f>
        <v>#N/A</v>
      </c>
      <c r="BG295" s="78" t="e">
        <f aca="false">IF(AP295=0,"",AP295)</f>
        <v>#N/A</v>
      </c>
      <c r="BH295" s="78" t="e">
        <f aca="false">IF(AQ295=0,"",AQ295)</f>
        <v>#N/A</v>
      </c>
      <c r="BI295" s="78" t="e">
        <f aca="false">IF(AR295=0,"",AR295)</f>
        <v>#N/A</v>
      </c>
      <c r="BJ295" s="78" t="e">
        <f aca="false">IF(AS295=0,"",AS295)</f>
        <v>#N/A</v>
      </c>
      <c r="BK295" s="78" t="e">
        <f aca="false">IF(AT295=0,"",AT295)</f>
        <v>#N/A</v>
      </c>
      <c r="BL295" s="78" t="e">
        <f aca="false">IF(AU295=0,"",AU295)</f>
        <v>#N/A</v>
      </c>
      <c r="BM295" s="78" t="e">
        <f aca="false">IF(AV295=0,"",AV295)</f>
        <v>#N/A</v>
      </c>
      <c r="BN295" s="78" t="e">
        <f aca="false">IF(AW295=0,"",AW295)</f>
        <v>#N/A</v>
      </c>
      <c r="BO295" s="78" t="e">
        <f aca="false">IF(AX295=0,"",AX295)</f>
        <v>#N/A</v>
      </c>
      <c r="BP295" s="78" t="e">
        <f aca="false">IF(AY295=0,"",AY295)</f>
        <v>#N/A</v>
      </c>
      <c r="BQ295" s="78" t="e">
        <f aca="false">IF(AZ295=0,"",AZ295)</f>
        <v>#N/A</v>
      </c>
      <c r="BR295" s="78" t="e">
        <f aca="false">IF(BA295=0,"",BA295)</f>
        <v>#N/A</v>
      </c>
      <c r="BS295" s="78" t="e">
        <f aca="false">IF(BB295=0,"",BB295)</f>
        <v>#N/A</v>
      </c>
      <c r="BT295" s="78" t="e">
        <f aca="false">IF(BC295=0,"",BC295)</f>
        <v>#N/A</v>
      </c>
      <c r="BU295" s="78" t="e">
        <f aca="false">IF(BD295=0,"",BD295)</f>
        <v>#N/A</v>
      </c>
    </row>
    <row r="296" customFormat="false" ht="56.7" hidden="false" customHeight="true" outlineLevel="0" collapsed="false">
      <c r="A296" s="137"/>
      <c r="B296" s="138"/>
      <c r="C296" s="139"/>
      <c r="D296" s="139"/>
      <c r="E296" s="143"/>
      <c r="F296" s="120"/>
      <c r="G296" s="121"/>
      <c r="H296" s="122"/>
      <c r="I296" s="123"/>
      <c r="J296" s="116"/>
      <c r="K296" s="124" t="str">
        <f aca="false">IF(ISBLANK(I296),"",ROUND(IF(J296&lt;&gt;"€",IF(J296="$",I296*TRANSFERENCIAS!$E$29,I296*TRANSFERENCIAS!$H$29),I296),2))</f>
        <v/>
      </c>
      <c r="L296" s="142"/>
      <c r="M296" s="142"/>
      <c r="N296" s="142"/>
      <c r="O296" s="142"/>
      <c r="P296" s="142"/>
      <c r="Q296" s="160" t="str">
        <f aca="false">IF(ISNUMBER(X296),X296,"P")</f>
        <v>P</v>
      </c>
      <c r="W296" s="129" t="n">
        <f aca="false">SUM(L296:O296)</f>
        <v>0</v>
      </c>
      <c r="X296" s="129" t="str">
        <f aca="false">IF(W296&gt;0,ABS(W296-K296),"")</f>
        <v/>
      </c>
      <c r="AO296" s="78" t="e">
        <f aca="false">VLOOKUP(F296,PTDS2!$A$1:$Q$13,2)</f>
        <v>#N/A</v>
      </c>
      <c r="AP296" s="78" t="e">
        <f aca="false">VLOOKUP(F296,PTDS2!$A$1:$Q$13,3)</f>
        <v>#N/A</v>
      </c>
      <c r="AQ296" s="78" t="e">
        <f aca="false">VLOOKUP(F296,PTDS2!$A$1:$Q$13,4)</f>
        <v>#N/A</v>
      </c>
      <c r="AR296" s="78" t="e">
        <f aca="false">VLOOKUP(F296,PTDS2!$A$1:$Q$13,5)</f>
        <v>#N/A</v>
      </c>
      <c r="AS296" s="78" t="e">
        <f aca="false">VLOOKUP(F296,PTDS2!$A$1:$Q$13,6)</f>
        <v>#N/A</v>
      </c>
      <c r="AT296" s="78" t="e">
        <f aca="false">VLOOKUP(F296,PTDS2!$A$1:$Q$13,7)</f>
        <v>#N/A</v>
      </c>
      <c r="AU296" s="78" t="e">
        <f aca="false">VLOOKUP(F296,PTDS2!$A$1:$Q$13,8)</f>
        <v>#N/A</v>
      </c>
      <c r="AV296" s="78" t="e">
        <f aca="false">VLOOKUP(F296,PTDS2!$A$1:$Q$13,9)</f>
        <v>#N/A</v>
      </c>
      <c r="AW296" s="78" t="e">
        <f aca="false">VLOOKUP(F296,PTDS2!$A$1:$Q$13,10)</f>
        <v>#N/A</v>
      </c>
      <c r="AX296" s="78" t="e">
        <f aca="false">VLOOKUP(F296,PTDS2!$A$1:$Q$13,11)</f>
        <v>#N/A</v>
      </c>
      <c r="AY296" s="78" t="e">
        <f aca="false">VLOOKUP(F296,PTDS2!$A$1:$Q$13,12)</f>
        <v>#N/A</v>
      </c>
      <c r="AZ296" s="78" t="e">
        <f aca="false">VLOOKUP(F296,PTDS2!$A$1:$Q$13,13)</f>
        <v>#N/A</v>
      </c>
      <c r="BA296" s="78" t="e">
        <f aca="false">VLOOKUP(F296,PTDS2!$A$1:$Q$13,14)</f>
        <v>#N/A</v>
      </c>
      <c r="BB296" s="78" t="e">
        <f aca="false">VLOOKUP(F296,PTDS2!$A$1:$Q$13,15)</f>
        <v>#N/A</v>
      </c>
      <c r="BC296" s="78" t="e">
        <f aca="false">VLOOKUP(F296,PTDS2!$A$1:$Q$13,16)</f>
        <v>#N/A</v>
      </c>
      <c r="BD296" s="78" t="e">
        <f aca="false">VLOOKUP(F296,PTDS2!$A$1:$Q$13,17)</f>
        <v>#N/A</v>
      </c>
      <c r="BF296" s="78" t="e">
        <f aca="false">IF(AO296=0,"",AO296)</f>
        <v>#N/A</v>
      </c>
      <c r="BG296" s="78" t="e">
        <f aca="false">IF(AP296=0,"",AP296)</f>
        <v>#N/A</v>
      </c>
      <c r="BH296" s="78" t="e">
        <f aca="false">IF(AQ296=0,"",AQ296)</f>
        <v>#N/A</v>
      </c>
      <c r="BI296" s="78" t="e">
        <f aca="false">IF(AR296=0,"",AR296)</f>
        <v>#N/A</v>
      </c>
      <c r="BJ296" s="78" t="e">
        <f aca="false">IF(AS296=0,"",AS296)</f>
        <v>#N/A</v>
      </c>
      <c r="BK296" s="78" t="e">
        <f aca="false">IF(AT296=0,"",AT296)</f>
        <v>#N/A</v>
      </c>
      <c r="BL296" s="78" t="e">
        <f aca="false">IF(AU296=0,"",AU296)</f>
        <v>#N/A</v>
      </c>
      <c r="BM296" s="78" t="e">
        <f aca="false">IF(AV296=0,"",AV296)</f>
        <v>#N/A</v>
      </c>
      <c r="BN296" s="78" t="e">
        <f aca="false">IF(AW296=0,"",AW296)</f>
        <v>#N/A</v>
      </c>
      <c r="BO296" s="78" t="e">
        <f aca="false">IF(AX296=0,"",AX296)</f>
        <v>#N/A</v>
      </c>
      <c r="BP296" s="78" t="e">
        <f aca="false">IF(AY296=0,"",AY296)</f>
        <v>#N/A</v>
      </c>
      <c r="BQ296" s="78" t="e">
        <f aca="false">IF(AZ296=0,"",AZ296)</f>
        <v>#N/A</v>
      </c>
      <c r="BR296" s="78" t="e">
        <f aca="false">IF(BA296=0,"",BA296)</f>
        <v>#N/A</v>
      </c>
      <c r="BS296" s="78" t="e">
        <f aca="false">IF(BB296=0,"",BB296)</f>
        <v>#N/A</v>
      </c>
      <c r="BT296" s="78" t="e">
        <f aca="false">IF(BC296=0,"",BC296)</f>
        <v>#N/A</v>
      </c>
      <c r="BU296" s="78" t="e">
        <f aca="false">IF(BD296=0,"",BD296)</f>
        <v>#N/A</v>
      </c>
    </row>
    <row r="297" customFormat="false" ht="56.7" hidden="false" customHeight="true" outlineLevel="0" collapsed="false">
      <c r="A297" s="137"/>
      <c r="B297" s="138"/>
      <c r="C297" s="139"/>
      <c r="D297" s="139"/>
      <c r="E297" s="143"/>
      <c r="F297" s="120"/>
      <c r="G297" s="121"/>
      <c r="H297" s="122"/>
      <c r="I297" s="123"/>
      <c r="J297" s="116"/>
      <c r="K297" s="124" t="str">
        <f aca="false">IF(ISBLANK(I297),"",ROUND(IF(J297&lt;&gt;"€",IF(J297="$",I297*TRANSFERENCIAS!$E$29,I297*TRANSFERENCIAS!$H$29),I297),2))</f>
        <v/>
      </c>
      <c r="L297" s="142"/>
      <c r="M297" s="142"/>
      <c r="N297" s="142"/>
      <c r="O297" s="142"/>
      <c r="P297" s="142"/>
      <c r="Q297" s="160" t="str">
        <f aca="false">IF(ISNUMBER(X297),X297,"P")</f>
        <v>P</v>
      </c>
      <c r="W297" s="129" t="n">
        <f aca="false">SUM(L297:O297)</f>
        <v>0</v>
      </c>
      <c r="X297" s="129" t="str">
        <f aca="false">IF(W297&gt;0,ABS(W297-K297),"")</f>
        <v/>
      </c>
      <c r="AO297" s="78" t="e">
        <f aca="false">VLOOKUP(F297,PTDS2!$A$1:$Q$13,2)</f>
        <v>#N/A</v>
      </c>
      <c r="AP297" s="78" t="e">
        <f aca="false">VLOOKUP(F297,PTDS2!$A$1:$Q$13,3)</f>
        <v>#N/A</v>
      </c>
      <c r="AQ297" s="78" t="e">
        <f aca="false">VLOOKUP(F297,PTDS2!$A$1:$Q$13,4)</f>
        <v>#N/A</v>
      </c>
      <c r="AR297" s="78" t="e">
        <f aca="false">VLOOKUP(F297,PTDS2!$A$1:$Q$13,5)</f>
        <v>#N/A</v>
      </c>
      <c r="AS297" s="78" t="e">
        <f aca="false">VLOOKUP(F297,PTDS2!$A$1:$Q$13,6)</f>
        <v>#N/A</v>
      </c>
      <c r="AT297" s="78" t="e">
        <f aca="false">VLOOKUP(F297,PTDS2!$A$1:$Q$13,7)</f>
        <v>#N/A</v>
      </c>
      <c r="AU297" s="78" t="e">
        <f aca="false">VLOOKUP(F297,PTDS2!$A$1:$Q$13,8)</f>
        <v>#N/A</v>
      </c>
      <c r="AV297" s="78" t="e">
        <f aca="false">VLOOKUP(F297,PTDS2!$A$1:$Q$13,9)</f>
        <v>#N/A</v>
      </c>
      <c r="AW297" s="78" t="e">
        <f aca="false">VLOOKUP(F297,PTDS2!$A$1:$Q$13,10)</f>
        <v>#N/A</v>
      </c>
      <c r="AX297" s="78" t="e">
        <f aca="false">VLOOKUP(F297,PTDS2!$A$1:$Q$13,11)</f>
        <v>#N/A</v>
      </c>
      <c r="AY297" s="78" t="e">
        <f aca="false">VLOOKUP(F297,PTDS2!$A$1:$Q$13,12)</f>
        <v>#N/A</v>
      </c>
      <c r="AZ297" s="78" t="e">
        <f aca="false">VLOOKUP(F297,PTDS2!$A$1:$Q$13,13)</f>
        <v>#N/A</v>
      </c>
      <c r="BA297" s="78" t="e">
        <f aca="false">VLOOKUP(F297,PTDS2!$A$1:$Q$13,14)</f>
        <v>#N/A</v>
      </c>
      <c r="BB297" s="78" t="e">
        <f aca="false">VLOOKUP(F297,PTDS2!$A$1:$Q$13,15)</f>
        <v>#N/A</v>
      </c>
      <c r="BC297" s="78" t="e">
        <f aca="false">VLOOKUP(F297,PTDS2!$A$1:$Q$13,16)</f>
        <v>#N/A</v>
      </c>
      <c r="BD297" s="78" t="e">
        <f aca="false">VLOOKUP(F297,PTDS2!$A$1:$Q$13,17)</f>
        <v>#N/A</v>
      </c>
      <c r="BF297" s="78" t="e">
        <f aca="false">IF(AO297=0,"",AO297)</f>
        <v>#N/A</v>
      </c>
      <c r="BG297" s="78" t="e">
        <f aca="false">IF(AP297=0,"",AP297)</f>
        <v>#N/A</v>
      </c>
      <c r="BH297" s="78" t="e">
        <f aca="false">IF(AQ297=0,"",AQ297)</f>
        <v>#N/A</v>
      </c>
      <c r="BI297" s="78" t="e">
        <f aca="false">IF(AR297=0,"",AR297)</f>
        <v>#N/A</v>
      </c>
      <c r="BJ297" s="78" t="e">
        <f aca="false">IF(AS297=0,"",AS297)</f>
        <v>#N/A</v>
      </c>
      <c r="BK297" s="78" t="e">
        <f aca="false">IF(AT297=0,"",AT297)</f>
        <v>#N/A</v>
      </c>
      <c r="BL297" s="78" t="e">
        <f aca="false">IF(AU297=0,"",AU297)</f>
        <v>#N/A</v>
      </c>
      <c r="BM297" s="78" t="e">
        <f aca="false">IF(AV297=0,"",AV297)</f>
        <v>#N/A</v>
      </c>
      <c r="BN297" s="78" t="e">
        <f aca="false">IF(AW297=0,"",AW297)</f>
        <v>#N/A</v>
      </c>
      <c r="BO297" s="78" t="e">
        <f aca="false">IF(AX297=0,"",AX297)</f>
        <v>#N/A</v>
      </c>
      <c r="BP297" s="78" t="e">
        <f aca="false">IF(AY297=0,"",AY297)</f>
        <v>#N/A</v>
      </c>
      <c r="BQ297" s="78" t="e">
        <f aca="false">IF(AZ297=0,"",AZ297)</f>
        <v>#N/A</v>
      </c>
      <c r="BR297" s="78" t="e">
        <f aca="false">IF(BA297=0,"",BA297)</f>
        <v>#N/A</v>
      </c>
      <c r="BS297" s="78" t="e">
        <f aca="false">IF(BB297=0,"",BB297)</f>
        <v>#N/A</v>
      </c>
      <c r="BT297" s="78" t="e">
        <f aca="false">IF(BC297=0,"",BC297)</f>
        <v>#N/A</v>
      </c>
      <c r="BU297" s="78" t="e">
        <f aca="false">IF(BD297=0,"",BD297)</f>
        <v>#N/A</v>
      </c>
    </row>
    <row r="298" customFormat="false" ht="56.7" hidden="false" customHeight="true" outlineLevel="0" collapsed="false">
      <c r="A298" s="137"/>
      <c r="B298" s="138"/>
      <c r="C298" s="139"/>
      <c r="D298" s="139"/>
      <c r="E298" s="143"/>
      <c r="F298" s="120"/>
      <c r="G298" s="121"/>
      <c r="H298" s="122"/>
      <c r="I298" s="123"/>
      <c r="J298" s="116"/>
      <c r="K298" s="124" t="str">
        <f aca="false">IF(ISBLANK(I298),"",ROUND(IF(J298&lt;&gt;"€",IF(J298="$",I298*TRANSFERENCIAS!$E$29,I298*TRANSFERENCIAS!$H$29),I298),2))</f>
        <v/>
      </c>
      <c r="L298" s="142"/>
      <c r="M298" s="142"/>
      <c r="N298" s="142"/>
      <c r="O298" s="142"/>
      <c r="P298" s="142"/>
      <c r="Q298" s="160" t="str">
        <f aca="false">IF(ISNUMBER(X298),X298,"P")</f>
        <v>P</v>
      </c>
      <c r="W298" s="129" t="n">
        <f aca="false">SUM(L298:O298)</f>
        <v>0</v>
      </c>
      <c r="X298" s="129" t="str">
        <f aca="false">IF(W298&gt;0,ABS(W298-K298),"")</f>
        <v/>
      </c>
      <c r="AO298" s="78" t="e">
        <f aca="false">VLOOKUP(F298,PTDS2!$A$1:$Q$13,2)</f>
        <v>#N/A</v>
      </c>
      <c r="AP298" s="78" t="e">
        <f aca="false">VLOOKUP(F298,PTDS2!$A$1:$Q$13,3)</f>
        <v>#N/A</v>
      </c>
      <c r="AQ298" s="78" t="e">
        <f aca="false">VLOOKUP(F298,PTDS2!$A$1:$Q$13,4)</f>
        <v>#N/A</v>
      </c>
      <c r="AR298" s="78" t="e">
        <f aca="false">VLOOKUP(F298,PTDS2!$A$1:$Q$13,5)</f>
        <v>#N/A</v>
      </c>
      <c r="AS298" s="78" t="e">
        <f aca="false">VLOOKUP(F298,PTDS2!$A$1:$Q$13,6)</f>
        <v>#N/A</v>
      </c>
      <c r="AT298" s="78" t="e">
        <f aca="false">VLOOKUP(F298,PTDS2!$A$1:$Q$13,7)</f>
        <v>#N/A</v>
      </c>
      <c r="AU298" s="78" t="e">
        <f aca="false">VLOOKUP(F298,PTDS2!$A$1:$Q$13,8)</f>
        <v>#N/A</v>
      </c>
      <c r="AV298" s="78" t="e">
        <f aca="false">VLOOKUP(F298,PTDS2!$A$1:$Q$13,9)</f>
        <v>#N/A</v>
      </c>
      <c r="AW298" s="78" t="e">
        <f aca="false">VLOOKUP(F298,PTDS2!$A$1:$Q$13,10)</f>
        <v>#N/A</v>
      </c>
      <c r="AX298" s="78" t="e">
        <f aca="false">VLOOKUP(F298,PTDS2!$A$1:$Q$13,11)</f>
        <v>#N/A</v>
      </c>
      <c r="AY298" s="78" t="e">
        <f aca="false">VLOOKUP(F298,PTDS2!$A$1:$Q$13,12)</f>
        <v>#N/A</v>
      </c>
      <c r="AZ298" s="78" t="e">
        <f aca="false">VLOOKUP(F298,PTDS2!$A$1:$Q$13,13)</f>
        <v>#N/A</v>
      </c>
      <c r="BA298" s="78" t="e">
        <f aca="false">VLOOKUP(F298,PTDS2!$A$1:$Q$13,14)</f>
        <v>#N/A</v>
      </c>
      <c r="BB298" s="78" t="e">
        <f aca="false">VLOOKUP(F298,PTDS2!$A$1:$Q$13,15)</f>
        <v>#N/A</v>
      </c>
      <c r="BC298" s="78" t="e">
        <f aca="false">VLOOKUP(F298,PTDS2!$A$1:$Q$13,16)</f>
        <v>#N/A</v>
      </c>
      <c r="BD298" s="78" t="e">
        <f aca="false">VLOOKUP(F298,PTDS2!$A$1:$Q$13,17)</f>
        <v>#N/A</v>
      </c>
      <c r="BF298" s="78" t="e">
        <f aca="false">IF(AO298=0,"",AO298)</f>
        <v>#N/A</v>
      </c>
      <c r="BG298" s="78" t="e">
        <f aca="false">IF(AP298=0,"",AP298)</f>
        <v>#N/A</v>
      </c>
      <c r="BH298" s="78" t="e">
        <f aca="false">IF(AQ298=0,"",AQ298)</f>
        <v>#N/A</v>
      </c>
      <c r="BI298" s="78" t="e">
        <f aca="false">IF(AR298=0,"",AR298)</f>
        <v>#N/A</v>
      </c>
      <c r="BJ298" s="78" t="e">
        <f aca="false">IF(AS298=0,"",AS298)</f>
        <v>#N/A</v>
      </c>
      <c r="BK298" s="78" t="e">
        <f aca="false">IF(AT298=0,"",AT298)</f>
        <v>#N/A</v>
      </c>
      <c r="BL298" s="78" t="e">
        <f aca="false">IF(AU298=0,"",AU298)</f>
        <v>#N/A</v>
      </c>
      <c r="BM298" s="78" t="e">
        <f aca="false">IF(AV298=0,"",AV298)</f>
        <v>#N/A</v>
      </c>
      <c r="BN298" s="78" t="e">
        <f aca="false">IF(AW298=0,"",AW298)</f>
        <v>#N/A</v>
      </c>
      <c r="BO298" s="78" t="e">
        <f aca="false">IF(AX298=0,"",AX298)</f>
        <v>#N/A</v>
      </c>
      <c r="BP298" s="78" t="e">
        <f aca="false">IF(AY298=0,"",AY298)</f>
        <v>#N/A</v>
      </c>
      <c r="BQ298" s="78" t="e">
        <f aca="false">IF(AZ298=0,"",AZ298)</f>
        <v>#N/A</v>
      </c>
      <c r="BR298" s="78" t="e">
        <f aca="false">IF(BA298=0,"",BA298)</f>
        <v>#N/A</v>
      </c>
      <c r="BS298" s="78" t="e">
        <f aca="false">IF(BB298=0,"",BB298)</f>
        <v>#N/A</v>
      </c>
      <c r="BT298" s="78" t="e">
        <f aca="false">IF(BC298=0,"",BC298)</f>
        <v>#N/A</v>
      </c>
      <c r="BU298" s="78" t="e">
        <f aca="false">IF(BD298=0,"",BD298)</f>
        <v>#N/A</v>
      </c>
    </row>
    <row r="299" customFormat="false" ht="56.7" hidden="false" customHeight="true" outlineLevel="0" collapsed="false">
      <c r="A299" s="137"/>
      <c r="B299" s="138"/>
      <c r="C299" s="139"/>
      <c r="D299" s="139"/>
      <c r="E299" s="143"/>
      <c r="F299" s="120"/>
      <c r="G299" s="121"/>
      <c r="H299" s="122"/>
      <c r="I299" s="123"/>
      <c r="J299" s="116"/>
      <c r="K299" s="124" t="str">
        <f aca="false">IF(ISBLANK(I299),"",ROUND(IF(J299&lt;&gt;"€",IF(J299="$",I299*TRANSFERENCIAS!$E$29,I299*TRANSFERENCIAS!$H$29),I299),2))</f>
        <v/>
      </c>
      <c r="L299" s="142"/>
      <c r="M299" s="142"/>
      <c r="N299" s="142"/>
      <c r="O299" s="142"/>
      <c r="P299" s="142"/>
      <c r="Q299" s="160" t="str">
        <f aca="false">IF(ISNUMBER(X299),X299,"P")</f>
        <v>P</v>
      </c>
      <c r="W299" s="129" t="n">
        <f aca="false">SUM(L299:O299)</f>
        <v>0</v>
      </c>
      <c r="X299" s="129" t="str">
        <f aca="false">IF(W299&gt;0,ABS(W299-K299),"")</f>
        <v/>
      </c>
      <c r="AO299" s="78" t="e">
        <f aca="false">VLOOKUP(F299,PTDS2!$A$1:$Q$13,2)</f>
        <v>#N/A</v>
      </c>
      <c r="AP299" s="78" t="e">
        <f aca="false">VLOOKUP(F299,PTDS2!$A$1:$Q$13,3)</f>
        <v>#N/A</v>
      </c>
      <c r="AQ299" s="78" t="e">
        <f aca="false">VLOOKUP(F299,PTDS2!$A$1:$Q$13,4)</f>
        <v>#N/A</v>
      </c>
      <c r="AR299" s="78" t="e">
        <f aca="false">VLOOKUP(F299,PTDS2!$A$1:$Q$13,5)</f>
        <v>#N/A</v>
      </c>
      <c r="AS299" s="78" t="e">
        <f aca="false">VLOOKUP(F299,PTDS2!$A$1:$Q$13,6)</f>
        <v>#N/A</v>
      </c>
      <c r="AT299" s="78" t="e">
        <f aca="false">VLOOKUP(F299,PTDS2!$A$1:$Q$13,7)</f>
        <v>#N/A</v>
      </c>
      <c r="AU299" s="78" t="e">
        <f aca="false">VLOOKUP(F299,PTDS2!$A$1:$Q$13,8)</f>
        <v>#N/A</v>
      </c>
      <c r="AV299" s="78" t="e">
        <f aca="false">VLOOKUP(F299,PTDS2!$A$1:$Q$13,9)</f>
        <v>#N/A</v>
      </c>
      <c r="AW299" s="78" t="e">
        <f aca="false">VLOOKUP(F299,PTDS2!$A$1:$Q$13,10)</f>
        <v>#N/A</v>
      </c>
      <c r="AX299" s="78" t="e">
        <f aca="false">VLOOKUP(F299,PTDS2!$A$1:$Q$13,11)</f>
        <v>#N/A</v>
      </c>
      <c r="AY299" s="78" t="e">
        <f aca="false">VLOOKUP(F299,PTDS2!$A$1:$Q$13,12)</f>
        <v>#N/A</v>
      </c>
      <c r="AZ299" s="78" t="e">
        <f aca="false">VLOOKUP(F299,PTDS2!$A$1:$Q$13,13)</f>
        <v>#N/A</v>
      </c>
      <c r="BA299" s="78" t="e">
        <f aca="false">VLOOKUP(F299,PTDS2!$A$1:$Q$13,14)</f>
        <v>#N/A</v>
      </c>
      <c r="BB299" s="78" t="e">
        <f aca="false">VLOOKUP(F299,PTDS2!$A$1:$Q$13,15)</f>
        <v>#N/A</v>
      </c>
      <c r="BC299" s="78" t="e">
        <f aca="false">VLOOKUP(F299,PTDS2!$A$1:$Q$13,16)</f>
        <v>#N/A</v>
      </c>
      <c r="BD299" s="78" t="e">
        <f aca="false">VLOOKUP(F299,PTDS2!$A$1:$Q$13,17)</f>
        <v>#N/A</v>
      </c>
      <c r="BF299" s="78" t="e">
        <f aca="false">IF(AO299=0,"",AO299)</f>
        <v>#N/A</v>
      </c>
      <c r="BG299" s="78" t="e">
        <f aca="false">IF(AP299=0,"",AP299)</f>
        <v>#N/A</v>
      </c>
      <c r="BH299" s="78" t="e">
        <f aca="false">IF(AQ299=0,"",AQ299)</f>
        <v>#N/A</v>
      </c>
      <c r="BI299" s="78" t="e">
        <f aca="false">IF(AR299=0,"",AR299)</f>
        <v>#N/A</v>
      </c>
      <c r="BJ299" s="78" t="e">
        <f aca="false">IF(AS299=0,"",AS299)</f>
        <v>#N/A</v>
      </c>
      <c r="BK299" s="78" t="e">
        <f aca="false">IF(AT299=0,"",AT299)</f>
        <v>#N/A</v>
      </c>
      <c r="BL299" s="78" t="e">
        <f aca="false">IF(AU299=0,"",AU299)</f>
        <v>#N/A</v>
      </c>
      <c r="BM299" s="78" t="e">
        <f aca="false">IF(AV299=0,"",AV299)</f>
        <v>#N/A</v>
      </c>
      <c r="BN299" s="78" t="e">
        <f aca="false">IF(AW299=0,"",AW299)</f>
        <v>#N/A</v>
      </c>
      <c r="BO299" s="78" t="e">
        <f aca="false">IF(AX299=0,"",AX299)</f>
        <v>#N/A</v>
      </c>
      <c r="BP299" s="78" t="e">
        <f aca="false">IF(AY299=0,"",AY299)</f>
        <v>#N/A</v>
      </c>
      <c r="BQ299" s="78" t="e">
        <f aca="false">IF(AZ299=0,"",AZ299)</f>
        <v>#N/A</v>
      </c>
      <c r="BR299" s="78" t="e">
        <f aca="false">IF(BA299=0,"",BA299)</f>
        <v>#N/A</v>
      </c>
      <c r="BS299" s="78" t="e">
        <f aca="false">IF(BB299=0,"",BB299)</f>
        <v>#N/A</v>
      </c>
      <c r="BT299" s="78" t="e">
        <f aca="false">IF(BC299=0,"",BC299)</f>
        <v>#N/A</v>
      </c>
      <c r="BU299" s="78" t="e">
        <f aca="false">IF(BD299=0,"",BD299)</f>
        <v>#N/A</v>
      </c>
    </row>
    <row r="300" customFormat="false" ht="56.7" hidden="false" customHeight="true" outlineLevel="0" collapsed="false">
      <c r="A300" s="137"/>
      <c r="B300" s="138"/>
      <c r="C300" s="139"/>
      <c r="D300" s="139"/>
      <c r="E300" s="143"/>
      <c r="F300" s="120"/>
      <c r="G300" s="121"/>
      <c r="H300" s="122"/>
      <c r="I300" s="123"/>
      <c r="J300" s="116"/>
      <c r="K300" s="124" t="str">
        <f aca="false">IF(ISBLANK(I300),"",ROUND(IF(J300&lt;&gt;"€",IF(J300="$",I300*TRANSFERENCIAS!$E$29,I300*TRANSFERENCIAS!$H$29),I300),2))</f>
        <v/>
      </c>
      <c r="L300" s="142"/>
      <c r="M300" s="142"/>
      <c r="N300" s="142"/>
      <c r="O300" s="142"/>
      <c r="P300" s="142"/>
      <c r="Q300" s="160" t="str">
        <f aca="false">IF(ISNUMBER(X300),X300,"P")</f>
        <v>P</v>
      </c>
      <c r="W300" s="129" t="n">
        <f aca="false">SUM(L300:O300)</f>
        <v>0</v>
      </c>
      <c r="X300" s="129" t="str">
        <f aca="false">IF(W300&gt;0,ABS(W300-K300),"")</f>
        <v/>
      </c>
      <c r="AO300" s="78" t="e">
        <f aca="false">VLOOKUP(F300,PTDS2!$A$1:$Q$13,2)</f>
        <v>#N/A</v>
      </c>
      <c r="AP300" s="78" t="e">
        <f aca="false">VLOOKUP(F300,PTDS2!$A$1:$Q$13,3)</f>
        <v>#N/A</v>
      </c>
      <c r="AQ300" s="78" t="e">
        <f aca="false">VLOOKUP(F300,PTDS2!$A$1:$Q$13,4)</f>
        <v>#N/A</v>
      </c>
      <c r="AR300" s="78" t="e">
        <f aca="false">VLOOKUP(F300,PTDS2!$A$1:$Q$13,5)</f>
        <v>#N/A</v>
      </c>
      <c r="AS300" s="78" t="e">
        <f aca="false">VLOOKUP(F300,PTDS2!$A$1:$Q$13,6)</f>
        <v>#N/A</v>
      </c>
      <c r="AT300" s="78" t="e">
        <f aca="false">VLOOKUP(F300,PTDS2!$A$1:$Q$13,7)</f>
        <v>#N/A</v>
      </c>
      <c r="AU300" s="78" t="e">
        <f aca="false">VLOOKUP(F300,PTDS2!$A$1:$Q$13,8)</f>
        <v>#N/A</v>
      </c>
      <c r="AV300" s="78" t="e">
        <f aca="false">VLOOKUP(F300,PTDS2!$A$1:$Q$13,9)</f>
        <v>#N/A</v>
      </c>
      <c r="AW300" s="78" t="e">
        <f aca="false">VLOOKUP(F300,PTDS2!$A$1:$Q$13,10)</f>
        <v>#N/A</v>
      </c>
      <c r="AX300" s="78" t="e">
        <f aca="false">VLOOKUP(F300,PTDS2!$A$1:$Q$13,11)</f>
        <v>#N/A</v>
      </c>
      <c r="AY300" s="78" t="e">
        <f aca="false">VLOOKUP(F300,PTDS2!$A$1:$Q$13,12)</f>
        <v>#N/A</v>
      </c>
      <c r="AZ300" s="78" t="e">
        <f aca="false">VLOOKUP(F300,PTDS2!$A$1:$Q$13,13)</f>
        <v>#N/A</v>
      </c>
      <c r="BA300" s="78" t="e">
        <f aca="false">VLOOKUP(F300,PTDS2!$A$1:$Q$13,14)</f>
        <v>#N/A</v>
      </c>
      <c r="BB300" s="78" t="e">
        <f aca="false">VLOOKUP(F300,PTDS2!$A$1:$Q$13,15)</f>
        <v>#N/A</v>
      </c>
      <c r="BC300" s="78" t="e">
        <f aca="false">VLOOKUP(F300,PTDS2!$A$1:$Q$13,16)</f>
        <v>#N/A</v>
      </c>
      <c r="BD300" s="78" t="e">
        <f aca="false">VLOOKUP(F300,PTDS2!$A$1:$Q$13,17)</f>
        <v>#N/A</v>
      </c>
      <c r="BF300" s="78" t="e">
        <f aca="false">IF(AO300=0,"",AO300)</f>
        <v>#N/A</v>
      </c>
      <c r="BG300" s="78" t="e">
        <f aca="false">IF(AP300=0,"",AP300)</f>
        <v>#N/A</v>
      </c>
      <c r="BH300" s="78" t="e">
        <f aca="false">IF(AQ300=0,"",AQ300)</f>
        <v>#N/A</v>
      </c>
      <c r="BI300" s="78" t="e">
        <f aca="false">IF(AR300=0,"",AR300)</f>
        <v>#N/A</v>
      </c>
      <c r="BJ300" s="78" t="e">
        <f aca="false">IF(AS300=0,"",AS300)</f>
        <v>#N/A</v>
      </c>
      <c r="BK300" s="78" t="e">
        <f aca="false">IF(AT300=0,"",AT300)</f>
        <v>#N/A</v>
      </c>
      <c r="BL300" s="78" t="e">
        <f aca="false">IF(AU300=0,"",AU300)</f>
        <v>#N/A</v>
      </c>
      <c r="BM300" s="78" t="e">
        <f aca="false">IF(AV300=0,"",AV300)</f>
        <v>#N/A</v>
      </c>
      <c r="BN300" s="78" t="e">
        <f aca="false">IF(AW300=0,"",AW300)</f>
        <v>#N/A</v>
      </c>
      <c r="BO300" s="78" t="e">
        <f aca="false">IF(AX300=0,"",AX300)</f>
        <v>#N/A</v>
      </c>
      <c r="BP300" s="78" t="e">
        <f aca="false">IF(AY300=0,"",AY300)</f>
        <v>#N/A</v>
      </c>
      <c r="BQ300" s="78" t="e">
        <f aca="false">IF(AZ300=0,"",AZ300)</f>
        <v>#N/A</v>
      </c>
      <c r="BR300" s="78" t="e">
        <f aca="false">IF(BA300=0,"",BA300)</f>
        <v>#N/A</v>
      </c>
      <c r="BS300" s="78" t="e">
        <f aca="false">IF(BB300=0,"",BB300)</f>
        <v>#N/A</v>
      </c>
      <c r="BT300" s="78" t="e">
        <f aca="false">IF(BC300=0,"",BC300)</f>
        <v>#N/A</v>
      </c>
      <c r="BU300" s="78" t="e">
        <f aca="false">IF(BD300=0,"",BD300)</f>
        <v>#N/A</v>
      </c>
    </row>
    <row r="301" customFormat="false" ht="56.7" hidden="false" customHeight="true" outlineLevel="0" collapsed="false">
      <c r="A301" s="137"/>
      <c r="B301" s="138"/>
      <c r="C301" s="139"/>
      <c r="D301" s="139"/>
      <c r="E301" s="143"/>
      <c r="F301" s="120"/>
      <c r="G301" s="121"/>
      <c r="H301" s="122"/>
      <c r="I301" s="123"/>
      <c r="J301" s="116"/>
      <c r="K301" s="124" t="str">
        <f aca="false">IF(ISBLANK(I301),"",ROUND(IF(J301&lt;&gt;"€",IF(J301="$",I301*TRANSFERENCIAS!$E$29,I301*TRANSFERENCIAS!$H$29),I301),2))</f>
        <v/>
      </c>
      <c r="L301" s="142"/>
      <c r="M301" s="142"/>
      <c r="N301" s="142"/>
      <c r="O301" s="142"/>
      <c r="P301" s="142"/>
      <c r="Q301" s="160" t="str">
        <f aca="false">IF(ISNUMBER(X301),X301,"P")</f>
        <v>P</v>
      </c>
      <c r="W301" s="129" t="n">
        <f aca="false">SUM(L301:O301)</f>
        <v>0</v>
      </c>
      <c r="X301" s="129" t="str">
        <f aca="false">IF(W301&gt;0,ABS(W301-K301),"")</f>
        <v/>
      </c>
      <c r="AO301" s="78" t="e">
        <f aca="false">VLOOKUP(F301,PTDS2!$A$1:$Q$13,2)</f>
        <v>#N/A</v>
      </c>
      <c r="AP301" s="78" t="e">
        <f aca="false">VLOOKUP(F301,PTDS2!$A$1:$Q$13,3)</f>
        <v>#N/A</v>
      </c>
      <c r="AQ301" s="78" t="e">
        <f aca="false">VLOOKUP(F301,PTDS2!$A$1:$Q$13,4)</f>
        <v>#N/A</v>
      </c>
      <c r="AR301" s="78" t="e">
        <f aca="false">VLOOKUP(F301,PTDS2!$A$1:$Q$13,5)</f>
        <v>#N/A</v>
      </c>
      <c r="AS301" s="78" t="e">
        <f aca="false">VLOOKUP(F301,PTDS2!$A$1:$Q$13,6)</f>
        <v>#N/A</v>
      </c>
      <c r="AT301" s="78" t="e">
        <f aca="false">VLOOKUP(F301,PTDS2!$A$1:$Q$13,7)</f>
        <v>#N/A</v>
      </c>
      <c r="AU301" s="78" t="e">
        <f aca="false">VLOOKUP(F301,PTDS2!$A$1:$Q$13,8)</f>
        <v>#N/A</v>
      </c>
      <c r="AV301" s="78" t="e">
        <f aca="false">VLOOKUP(F301,PTDS2!$A$1:$Q$13,9)</f>
        <v>#N/A</v>
      </c>
      <c r="AW301" s="78" t="e">
        <f aca="false">VLOOKUP(F301,PTDS2!$A$1:$Q$13,10)</f>
        <v>#N/A</v>
      </c>
      <c r="AX301" s="78" t="e">
        <f aca="false">VLOOKUP(F301,PTDS2!$A$1:$Q$13,11)</f>
        <v>#N/A</v>
      </c>
      <c r="AY301" s="78" t="e">
        <f aca="false">VLOOKUP(F301,PTDS2!$A$1:$Q$13,12)</f>
        <v>#N/A</v>
      </c>
      <c r="AZ301" s="78" t="e">
        <f aca="false">VLOOKUP(F301,PTDS2!$A$1:$Q$13,13)</f>
        <v>#N/A</v>
      </c>
      <c r="BA301" s="78" t="e">
        <f aca="false">VLOOKUP(F301,PTDS2!$A$1:$Q$13,14)</f>
        <v>#N/A</v>
      </c>
      <c r="BB301" s="78" t="e">
        <f aca="false">VLOOKUP(F301,PTDS2!$A$1:$Q$13,15)</f>
        <v>#N/A</v>
      </c>
      <c r="BC301" s="78" t="e">
        <f aca="false">VLOOKUP(F301,PTDS2!$A$1:$Q$13,16)</f>
        <v>#N/A</v>
      </c>
      <c r="BD301" s="78" t="e">
        <f aca="false">VLOOKUP(F301,PTDS2!$A$1:$Q$13,17)</f>
        <v>#N/A</v>
      </c>
      <c r="BF301" s="78" t="e">
        <f aca="false">IF(AO301=0,"",AO301)</f>
        <v>#N/A</v>
      </c>
      <c r="BG301" s="78" t="e">
        <f aca="false">IF(AP301=0,"",AP301)</f>
        <v>#N/A</v>
      </c>
      <c r="BH301" s="78" t="e">
        <f aca="false">IF(AQ301=0,"",AQ301)</f>
        <v>#N/A</v>
      </c>
      <c r="BI301" s="78" t="e">
        <f aca="false">IF(AR301=0,"",AR301)</f>
        <v>#N/A</v>
      </c>
      <c r="BJ301" s="78" t="e">
        <f aca="false">IF(AS301=0,"",AS301)</f>
        <v>#N/A</v>
      </c>
      <c r="BK301" s="78" t="e">
        <f aca="false">IF(AT301=0,"",AT301)</f>
        <v>#N/A</v>
      </c>
      <c r="BL301" s="78" t="e">
        <f aca="false">IF(AU301=0,"",AU301)</f>
        <v>#N/A</v>
      </c>
      <c r="BM301" s="78" t="e">
        <f aca="false">IF(AV301=0,"",AV301)</f>
        <v>#N/A</v>
      </c>
      <c r="BN301" s="78" t="e">
        <f aca="false">IF(AW301=0,"",AW301)</f>
        <v>#N/A</v>
      </c>
      <c r="BO301" s="78" t="e">
        <f aca="false">IF(AX301=0,"",AX301)</f>
        <v>#N/A</v>
      </c>
      <c r="BP301" s="78" t="e">
        <f aca="false">IF(AY301=0,"",AY301)</f>
        <v>#N/A</v>
      </c>
      <c r="BQ301" s="78" t="e">
        <f aca="false">IF(AZ301=0,"",AZ301)</f>
        <v>#N/A</v>
      </c>
      <c r="BR301" s="78" t="e">
        <f aca="false">IF(BA301=0,"",BA301)</f>
        <v>#N/A</v>
      </c>
      <c r="BS301" s="78" t="e">
        <f aca="false">IF(BB301=0,"",BB301)</f>
        <v>#N/A</v>
      </c>
      <c r="BT301" s="78" t="e">
        <f aca="false">IF(BC301=0,"",BC301)</f>
        <v>#N/A</v>
      </c>
      <c r="BU301" s="78" t="e">
        <f aca="false">IF(BD301=0,"",BD301)</f>
        <v>#N/A</v>
      </c>
    </row>
    <row r="302" customFormat="false" ht="56.7" hidden="false" customHeight="true" outlineLevel="0" collapsed="false">
      <c r="A302" s="137"/>
      <c r="B302" s="138"/>
      <c r="C302" s="139"/>
      <c r="D302" s="139"/>
      <c r="E302" s="143"/>
      <c r="F302" s="120"/>
      <c r="G302" s="121"/>
      <c r="H302" s="122"/>
      <c r="I302" s="123"/>
      <c r="J302" s="116"/>
      <c r="K302" s="124" t="str">
        <f aca="false">IF(ISBLANK(I302),"",ROUND(IF(J302&lt;&gt;"€",IF(J302="$",I302*TRANSFERENCIAS!$E$29,I302*TRANSFERENCIAS!$H$29),I302),2))</f>
        <v/>
      </c>
      <c r="L302" s="142"/>
      <c r="M302" s="142"/>
      <c r="N302" s="142"/>
      <c r="O302" s="142"/>
      <c r="P302" s="142"/>
      <c r="Q302" s="160" t="str">
        <f aca="false">IF(ISNUMBER(X302),X302,"P")</f>
        <v>P</v>
      </c>
      <c r="W302" s="129" t="n">
        <f aca="false">SUM(L302:O302)</f>
        <v>0</v>
      </c>
      <c r="X302" s="129" t="str">
        <f aca="false">IF(W302&gt;0,ABS(W302-K302),"")</f>
        <v/>
      </c>
      <c r="AO302" s="78" t="e">
        <f aca="false">VLOOKUP(F302,PTDS2!$A$1:$Q$13,2)</f>
        <v>#N/A</v>
      </c>
      <c r="AP302" s="78" t="e">
        <f aca="false">VLOOKUP(F302,PTDS2!$A$1:$Q$13,3)</f>
        <v>#N/A</v>
      </c>
      <c r="AQ302" s="78" t="e">
        <f aca="false">VLOOKUP(F302,PTDS2!$A$1:$Q$13,4)</f>
        <v>#N/A</v>
      </c>
      <c r="AR302" s="78" t="e">
        <f aca="false">VLOOKUP(F302,PTDS2!$A$1:$Q$13,5)</f>
        <v>#N/A</v>
      </c>
      <c r="AS302" s="78" t="e">
        <f aca="false">VLOOKUP(F302,PTDS2!$A$1:$Q$13,6)</f>
        <v>#N/A</v>
      </c>
      <c r="AT302" s="78" t="e">
        <f aca="false">VLOOKUP(F302,PTDS2!$A$1:$Q$13,7)</f>
        <v>#N/A</v>
      </c>
      <c r="AU302" s="78" t="e">
        <f aca="false">VLOOKUP(F302,PTDS2!$A$1:$Q$13,8)</f>
        <v>#N/A</v>
      </c>
      <c r="AV302" s="78" t="e">
        <f aca="false">VLOOKUP(F302,PTDS2!$A$1:$Q$13,9)</f>
        <v>#N/A</v>
      </c>
      <c r="AW302" s="78" t="e">
        <f aca="false">VLOOKUP(F302,PTDS2!$A$1:$Q$13,10)</f>
        <v>#N/A</v>
      </c>
      <c r="AX302" s="78" t="e">
        <f aca="false">VLOOKUP(F302,PTDS2!$A$1:$Q$13,11)</f>
        <v>#N/A</v>
      </c>
      <c r="AY302" s="78" t="e">
        <f aca="false">VLOOKUP(F302,PTDS2!$A$1:$Q$13,12)</f>
        <v>#N/A</v>
      </c>
      <c r="AZ302" s="78" t="e">
        <f aca="false">VLOOKUP(F302,PTDS2!$A$1:$Q$13,13)</f>
        <v>#N/A</v>
      </c>
      <c r="BA302" s="78" t="e">
        <f aca="false">VLOOKUP(F302,PTDS2!$A$1:$Q$13,14)</f>
        <v>#N/A</v>
      </c>
      <c r="BB302" s="78" t="e">
        <f aca="false">VLOOKUP(F302,PTDS2!$A$1:$Q$13,15)</f>
        <v>#N/A</v>
      </c>
      <c r="BC302" s="78" t="e">
        <f aca="false">VLOOKUP(F302,PTDS2!$A$1:$Q$13,16)</f>
        <v>#N/A</v>
      </c>
      <c r="BD302" s="78" t="e">
        <f aca="false">VLOOKUP(F302,PTDS2!$A$1:$Q$13,17)</f>
        <v>#N/A</v>
      </c>
      <c r="BF302" s="78" t="e">
        <f aca="false">IF(AO302=0,"",AO302)</f>
        <v>#N/A</v>
      </c>
      <c r="BG302" s="78" t="e">
        <f aca="false">IF(AP302=0,"",AP302)</f>
        <v>#N/A</v>
      </c>
      <c r="BH302" s="78" t="e">
        <f aca="false">IF(AQ302=0,"",AQ302)</f>
        <v>#N/A</v>
      </c>
      <c r="BI302" s="78" t="e">
        <f aca="false">IF(AR302=0,"",AR302)</f>
        <v>#N/A</v>
      </c>
      <c r="BJ302" s="78" t="e">
        <f aca="false">IF(AS302=0,"",AS302)</f>
        <v>#N/A</v>
      </c>
      <c r="BK302" s="78" t="e">
        <f aca="false">IF(AT302=0,"",AT302)</f>
        <v>#N/A</v>
      </c>
      <c r="BL302" s="78" t="e">
        <f aca="false">IF(AU302=0,"",AU302)</f>
        <v>#N/A</v>
      </c>
      <c r="BM302" s="78" t="e">
        <f aca="false">IF(AV302=0,"",AV302)</f>
        <v>#N/A</v>
      </c>
      <c r="BN302" s="78" t="e">
        <f aca="false">IF(AW302=0,"",AW302)</f>
        <v>#N/A</v>
      </c>
      <c r="BO302" s="78" t="e">
        <f aca="false">IF(AX302=0,"",AX302)</f>
        <v>#N/A</v>
      </c>
      <c r="BP302" s="78" t="e">
        <f aca="false">IF(AY302=0,"",AY302)</f>
        <v>#N/A</v>
      </c>
      <c r="BQ302" s="78" t="e">
        <f aca="false">IF(AZ302=0,"",AZ302)</f>
        <v>#N/A</v>
      </c>
      <c r="BR302" s="78" t="e">
        <f aca="false">IF(BA302=0,"",BA302)</f>
        <v>#N/A</v>
      </c>
      <c r="BS302" s="78" t="e">
        <f aca="false">IF(BB302=0,"",BB302)</f>
        <v>#N/A</v>
      </c>
      <c r="BT302" s="78" t="e">
        <f aca="false">IF(BC302=0,"",BC302)</f>
        <v>#N/A</v>
      </c>
      <c r="BU302" s="78" t="e">
        <f aca="false">IF(BD302=0,"",BD302)</f>
        <v>#N/A</v>
      </c>
    </row>
    <row r="303" customFormat="false" ht="56.7" hidden="false" customHeight="true" outlineLevel="0" collapsed="false">
      <c r="A303" s="137"/>
      <c r="B303" s="138"/>
      <c r="C303" s="139"/>
      <c r="D303" s="139"/>
      <c r="E303" s="143"/>
      <c r="F303" s="120"/>
      <c r="G303" s="121"/>
      <c r="H303" s="122"/>
      <c r="I303" s="123"/>
      <c r="J303" s="116"/>
      <c r="K303" s="124" t="str">
        <f aca="false">IF(ISBLANK(I303),"",ROUND(IF(J303&lt;&gt;"€",IF(J303="$",I303*TRANSFERENCIAS!$E$29,I303*TRANSFERENCIAS!$H$29),I303),2))</f>
        <v/>
      </c>
      <c r="L303" s="142"/>
      <c r="M303" s="142"/>
      <c r="N303" s="142"/>
      <c r="O303" s="142"/>
      <c r="P303" s="142"/>
      <c r="Q303" s="160" t="str">
        <f aca="false">IF(ISNUMBER(X303),X303,"P")</f>
        <v>P</v>
      </c>
      <c r="W303" s="129" t="n">
        <f aca="false">SUM(L303:O303)</f>
        <v>0</v>
      </c>
      <c r="X303" s="129" t="str">
        <f aca="false">IF(W303&gt;0,ABS(W303-K303),"")</f>
        <v/>
      </c>
      <c r="AO303" s="78" t="e">
        <f aca="false">VLOOKUP(F303,PTDS2!$A$1:$Q$13,2)</f>
        <v>#N/A</v>
      </c>
      <c r="AP303" s="78" t="e">
        <f aca="false">VLOOKUP(F303,PTDS2!$A$1:$Q$13,3)</f>
        <v>#N/A</v>
      </c>
      <c r="AQ303" s="78" t="e">
        <f aca="false">VLOOKUP(F303,PTDS2!$A$1:$Q$13,4)</f>
        <v>#N/A</v>
      </c>
      <c r="AR303" s="78" t="e">
        <f aca="false">VLOOKUP(F303,PTDS2!$A$1:$Q$13,5)</f>
        <v>#N/A</v>
      </c>
      <c r="AS303" s="78" t="e">
        <f aca="false">VLOOKUP(F303,PTDS2!$A$1:$Q$13,6)</f>
        <v>#N/A</v>
      </c>
      <c r="AT303" s="78" t="e">
        <f aca="false">VLOOKUP(F303,PTDS2!$A$1:$Q$13,7)</f>
        <v>#N/A</v>
      </c>
      <c r="AU303" s="78" t="e">
        <f aca="false">VLOOKUP(F303,PTDS2!$A$1:$Q$13,8)</f>
        <v>#N/A</v>
      </c>
      <c r="AV303" s="78" t="e">
        <f aca="false">VLOOKUP(F303,PTDS2!$A$1:$Q$13,9)</f>
        <v>#N/A</v>
      </c>
      <c r="AW303" s="78" t="e">
        <f aca="false">VLOOKUP(F303,PTDS2!$A$1:$Q$13,10)</f>
        <v>#N/A</v>
      </c>
      <c r="AX303" s="78" t="e">
        <f aca="false">VLOOKUP(F303,PTDS2!$A$1:$Q$13,11)</f>
        <v>#N/A</v>
      </c>
      <c r="AY303" s="78" t="e">
        <f aca="false">VLOOKUP(F303,PTDS2!$A$1:$Q$13,12)</f>
        <v>#N/A</v>
      </c>
      <c r="AZ303" s="78" t="e">
        <f aca="false">VLOOKUP(F303,PTDS2!$A$1:$Q$13,13)</f>
        <v>#N/A</v>
      </c>
      <c r="BA303" s="78" t="e">
        <f aca="false">VLOOKUP(F303,PTDS2!$A$1:$Q$13,14)</f>
        <v>#N/A</v>
      </c>
      <c r="BB303" s="78" t="e">
        <f aca="false">VLOOKUP(F303,PTDS2!$A$1:$Q$13,15)</f>
        <v>#N/A</v>
      </c>
      <c r="BC303" s="78" t="e">
        <f aca="false">VLOOKUP(F303,PTDS2!$A$1:$Q$13,16)</f>
        <v>#N/A</v>
      </c>
      <c r="BD303" s="78" t="e">
        <f aca="false">VLOOKUP(F303,PTDS2!$A$1:$Q$13,17)</f>
        <v>#N/A</v>
      </c>
      <c r="BF303" s="78" t="e">
        <f aca="false">IF(AO303=0,"",AO303)</f>
        <v>#N/A</v>
      </c>
      <c r="BG303" s="78" t="e">
        <f aca="false">IF(AP303=0,"",AP303)</f>
        <v>#N/A</v>
      </c>
      <c r="BH303" s="78" t="e">
        <f aca="false">IF(AQ303=0,"",AQ303)</f>
        <v>#N/A</v>
      </c>
      <c r="BI303" s="78" t="e">
        <f aca="false">IF(AR303=0,"",AR303)</f>
        <v>#N/A</v>
      </c>
      <c r="BJ303" s="78" t="e">
        <f aca="false">IF(AS303=0,"",AS303)</f>
        <v>#N/A</v>
      </c>
      <c r="BK303" s="78" t="e">
        <f aca="false">IF(AT303=0,"",AT303)</f>
        <v>#N/A</v>
      </c>
      <c r="BL303" s="78" t="e">
        <f aca="false">IF(AU303=0,"",AU303)</f>
        <v>#N/A</v>
      </c>
      <c r="BM303" s="78" t="e">
        <f aca="false">IF(AV303=0,"",AV303)</f>
        <v>#N/A</v>
      </c>
      <c r="BN303" s="78" t="e">
        <f aca="false">IF(AW303=0,"",AW303)</f>
        <v>#N/A</v>
      </c>
      <c r="BO303" s="78" t="e">
        <f aca="false">IF(AX303=0,"",AX303)</f>
        <v>#N/A</v>
      </c>
      <c r="BP303" s="78" t="e">
        <f aca="false">IF(AY303=0,"",AY303)</f>
        <v>#N/A</v>
      </c>
      <c r="BQ303" s="78" t="e">
        <f aca="false">IF(AZ303=0,"",AZ303)</f>
        <v>#N/A</v>
      </c>
      <c r="BR303" s="78" t="e">
        <f aca="false">IF(BA303=0,"",BA303)</f>
        <v>#N/A</v>
      </c>
      <c r="BS303" s="78" t="e">
        <f aca="false">IF(BB303=0,"",BB303)</f>
        <v>#N/A</v>
      </c>
      <c r="BT303" s="78" t="e">
        <f aca="false">IF(BC303=0,"",BC303)</f>
        <v>#N/A</v>
      </c>
      <c r="BU303" s="78" t="e">
        <f aca="false">IF(BD303=0,"",BD303)</f>
        <v>#N/A</v>
      </c>
    </row>
    <row r="304" customFormat="false" ht="56.7" hidden="false" customHeight="true" outlineLevel="0" collapsed="false">
      <c r="A304" s="137"/>
      <c r="B304" s="138"/>
      <c r="C304" s="139"/>
      <c r="D304" s="139"/>
      <c r="E304" s="143"/>
      <c r="F304" s="120"/>
      <c r="G304" s="121"/>
      <c r="H304" s="122"/>
      <c r="I304" s="123"/>
      <c r="J304" s="116"/>
      <c r="K304" s="124" t="str">
        <f aca="false">IF(ISBLANK(I304),"",ROUND(IF(J304&lt;&gt;"€",IF(J304="$",I304*TRANSFERENCIAS!$E$29,I304*TRANSFERENCIAS!$H$29),I304),2))</f>
        <v/>
      </c>
      <c r="L304" s="142"/>
      <c r="M304" s="142"/>
      <c r="N304" s="142"/>
      <c r="O304" s="142"/>
      <c r="P304" s="142"/>
      <c r="Q304" s="160" t="str">
        <f aca="false">IF(ISNUMBER(X304),X304,"P")</f>
        <v>P</v>
      </c>
      <c r="W304" s="129" t="n">
        <f aca="false">SUM(L304:O304)</f>
        <v>0</v>
      </c>
      <c r="X304" s="129" t="str">
        <f aca="false">IF(W304&gt;0,ABS(W304-K304),"")</f>
        <v/>
      </c>
      <c r="AO304" s="78" t="e">
        <f aca="false">VLOOKUP(F304,PTDS2!$A$1:$Q$13,2)</f>
        <v>#N/A</v>
      </c>
      <c r="AP304" s="78" t="e">
        <f aca="false">VLOOKUP(F304,PTDS2!$A$1:$Q$13,3)</f>
        <v>#N/A</v>
      </c>
      <c r="AQ304" s="78" t="e">
        <f aca="false">VLOOKUP(F304,PTDS2!$A$1:$Q$13,4)</f>
        <v>#N/A</v>
      </c>
      <c r="AR304" s="78" t="e">
        <f aca="false">VLOOKUP(F304,PTDS2!$A$1:$Q$13,5)</f>
        <v>#N/A</v>
      </c>
      <c r="AS304" s="78" t="e">
        <f aca="false">VLOOKUP(F304,PTDS2!$A$1:$Q$13,6)</f>
        <v>#N/A</v>
      </c>
      <c r="AT304" s="78" t="e">
        <f aca="false">VLOOKUP(F304,PTDS2!$A$1:$Q$13,7)</f>
        <v>#N/A</v>
      </c>
      <c r="AU304" s="78" t="e">
        <f aca="false">VLOOKUP(F304,PTDS2!$A$1:$Q$13,8)</f>
        <v>#N/A</v>
      </c>
      <c r="AV304" s="78" t="e">
        <f aca="false">VLOOKUP(F304,PTDS2!$A$1:$Q$13,9)</f>
        <v>#N/A</v>
      </c>
      <c r="AW304" s="78" t="e">
        <f aca="false">VLOOKUP(F304,PTDS2!$A$1:$Q$13,10)</f>
        <v>#N/A</v>
      </c>
      <c r="AX304" s="78" t="e">
        <f aca="false">VLOOKUP(F304,PTDS2!$A$1:$Q$13,11)</f>
        <v>#N/A</v>
      </c>
      <c r="AY304" s="78" t="e">
        <f aca="false">VLOOKUP(F304,PTDS2!$A$1:$Q$13,12)</f>
        <v>#N/A</v>
      </c>
      <c r="AZ304" s="78" t="e">
        <f aca="false">VLOOKUP(F304,PTDS2!$A$1:$Q$13,13)</f>
        <v>#N/A</v>
      </c>
      <c r="BA304" s="78" t="e">
        <f aca="false">VLOOKUP(F304,PTDS2!$A$1:$Q$13,14)</f>
        <v>#N/A</v>
      </c>
      <c r="BB304" s="78" t="e">
        <f aca="false">VLOOKUP(F304,PTDS2!$A$1:$Q$13,15)</f>
        <v>#N/A</v>
      </c>
      <c r="BC304" s="78" t="e">
        <f aca="false">VLOOKUP(F304,PTDS2!$A$1:$Q$13,16)</f>
        <v>#N/A</v>
      </c>
      <c r="BD304" s="78" t="e">
        <f aca="false">VLOOKUP(F304,PTDS2!$A$1:$Q$13,17)</f>
        <v>#N/A</v>
      </c>
      <c r="BF304" s="78" t="e">
        <f aca="false">IF(AO304=0,"",AO304)</f>
        <v>#N/A</v>
      </c>
      <c r="BG304" s="78" t="e">
        <f aca="false">IF(AP304=0,"",AP304)</f>
        <v>#N/A</v>
      </c>
      <c r="BH304" s="78" t="e">
        <f aca="false">IF(AQ304=0,"",AQ304)</f>
        <v>#N/A</v>
      </c>
      <c r="BI304" s="78" t="e">
        <f aca="false">IF(AR304=0,"",AR304)</f>
        <v>#N/A</v>
      </c>
      <c r="BJ304" s="78" t="e">
        <f aca="false">IF(AS304=0,"",AS304)</f>
        <v>#N/A</v>
      </c>
      <c r="BK304" s="78" t="e">
        <f aca="false">IF(AT304=0,"",AT304)</f>
        <v>#N/A</v>
      </c>
      <c r="BL304" s="78" t="e">
        <f aca="false">IF(AU304=0,"",AU304)</f>
        <v>#N/A</v>
      </c>
      <c r="BM304" s="78" t="e">
        <f aca="false">IF(AV304=0,"",AV304)</f>
        <v>#N/A</v>
      </c>
      <c r="BN304" s="78" t="e">
        <f aca="false">IF(AW304=0,"",AW304)</f>
        <v>#N/A</v>
      </c>
      <c r="BO304" s="78" t="e">
        <f aca="false">IF(AX304=0,"",AX304)</f>
        <v>#N/A</v>
      </c>
      <c r="BP304" s="78" t="e">
        <f aca="false">IF(AY304=0,"",AY304)</f>
        <v>#N/A</v>
      </c>
      <c r="BQ304" s="78" t="e">
        <f aca="false">IF(AZ304=0,"",AZ304)</f>
        <v>#N/A</v>
      </c>
      <c r="BR304" s="78" t="e">
        <f aca="false">IF(BA304=0,"",BA304)</f>
        <v>#N/A</v>
      </c>
      <c r="BS304" s="78" t="e">
        <f aca="false">IF(BB304=0,"",BB304)</f>
        <v>#N/A</v>
      </c>
      <c r="BT304" s="78" t="e">
        <f aca="false">IF(BC304=0,"",BC304)</f>
        <v>#N/A</v>
      </c>
      <c r="BU304" s="78" t="e">
        <f aca="false">IF(BD304=0,"",BD304)</f>
        <v>#N/A</v>
      </c>
    </row>
    <row r="305" customFormat="false" ht="56.7" hidden="false" customHeight="true" outlineLevel="0" collapsed="false">
      <c r="A305" s="137"/>
      <c r="B305" s="138"/>
      <c r="C305" s="139"/>
      <c r="D305" s="139"/>
      <c r="E305" s="143"/>
      <c r="F305" s="120"/>
      <c r="G305" s="121"/>
      <c r="H305" s="122"/>
      <c r="I305" s="123"/>
      <c r="J305" s="116"/>
      <c r="K305" s="124" t="str">
        <f aca="false">IF(ISBLANK(I305),"",ROUND(IF(J305&lt;&gt;"€",IF(J305="$",I305*TRANSFERENCIAS!$E$29,I305*TRANSFERENCIAS!$H$29),I305),2))</f>
        <v/>
      </c>
      <c r="L305" s="142"/>
      <c r="M305" s="142"/>
      <c r="N305" s="142"/>
      <c r="O305" s="142"/>
      <c r="P305" s="142"/>
      <c r="Q305" s="160" t="str">
        <f aca="false">IF(ISNUMBER(X305),X305,"P")</f>
        <v>P</v>
      </c>
      <c r="W305" s="129" t="n">
        <f aca="false">SUM(L305:O305)</f>
        <v>0</v>
      </c>
      <c r="X305" s="129" t="str">
        <f aca="false">IF(W305&gt;0,ABS(W305-K305),"")</f>
        <v/>
      </c>
      <c r="AO305" s="78" t="e">
        <f aca="false">VLOOKUP(F305,PTDS2!$A$1:$Q$13,2)</f>
        <v>#N/A</v>
      </c>
      <c r="AP305" s="78" t="e">
        <f aca="false">VLOOKUP(F305,PTDS2!$A$1:$Q$13,3)</f>
        <v>#N/A</v>
      </c>
      <c r="AQ305" s="78" t="e">
        <f aca="false">VLOOKUP(F305,PTDS2!$A$1:$Q$13,4)</f>
        <v>#N/A</v>
      </c>
      <c r="AR305" s="78" t="e">
        <f aca="false">VLOOKUP(F305,PTDS2!$A$1:$Q$13,5)</f>
        <v>#N/A</v>
      </c>
      <c r="AS305" s="78" t="e">
        <f aca="false">VLOOKUP(F305,PTDS2!$A$1:$Q$13,6)</f>
        <v>#N/A</v>
      </c>
      <c r="AT305" s="78" t="e">
        <f aca="false">VLOOKUP(F305,PTDS2!$A$1:$Q$13,7)</f>
        <v>#N/A</v>
      </c>
      <c r="AU305" s="78" t="e">
        <f aca="false">VLOOKUP(F305,PTDS2!$A$1:$Q$13,8)</f>
        <v>#N/A</v>
      </c>
      <c r="AV305" s="78" t="e">
        <f aca="false">VLOOKUP(F305,PTDS2!$A$1:$Q$13,9)</f>
        <v>#N/A</v>
      </c>
      <c r="AW305" s="78" t="e">
        <f aca="false">VLOOKUP(F305,PTDS2!$A$1:$Q$13,10)</f>
        <v>#N/A</v>
      </c>
      <c r="AX305" s="78" t="e">
        <f aca="false">VLOOKUP(F305,PTDS2!$A$1:$Q$13,11)</f>
        <v>#N/A</v>
      </c>
      <c r="AY305" s="78" t="e">
        <f aca="false">VLOOKUP(F305,PTDS2!$A$1:$Q$13,12)</f>
        <v>#N/A</v>
      </c>
      <c r="AZ305" s="78" t="e">
        <f aca="false">VLOOKUP(F305,PTDS2!$A$1:$Q$13,13)</f>
        <v>#N/A</v>
      </c>
      <c r="BA305" s="78" t="e">
        <f aca="false">VLOOKUP(F305,PTDS2!$A$1:$Q$13,14)</f>
        <v>#N/A</v>
      </c>
      <c r="BB305" s="78" t="e">
        <f aca="false">VLOOKUP(F305,PTDS2!$A$1:$Q$13,15)</f>
        <v>#N/A</v>
      </c>
      <c r="BC305" s="78" t="e">
        <f aca="false">VLOOKUP(F305,PTDS2!$A$1:$Q$13,16)</f>
        <v>#N/A</v>
      </c>
      <c r="BD305" s="78" t="e">
        <f aca="false">VLOOKUP(F305,PTDS2!$A$1:$Q$13,17)</f>
        <v>#N/A</v>
      </c>
      <c r="BF305" s="78" t="e">
        <f aca="false">IF(AO305=0,"",AO305)</f>
        <v>#N/A</v>
      </c>
      <c r="BG305" s="78" t="e">
        <f aca="false">IF(AP305=0,"",AP305)</f>
        <v>#N/A</v>
      </c>
      <c r="BH305" s="78" t="e">
        <f aca="false">IF(AQ305=0,"",AQ305)</f>
        <v>#N/A</v>
      </c>
      <c r="BI305" s="78" t="e">
        <f aca="false">IF(AR305=0,"",AR305)</f>
        <v>#N/A</v>
      </c>
      <c r="BJ305" s="78" t="e">
        <f aca="false">IF(AS305=0,"",AS305)</f>
        <v>#N/A</v>
      </c>
      <c r="BK305" s="78" t="e">
        <f aca="false">IF(AT305=0,"",AT305)</f>
        <v>#N/A</v>
      </c>
      <c r="BL305" s="78" t="e">
        <f aca="false">IF(AU305=0,"",AU305)</f>
        <v>#N/A</v>
      </c>
      <c r="BM305" s="78" t="e">
        <f aca="false">IF(AV305=0,"",AV305)</f>
        <v>#N/A</v>
      </c>
      <c r="BN305" s="78" t="e">
        <f aca="false">IF(AW305=0,"",AW305)</f>
        <v>#N/A</v>
      </c>
      <c r="BO305" s="78" t="e">
        <f aca="false">IF(AX305=0,"",AX305)</f>
        <v>#N/A</v>
      </c>
      <c r="BP305" s="78" t="e">
        <f aca="false">IF(AY305=0,"",AY305)</f>
        <v>#N/A</v>
      </c>
      <c r="BQ305" s="78" t="e">
        <f aca="false">IF(AZ305=0,"",AZ305)</f>
        <v>#N/A</v>
      </c>
      <c r="BR305" s="78" t="e">
        <f aca="false">IF(BA305=0,"",BA305)</f>
        <v>#N/A</v>
      </c>
      <c r="BS305" s="78" t="e">
        <f aca="false">IF(BB305=0,"",BB305)</f>
        <v>#N/A</v>
      </c>
      <c r="BT305" s="78" t="e">
        <f aca="false">IF(BC305=0,"",BC305)</f>
        <v>#N/A</v>
      </c>
      <c r="BU305" s="78" t="e">
        <f aca="false">IF(BD305=0,"",BD305)</f>
        <v>#N/A</v>
      </c>
    </row>
    <row r="306" customFormat="false" ht="56.7" hidden="false" customHeight="true" outlineLevel="0" collapsed="false">
      <c r="A306" s="137"/>
      <c r="B306" s="138"/>
      <c r="C306" s="139"/>
      <c r="D306" s="139"/>
      <c r="E306" s="143"/>
      <c r="F306" s="120"/>
      <c r="G306" s="121"/>
      <c r="H306" s="122"/>
      <c r="I306" s="123"/>
      <c r="J306" s="116"/>
      <c r="K306" s="124" t="str">
        <f aca="false">IF(ISBLANK(I306),"",ROUND(IF(J306&lt;&gt;"€",IF(J306="$",I306*TRANSFERENCIAS!$E$29,I306*TRANSFERENCIAS!$H$29),I306),2))</f>
        <v/>
      </c>
      <c r="L306" s="142"/>
      <c r="M306" s="142"/>
      <c r="N306" s="142"/>
      <c r="O306" s="142"/>
      <c r="P306" s="142"/>
      <c r="Q306" s="160" t="str">
        <f aca="false">IF(ISNUMBER(X306),X306,"P")</f>
        <v>P</v>
      </c>
      <c r="W306" s="129" t="n">
        <f aca="false">SUM(L306:O306)</f>
        <v>0</v>
      </c>
      <c r="X306" s="129" t="str">
        <f aca="false">IF(W306&gt;0,ABS(W306-K306),"")</f>
        <v/>
      </c>
      <c r="AO306" s="78" t="e">
        <f aca="false">VLOOKUP(F306,PTDS2!$A$1:$Q$13,2)</f>
        <v>#N/A</v>
      </c>
      <c r="AP306" s="78" t="e">
        <f aca="false">VLOOKUP(F306,PTDS2!$A$1:$Q$13,3)</f>
        <v>#N/A</v>
      </c>
      <c r="AQ306" s="78" t="e">
        <f aca="false">VLOOKUP(F306,PTDS2!$A$1:$Q$13,4)</f>
        <v>#N/A</v>
      </c>
      <c r="AR306" s="78" t="e">
        <f aca="false">VLOOKUP(F306,PTDS2!$A$1:$Q$13,5)</f>
        <v>#N/A</v>
      </c>
      <c r="AS306" s="78" t="e">
        <f aca="false">VLOOKUP(F306,PTDS2!$A$1:$Q$13,6)</f>
        <v>#N/A</v>
      </c>
      <c r="AT306" s="78" t="e">
        <f aca="false">VLOOKUP(F306,PTDS2!$A$1:$Q$13,7)</f>
        <v>#N/A</v>
      </c>
      <c r="AU306" s="78" t="e">
        <f aca="false">VLOOKUP(F306,PTDS2!$A$1:$Q$13,8)</f>
        <v>#N/A</v>
      </c>
      <c r="AV306" s="78" t="e">
        <f aca="false">VLOOKUP(F306,PTDS2!$A$1:$Q$13,9)</f>
        <v>#N/A</v>
      </c>
      <c r="AW306" s="78" t="e">
        <f aca="false">VLOOKUP(F306,PTDS2!$A$1:$Q$13,10)</f>
        <v>#N/A</v>
      </c>
      <c r="AX306" s="78" t="e">
        <f aca="false">VLOOKUP(F306,PTDS2!$A$1:$Q$13,11)</f>
        <v>#N/A</v>
      </c>
      <c r="AY306" s="78" t="e">
        <f aca="false">VLOOKUP(F306,PTDS2!$A$1:$Q$13,12)</f>
        <v>#N/A</v>
      </c>
      <c r="AZ306" s="78" t="e">
        <f aca="false">VLOOKUP(F306,PTDS2!$A$1:$Q$13,13)</f>
        <v>#N/A</v>
      </c>
      <c r="BA306" s="78" t="e">
        <f aca="false">VLOOKUP(F306,PTDS2!$A$1:$Q$13,14)</f>
        <v>#N/A</v>
      </c>
      <c r="BB306" s="78" t="e">
        <f aca="false">VLOOKUP(F306,PTDS2!$A$1:$Q$13,15)</f>
        <v>#N/A</v>
      </c>
      <c r="BC306" s="78" t="e">
        <f aca="false">VLOOKUP(F306,PTDS2!$A$1:$Q$13,16)</f>
        <v>#N/A</v>
      </c>
      <c r="BD306" s="78" t="e">
        <f aca="false">VLOOKUP(F306,PTDS2!$A$1:$Q$13,17)</f>
        <v>#N/A</v>
      </c>
      <c r="BF306" s="78" t="e">
        <f aca="false">IF(AO306=0,"",AO306)</f>
        <v>#N/A</v>
      </c>
      <c r="BG306" s="78" t="e">
        <f aca="false">IF(AP306=0,"",AP306)</f>
        <v>#N/A</v>
      </c>
      <c r="BH306" s="78" t="e">
        <f aca="false">IF(AQ306=0,"",AQ306)</f>
        <v>#N/A</v>
      </c>
      <c r="BI306" s="78" t="e">
        <f aca="false">IF(AR306=0,"",AR306)</f>
        <v>#N/A</v>
      </c>
      <c r="BJ306" s="78" t="e">
        <f aca="false">IF(AS306=0,"",AS306)</f>
        <v>#N/A</v>
      </c>
      <c r="BK306" s="78" t="e">
        <f aca="false">IF(AT306=0,"",AT306)</f>
        <v>#N/A</v>
      </c>
      <c r="BL306" s="78" t="e">
        <f aca="false">IF(AU306=0,"",AU306)</f>
        <v>#N/A</v>
      </c>
      <c r="BM306" s="78" t="e">
        <f aca="false">IF(AV306=0,"",AV306)</f>
        <v>#N/A</v>
      </c>
      <c r="BN306" s="78" t="e">
        <f aca="false">IF(AW306=0,"",AW306)</f>
        <v>#N/A</v>
      </c>
      <c r="BO306" s="78" t="e">
        <f aca="false">IF(AX306=0,"",AX306)</f>
        <v>#N/A</v>
      </c>
      <c r="BP306" s="78" t="e">
        <f aca="false">IF(AY306=0,"",AY306)</f>
        <v>#N/A</v>
      </c>
      <c r="BQ306" s="78" t="e">
        <f aca="false">IF(AZ306=0,"",AZ306)</f>
        <v>#N/A</v>
      </c>
      <c r="BR306" s="78" t="e">
        <f aca="false">IF(BA306=0,"",BA306)</f>
        <v>#N/A</v>
      </c>
      <c r="BS306" s="78" t="e">
        <f aca="false">IF(BB306=0,"",BB306)</f>
        <v>#N/A</v>
      </c>
      <c r="BT306" s="78" t="e">
        <f aca="false">IF(BC306=0,"",BC306)</f>
        <v>#N/A</v>
      </c>
      <c r="BU306" s="78" t="e">
        <f aca="false">IF(BD306=0,"",BD306)</f>
        <v>#N/A</v>
      </c>
    </row>
    <row r="307" customFormat="false" ht="56.7" hidden="false" customHeight="true" outlineLevel="0" collapsed="false">
      <c r="A307" s="137"/>
      <c r="B307" s="138"/>
      <c r="C307" s="139"/>
      <c r="D307" s="139"/>
      <c r="E307" s="143"/>
      <c r="F307" s="120"/>
      <c r="G307" s="121"/>
      <c r="H307" s="122"/>
      <c r="I307" s="123"/>
      <c r="J307" s="116"/>
      <c r="K307" s="124" t="str">
        <f aca="false">IF(ISBLANK(I307),"",ROUND(IF(J307&lt;&gt;"€",IF(J307="$",I307*TRANSFERENCIAS!$E$29,I307*TRANSFERENCIAS!$H$29),I307),2))</f>
        <v/>
      </c>
      <c r="L307" s="142"/>
      <c r="M307" s="142"/>
      <c r="N307" s="142"/>
      <c r="O307" s="142"/>
      <c r="P307" s="142"/>
      <c r="Q307" s="160" t="str">
        <f aca="false">IF(ISNUMBER(X307),X307,"P")</f>
        <v>P</v>
      </c>
      <c r="W307" s="129" t="n">
        <f aca="false">SUM(L307:O307)</f>
        <v>0</v>
      </c>
      <c r="X307" s="129" t="str">
        <f aca="false">IF(W307&gt;0,ABS(W307-K307),"")</f>
        <v/>
      </c>
      <c r="AO307" s="78" t="e">
        <f aca="false">VLOOKUP(F307,PTDS2!$A$1:$Q$13,2)</f>
        <v>#N/A</v>
      </c>
      <c r="AP307" s="78" t="e">
        <f aca="false">VLOOKUP(F307,PTDS2!$A$1:$Q$13,3)</f>
        <v>#N/A</v>
      </c>
      <c r="AQ307" s="78" t="e">
        <f aca="false">VLOOKUP(F307,PTDS2!$A$1:$Q$13,4)</f>
        <v>#N/A</v>
      </c>
      <c r="AR307" s="78" t="e">
        <f aca="false">VLOOKUP(F307,PTDS2!$A$1:$Q$13,5)</f>
        <v>#N/A</v>
      </c>
      <c r="AS307" s="78" t="e">
        <f aca="false">VLOOKUP(F307,PTDS2!$A$1:$Q$13,6)</f>
        <v>#N/A</v>
      </c>
      <c r="AT307" s="78" t="e">
        <f aca="false">VLOOKUP(F307,PTDS2!$A$1:$Q$13,7)</f>
        <v>#N/A</v>
      </c>
      <c r="AU307" s="78" t="e">
        <f aca="false">VLOOKUP(F307,PTDS2!$A$1:$Q$13,8)</f>
        <v>#N/A</v>
      </c>
      <c r="AV307" s="78" t="e">
        <f aca="false">VLOOKUP(F307,PTDS2!$A$1:$Q$13,9)</f>
        <v>#N/A</v>
      </c>
      <c r="AW307" s="78" t="e">
        <f aca="false">VLOOKUP(F307,PTDS2!$A$1:$Q$13,10)</f>
        <v>#N/A</v>
      </c>
      <c r="AX307" s="78" t="e">
        <f aca="false">VLOOKUP(F307,PTDS2!$A$1:$Q$13,11)</f>
        <v>#N/A</v>
      </c>
      <c r="AY307" s="78" t="e">
        <f aca="false">VLOOKUP(F307,PTDS2!$A$1:$Q$13,12)</f>
        <v>#N/A</v>
      </c>
      <c r="AZ307" s="78" t="e">
        <f aca="false">VLOOKUP(F307,PTDS2!$A$1:$Q$13,13)</f>
        <v>#N/A</v>
      </c>
      <c r="BA307" s="78" t="e">
        <f aca="false">VLOOKUP(F307,PTDS2!$A$1:$Q$13,14)</f>
        <v>#N/A</v>
      </c>
      <c r="BB307" s="78" t="e">
        <f aca="false">VLOOKUP(F307,PTDS2!$A$1:$Q$13,15)</f>
        <v>#N/A</v>
      </c>
      <c r="BC307" s="78" t="e">
        <f aca="false">VLOOKUP(F307,PTDS2!$A$1:$Q$13,16)</f>
        <v>#N/A</v>
      </c>
      <c r="BD307" s="78" t="e">
        <f aca="false">VLOOKUP(F307,PTDS2!$A$1:$Q$13,17)</f>
        <v>#N/A</v>
      </c>
      <c r="BF307" s="78" t="e">
        <f aca="false">IF(AO307=0,"",AO307)</f>
        <v>#N/A</v>
      </c>
      <c r="BG307" s="78" t="e">
        <f aca="false">IF(AP307=0,"",AP307)</f>
        <v>#N/A</v>
      </c>
      <c r="BH307" s="78" t="e">
        <f aca="false">IF(AQ307=0,"",AQ307)</f>
        <v>#N/A</v>
      </c>
      <c r="BI307" s="78" t="e">
        <f aca="false">IF(AR307=0,"",AR307)</f>
        <v>#N/A</v>
      </c>
      <c r="BJ307" s="78" t="e">
        <f aca="false">IF(AS307=0,"",AS307)</f>
        <v>#N/A</v>
      </c>
      <c r="BK307" s="78" t="e">
        <f aca="false">IF(AT307=0,"",AT307)</f>
        <v>#N/A</v>
      </c>
      <c r="BL307" s="78" t="e">
        <f aca="false">IF(AU307=0,"",AU307)</f>
        <v>#N/A</v>
      </c>
      <c r="BM307" s="78" t="e">
        <f aca="false">IF(AV307=0,"",AV307)</f>
        <v>#N/A</v>
      </c>
      <c r="BN307" s="78" t="e">
        <f aca="false">IF(AW307=0,"",AW307)</f>
        <v>#N/A</v>
      </c>
      <c r="BO307" s="78" t="e">
        <f aca="false">IF(AX307=0,"",AX307)</f>
        <v>#N/A</v>
      </c>
      <c r="BP307" s="78" t="e">
        <f aca="false">IF(AY307=0,"",AY307)</f>
        <v>#N/A</v>
      </c>
      <c r="BQ307" s="78" t="e">
        <f aca="false">IF(AZ307=0,"",AZ307)</f>
        <v>#N/A</v>
      </c>
      <c r="BR307" s="78" t="e">
        <f aca="false">IF(BA307=0,"",BA307)</f>
        <v>#N/A</v>
      </c>
      <c r="BS307" s="78" t="e">
        <f aca="false">IF(BB307=0,"",BB307)</f>
        <v>#N/A</v>
      </c>
      <c r="BT307" s="78" t="e">
        <f aca="false">IF(BC307=0,"",BC307)</f>
        <v>#N/A</v>
      </c>
      <c r="BU307" s="78" t="e">
        <f aca="false">IF(BD307=0,"",BD307)</f>
        <v>#N/A</v>
      </c>
    </row>
    <row r="308" customFormat="false" ht="56.7" hidden="false" customHeight="true" outlineLevel="0" collapsed="false">
      <c r="A308" s="137"/>
      <c r="B308" s="138"/>
      <c r="C308" s="139"/>
      <c r="D308" s="139"/>
      <c r="E308" s="143"/>
      <c r="F308" s="120"/>
      <c r="G308" s="121"/>
      <c r="H308" s="122"/>
      <c r="I308" s="123"/>
      <c r="J308" s="116"/>
      <c r="K308" s="124" t="str">
        <f aca="false">IF(ISBLANK(I308),"",ROUND(IF(J308&lt;&gt;"€",IF(J308="$",I308*TRANSFERENCIAS!$E$29,I308*TRANSFERENCIAS!$H$29),I308),2))</f>
        <v/>
      </c>
      <c r="L308" s="142"/>
      <c r="M308" s="142"/>
      <c r="N308" s="142"/>
      <c r="O308" s="142"/>
      <c r="P308" s="142"/>
      <c r="Q308" s="160" t="str">
        <f aca="false">IF(ISNUMBER(X308),X308,"P")</f>
        <v>P</v>
      </c>
      <c r="W308" s="129" t="n">
        <f aca="false">SUM(L308:O308)</f>
        <v>0</v>
      </c>
      <c r="X308" s="129" t="str">
        <f aca="false">IF(W308&gt;0,ABS(W308-K308),"")</f>
        <v/>
      </c>
      <c r="AO308" s="78" t="e">
        <f aca="false">VLOOKUP(F308,PTDS2!$A$1:$Q$13,2)</f>
        <v>#N/A</v>
      </c>
      <c r="AP308" s="78" t="e">
        <f aca="false">VLOOKUP(F308,PTDS2!$A$1:$Q$13,3)</f>
        <v>#N/A</v>
      </c>
      <c r="AQ308" s="78" t="e">
        <f aca="false">VLOOKUP(F308,PTDS2!$A$1:$Q$13,4)</f>
        <v>#N/A</v>
      </c>
      <c r="AR308" s="78" t="e">
        <f aca="false">VLOOKUP(F308,PTDS2!$A$1:$Q$13,5)</f>
        <v>#N/A</v>
      </c>
      <c r="AS308" s="78" t="e">
        <f aca="false">VLOOKUP(F308,PTDS2!$A$1:$Q$13,6)</f>
        <v>#N/A</v>
      </c>
      <c r="AT308" s="78" t="e">
        <f aca="false">VLOOKUP(F308,PTDS2!$A$1:$Q$13,7)</f>
        <v>#N/A</v>
      </c>
      <c r="AU308" s="78" t="e">
        <f aca="false">VLOOKUP(F308,PTDS2!$A$1:$Q$13,8)</f>
        <v>#N/A</v>
      </c>
      <c r="AV308" s="78" t="e">
        <f aca="false">VLOOKUP(F308,PTDS2!$A$1:$Q$13,9)</f>
        <v>#N/A</v>
      </c>
      <c r="AW308" s="78" t="e">
        <f aca="false">VLOOKUP(F308,PTDS2!$A$1:$Q$13,10)</f>
        <v>#N/A</v>
      </c>
      <c r="AX308" s="78" t="e">
        <f aca="false">VLOOKUP(F308,PTDS2!$A$1:$Q$13,11)</f>
        <v>#N/A</v>
      </c>
      <c r="AY308" s="78" t="e">
        <f aca="false">VLOOKUP(F308,PTDS2!$A$1:$Q$13,12)</f>
        <v>#N/A</v>
      </c>
      <c r="AZ308" s="78" t="e">
        <f aca="false">VLOOKUP(F308,PTDS2!$A$1:$Q$13,13)</f>
        <v>#N/A</v>
      </c>
      <c r="BA308" s="78" t="e">
        <f aca="false">VLOOKUP(F308,PTDS2!$A$1:$Q$13,14)</f>
        <v>#N/A</v>
      </c>
      <c r="BB308" s="78" t="e">
        <f aca="false">VLOOKUP(F308,PTDS2!$A$1:$Q$13,15)</f>
        <v>#N/A</v>
      </c>
      <c r="BC308" s="78" t="e">
        <f aca="false">VLOOKUP(F308,PTDS2!$A$1:$Q$13,16)</f>
        <v>#N/A</v>
      </c>
      <c r="BD308" s="78" t="e">
        <f aca="false">VLOOKUP(F308,PTDS2!$A$1:$Q$13,17)</f>
        <v>#N/A</v>
      </c>
      <c r="BF308" s="78" t="e">
        <f aca="false">IF(AO308=0,"",AO308)</f>
        <v>#N/A</v>
      </c>
      <c r="BG308" s="78" t="e">
        <f aca="false">IF(AP308=0,"",AP308)</f>
        <v>#N/A</v>
      </c>
      <c r="BH308" s="78" t="e">
        <f aca="false">IF(AQ308=0,"",AQ308)</f>
        <v>#N/A</v>
      </c>
      <c r="BI308" s="78" t="e">
        <f aca="false">IF(AR308=0,"",AR308)</f>
        <v>#N/A</v>
      </c>
      <c r="BJ308" s="78" t="e">
        <f aca="false">IF(AS308=0,"",AS308)</f>
        <v>#N/A</v>
      </c>
      <c r="BK308" s="78" t="e">
        <f aca="false">IF(AT308=0,"",AT308)</f>
        <v>#N/A</v>
      </c>
      <c r="BL308" s="78" t="e">
        <f aca="false">IF(AU308=0,"",AU308)</f>
        <v>#N/A</v>
      </c>
      <c r="BM308" s="78" t="e">
        <f aca="false">IF(AV308=0,"",AV308)</f>
        <v>#N/A</v>
      </c>
      <c r="BN308" s="78" t="e">
        <f aca="false">IF(AW308=0,"",AW308)</f>
        <v>#N/A</v>
      </c>
      <c r="BO308" s="78" t="e">
        <f aca="false">IF(AX308=0,"",AX308)</f>
        <v>#N/A</v>
      </c>
      <c r="BP308" s="78" t="e">
        <f aca="false">IF(AY308=0,"",AY308)</f>
        <v>#N/A</v>
      </c>
      <c r="BQ308" s="78" t="e">
        <f aca="false">IF(AZ308=0,"",AZ308)</f>
        <v>#N/A</v>
      </c>
      <c r="BR308" s="78" t="e">
        <f aca="false">IF(BA308=0,"",BA308)</f>
        <v>#N/A</v>
      </c>
      <c r="BS308" s="78" t="e">
        <f aca="false">IF(BB308=0,"",BB308)</f>
        <v>#N/A</v>
      </c>
      <c r="BT308" s="78" t="e">
        <f aca="false">IF(BC308=0,"",BC308)</f>
        <v>#N/A</v>
      </c>
      <c r="BU308" s="78" t="e">
        <f aca="false">IF(BD308=0,"",BD308)</f>
        <v>#N/A</v>
      </c>
    </row>
    <row r="309" customFormat="false" ht="56.7" hidden="false" customHeight="true" outlineLevel="0" collapsed="false">
      <c r="A309" s="137"/>
      <c r="B309" s="138"/>
      <c r="C309" s="139"/>
      <c r="D309" s="139"/>
      <c r="E309" s="143"/>
      <c r="F309" s="120"/>
      <c r="G309" s="121"/>
      <c r="H309" s="122"/>
      <c r="I309" s="123"/>
      <c r="J309" s="116"/>
      <c r="K309" s="124" t="str">
        <f aca="false">IF(ISBLANK(I309),"",ROUND(IF(J309&lt;&gt;"€",IF(J309="$",I309*TRANSFERENCIAS!$E$29,I309*TRANSFERENCIAS!$H$29),I309),2))</f>
        <v/>
      </c>
      <c r="L309" s="142"/>
      <c r="M309" s="142"/>
      <c r="N309" s="142"/>
      <c r="O309" s="142"/>
      <c r="P309" s="142"/>
      <c r="Q309" s="160" t="str">
        <f aca="false">IF(ISNUMBER(X309),X309,"P")</f>
        <v>P</v>
      </c>
      <c r="W309" s="129" t="n">
        <f aca="false">SUM(L309:O309)</f>
        <v>0</v>
      </c>
      <c r="X309" s="129" t="str">
        <f aca="false">IF(W309&gt;0,ABS(W309-K309),"")</f>
        <v/>
      </c>
      <c r="AO309" s="78" t="e">
        <f aca="false">VLOOKUP(F309,PTDS2!$A$1:$Q$13,2)</f>
        <v>#N/A</v>
      </c>
      <c r="AP309" s="78" t="e">
        <f aca="false">VLOOKUP(F309,PTDS2!$A$1:$Q$13,3)</f>
        <v>#N/A</v>
      </c>
      <c r="AQ309" s="78" t="e">
        <f aca="false">VLOOKUP(F309,PTDS2!$A$1:$Q$13,4)</f>
        <v>#N/A</v>
      </c>
      <c r="AR309" s="78" t="e">
        <f aca="false">VLOOKUP(F309,PTDS2!$A$1:$Q$13,5)</f>
        <v>#N/A</v>
      </c>
      <c r="AS309" s="78" t="e">
        <f aca="false">VLOOKUP(F309,PTDS2!$A$1:$Q$13,6)</f>
        <v>#N/A</v>
      </c>
      <c r="AT309" s="78" t="e">
        <f aca="false">VLOOKUP(F309,PTDS2!$A$1:$Q$13,7)</f>
        <v>#N/A</v>
      </c>
      <c r="AU309" s="78" t="e">
        <f aca="false">VLOOKUP(F309,PTDS2!$A$1:$Q$13,8)</f>
        <v>#N/A</v>
      </c>
      <c r="AV309" s="78" t="e">
        <f aca="false">VLOOKUP(F309,PTDS2!$A$1:$Q$13,9)</f>
        <v>#N/A</v>
      </c>
      <c r="AW309" s="78" t="e">
        <f aca="false">VLOOKUP(F309,PTDS2!$A$1:$Q$13,10)</f>
        <v>#N/A</v>
      </c>
      <c r="AX309" s="78" t="e">
        <f aca="false">VLOOKUP(F309,PTDS2!$A$1:$Q$13,11)</f>
        <v>#N/A</v>
      </c>
      <c r="AY309" s="78" t="e">
        <f aca="false">VLOOKUP(F309,PTDS2!$A$1:$Q$13,12)</f>
        <v>#N/A</v>
      </c>
      <c r="AZ309" s="78" t="e">
        <f aca="false">VLOOKUP(F309,PTDS2!$A$1:$Q$13,13)</f>
        <v>#N/A</v>
      </c>
      <c r="BA309" s="78" t="e">
        <f aca="false">VLOOKUP(F309,PTDS2!$A$1:$Q$13,14)</f>
        <v>#N/A</v>
      </c>
      <c r="BB309" s="78" t="e">
        <f aca="false">VLOOKUP(F309,PTDS2!$A$1:$Q$13,15)</f>
        <v>#N/A</v>
      </c>
      <c r="BC309" s="78" t="e">
        <f aca="false">VLOOKUP(F309,PTDS2!$A$1:$Q$13,16)</f>
        <v>#N/A</v>
      </c>
      <c r="BD309" s="78" t="e">
        <f aca="false">VLOOKUP(F309,PTDS2!$A$1:$Q$13,17)</f>
        <v>#N/A</v>
      </c>
      <c r="BF309" s="78" t="e">
        <f aca="false">IF(AO309=0,"",AO309)</f>
        <v>#N/A</v>
      </c>
      <c r="BG309" s="78" t="e">
        <f aca="false">IF(AP309=0,"",AP309)</f>
        <v>#N/A</v>
      </c>
      <c r="BH309" s="78" t="e">
        <f aca="false">IF(AQ309=0,"",AQ309)</f>
        <v>#N/A</v>
      </c>
      <c r="BI309" s="78" t="e">
        <f aca="false">IF(AR309=0,"",AR309)</f>
        <v>#N/A</v>
      </c>
      <c r="BJ309" s="78" t="e">
        <f aca="false">IF(AS309=0,"",AS309)</f>
        <v>#N/A</v>
      </c>
      <c r="BK309" s="78" t="e">
        <f aca="false">IF(AT309=0,"",AT309)</f>
        <v>#N/A</v>
      </c>
      <c r="BL309" s="78" t="e">
        <f aca="false">IF(AU309=0,"",AU309)</f>
        <v>#N/A</v>
      </c>
      <c r="BM309" s="78" t="e">
        <f aca="false">IF(AV309=0,"",AV309)</f>
        <v>#N/A</v>
      </c>
      <c r="BN309" s="78" t="e">
        <f aca="false">IF(AW309=0,"",AW309)</f>
        <v>#N/A</v>
      </c>
      <c r="BO309" s="78" t="e">
        <f aca="false">IF(AX309=0,"",AX309)</f>
        <v>#N/A</v>
      </c>
      <c r="BP309" s="78" t="e">
        <f aca="false">IF(AY309=0,"",AY309)</f>
        <v>#N/A</v>
      </c>
      <c r="BQ309" s="78" t="e">
        <f aca="false">IF(AZ309=0,"",AZ309)</f>
        <v>#N/A</v>
      </c>
      <c r="BR309" s="78" t="e">
        <f aca="false">IF(BA309=0,"",BA309)</f>
        <v>#N/A</v>
      </c>
      <c r="BS309" s="78" t="e">
        <f aca="false">IF(BB309=0,"",BB309)</f>
        <v>#N/A</v>
      </c>
      <c r="BT309" s="78" t="e">
        <f aca="false">IF(BC309=0,"",BC309)</f>
        <v>#N/A</v>
      </c>
      <c r="BU309" s="78" t="e">
        <f aca="false">IF(BD309=0,"",BD309)</f>
        <v>#N/A</v>
      </c>
    </row>
    <row r="310" customFormat="false" ht="56.7" hidden="false" customHeight="true" outlineLevel="0" collapsed="false">
      <c r="A310" s="137"/>
      <c r="B310" s="138"/>
      <c r="C310" s="139"/>
      <c r="D310" s="139"/>
      <c r="E310" s="143"/>
      <c r="F310" s="120"/>
      <c r="G310" s="121"/>
      <c r="H310" s="122"/>
      <c r="I310" s="123"/>
      <c r="J310" s="116"/>
      <c r="K310" s="124" t="str">
        <f aca="false">IF(ISBLANK(I310),"",ROUND(IF(J310&lt;&gt;"€",IF(J310="$",I310*TRANSFERENCIAS!$E$29,I310*TRANSFERENCIAS!$H$29),I310),2))</f>
        <v/>
      </c>
      <c r="L310" s="142"/>
      <c r="M310" s="142"/>
      <c r="N310" s="142"/>
      <c r="O310" s="142"/>
      <c r="P310" s="142"/>
      <c r="Q310" s="160" t="str">
        <f aca="false">IF(ISNUMBER(X310),X310,"P")</f>
        <v>P</v>
      </c>
      <c r="W310" s="129" t="n">
        <f aca="false">SUM(L310:O310)</f>
        <v>0</v>
      </c>
      <c r="X310" s="129" t="str">
        <f aca="false">IF(W310&gt;0,ABS(W310-K310),"")</f>
        <v/>
      </c>
      <c r="AO310" s="78" t="e">
        <f aca="false">VLOOKUP(F310,PTDS2!$A$1:$Q$13,2)</f>
        <v>#N/A</v>
      </c>
      <c r="AP310" s="78" t="e">
        <f aca="false">VLOOKUP(F310,PTDS2!$A$1:$Q$13,3)</f>
        <v>#N/A</v>
      </c>
      <c r="AQ310" s="78" t="e">
        <f aca="false">VLOOKUP(F310,PTDS2!$A$1:$Q$13,4)</f>
        <v>#N/A</v>
      </c>
      <c r="AR310" s="78" t="e">
        <f aca="false">VLOOKUP(F310,PTDS2!$A$1:$Q$13,5)</f>
        <v>#N/A</v>
      </c>
      <c r="AS310" s="78" t="e">
        <f aca="false">VLOOKUP(F310,PTDS2!$A$1:$Q$13,6)</f>
        <v>#N/A</v>
      </c>
      <c r="AT310" s="78" t="e">
        <f aca="false">VLOOKUP(F310,PTDS2!$A$1:$Q$13,7)</f>
        <v>#N/A</v>
      </c>
      <c r="AU310" s="78" t="e">
        <f aca="false">VLOOKUP(F310,PTDS2!$A$1:$Q$13,8)</f>
        <v>#N/A</v>
      </c>
      <c r="AV310" s="78" t="e">
        <f aca="false">VLOOKUP(F310,PTDS2!$A$1:$Q$13,9)</f>
        <v>#N/A</v>
      </c>
      <c r="AW310" s="78" t="e">
        <f aca="false">VLOOKUP(F310,PTDS2!$A$1:$Q$13,10)</f>
        <v>#N/A</v>
      </c>
      <c r="AX310" s="78" t="e">
        <f aca="false">VLOOKUP(F310,PTDS2!$A$1:$Q$13,11)</f>
        <v>#N/A</v>
      </c>
      <c r="AY310" s="78" t="e">
        <f aca="false">VLOOKUP(F310,PTDS2!$A$1:$Q$13,12)</f>
        <v>#N/A</v>
      </c>
      <c r="AZ310" s="78" t="e">
        <f aca="false">VLOOKUP(F310,PTDS2!$A$1:$Q$13,13)</f>
        <v>#N/A</v>
      </c>
      <c r="BA310" s="78" t="e">
        <f aca="false">VLOOKUP(F310,PTDS2!$A$1:$Q$13,14)</f>
        <v>#N/A</v>
      </c>
      <c r="BB310" s="78" t="e">
        <f aca="false">VLOOKUP(F310,PTDS2!$A$1:$Q$13,15)</f>
        <v>#N/A</v>
      </c>
      <c r="BC310" s="78" t="e">
        <f aca="false">VLOOKUP(F310,PTDS2!$A$1:$Q$13,16)</f>
        <v>#N/A</v>
      </c>
      <c r="BD310" s="78" t="e">
        <f aca="false">VLOOKUP(F310,PTDS2!$A$1:$Q$13,17)</f>
        <v>#N/A</v>
      </c>
      <c r="BF310" s="78" t="e">
        <f aca="false">IF(AO310=0,"",AO310)</f>
        <v>#N/A</v>
      </c>
      <c r="BG310" s="78" t="e">
        <f aca="false">IF(AP310=0,"",AP310)</f>
        <v>#N/A</v>
      </c>
      <c r="BH310" s="78" t="e">
        <f aca="false">IF(AQ310=0,"",AQ310)</f>
        <v>#N/A</v>
      </c>
      <c r="BI310" s="78" t="e">
        <f aca="false">IF(AR310=0,"",AR310)</f>
        <v>#N/A</v>
      </c>
      <c r="BJ310" s="78" t="e">
        <f aca="false">IF(AS310=0,"",AS310)</f>
        <v>#N/A</v>
      </c>
      <c r="BK310" s="78" t="e">
        <f aca="false">IF(AT310=0,"",AT310)</f>
        <v>#N/A</v>
      </c>
      <c r="BL310" s="78" t="e">
        <f aca="false">IF(AU310=0,"",AU310)</f>
        <v>#N/A</v>
      </c>
      <c r="BM310" s="78" t="e">
        <f aca="false">IF(AV310=0,"",AV310)</f>
        <v>#N/A</v>
      </c>
      <c r="BN310" s="78" t="e">
        <f aca="false">IF(AW310=0,"",AW310)</f>
        <v>#N/A</v>
      </c>
      <c r="BO310" s="78" t="e">
        <f aca="false">IF(AX310=0,"",AX310)</f>
        <v>#N/A</v>
      </c>
      <c r="BP310" s="78" t="e">
        <f aca="false">IF(AY310=0,"",AY310)</f>
        <v>#N/A</v>
      </c>
      <c r="BQ310" s="78" t="e">
        <f aca="false">IF(AZ310=0,"",AZ310)</f>
        <v>#N/A</v>
      </c>
      <c r="BR310" s="78" t="e">
        <f aca="false">IF(BA310=0,"",BA310)</f>
        <v>#N/A</v>
      </c>
      <c r="BS310" s="78" t="e">
        <f aca="false">IF(BB310=0,"",BB310)</f>
        <v>#N/A</v>
      </c>
      <c r="BT310" s="78" t="e">
        <f aca="false">IF(BC310=0,"",BC310)</f>
        <v>#N/A</v>
      </c>
      <c r="BU310" s="78" t="e">
        <f aca="false">IF(BD310=0,"",BD310)</f>
        <v>#N/A</v>
      </c>
    </row>
    <row r="311" customFormat="false" ht="56.7" hidden="false" customHeight="true" outlineLevel="0" collapsed="false">
      <c r="A311" s="137"/>
      <c r="B311" s="138"/>
      <c r="C311" s="139"/>
      <c r="D311" s="139"/>
      <c r="E311" s="143"/>
      <c r="F311" s="120"/>
      <c r="G311" s="121"/>
      <c r="H311" s="122"/>
      <c r="I311" s="123"/>
      <c r="J311" s="116"/>
      <c r="K311" s="124" t="str">
        <f aca="false">IF(ISBLANK(I311),"",ROUND(IF(J311&lt;&gt;"€",IF(J311="$",I311*TRANSFERENCIAS!$E$29,I311*TRANSFERENCIAS!$H$29),I311),2))</f>
        <v/>
      </c>
      <c r="L311" s="142"/>
      <c r="M311" s="142"/>
      <c r="N311" s="142"/>
      <c r="O311" s="142"/>
      <c r="P311" s="142"/>
      <c r="Q311" s="160" t="str">
        <f aca="false">IF(ISNUMBER(X311),X311,"P")</f>
        <v>P</v>
      </c>
      <c r="W311" s="129" t="n">
        <f aca="false">SUM(L311:O311)</f>
        <v>0</v>
      </c>
      <c r="X311" s="129" t="str">
        <f aca="false">IF(W311&gt;0,ABS(W311-K311),"")</f>
        <v/>
      </c>
      <c r="AO311" s="78" t="e">
        <f aca="false">VLOOKUP(F311,PTDS2!$A$1:$Q$13,2)</f>
        <v>#N/A</v>
      </c>
      <c r="AP311" s="78" t="e">
        <f aca="false">VLOOKUP(F311,PTDS2!$A$1:$Q$13,3)</f>
        <v>#N/A</v>
      </c>
      <c r="AQ311" s="78" t="e">
        <f aca="false">VLOOKUP(F311,PTDS2!$A$1:$Q$13,4)</f>
        <v>#N/A</v>
      </c>
      <c r="AR311" s="78" t="e">
        <f aca="false">VLOOKUP(F311,PTDS2!$A$1:$Q$13,5)</f>
        <v>#N/A</v>
      </c>
      <c r="AS311" s="78" t="e">
        <f aca="false">VLOOKUP(F311,PTDS2!$A$1:$Q$13,6)</f>
        <v>#N/A</v>
      </c>
      <c r="AT311" s="78" t="e">
        <f aca="false">VLOOKUP(F311,PTDS2!$A$1:$Q$13,7)</f>
        <v>#N/A</v>
      </c>
      <c r="AU311" s="78" t="e">
        <f aca="false">VLOOKUP(F311,PTDS2!$A$1:$Q$13,8)</f>
        <v>#N/A</v>
      </c>
      <c r="AV311" s="78" t="e">
        <f aca="false">VLOOKUP(F311,PTDS2!$A$1:$Q$13,9)</f>
        <v>#N/A</v>
      </c>
      <c r="AW311" s="78" t="e">
        <f aca="false">VLOOKUP(F311,PTDS2!$A$1:$Q$13,10)</f>
        <v>#N/A</v>
      </c>
      <c r="AX311" s="78" t="e">
        <f aca="false">VLOOKUP(F311,PTDS2!$A$1:$Q$13,11)</f>
        <v>#N/A</v>
      </c>
      <c r="AY311" s="78" t="e">
        <f aca="false">VLOOKUP(F311,PTDS2!$A$1:$Q$13,12)</f>
        <v>#N/A</v>
      </c>
      <c r="AZ311" s="78" t="e">
        <f aca="false">VLOOKUP(F311,PTDS2!$A$1:$Q$13,13)</f>
        <v>#N/A</v>
      </c>
      <c r="BA311" s="78" t="e">
        <f aca="false">VLOOKUP(F311,PTDS2!$A$1:$Q$13,14)</f>
        <v>#N/A</v>
      </c>
      <c r="BB311" s="78" t="e">
        <f aca="false">VLOOKUP(F311,PTDS2!$A$1:$Q$13,15)</f>
        <v>#N/A</v>
      </c>
      <c r="BC311" s="78" t="e">
        <f aca="false">VLOOKUP(F311,PTDS2!$A$1:$Q$13,16)</f>
        <v>#N/A</v>
      </c>
      <c r="BD311" s="78" t="e">
        <f aca="false">VLOOKUP(F311,PTDS2!$A$1:$Q$13,17)</f>
        <v>#N/A</v>
      </c>
      <c r="BF311" s="78" t="e">
        <f aca="false">IF(AO311=0,"",AO311)</f>
        <v>#N/A</v>
      </c>
      <c r="BG311" s="78" t="e">
        <f aca="false">IF(AP311=0,"",AP311)</f>
        <v>#N/A</v>
      </c>
      <c r="BH311" s="78" t="e">
        <f aca="false">IF(AQ311=0,"",AQ311)</f>
        <v>#N/A</v>
      </c>
      <c r="BI311" s="78" t="e">
        <f aca="false">IF(AR311=0,"",AR311)</f>
        <v>#N/A</v>
      </c>
      <c r="BJ311" s="78" t="e">
        <f aca="false">IF(AS311=0,"",AS311)</f>
        <v>#N/A</v>
      </c>
      <c r="BK311" s="78" t="e">
        <f aca="false">IF(AT311=0,"",AT311)</f>
        <v>#N/A</v>
      </c>
      <c r="BL311" s="78" t="e">
        <f aca="false">IF(AU311=0,"",AU311)</f>
        <v>#N/A</v>
      </c>
      <c r="BM311" s="78" t="e">
        <f aca="false">IF(AV311=0,"",AV311)</f>
        <v>#N/A</v>
      </c>
      <c r="BN311" s="78" t="e">
        <f aca="false">IF(AW311=0,"",AW311)</f>
        <v>#N/A</v>
      </c>
      <c r="BO311" s="78" t="e">
        <f aca="false">IF(AX311=0,"",AX311)</f>
        <v>#N/A</v>
      </c>
      <c r="BP311" s="78" t="e">
        <f aca="false">IF(AY311=0,"",AY311)</f>
        <v>#N/A</v>
      </c>
      <c r="BQ311" s="78" t="e">
        <f aca="false">IF(AZ311=0,"",AZ311)</f>
        <v>#N/A</v>
      </c>
      <c r="BR311" s="78" t="e">
        <f aca="false">IF(BA311=0,"",BA311)</f>
        <v>#N/A</v>
      </c>
      <c r="BS311" s="78" t="e">
        <f aca="false">IF(BB311=0,"",BB311)</f>
        <v>#N/A</v>
      </c>
      <c r="BT311" s="78" t="e">
        <f aca="false">IF(BC311=0,"",BC311)</f>
        <v>#N/A</v>
      </c>
      <c r="BU311" s="78" t="e">
        <f aca="false">IF(BD311=0,"",BD311)</f>
        <v>#N/A</v>
      </c>
    </row>
    <row r="312" customFormat="false" ht="56.7" hidden="false" customHeight="true" outlineLevel="0" collapsed="false">
      <c r="A312" s="137"/>
      <c r="B312" s="138"/>
      <c r="C312" s="139"/>
      <c r="D312" s="139"/>
      <c r="E312" s="143"/>
      <c r="F312" s="120"/>
      <c r="G312" s="121"/>
      <c r="H312" s="122"/>
      <c r="I312" s="123"/>
      <c r="J312" s="116"/>
      <c r="K312" s="124" t="str">
        <f aca="false">IF(ISBLANK(I312),"",ROUND(IF(J312&lt;&gt;"€",IF(J312="$",I312*TRANSFERENCIAS!$E$29,I312*TRANSFERENCIAS!$H$29),I312),2))</f>
        <v/>
      </c>
      <c r="L312" s="142"/>
      <c r="M312" s="142"/>
      <c r="N312" s="142"/>
      <c r="O312" s="142"/>
      <c r="P312" s="142"/>
      <c r="Q312" s="160" t="str">
        <f aca="false">IF(ISNUMBER(X312),X312,"P")</f>
        <v>P</v>
      </c>
      <c r="W312" s="129" t="n">
        <f aca="false">SUM(L312:O312)</f>
        <v>0</v>
      </c>
      <c r="X312" s="129" t="str">
        <f aca="false">IF(W312&gt;0,ABS(W312-K312),"")</f>
        <v/>
      </c>
      <c r="AO312" s="78" t="e">
        <f aca="false">VLOOKUP(F312,PTDS2!$A$1:$Q$13,2)</f>
        <v>#N/A</v>
      </c>
      <c r="AP312" s="78" t="e">
        <f aca="false">VLOOKUP(F312,PTDS2!$A$1:$Q$13,3)</f>
        <v>#N/A</v>
      </c>
      <c r="AQ312" s="78" t="e">
        <f aca="false">VLOOKUP(F312,PTDS2!$A$1:$Q$13,4)</f>
        <v>#N/A</v>
      </c>
      <c r="AR312" s="78" t="e">
        <f aca="false">VLOOKUP(F312,PTDS2!$A$1:$Q$13,5)</f>
        <v>#N/A</v>
      </c>
      <c r="AS312" s="78" t="e">
        <f aca="false">VLOOKUP(F312,PTDS2!$A$1:$Q$13,6)</f>
        <v>#N/A</v>
      </c>
      <c r="AT312" s="78" t="e">
        <f aca="false">VLOOKUP(F312,PTDS2!$A$1:$Q$13,7)</f>
        <v>#N/A</v>
      </c>
      <c r="AU312" s="78" t="e">
        <f aca="false">VLOOKUP(F312,PTDS2!$A$1:$Q$13,8)</f>
        <v>#N/A</v>
      </c>
      <c r="AV312" s="78" t="e">
        <f aca="false">VLOOKUP(F312,PTDS2!$A$1:$Q$13,9)</f>
        <v>#N/A</v>
      </c>
      <c r="AW312" s="78" t="e">
        <f aca="false">VLOOKUP(F312,PTDS2!$A$1:$Q$13,10)</f>
        <v>#N/A</v>
      </c>
      <c r="AX312" s="78" t="e">
        <f aca="false">VLOOKUP(F312,PTDS2!$A$1:$Q$13,11)</f>
        <v>#N/A</v>
      </c>
      <c r="AY312" s="78" t="e">
        <f aca="false">VLOOKUP(F312,PTDS2!$A$1:$Q$13,12)</f>
        <v>#N/A</v>
      </c>
      <c r="AZ312" s="78" t="e">
        <f aca="false">VLOOKUP(F312,PTDS2!$A$1:$Q$13,13)</f>
        <v>#N/A</v>
      </c>
      <c r="BA312" s="78" t="e">
        <f aca="false">VLOOKUP(F312,PTDS2!$A$1:$Q$13,14)</f>
        <v>#N/A</v>
      </c>
      <c r="BB312" s="78" t="e">
        <f aca="false">VLOOKUP(F312,PTDS2!$A$1:$Q$13,15)</f>
        <v>#N/A</v>
      </c>
      <c r="BC312" s="78" t="e">
        <f aca="false">VLOOKUP(F312,PTDS2!$A$1:$Q$13,16)</f>
        <v>#N/A</v>
      </c>
      <c r="BD312" s="78" t="e">
        <f aca="false">VLOOKUP(F312,PTDS2!$A$1:$Q$13,17)</f>
        <v>#N/A</v>
      </c>
      <c r="BF312" s="78" t="e">
        <f aca="false">IF(AO312=0,"",AO312)</f>
        <v>#N/A</v>
      </c>
      <c r="BG312" s="78" t="e">
        <f aca="false">IF(AP312=0,"",AP312)</f>
        <v>#N/A</v>
      </c>
      <c r="BH312" s="78" t="e">
        <f aca="false">IF(AQ312=0,"",AQ312)</f>
        <v>#N/A</v>
      </c>
      <c r="BI312" s="78" t="e">
        <f aca="false">IF(AR312=0,"",AR312)</f>
        <v>#N/A</v>
      </c>
      <c r="BJ312" s="78" t="e">
        <f aca="false">IF(AS312=0,"",AS312)</f>
        <v>#N/A</v>
      </c>
      <c r="BK312" s="78" t="e">
        <f aca="false">IF(AT312=0,"",AT312)</f>
        <v>#N/A</v>
      </c>
      <c r="BL312" s="78" t="e">
        <f aca="false">IF(AU312=0,"",AU312)</f>
        <v>#N/A</v>
      </c>
      <c r="BM312" s="78" t="e">
        <f aca="false">IF(AV312=0,"",AV312)</f>
        <v>#N/A</v>
      </c>
      <c r="BN312" s="78" t="e">
        <f aca="false">IF(AW312=0,"",AW312)</f>
        <v>#N/A</v>
      </c>
      <c r="BO312" s="78" t="e">
        <f aca="false">IF(AX312=0,"",AX312)</f>
        <v>#N/A</v>
      </c>
      <c r="BP312" s="78" t="e">
        <f aca="false">IF(AY312=0,"",AY312)</f>
        <v>#N/A</v>
      </c>
      <c r="BQ312" s="78" t="e">
        <f aca="false">IF(AZ312=0,"",AZ312)</f>
        <v>#N/A</v>
      </c>
      <c r="BR312" s="78" t="e">
        <f aca="false">IF(BA312=0,"",BA312)</f>
        <v>#N/A</v>
      </c>
      <c r="BS312" s="78" t="e">
        <f aca="false">IF(BB312=0,"",BB312)</f>
        <v>#N/A</v>
      </c>
      <c r="BT312" s="78" t="e">
        <f aca="false">IF(BC312=0,"",BC312)</f>
        <v>#N/A</v>
      </c>
      <c r="BU312" s="78" t="e">
        <f aca="false">IF(BD312=0,"",BD312)</f>
        <v>#N/A</v>
      </c>
    </row>
    <row r="313" customFormat="false" ht="56.7" hidden="false" customHeight="true" outlineLevel="0" collapsed="false">
      <c r="A313" s="137"/>
      <c r="B313" s="138"/>
      <c r="C313" s="139"/>
      <c r="D313" s="139"/>
      <c r="E313" s="143"/>
      <c r="F313" s="120"/>
      <c r="G313" s="121"/>
      <c r="H313" s="122"/>
      <c r="I313" s="123"/>
      <c r="J313" s="116"/>
      <c r="K313" s="124" t="str">
        <f aca="false">IF(ISBLANK(I313),"",ROUND(IF(J313&lt;&gt;"€",IF(J313="$",I313*TRANSFERENCIAS!$E$29,I313*TRANSFERENCIAS!$H$29),I313),2))</f>
        <v/>
      </c>
      <c r="L313" s="142"/>
      <c r="M313" s="142"/>
      <c r="N313" s="142"/>
      <c r="O313" s="142"/>
      <c r="P313" s="142"/>
      <c r="Q313" s="160" t="str">
        <f aca="false">IF(ISNUMBER(X313),X313,"P")</f>
        <v>P</v>
      </c>
      <c r="W313" s="129" t="n">
        <f aca="false">SUM(L313:O313)</f>
        <v>0</v>
      </c>
      <c r="X313" s="129" t="str">
        <f aca="false">IF(W313&gt;0,ABS(W313-K313),"")</f>
        <v/>
      </c>
      <c r="AO313" s="78" t="e">
        <f aca="false">VLOOKUP(F313,PTDS2!$A$1:$Q$13,2)</f>
        <v>#N/A</v>
      </c>
      <c r="AP313" s="78" t="e">
        <f aca="false">VLOOKUP(F313,PTDS2!$A$1:$Q$13,3)</f>
        <v>#N/A</v>
      </c>
      <c r="AQ313" s="78" t="e">
        <f aca="false">VLOOKUP(F313,PTDS2!$A$1:$Q$13,4)</f>
        <v>#N/A</v>
      </c>
      <c r="AR313" s="78" t="e">
        <f aca="false">VLOOKUP(F313,PTDS2!$A$1:$Q$13,5)</f>
        <v>#N/A</v>
      </c>
      <c r="AS313" s="78" t="e">
        <f aca="false">VLOOKUP(F313,PTDS2!$A$1:$Q$13,6)</f>
        <v>#N/A</v>
      </c>
      <c r="AT313" s="78" t="e">
        <f aca="false">VLOOKUP(F313,PTDS2!$A$1:$Q$13,7)</f>
        <v>#N/A</v>
      </c>
      <c r="AU313" s="78" t="e">
        <f aca="false">VLOOKUP(F313,PTDS2!$A$1:$Q$13,8)</f>
        <v>#N/A</v>
      </c>
      <c r="AV313" s="78" t="e">
        <f aca="false">VLOOKUP(F313,PTDS2!$A$1:$Q$13,9)</f>
        <v>#N/A</v>
      </c>
      <c r="AW313" s="78" t="e">
        <f aca="false">VLOOKUP(F313,PTDS2!$A$1:$Q$13,10)</f>
        <v>#N/A</v>
      </c>
      <c r="AX313" s="78" t="e">
        <f aca="false">VLOOKUP(F313,PTDS2!$A$1:$Q$13,11)</f>
        <v>#N/A</v>
      </c>
      <c r="AY313" s="78" t="e">
        <f aca="false">VLOOKUP(F313,PTDS2!$A$1:$Q$13,12)</f>
        <v>#N/A</v>
      </c>
      <c r="AZ313" s="78" t="e">
        <f aca="false">VLOOKUP(F313,PTDS2!$A$1:$Q$13,13)</f>
        <v>#N/A</v>
      </c>
      <c r="BA313" s="78" t="e">
        <f aca="false">VLOOKUP(F313,PTDS2!$A$1:$Q$13,14)</f>
        <v>#N/A</v>
      </c>
      <c r="BB313" s="78" t="e">
        <f aca="false">VLOOKUP(F313,PTDS2!$A$1:$Q$13,15)</f>
        <v>#N/A</v>
      </c>
      <c r="BC313" s="78" t="e">
        <f aca="false">VLOOKUP(F313,PTDS2!$A$1:$Q$13,16)</f>
        <v>#N/A</v>
      </c>
      <c r="BD313" s="78" t="e">
        <f aca="false">VLOOKUP(F313,PTDS2!$A$1:$Q$13,17)</f>
        <v>#N/A</v>
      </c>
      <c r="BF313" s="78" t="e">
        <f aca="false">IF(AO313=0,"",AO313)</f>
        <v>#N/A</v>
      </c>
      <c r="BG313" s="78" t="e">
        <f aca="false">IF(AP313=0,"",AP313)</f>
        <v>#N/A</v>
      </c>
      <c r="BH313" s="78" t="e">
        <f aca="false">IF(AQ313=0,"",AQ313)</f>
        <v>#N/A</v>
      </c>
      <c r="BI313" s="78" t="e">
        <f aca="false">IF(AR313=0,"",AR313)</f>
        <v>#N/A</v>
      </c>
      <c r="BJ313" s="78" t="e">
        <f aca="false">IF(AS313=0,"",AS313)</f>
        <v>#N/A</v>
      </c>
      <c r="BK313" s="78" t="e">
        <f aca="false">IF(AT313=0,"",AT313)</f>
        <v>#N/A</v>
      </c>
      <c r="BL313" s="78" t="e">
        <f aca="false">IF(AU313=0,"",AU313)</f>
        <v>#N/A</v>
      </c>
      <c r="BM313" s="78" t="e">
        <f aca="false">IF(AV313=0,"",AV313)</f>
        <v>#N/A</v>
      </c>
      <c r="BN313" s="78" t="e">
        <f aca="false">IF(AW313=0,"",AW313)</f>
        <v>#N/A</v>
      </c>
      <c r="BO313" s="78" t="e">
        <f aca="false">IF(AX313=0,"",AX313)</f>
        <v>#N/A</v>
      </c>
      <c r="BP313" s="78" t="e">
        <f aca="false">IF(AY313=0,"",AY313)</f>
        <v>#N/A</v>
      </c>
      <c r="BQ313" s="78" t="e">
        <f aca="false">IF(AZ313=0,"",AZ313)</f>
        <v>#N/A</v>
      </c>
      <c r="BR313" s="78" t="e">
        <f aca="false">IF(BA313=0,"",BA313)</f>
        <v>#N/A</v>
      </c>
      <c r="BS313" s="78" t="e">
        <f aca="false">IF(BB313=0,"",BB313)</f>
        <v>#N/A</v>
      </c>
      <c r="BT313" s="78" t="e">
        <f aca="false">IF(BC313=0,"",BC313)</f>
        <v>#N/A</v>
      </c>
      <c r="BU313" s="78" t="e">
        <f aca="false">IF(BD313=0,"",BD313)</f>
        <v>#N/A</v>
      </c>
    </row>
    <row r="314" customFormat="false" ht="56.7" hidden="false" customHeight="true" outlineLevel="0" collapsed="false">
      <c r="A314" s="137"/>
      <c r="B314" s="138"/>
      <c r="C314" s="139"/>
      <c r="D314" s="139"/>
      <c r="E314" s="143"/>
      <c r="F314" s="120"/>
      <c r="G314" s="121"/>
      <c r="H314" s="122"/>
      <c r="I314" s="123"/>
      <c r="J314" s="116"/>
      <c r="K314" s="124" t="str">
        <f aca="false">IF(ISBLANK(I314),"",ROUND(IF(J314&lt;&gt;"€",IF(J314="$",I314*TRANSFERENCIAS!$E$29,I314*TRANSFERENCIAS!$H$29),I314),2))</f>
        <v/>
      </c>
      <c r="L314" s="142"/>
      <c r="M314" s="142"/>
      <c r="N314" s="142"/>
      <c r="O314" s="142"/>
      <c r="P314" s="142"/>
      <c r="Q314" s="160" t="str">
        <f aca="false">IF(ISNUMBER(X314),X314,"P")</f>
        <v>P</v>
      </c>
      <c r="W314" s="129" t="n">
        <f aca="false">SUM(L314:O314)</f>
        <v>0</v>
      </c>
      <c r="X314" s="129" t="str">
        <f aca="false">IF(W314&gt;0,ABS(W314-K314),"")</f>
        <v/>
      </c>
      <c r="AO314" s="78" t="e">
        <f aca="false">VLOOKUP(F314,PTDS2!$A$1:$Q$13,2)</f>
        <v>#N/A</v>
      </c>
      <c r="AP314" s="78" t="e">
        <f aca="false">VLOOKUP(F314,PTDS2!$A$1:$Q$13,3)</f>
        <v>#N/A</v>
      </c>
      <c r="AQ314" s="78" t="e">
        <f aca="false">VLOOKUP(F314,PTDS2!$A$1:$Q$13,4)</f>
        <v>#N/A</v>
      </c>
      <c r="AR314" s="78" t="e">
        <f aca="false">VLOOKUP(F314,PTDS2!$A$1:$Q$13,5)</f>
        <v>#N/A</v>
      </c>
      <c r="AS314" s="78" t="e">
        <f aca="false">VLOOKUP(F314,PTDS2!$A$1:$Q$13,6)</f>
        <v>#N/A</v>
      </c>
      <c r="AT314" s="78" t="e">
        <f aca="false">VLOOKUP(F314,PTDS2!$A$1:$Q$13,7)</f>
        <v>#N/A</v>
      </c>
      <c r="AU314" s="78" t="e">
        <f aca="false">VLOOKUP(F314,PTDS2!$A$1:$Q$13,8)</f>
        <v>#N/A</v>
      </c>
      <c r="AV314" s="78" t="e">
        <f aca="false">VLOOKUP(F314,PTDS2!$A$1:$Q$13,9)</f>
        <v>#N/A</v>
      </c>
      <c r="AW314" s="78" t="e">
        <f aca="false">VLOOKUP(F314,PTDS2!$A$1:$Q$13,10)</f>
        <v>#N/A</v>
      </c>
      <c r="AX314" s="78" t="e">
        <f aca="false">VLOOKUP(F314,PTDS2!$A$1:$Q$13,11)</f>
        <v>#N/A</v>
      </c>
      <c r="AY314" s="78" t="e">
        <f aca="false">VLOOKUP(F314,PTDS2!$A$1:$Q$13,12)</f>
        <v>#N/A</v>
      </c>
      <c r="AZ314" s="78" t="e">
        <f aca="false">VLOOKUP(F314,PTDS2!$A$1:$Q$13,13)</f>
        <v>#N/A</v>
      </c>
      <c r="BA314" s="78" t="e">
        <f aca="false">VLOOKUP(F314,PTDS2!$A$1:$Q$13,14)</f>
        <v>#N/A</v>
      </c>
      <c r="BB314" s="78" t="e">
        <f aca="false">VLOOKUP(F314,PTDS2!$A$1:$Q$13,15)</f>
        <v>#N/A</v>
      </c>
      <c r="BC314" s="78" t="e">
        <f aca="false">VLOOKUP(F314,PTDS2!$A$1:$Q$13,16)</f>
        <v>#N/A</v>
      </c>
      <c r="BD314" s="78" t="e">
        <f aca="false">VLOOKUP(F314,PTDS2!$A$1:$Q$13,17)</f>
        <v>#N/A</v>
      </c>
      <c r="BF314" s="78" t="e">
        <f aca="false">IF(AO314=0,"",AO314)</f>
        <v>#N/A</v>
      </c>
      <c r="BG314" s="78" t="e">
        <f aca="false">IF(AP314=0,"",AP314)</f>
        <v>#N/A</v>
      </c>
      <c r="BH314" s="78" t="e">
        <f aca="false">IF(AQ314=0,"",AQ314)</f>
        <v>#N/A</v>
      </c>
      <c r="BI314" s="78" t="e">
        <f aca="false">IF(AR314=0,"",AR314)</f>
        <v>#N/A</v>
      </c>
      <c r="BJ314" s="78" t="e">
        <f aca="false">IF(AS314=0,"",AS314)</f>
        <v>#N/A</v>
      </c>
      <c r="BK314" s="78" t="e">
        <f aca="false">IF(AT314=0,"",AT314)</f>
        <v>#N/A</v>
      </c>
      <c r="BL314" s="78" t="e">
        <f aca="false">IF(AU314=0,"",AU314)</f>
        <v>#N/A</v>
      </c>
      <c r="BM314" s="78" t="e">
        <f aca="false">IF(AV314=0,"",AV314)</f>
        <v>#N/A</v>
      </c>
      <c r="BN314" s="78" t="e">
        <f aca="false">IF(AW314=0,"",AW314)</f>
        <v>#N/A</v>
      </c>
      <c r="BO314" s="78" t="e">
        <f aca="false">IF(AX314=0,"",AX314)</f>
        <v>#N/A</v>
      </c>
      <c r="BP314" s="78" t="e">
        <f aca="false">IF(AY314=0,"",AY314)</f>
        <v>#N/A</v>
      </c>
      <c r="BQ314" s="78" t="e">
        <f aca="false">IF(AZ314=0,"",AZ314)</f>
        <v>#N/A</v>
      </c>
      <c r="BR314" s="78" t="e">
        <f aca="false">IF(BA314=0,"",BA314)</f>
        <v>#N/A</v>
      </c>
      <c r="BS314" s="78" t="e">
        <f aca="false">IF(BB314=0,"",BB314)</f>
        <v>#N/A</v>
      </c>
      <c r="BT314" s="78" t="e">
        <f aca="false">IF(BC314=0,"",BC314)</f>
        <v>#N/A</v>
      </c>
      <c r="BU314" s="78" t="e">
        <f aca="false">IF(BD314=0,"",BD314)</f>
        <v>#N/A</v>
      </c>
    </row>
    <row r="315" customFormat="false" ht="56.7" hidden="false" customHeight="true" outlineLevel="0" collapsed="false">
      <c r="A315" s="137"/>
      <c r="B315" s="138"/>
      <c r="C315" s="139"/>
      <c r="D315" s="139"/>
      <c r="E315" s="143"/>
      <c r="F315" s="120"/>
      <c r="G315" s="121"/>
      <c r="H315" s="122"/>
      <c r="I315" s="123"/>
      <c r="J315" s="116"/>
      <c r="K315" s="124" t="str">
        <f aca="false">IF(ISBLANK(I315),"",ROUND(IF(J315&lt;&gt;"€",IF(J315="$",I315*TRANSFERENCIAS!$E$29,I315*TRANSFERENCIAS!$H$29),I315),2))</f>
        <v/>
      </c>
      <c r="L315" s="142"/>
      <c r="M315" s="142"/>
      <c r="N315" s="142"/>
      <c r="O315" s="142"/>
      <c r="P315" s="142"/>
      <c r="Q315" s="160" t="str">
        <f aca="false">IF(ISNUMBER(X315),X315,"P")</f>
        <v>P</v>
      </c>
      <c r="W315" s="129" t="n">
        <f aca="false">SUM(L315:O315)</f>
        <v>0</v>
      </c>
      <c r="X315" s="129" t="str">
        <f aca="false">IF(W315&gt;0,ABS(W315-K315),"")</f>
        <v/>
      </c>
      <c r="AO315" s="78" t="e">
        <f aca="false">VLOOKUP(F315,PTDS2!$A$1:$Q$13,2)</f>
        <v>#N/A</v>
      </c>
      <c r="AP315" s="78" t="e">
        <f aca="false">VLOOKUP(F315,PTDS2!$A$1:$Q$13,3)</f>
        <v>#N/A</v>
      </c>
      <c r="AQ315" s="78" t="e">
        <f aca="false">VLOOKUP(F315,PTDS2!$A$1:$Q$13,4)</f>
        <v>#N/A</v>
      </c>
      <c r="AR315" s="78" t="e">
        <f aca="false">VLOOKUP(F315,PTDS2!$A$1:$Q$13,5)</f>
        <v>#N/A</v>
      </c>
      <c r="AS315" s="78" t="e">
        <f aca="false">VLOOKUP(F315,PTDS2!$A$1:$Q$13,6)</f>
        <v>#N/A</v>
      </c>
      <c r="AT315" s="78" t="e">
        <f aca="false">VLOOKUP(F315,PTDS2!$A$1:$Q$13,7)</f>
        <v>#N/A</v>
      </c>
      <c r="AU315" s="78" t="e">
        <f aca="false">VLOOKUP(F315,PTDS2!$A$1:$Q$13,8)</f>
        <v>#N/A</v>
      </c>
      <c r="AV315" s="78" t="e">
        <f aca="false">VLOOKUP(F315,PTDS2!$A$1:$Q$13,9)</f>
        <v>#N/A</v>
      </c>
      <c r="AW315" s="78" t="e">
        <f aca="false">VLOOKUP(F315,PTDS2!$A$1:$Q$13,10)</f>
        <v>#N/A</v>
      </c>
      <c r="AX315" s="78" t="e">
        <f aca="false">VLOOKUP(F315,PTDS2!$A$1:$Q$13,11)</f>
        <v>#N/A</v>
      </c>
      <c r="AY315" s="78" t="e">
        <f aca="false">VLOOKUP(F315,PTDS2!$A$1:$Q$13,12)</f>
        <v>#N/A</v>
      </c>
      <c r="AZ315" s="78" t="e">
        <f aca="false">VLOOKUP(F315,PTDS2!$A$1:$Q$13,13)</f>
        <v>#N/A</v>
      </c>
      <c r="BA315" s="78" t="e">
        <f aca="false">VLOOKUP(F315,PTDS2!$A$1:$Q$13,14)</f>
        <v>#N/A</v>
      </c>
      <c r="BB315" s="78" t="e">
        <f aca="false">VLOOKUP(F315,PTDS2!$A$1:$Q$13,15)</f>
        <v>#N/A</v>
      </c>
      <c r="BC315" s="78" t="e">
        <f aca="false">VLOOKUP(F315,PTDS2!$A$1:$Q$13,16)</f>
        <v>#N/A</v>
      </c>
      <c r="BD315" s="78" t="e">
        <f aca="false">VLOOKUP(F315,PTDS2!$A$1:$Q$13,17)</f>
        <v>#N/A</v>
      </c>
      <c r="BF315" s="78" t="e">
        <f aca="false">IF(AO315=0,"",AO315)</f>
        <v>#N/A</v>
      </c>
      <c r="BG315" s="78" t="e">
        <f aca="false">IF(AP315=0,"",AP315)</f>
        <v>#N/A</v>
      </c>
      <c r="BH315" s="78" t="e">
        <f aca="false">IF(AQ315=0,"",AQ315)</f>
        <v>#N/A</v>
      </c>
      <c r="BI315" s="78" t="e">
        <f aca="false">IF(AR315=0,"",AR315)</f>
        <v>#N/A</v>
      </c>
      <c r="BJ315" s="78" t="e">
        <f aca="false">IF(AS315=0,"",AS315)</f>
        <v>#N/A</v>
      </c>
      <c r="BK315" s="78" t="e">
        <f aca="false">IF(AT315=0,"",AT315)</f>
        <v>#N/A</v>
      </c>
      <c r="BL315" s="78" t="e">
        <f aca="false">IF(AU315=0,"",AU315)</f>
        <v>#N/A</v>
      </c>
      <c r="BM315" s="78" t="e">
        <f aca="false">IF(AV315=0,"",AV315)</f>
        <v>#N/A</v>
      </c>
      <c r="BN315" s="78" t="e">
        <f aca="false">IF(AW315=0,"",AW315)</f>
        <v>#N/A</v>
      </c>
      <c r="BO315" s="78" t="e">
        <f aca="false">IF(AX315=0,"",AX315)</f>
        <v>#N/A</v>
      </c>
      <c r="BP315" s="78" t="e">
        <f aca="false">IF(AY315=0,"",AY315)</f>
        <v>#N/A</v>
      </c>
      <c r="BQ315" s="78" t="e">
        <f aca="false">IF(AZ315=0,"",AZ315)</f>
        <v>#N/A</v>
      </c>
      <c r="BR315" s="78" t="e">
        <f aca="false">IF(BA315=0,"",BA315)</f>
        <v>#N/A</v>
      </c>
      <c r="BS315" s="78" t="e">
        <f aca="false">IF(BB315=0,"",BB315)</f>
        <v>#N/A</v>
      </c>
      <c r="BT315" s="78" t="e">
        <f aca="false">IF(BC315=0,"",BC315)</f>
        <v>#N/A</v>
      </c>
      <c r="BU315" s="78" t="e">
        <f aca="false">IF(BD315=0,"",BD315)</f>
        <v>#N/A</v>
      </c>
    </row>
    <row r="316" customFormat="false" ht="56.7" hidden="false" customHeight="true" outlineLevel="0" collapsed="false">
      <c r="A316" s="137"/>
      <c r="B316" s="138"/>
      <c r="C316" s="139"/>
      <c r="D316" s="139"/>
      <c r="E316" s="143"/>
      <c r="F316" s="120"/>
      <c r="G316" s="121"/>
      <c r="H316" s="122"/>
      <c r="I316" s="123"/>
      <c r="J316" s="116"/>
      <c r="K316" s="124" t="str">
        <f aca="false">IF(ISBLANK(I316),"",ROUND(IF(J316&lt;&gt;"€",IF(J316="$",I316*TRANSFERENCIAS!$E$29,I316*TRANSFERENCIAS!$H$29),I316),2))</f>
        <v/>
      </c>
      <c r="L316" s="142"/>
      <c r="M316" s="142"/>
      <c r="N316" s="142"/>
      <c r="O316" s="142"/>
      <c r="P316" s="142"/>
      <c r="Q316" s="160" t="str">
        <f aca="false">IF(ISNUMBER(X316),X316,"P")</f>
        <v>P</v>
      </c>
      <c r="W316" s="129" t="n">
        <f aca="false">SUM(L316:O316)</f>
        <v>0</v>
      </c>
      <c r="X316" s="129" t="str">
        <f aca="false">IF(W316&gt;0,ABS(W316-K316),"")</f>
        <v/>
      </c>
      <c r="AO316" s="78" t="e">
        <f aca="false">VLOOKUP(F316,PTDS2!$A$1:$Q$13,2)</f>
        <v>#N/A</v>
      </c>
      <c r="AP316" s="78" t="e">
        <f aca="false">VLOOKUP(F316,PTDS2!$A$1:$Q$13,3)</f>
        <v>#N/A</v>
      </c>
      <c r="AQ316" s="78" t="e">
        <f aca="false">VLOOKUP(F316,PTDS2!$A$1:$Q$13,4)</f>
        <v>#N/A</v>
      </c>
      <c r="AR316" s="78" t="e">
        <f aca="false">VLOOKUP(F316,PTDS2!$A$1:$Q$13,5)</f>
        <v>#N/A</v>
      </c>
      <c r="AS316" s="78" t="e">
        <f aca="false">VLOOKUP(F316,PTDS2!$A$1:$Q$13,6)</f>
        <v>#N/A</v>
      </c>
      <c r="AT316" s="78" t="e">
        <f aca="false">VLOOKUP(F316,PTDS2!$A$1:$Q$13,7)</f>
        <v>#N/A</v>
      </c>
      <c r="AU316" s="78" t="e">
        <f aca="false">VLOOKUP(F316,PTDS2!$A$1:$Q$13,8)</f>
        <v>#N/A</v>
      </c>
      <c r="AV316" s="78" t="e">
        <f aca="false">VLOOKUP(F316,PTDS2!$A$1:$Q$13,9)</f>
        <v>#N/A</v>
      </c>
      <c r="AW316" s="78" t="e">
        <f aca="false">VLOOKUP(F316,PTDS2!$A$1:$Q$13,10)</f>
        <v>#N/A</v>
      </c>
      <c r="AX316" s="78" t="e">
        <f aca="false">VLOOKUP(F316,PTDS2!$A$1:$Q$13,11)</f>
        <v>#N/A</v>
      </c>
      <c r="AY316" s="78" t="e">
        <f aca="false">VLOOKUP(F316,PTDS2!$A$1:$Q$13,12)</f>
        <v>#N/A</v>
      </c>
      <c r="AZ316" s="78" t="e">
        <f aca="false">VLOOKUP(F316,PTDS2!$A$1:$Q$13,13)</f>
        <v>#N/A</v>
      </c>
      <c r="BA316" s="78" t="e">
        <f aca="false">VLOOKUP(F316,PTDS2!$A$1:$Q$13,14)</f>
        <v>#N/A</v>
      </c>
      <c r="BB316" s="78" t="e">
        <f aca="false">VLOOKUP(F316,PTDS2!$A$1:$Q$13,15)</f>
        <v>#N/A</v>
      </c>
      <c r="BC316" s="78" t="e">
        <f aca="false">VLOOKUP(F316,PTDS2!$A$1:$Q$13,16)</f>
        <v>#N/A</v>
      </c>
      <c r="BD316" s="78" t="e">
        <f aca="false">VLOOKUP(F316,PTDS2!$A$1:$Q$13,17)</f>
        <v>#N/A</v>
      </c>
      <c r="BF316" s="78" t="e">
        <f aca="false">IF(AO316=0,"",AO316)</f>
        <v>#N/A</v>
      </c>
      <c r="BG316" s="78" t="e">
        <f aca="false">IF(AP316=0,"",AP316)</f>
        <v>#N/A</v>
      </c>
      <c r="BH316" s="78" t="e">
        <f aca="false">IF(AQ316=0,"",AQ316)</f>
        <v>#N/A</v>
      </c>
      <c r="BI316" s="78" t="e">
        <f aca="false">IF(AR316=0,"",AR316)</f>
        <v>#N/A</v>
      </c>
      <c r="BJ316" s="78" t="e">
        <f aca="false">IF(AS316=0,"",AS316)</f>
        <v>#N/A</v>
      </c>
      <c r="BK316" s="78" t="e">
        <f aca="false">IF(AT316=0,"",AT316)</f>
        <v>#N/A</v>
      </c>
      <c r="BL316" s="78" t="e">
        <f aca="false">IF(AU316=0,"",AU316)</f>
        <v>#N/A</v>
      </c>
      <c r="BM316" s="78" t="e">
        <f aca="false">IF(AV316=0,"",AV316)</f>
        <v>#N/A</v>
      </c>
      <c r="BN316" s="78" t="e">
        <f aca="false">IF(AW316=0,"",AW316)</f>
        <v>#N/A</v>
      </c>
      <c r="BO316" s="78" t="e">
        <f aca="false">IF(AX316=0,"",AX316)</f>
        <v>#N/A</v>
      </c>
      <c r="BP316" s="78" t="e">
        <f aca="false">IF(AY316=0,"",AY316)</f>
        <v>#N/A</v>
      </c>
      <c r="BQ316" s="78" t="e">
        <f aca="false">IF(AZ316=0,"",AZ316)</f>
        <v>#N/A</v>
      </c>
      <c r="BR316" s="78" t="e">
        <f aca="false">IF(BA316=0,"",BA316)</f>
        <v>#N/A</v>
      </c>
      <c r="BS316" s="78" t="e">
        <f aca="false">IF(BB316=0,"",BB316)</f>
        <v>#N/A</v>
      </c>
      <c r="BT316" s="78" t="e">
        <f aca="false">IF(BC316=0,"",BC316)</f>
        <v>#N/A</v>
      </c>
      <c r="BU316" s="78" t="e">
        <f aca="false">IF(BD316=0,"",BD316)</f>
        <v>#N/A</v>
      </c>
    </row>
    <row r="317" customFormat="false" ht="56.7" hidden="false" customHeight="true" outlineLevel="0" collapsed="false">
      <c r="A317" s="137"/>
      <c r="B317" s="138"/>
      <c r="C317" s="139"/>
      <c r="D317" s="139"/>
      <c r="E317" s="143"/>
      <c r="F317" s="120"/>
      <c r="G317" s="121"/>
      <c r="H317" s="122"/>
      <c r="I317" s="123"/>
      <c r="J317" s="116"/>
      <c r="K317" s="124" t="str">
        <f aca="false">IF(ISBLANK(I317),"",ROUND(IF(J317&lt;&gt;"€",IF(J317="$",I317*TRANSFERENCIAS!$E$29,I317*TRANSFERENCIAS!$H$29),I317),2))</f>
        <v/>
      </c>
      <c r="L317" s="142"/>
      <c r="M317" s="142"/>
      <c r="N317" s="142"/>
      <c r="O317" s="142"/>
      <c r="P317" s="142"/>
      <c r="Q317" s="160" t="str">
        <f aca="false">IF(ISNUMBER(X317),X317,"P")</f>
        <v>P</v>
      </c>
      <c r="W317" s="129" t="n">
        <f aca="false">SUM(L317:O317)</f>
        <v>0</v>
      </c>
      <c r="X317" s="129" t="str">
        <f aca="false">IF(W317&gt;0,ABS(W317-K317),"")</f>
        <v/>
      </c>
      <c r="AO317" s="78" t="e">
        <f aca="false">VLOOKUP(F317,PTDS2!$A$1:$Q$13,2)</f>
        <v>#N/A</v>
      </c>
      <c r="AP317" s="78" t="e">
        <f aca="false">VLOOKUP(F317,PTDS2!$A$1:$Q$13,3)</f>
        <v>#N/A</v>
      </c>
      <c r="AQ317" s="78" t="e">
        <f aca="false">VLOOKUP(F317,PTDS2!$A$1:$Q$13,4)</f>
        <v>#N/A</v>
      </c>
      <c r="AR317" s="78" t="e">
        <f aca="false">VLOOKUP(F317,PTDS2!$A$1:$Q$13,5)</f>
        <v>#N/A</v>
      </c>
      <c r="AS317" s="78" t="e">
        <f aca="false">VLOOKUP(F317,PTDS2!$A$1:$Q$13,6)</f>
        <v>#N/A</v>
      </c>
      <c r="AT317" s="78" t="e">
        <f aca="false">VLOOKUP(F317,PTDS2!$A$1:$Q$13,7)</f>
        <v>#N/A</v>
      </c>
      <c r="AU317" s="78" t="e">
        <f aca="false">VLOOKUP(F317,PTDS2!$A$1:$Q$13,8)</f>
        <v>#N/A</v>
      </c>
      <c r="AV317" s="78" t="e">
        <f aca="false">VLOOKUP(F317,PTDS2!$A$1:$Q$13,9)</f>
        <v>#N/A</v>
      </c>
      <c r="AW317" s="78" t="e">
        <f aca="false">VLOOKUP(F317,PTDS2!$A$1:$Q$13,10)</f>
        <v>#N/A</v>
      </c>
      <c r="AX317" s="78" t="e">
        <f aca="false">VLOOKUP(F317,PTDS2!$A$1:$Q$13,11)</f>
        <v>#N/A</v>
      </c>
      <c r="AY317" s="78" t="e">
        <f aca="false">VLOOKUP(F317,PTDS2!$A$1:$Q$13,12)</f>
        <v>#N/A</v>
      </c>
      <c r="AZ317" s="78" t="e">
        <f aca="false">VLOOKUP(F317,PTDS2!$A$1:$Q$13,13)</f>
        <v>#N/A</v>
      </c>
      <c r="BA317" s="78" t="e">
        <f aca="false">VLOOKUP(F317,PTDS2!$A$1:$Q$13,14)</f>
        <v>#N/A</v>
      </c>
      <c r="BB317" s="78" t="e">
        <f aca="false">VLOOKUP(F317,PTDS2!$A$1:$Q$13,15)</f>
        <v>#N/A</v>
      </c>
      <c r="BC317" s="78" t="e">
        <f aca="false">VLOOKUP(F317,PTDS2!$A$1:$Q$13,16)</f>
        <v>#N/A</v>
      </c>
      <c r="BD317" s="78" t="e">
        <f aca="false">VLOOKUP(F317,PTDS2!$A$1:$Q$13,17)</f>
        <v>#N/A</v>
      </c>
      <c r="BF317" s="78" t="e">
        <f aca="false">IF(AO317=0,"",AO317)</f>
        <v>#N/A</v>
      </c>
      <c r="BG317" s="78" t="e">
        <f aca="false">IF(AP317=0,"",AP317)</f>
        <v>#N/A</v>
      </c>
      <c r="BH317" s="78" t="e">
        <f aca="false">IF(AQ317=0,"",AQ317)</f>
        <v>#N/A</v>
      </c>
      <c r="BI317" s="78" t="e">
        <f aca="false">IF(AR317=0,"",AR317)</f>
        <v>#N/A</v>
      </c>
      <c r="BJ317" s="78" t="e">
        <f aca="false">IF(AS317=0,"",AS317)</f>
        <v>#N/A</v>
      </c>
      <c r="BK317" s="78" t="e">
        <f aca="false">IF(AT317=0,"",AT317)</f>
        <v>#N/A</v>
      </c>
      <c r="BL317" s="78" t="e">
        <f aca="false">IF(AU317=0,"",AU317)</f>
        <v>#N/A</v>
      </c>
      <c r="BM317" s="78" t="e">
        <f aca="false">IF(AV317=0,"",AV317)</f>
        <v>#N/A</v>
      </c>
      <c r="BN317" s="78" t="e">
        <f aca="false">IF(AW317=0,"",AW317)</f>
        <v>#N/A</v>
      </c>
      <c r="BO317" s="78" t="e">
        <f aca="false">IF(AX317=0,"",AX317)</f>
        <v>#N/A</v>
      </c>
      <c r="BP317" s="78" t="e">
        <f aca="false">IF(AY317=0,"",AY317)</f>
        <v>#N/A</v>
      </c>
      <c r="BQ317" s="78" t="e">
        <f aca="false">IF(AZ317=0,"",AZ317)</f>
        <v>#N/A</v>
      </c>
      <c r="BR317" s="78" t="e">
        <f aca="false">IF(BA317=0,"",BA317)</f>
        <v>#N/A</v>
      </c>
      <c r="BS317" s="78" t="e">
        <f aca="false">IF(BB317=0,"",BB317)</f>
        <v>#N/A</v>
      </c>
      <c r="BT317" s="78" t="e">
        <f aca="false">IF(BC317=0,"",BC317)</f>
        <v>#N/A</v>
      </c>
      <c r="BU317" s="78" t="e">
        <f aca="false">IF(BD317=0,"",BD317)</f>
        <v>#N/A</v>
      </c>
    </row>
    <row r="318" customFormat="false" ht="56.7" hidden="false" customHeight="true" outlineLevel="0" collapsed="false">
      <c r="A318" s="137"/>
      <c r="B318" s="138"/>
      <c r="C318" s="139"/>
      <c r="D318" s="139"/>
      <c r="E318" s="143"/>
      <c r="F318" s="120"/>
      <c r="G318" s="121"/>
      <c r="H318" s="122"/>
      <c r="I318" s="123"/>
      <c r="J318" s="116"/>
      <c r="K318" s="124" t="str">
        <f aca="false">IF(ISBLANK(I318),"",ROUND(IF(J318&lt;&gt;"€",IF(J318="$",I318*TRANSFERENCIAS!$E$29,I318*TRANSFERENCIAS!$H$29),I318),2))</f>
        <v/>
      </c>
      <c r="L318" s="142"/>
      <c r="M318" s="142"/>
      <c r="N318" s="142"/>
      <c r="O318" s="142"/>
      <c r="P318" s="142"/>
      <c r="Q318" s="160" t="str">
        <f aca="false">IF(ISNUMBER(X318),X318,"P")</f>
        <v>P</v>
      </c>
      <c r="W318" s="129" t="n">
        <f aca="false">SUM(L318:O318)</f>
        <v>0</v>
      </c>
      <c r="X318" s="129" t="str">
        <f aca="false">IF(W318&gt;0,ABS(W318-K318),"")</f>
        <v/>
      </c>
      <c r="AO318" s="78" t="e">
        <f aca="false">VLOOKUP(F318,PTDS2!$A$1:$Q$13,2)</f>
        <v>#N/A</v>
      </c>
      <c r="AP318" s="78" t="e">
        <f aca="false">VLOOKUP(F318,PTDS2!$A$1:$Q$13,3)</f>
        <v>#N/A</v>
      </c>
      <c r="AQ318" s="78" t="e">
        <f aca="false">VLOOKUP(F318,PTDS2!$A$1:$Q$13,4)</f>
        <v>#N/A</v>
      </c>
      <c r="AR318" s="78" t="e">
        <f aca="false">VLOOKUP(F318,PTDS2!$A$1:$Q$13,5)</f>
        <v>#N/A</v>
      </c>
      <c r="AS318" s="78" t="e">
        <f aca="false">VLOOKUP(F318,PTDS2!$A$1:$Q$13,6)</f>
        <v>#N/A</v>
      </c>
      <c r="AT318" s="78" t="e">
        <f aca="false">VLOOKUP(F318,PTDS2!$A$1:$Q$13,7)</f>
        <v>#N/A</v>
      </c>
      <c r="AU318" s="78" t="e">
        <f aca="false">VLOOKUP(F318,PTDS2!$A$1:$Q$13,8)</f>
        <v>#N/A</v>
      </c>
      <c r="AV318" s="78" t="e">
        <f aca="false">VLOOKUP(F318,PTDS2!$A$1:$Q$13,9)</f>
        <v>#N/A</v>
      </c>
      <c r="AW318" s="78" t="e">
        <f aca="false">VLOOKUP(F318,PTDS2!$A$1:$Q$13,10)</f>
        <v>#N/A</v>
      </c>
      <c r="AX318" s="78" t="e">
        <f aca="false">VLOOKUP(F318,PTDS2!$A$1:$Q$13,11)</f>
        <v>#N/A</v>
      </c>
      <c r="AY318" s="78" t="e">
        <f aca="false">VLOOKUP(F318,PTDS2!$A$1:$Q$13,12)</f>
        <v>#N/A</v>
      </c>
      <c r="AZ318" s="78" t="e">
        <f aca="false">VLOOKUP(F318,PTDS2!$A$1:$Q$13,13)</f>
        <v>#N/A</v>
      </c>
      <c r="BA318" s="78" t="e">
        <f aca="false">VLOOKUP(F318,PTDS2!$A$1:$Q$13,14)</f>
        <v>#N/A</v>
      </c>
      <c r="BB318" s="78" t="e">
        <f aca="false">VLOOKUP(F318,PTDS2!$A$1:$Q$13,15)</f>
        <v>#N/A</v>
      </c>
      <c r="BC318" s="78" t="e">
        <f aca="false">VLOOKUP(F318,PTDS2!$A$1:$Q$13,16)</f>
        <v>#N/A</v>
      </c>
      <c r="BD318" s="78" t="e">
        <f aca="false">VLOOKUP(F318,PTDS2!$A$1:$Q$13,17)</f>
        <v>#N/A</v>
      </c>
      <c r="BF318" s="78" t="e">
        <f aca="false">IF(AO318=0,"",AO318)</f>
        <v>#N/A</v>
      </c>
      <c r="BG318" s="78" t="e">
        <f aca="false">IF(AP318=0,"",AP318)</f>
        <v>#N/A</v>
      </c>
      <c r="BH318" s="78" t="e">
        <f aca="false">IF(AQ318=0,"",AQ318)</f>
        <v>#N/A</v>
      </c>
      <c r="BI318" s="78" t="e">
        <f aca="false">IF(AR318=0,"",AR318)</f>
        <v>#N/A</v>
      </c>
      <c r="BJ318" s="78" t="e">
        <f aca="false">IF(AS318=0,"",AS318)</f>
        <v>#N/A</v>
      </c>
      <c r="BK318" s="78" t="e">
        <f aca="false">IF(AT318=0,"",AT318)</f>
        <v>#N/A</v>
      </c>
      <c r="BL318" s="78" t="e">
        <f aca="false">IF(AU318=0,"",AU318)</f>
        <v>#N/A</v>
      </c>
      <c r="BM318" s="78" t="e">
        <f aca="false">IF(AV318=0,"",AV318)</f>
        <v>#N/A</v>
      </c>
      <c r="BN318" s="78" t="e">
        <f aca="false">IF(AW318=0,"",AW318)</f>
        <v>#N/A</v>
      </c>
      <c r="BO318" s="78" t="e">
        <f aca="false">IF(AX318=0,"",AX318)</f>
        <v>#N/A</v>
      </c>
      <c r="BP318" s="78" t="e">
        <f aca="false">IF(AY318=0,"",AY318)</f>
        <v>#N/A</v>
      </c>
      <c r="BQ318" s="78" t="e">
        <f aca="false">IF(AZ318=0,"",AZ318)</f>
        <v>#N/A</v>
      </c>
      <c r="BR318" s="78" t="e">
        <f aca="false">IF(BA318=0,"",BA318)</f>
        <v>#N/A</v>
      </c>
      <c r="BS318" s="78" t="e">
        <f aca="false">IF(BB318=0,"",BB318)</f>
        <v>#N/A</v>
      </c>
      <c r="BT318" s="78" t="e">
        <f aca="false">IF(BC318=0,"",BC318)</f>
        <v>#N/A</v>
      </c>
      <c r="BU318" s="78" t="e">
        <f aca="false">IF(BD318=0,"",BD318)</f>
        <v>#N/A</v>
      </c>
    </row>
    <row r="319" customFormat="false" ht="56.7" hidden="false" customHeight="true" outlineLevel="0" collapsed="false">
      <c r="A319" s="137"/>
      <c r="B319" s="138"/>
      <c r="C319" s="139"/>
      <c r="D319" s="139"/>
      <c r="E319" s="143"/>
      <c r="F319" s="120"/>
      <c r="G319" s="121"/>
      <c r="H319" s="122"/>
      <c r="I319" s="123"/>
      <c r="J319" s="116"/>
      <c r="K319" s="124" t="str">
        <f aca="false">IF(ISBLANK(I319),"",ROUND(IF(J319&lt;&gt;"€",IF(J319="$",I319*TRANSFERENCIAS!$E$29,I319*TRANSFERENCIAS!$H$29),I319),2))</f>
        <v/>
      </c>
      <c r="L319" s="142"/>
      <c r="M319" s="142"/>
      <c r="N319" s="142"/>
      <c r="O319" s="142"/>
      <c r="P319" s="142"/>
      <c r="Q319" s="160" t="str">
        <f aca="false">IF(ISNUMBER(X319),X319,"P")</f>
        <v>P</v>
      </c>
      <c r="W319" s="129" t="n">
        <f aca="false">SUM(L319:O319)</f>
        <v>0</v>
      </c>
      <c r="X319" s="129" t="str">
        <f aca="false">IF(W319&gt;0,ABS(W319-K319),"")</f>
        <v/>
      </c>
      <c r="AO319" s="78" t="e">
        <f aca="false">VLOOKUP(F319,PTDS2!$A$1:$Q$13,2)</f>
        <v>#N/A</v>
      </c>
      <c r="AP319" s="78" t="e">
        <f aca="false">VLOOKUP(F319,PTDS2!$A$1:$Q$13,3)</f>
        <v>#N/A</v>
      </c>
      <c r="AQ319" s="78" t="e">
        <f aca="false">VLOOKUP(F319,PTDS2!$A$1:$Q$13,4)</f>
        <v>#N/A</v>
      </c>
      <c r="AR319" s="78" t="e">
        <f aca="false">VLOOKUP(F319,PTDS2!$A$1:$Q$13,5)</f>
        <v>#N/A</v>
      </c>
      <c r="AS319" s="78" t="e">
        <f aca="false">VLOOKUP(F319,PTDS2!$A$1:$Q$13,6)</f>
        <v>#N/A</v>
      </c>
      <c r="AT319" s="78" t="e">
        <f aca="false">VLOOKUP(F319,PTDS2!$A$1:$Q$13,7)</f>
        <v>#N/A</v>
      </c>
      <c r="AU319" s="78" t="e">
        <f aca="false">VLOOKUP(F319,PTDS2!$A$1:$Q$13,8)</f>
        <v>#N/A</v>
      </c>
      <c r="AV319" s="78" t="e">
        <f aca="false">VLOOKUP(F319,PTDS2!$A$1:$Q$13,9)</f>
        <v>#N/A</v>
      </c>
      <c r="AW319" s="78" t="e">
        <f aca="false">VLOOKUP(F319,PTDS2!$A$1:$Q$13,10)</f>
        <v>#N/A</v>
      </c>
      <c r="AX319" s="78" t="e">
        <f aca="false">VLOOKUP(F319,PTDS2!$A$1:$Q$13,11)</f>
        <v>#N/A</v>
      </c>
      <c r="AY319" s="78" t="e">
        <f aca="false">VLOOKUP(F319,PTDS2!$A$1:$Q$13,12)</f>
        <v>#N/A</v>
      </c>
      <c r="AZ319" s="78" t="e">
        <f aca="false">VLOOKUP(F319,PTDS2!$A$1:$Q$13,13)</f>
        <v>#N/A</v>
      </c>
      <c r="BA319" s="78" t="e">
        <f aca="false">VLOOKUP(F319,PTDS2!$A$1:$Q$13,14)</f>
        <v>#N/A</v>
      </c>
      <c r="BB319" s="78" t="e">
        <f aca="false">VLOOKUP(F319,PTDS2!$A$1:$Q$13,15)</f>
        <v>#N/A</v>
      </c>
      <c r="BC319" s="78" t="e">
        <f aca="false">VLOOKUP(F319,PTDS2!$A$1:$Q$13,16)</f>
        <v>#N/A</v>
      </c>
      <c r="BD319" s="78" t="e">
        <f aca="false">VLOOKUP(F319,PTDS2!$A$1:$Q$13,17)</f>
        <v>#N/A</v>
      </c>
      <c r="BF319" s="78" t="e">
        <f aca="false">IF(AO319=0,"",AO319)</f>
        <v>#N/A</v>
      </c>
      <c r="BG319" s="78" t="e">
        <f aca="false">IF(AP319=0,"",AP319)</f>
        <v>#N/A</v>
      </c>
      <c r="BH319" s="78" t="e">
        <f aca="false">IF(AQ319=0,"",AQ319)</f>
        <v>#N/A</v>
      </c>
      <c r="BI319" s="78" t="e">
        <f aca="false">IF(AR319=0,"",AR319)</f>
        <v>#N/A</v>
      </c>
      <c r="BJ319" s="78" t="e">
        <f aca="false">IF(AS319=0,"",AS319)</f>
        <v>#N/A</v>
      </c>
      <c r="BK319" s="78" t="e">
        <f aca="false">IF(AT319=0,"",AT319)</f>
        <v>#N/A</v>
      </c>
      <c r="BL319" s="78" t="e">
        <f aca="false">IF(AU319=0,"",AU319)</f>
        <v>#N/A</v>
      </c>
      <c r="BM319" s="78" t="e">
        <f aca="false">IF(AV319=0,"",AV319)</f>
        <v>#N/A</v>
      </c>
      <c r="BN319" s="78" t="e">
        <f aca="false">IF(AW319=0,"",AW319)</f>
        <v>#N/A</v>
      </c>
      <c r="BO319" s="78" t="e">
        <f aca="false">IF(AX319=0,"",AX319)</f>
        <v>#N/A</v>
      </c>
      <c r="BP319" s="78" t="e">
        <f aca="false">IF(AY319=0,"",AY319)</f>
        <v>#N/A</v>
      </c>
      <c r="BQ319" s="78" t="e">
        <f aca="false">IF(AZ319=0,"",AZ319)</f>
        <v>#N/A</v>
      </c>
      <c r="BR319" s="78" t="e">
        <f aca="false">IF(BA319=0,"",BA319)</f>
        <v>#N/A</v>
      </c>
      <c r="BS319" s="78" t="e">
        <f aca="false">IF(BB319=0,"",BB319)</f>
        <v>#N/A</v>
      </c>
      <c r="BT319" s="78" t="e">
        <f aca="false">IF(BC319=0,"",BC319)</f>
        <v>#N/A</v>
      </c>
      <c r="BU319" s="78" t="e">
        <f aca="false">IF(BD319=0,"",BD319)</f>
        <v>#N/A</v>
      </c>
    </row>
    <row r="320" customFormat="false" ht="56.7" hidden="false" customHeight="true" outlineLevel="0" collapsed="false">
      <c r="A320" s="137"/>
      <c r="B320" s="138"/>
      <c r="C320" s="139"/>
      <c r="D320" s="139"/>
      <c r="E320" s="143"/>
      <c r="F320" s="120"/>
      <c r="G320" s="121"/>
      <c r="H320" s="122"/>
      <c r="I320" s="123"/>
      <c r="J320" s="116"/>
      <c r="K320" s="124" t="str">
        <f aca="false">IF(ISBLANK(I320),"",ROUND(IF(J320&lt;&gt;"€",IF(J320="$",I320*TRANSFERENCIAS!$E$29,I320*TRANSFERENCIAS!$H$29),I320),2))</f>
        <v/>
      </c>
      <c r="L320" s="142"/>
      <c r="M320" s="142"/>
      <c r="N320" s="142"/>
      <c r="O320" s="142"/>
      <c r="P320" s="142"/>
      <c r="Q320" s="160" t="str">
        <f aca="false">IF(ISNUMBER(X320),X320,"P")</f>
        <v>P</v>
      </c>
      <c r="W320" s="129" t="n">
        <f aca="false">SUM(L320:O320)</f>
        <v>0</v>
      </c>
      <c r="X320" s="129" t="str">
        <f aca="false">IF(W320&gt;0,ABS(W320-K320),"")</f>
        <v/>
      </c>
      <c r="AO320" s="78" t="e">
        <f aca="false">VLOOKUP(F320,PTDS2!$A$1:$Q$13,2)</f>
        <v>#N/A</v>
      </c>
      <c r="AP320" s="78" t="e">
        <f aca="false">VLOOKUP(F320,PTDS2!$A$1:$Q$13,3)</f>
        <v>#N/A</v>
      </c>
      <c r="AQ320" s="78" t="e">
        <f aca="false">VLOOKUP(F320,PTDS2!$A$1:$Q$13,4)</f>
        <v>#N/A</v>
      </c>
      <c r="AR320" s="78" t="e">
        <f aca="false">VLOOKUP(F320,PTDS2!$A$1:$Q$13,5)</f>
        <v>#N/A</v>
      </c>
      <c r="AS320" s="78" t="e">
        <f aca="false">VLOOKUP(F320,PTDS2!$A$1:$Q$13,6)</f>
        <v>#N/A</v>
      </c>
      <c r="AT320" s="78" t="e">
        <f aca="false">VLOOKUP(F320,PTDS2!$A$1:$Q$13,7)</f>
        <v>#N/A</v>
      </c>
      <c r="AU320" s="78" t="e">
        <f aca="false">VLOOKUP(F320,PTDS2!$A$1:$Q$13,8)</f>
        <v>#N/A</v>
      </c>
      <c r="AV320" s="78" t="e">
        <f aca="false">VLOOKUP(F320,PTDS2!$A$1:$Q$13,9)</f>
        <v>#N/A</v>
      </c>
      <c r="AW320" s="78" t="e">
        <f aca="false">VLOOKUP(F320,PTDS2!$A$1:$Q$13,10)</f>
        <v>#N/A</v>
      </c>
      <c r="AX320" s="78" t="e">
        <f aca="false">VLOOKUP(F320,PTDS2!$A$1:$Q$13,11)</f>
        <v>#N/A</v>
      </c>
      <c r="AY320" s="78" t="e">
        <f aca="false">VLOOKUP(F320,PTDS2!$A$1:$Q$13,12)</f>
        <v>#N/A</v>
      </c>
      <c r="AZ320" s="78" t="e">
        <f aca="false">VLOOKUP(F320,PTDS2!$A$1:$Q$13,13)</f>
        <v>#N/A</v>
      </c>
      <c r="BA320" s="78" t="e">
        <f aca="false">VLOOKUP(F320,PTDS2!$A$1:$Q$13,14)</f>
        <v>#N/A</v>
      </c>
      <c r="BB320" s="78" t="e">
        <f aca="false">VLOOKUP(F320,PTDS2!$A$1:$Q$13,15)</f>
        <v>#N/A</v>
      </c>
      <c r="BC320" s="78" t="e">
        <f aca="false">VLOOKUP(F320,PTDS2!$A$1:$Q$13,16)</f>
        <v>#N/A</v>
      </c>
      <c r="BD320" s="78" t="e">
        <f aca="false">VLOOKUP(F320,PTDS2!$A$1:$Q$13,17)</f>
        <v>#N/A</v>
      </c>
      <c r="BF320" s="78" t="e">
        <f aca="false">IF(AO320=0,"",AO320)</f>
        <v>#N/A</v>
      </c>
      <c r="BG320" s="78" t="e">
        <f aca="false">IF(AP320=0,"",AP320)</f>
        <v>#N/A</v>
      </c>
      <c r="BH320" s="78" t="e">
        <f aca="false">IF(AQ320=0,"",AQ320)</f>
        <v>#N/A</v>
      </c>
      <c r="BI320" s="78" t="e">
        <f aca="false">IF(AR320=0,"",AR320)</f>
        <v>#N/A</v>
      </c>
      <c r="BJ320" s="78" t="e">
        <f aca="false">IF(AS320=0,"",AS320)</f>
        <v>#N/A</v>
      </c>
      <c r="BK320" s="78" t="e">
        <f aca="false">IF(AT320=0,"",AT320)</f>
        <v>#N/A</v>
      </c>
      <c r="BL320" s="78" t="e">
        <f aca="false">IF(AU320=0,"",AU320)</f>
        <v>#N/A</v>
      </c>
      <c r="BM320" s="78" t="e">
        <f aca="false">IF(AV320=0,"",AV320)</f>
        <v>#N/A</v>
      </c>
      <c r="BN320" s="78" t="e">
        <f aca="false">IF(AW320=0,"",AW320)</f>
        <v>#N/A</v>
      </c>
      <c r="BO320" s="78" t="e">
        <f aca="false">IF(AX320=0,"",AX320)</f>
        <v>#N/A</v>
      </c>
      <c r="BP320" s="78" t="e">
        <f aca="false">IF(AY320=0,"",AY320)</f>
        <v>#N/A</v>
      </c>
      <c r="BQ320" s="78" t="e">
        <f aca="false">IF(AZ320=0,"",AZ320)</f>
        <v>#N/A</v>
      </c>
      <c r="BR320" s="78" t="e">
        <f aca="false">IF(BA320=0,"",BA320)</f>
        <v>#N/A</v>
      </c>
      <c r="BS320" s="78" t="e">
        <f aca="false">IF(BB320=0,"",BB320)</f>
        <v>#N/A</v>
      </c>
      <c r="BT320" s="78" t="e">
        <f aca="false">IF(BC320=0,"",BC320)</f>
        <v>#N/A</v>
      </c>
      <c r="BU320" s="78" t="e">
        <f aca="false">IF(BD320=0,"",BD320)</f>
        <v>#N/A</v>
      </c>
    </row>
    <row r="321" customFormat="false" ht="56.7" hidden="false" customHeight="true" outlineLevel="0" collapsed="false">
      <c r="A321" s="137"/>
      <c r="B321" s="138"/>
      <c r="C321" s="139"/>
      <c r="D321" s="139"/>
      <c r="E321" s="143"/>
      <c r="F321" s="120"/>
      <c r="G321" s="121"/>
      <c r="H321" s="122"/>
      <c r="I321" s="123"/>
      <c r="J321" s="116"/>
      <c r="K321" s="124" t="str">
        <f aca="false">IF(ISBLANK(I321),"",ROUND(IF(J321&lt;&gt;"€",IF(J321="$",I321*TRANSFERENCIAS!$E$29,I321*TRANSFERENCIAS!$H$29),I321),2))</f>
        <v/>
      </c>
      <c r="L321" s="142"/>
      <c r="M321" s="142"/>
      <c r="N321" s="142"/>
      <c r="O321" s="142"/>
      <c r="P321" s="142"/>
      <c r="Q321" s="160" t="str">
        <f aca="false">IF(ISNUMBER(X321),X321,"P")</f>
        <v>P</v>
      </c>
      <c r="W321" s="129" t="n">
        <f aca="false">SUM(L321:O321)</f>
        <v>0</v>
      </c>
      <c r="X321" s="129" t="str">
        <f aca="false">IF(W321&gt;0,ABS(W321-K321),"")</f>
        <v/>
      </c>
      <c r="AO321" s="78" t="e">
        <f aca="false">VLOOKUP(F321,PTDS2!$A$1:$Q$13,2)</f>
        <v>#N/A</v>
      </c>
      <c r="AP321" s="78" t="e">
        <f aca="false">VLOOKUP(F321,PTDS2!$A$1:$Q$13,3)</f>
        <v>#N/A</v>
      </c>
      <c r="AQ321" s="78" t="e">
        <f aca="false">VLOOKUP(F321,PTDS2!$A$1:$Q$13,4)</f>
        <v>#N/A</v>
      </c>
      <c r="AR321" s="78" t="e">
        <f aca="false">VLOOKUP(F321,PTDS2!$A$1:$Q$13,5)</f>
        <v>#N/A</v>
      </c>
      <c r="AS321" s="78" t="e">
        <f aca="false">VLOOKUP(F321,PTDS2!$A$1:$Q$13,6)</f>
        <v>#N/A</v>
      </c>
      <c r="AT321" s="78" t="e">
        <f aca="false">VLOOKUP(F321,PTDS2!$A$1:$Q$13,7)</f>
        <v>#N/A</v>
      </c>
      <c r="AU321" s="78" t="e">
        <f aca="false">VLOOKUP(F321,PTDS2!$A$1:$Q$13,8)</f>
        <v>#N/A</v>
      </c>
      <c r="AV321" s="78" t="e">
        <f aca="false">VLOOKUP(F321,PTDS2!$A$1:$Q$13,9)</f>
        <v>#N/A</v>
      </c>
      <c r="AW321" s="78" t="e">
        <f aca="false">VLOOKUP(F321,PTDS2!$A$1:$Q$13,10)</f>
        <v>#N/A</v>
      </c>
      <c r="AX321" s="78" t="e">
        <f aca="false">VLOOKUP(F321,PTDS2!$A$1:$Q$13,11)</f>
        <v>#N/A</v>
      </c>
      <c r="AY321" s="78" t="e">
        <f aca="false">VLOOKUP(F321,PTDS2!$A$1:$Q$13,12)</f>
        <v>#N/A</v>
      </c>
      <c r="AZ321" s="78" t="e">
        <f aca="false">VLOOKUP(F321,PTDS2!$A$1:$Q$13,13)</f>
        <v>#N/A</v>
      </c>
      <c r="BA321" s="78" t="e">
        <f aca="false">VLOOKUP(F321,PTDS2!$A$1:$Q$13,14)</f>
        <v>#N/A</v>
      </c>
      <c r="BB321" s="78" t="e">
        <f aca="false">VLOOKUP(F321,PTDS2!$A$1:$Q$13,15)</f>
        <v>#N/A</v>
      </c>
      <c r="BC321" s="78" t="e">
        <f aca="false">VLOOKUP(F321,PTDS2!$A$1:$Q$13,16)</f>
        <v>#N/A</v>
      </c>
      <c r="BD321" s="78" t="e">
        <f aca="false">VLOOKUP(F321,PTDS2!$A$1:$Q$13,17)</f>
        <v>#N/A</v>
      </c>
      <c r="BF321" s="78" t="e">
        <f aca="false">IF(AO321=0,"",AO321)</f>
        <v>#N/A</v>
      </c>
      <c r="BG321" s="78" t="e">
        <f aca="false">IF(AP321=0,"",AP321)</f>
        <v>#N/A</v>
      </c>
      <c r="BH321" s="78" t="e">
        <f aca="false">IF(AQ321=0,"",AQ321)</f>
        <v>#N/A</v>
      </c>
      <c r="BI321" s="78" t="e">
        <f aca="false">IF(AR321=0,"",AR321)</f>
        <v>#N/A</v>
      </c>
      <c r="BJ321" s="78" t="e">
        <f aca="false">IF(AS321=0,"",AS321)</f>
        <v>#N/A</v>
      </c>
      <c r="BK321" s="78" t="e">
        <f aca="false">IF(AT321=0,"",AT321)</f>
        <v>#N/A</v>
      </c>
      <c r="BL321" s="78" t="e">
        <f aca="false">IF(AU321=0,"",AU321)</f>
        <v>#N/A</v>
      </c>
      <c r="BM321" s="78" t="e">
        <f aca="false">IF(AV321=0,"",AV321)</f>
        <v>#N/A</v>
      </c>
      <c r="BN321" s="78" t="e">
        <f aca="false">IF(AW321=0,"",AW321)</f>
        <v>#N/A</v>
      </c>
      <c r="BO321" s="78" t="e">
        <f aca="false">IF(AX321=0,"",AX321)</f>
        <v>#N/A</v>
      </c>
      <c r="BP321" s="78" t="e">
        <f aca="false">IF(AY321=0,"",AY321)</f>
        <v>#N/A</v>
      </c>
      <c r="BQ321" s="78" t="e">
        <f aca="false">IF(AZ321=0,"",AZ321)</f>
        <v>#N/A</v>
      </c>
      <c r="BR321" s="78" t="e">
        <f aca="false">IF(BA321=0,"",BA321)</f>
        <v>#N/A</v>
      </c>
      <c r="BS321" s="78" t="e">
        <f aca="false">IF(BB321=0,"",BB321)</f>
        <v>#N/A</v>
      </c>
      <c r="BT321" s="78" t="e">
        <f aca="false">IF(BC321=0,"",BC321)</f>
        <v>#N/A</v>
      </c>
      <c r="BU321" s="78" t="e">
        <f aca="false">IF(BD321=0,"",BD321)</f>
        <v>#N/A</v>
      </c>
    </row>
    <row r="322" customFormat="false" ht="56.7" hidden="false" customHeight="true" outlineLevel="0" collapsed="false">
      <c r="A322" s="137"/>
      <c r="B322" s="138"/>
      <c r="C322" s="139"/>
      <c r="D322" s="139"/>
      <c r="E322" s="143"/>
      <c r="F322" s="120"/>
      <c r="G322" s="121"/>
      <c r="H322" s="122"/>
      <c r="I322" s="123"/>
      <c r="J322" s="116"/>
      <c r="K322" s="124" t="str">
        <f aca="false">IF(ISBLANK(I322),"",ROUND(IF(J322&lt;&gt;"€",IF(J322="$",I322*TRANSFERENCIAS!$E$29,I322*TRANSFERENCIAS!$H$29),I322),2))</f>
        <v/>
      </c>
      <c r="L322" s="142"/>
      <c r="M322" s="142"/>
      <c r="N322" s="142"/>
      <c r="O322" s="142"/>
      <c r="P322" s="142"/>
      <c r="Q322" s="160" t="str">
        <f aca="false">IF(ISNUMBER(X322),X322,"P")</f>
        <v>P</v>
      </c>
      <c r="W322" s="129" t="n">
        <f aca="false">SUM(L322:O322)</f>
        <v>0</v>
      </c>
      <c r="X322" s="129" t="str">
        <f aca="false">IF(W322&gt;0,ABS(W322-K322),"")</f>
        <v/>
      </c>
      <c r="AO322" s="78" t="e">
        <f aca="false">VLOOKUP(F322,PTDS2!$A$1:$Q$13,2)</f>
        <v>#N/A</v>
      </c>
      <c r="AP322" s="78" t="e">
        <f aca="false">VLOOKUP(F322,PTDS2!$A$1:$Q$13,3)</f>
        <v>#N/A</v>
      </c>
      <c r="AQ322" s="78" t="e">
        <f aca="false">VLOOKUP(F322,PTDS2!$A$1:$Q$13,4)</f>
        <v>#N/A</v>
      </c>
      <c r="AR322" s="78" t="e">
        <f aca="false">VLOOKUP(F322,PTDS2!$A$1:$Q$13,5)</f>
        <v>#N/A</v>
      </c>
      <c r="AS322" s="78" t="e">
        <f aca="false">VLOOKUP(F322,PTDS2!$A$1:$Q$13,6)</f>
        <v>#N/A</v>
      </c>
      <c r="AT322" s="78" t="e">
        <f aca="false">VLOOKUP(F322,PTDS2!$A$1:$Q$13,7)</f>
        <v>#N/A</v>
      </c>
      <c r="AU322" s="78" t="e">
        <f aca="false">VLOOKUP(F322,PTDS2!$A$1:$Q$13,8)</f>
        <v>#N/A</v>
      </c>
      <c r="AV322" s="78" t="e">
        <f aca="false">VLOOKUP(F322,PTDS2!$A$1:$Q$13,9)</f>
        <v>#N/A</v>
      </c>
      <c r="AW322" s="78" t="e">
        <f aca="false">VLOOKUP(F322,PTDS2!$A$1:$Q$13,10)</f>
        <v>#N/A</v>
      </c>
      <c r="AX322" s="78" t="e">
        <f aca="false">VLOOKUP(F322,PTDS2!$A$1:$Q$13,11)</f>
        <v>#N/A</v>
      </c>
      <c r="AY322" s="78" t="e">
        <f aca="false">VLOOKUP(F322,PTDS2!$A$1:$Q$13,12)</f>
        <v>#N/A</v>
      </c>
      <c r="AZ322" s="78" t="e">
        <f aca="false">VLOOKUP(F322,PTDS2!$A$1:$Q$13,13)</f>
        <v>#N/A</v>
      </c>
      <c r="BA322" s="78" t="e">
        <f aca="false">VLOOKUP(F322,PTDS2!$A$1:$Q$13,14)</f>
        <v>#N/A</v>
      </c>
      <c r="BB322" s="78" t="e">
        <f aca="false">VLOOKUP(F322,PTDS2!$A$1:$Q$13,15)</f>
        <v>#N/A</v>
      </c>
      <c r="BC322" s="78" t="e">
        <f aca="false">VLOOKUP(F322,PTDS2!$A$1:$Q$13,16)</f>
        <v>#N/A</v>
      </c>
      <c r="BD322" s="78" t="e">
        <f aca="false">VLOOKUP(F322,PTDS2!$A$1:$Q$13,17)</f>
        <v>#N/A</v>
      </c>
      <c r="BF322" s="78" t="e">
        <f aca="false">IF(AO322=0,"",AO322)</f>
        <v>#N/A</v>
      </c>
      <c r="BG322" s="78" t="e">
        <f aca="false">IF(AP322=0,"",AP322)</f>
        <v>#N/A</v>
      </c>
      <c r="BH322" s="78" t="e">
        <f aca="false">IF(AQ322=0,"",AQ322)</f>
        <v>#N/A</v>
      </c>
      <c r="BI322" s="78" t="e">
        <f aca="false">IF(AR322=0,"",AR322)</f>
        <v>#N/A</v>
      </c>
      <c r="BJ322" s="78" t="e">
        <f aca="false">IF(AS322=0,"",AS322)</f>
        <v>#N/A</v>
      </c>
      <c r="BK322" s="78" t="e">
        <f aca="false">IF(AT322=0,"",AT322)</f>
        <v>#N/A</v>
      </c>
      <c r="BL322" s="78" t="e">
        <f aca="false">IF(AU322=0,"",AU322)</f>
        <v>#N/A</v>
      </c>
      <c r="BM322" s="78" t="e">
        <f aca="false">IF(AV322=0,"",AV322)</f>
        <v>#N/A</v>
      </c>
      <c r="BN322" s="78" t="e">
        <f aca="false">IF(AW322=0,"",AW322)</f>
        <v>#N/A</v>
      </c>
      <c r="BO322" s="78" t="e">
        <f aca="false">IF(AX322=0,"",AX322)</f>
        <v>#N/A</v>
      </c>
      <c r="BP322" s="78" t="e">
        <f aca="false">IF(AY322=0,"",AY322)</f>
        <v>#N/A</v>
      </c>
      <c r="BQ322" s="78" t="e">
        <f aca="false">IF(AZ322=0,"",AZ322)</f>
        <v>#N/A</v>
      </c>
      <c r="BR322" s="78" t="e">
        <f aca="false">IF(BA322=0,"",BA322)</f>
        <v>#N/A</v>
      </c>
      <c r="BS322" s="78" t="e">
        <f aca="false">IF(BB322=0,"",BB322)</f>
        <v>#N/A</v>
      </c>
      <c r="BT322" s="78" t="e">
        <f aca="false">IF(BC322=0,"",BC322)</f>
        <v>#N/A</v>
      </c>
      <c r="BU322" s="78" t="e">
        <f aca="false">IF(BD322=0,"",BD322)</f>
        <v>#N/A</v>
      </c>
    </row>
    <row r="323" customFormat="false" ht="56.7" hidden="false" customHeight="true" outlineLevel="0" collapsed="false">
      <c r="A323" s="137"/>
      <c r="B323" s="138"/>
      <c r="C323" s="139"/>
      <c r="D323" s="139"/>
      <c r="E323" s="143"/>
      <c r="F323" s="120"/>
      <c r="G323" s="121"/>
      <c r="H323" s="122"/>
      <c r="I323" s="123"/>
      <c r="J323" s="116"/>
      <c r="K323" s="124" t="str">
        <f aca="false">IF(ISBLANK(I323),"",ROUND(IF(J323&lt;&gt;"€",IF(J323="$",I323*TRANSFERENCIAS!$E$29,I323*TRANSFERENCIAS!$H$29),I323),2))</f>
        <v/>
      </c>
      <c r="L323" s="142"/>
      <c r="M323" s="142"/>
      <c r="N323" s="142"/>
      <c r="O323" s="142"/>
      <c r="P323" s="142"/>
      <c r="Q323" s="160" t="str">
        <f aca="false">IF(ISNUMBER(X323),X323,"P")</f>
        <v>P</v>
      </c>
      <c r="W323" s="129" t="n">
        <f aca="false">SUM(L323:O323)</f>
        <v>0</v>
      </c>
      <c r="X323" s="129" t="str">
        <f aca="false">IF(W323&gt;0,ABS(W323-K323),"")</f>
        <v/>
      </c>
      <c r="AO323" s="78" t="e">
        <f aca="false">VLOOKUP(F323,PTDS2!$A$1:$Q$13,2)</f>
        <v>#N/A</v>
      </c>
      <c r="AP323" s="78" t="e">
        <f aca="false">VLOOKUP(F323,PTDS2!$A$1:$Q$13,3)</f>
        <v>#N/A</v>
      </c>
      <c r="AQ323" s="78" t="e">
        <f aca="false">VLOOKUP(F323,PTDS2!$A$1:$Q$13,4)</f>
        <v>#N/A</v>
      </c>
      <c r="AR323" s="78" t="e">
        <f aca="false">VLOOKUP(F323,PTDS2!$A$1:$Q$13,5)</f>
        <v>#N/A</v>
      </c>
      <c r="AS323" s="78" t="e">
        <f aca="false">VLOOKUP(F323,PTDS2!$A$1:$Q$13,6)</f>
        <v>#N/A</v>
      </c>
      <c r="AT323" s="78" t="e">
        <f aca="false">VLOOKUP(F323,PTDS2!$A$1:$Q$13,7)</f>
        <v>#N/A</v>
      </c>
      <c r="AU323" s="78" t="e">
        <f aca="false">VLOOKUP(F323,PTDS2!$A$1:$Q$13,8)</f>
        <v>#N/A</v>
      </c>
      <c r="AV323" s="78" t="e">
        <f aca="false">VLOOKUP(F323,PTDS2!$A$1:$Q$13,9)</f>
        <v>#N/A</v>
      </c>
      <c r="AW323" s="78" t="e">
        <f aca="false">VLOOKUP(F323,PTDS2!$A$1:$Q$13,10)</f>
        <v>#N/A</v>
      </c>
      <c r="AX323" s="78" t="e">
        <f aca="false">VLOOKUP(F323,PTDS2!$A$1:$Q$13,11)</f>
        <v>#N/A</v>
      </c>
      <c r="AY323" s="78" t="e">
        <f aca="false">VLOOKUP(F323,PTDS2!$A$1:$Q$13,12)</f>
        <v>#N/A</v>
      </c>
      <c r="AZ323" s="78" t="e">
        <f aca="false">VLOOKUP(F323,PTDS2!$A$1:$Q$13,13)</f>
        <v>#N/A</v>
      </c>
      <c r="BA323" s="78" t="e">
        <f aca="false">VLOOKUP(F323,PTDS2!$A$1:$Q$13,14)</f>
        <v>#N/A</v>
      </c>
      <c r="BB323" s="78" t="e">
        <f aca="false">VLOOKUP(F323,PTDS2!$A$1:$Q$13,15)</f>
        <v>#N/A</v>
      </c>
      <c r="BC323" s="78" t="e">
        <f aca="false">VLOOKUP(F323,PTDS2!$A$1:$Q$13,16)</f>
        <v>#N/A</v>
      </c>
      <c r="BD323" s="78" t="e">
        <f aca="false">VLOOKUP(F323,PTDS2!$A$1:$Q$13,17)</f>
        <v>#N/A</v>
      </c>
      <c r="BF323" s="78" t="e">
        <f aca="false">IF(AO323=0,"",AO323)</f>
        <v>#N/A</v>
      </c>
      <c r="BG323" s="78" t="e">
        <f aca="false">IF(AP323=0,"",AP323)</f>
        <v>#N/A</v>
      </c>
      <c r="BH323" s="78" t="e">
        <f aca="false">IF(AQ323=0,"",AQ323)</f>
        <v>#N/A</v>
      </c>
      <c r="BI323" s="78" t="e">
        <f aca="false">IF(AR323=0,"",AR323)</f>
        <v>#N/A</v>
      </c>
      <c r="BJ323" s="78" t="e">
        <f aca="false">IF(AS323=0,"",AS323)</f>
        <v>#N/A</v>
      </c>
      <c r="BK323" s="78" t="e">
        <f aca="false">IF(AT323=0,"",AT323)</f>
        <v>#N/A</v>
      </c>
      <c r="BL323" s="78" t="e">
        <f aca="false">IF(AU323=0,"",AU323)</f>
        <v>#N/A</v>
      </c>
      <c r="BM323" s="78" t="e">
        <f aca="false">IF(AV323=0,"",AV323)</f>
        <v>#N/A</v>
      </c>
      <c r="BN323" s="78" t="e">
        <f aca="false">IF(AW323=0,"",AW323)</f>
        <v>#N/A</v>
      </c>
      <c r="BO323" s="78" t="e">
        <f aca="false">IF(AX323=0,"",AX323)</f>
        <v>#N/A</v>
      </c>
      <c r="BP323" s="78" t="e">
        <f aca="false">IF(AY323=0,"",AY323)</f>
        <v>#N/A</v>
      </c>
      <c r="BQ323" s="78" t="e">
        <f aca="false">IF(AZ323=0,"",AZ323)</f>
        <v>#N/A</v>
      </c>
      <c r="BR323" s="78" t="e">
        <f aca="false">IF(BA323=0,"",BA323)</f>
        <v>#N/A</v>
      </c>
      <c r="BS323" s="78" t="e">
        <f aca="false">IF(BB323=0,"",BB323)</f>
        <v>#N/A</v>
      </c>
      <c r="BT323" s="78" t="e">
        <f aca="false">IF(BC323=0,"",BC323)</f>
        <v>#N/A</v>
      </c>
      <c r="BU323" s="78" t="e">
        <f aca="false">IF(BD323=0,"",BD323)</f>
        <v>#N/A</v>
      </c>
    </row>
    <row r="324" customFormat="false" ht="56.7" hidden="false" customHeight="true" outlineLevel="0" collapsed="false">
      <c r="A324" s="137"/>
      <c r="B324" s="138"/>
      <c r="C324" s="139"/>
      <c r="D324" s="139"/>
      <c r="E324" s="143"/>
      <c r="F324" s="120"/>
      <c r="G324" s="121"/>
      <c r="H324" s="122"/>
      <c r="I324" s="123"/>
      <c r="J324" s="116"/>
      <c r="K324" s="124" t="str">
        <f aca="false">IF(ISBLANK(I324),"",ROUND(IF(J324&lt;&gt;"€",IF(J324="$",I324*TRANSFERENCIAS!$E$29,I324*TRANSFERENCIAS!$H$29),I324),2))</f>
        <v/>
      </c>
      <c r="L324" s="142"/>
      <c r="M324" s="142"/>
      <c r="N324" s="142"/>
      <c r="O324" s="142"/>
      <c r="P324" s="142"/>
      <c r="Q324" s="160" t="str">
        <f aca="false">IF(ISNUMBER(X324),X324,"P")</f>
        <v>P</v>
      </c>
      <c r="W324" s="129" t="n">
        <f aca="false">SUM(L324:O324)</f>
        <v>0</v>
      </c>
      <c r="X324" s="129" t="str">
        <f aca="false">IF(W324&gt;0,ABS(W324-K324),"")</f>
        <v/>
      </c>
      <c r="AO324" s="78" t="e">
        <f aca="false">VLOOKUP(F324,PTDS2!$A$1:$Q$13,2)</f>
        <v>#N/A</v>
      </c>
      <c r="AP324" s="78" t="e">
        <f aca="false">VLOOKUP(F324,PTDS2!$A$1:$Q$13,3)</f>
        <v>#N/A</v>
      </c>
      <c r="AQ324" s="78" t="e">
        <f aca="false">VLOOKUP(F324,PTDS2!$A$1:$Q$13,4)</f>
        <v>#N/A</v>
      </c>
      <c r="AR324" s="78" t="e">
        <f aca="false">VLOOKUP(F324,PTDS2!$A$1:$Q$13,5)</f>
        <v>#N/A</v>
      </c>
      <c r="AS324" s="78" t="e">
        <f aca="false">VLOOKUP(F324,PTDS2!$A$1:$Q$13,6)</f>
        <v>#N/A</v>
      </c>
      <c r="AT324" s="78" t="e">
        <f aca="false">VLOOKUP(F324,PTDS2!$A$1:$Q$13,7)</f>
        <v>#N/A</v>
      </c>
      <c r="AU324" s="78" t="e">
        <f aca="false">VLOOKUP(F324,PTDS2!$A$1:$Q$13,8)</f>
        <v>#N/A</v>
      </c>
      <c r="AV324" s="78" t="e">
        <f aca="false">VLOOKUP(F324,PTDS2!$A$1:$Q$13,9)</f>
        <v>#N/A</v>
      </c>
      <c r="AW324" s="78" t="e">
        <f aca="false">VLOOKUP(F324,PTDS2!$A$1:$Q$13,10)</f>
        <v>#N/A</v>
      </c>
      <c r="AX324" s="78" t="e">
        <f aca="false">VLOOKUP(F324,PTDS2!$A$1:$Q$13,11)</f>
        <v>#N/A</v>
      </c>
      <c r="AY324" s="78" t="e">
        <f aca="false">VLOOKUP(F324,PTDS2!$A$1:$Q$13,12)</f>
        <v>#N/A</v>
      </c>
      <c r="AZ324" s="78" t="e">
        <f aca="false">VLOOKUP(F324,PTDS2!$A$1:$Q$13,13)</f>
        <v>#N/A</v>
      </c>
      <c r="BA324" s="78" t="e">
        <f aca="false">VLOOKUP(F324,PTDS2!$A$1:$Q$13,14)</f>
        <v>#N/A</v>
      </c>
      <c r="BB324" s="78" t="e">
        <f aca="false">VLOOKUP(F324,PTDS2!$A$1:$Q$13,15)</f>
        <v>#N/A</v>
      </c>
      <c r="BC324" s="78" t="e">
        <f aca="false">VLOOKUP(F324,PTDS2!$A$1:$Q$13,16)</f>
        <v>#N/A</v>
      </c>
      <c r="BD324" s="78" t="e">
        <f aca="false">VLOOKUP(F324,PTDS2!$A$1:$Q$13,17)</f>
        <v>#N/A</v>
      </c>
      <c r="BF324" s="78" t="e">
        <f aca="false">IF(AO324=0,"",AO324)</f>
        <v>#N/A</v>
      </c>
      <c r="BG324" s="78" t="e">
        <f aca="false">IF(AP324=0,"",AP324)</f>
        <v>#N/A</v>
      </c>
      <c r="BH324" s="78" t="e">
        <f aca="false">IF(AQ324=0,"",AQ324)</f>
        <v>#N/A</v>
      </c>
      <c r="BI324" s="78" t="e">
        <f aca="false">IF(AR324=0,"",AR324)</f>
        <v>#N/A</v>
      </c>
      <c r="BJ324" s="78" t="e">
        <f aca="false">IF(AS324=0,"",AS324)</f>
        <v>#N/A</v>
      </c>
      <c r="BK324" s="78" t="e">
        <f aca="false">IF(AT324=0,"",AT324)</f>
        <v>#N/A</v>
      </c>
      <c r="BL324" s="78" t="e">
        <f aca="false">IF(AU324=0,"",AU324)</f>
        <v>#N/A</v>
      </c>
      <c r="BM324" s="78" t="e">
        <f aca="false">IF(AV324=0,"",AV324)</f>
        <v>#N/A</v>
      </c>
      <c r="BN324" s="78" t="e">
        <f aca="false">IF(AW324=0,"",AW324)</f>
        <v>#N/A</v>
      </c>
      <c r="BO324" s="78" t="e">
        <f aca="false">IF(AX324=0,"",AX324)</f>
        <v>#N/A</v>
      </c>
      <c r="BP324" s="78" t="e">
        <f aca="false">IF(AY324=0,"",AY324)</f>
        <v>#N/A</v>
      </c>
      <c r="BQ324" s="78" t="e">
        <f aca="false">IF(AZ324=0,"",AZ324)</f>
        <v>#N/A</v>
      </c>
      <c r="BR324" s="78" t="e">
        <f aca="false">IF(BA324=0,"",BA324)</f>
        <v>#N/A</v>
      </c>
      <c r="BS324" s="78" t="e">
        <f aca="false">IF(BB324=0,"",BB324)</f>
        <v>#N/A</v>
      </c>
      <c r="BT324" s="78" t="e">
        <f aca="false">IF(BC324=0,"",BC324)</f>
        <v>#N/A</v>
      </c>
      <c r="BU324" s="78" t="e">
        <f aca="false">IF(BD324=0,"",BD324)</f>
        <v>#N/A</v>
      </c>
    </row>
    <row r="325" customFormat="false" ht="56.7" hidden="false" customHeight="true" outlineLevel="0" collapsed="false">
      <c r="A325" s="137"/>
      <c r="B325" s="138"/>
      <c r="C325" s="139"/>
      <c r="D325" s="139"/>
      <c r="E325" s="143"/>
      <c r="F325" s="120"/>
      <c r="G325" s="121"/>
      <c r="H325" s="122"/>
      <c r="I325" s="123"/>
      <c r="J325" s="116"/>
      <c r="K325" s="124" t="str">
        <f aca="false">IF(ISBLANK(I325),"",ROUND(IF(J325&lt;&gt;"€",IF(J325="$",I325*TRANSFERENCIAS!$E$29,I325*TRANSFERENCIAS!$H$29),I325),2))</f>
        <v/>
      </c>
      <c r="L325" s="142"/>
      <c r="M325" s="142"/>
      <c r="N325" s="142"/>
      <c r="O325" s="142"/>
      <c r="P325" s="142"/>
      <c r="Q325" s="160" t="str">
        <f aca="false">IF(ISNUMBER(X325),X325,"P")</f>
        <v>P</v>
      </c>
      <c r="W325" s="129" t="n">
        <f aca="false">SUM(L325:O325)</f>
        <v>0</v>
      </c>
      <c r="X325" s="129" t="str">
        <f aca="false">IF(W325&gt;0,ABS(W325-K325),"")</f>
        <v/>
      </c>
      <c r="AO325" s="78" t="e">
        <f aca="false">VLOOKUP(F325,PTDS2!$A$1:$Q$13,2)</f>
        <v>#N/A</v>
      </c>
      <c r="AP325" s="78" t="e">
        <f aca="false">VLOOKUP(F325,PTDS2!$A$1:$Q$13,3)</f>
        <v>#N/A</v>
      </c>
      <c r="AQ325" s="78" t="e">
        <f aca="false">VLOOKUP(F325,PTDS2!$A$1:$Q$13,4)</f>
        <v>#N/A</v>
      </c>
      <c r="AR325" s="78" t="e">
        <f aca="false">VLOOKUP(F325,PTDS2!$A$1:$Q$13,5)</f>
        <v>#N/A</v>
      </c>
      <c r="AS325" s="78" t="e">
        <f aca="false">VLOOKUP(F325,PTDS2!$A$1:$Q$13,6)</f>
        <v>#N/A</v>
      </c>
      <c r="AT325" s="78" t="e">
        <f aca="false">VLOOKUP(F325,PTDS2!$A$1:$Q$13,7)</f>
        <v>#N/A</v>
      </c>
      <c r="AU325" s="78" t="e">
        <f aca="false">VLOOKUP(F325,PTDS2!$A$1:$Q$13,8)</f>
        <v>#N/A</v>
      </c>
      <c r="AV325" s="78" t="e">
        <f aca="false">VLOOKUP(F325,PTDS2!$A$1:$Q$13,9)</f>
        <v>#N/A</v>
      </c>
      <c r="AW325" s="78" t="e">
        <f aca="false">VLOOKUP(F325,PTDS2!$A$1:$Q$13,10)</f>
        <v>#N/A</v>
      </c>
      <c r="AX325" s="78" t="e">
        <f aca="false">VLOOKUP(F325,PTDS2!$A$1:$Q$13,11)</f>
        <v>#N/A</v>
      </c>
      <c r="AY325" s="78" t="e">
        <f aca="false">VLOOKUP(F325,PTDS2!$A$1:$Q$13,12)</f>
        <v>#N/A</v>
      </c>
      <c r="AZ325" s="78" t="e">
        <f aca="false">VLOOKUP(F325,PTDS2!$A$1:$Q$13,13)</f>
        <v>#N/A</v>
      </c>
      <c r="BA325" s="78" t="e">
        <f aca="false">VLOOKUP(F325,PTDS2!$A$1:$Q$13,14)</f>
        <v>#N/A</v>
      </c>
      <c r="BB325" s="78" t="e">
        <f aca="false">VLOOKUP(F325,PTDS2!$A$1:$Q$13,15)</f>
        <v>#N/A</v>
      </c>
      <c r="BC325" s="78" t="e">
        <f aca="false">VLOOKUP(F325,PTDS2!$A$1:$Q$13,16)</f>
        <v>#N/A</v>
      </c>
      <c r="BD325" s="78" t="e">
        <f aca="false">VLOOKUP(F325,PTDS2!$A$1:$Q$13,17)</f>
        <v>#N/A</v>
      </c>
      <c r="BF325" s="78" t="e">
        <f aca="false">IF(AO325=0,"",AO325)</f>
        <v>#N/A</v>
      </c>
      <c r="BG325" s="78" t="e">
        <f aca="false">IF(AP325=0,"",AP325)</f>
        <v>#N/A</v>
      </c>
      <c r="BH325" s="78" t="e">
        <f aca="false">IF(AQ325=0,"",AQ325)</f>
        <v>#N/A</v>
      </c>
      <c r="BI325" s="78" t="e">
        <f aca="false">IF(AR325=0,"",AR325)</f>
        <v>#N/A</v>
      </c>
      <c r="BJ325" s="78" t="e">
        <f aca="false">IF(AS325=0,"",AS325)</f>
        <v>#N/A</v>
      </c>
      <c r="BK325" s="78" t="e">
        <f aca="false">IF(AT325=0,"",AT325)</f>
        <v>#N/A</v>
      </c>
      <c r="BL325" s="78" t="e">
        <f aca="false">IF(AU325=0,"",AU325)</f>
        <v>#N/A</v>
      </c>
      <c r="BM325" s="78" t="e">
        <f aca="false">IF(AV325=0,"",AV325)</f>
        <v>#N/A</v>
      </c>
      <c r="BN325" s="78" t="e">
        <f aca="false">IF(AW325=0,"",AW325)</f>
        <v>#N/A</v>
      </c>
      <c r="BO325" s="78" t="e">
        <f aca="false">IF(AX325=0,"",AX325)</f>
        <v>#N/A</v>
      </c>
      <c r="BP325" s="78" t="e">
        <f aca="false">IF(AY325=0,"",AY325)</f>
        <v>#N/A</v>
      </c>
      <c r="BQ325" s="78" t="e">
        <f aca="false">IF(AZ325=0,"",AZ325)</f>
        <v>#N/A</v>
      </c>
      <c r="BR325" s="78" t="e">
        <f aca="false">IF(BA325=0,"",BA325)</f>
        <v>#N/A</v>
      </c>
      <c r="BS325" s="78" t="e">
        <f aca="false">IF(BB325=0,"",BB325)</f>
        <v>#N/A</v>
      </c>
      <c r="BT325" s="78" t="e">
        <f aca="false">IF(BC325=0,"",BC325)</f>
        <v>#N/A</v>
      </c>
      <c r="BU325" s="78" t="e">
        <f aca="false">IF(BD325=0,"",BD325)</f>
        <v>#N/A</v>
      </c>
    </row>
    <row r="326" customFormat="false" ht="56.7" hidden="false" customHeight="true" outlineLevel="0" collapsed="false">
      <c r="A326" s="137"/>
      <c r="B326" s="138"/>
      <c r="C326" s="139"/>
      <c r="D326" s="139"/>
      <c r="E326" s="143"/>
      <c r="F326" s="120"/>
      <c r="G326" s="121"/>
      <c r="H326" s="122"/>
      <c r="I326" s="123"/>
      <c r="J326" s="116"/>
      <c r="K326" s="124" t="str">
        <f aca="false">IF(ISBLANK(I326),"",ROUND(IF(J326&lt;&gt;"€",IF(J326="$",I326*TRANSFERENCIAS!$E$29,I326*TRANSFERENCIAS!$H$29),I326),2))</f>
        <v/>
      </c>
      <c r="L326" s="142"/>
      <c r="M326" s="142"/>
      <c r="N326" s="142"/>
      <c r="O326" s="142"/>
      <c r="P326" s="142"/>
      <c r="Q326" s="160" t="str">
        <f aca="false">IF(ISNUMBER(X326),X326,"P")</f>
        <v>P</v>
      </c>
      <c r="W326" s="129" t="n">
        <f aca="false">SUM(L326:O326)</f>
        <v>0</v>
      </c>
      <c r="X326" s="129" t="str">
        <f aca="false">IF(W326&gt;0,ABS(W326-K326),"")</f>
        <v/>
      </c>
      <c r="AO326" s="78" t="e">
        <f aca="false">VLOOKUP(F326,PTDS2!$A$1:$Q$13,2)</f>
        <v>#N/A</v>
      </c>
      <c r="AP326" s="78" t="e">
        <f aca="false">VLOOKUP(F326,PTDS2!$A$1:$Q$13,3)</f>
        <v>#N/A</v>
      </c>
      <c r="AQ326" s="78" t="e">
        <f aca="false">VLOOKUP(F326,PTDS2!$A$1:$Q$13,4)</f>
        <v>#N/A</v>
      </c>
      <c r="AR326" s="78" t="e">
        <f aca="false">VLOOKUP(F326,PTDS2!$A$1:$Q$13,5)</f>
        <v>#N/A</v>
      </c>
      <c r="AS326" s="78" t="e">
        <f aca="false">VLOOKUP(F326,PTDS2!$A$1:$Q$13,6)</f>
        <v>#N/A</v>
      </c>
      <c r="AT326" s="78" t="e">
        <f aca="false">VLOOKUP(F326,PTDS2!$A$1:$Q$13,7)</f>
        <v>#N/A</v>
      </c>
      <c r="AU326" s="78" t="e">
        <f aca="false">VLOOKUP(F326,PTDS2!$A$1:$Q$13,8)</f>
        <v>#N/A</v>
      </c>
      <c r="AV326" s="78" t="e">
        <f aca="false">VLOOKUP(F326,PTDS2!$A$1:$Q$13,9)</f>
        <v>#N/A</v>
      </c>
      <c r="AW326" s="78" t="e">
        <f aca="false">VLOOKUP(F326,PTDS2!$A$1:$Q$13,10)</f>
        <v>#N/A</v>
      </c>
      <c r="AX326" s="78" t="e">
        <f aca="false">VLOOKUP(F326,PTDS2!$A$1:$Q$13,11)</f>
        <v>#N/A</v>
      </c>
      <c r="AY326" s="78" t="e">
        <f aca="false">VLOOKUP(F326,PTDS2!$A$1:$Q$13,12)</f>
        <v>#N/A</v>
      </c>
      <c r="AZ326" s="78" t="e">
        <f aca="false">VLOOKUP(F326,PTDS2!$A$1:$Q$13,13)</f>
        <v>#N/A</v>
      </c>
      <c r="BA326" s="78" t="e">
        <f aca="false">VLOOKUP(F326,PTDS2!$A$1:$Q$13,14)</f>
        <v>#N/A</v>
      </c>
      <c r="BB326" s="78" t="e">
        <f aca="false">VLOOKUP(F326,PTDS2!$A$1:$Q$13,15)</f>
        <v>#N/A</v>
      </c>
      <c r="BC326" s="78" t="e">
        <f aca="false">VLOOKUP(F326,PTDS2!$A$1:$Q$13,16)</f>
        <v>#N/A</v>
      </c>
      <c r="BD326" s="78" t="e">
        <f aca="false">VLOOKUP(F326,PTDS2!$A$1:$Q$13,17)</f>
        <v>#N/A</v>
      </c>
      <c r="BF326" s="78" t="e">
        <f aca="false">IF(AO326=0,"",AO326)</f>
        <v>#N/A</v>
      </c>
      <c r="BG326" s="78" t="e">
        <f aca="false">IF(AP326=0,"",AP326)</f>
        <v>#N/A</v>
      </c>
      <c r="BH326" s="78" t="e">
        <f aca="false">IF(AQ326=0,"",AQ326)</f>
        <v>#N/A</v>
      </c>
      <c r="BI326" s="78" t="e">
        <f aca="false">IF(AR326=0,"",AR326)</f>
        <v>#N/A</v>
      </c>
      <c r="BJ326" s="78" t="e">
        <f aca="false">IF(AS326=0,"",AS326)</f>
        <v>#N/A</v>
      </c>
      <c r="BK326" s="78" t="e">
        <f aca="false">IF(AT326=0,"",AT326)</f>
        <v>#N/A</v>
      </c>
      <c r="BL326" s="78" t="e">
        <f aca="false">IF(AU326=0,"",AU326)</f>
        <v>#N/A</v>
      </c>
      <c r="BM326" s="78" t="e">
        <f aca="false">IF(AV326=0,"",AV326)</f>
        <v>#N/A</v>
      </c>
      <c r="BN326" s="78" t="e">
        <f aca="false">IF(AW326=0,"",AW326)</f>
        <v>#N/A</v>
      </c>
      <c r="BO326" s="78" t="e">
        <f aca="false">IF(AX326=0,"",AX326)</f>
        <v>#N/A</v>
      </c>
      <c r="BP326" s="78" t="e">
        <f aca="false">IF(AY326=0,"",AY326)</f>
        <v>#N/A</v>
      </c>
      <c r="BQ326" s="78" t="e">
        <f aca="false">IF(AZ326=0,"",AZ326)</f>
        <v>#N/A</v>
      </c>
      <c r="BR326" s="78" t="e">
        <f aca="false">IF(BA326=0,"",BA326)</f>
        <v>#N/A</v>
      </c>
      <c r="BS326" s="78" t="e">
        <f aca="false">IF(BB326=0,"",BB326)</f>
        <v>#N/A</v>
      </c>
      <c r="BT326" s="78" t="e">
        <f aca="false">IF(BC326=0,"",BC326)</f>
        <v>#N/A</v>
      </c>
      <c r="BU326" s="78" t="e">
        <f aca="false">IF(BD326=0,"",BD326)</f>
        <v>#N/A</v>
      </c>
    </row>
    <row r="327" customFormat="false" ht="56.7" hidden="false" customHeight="true" outlineLevel="0" collapsed="false">
      <c r="A327" s="137"/>
      <c r="B327" s="138"/>
      <c r="C327" s="139"/>
      <c r="D327" s="139"/>
      <c r="E327" s="143"/>
      <c r="F327" s="120"/>
      <c r="G327" s="121"/>
      <c r="H327" s="122"/>
      <c r="I327" s="123"/>
      <c r="J327" s="116"/>
      <c r="K327" s="124" t="str">
        <f aca="false">IF(ISBLANK(I327),"",ROUND(IF(J327&lt;&gt;"€",IF(J327="$",I327*TRANSFERENCIAS!$E$29,I327*TRANSFERENCIAS!$H$29),I327),2))</f>
        <v/>
      </c>
      <c r="L327" s="142"/>
      <c r="M327" s="142"/>
      <c r="N327" s="142"/>
      <c r="O327" s="142"/>
      <c r="P327" s="142"/>
      <c r="Q327" s="160" t="str">
        <f aca="false">IF(ISNUMBER(X327),X327,"P")</f>
        <v>P</v>
      </c>
      <c r="W327" s="129" t="n">
        <f aca="false">SUM(L327:O327)</f>
        <v>0</v>
      </c>
      <c r="X327" s="129" t="str">
        <f aca="false">IF(W327&gt;0,ABS(W327-K327),"")</f>
        <v/>
      </c>
      <c r="AO327" s="78" t="e">
        <f aca="false">VLOOKUP(F327,PTDS2!$A$1:$Q$13,2)</f>
        <v>#N/A</v>
      </c>
      <c r="AP327" s="78" t="e">
        <f aca="false">VLOOKUP(F327,PTDS2!$A$1:$Q$13,3)</f>
        <v>#N/A</v>
      </c>
      <c r="AQ327" s="78" t="e">
        <f aca="false">VLOOKUP(F327,PTDS2!$A$1:$Q$13,4)</f>
        <v>#N/A</v>
      </c>
      <c r="AR327" s="78" t="e">
        <f aca="false">VLOOKUP(F327,PTDS2!$A$1:$Q$13,5)</f>
        <v>#N/A</v>
      </c>
      <c r="AS327" s="78" t="e">
        <f aca="false">VLOOKUP(F327,PTDS2!$A$1:$Q$13,6)</f>
        <v>#N/A</v>
      </c>
      <c r="AT327" s="78" t="e">
        <f aca="false">VLOOKUP(F327,PTDS2!$A$1:$Q$13,7)</f>
        <v>#N/A</v>
      </c>
      <c r="AU327" s="78" t="e">
        <f aca="false">VLOOKUP(F327,PTDS2!$A$1:$Q$13,8)</f>
        <v>#N/A</v>
      </c>
      <c r="AV327" s="78" t="e">
        <f aca="false">VLOOKUP(F327,PTDS2!$A$1:$Q$13,9)</f>
        <v>#N/A</v>
      </c>
      <c r="AW327" s="78" t="e">
        <f aca="false">VLOOKUP(F327,PTDS2!$A$1:$Q$13,10)</f>
        <v>#N/A</v>
      </c>
      <c r="AX327" s="78" t="e">
        <f aca="false">VLOOKUP(F327,PTDS2!$A$1:$Q$13,11)</f>
        <v>#N/A</v>
      </c>
      <c r="AY327" s="78" t="e">
        <f aca="false">VLOOKUP(F327,PTDS2!$A$1:$Q$13,12)</f>
        <v>#N/A</v>
      </c>
      <c r="AZ327" s="78" t="e">
        <f aca="false">VLOOKUP(F327,PTDS2!$A$1:$Q$13,13)</f>
        <v>#N/A</v>
      </c>
      <c r="BA327" s="78" t="e">
        <f aca="false">VLOOKUP(F327,PTDS2!$A$1:$Q$13,14)</f>
        <v>#N/A</v>
      </c>
      <c r="BB327" s="78" t="e">
        <f aca="false">VLOOKUP(F327,PTDS2!$A$1:$Q$13,15)</f>
        <v>#N/A</v>
      </c>
      <c r="BC327" s="78" t="e">
        <f aca="false">VLOOKUP(F327,PTDS2!$A$1:$Q$13,16)</f>
        <v>#N/A</v>
      </c>
      <c r="BD327" s="78" t="e">
        <f aca="false">VLOOKUP(F327,PTDS2!$A$1:$Q$13,17)</f>
        <v>#N/A</v>
      </c>
      <c r="BF327" s="78" t="e">
        <f aca="false">IF(AO327=0,"",AO327)</f>
        <v>#N/A</v>
      </c>
      <c r="BG327" s="78" t="e">
        <f aca="false">IF(AP327=0,"",AP327)</f>
        <v>#N/A</v>
      </c>
      <c r="BH327" s="78" t="e">
        <f aca="false">IF(AQ327=0,"",AQ327)</f>
        <v>#N/A</v>
      </c>
      <c r="BI327" s="78" t="e">
        <f aca="false">IF(AR327=0,"",AR327)</f>
        <v>#N/A</v>
      </c>
      <c r="BJ327" s="78" t="e">
        <f aca="false">IF(AS327=0,"",AS327)</f>
        <v>#N/A</v>
      </c>
      <c r="BK327" s="78" t="e">
        <f aca="false">IF(AT327=0,"",AT327)</f>
        <v>#N/A</v>
      </c>
      <c r="BL327" s="78" t="e">
        <f aca="false">IF(AU327=0,"",AU327)</f>
        <v>#N/A</v>
      </c>
      <c r="BM327" s="78" t="e">
        <f aca="false">IF(AV327=0,"",AV327)</f>
        <v>#N/A</v>
      </c>
      <c r="BN327" s="78" t="e">
        <f aca="false">IF(AW327=0,"",AW327)</f>
        <v>#N/A</v>
      </c>
      <c r="BO327" s="78" t="e">
        <f aca="false">IF(AX327=0,"",AX327)</f>
        <v>#N/A</v>
      </c>
      <c r="BP327" s="78" t="e">
        <f aca="false">IF(AY327=0,"",AY327)</f>
        <v>#N/A</v>
      </c>
      <c r="BQ327" s="78" t="e">
        <f aca="false">IF(AZ327=0,"",AZ327)</f>
        <v>#N/A</v>
      </c>
      <c r="BR327" s="78" t="e">
        <f aca="false">IF(BA327=0,"",BA327)</f>
        <v>#N/A</v>
      </c>
      <c r="BS327" s="78" t="e">
        <f aca="false">IF(BB327=0,"",BB327)</f>
        <v>#N/A</v>
      </c>
      <c r="BT327" s="78" t="e">
        <f aca="false">IF(BC327=0,"",BC327)</f>
        <v>#N/A</v>
      </c>
      <c r="BU327" s="78" t="e">
        <f aca="false">IF(BD327=0,"",BD327)</f>
        <v>#N/A</v>
      </c>
    </row>
    <row r="328" customFormat="false" ht="56.7" hidden="false" customHeight="true" outlineLevel="0" collapsed="false">
      <c r="A328" s="137"/>
      <c r="B328" s="138"/>
      <c r="C328" s="139"/>
      <c r="D328" s="139"/>
      <c r="E328" s="143"/>
      <c r="F328" s="120"/>
      <c r="G328" s="121"/>
      <c r="H328" s="122"/>
      <c r="I328" s="123"/>
      <c r="J328" s="116"/>
      <c r="K328" s="124" t="str">
        <f aca="false">IF(ISBLANK(I328),"",ROUND(IF(J328&lt;&gt;"€",IF(J328="$",I328*TRANSFERENCIAS!$E$29,I328*TRANSFERENCIAS!$H$29),I328),2))</f>
        <v/>
      </c>
      <c r="L328" s="142"/>
      <c r="M328" s="142"/>
      <c r="N328" s="142"/>
      <c r="O328" s="142"/>
      <c r="P328" s="142"/>
      <c r="Q328" s="160" t="str">
        <f aca="false">IF(ISNUMBER(X328),X328,"P")</f>
        <v>P</v>
      </c>
      <c r="W328" s="129" t="n">
        <f aca="false">SUM(L328:O328)</f>
        <v>0</v>
      </c>
      <c r="X328" s="129" t="str">
        <f aca="false">IF(W328&gt;0,ABS(W328-K328),"")</f>
        <v/>
      </c>
      <c r="AO328" s="78" t="e">
        <f aca="false">VLOOKUP(F328,PTDS2!$A$1:$Q$13,2)</f>
        <v>#N/A</v>
      </c>
      <c r="AP328" s="78" t="e">
        <f aca="false">VLOOKUP(F328,PTDS2!$A$1:$Q$13,3)</f>
        <v>#N/A</v>
      </c>
      <c r="AQ328" s="78" t="e">
        <f aca="false">VLOOKUP(F328,PTDS2!$A$1:$Q$13,4)</f>
        <v>#N/A</v>
      </c>
      <c r="AR328" s="78" t="e">
        <f aca="false">VLOOKUP(F328,PTDS2!$A$1:$Q$13,5)</f>
        <v>#N/A</v>
      </c>
      <c r="AS328" s="78" t="e">
        <f aca="false">VLOOKUP(F328,PTDS2!$A$1:$Q$13,6)</f>
        <v>#N/A</v>
      </c>
      <c r="AT328" s="78" t="e">
        <f aca="false">VLOOKUP(F328,PTDS2!$A$1:$Q$13,7)</f>
        <v>#N/A</v>
      </c>
      <c r="AU328" s="78" t="e">
        <f aca="false">VLOOKUP(F328,PTDS2!$A$1:$Q$13,8)</f>
        <v>#N/A</v>
      </c>
      <c r="AV328" s="78" t="e">
        <f aca="false">VLOOKUP(F328,PTDS2!$A$1:$Q$13,9)</f>
        <v>#N/A</v>
      </c>
      <c r="AW328" s="78" t="e">
        <f aca="false">VLOOKUP(F328,PTDS2!$A$1:$Q$13,10)</f>
        <v>#N/A</v>
      </c>
      <c r="AX328" s="78" t="e">
        <f aca="false">VLOOKUP(F328,PTDS2!$A$1:$Q$13,11)</f>
        <v>#N/A</v>
      </c>
      <c r="AY328" s="78" t="e">
        <f aca="false">VLOOKUP(F328,PTDS2!$A$1:$Q$13,12)</f>
        <v>#N/A</v>
      </c>
      <c r="AZ328" s="78" t="e">
        <f aca="false">VLOOKUP(F328,PTDS2!$A$1:$Q$13,13)</f>
        <v>#N/A</v>
      </c>
      <c r="BA328" s="78" t="e">
        <f aca="false">VLOOKUP(F328,PTDS2!$A$1:$Q$13,14)</f>
        <v>#N/A</v>
      </c>
      <c r="BB328" s="78" t="e">
        <f aca="false">VLOOKUP(F328,PTDS2!$A$1:$Q$13,15)</f>
        <v>#N/A</v>
      </c>
      <c r="BC328" s="78" t="e">
        <f aca="false">VLOOKUP(F328,PTDS2!$A$1:$Q$13,16)</f>
        <v>#N/A</v>
      </c>
      <c r="BD328" s="78" t="e">
        <f aca="false">VLOOKUP(F328,PTDS2!$A$1:$Q$13,17)</f>
        <v>#N/A</v>
      </c>
      <c r="BF328" s="78" t="e">
        <f aca="false">IF(AO328=0,"",AO328)</f>
        <v>#N/A</v>
      </c>
      <c r="BG328" s="78" t="e">
        <f aca="false">IF(AP328=0,"",AP328)</f>
        <v>#N/A</v>
      </c>
      <c r="BH328" s="78" t="e">
        <f aca="false">IF(AQ328=0,"",AQ328)</f>
        <v>#N/A</v>
      </c>
      <c r="BI328" s="78" t="e">
        <f aca="false">IF(AR328=0,"",AR328)</f>
        <v>#N/A</v>
      </c>
      <c r="BJ328" s="78" t="e">
        <f aca="false">IF(AS328=0,"",AS328)</f>
        <v>#N/A</v>
      </c>
      <c r="BK328" s="78" t="e">
        <f aca="false">IF(AT328=0,"",AT328)</f>
        <v>#N/A</v>
      </c>
      <c r="BL328" s="78" t="e">
        <f aca="false">IF(AU328=0,"",AU328)</f>
        <v>#N/A</v>
      </c>
      <c r="BM328" s="78" t="e">
        <f aca="false">IF(AV328=0,"",AV328)</f>
        <v>#N/A</v>
      </c>
      <c r="BN328" s="78" t="e">
        <f aca="false">IF(AW328=0,"",AW328)</f>
        <v>#N/A</v>
      </c>
      <c r="BO328" s="78" t="e">
        <f aca="false">IF(AX328=0,"",AX328)</f>
        <v>#N/A</v>
      </c>
      <c r="BP328" s="78" t="e">
        <f aca="false">IF(AY328=0,"",AY328)</f>
        <v>#N/A</v>
      </c>
      <c r="BQ328" s="78" t="e">
        <f aca="false">IF(AZ328=0,"",AZ328)</f>
        <v>#N/A</v>
      </c>
      <c r="BR328" s="78" t="e">
        <f aca="false">IF(BA328=0,"",BA328)</f>
        <v>#N/A</v>
      </c>
      <c r="BS328" s="78" t="e">
        <f aca="false">IF(BB328=0,"",BB328)</f>
        <v>#N/A</v>
      </c>
      <c r="BT328" s="78" t="e">
        <f aca="false">IF(BC328=0,"",BC328)</f>
        <v>#N/A</v>
      </c>
      <c r="BU328" s="78" t="e">
        <f aca="false">IF(BD328=0,"",BD328)</f>
        <v>#N/A</v>
      </c>
    </row>
    <row r="329" customFormat="false" ht="56.7" hidden="false" customHeight="true" outlineLevel="0" collapsed="false">
      <c r="A329" s="137"/>
      <c r="B329" s="138"/>
      <c r="C329" s="139"/>
      <c r="D329" s="139"/>
      <c r="E329" s="143"/>
      <c r="F329" s="120"/>
      <c r="G329" s="121"/>
      <c r="H329" s="122"/>
      <c r="I329" s="123"/>
      <c r="J329" s="116"/>
      <c r="K329" s="124" t="str">
        <f aca="false">IF(ISBLANK(I329),"",ROUND(IF(J329&lt;&gt;"€",IF(J329="$",I329*TRANSFERENCIAS!$E$29,I329*TRANSFERENCIAS!$H$29),I329),2))</f>
        <v/>
      </c>
      <c r="L329" s="142"/>
      <c r="M329" s="142"/>
      <c r="N329" s="142"/>
      <c r="O329" s="142"/>
      <c r="P329" s="142"/>
      <c r="Q329" s="160" t="str">
        <f aca="false">IF(ISNUMBER(X329),X329,"P")</f>
        <v>P</v>
      </c>
      <c r="W329" s="129" t="n">
        <f aca="false">SUM(L329:O329)</f>
        <v>0</v>
      </c>
      <c r="X329" s="129" t="str">
        <f aca="false">IF(W329&gt;0,ABS(W329-K329),"")</f>
        <v/>
      </c>
      <c r="AO329" s="78" t="e">
        <f aca="false">VLOOKUP(F329,PTDS2!$A$1:$Q$13,2)</f>
        <v>#N/A</v>
      </c>
      <c r="AP329" s="78" t="e">
        <f aca="false">VLOOKUP(F329,PTDS2!$A$1:$Q$13,3)</f>
        <v>#N/A</v>
      </c>
      <c r="AQ329" s="78" t="e">
        <f aca="false">VLOOKUP(F329,PTDS2!$A$1:$Q$13,4)</f>
        <v>#N/A</v>
      </c>
      <c r="AR329" s="78" t="e">
        <f aca="false">VLOOKUP(F329,PTDS2!$A$1:$Q$13,5)</f>
        <v>#N/A</v>
      </c>
      <c r="AS329" s="78" t="e">
        <f aca="false">VLOOKUP(F329,PTDS2!$A$1:$Q$13,6)</f>
        <v>#N/A</v>
      </c>
      <c r="AT329" s="78" t="e">
        <f aca="false">VLOOKUP(F329,PTDS2!$A$1:$Q$13,7)</f>
        <v>#N/A</v>
      </c>
      <c r="AU329" s="78" t="e">
        <f aca="false">VLOOKUP(F329,PTDS2!$A$1:$Q$13,8)</f>
        <v>#N/A</v>
      </c>
      <c r="AV329" s="78" t="e">
        <f aca="false">VLOOKUP(F329,PTDS2!$A$1:$Q$13,9)</f>
        <v>#N/A</v>
      </c>
      <c r="AW329" s="78" t="e">
        <f aca="false">VLOOKUP(F329,PTDS2!$A$1:$Q$13,10)</f>
        <v>#N/A</v>
      </c>
      <c r="AX329" s="78" t="e">
        <f aca="false">VLOOKUP(F329,PTDS2!$A$1:$Q$13,11)</f>
        <v>#N/A</v>
      </c>
      <c r="AY329" s="78" t="e">
        <f aca="false">VLOOKUP(F329,PTDS2!$A$1:$Q$13,12)</f>
        <v>#N/A</v>
      </c>
      <c r="AZ329" s="78" t="e">
        <f aca="false">VLOOKUP(F329,PTDS2!$A$1:$Q$13,13)</f>
        <v>#N/A</v>
      </c>
      <c r="BA329" s="78" t="e">
        <f aca="false">VLOOKUP(F329,PTDS2!$A$1:$Q$13,14)</f>
        <v>#N/A</v>
      </c>
      <c r="BB329" s="78" t="e">
        <f aca="false">VLOOKUP(F329,PTDS2!$A$1:$Q$13,15)</f>
        <v>#N/A</v>
      </c>
      <c r="BC329" s="78" t="e">
        <f aca="false">VLOOKUP(F329,PTDS2!$A$1:$Q$13,16)</f>
        <v>#N/A</v>
      </c>
      <c r="BD329" s="78" t="e">
        <f aca="false">VLOOKUP(F329,PTDS2!$A$1:$Q$13,17)</f>
        <v>#N/A</v>
      </c>
      <c r="BF329" s="78" t="e">
        <f aca="false">IF(AO329=0,"",AO329)</f>
        <v>#N/A</v>
      </c>
      <c r="BG329" s="78" t="e">
        <f aca="false">IF(AP329=0,"",AP329)</f>
        <v>#N/A</v>
      </c>
      <c r="BH329" s="78" t="e">
        <f aca="false">IF(AQ329=0,"",AQ329)</f>
        <v>#N/A</v>
      </c>
      <c r="BI329" s="78" t="e">
        <f aca="false">IF(AR329=0,"",AR329)</f>
        <v>#N/A</v>
      </c>
      <c r="BJ329" s="78" t="e">
        <f aca="false">IF(AS329=0,"",AS329)</f>
        <v>#N/A</v>
      </c>
      <c r="BK329" s="78" t="e">
        <f aca="false">IF(AT329=0,"",AT329)</f>
        <v>#N/A</v>
      </c>
      <c r="BL329" s="78" t="e">
        <f aca="false">IF(AU329=0,"",AU329)</f>
        <v>#N/A</v>
      </c>
      <c r="BM329" s="78" t="e">
        <f aca="false">IF(AV329=0,"",AV329)</f>
        <v>#N/A</v>
      </c>
      <c r="BN329" s="78" t="e">
        <f aca="false">IF(AW329=0,"",AW329)</f>
        <v>#N/A</v>
      </c>
      <c r="BO329" s="78" t="e">
        <f aca="false">IF(AX329=0,"",AX329)</f>
        <v>#N/A</v>
      </c>
      <c r="BP329" s="78" t="e">
        <f aca="false">IF(AY329=0,"",AY329)</f>
        <v>#N/A</v>
      </c>
      <c r="BQ329" s="78" t="e">
        <f aca="false">IF(AZ329=0,"",AZ329)</f>
        <v>#N/A</v>
      </c>
      <c r="BR329" s="78" t="e">
        <f aca="false">IF(BA329=0,"",BA329)</f>
        <v>#N/A</v>
      </c>
      <c r="BS329" s="78" t="e">
        <f aca="false">IF(BB329=0,"",BB329)</f>
        <v>#N/A</v>
      </c>
      <c r="BT329" s="78" t="e">
        <f aca="false">IF(BC329=0,"",BC329)</f>
        <v>#N/A</v>
      </c>
      <c r="BU329" s="78" t="e">
        <f aca="false">IF(BD329=0,"",BD329)</f>
        <v>#N/A</v>
      </c>
    </row>
    <row r="330" customFormat="false" ht="56.7" hidden="false" customHeight="true" outlineLevel="0" collapsed="false">
      <c r="A330" s="137"/>
      <c r="B330" s="138"/>
      <c r="C330" s="139"/>
      <c r="D330" s="139"/>
      <c r="E330" s="143"/>
      <c r="F330" s="120"/>
      <c r="G330" s="121"/>
      <c r="H330" s="122"/>
      <c r="I330" s="123"/>
      <c r="J330" s="116"/>
      <c r="K330" s="124" t="str">
        <f aca="false">IF(ISBLANK(I330),"",ROUND(IF(J330&lt;&gt;"€",IF(J330="$",I330*TRANSFERENCIAS!$E$29,I330*TRANSFERENCIAS!$H$29),I330),2))</f>
        <v/>
      </c>
      <c r="L330" s="142"/>
      <c r="M330" s="142"/>
      <c r="N330" s="142"/>
      <c r="O330" s="142"/>
      <c r="P330" s="142"/>
      <c r="Q330" s="160" t="str">
        <f aca="false">IF(ISNUMBER(X330),X330,"P")</f>
        <v>P</v>
      </c>
      <c r="W330" s="129" t="n">
        <f aca="false">SUM(L330:O330)</f>
        <v>0</v>
      </c>
      <c r="X330" s="129" t="str">
        <f aca="false">IF(W330&gt;0,ABS(W330-K330),"")</f>
        <v/>
      </c>
      <c r="AO330" s="78" t="e">
        <f aca="false">VLOOKUP(F330,PTDS2!$A$1:$Q$13,2)</f>
        <v>#N/A</v>
      </c>
      <c r="AP330" s="78" t="e">
        <f aca="false">VLOOKUP(F330,PTDS2!$A$1:$Q$13,3)</f>
        <v>#N/A</v>
      </c>
      <c r="AQ330" s="78" t="e">
        <f aca="false">VLOOKUP(F330,PTDS2!$A$1:$Q$13,4)</f>
        <v>#N/A</v>
      </c>
      <c r="AR330" s="78" t="e">
        <f aca="false">VLOOKUP(F330,PTDS2!$A$1:$Q$13,5)</f>
        <v>#N/A</v>
      </c>
      <c r="AS330" s="78" t="e">
        <f aca="false">VLOOKUP(F330,PTDS2!$A$1:$Q$13,6)</f>
        <v>#N/A</v>
      </c>
      <c r="AT330" s="78" t="e">
        <f aca="false">VLOOKUP(F330,PTDS2!$A$1:$Q$13,7)</f>
        <v>#N/A</v>
      </c>
      <c r="AU330" s="78" t="e">
        <f aca="false">VLOOKUP(F330,PTDS2!$A$1:$Q$13,8)</f>
        <v>#N/A</v>
      </c>
      <c r="AV330" s="78" t="e">
        <f aca="false">VLOOKUP(F330,PTDS2!$A$1:$Q$13,9)</f>
        <v>#N/A</v>
      </c>
      <c r="AW330" s="78" t="e">
        <f aca="false">VLOOKUP(F330,PTDS2!$A$1:$Q$13,10)</f>
        <v>#N/A</v>
      </c>
      <c r="AX330" s="78" t="e">
        <f aca="false">VLOOKUP(F330,PTDS2!$A$1:$Q$13,11)</f>
        <v>#N/A</v>
      </c>
      <c r="AY330" s="78" t="e">
        <f aca="false">VLOOKUP(F330,PTDS2!$A$1:$Q$13,12)</f>
        <v>#N/A</v>
      </c>
      <c r="AZ330" s="78" t="e">
        <f aca="false">VLOOKUP(F330,PTDS2!$A$1:$Q$13,13)</f>
        <v>#N/A</v>
      </c>
      <c r="BA330" s="78" t="e">
        <f aca="false">VLOOKUP(F330,PTDS2!$A$1:$Q$13,14)</f>
        <v>#N/A</v>
      </c>
      <c r="BB330" s="78" t="e">
        <f aca="false">VLOOKUP(F330,PTDS2!$A$1:$Q$13,15)</f>
        <v>#N/A</v>
      </c>
      <c r="BC330" s="78" t="e">
        <f aca="false">VLOOKUP(F330,PTDS2!$A$1:$Q$13,16)</f>
        <v>#N/A</v>
      </c>
      <c r="BD330" s="78" t="e">
        <f aca="false">VLOOKUP(F330,PTDS2!$A$1:$Q$13,17)</f>
        <v>#N/A</v>
      </c>
      <c r="BF330" s="78" t="e">
        <f aca="false">IF(AO330=0,"",AO330)</f>
        <v>#N/A</v>
      </c>
      <c r="BG330" s="78" t="e">
        <f aca="false">IF(AP330=0,"",AP330)</f>
        <v>#N/A</v>
      </c>
      <c r="BH330" s="78" t="e">
        <f aca="false">IF(AQ330=0,"",AQ330)</f>
        <v>#N/A</v>
      </c>
      <c r="BI330" s="78" t="e">
        <f aca="false">IF(AR330=0,"",AR330)</f>
        <v>#N/A</v>
      </c>
      <c r="BJ330" s="78" t="e">
        <f aca="false">IF(AS330=0,"",AS330)</f>
        <v>#N/A</v>
      </c>
      <c r="BK330" s="78" t="e">
        <f aca="false">IF(AT330=0,"",AT330)</f>
        <v>#N/A</v>
      </c>
      <c r="BL330" s="78" t="e">
        <f aca="false">IF(AU330=0,"",AU330)</f>
        <v>#N/A</v>
      </c>
      <c r="BM330" s="78" t="e">
        <f aca="false">IF(AV330=0,"",AV330)</f>
        <v>#N/A</v>
      </c>
      <c r="BN330" s="78" t="e">
        <f aca="false">IF(AW330=0,"",AW330)</f>
        <v>#N/A</v>
      </c>
      <c r="BO330" s="78" t="e">
        <f aca="false">IF(AX330=0,"",AX330)</f>
        <v>#N/A</v>
      </c>
      <c r="BP330" s="78" t="e">
        <f aca="false">IF(AY330=0,"",AY330)</f>
        <v>#N/A</v>
      </c>
      <c r="BQ330" s="78" t="e">
        <f aca="false">IF(AZ330=0,"",AZ330)</f>
        <v>#N/A</v>
      </c>
      <c r="BR330" s="78" t="e">
        <f aca="false">IF(BA330=0,"",BA330)</f>
        <v>#N/A</v>
      </c>
      <c r="BS330" s="78" t="e">
        <f aca="false">IF(BB330=0,"",BB330)</f>
        <v>#N/A</v>
      </c>
      <c r="BT330" s="78" t="e">
        <f aca="false">IF(BC330=0,"",BC330)</f>
        <v>#N/A</v>
      </c>
      <c r="BU330" s="78" t="e">
        <f aca="false">IF(BD330=0,"",BD330)</f>
        <v>#N/A</v>
      </c>
    </row>
    <row r="331" customFormat="false" ht="56.7" hidden="false" customHeight="true" outlineLevel="0" collapsed="false">
      <c r="A331" s="137"/>
      <c r="B331" s="138"/>
      <c r="C331" s="139"/>
      <c r="D331" s="139"/>
      <c r="E331" s="143"/>
      <c r="F331" s="120"/>
      <c r="G331" s="121"/>
      <c r="H331" s="122"/>
      <c r="I331" s="123"/>
      <c r="J331" s="116"/>
      <c r="K331" s="124" t="str">
        <f aca="false">IF(ISBLANK(I331),"",ROUND(IF(J331&lt;&gt;"€",IF(J331="$",I331*TRANSFERENCIAS!$E$29,I331*TRANSFERENCIAS!$H$29),I331),2))</f>
        <v/>
      </c>
      <c r="L331" s="142"/>
      <c r="M331" s="142"/>
      <c r="N331" s="142"/>
      <c r="O331" s="142"/>
      <c r="P331" s="142"/>
      <c r="Q331" s="160" t="str">
        <f aca="false">IF(ISNUMBER(X331),X331,"P")</f>
        <v>P</v>
      </c>
      <c r="W331" s="129" t="n">
        <f aca="false">SUM(L331:O331)</f>
        <v>0</v>
      </c>
      <c r="X331" s="129" t="str">
        <f aca="false">IF(W331&gt;0,ABS(W331-K331),"")</f>
        <v/>
      </c>
      <c r="AO331" s="78" t="e">
        <f aca="false">VLOOKUP(F331,PTDS2!$A$1:$Q$13,2)</f>
        <v>#N/A</v>
      </c>
      <c r="AP331" s="78" t="e">
        <f aca="false">VLOOKUP(F331,PTDS2!$A$1:$Q$13,3)</f>
        <v>#N/A</v>
      </c>
      <c r="AQ331" s="78" t="e">
        <f aca="false">VLOOKUP(F331,PTDS2!$A$1:$Q$13,4)</f>
        <v>#N/A</v>
      </c>
      <c r="AR331" s="78" t="e">
        <f aca="false">VLOOKUP(F331,PTDS2!$A$1:$Q$13,5)</f>
        <v>#N/A</v>
      </c>
      <c r="AS331" s="78" t="e">
        <f aca="false">VLOOKUP(F331,PTDS2!$A$1:$Q$13,6)</f>
        <v>#N/A</v>
      </c>
      <c r="AT331" s="78" t="e">
        <f aca="false">VLOOKUP(F331,PTDS2!$A$1:$Q$13,7)</f>
        <v>#N/A</v>
      </c>
      <c r="AU331" s="78" t="e">
        <f aca="false">VLOOKUP(F331,PTDS2!$A$1:$Q$13,8)</f>
        <v>#N/A</v>
      </c>
      <c r="AV331" s="78" t="e">
        <f aca="false">VLOOKUP(F331,PTDS2!$A$1:$Q$13,9)</f>
        <v>#N/A</v>
      </c>
      <c r="AW331" s="78" t="e">
        <f aca="false">VLOOKUP(F331,PTDS2!$A$1:$Q$13,10)</f>
        <v>#N/A</v>
      </c>
      <c r="AX331" s="78" t="e">
        <f aca="false">VLOOKUP(F331,PTDS2!$A$1:$Q$13,11)</f>
        <v>#N/A</v>
      </c>
      <c r="AY331" s="78" t="e">
        <f aca="false">VLOOKUP(F331,PTDS2!$A$1:$Q$13,12)</f>
        <v>#N/A</v>
      </c>
      <c r="AZ331" s="78" t="e">
        <f aca="false">VLOOKUP(F331,PTDS2!$A$1:$Q$13,13)</f>
        <v>#N/A</v>
      </c>
      <c r="BA331" s="78" t="e">
        <f aca="false">VLOOKUP(F331,PTDS2!$A$1:$Q$13,14)</f>
        <v>#N/A</v>
      </c>
      <c r="BB331" s="78" t="e">
        <f aca="false">VLOOKUP(F331,PTDS2!$A$1:$Q$13,15)</f>
        <v>#N/A</v>
      </c>
      <c r="BC331" s="78" t="e">
        <f aca="false">VLOOKUP(F331,PTDS2!$A$1:$Q$13,16)</f>
        <v>#N/A</v>
      </c>
      <c r="BD331" s="78" t="e">
        <f aca="false">VLOOKUP(F331,PTDS2!$A$1:$Q$13,17)</f>
        <v>#N/A</v>
      </c>
      <c r="BF331" s="78" t="e">
        <f aca="false">IF(AO331=0,"",AO331)</f>
        <v>#N/A</v>
      </c>
      <c r="BG331" s="78" t="e">
        <f aca="false">IF(AP331=0,"",AP331)</f>
        <v>#N/A</v>
      </c>
      <c r="BH331" s="78" t="e">
        <f aca="false">IF(AQ331=0,"",AQ331)</f>
        <v>#N/A</v>
      </c>
      <c r="BI331" s="78" t="e">
        <f aca="false">IF(AR331=0,"",AR331)</f>
        <v>#N/A</v>
      </c>
      <c r="BJ331" s="78" t="e">
        <f aca="false">IF(AS331=0,"",AS331)</f>
        <v>#N/A</v>
      </c>
      <c r="BK331" s="78" t="e">
        <f aca="false">IF(AT331=0,"",AT331)</f>
        <v>#N/A</v>
      </c>
      <c r="BL331" s="78" t="e">
        <f aca="false">IF(AU331=0,"",AU331)</f>
        <v>#N/A</v>
      </c>
      <c r="BM331" s="78" t="e">
        <f aca="false">IF(AV331=0,"",AV331)</f>
        <v>#N/A</v>
      </c>
      <c r="BN331" s="78" t="e">
        <f aca="false">IF(AW331=0,"",AW331)</f>
        <v>#N/A</v>
      </c>
      <c r="BO331" s="78" t="e">
        <f aca="false">IF(AX331=0,"",AX331)</f>
        <v>#N/A</v>
      </c>
      <c r="BP331" s="78" t="e">
        <f aca="false">IF(AY331=0,"",AY331)</f>
        <v>#N/A</v>
      </c>
      <c r="BQ331" s="78" t="e">
        <f aca="false">IF(AZ331=0,"",AZ331)</f>
        <v>#N/A</v>
      </c>
      <c r="BR331" s="78" t="e">
        <f aca="false">IF(BA331=0,"",BA331)</f>
        <v>#N/A</v>
      </c>
      <c r="BS331" s="78" t="e">
        <f aca="false">IF(BB331=0,"",BB331)</f>
        <v>#N/A</v>
      </c>
      <c r="BT331" s="78" t="e">
        <f aca="false">IF(BC331=0,"",BC331)</f>
        <v>#N/A</v>
      </c>
      <c r="BU331" s="78" t="e">
        <f aca="false">IF(BD331=0,"",BD331)</f>
        <v>#N/A</v>
      </c>
    </row>
    <row r="332" customFormat="false" ht="56.7" hidden="false" customHeight="true" outlineLevel="0" collapsed="false">
      <c r="A332" s="137"/>
      <c r="B332" s="138"/>
      <c r="C332" s="139"/>
      <c r="D332" s="139"/>
      <c r="E332" s="143"/>
      <c r="F332" s="120"/>
      <c r="G332" s="121"/>
      <c r="H332" s="122"/>
      <c r="I332" s="123"/>
      <c r="J332" s="116"/>
      <c r="K332" s="124" t="str">
        <f aca="false">IF(ISBLANK(I332),"",ROUND(IF(J332&lt;&gt;"€",IF(J332="$",I332*TRANSFERENCIAS!$E$29,I332*TRANSFERENCIAS!$H$29),I332),2))</f>
        <v/>
      </c>
      <c r="L332" s="142"/>
      <c r="M332" s="142"/>
      <c r="N332" s="142"/>
      <c r="O332" s="142"/>
      <c r="P332" s="142"/>
      <c r="Q332" s="160" t="str">
        <f aca="false">IF(ISNUMBER(X332),X332,"P")</f>
        <v>P</v>
      </c>
      <c r="W332" s="129" t="n">
        <f aca="false">SUM(L332:O332)</f>
        <v>0</v>
      </c>
      <c r="X332" s="129" t="str">
        <f aca="false">IF(W332&gt;0,ABS(W332-K332),"")</f>
        <v/>
      </c>
      <c r="AO332" s="78" t="e">
        <f aca="false">VLOOKUP(F332,PTDS2!$A$1:$Q$13,2)</f>
        <v>#N/A</v>
      </c>
      <c r="AP332" s="78" t="e">
        <f aca="false">VLOOKUP(F332,PTDS2!$A$1:$Q$13,3)</f>
        <v>#N/A</v>
      </c>
      <c r="AQ332" s="78" t="e">
        <f aca="false">VLOOKUP(F332,PTDS2!$A$1:$Q$13,4)</f>
        <v>#N/A</v>
      </c>
      <c r="AR332" s="78" t="e">
        <f aca="false">VLOOKUP(F332,PTDS2!$A$1:$Q$13,5)</f>
        <v>#N/A</v>
      </c>
      <c r="AS332" s="78" t="e">
        <f aca="false">VLOOKUP(F332,PTDS2!$A$1:$Q$13,6)</f>
        <v>#N/A</v>
      </c>
      <c r="AT332" s="78" t="e">
        <f aca="false">VLOOKUP(F332,PTDS2!$A$1:$Q$13,7)</f>
        <v>#N/A</v>
      </c>
      <c r="AU332" s="78" t="e">
        <f aca="false">VLOOKUP(F332,PTDS2!$A$1:$Q$13,8)</f>
        <v>#N/A</v>
      </c>
      <c r="AV332" s="78" t="e">
        <f aca="false">VLOOKUP(F332,PTDS2!$A$1:$Q$13,9)</f>
        <v>#N/A</v>
      </c>
      <c r="AW332" s="78" t="e">
        <f aca="false">VLOOKUP(F332,PTDS2!$A$1:$Q$13,10)</f>
        <v>#N/A</v>
      </c>
      <c r="AX332" s="78" t="e">
        <f aca="false">VLOOKUP(F332,PTDS2!$A$1:$Q$13,11)</f>
        <v>#N/A</v>
      </c>
      <c r="AY332" s="78" t="e">
        <f aca="false">VLOOKUP(F332,PTDS2!$A$1:$Q$13,12)</f>
        <v>#N/A</v>
      </c>
      <c r="AZ332" s="78" t="e">
        <f aca="false">VLOOKUP(F332,PTDS2!$A$1:$Q$13,13)</f>
        <v>#N/A</v>
      </c>
      <c r="BA332" s="78" t="e">
        <f aca="false">VLOOKUP(F332,PTDS2!$A$1:$Q$13,14)</f>
        <v>#N/A</v>
      </c>
      <c r="BB332" s="78" t="e">
        <f aca="false">VLOOKUP(F332,PTDS2!$A$1:$Q$13,15)</f>
        <v>#N/A</v>
      </c>
      <c r="BC332" s="78" t="e">
        <f aca="false">VLOOKUP(F332,PTDS2!$A$1:$Q$13,16)</f>
        <v>#N/A</v>
      </c>
      <c r="BD332" s="78" t="e">
        <f aca="false">VLOOKUP(F332,PTDS2!$A$1:$Q$13,17)</f>
        <v>#N/A</v>
      </c>
      <c r="BF332" s="78" t="e">
        <f aca="false">IF(AO332=0,"",AO332)</f>
        <v>#N/A</v>
      </c>
      <c r="BG332" s="78" t="e">
        <f aca="false">IF(AP332=0,"",AP332)</f>
        <v>#N/A</v>
      </c>
      <c r="BH332" s="78" t="e">
        <f aca="false">IF(AQ332=0,"",AQ332)</f>
        <v>#N/A</v>
      </c>
      <c r="BI332" s="78" t="e">
        <f aca="false">IF(AR332=0,"",AR332)</f>
        <v>#N/A</v>
      </c>
      <c r="BJ332" s="78" t="e">
        <f aca="false">IF(AS332=0,"",AS332)</f>
        <v>#N/A</v>
      </c>
      <c r="BK332" s="78" t="e">
        <f aca="false">IF(AT332=0,"",AT332)</f>
        <v>#N/A</v>
      </c>
      <c r="BL332" s="78" t="e">
        <f aca="false">IF(AU332=0,"",AU332)</f>
        <v>#N/A</v>
      </c>
      <c r="BM332" s="78" t="e">
        <f aca="false">IF(AV332=0,"",AV332)</f>
        <v>#N/A</v>
      </c>
      <c r="BN332" s="78" t="e">
        <f aca="false">IF(AW332=0,"",AW332)</f>
        <v>#N/A</v>
      </c>
      <c r="BO332" s="78" t="e">
        <f aca="false">IF(AX332=0,"",AX332)</f>
        <v>#N/A</v>
      </c>
      <c r="BP332" s="78" t="e">
        <f aca="false">IF(AY332=0,"",AY332)</f>
        <v>#N/A</v>
      </c>
      <c r="BQ332" s="78" t="e">
        <f aca="false">IF(AZ332=0,"",AZ332)</f>
        <v>#N/A</v>
      </c>
      <c r="BR332" s="78" t="e">
        <f aca="false">IF(BA332=0,"",BA332)</f>
        <v>#N/A</v>
      </c>
      <c r="BS332" s="78" t="e">
        <f aca="false">IF(BB332=0,"",BB332)</f>
        <v>#N/A</v>
      </c>
      <c r="BT332" s="78" t="e">
        <f aca="false">IF(BC332=0,"",BC332)</f>
        <v>#N/A</v>
      </c>
      <c r="BU332" s="78" t="e">
        <f aca="false">IF(BD332=0,"",BD332)</f>
        <v>#N/A</v>
      </c>
    </row>
    <row r="333" customFormat="false" ht="56.7" hidden="false" customHeight="true" outlineLevel="0" collapsed="false">
      <c r="A333" s="137"/>
      <c r="B333" s="138"/>
      <c r="C333" s="139"/>
      <c r="D333" s="139"/>
      <c r="E333" s="143"/>
      <c r="F333" s="120"/>
      <c r="G333" s="121"/>
      <c r="H333" s="122"/>
      <c r="I333" s="123"/>
      <c r="J333" s="116"/>
      <c r="K333" s="124" t="str">
        <f aca="false">IF(ISBLANK(I333),"",ROUND(IF(J333&lt;&gt;"€",IF(J333="$",I333*TRANSFERENCIAS!$E$29,I333*TRANSFERENCIAS!$H$29),I333),2))</f>
        <v/>
      </c>
      <c r="L333" s="142"/>
      <c r="M333" s="142"/>
      <c r="N333" s="142"/>
      <c r="O333" s="142"/>
      <c r="P333" s="142"/>
      <c r="Q333" s="160" t="str">
        <f aca="false">IF(ISNUMBER(X333),X333,"P")</f>
        <v>P</v>
      </c>
      <c r="W333" s="129" t="n">
        <f aca="false">SUM(L333:O333)</f>
        <v>0</v>
      </c>
      <c r="X333" s="129" t="str">
        <f aca="false">IF(W333&gt;0,ABS(W333-K333),"")</f>
        <v/>
      </c>
      <c r="AO333" s="78" t="e">
        <f aca="false">VLOOKUP(F333,PTDS2!$A$1:$Q$13,2)</f>
        <v>#N/A</v>
      </c>
      <c r="AP333" s="78" t="e">
        <f aca="false">VLOOKUP(F333,PTDS2!$A$1:$Q$13,3)</f>
        <v>#N/A</v>
      </c>
      <c r="AQ333" s="78" t="e">
        <f aca="false">VLOOKUP(F333,PTDS2!$A$1:$Q$13,4)</f>
        <v>#N/A</v>
      </c>
      <c r="AR333" s="78" t="e">
        <f aca="false">VLOOKUP(F333,PTDS2!$A$1:$Q$13,5)</f>
        <v>#N/A</v>
      </c>
      <c r="AS333" s="78" t="e">
        <f aca="false">VLOOKUP(F333,PTDS2!$A$1:$Q$13,6)</f>
        <v>#N/A</v>
      </c>
      <c r="AT333" s="78" t="e">
        <f aca="false">VLOOKUP(F333,PTDS2!$A$1:$Q$13,7)</f>
        <v>#N/A</v>
      </c>
      <c r="AU333" s="78" t="e">
        <f aca="false">VLOOKUP(F333,PTDS2!$A$1:$Q$13,8)</f>
        <v>#N/A</v>
      </c>
      <c r="AV333" s="78" t="e">
        <f aca="false">VLOOKUP(F333,PTDS2!$A$1:$Q$13,9)</f>
        <v>#N/A</v>
      </c>
      <c r="AW333" s="78" t="e">
        <f aca="false">VLOOKUP(F333,PTDS2!$A$1:$Q$13,10)</f>
        <v>#N/A</v>
      </c>
      <c r="AX333" s="78" t="e">
        <f aca="false">VLOOKUP(F333,PTDS2!$A$1:$Q$13,11)</f>
        <v>#N/A</v>
      </c>
      <c r="AY333" s="78" t="e">
        <f aca="false">VLOOKUP(F333,PTDS2!$A$1:$Q$13,12)</f>
        <v>#N/A</v>
      </c>
      <c r="AZ333" s="78" t="e">
        <f aca="false">VLOOKUP(F333,PTDS2!$A$1:$Q$13,13)</f>
        <v>#N/A</v>
      </c>
      <c r="BA333" s="78" t="e">
        <f aca="false">VLOOKUP(F333,PTDS2!$A$1:$Q$13,14)</f>
        <v>#N/A</v>
      </c>
      <c r="BB333" s="78" t="e">
        <f aca="false">VLOOKUP(F333,PTDS2!$A$1:$Q$13,15)</f>
        <v>#N/A</v>
      </c>
      <c r="BC333" s="78" t="e">
        <f aca="false">VLOOKUP(F333,PTDS2!$A$1:$Q$13,16)</f>
        <v>#N/A</v>
      </c>
      <c r="BD333" s="78" t="e">
        <f aca="false">VLOOKUP(F333,PTDS2!$A$1:$Q$13,17)</f>
        <v>#N/A</v>
      </c>
      <c r="BF333" s="78" t="e">
        <f aca="false">IF(AO333=0,"",AO333)</f>
        <v>#N/A</v>
      </c>
      <c r="BG333" s="78" t="e">
        <f aca="false">IF(AP333=0,"",AP333)</f>
        <v>#N/A</v>
      </c>
      <c r="BH333" s="78" t="e">
        <f aca="false">IF(AQ333=0,"",AQ333)</f>
        <v>#N/A</v>
      </c>
      <c r="BI333" s="78" t="e">
        <f aca="false">IF(AR333=0,"",AR333)</f>
        <v>#N/A</v>
      </c>
      <c r="BJ333" s="78" t="e">
        <f aca="false">IF(AS333=0,"",AS333)</f>
        <v>#N/A</v>
      </c>
      <c r="BK333" s="78" t="e">
        <f aca="false">IF(AT333=0,"",AT333)</f>
        <v>#N/A</v>
      </c>
      <c r="BL333" s="78" t="e">
        <f aca="false">IF(AU333=0,"",AU333)</f>
        <v>#N/A</v>
      </c>
      <c r="BM333" s="78" t="e">
        <f aca="false">IF(AV333=0,"",AV333)</f>
        <v>#N/A</v>
      </c>
      <c r="BN333" s="78" t="e">
        <f aca="false">IF(AW333=0,"",AW333)</f>
        <v>#N/A</v>
      </c>
      <c r="BO333" s="78" t="e">
        <f aca="false">IF(AX333=0,"",AX333)</f>
        <v>#N/A</v>
      </c>
      <c r="BP333" s="78" t="e">
        <f aca="false">IF(AY333=0,"",AY333)</f>
        <v>#N/A</v>
      </c>
      <c r="BQ333" s="78" t="e">
        <f aca="false">IF(AZ333=0,"",AZ333)</f>
        <v>#N/A</v>
      </c>
      <c r="BR333" s="78" t="e">
        <f aca="false">IF(BA333=0,"",BA333)</f>
        <v>#N/A</v>
      </c>
      <c r="BS333" s="78" t="e">
        <f aca="false">IF(BB333=0,"",BB333)</f>
        <v>#N/A</v>
      </c>
      <c r="BT333" s="78" t="e">
        <f aca="false">IF(BC333=0,"",BC333)</f>
        <v>#N/A</v>
      </c>
      <c r="BU333" s="78" t="e">
        <f aca="false">IF(BD333=0,"",BD333)</f>
        <v>#N/A</v>
      </c>
    </row>
    <row r="334" customFormat="false" ht="56.7" hidden="false" customHeight="true" outlineLevel="0" collapsed="false">
      <c r="A334" s="137"/>
      <c r="B334" s="138"/>
      <c r="C334" s="139"/>
      <c r="D334" s="139"/>
      <c r="E334" s="143"/>
      <c r="F334" s="120"/>
      <c r="G334" s="121"/>
      <c r="H334" s="122"/>
      <c r="I334" s="123"/>
      <c r="J334" s="116"/>
      <c r="K334" s="124" t="str">
        <f aca="false">IF(ISBLANK(I334),"",ROUND(IF(J334&lt;&gt;"€",IF(J334="$",I334*TRANSFERENCIAS!$E$29,I334*TRANSFERENCIAS!$H$29),I334),2))</f>
        <v/>
      </c>
      <c r="L334" s="142"/>
      <c r="M334" s="142"/>
      <c r="N334" s="142"/>
      <c r="O334" s="142"/>
      <c r="P334" s="142"/>
      <c r="Q334" s="160" t="str">
        <f aca="false">IF(ISNUMBER(X334),X334,"P")</f>
        <v>P</v>
      </c>
      <c r="W334" s="129" t="n">
        <f aca="false">SUM(L334:O334)</f>
        <v>0</v>
      </c>
      <c r="X334" s="129" t="str">
        <f aca="false">IF(W334&gt;0,ABS(W334-K334),"")</f>
        <v/>
      </c>
      <c r="AO334" s="78" t="e">
        <f aca="false">VLOOKUP(F334,PTDS2!$A$1:$Q$13,2)</f>
        <v>#N/A</v>
      </c>
      <c r="AP334" s="78" t="e">
        <f aca="false">VLOOKUP(F334,PTDS2!$A$1:$Q$13,3)</f>
        <v>#N/A</v>
      </c>
      <c r="AQ334" s="78" t="e">
        <f aca="false">VLOOKUP(F334,PTDS2!$A$1:$Q$13,4)</f>
        <v>#N/A</v>
      </c>
      <c r="AR334" s="78" t="e">
        <f aca="false">VLOOKUP(F334,PTDS2!$A$1:$Q$13,5)</f>
        <v>#N/A</v>
      </c>
      <c r="AS334" s="78" t="e">
        <f aca="false">VLOOKUP(F334,PTDS2!$A$1:$Q$13,6)</f>
        <v>#N/A</v>
      </c>
      <c r="AT334" s="78" t="e">
        <f aca="false">VLOOKUP(F334,PTDS2!$A$1:$Q$13,7)</f>
        <v>#N/A</v>
      </c>
      <c r="AU334" s="78" t="e">
        <f aca="false">VLOOKUP(F334,PTDS2!$A$1:$Q$13,8)</f>
        <v>#N/A</v>
      </c>
      <c r="AV334" s="78" t="e">
        <f aca="false">VLOOKUP(F334,PTDS2!$A$1:$Q$13,9)</f>
        <v>#N/A</v>
      </c>
      <c r="AW334" s="78" t="e">
        <f aca="false">VLOOKUP(F334,PTDS2!$A$1:$Q$13,10)</f>
        <v>#N/A</v>
      </c>
      <c r="AX334" s="78" t="e">
        <f aca="false">VLOOKUP(F334,PTDS2!$A$1:$Q$13,11)</f>
        <v>#N/A</v>
      </c>
      <c r="AY334" s="78" t="e">
        <f aca="false">VLOOKUP(F334,PTDS2!$A$1:$Q$13,12)</f>
        <v>#N/A</v>
      </c>
      <c r="AZ334" s="78" t="e">
        <f aca="false">VLOOKUP(F334,PTDS2!$A$1:$Q$13,13)</f>
        <v>#N/A</v>
      </c>
      <c r="BA334" s="78" t="e">
        <f aca="false">VLOOKUP(F334,PTDS2!$A$1:$Q$13,14)</f>
        <v>#N/A</v>
      </c>
      <c r="BB334" s="78" t="e">
        <f aca="false">VLOOKUP(F334,PTDS2!$A$1:$Q$13,15)</f>
        <v>#N/A</v>
      </c>
      <c r="BC334" s="78" t="e">
        <f aca="false">VLOOKUP(F334,PTDS2!$A$1:$Q$13,16)</f>
        <v>#N/A</v>
      </c>
      <c r="BD334" s="78" t="e">
        <f aca="false">VLOOKUP(F334,PTDS2!$A$1:$Q$13,17)</f>
        <v>#N/A</v>
      </c>
      <c r="BF334" s="78" t="e">
        <f aca="false">IF(AO334=0,"",AO334)</f>
        <v>#N/A</v>
      </c>
      <c r="BG334" s="78" t="e">
        <f aca="false">IF(AP334=0,"",AP334)</f>
        <v>#N/A</v>
      </c>
      <c r="BH334" s="78" t="e">
        <f aca="false">IF(AQ334=0,"",AQ334)</f>
        <v>#N/A</v>
      </c>
      <c r="BI334" s="78" t="e">
        <f aca="false">IF(AR334=0,"",AR334)</f>
        <v>#N/A</v>
      </c>
      <c r="BJ334" s="78" t="e">
        <f aca="false">IF(AS334=0,"",AS334)</f>
        <v>#N/A</v>
      </c>
      <c r="BK334" s="78" t="e">
        <f aca="false">IF(AT334=0,"",AT334)</f>
        <v>#N/A</v>
      </c>
      <c r="BL334" s="78" t="e">
        <f aca="false">IF(AU334=0,"",AU334)</f>
        <v>#N/A</v>
      </c>
      <c r="BM334" s="78" t="e">
        <f aca="false">IF(AV334=0,"",AV334)</f>
        <v>#N/A</v>
      </c>
      <c r="BN334" s="78" t="e">
        <f aca="false">IF(AW334=0,"",AW334)</f>
        <v>#N/A</v>
      </c>
      <c r="BO334" s="78" t="e">
        <f aca="false">IF(AX334=0,"",AX334)</f>
        <v>#N/A</v>
      </c>
      <c r="BP334" s="78" t="e">
        <f aca="false">IF(AY334=0,"",AY334)</f>
        <v>#N/A</v>
      </c>
      <c r="BQ334" s="78" t="e">
        <f aca="false">IF(AZ334=0,"",AZ334)</f>
        <v>#N/A</v>
      </c>
      <c r="BR334" s="78" t="e">
        <f aca="false">IF(BA334=0,"",BA334)</f>
        <v>#N/A</v>
      </c>
      <c r="BS334" s="78" t="e">
        <f aca="false">IF(BB334=0,"",BB334)</f>
        <v>#N/A</v>
      </c>
      <c r="BT334" s="78" t="e">
        <f aca="false">IF(BC334=0,"",BC334)</f>
        <v>#N/A</v>
      </c>
      <c r="BU334" s="78" t="e">
        <f aca="false">IF(BD334=0,"",BD334)</f>
        <v>#N/A</v>
      </c>
    </row>
    <row r="335" customFormat="false" ht="56.7" hidden="false" customHeight="true" outlineLevel="0" collapsed="false">
      <c r="A335" s="137"/>
      <c r="B335" s="138"/>
      <c r="C335" s="139"/>
      <c r="D335" s="139"/>
      <c r="E335" s="143"/>
      <c r="F335" s="120"/>
      <c r="G335" s="121"/>
      <c r="H335" s="122"/>
      <c r="I335" s="123"/>
      <c r="J335" s="116"/>
      <c r="K335" s="124" t="str">
        <f aca="false">IF(ISBLANK(I335),"",ROUND(IF(J335&lt;&gt;"€",IF(J335="$",I335*TRANSFERENCIAS!$E$29,I335*TRANSFERENCIAS!$H$29),I335),2))</f>
        <v/>
      </c>
      <c r="L335" s="142"/>
      <c r="M335" s="142"/>
      <c r="N335" s="142"/>
      <c r="O335" s="142"/>
      <c r="P335" s="142"/>
      <c r="Q335" s="160" t="str">
        <f aca="false">IF(ISNUMBER(X335),X335,"P")</f>
        <v>P</v>
      </c>
      <c r="W335" s="129" t="n">
        <f aca="false">SUM(L335:O335)</f>
        <v>0</v>
      </c>
      <c r="X335" s="129" t="str">
        <f aca="false">IF(W335&gt;0,ABS(W335-K335),"")</f>
        <v/>
      </c>
      <c r="AO335" s="78" t="e">
        <f aca="false">VLOOKUP(F335,PTDS2!$A$1:$Q$13,2)</f>
        <v>#N/A</v>
      </c>
      <c r="AP335" s="78" t="e">
        <f aca="false">VLOOKUP(F335,PTDS2!$A$1:$Q$13,3)</f>
        <v>#N/A</v>
      </c>
      <c r="AQ335" s="78" t="e">
        <f aca="false">VLOOKUP(F335,PTDS2!$A$1:$Q$13,4)</f>
        <v>#N/A</v>
      </c>
      <c r="AR335" s="78" t="e">
        <f aca="false">VLOOKUP(F335,PTDS2!$A$1:$Q$13,5)</f>
        <v>#N/A</v>
      </c>
      <c r="AS335" s="78" t="e">
        <f aca="false">VLOOKUP(F335,PTDS2!$A$1:$Q$13,6)</f>
        <v>#N/A</v>
      </c>
      <c r="AT335" s="78" t="e">
        <f aca="false">VLOOKUP(F335,PTDS2!$A$1:$Q$13,7)</f>
        <v>#N/A</v>
      </c>
      <c r="AU335" s="78" t="e">
        <f aca="false">VLOOKUP(F335,PTDS2!$A$1:$Q$13,8)</f>
        <v>#N/A</v>
      </c>
      <c r="AV335" s="78" t="e">
        <f aca="false">VLOOKUP(F335,PTDS2!$A$1:$Q$13,9)</f>
        <v>#N/A</v>
      </c>
      <c r="AW335" s="78" t="e">
        <f aca="false">VLOOKUP(F335,PTDS2!$A$1:$Q$13,10)</f>
        <v>#N/A</v>
      </c>
      <c r="AX335" s="78" t="e">
        <f aca="false">VLOOKUP(F335,PTDS2!$A$1:$Q$13,11)</f>
        <v>#N/A</v>
      </c>
      <c r="AY335" s="78" t="e">
        <f aca="false">VLOOKUP(F335,PTDS2!$A$1:$Q$13,12)</f>
        <v>#N/A</v>
      </c>
      <c r="AZ335" s="78" t="e">
        <f aca="false">VLOOKUP(F335,PTDS2!$A$1:$Q$13,13)</f>
        <v>#N/A</v>
      </c>
      <c r="BA335" s="78" t="e">
        <f aca="false">VLOOKUP(F335,PTDS2!$A$1:$Q$13,14)</f>
        <v>#N/A</v>
      </c>
      <c r="BB335" s="78" t="e">
        <f aca="false">VLOOKUP(F335,PTDS2!$A$1:$Q$13,15)</f>
        <v>#N/A</v>
      </c>
      <c r="BC335" s="78" t="e">
        <f aca="false">VLOOKUP(F335,PTDS2!$A$1:$Q$13,16)</f>
        <v>#N/A</v>
      </c>
      <c r="BD335" s="78" t="e">
        <f aca="false">VLOOKUP(F335,PTDS2!$A$1:$Q$13,17)</f>
        <v>#N/A</v>
      </c>
      <c r="BF335" s="78" t="e">
        <f aca="false">IF(AO335=0,"",AO335)</f>
        <v>#N/A</v>
      </c>
      <c r="BG335" s="78" t="e">
        <f aca="false">IF(AP335=0,"",AP335)</f>
        <v>#N/A</v>
      </c>
      <c r="BH335" s="78" t="e">
        <f aca="false">IF(AQ335=0,"",AQ335)</f>
        <v>#N/A</v>
      </c>
      <c r="BI335" s="78" t="e">
        <f aca="false">IF(AR335=0,"",AR335)</f>
        <v>#N/A</v>
      </c>
      <c r="BJ335" s="78" t="e">
        <f aca="false">IF(AS335=0,"",AS335)</f>
        <v>#N/A</v>
      </c>
      <c r="BK335" s="78" t="e">
        <f aca="false">IF(AT335=0,"",AT335)</f>
        <v>#N/A</v>
      </c>
      <c r="BL335" s="78" t="e">
        <f aca="false">IF(AU335=0,"",AU335)</f>
        <v>#N/A</v>
      </c>
      <c r="BM335" s="78" t="e">
        <f aca="false">IF(AV335=0,"",AV335)</f>
        <v>#N/A</v>
      </c>
      <c r="BN335" s="78" t="e">
        <f aca="false">IF(AW335=0,"",AW335)</f>
        <v>#N/A</v>
      </c>
      <c r="BO335" s="78" t="e">
        <f aca="false">IF(AX335=0,"",AX335)</f>
        <v>#N/A</v>
      </c>
      <c r="BP335" s="78" t="e">
        <f aca="false">IF(AY335=0,"",AY335)</f>
        <v>#N/A</v>
      </c>
      <c r="BQ335" s="78" t="e">
        <f aca="false">IF(AZ335=0,"",AZ335)</f>
        <v>#N/A</v>
      </c>
      <c r="BR335" s="78" t="e">
        <f aca="false">IF(BA335=0,"",BA335)</f>
        <v>#N/A</v>
      </c>
      <c r="BS335" s="78" t="e">
        <f aca="false">IF(BB335=0,"",BB335)</f>
        <v>#N/A</v>
      </c>
      <c r="BT335" s="78" t="e">
        <f aca="false">IF(BC335=0,"",BC335)</f>
        <v>#N/A</v>
      </c>
      <c r="BU335" s="78" t="e">
        <f aca="false">IF(BD335=0,"",BD335)</f>
        <v>#N/A</v>
      </c>
    </row>
    <row r="336" customFormat="false" ht="56.7" hidden="false" customHeight="true" outlineLevel="0" collapsed="false">
      <c r="A336" s="137"/>
      <c r="B336" s="138"/>
      <c r="C336" s="139"/>
      <c r="D336" s="139"/>
      <c r="E336" s="143"/>
      <c r="F336" s="120"/>
      <c r="G336" s="121"/>
      <c r="H336" s="122"/>
      <c r="I336" s="123"/>
      <c r="J336" s="116"/>
      <c r="K336" s="124" t="str">
        <f aca="false">IF(ISBLANK(I336),"",ROUND(IF(J336&lt;&gt;"€",IF(J336="$",I336*TRANSFERENCIAS!$E$29,I336*TRANSFERENCIAS!$H$29),I336),2))</f>
        <v/>
      </c>
      <c r="L336" s="142"/>
      <c r="M336" s="142"/>
      <c r="N336" s="142"/>
      <c r="O336" s="142"/>
      <c r="P336" s="142"/>
      <c r="Q336" s="160" t="str">
        <f aca="false">IF(ISNUMBER(X336),X336,"P")</f>
        <v>P</v>
      </c>
      <c r="W336" s="129" t="n">
        <f aca="false">SUM(L336:O336)</f>
        <v>0</v>
      </c>
      <c r="X336" s="129" t="str">
        <f aca="false">IF(W336&gt;0,ABS(W336-K336),"")</f>
        <v/>
      </c>
      <c r="AO336" s="78" t="e">
        <f aca="false">VLOOKUP(F336,PTDS2!$A$1:$Q$13,2)</f>
        <v>#N/A</v>
      </c>
      <c r="AP336" s="78" t="e">
        <f aca="false">VLOOKUP(F336,PTDS2!$A$1:$Q$13,3)</f>
        <v>#N/A</v>
      </c>
      <c r="AQ336" s="78" t="e">
        <f aca="false">VLOOKUP(F336,PTDS2!$A$1:$Q$13,4)</f>
        <v>#N/A</v>
      </c>
      <c r="AR336" s="78" t="e">
        <f aca="false">VLOOKUP(F336,PTDS2!$A$1:$Q$13,5)</f>
        <v>#N/A</v>
      </c>
      <c r="AS336" s="78" t="e">
        <f aca="false">VLOOKUP(F336,PTDS2!$A$1:$Q$13,6)</f>
        <v>#N/A</v>
      </c>
      <c r="AT336" s="78" t="e">
        <f aca="false">VLOOKUP(F336,PTDS2!$A$1:$Q$13,7)</f>
        <v>#N/A</v>
      </c>
      <c r="AU336" s="78" t="e">
        <f aca="false">VLOOKUP(F336,PTDS2!$A$1:$Q$13,8)</f>
        <v>#N/A</v>
      </c>
      <c r="AV336" s="78" t="e">
        <f aca="false">VLOOKUP(F336,PTDS2!$A$1:$Q$13,9)</f>
        <v>#N/A</v>
      </c>
      <c r="AW336" s="78" t="e">
        <f aca="false">VLOOKUP(F336,PTDS2!$A$1:$Q$13,10)</f>
        <v>#N/A</v>
      </c>
      <c r="AX336" s="78" t="e">
        <f aca="false">VLOOKUP(F336,PTDS2!$A$1:$Q$13,11)</f>
        <v>#N/A</v>
      </c>
      <c r="AY336" s="78" t="e">
        <f aca="false">VLOOKUP(F336,PTDS2!$A$1:$Q$13,12)</f>
        <v>#N/A</v>
      </c>
      <c r="AZ336" s="78" t="e">
        <f aca="false">VLOOKUP(F336,PTDS2!$A$1:$Q$13,13)</f>
        <v>#N/A</v>
      </c>
      <c r="BA336" s="78" t="e">
        <f aca="false">VLOOKUP(F336,PTDS2!$A$1:$Q$13,14)</f>
        <v>#N/A</v>
      </c>
      <c r="BB336" s="78" t="e">
        <f aca="false">VLOOKUP(F336,PTDS2!$A$1:$Q$13,15)</f>
        <v>#N/A</v>
      </c>
      <c r="BC336" s="78" t="e">
        <f aca="false">VLOOKUP(F336,PTDS2!$A$1:$Q$13,16)</f>
        <v>#N/A</v>
      </c>
      <c r="BD336" s="78" t="e">
        <f aca="false">VLOOKUP(F336,PTDS2!$A$1:$Q$13,17)</f>
        <v>#N/A</v>
      </c>
      <c r="BF336" s="78" t="e">
        <f aca="false">IF(AO336=0,"",AO336)</f>
        <v>#N/A</v>
      </c>
      <c r="BG336" s="78" t="e">
        <f aca="false">IF(AP336=0,"",AP336)</f>
        <v>#N/A</v>
      </c>
      <c r="BH336" s="78" t="e">
        <f aca="false">IF(AQ336=0,"",AQ336)</f>
        <v>#N/A</v>
      </c>
      <c r="BI336" s="78" t="e">
        <f aca="false">IF(AR336=0,"",AR336)</f>
        <v>#N/A</v>
      </c>
      <c r="BJ336" s="78" t="e">
        <f aca="false">IF(AS336=0,"",AS336)</f>
        <v>#N/A</v>
      </c>
      <c r="BK336" s="78" t="e">
        <f aca="false">IF(AT336=0,"",AT336)</f>
        <v>#N/A</v>
      </c>
      <c r="BL336" s="78" t="e">
        <f aca="false">IF(AU336=0,"",AU336)</f>
        <v>#N/A</v>
      </c>
      <c r="BM336" s="78" t="e">
        <f aca="false">IF(AV336=0,"",AV336)</f>
        <v>#N/A</v>
      </c>
      <c r="BN336" s="78" t="e">
        <f aca="false">IF(AW336=0,"",AW336)</f>
        <v>#N/A</v>
      </c>
      <c r="BO336" s="78" t="e">
        <f aca="false">IF(AX336=0,"",AX336)</f>
        <v>#N/A</v>
      </c>
      <c r="BP336" s="78" t="e">
        <f aca="false">IF(AY336=0,"",AY336)</f>
        <v>#N/A</v>
      </c>
      <c r="BQ336" s="78" t="e">
        <f aca="false">IF(AZ336=0,"",AZ336)</f>
        <v>#N/A</v>
      </c>
      <c r="BR336" s="78" t="e">
        <f aca="false">IF(BA336=0,"",BA336)</f>
        <v>#N/A</v>
      </c>
      <c r="BS336" s="78" t="e">
        <f aca="false">IF(BB336=0,"",BB336)</f>
        <v>#N/A</v>
      </c>
      <c r="BT336" s="78" t="e">
        <f aca="false">IF(BC336=0,"",BC336)</f>
        <v>#N/A</v>
      </c>
      <c r="BU336" s="78" t="e">
        <f aca="false">IF(BD336=0,"",BD336)</f>
        <v>#N/A</v>
      </c>
    </row>
    <row r="337" customFormat="false" ht="56.7" hidden="false" customHeight="true" outlineLevel="0" collapsed="false">
      <c r="A337" s="137"/>
      <c r="B337" s="138"/>
      <c r="C337" s="139"/>
      <c r="D337" s="139"/>
      <c r="E337" s="143"/>
      <c r="F337" s="120"/>
      <c r="G337" s="121"/>
      <c r="H337" s="122"/>
      <c r="I337" s="123"/>
      <c r="J337" s="116"/>
      <c r="K337" s="124" t="str">
        <f aca="false">IF(ISBLANK(I337),"",ROUND(IF(J337&lt;&gt;"€",IF(J337="$",I337*TRANSFERENCIAS!$E$29,I337*TRANSFERENCIAS!$H$29),I337),2))</f>
        <v/>
      </c>
      <c r="L337" s="142"/>
      <c r="M337" s="142"/>
      <c r="N337" s="142"/>
      <c r="O337" s="142"/>
      <c r="P337" s="142"/>
      <c r="Q337" s="160" t="str">
        <f aca="false">IF(ISNUMBER(X337),X337,"P")</f>
        <v>P</v>
      </c>
      <c r="W337" s="129" t="n">
        <f aca="false">SUM(L337:O337)</f>
        <v>0</v>
      </c>
      <c r="X337" s="129" t="str">
        <f aca="false">IF(W337&gt;0,ABS(W337-K337),"")</f>
        <v/>
      </c>
      <c r="AO337" s="78" t="e">
        <f aca="false">VLOOKUP(F337,PTDS2!$A$1:$Q$13,2)</f>
        <v>#N/A</v>
      </c>
      <c r="AP337" s="78" t="e">
        <f aca="false">VLOOKUP(F337,PTDS2!$A$1:$Q$13,3)</f>
        <v>#N/A</v>
      </c>
      <c r="AQ337" s="78" t="e">
        <f aca="false">VLOOKUP(F337,PTDS2!$A$1:$Q$13,4)</f>
        <v>#N/A</v>
      </c>
      <c r="AR337" s="78" t="e">
        <f aca="false">VLOOKUP(F337,PTDS2!$A$1:$Q$13,5)</f>
        <v>#N/A</v>
      </c>
      <c r="AS337" s="78" t="e">
        <f aca="false">VLOOKUP(F337,PTDS2!$A$1:$Q$13,6)</f>
        <v>#N/A</v>
      </c>
      <c r="AT337" s="78" t="e">
        <f aca="false">VLOOKUP(F337,PTDS2!$A$1:$Q$13,7)</f>
        <v>#N/A</v>
      </c>
      <c r="AU337" s="78" t="e">
        <f aca="false">VLOOKUP(F337,PTDS2!$A$1:$Q$13,8)</f>
        <v>#N/A</v>
      </c>
      <c r="AV337" s="78" t="e">
        <f aca="false">VLOOKUP(F337,PTDS2!$A$1:$Q$13,9)</f>
        <v>#N/A</v>
      </c>
      <c r="AW337" s="78" t="e">
        <f aca="false">VLOOKUP(F337,PTDS2!$A$1:$Q$13,10)</f>
        <v>#N/A</v>
      </c>
      <c r="AX337" s="78" t="e">
        <f aca="false">VLOOKUP(F337,PTDS2!$A$1:$Q$13,11)</f>
        <v>#N/A</v>
      </c>
      <c r="AY337" s="78" t="e">
        <f aca="false">VLOOKUP(F337,PTDS2!$A$1:$Q$13,12)</f>
        <v>#N/A</v>
      </c>
      <c r="AZ337" s="78" t="e">
        <f aca="false">VLOOKUP(F337,PTDS2!$A$1:$Q$13,13)</f>
        <v>#N/A</v>
      </c>
      <c r="BA337" s="78" t="e">
        <f aca="false">VLOOKUP(F337,PTDS2!$A$1:$Q$13,14)</f>
        <v>#N/A</v>
      </c>
      <c r="BB337" s="78" t="e">
        <f aca="false">VLOOKUP(F337,PTDS2!$A$1:$Q$13,15)</f>
        <v>#N/A</v>
      </c>
      <c r="BC337" s="78" t="e">
        <f aca="false">VLOOKUP(F337,PTDS2!$A$1:$Q$13,16)</f>
        <v>#N/A</v>
      </c>
      <c r="BD337" s="78" t="e">
        <f aca="false">VLOOKUP(F337,PTDS2!$A$1:$Q$13,17)</f>
        <v>#N/A</v>
      </c>
      <c r="BF337" s="78" t="e">
        <f aca="false">IF(AO337=0,"",AO337)</f>
        <v>#N/A</v>
      </c>
      <c r="BG337" s="78" t="e">
        <f aca="false">IF(AP337=0,"",AP337)</f>
        <v>#N/A</v>
      </c>
      <c r="BH337" s="78" t="e">
        <f aca="false">IF(AQ337=0,"",AQ337)</f>
        <v>#N/A</v>
      </c>
      <c r="BI337" s="78" t="e">
        <f aca="false">IF(AR337=0,"",AR337)</f>
        <v>#N/A</v>
      </c>
      <c r="BJ337" s="78" t="e">
        <f aca="false">IF(AS337=0,"",AS337)</f>
        <v>#N/A</v>
      </c>
      <c r="BK337" s="78" t="e">
        <f aca="false">IF(AT337=0,"",AT337)</f>
        <v>#N/A</v>
      </c>
      <c r="BL337" s="78" t="e">
        <f aca="false">IF(AU337=0,"",AU337)</f>
        <v>#N/A</v>
      </c>
      <c r="BM337" s="78" t="e">
        <f aca="false">IF(AV337=0,"",AV337)</f>
        <v>#N/A</v>
      </c>
      <c r="BN337" s="78" t="e">
        <f aca="false">IF(AW337=0,"",AW337)</f>
        <v>#N/A</v>
      </c>
      <c r="BO337" s="78" t="e">
        <f aca="false">IF(AX337=0,"",AX337)</f>
        <v>#N/A</v>
      </c>
      <c r="BP337" s="78" t="e">
        <f aca="false">IF(AY337=0,"",AY337)</f>
        <v>#N/A</v>
      </c>
      <c r="BQ337" s="78" t="e">
        <f aca="false">IF(AZ337=0,"",AZ337)</f>
        <v>#N/A</v>
      </c>
      <c r="BR337" s="78" t="e">
        <f aca="false">IF(BA337=0,"",BA337)</f>
        <v>#N/A</v>
      </c>
      <c r="BS337" s="78" t="e">
        <f aca="false">IF(BB337=0,"",BB337)</f>
        <v>#N/A</v>
      </c>
      <c r="BT337" s="78" t="e">
        <f aca="false">IF(BC337=0,"",BC337)</f>
        <v>#N/A</v>
      </c>
      <c r="BU337" s="78" t="e">
        <f aca="false">IF(BD337=0,"",BD337)</f>
        <v>#N/A</v>
      </c>
    </row>
    <row r="338" customFormat="false" ht="56.7" hidden="false" customHeight="true" outlineLevel="0" collapsed="false">
      <c r="A338" s="137"/>
      <c r="B338" s="138"/>
      <c r="C338" s="139"/>
      <c r="D338" s="139"/>
      <c r="E338" s="143"/>
      <c r="F338" s="120"/>
      <c r="G338" s="121"/>
      <c r="H338" s="122"/>
      <c r="I338" s="123"/>
      <c r="J338" s="116"/>
      <c r="K338" s="124" t="str">
        <f aca="false">IF(ISBLANK(I338),"",ROUND(IF(J338&lt;&gt;"€",IF(J338="$",I338*TRANSFERENCIAS!$E$29,I338*TRANSFERENCIAS!$H$29),I338),2))</f>
        <v/>
      </c>
      <c r="L338" s="142"/>
      <c r="M338" s="142"/>
      <c r="N338" s="142"/>
      <c r="O338" s="142"/>
      <c r="P338" s="142"/>
      <c r="Q338" s="160" t="str">
        <f aca="false">IF(ISNUMBER(X338),X338,"P")</f>
        <v>P</v>
      </c>
      <c r="W338" s="129" t="n">
        <f aca="false">SUM(L338:O338)</f>
        <v>0</v>
      </c>
      <c r="X338" s="129" t="str">
        <f aca="false">IF(W338&gt;0,ABS(W338-K338),"")</f>
        <v/>
      </c>
      <c r="AO338" s="78" t="e">
        <f aca="false">VLOOKUP(F338,PTDS2!$A$1:$Q$13,2)</f>
        <v>#N/A</v>
      </c>
      <c r="AP338" s="78" t="e">
        <f aca="false">VLOOKUP(F338,PTDS2!$A$1:$Q$13,3)</f>
        <v>#N/A</v>
      </c>
      <c r="AQ338" s="78" t="e">
        <f aca="false">VLOOKUP(F338,PTDS2!$A$1:$Q$13,4)</f>
        <v>#N/A</v>
      </c>
      <c r="AR338" s="78" t="e">
        <f aca="false">VLOOKUP(F338,PTDS2!$A$1:$Q$13,5)</f>
        <v>#N/A</v>
      </c>
      <c r="AS338" s="78" t="e">
        <f aca="false">VLOOKUP(F338,PTDS2!$A$1:$Q$13,6)</f>
        <v>#N/A</v>
      </c>
      <c r="AT338" s="78" t="e">
        <f aca="false">VLOOKUP(F338,PTDS2!$A$1:$Q$13,7)</f>
        <v>#N/A</v>
      </c>
      <c r="AU338" s="78" t="e">
        <f aca="false">VLOOKUP(F338,PTDS2!$A$1:$Q$13,8)</f>
        <v>#N/A</v>
      </c>
      <c r="AV338" s="78" t="e">
        <f aca="false">VLOOKUP(F338,PTDS2!$A$1:$Q$13,9)</f>
        <v>#N/A</v>
      </c>
      <c r="AW338" s="78" t="e">
        <f aca="false">VLOOKUP(F338,PTDS2!$A$1:$Q$13,10)</f>
        <v>#N/A</v>
      </c>
      <c r="AX338" s="78" t="e">
        <f aca="false">VLOOKUP(F338,PTDS2!$A$1:$Q$13,11)</f>
        <v>#N/A</v>
      </c>
      <c r="AY338" s="78" t="e">
        <f aca="false">VLOOKUP(F338,PTDS2!$A$1:$Q$13,12)</f>
        <v>#N/A</v>
      </c>
      <c r="AZ338" s="78" t="e">
        <f aca="false">VLOOKUP(F338,PTDS2!$A$1:$Q$13,13)</f>
        <v>#N/A</v>
      </c>
      <c r="BA338" s="78" t="e">
        <f aca="false">VLOOKUP(F338,PTDS2!$A$1:$Q$13,14)</f>
        <v>#N/A</v>
      </c>
      <c r="BB338" s="78" t="e">
        <f aca="false">VLOOKUP(F338,PTDS2!$A$1:$Q$13,15)</f>
        <v>#N/A</v>
      </c>
      <c r="BC338" s="78" t="e">
        <f aca="false">VLOOKUP(F338,PTDS2!$A$1:$Q$13,16)</f>
        <v>#N/A</v>
      </c>
      <c r="BD338" s="78" t="e">
        <f aca="false">VLOOKUP(F338,PTDS2!$A$1:$Q$13,17)</f>
        <v>#N/A</v>
      </c>
      <c r="BF338" s="78" t="e">
        <f aca="false">IF(AO338=0,"",AO338)</f>
        <v>#N/A</v>
      </c>
      <c r="BG338" s="78" t="e">
        <f aca="false">IF(AP338=0,"",AP338)</f>
        <v>#N/A</v>
      </c>
      <c r="BH338" s="78" t="e">
        <f aca="false">IF(AQ338=0,"",AQ338)</f>
        <v>#N/A</v>
      </c>
      <c r="BI338" s="78" t="e">
        <f aca="false">IF(AR338=0,"",AR338)</f>
        <v>#N/A</v>
      </c>
      <c r="BJ338" s="78" t="e">
        <f aca="false">IF(AS338=0,"",AS338)</f>
        <v>#N/A</v>
      </c>
      <c r="BK338" s="78" t="e">
        <f aca="false">IF(AT338=0,"",AT338)</f>
        <v>#N/A</v>
      </c>
      <c r="BL338" s="78" t="e">
        <f aca="false">IF(AU338=0,"",AU338)</f>
        <v>#N/A</v>
      </c>
      <c r="BM338" s="78" t="e">
        <f aca="false">IF(AV338=0,"",AV338)</f>
        <v>#N/A</v>
      </c>
      <c r="BN338" s="78" t="e">
        <f aca="false">IF(AW338=0,"",AW338)</f>
        <v>#N/A</v>
      </c>
      <c r="BO338" s="78" t="e">
        <f aca="false">IF(AX338=0,"",AX338)</f>
        <v>#N/A</v>
      </c>
      <c r="BP338" s="78" t="e">
        <f aca="false">IF(AY338=0,"",AY338)</f>
        <v>#N/A</v>
      </c>
      <c r="BQ338" s="78" t="e">
        <f aca="false">IF(AZ338=0,"",AZ338)</f>
        <v>#N/A</v>
      </c>
      <c r="BR338" s="78" t="e">
        <f aca="false">IF(BA338=0,"",BA338)</f>
        <v>#N/A</v>
      </c>
      <c r="BS338" s="78" t="e">
        <f aca="false">IF(BB338=0,"",BB338)</f>
        <v>#N/A</v>
      </c>
      <c r="BT338" s="78" t="e">
        <f aca="false">IF(BC338=0,"",BC338)</f>
        <v>#N/A</v>
      </c>
      <c r="BU338" s="78" t="e">
        <f aca="false">IF(BD338=0,"",BD338)</f>
        <v>#N/A</v>
      </c>
    </row>
    <row r="339" customFormat="false" ht="56.7" hidden="false" customHeight="true" outlineLevel="0" collapsed="false">
      <c r="A339" s="137"/>
      <c r="B339" s="138"/>
      <c r="C339" s="139"/>
      <c r="D339" s="139"/>
      <c r="E339" s="143"/>
      <c r="F339" s="120"/>
      <c r="G339" s="121"/>
      <c r="H339" s="122"/>
      <c r="I339" s="123"/>
      <c r="J339" s="116"/>
      <c r="K339" s="124" t="str">
        <f aca="false">IF(ISBLANK(I339),"",ROUND(IF(J339&lt;&gt;"€",IF(J339="$",I339*TRANSFERENCIAS!$E$29,I339*TRANSFERENCIAS!$H$29),I339),2))</f>
        <v/>
      </c>
      <c r="L339" s="142"/>
      <c r="M339" s="142"/>
      <c r="N339" s="142"/>
      <c r="O339" s="142"/>
      <c r="P339" s="142"/>
      <c r="Q339" s="160" t="str">
        <f aca="false">IF(ISNUMBER(X339),X339,"P")</f>
        <v>P</v>
      </c>
      <c r="W339" s="129" t="n">
        <f aca="false">SUM(L339:O339)</f>
        <v>0</v>
      </c>
      <c r="X339" s="129" t="str">
        <f aca="false">IF(W339&gt;0,ABS(W339-K339),"")</f>
        <v/>
      </c>
      <c r="AO339" s="78" t="e">
        <f aca="false">VLOOKUP(F339,PTDS2!$A$1:$Q$13,2)</f>
        <v>#N/A</v>
      </c>
      <c r="AP339" s="78" t="e">
        <f aca="false">VLOOKUP(F339,PTDS2!$A$1:$Q$13,3)</f>
        <v>#N/A</v>
      </c>
      <c r="AQ339" s="78" t="e">
        <f aca="false">VLOOKUP(F339,PTDS2!$A$1:$Q$13,4)</f>
        <v>#N/A</v>
      </c>
      <c r="AR339" s="78" t="e">
        <f aca="false">VLOOKUP(F339,PTDS2!$A$1:$Q$13,5)</f>
        <v>#N/A</v>
      </c>
      <c r="AS339" s="78" t="e">
        <f aca="false">VLOOKUP(F339,PTDS2!$A$1:$Q$13,6)</f>
        <v>#N/A</v>
      </c>
      <c r="AT339" s="78" t="e">
        <f aca="false">VLOOKUP(F339,PTDS2!$A$1:$Q$13,7)</f>
        <v>#N/A</v>
      </c>
      <c r="AU339" s="78" t="e">
        <f aca="false">VLOOKUP(F339,PTDS2!$A$1:$Q$13,8)</f>
        <v>#N/A</v>
      </c>
      <c r="AV339" s="78" t="e">
        <f aca="false">VLOOKUP(F339,PTDS2!$A$1:$Q$13,9)</f>
        <v>#N/A</v>
      </c>
      <c r="AW339" s="78" t="e">
        <f aca="false">VLOOKUP(F339,PTDS2!$A$1:$Q$13,10)</f>
        <v>#N/A</v>
      </c>
      <c r="AX339" s="78" t="e">
        <f aca="false">VLOOKUP(F339,PTDS2!$A$1:$Q$13,11)</f>
        <v>#N/A</v>
      </c>
      <c r="AY339" s="78" t="e">
        <f aca="false">VLOOKUP(F339,PTDS2!$A$1:$Q$13,12)</f>
        <v>#N/A</v>
      </c>
      <c r="AZ339" s="78" t="e">
        <f aca="false">VLOOKUP(F339,PTDS2!$A$1:$Q$13,13)</f>
        <v>#N/A</v>
      </c>
      <c r="BA339" s="78" t="e">
        <f aca="false">VLOOKUP(F339,PTDS2!$A$1:$Q$13,14)</f>
        <v>#N/A</v>
      </c>
      <c r="BB339" s="78" t="e">
        <f aca="false">VLOOKUP(F339,PTDS2!$A$1:$Q$13,15)</f>
        <v>#N/A</v>
      </c>
      <c r="BC339" s="78" t="e">
        <f aca="false">VLOOKUP(F339,PTDS2!$A$1:$Q$13,16)</f>
        <v>#N/A</v>
      </c>
      <c r="BD339" s="78" t="e">
        <f aca="false">VLOOKUP(F339,PTDS2!$A$1:$Q$13,17)</f>
        <v>#N/A</v>
      </c>
      <c r="BF339" s="78" t="e">
        <f aca="false">IF(AO339=0,"",AO339)</f>
        <v>#N/A</v>
      </c>
      <c r="BG339" s="78" t="e">
        <f aca="false">IF(AP339=0,"",AP339)</f>
        <v>#N/A</v>
      </c>
      <c r="BH339" s="78" t="e">
        <f aca="false">IF(AQ339=0,"",AQ339)</f>
        <v>#N/A</v>
      </c>
      <c r="BI339" s="78" t="e">
        <f aca="false">IF(AR339=0,"",AR339)</f>
        <v>#N/A</v>
      </c>
      <c r="BJ339" s="78" t="e">
        <f aca="false">IF(AS339=0,"",AS339)</f>
        <v>#N/A</v>
      </c>
      <c r="BK339" s="78" t="e">
        <f aca="false">IF(AT339=0,"",AT339)</f>
        <v>#N/A</v>
      </c>
      <c r="BL339" s="78" t="e">
        <f aca="false">IF(AU339=0,"",AU339)</f>
        <v>#N/A</v>
      </c>
      <c r="BM339" s="78" t="e">
        <f aca="false">IF(AV339=0,"",AV339)</f>
        <v>#N/A</v>
      </c>
      <c r="BN339" s="78" t="e">
        <f aca="false">IF(AW339=0,"",AW339)</f>
        <v>#N/A</v>
      </c>
      <c r="BO339" s="78" t="e">
        <f aca="false">IF(AX339=0,"",AX339)</f>
        <v>#N/A</v>
      </c>
      <c r="BP339" s="78" t="e">
        <f aca="false">IF(AY339=0,"",AY339)</f>
        <v>#N/A</v>
      </c>
      <c r="BQ339" s="78" t="e">
        <f aca="false">IF(AZ339=0,"",AZ339)</f>
        <v>#N/A</v>
      </c>
      <c r="BR339" s="78" t="e">
        <f aca="false">IF(BA339=0,"",BA339)</f>
        <v>#N/A</v>
      </c>
      <c r="BS339" s="78" t="e">
        <f aca="false">IF(BB339=0,"",BB339)</f>
        <v>#N/A</v>
      </c>
      <c r="BT339" s="78" t="e">
        <f aca="false">IF(BC339=0,"",BC339)</f>
        <v>#N/A</v>
      </c>
      <c r="BU339" s="78" t="e">
        <f aca="false">IF(BD339=0,"",BD339)</f>
        <v>#N/A</v>
      </c>
    </row>
    <row r="340" customFormat="false" ht="56.7" hidden="false" customHeight="true" outlineLevel="0" collapsed="false">
      <c r="A340" s="137"/>
      <c r="B340" s="138"/>
      <c r="C340" s="139"/>
      <c r="D340" s="139"/>
      <c r="E340" s="143"/>
      <c r="F340" s="120"/>
      <c r="G340" s="121"/>
      <c r="H340" s="122"/>
      <c r="I340" s="123"/>
      <c r="J340" s="116"/>
      <c r="K340" s="124" t="str">
        <f aca="false">IF(ISBLANK(I340),"",ROUND(IF(J340&lt;&gt;"€",IF(J340="$",I340*TRANSFERENCIAS!$E$29,I340*TRANSFERENCIAS!$H$29),I340),2))</f>
        <v/>
      </c>
      <c r="L340" s="142"/>
      <c r="M340" s="142"/>
      <c r="N340" s="142"/>
      <c r="O340" s="142"/>
      <c r="P340" s="142"/>
      <c r="Q340" s="160" t="str">
        <f aca="false">IF(ISNUMBER(X340),X340,"P")</f>
        <v>P</v>
      </c>
      <c r="W340" s="129" t="n">
        <f aca="false">SUM(L340:O340)</f>
        <v>0</v>
      </c>
      <c r="X340" s="129" t="str">
        <f aca="false">IF(W340&gt;0,ABS(W340-K340),"")</f>
        <v/>
      </c>
      <c r="AO340" s="78" t="e">
        <f aca="false">VLOOKUP(F340,PTDS2!$A$1:$Q$13,2)</f>
        <v>#N/A</v>
      </c>
      <c r="AP340" s="78" t="e">
        <f aca="false">VLOOKUP(F340,PTDS2!$A$1:$Q$13,3)</f>
        <v>#N/A</v>
      </c>
      <c r="AQ340" s="78" t="e">
        <f aca="false">VLOOKUP(F340,PTDS2!$A$1:$Q$13,4)</f>
        <v>#N/A</v>
      </c>
      <c r="AR340" s="78" t="e">
        <f aca="false">VLOOKUP(F340,PTDS2!$A$1:$Q$13,5)</f>
        <v>#N/A</v>
      </c>
      <c r="AS340" s="78" t="e">
        <f aca="false">VLOOKUP(F340,PTDS2!$A$1:$Q$13,6)</f>
        <v>#N/A</v>
      </c>
      <c r="AT340" s="78" t="e">
        <f aca="false">VLOOKUP(F340,PTDS2!$A$1:$Q$13,7)</f>
        <v>#N/A</v>
      </c>
      <c r="AU340" s="78" t="e">
        <f aca="false">VLOOKUP(F340,PTDS2!$A$1:$Q$13,8)</f>
        <v>#N/A</v>
      </c>
      <c r="AV340" s="78" t="e">
        <f aca="false">VLOOKUP(F340,PTDS2!$A$1:$Q$13,9)</f>
        <v>#N/A</v>
      </c>
      <c r="AW340" s="78" t="e">
        <f aca="false">VLOOKUP(F340,PTDS2!$A$1:$Q$13,10)</f>
        <v>#N/A</v>
      </c>
      <c r="AX340" s="78" t="e">
        <f aca="false">VLOOKUP(F340,PTDS2!$A$1:$Q$13,11)</f>
        <v>#N/A</v>
      </c>
      <c r="AY340" s="78" t="e">
        <f aca="false">VLOOKUP(F340,PTDS2!$A$1:$Q$13,12)</f>
        <v>#N/A</v>
      </c>
      <c r="AZ340" s="78" t="e">
        <f aca="false">VLOOKUP(F340,PTDS2!$A$1:$Q$13,13)</f>
        <v>#N/A</v>
      </c>
      <c r="BA340" s="78" t="e">
        <f aca="false">VLOOKUP(F340,PTDS2!$A$1:$Q$13,14)</f>
        <v>#N/A</v>
      </c>
      <c r="BB340" s="78" t="e">
        <f aca="false">VLOOKUP(F340,PTDS2!$A$1:$Q$13,15)</f>
        <v>#N/A</v>
      </c>
      <c r="BC340" s="78" t="e">
        <f aca="false">VLOOKUP(F340,PTDS2!$A$1:$Q$13,16)</f>
        <v>#N/A</v>
      </c>
      <c r="BD340" s="78" t="e">
        <f aca="false">VLOOKUP(F340,PTDS2!$A$1:$Q$13,17)</f>
        <v>#N/A</v>
      </c>
      <c r="BF340" s="78" t="e">
        <f aca="false">IF(AO340=0,"",AO340)</f>
        <v>#N/A</v>
      </c>
      <c r="BG340" s="78" t="e">
        <f aca="false">IF(AP340=0,"",AP340)</f>
        <v>#N/A</v>
      </c>
      <c r="BH340" s="78" t="e">
        <f aca="false">IF(AQ340=0,"",AQ340)</f>
        <v>#N/A</v>
      </c>
      <c r="BI340" s="78" t="e">
        <f aca="false">IF(AR340=0,"",AR340)</f>
        <v>#N/A</v>
      </c>
      <c r="BJ340" s="78" t="e">
        <f aca="false">IF(AS340=0,"",AS340)</f>
        <v>#N/A</v>
      </c>
      <c r="BK340" s="78" t="e">
        <f aca="false">IF(AT340=0,"",AT340)</f>
        <v>#N/A</v>
      </c>
      <c r="BL340" s="78" t="e">
        <f aca="false">IF(AU340=0,"",AU340)</f>
        <v>#N/A</v>
      </c>
      <c r="BM340" s="78" t="e">
        <f aca="false">IF(AV340=0,"",AV340)</f>
        <v>#N/A</v>
      </c>
      <c r="BN340" s="78" t="e">
        <f aca="false">IF(AW340=0,"",AW340)</f>
        <v>#N/A</v>
      </c>
      <c r="BO340" s="78" t="e">
        <f aca="false">IF(AX340=0,"",AX340)</f>
        <v>#N/A</v>
      </c>
      <c r="BP340" s="78" t="e">
        <f aca="false">IF(AY340=0,"",AY340)</f>
        <v>#N/A</v>
      </c>
      <c r="BQ340" s="78" t="e">
        <f aca="false">IF(AZ340=0,"",AZ340)</f>
        <v>#N/A</v>
      </c>
      <c r="BR340" s="78" t="e">
        <f aca="false">IF(BA340=0,"",BA340)</f>
        <v>#N/A</v>
      </c>
      <c r="BS340" s="78" t="e">
        <f aca="false">IF(BB340=0,"",BB340)</f>
        <v>#N/A</v>
      </c>
      <c r="BT340" s="78" t="e">
        <f aca="false">IF(BC340=0,"",BC340)</f>
        <v>#N/A</v>
      </c>
      <c r="BU340" s="78" t="e">
        <f aca="false">IF(BD340=0,"",BD340)</f>
        <v>#N/A</v>
      </c>
    </row>
    <row r="341" customFormat="false" ht="56.7" hidden="false" customHeight="true" outlineLevel="0" collapsed="false">
      <c r="A341" s="137"/>
      <c r="B341" s="138"/>
      <c r="C341" s="139"/>
      <c r="D341" s="139"/>
      <c r="E341" s="143"/>
      <c r="F341" s="120"/>
      <c r="G341" s="121"/>
      <c r="H341" s="122"/>
      <c r="I341" s="123"/>
      <c r="J341" s="116"/>
      <c r="K341" s="124" t="str">
        <f aca="false">IF(ISBLANK(I341),"",ROUND(IF(J341&lt;&gt;"€",IF(J341="$",I341*TRANSFERENCIAS!$E$29,I341*TRANSFERENCIAS!$H$29),I341),2))</f>
        <v/>
      </c>
      <c r="L341" s="142"/>
      <c r="M341" s="142"/>
      <c r="N341" s="142"/>
      <c r="O341" s="142"/>
      <c r="P341" s="142"/>
      <c r="Q341" s="160" t="str">
        <f aca="false">IF(ISNUMBER(X341),X341,"P")</f>
        <v>P</v>
      </c>
      <c r="W341" s="129" t="n">
        <f aca="false">SUM(L341:O341)</f>
        <v>0</v>
      </c>
      <c r="X341" s="129" t="str">
        <f aca="false">IF(W341&gt;0,ABS(W341-K341),"")</f>
        <v/>
      </c>
      <c r="AO341" s="78" t="e">
        <f aca="false">VLOOKUP(F341,PTDS2!$A$1:$Q$13,2)</f>
        <v>#N/A</v>
      </c>
      <c r="AP341" s="78" t="e">
        <f aca="false">VLOOKUP(F341,PTDS2!$A$1:$Q$13,3)</f>
        <v>#N/A</v>
      </c>
      <c r="AQ341" s="78" t="e">
        <f aca="false">VLOOKUP(F341,PTDS2!$A$1:$Q$13,4)</f>
        <v>#N/A</v>
      </c>
      <c r="AR341" s="78" t="e">
        <f aca="false">VLOOKUP(F341,PTDS2!$A$1:$Q$13,5)</f>
        <v>#N/A</v>
      </c>
      <c r="AS341" s="78" t="e">
        <f aca="false">VLOOKUP(F341,PTDS2!$A$1:$Q$13,6)</f>
        <v>#N/A</v>
      </c>
      <c r="AT341" s="78" t="e">
        <f aca="false">VLOOKUP(F341,PTDS2!$A$1:$Q$13,7)</f>
        <v>#N/A</v>
      </c>
      <c r="AU341" s="78" t="e">
        <f aca="false">VLOOKUP(F341,PTDS2!$A$1:$Q$13,8)</f>
        <v>#N/A</v>
      </c>
      <c r="AV341" s="78" t="e">
        <f aca="false">VLOOKUP(F341,PTDS2!$A$1:$Q$13,9)</f>
        <v>#N/A</v>
      </c>
      <c r="AW341" s="78" t="e">
        <f aca="false">VLOOKUP(F341,PTDS2!$A$1:$Q$13,10)</f>
        <v>#N/A</v>
      </c>
      <c r="AX341" s="78" t="e">
        <f aca="false">VLOOKUP(F341,PTDS2!$A$1:$Q$13,11)</f>
        <v>#N/A</v>
      </c>
      <c r="AY341" s="78" t="e">
        <f aca="false">VLOOKUP(F341,PTDS2!$A$1:$Q$13,12)</f>
        <v>#N/A</v>
      </c>
      <c r="AZ341" s="78" t="e">
        <f aca="false">VLOOKUP(F341,PTDS2!$A$1:$Q$13,13)</f>
        <v>#N/A</v>
      </c>
      <c r="BA341" s="78" t="e">
        <f aca="false">VLOOKUP(F341,PTDS2!$A$1:$Q$13,14)</f>
        <v>#N/A</v>
      </c>
      <c r="BB341" s="78" t="e">
        <f aca="false">VLOOKUP(F341,PTDS2!$A$1:$Q$13,15)</f>
        <v>#N/A</v>
      </c>
      <c r="BC341" s="78" t="e">
        <f aca="false">VLOOKUP(F341,PTDS2!$A$1:$Q$13,16)</f>
        <v>#N/A</v>
      </c>
      <c r="BD341" s="78" t="e">
        <f aca="false">VLOOKUP(F341,PTDS2!$A$1:$Q$13,17)</f>
        <v>#N/A</v>
      </c>
      <c r="BF341" s="78" t="e">
        <f aca="false">IF(AO341=0,"",AO341)</f>
        <v>#N/A</v>
      </c>
      <c r="BG341" s="78" t="e">
        <f aca="false">IF(AP341=0,"",AP341)</f>
        <v>#N/A</v>
      </c>
      <c r="BH341" s="78" t="e">
        <f aca="false">IF(AQ341=0,"",AQ341)</f>
        <v>#N/A</v>
      </c>
      <c r="BI341" s="78" t="e">
        <f aca="false">IF(AR341=0,"",AR341)</f>
        <v>#N/A</v>
      </c>
      <c r="BJ341" s="78" t="e">
        <f aca="false">IF(AS341=0,"",AS341)</f>
        <v>#N/A</v>
      </c>
      <c r="BK341" s="78" t="e">
        <f aca="false">IF(AT341=0,"",AT341)</f>
        <v>#N/A</v>
      </c>
      <c r="BL341" s="78" t="e">
        <f aca="false">IF(AU341=0,"",AU341)</f>
        <v>#N/A</v>
      </c>
      <c r="BM341" s="78" t="e">
        <f aca="false">IF(AV341=0,"",AV341)</f>
        <v>#N/A</v>
      </c>
      <c r="BN341" s="78" t="e">
        <f aca="false">IF(AW341=0,"",AW341)</f>
        <v>#N/A</v>
      </c>
      <c r="BO341" s="78" t="e">
        <f aca="false">IF(AX341=0,"",AX341)</f>
        <v>#N/A</v>
      </c>
      <c r="BP341" s="78" t="e">
        <f aca="false">IF(AY341=0,"",AY341)</f>
        <v>#N/A</v>
      </c>
      <c r="BQ341" s="78" t="e">
        <f aca="false">IF(AZ341=0,"",AZ341)</f>
        <v>#N/A</v>
      </c>
      <c r="BR341" s="78" t="e">
        <f aca="false">IF(BA341=0,"",BA341)</f>
        <v>#N/A</v>
      </c>
      <c r="BS341" s="78" t="e">
        <f aca="false">IF(BB341=0,"",BB341)</f>
        <v>#N/A</v>
      </c>
      <c r="BT341" s="78" t="e">
        <f aca="false">IF(BC341=0,"",BC341)</f>
        <v>#N/A</v>
      </c>
      <c r="BU341" s="78" t="e">
        <f aca="false">IF(BD341=0,"",BD341)</f>
        <v>#N/A</v>
      </c>
    </row>
    <row r="342" customFormat="false" ht="56.7" hidden="false" customHeight="true" outlineLevel="0" collapsed="false">
      <c r="A342" s="137"/>
      <c r="B342" s="138"/>
      <c r="C342" s="139"/>
      <c r="D342" s="139"/>
      <c r="E342" s="143"/>
      <c r="F342" s="120"/>
      <c r="G342" s="121"/>
      <c r="H342" s="122"/>
      <c r="I342" s="123"/>
      <c r="J342" s="116"/>
      <c r="K342" s="124" t="str">
        <f aca="false">IF(ISBLANK(I342),"",ROUND(IF(J342&lt;&gt;"€",IF(J342="$",I342*TRANSFERENCIAS!$E$29,I342*TRANSFERENCIAS!$H$29),I342),2))</f>
        <v/>
      </c>
      <c r="L342" s="142"/>
      <c r="M342" s="142"/>
      <c r="N342" s="142"/>
      <c r="O342" s="142"/>
      <c r="P342" s="142"/>
      <c r="Q342" s="160" t="str">
        <f aca="false">IF(ISNUMBER(X342),X342,"P")</f>
        <v>P</v>
      </c>
      <c r="W342" s="129" t="n">
        <f aca="false">SUM(L342:O342)</f>
        <v>0</v>
      </c>
      <c r="X342" s="129" t="str">
        <f aca="false">IF(W342&gt;0,ABS(W342-K342),"")</f>
        <v/>
      </c>
      <c r="AO342" s="78" t="e">
        <f aca="false">VLOOKUP(F342,PTDS2!$A$1:$Q$13,2)</f>
        <v>#N/A</v>
      </c>
      <c r="AP342" s="78" t="e">
        <f aca="false">VLOOKUP(F342,PTDS2!$A$1:$Q$13,3)</f>
        <v>#N/A</v>
      </c>
      <c r="AQ342" s="78" t="e">
        <f aca="false">VLOOKUP(F342,PTDS2!$A$1:$Q$13,4)</f>
        <v>#N/A</v>
      </c>
      <c r="AR342" s="78" t="e">
        <f aca="false">VLOOKUP(F342,PTDS2!$A$1:$Q$13,5)</f>
        <v>#N/A</v>
      </c>
      <c r="AS342" s="78" t="e">
        <f aca="false">VLOOKUP(F342,PTDS2!$A$1:$Q$13,6)</f>
        <v>#N/A</v>
      </c>
      <c r="AT342" s="78" t="e">
        <f aca="false">VLOOKUP(F342,PTDS2!$A$1:$Q$13,7)</f>
        <v>#N/A</v>
      </c>
      <c r="AU342" s="78" t="e">
        <f aca="false">VLOOKUP(F342,PTDS2!$A$1:$Q$13,8)</f>
        <v>#N/A</v>
      </c>
      <c r="AV342" s="78" t="e">
        <f aca="false">VLOOKUP(F342,PTDS2!$A$1:$Q$13,9)</f>
        <v>#N/A</v>
      </c>
      <c r="AW342" s="78" t="e">
        <f aca="false">VLOOKUP(F342,PTDS2!$A$1:$Q$13,10)</f>
        <v>#N/A</v>
      </c>
      <c r="AX342" s="78" t="e">
        <f aca="false">VLOOKUP(F342,PTDS2!$A$1:$Q$13,11)</f>
        <v>#N/A</v>
      </c>
      <c r="AY342" s="78" t="e">
        <f aca="false">VLOOKUP(F342,PTDS2!$A$1:$Q$13,12)</f>
        <v>#N/A</v>
      </c>
      <c r="AZ342" s="78" t="e">
        <f aca="false">VLOOKUP(F342,PTDS2!$A$1:$Q$13,13)</f>
        <v>#N/A</v>
      </c>
      <c r="BA342" s="78" t="e">
        <f aca="false">VLOOKUP(F342,PTDS2!$A$1:$Q$13,14)</f>
        <v>#N/A</v>
      </c>
      <c r="BB342" s="78" t="e">
        <f aca="false">VLOOKUP(F342,PTDS2!$A$1:$Q$13,15)</f>
        <v>#N/A</v>
      </c>
      <c r="BC342" s="78" t="e">
        <f aca="false">VLOOKUP(F342,PTDS2!$A$1:$Q$13,16)</f>
        <v>#N/A</v>
      </c>
      <c r="BD342" s="78" t="e">
        <f aca="false">VLOOKUP(F342,PTDS2!$A$1:$Q$13,17)</f>
        <v>#N/A</v>
      </c>
      <c r="BF342" s="78" t="e">
        <f aca="false">IF(AO342=0,"",AO342)</f>
        <v>#N/A</v>
      </c>
      <c r="BG342" s="78" t="e">
        <f aca="false">IF(AP342=0,"",AP342)</f>
        <v>#N/A</v>
      </c>
      <c r="BH342" s="78" t="e">
        <f aca="false">IF(AQ342=0,"",AQ342)</f>
        <v>#N/A</v>
      </c>
      <c r="BI342" s="78" t="e">
        <f aca="false">IF(AR342=0,"",AR342)</f>
        <v>#N/A</v>
      </c>
      <c r="BJ342" s="78" t="e">
        <f aca="false">IF(AS342=0,"",AS342)</f>
        <v>#N/A</v>
      </c>
      <c r="BK342" s="78" t="e">
        <f aca="false">IF(AT342=0,"",AT342)</f>
        <v>#N/A</v>
      </c>
      <c r="BL342" s="78" t="e">
        <f aca="false">IF(AU342=0,"",AU342)</f>
        <v>#N/A</v>
      </c>
      <c r="BM342" s="78" t="e">
        <f aca="false">IF(AV342=0,"",AV342)</f>
        <v>#N/A</v>
      </c>
      <c r="BN342" s="78" t="e">
        <f aca="false">IF(AW342=0,"",AW342)</f>
        <v>#N/A</v>
      </c>
      <c r="BO342" s="78" t="e">
        <f aca="false">IF(AX342=0,"",AX342)</f>
        <v>#N/A</v>
      </c>
      <c r="BP342" s="78" t="e">
        <f aca="false">IF(AY342=0,"",AY342)</f>
        <v>#N/A</v>
      </c>
      <c r="BQ342" s="78" t="e">
        <f aca="false">IF(AZ342=0,"",AZ342)</f>
        <v>#N/A</v>
      </c>
      <c r="BR342" s="78" t="e">
        <f aca="false">IF(BA342=0,"",BA342)</f>
        <v>#N/A</v>
      </c>
      <c r="BS342" s="78" t="e">
        <f aca="false">IF(BB342=0,"",BB342)</f>
        <v>#N/A</v>
      </c>
      <c r="BT342" s="78" t="e">
        <f aca="false">IF(BC342=0,"",BC342)</f>
        <v>#N/A</v>
      </c>
      <c r="BU342" s="78" t="e">
        <f aca="false">IF(BD342=0,"",BD342)</f>
        <v>#N/A</v>
      </c>
    </row>
    <row r="343" customFormat="false" ht="56.7" hidden="false" customHeight="true" outlineLevel="0" collapsed="false">
      <c r="A343" s="137"/>
      <c r="B343" s="138"/>
      <c r="C343" s="139"/>
      <c r="D343" s="139"/>
      <c r="E343" s="143"/>
      <c r="F343" s="120"/>
      <c r="G343" s="121"/>
      <c r="H343" s="122"/>
      <c r="I343" s="123"/>
      <c r="J343" s="116"/>
      <c r="K343" s="124" t="str">
        <f aca="false">IF(ISBLANK(I343),"",ROUND(IF(J343&lt;&gt;"€",IF(J343="$",I343*TRANSFERENCIAS!$E$29,I343*TRANSFERENCIAS!$H$29),I343),2))</f>
        <v/>
      </c>
      <c r="L343" s="142"/>
      <c r="M343" s="142"/>
      <c r="N343" s="142"/>
      <c r="O343" s="142"/>
      <c r="P343" s="142"/>
      <c r="Q343" s="160" t="str">
        <f aca="false">IF(ISNUMBER(X343),X343,"P")</f>
        <v>P</v>
      </c>
      <c r="W343" s="129" t="n">
        <f aca="false">SUM(L343:O343)</f>
        <v>0</v>
      </c>
      <c r="X343" s="129" t="str">
        <f aca="false">IF(W343&gt;0,ABS(W343-K343),"")</f>
        <v/>
      </c>
      <c r="AO343" s="78" t="e">
        <f aca="false">VLOOKUP(F343,PTDS2!$A$1:$Q$13,2)</f>
        <v>#N/A</v>
      </c>
      <c r="AP343" s="78" t="e">
        <f aca="false">VLOOKUP(F343,PTDS2!$A$1:$Q$13,3)</f>
        <v>#N/A</v>
      </c>
      <c r="AQ343" s="78" t="e">
        <f aca="false">VLOOKUP(F343,PTDS2!$A$1:$Q$13,4)</f>
        <v>#N/A</v>
      </c>
      <c r="AR343" s="78" t="e">
        <f aca="false">VLOOKUP(F343,PTDS2!$A$1:$Q$13,5)</f>
        <v>#N/A</v>
      </c>
      <c r="AS343" s="78" t="e">
        <f aca="false">VLOOKUP(F343,PTDS2!$A$1:$Q$13,6)</f>
        <v>#N/A</v>
      </c>
      <c r="AT343" s="78" t="e">
        <f aca="false">VLOOKUP(F343,PTDS2!$A$1:$Q$13,7)</f>
        <v>#N/A</v>
      </c>
      <c r="AU343" s="78" t="e">
        <f aca="false">VLOOKUP(F343,PTDS2!$A$1:$Q$13,8)</f>
        <v>#N/A</v>
      </c>
      <c r="AV343" s="78" t="e">
        <f aca="false">VLOOKUP(F343,PTDS2!$A$1:$Q$13,9)</f>
        <v>#N/A</v>
      </c>
      <c r="AW343" s="78" t="e">
        <f aca="false">VLOOKUP(F343,PTDS2!$A$1:$Q$13,10)</f>
        <v>#N/A</v>
      </c>
      <c r="AX343" s="78" t="e">
        <f aca="false">VLOOKUP(F343,PTDS2!$A$1:$Q$13,11)</f>
        <v>#N/A</v>
      </c>
      <c r="AY343" s="78" t="e">
        <f aca="false">VLOOKUP(F343,PTDS2!$A$1:$Q$13,12)</f>
        <v>#N/A</v>
      </c>
      <c r="AZ343" s="78" t="e">
        <f aca="false">VLOOKUP(F343,PTDS2!$A$1:$Q$13,13)</f>
        <v>#N/A</v>
      </c>
      <c r="BA343" s="78" t="e">
        <f aca="false">VLOOKUP(F343,PTDS2!$A$1:$Q$13,14)</f>
        <v>#N/A</v>
      </c>
      <c r="BB343" s="78" t="e">
        <f aca="false">VLOOKUP(F343,PTDS2!$A$1:$Q$13,15)</f>
        <v>#N/A</v>
      </c>
      <c r="BC343" s="78" t="e">
        <f aca="false">VLOOKUP(F343,PTDS2!$A$1:$Q$13,16)</f>
        <v>#N/A</v>
      </c>
      <c r="BD343" s="78" t="e">
        <f aca="false">VLOOKUP(F343,PTDS2!$A$1:$Q$13,17)</f>
        <v>#N/A</v>
      </c>
      <c r="BF343" s="78" t="e">
        <f aca="false">IF(AO343=0,"",AO343)</f>
        <v>#N/A</v>
      </c>
      <c r="BG343" s="78" t="e">
        <f aca="false">IF(AP343=0,"",AP343)</f>
        <v>#N/A</v>
      </c>
      <c r="BH343" s="78" t="e">
        <f aca="false">IF(AQ343=0,"",AQ343)</f>
        <v>#N/A</v>
      </c>
      <c r="BI343" s="78" t="e">
        <f aca="false">IF(AR343=0,"",AR343)</f>
        <v>#N/A</v>
      </c>
      <c r="BJ343" s="78" t="e">
        <f aca="false">IF(AS343=0,"",AS343)</f>
        <v>#N/A</v>
      </c>
      <c r="BK343" s="78" t="e">
        <f aca="false">IF(AT343=0,"",AT343)</f>
        <v>#N/A</v>
      </c>
      <c r="BL343" s="78" t="e">
        <f aca="false">IF(AU343=0,"",AU343)</f>
        <v>#N/A</v>
      </c>
      <c r="BM343" s="78" t="e">
        <f aca="false">IF(AV343=0,"",AV343)</f>
        <v>#N/A</v>
      </c>
      <c r="BN343" s="78" t="e">
        <f aca="false">IF(AW343=0,"",AW343)</f>
        <v>#N/A</v>
      </c>
      <c r="BO343" s="78" t="e">
        <f aca="false">IF(AX343=0,"",AX343)</f>
        <v>#N/A</v>
      </c>
      <c r="BP343" s="78" t="e">
        <f aca="false">IF(AY343=0,"",AY343)</f>
        <v>#N/A</v>
      </c>
      <c r="BQ343" s="78" t="e">
        <f aca="false">IF(AZ343=0,"",AZ343)</f>
        <v>#N/A</v>
      </c>
      <c r="BR343" s="78" t="e">
        <f aca="false">IF(BA343=0,"",BA343)</f>
        <v>#N/A</v>
      </c>
      <c r="BS343" s="78" t="e">
        <f aca="false">IF(BB343=0,"",BB343)</f>
        <v>#N/A</v>
      </c>
      <c r="BT343" s="78" t="e">
        <f aca="false">IF(BC343=0,"",BC343)</f>
        <v>#N/A</v>
      </c>
      <c r="BU343" s="78" t="e">
        <f aca="false">IF(BD343=0,"",BD343)</f>
        <v>#N/A</v>
      </c>
    </row>
    <row r="344" customFormat="false" ht="56.7" hidden="false" customHeight="true" outlineLevel="0" collapsed="false">
      <c r="A344" s="137"/>
      <c r="B344" s="138"/>
      <c r="C344" s="139"/>
      <c r="D344" s="139"/>
      <c r="E344" s="143"/>
      <c r="F344" s="120"/>
      <c r="G344" s="121"/>
      <c r="H344" s="122"/>
      <c r="I344" s="123"/>
      <c r="J344" s="116"/>
      <c r="K344" s="124" t="str">
        <f aca="false">IF(ISBLANK(I344),"",ROUND(IF(J344&lt;&gt;"€",IF(J344="$",I344*TRANSFERENCIAS!$E$29,I344*TRANSFERENCIAS!$H$29),I344),2))</f>
        <v/>
      </c>
      <c r="L344" s="142"/>
      <c r="M344" s="142"/>
      <c r="N344" s="142"/>
      <c r="O344" s="142"/>
      <c r="P344" s="142"/>
      <c r="Q344" s="160" t="str">
        <f aca="false">IF(ISNUMBER(X344),X344,"P")</f>
        <v>P</v>
      </c>
      <c r="W344" s="129" t="n">
        <f aca="false">SUM(L344:O344)</f>
        <v>0</v>
      </c>
      <c r="X344" s="129" t="str">
        <f aca="false">IF(W344&gt;0,ABS(W344-K344),"")</f>
        <v/>
      </c>
      <c r="AO344" s="78" t="e">
        <f aca="false">VLOOKUP(F344,PTDS2!$A$1:$Q$13,2)</f>
        <v>#N/A</v>
      </c>
      <c r="AP344" s="78" t="e">
        <f aca="false">VLOOKUP(F344,PTDS2!$A$1:$Q$13,3)</f>
        <v>#N/A</v>
      </c>
      <c r="AQ344" s="78" t="e">
        <f aca="false">VLOOKUP(F344,PTDS2!$A$1:$Q$13,4)</f>
        <v>#N/A</v>
      </c>
      <c r="AR344" s="78" t="e">
        <f aca="false">VLOOKUP(F344,PTDS2!$A$1:$Q$13,5)</f>
        <v>#N/A</v>
      </c>
      <c r="AS344" s="78" t="e">
        <f aca="false">VLOOKUP(F344,PTDS2!$A$1:$Q$13,6)</f>
        <v>#N/A</v>
      </c>
      <c r="AT344" s="78" t="e">
        <f aca="false">VLOOKUP(F344,PTDS2!$A$1:$Q$13,7)</f>
        <v>#N/A</v>
      </c>
      <c r="AU344" s="78" t="e">
        <f aca="false">VLOOKUP(F344,PTDS2!$A$1:$Q$13,8)</f>
        <v>#N/A</v>
      </c>
      <c r="AV344" s="78" t="e">
        <f aca="false">VLOOKUP(F344,PTDS2!$A$1:$Q$13,9)</f>
        <v>#N/A</v>
      </c>
      <c r="AW344" s="78" t="e">
        <f aca="false">VLOOKUP(F344,PTDS2!$A$1:$Q$13,10)</f>
        <v>#N/A</v>
      </c>
      <c r="AX344" s="78" t="e">
        <f aca="false">VLOOKUP(F344,PTDS2!$A$1:$Q$13,11)</f>
        <v>#N/A</v>
      </c>
      <c r="AY344" s="78" t="e">
        <f aca="false">VLOOKUP(F344,PTDS2!$A$1:$Q$13,12)</f>
        <v>#N/A</v>
      </c>
      <c r="AZ344" s="78" t="e">
        <f aca="false">VLOOKUP(F344,PTDS2!$A$1:$Q$13,13)</f>
        <v>#N/A</v>
      </c>
      <c r="BA344" s="78" t="e">
        <f aca="false">VLOOKUP(F344,PTDS2!$A$1:$Q$13,14)</f>
        <v>#N/A</v>
      </c>
      <c r="BB344" s="78" t="e">
        <f aca="false">VLOOKUP(F344,PTDS2!$A$1:$Q$13,15)</f>
        <v>#N/A</v>
      </c>
      <c r="BC344" s="78" t="e">
        <f aca="false">VLOOKUP(F344,PTDS2!$A$1:$Q$13,16)</f>
        <v>#N/A</v>
      </c>
      <c r="BD344" s="78" t="e">
        <f aca="false">VLOOKUP(F344,PTDS2!$A$1:$Q$13,17)</f>
        <v>#N/A</v>
      </c>
      <c r="BF344" s="78" t="e">
        <f aca="false">IF(AO344=0,"",AO344)</f>
        <v>#N/A</v>
      </c>
      <c r="BG344" s="78" t="e">
        <f aca="false">IF(AP344=0,"",AP344)</f>
        <v>#N/A</v>
      </c>
      <c r="BH344" s="78" t="e">
        <f aca="false">IF(AQ344=0,"",AQ344)</f>
        <v>#N/A</v>
      </c>
      <c r="BI344" s="78" t="e">
        <f aca="false">IF(AR344=0,"",AR344)</f>
        <v>#N/A</v>
      </c>
      <c r="BJ344" s="78" t="e">
        <f aca="false">IF(AS344=0,"",AS344)</f>
        <v>#N/A</v>
      </c>
      <c r="BK344" s="78" t="e">
        <f aca="false">IF(AT344=0,"",AT344)</f>
        <v>#N/A</v>
      </c>
      <c r="BL344" s="78" t="e">
        <f aca="false">IF(AU344=0,"",AU344)</f>
        <v>#N/A</v>
      </c>
      <c r="BM344" s="78" t="e">
        <f aca="false">IF(AV344=0,"",AV344)</f>
        <v>#N/A</v>
      </c>
      <c r="BN344" s="78" t="e">
        <f aca="false">IF(AW344=0,"",AW344)</f>
        <v>#N/A</v>
      </c>
      <c r="BO344" s="78" t="e">
        <f aca="false">IF(AX344=0,"",AX344)</f>
        <v>#N/A</v>
      </c>
      <c r="BP344" s="78" t="e">
        <f aca="false">IF(AY344=0,"",AY344)</f>
        <v>#N/A</v>
      </c>
      <c r="BQ344" s="78" t="e">
        <f aca="false">IF(AZ344=0,"",AZ344)</f>
        <v>#N/A</v>
      </c>
      <c r="BR344" s="78" t="e">
        <f aca="false">IF(BA344=0,"",BA344)</f>
        <v>#N/A</v>
      </c>
      <c r="BS344" s="78" t="e">
        <f aca="false">IF(BB344=0,"",BB344)</f>
        <v>#N/A</v>
      </c>
      <c r="BT344" s="78" t="e">
        <f aca="false">IF(BC344=0,"",BC344)</f>
        <v>#N/A</v>
      </c>
      <c r="BU344" s="78" t="e">
        <f aca="false">IF(BD344=0,"",BD344)</f>
        <v>#N/A</v>
      </c>
    </row>
    <row r="345" customFormat="false" ht="56.7" hidden="false" customHeight="true" outlineLevel="0" collapsed="false">
      <c r="A345" s="137"/>
      <c r="B345" s="138"/>
      <c r="C345" s="139"/>
      <c r="D345" s="139"/>
      <c r="E345" s="143"/>
      <c r="F345" s="120"/>
      <c r="G345" s="121"/>
      <c r="H345" s="122"/>
      <c r="I345" s="123"/>
      <c r="J345" s="116"/>
      <c r="K345" s="124" t="str">
        <f aca="false">IF(ISBLANK(I345),"",ROUND(IF(J345&lt;&gt;"€",IF(J345="$",I345*TRANSFERENCIAS!$E$29,I345*TRANSFERENCIAS!$H$29),I345),2))</f>
        <v/>
      </c>
      <c r="L345" s="142"/>
      <c r="M345" s="142"/>
      <c r="N345" s="142"/>
      <c r="O345" s="142"/>
      <c r="P345" s="142"/>
      <c r="Q345" s="160" t="str">
        <f aca="false">IF(ISNUMBER(X345),X345,"P")</f>
        <v>P</v>
      </c>
      <c r="W345" s="129" t="n">
        <f aca="false">SUM(L345:O345)</f>
        <v>0</v>
      </c>
      <c r="X345" s="129" t="str">
        <f aca="false">IF(W345&gt;0,ABS(W345-K345),"")</f>
        <v/>
      </c>
      <c r="AO345" s="78" t="e">
        <f aca="false">VLOOKUP(F345,PTDS2!$A$1:$Q$13,2)</f>
        <v>#N/A</v>
      </c>
      <c r="AP345" s="78" t="e">
        <f aca="false">VLOOKUP(F345,PTDS2!$A$1:$Q$13,3)</f>
        <v>#N/A</v>
      </c>
      <c r="AQ345" s="78" t="e">
        <f aca="false">VLOOKUP(F345,PTDS2!$A$1:$Q$13,4)</f>
        <v>#N/A</v>
      </c>
      <c r="AR345" s="78" t="e">
        <f aca="false">VLOOKUP(F345,PTDS2!$A$1:$Q$13,5)</f>
        <v>#N/A</v>
      </c>
      <c r="AS345" s="78" t="e">
        <f aca="false">VLOOKUP(F345,PTDS2!$A$1:$Q$13,6)</f>
        <v>#N/A</v>
      </c>
      <c r="AT345" s="78" t="e">
        <f aca="false">VLOOKUP(F345,PTDS2!$A$1:$Q$13,7)</f>
        <v>#N/A</v>
      </c>
      <c r="AU345" s="78" t="e">
        <f aca="false">VLOOKUP(F345,PTDS2!$A$1:$Q$13,8)</f>
        <v>#N/A</v>
      </c>
      <c r="AV345" s="78" t="e">
        <f aca="false">VLOOKUP(F345,PTDS2!$A$1:$Q$13,9)</f>
        <v>#N/A</v>
      </c>
      <c r="AW345" s="78" t="e">
        <f aca="false">VLOOKUP(F345,PTDS2!$A$1:$Q$13,10)</f>
        <v>#N/A</v>
      </c>
      <c r="AX345" s="78" t="e">
        <f aca="false">VLOOKUP(F345,PTDS2!$A$1:$Q$13,11)</f>
        <v>#N/A</v>
      </c>
      <c r="AY345" s="78" t="e">
        <f aca="false">VLOOKUP(F345,PTDS2!$A$1:$Q$13,12)</f>
        <v>#N/A</v>
      </c>
      <c r="AZ345" s="78" t="e">
        <f aca="false">VLOOKUP(F345,PTDS2!$A$1:$Q$13,13)</f>
        <v>#N/A</v>
      </c>
      <c r="BA345" s="78" t="e">
        <f aca="false">VLOOKUP(F345,PTDS2!$A$1:$Q$13,14)</f>
        <v>#N/A</v>
      </c>
      <c r="BB345" s="78" t="e">
        <f aca="false">VLOOKUP(F345,PTDS2!$A$1:$Q$13,15)</f>
        <v>#N/A</v>
      </c>
      <c r="BC345" s="78" t="e">
        <f aca="false">VLOOKUP(F345,PTDS2!$A$1:$Q$13,16)</f>
        <v>#N/A</v>
      </c>
      <c r="BD345" s="78" t="e">
        <f aca="false">VLOOKUP(F345,PTDS2!$A$1:$Q$13,17)</f>
        <v>#N/A</v>
      </c>
      <c r="BF345" s="78" t="e">
        <f aca="false">IF(AO345=0,"",AO345)</f>
        <v>#N/A</v>
      </c>
      <c r="BG345" s="78" t="e">
        <f aca="false">IF(AP345=0,"",AP345)</f>
        <v>#N/A</v>
      </c>
      <c r="BH345" s="78" t="e">
        <f aca="false">IF(AQ345=0,"",AQ345)</f>
        <v>#N/A</v>
      </c>
      <c r="BI345" s="78" t="e">
        <f aca="false">IF(AR345=0,"",AR345)</f>
        <v>#N/A</v>
      </c>
      <c r="BJ345" s="78" t="e">
        <f aca="false">IF(AS345=0,"",AS345)</f>
        <v>#N/A</v>
      </c>
      <c r="BK345" s="78" t="e">
        <f aca="false">IF(AT345=0,"",AT345)</f>
        <v>#N/A</v>
      </c>
      <c r="BL345" s="78" t="e">
        <f aca="false">IF(AU345=0,"",AU345)</f>
        <v>#N/A</v>
      </c>
      <c r="BM345" s="78" t="e">
        <f aca="false">IF(AV345=0,"",AV345)</f>
        <v>#N/A</v>
      </c>
      <c r="BN345" s="78" t="e">
        <f aca="false">IF(AW345=0,"",AW345)</f>
        <v>#N/A</v>
      </c>
      <c r="BO345" s="78" t="e">
        <f aca="false">IF(AX345=0,"",AX345)</f>
        <v>#N/A</v>
      </c>
      <c r="BP345" s="78" t="e">
        <f aca="false">IF(AY345=0,"",AY345)</f>
        <v>#N/A</v>
      </c>
      <c r="BQ345" s="78" t="e">
        <f aca="false">IF(AZ345=0,"",AZ345)</f>
        <v>#N/A</v>
      </c>
      <c r="BR345" s="78" t="e">
        <f aca="false">IF(BA345=0,"",BA345)</f>
        <v>#N/A</v>
      </c>
      <c r="BS345" s="78" t="e">
        <f aca="false">IF(BB345=0,"",BB345)</f>
        <v>#N/A</v>
      </c>
      <c r="BT345" s="78" t="e">
        <f aca="false">IF(BC345=0,"",BC345)</f>
        <v>#N/A</v>
      </c>
      <c r="BU345" s="78" t="e">
        <f aca="false">IF(BD345=0,"",BD345)</f>
        <v>#N/A</v>
      </c>
    </row>
    <row r="346" customFormat="false" ht="56.7" hidden="false" customHeight="true" outlineLevel="0" collapsed="false">
      <c r="A346" s="137"/>
      <c r="B346" s="138"/>
      <c r="C346" s="139"/>
      <c r="D346" s="139"/>
      <c r="E346" s="143"/>
      <c r="F346" s="120"/>
      <c r="G346" s="121"/>
      <c r="H346" s="122"/>
      <c r="I346" s="123"/>
      <c r="J346" s="116"/>
      <c r="K346" s="124" t="str">
        <f aca="false">IF(ISBLANK(I346),"",ROUND(IF(J346&lt;&gt;"€",IF(J346="$",I346*TRANSFERENCIAS!$E$29,I346*TRANSFERENCIAS!$H$29),I346),2))</f>
        <v/>
      </c>
      <c r="L346" s="142"/>
      <c r="M346" s="142"/>
      <c r="N346" s="142"/>
      <c r="O346" s="142"/>
      <c r="P346" s="142"/>
      <c r="Q346" s="160" t="str">
        <f aca="false">IF(ISNUMBER(X346),X346,"P")</f>
        <v>P</v>
      </c>
      <c r="W346" s="129" t="n">
        <f aca="false">SUM(L346:O346)</f>
        <v>0</v>
      </c>
      <c r="X346" s="129" t="str">
        <f aca="false">IF(W346&gt;0,ABS(W346-K346),"")</f>
        <v/>
      </c>
      <c r="AO346" s="78" t="e">
        <f aca="false">VLOOKUP(F346,PTDS2!$A$1:$Q$13,2)</f>
        <v>#N/A</v>
      </c>
      <c r="AP346" s="78" t="e">
        <f aca="false">VLOOKUP(F346,PTDS2!$A$1:$Q$13,3)</f>
        <v>#N/A</v>
      </c>
      <c r="AQ346" s="78" t="e">
        <f aca="false">VLOOKUP(F346,PTDS2!$A$1:$Q$13,4)</f>
        <v>#N/A</v>
      </c>
      <c r="AR346" s="78" t="e">
        <f aca="false">VLOOKUP(F346,PTDS2!$A$1:$Q$13,5)</f>
        <v>#N/A</v>
      </c>
      <c r="AS346" s="78" t="e">
        <f aca="false">VLOOKUP(F346,PTDS2!$A$1:$Q$13,6)</f>
        <v>#N/A</v>
      </c>
      <c r="AT346" s="78" t="e">
        <f aca="false">VLOOKUP(F346,PTDS2!$A$1:$Q$13,7)</f>
        <v>#N/A</v>
      </c>
      <c r="AU346" s="78" t="e">
        <f aca="false">VLOOKUP(F346,PTDS2!$A$1:$Q$13,8)</f>
        <v>#N/A</v>
      </c>
      <c r="AV346" s="78" t="e">
        <f aca="false">VLOOKUP(F346,PTDS2!$A$1:$Q$13,9)</f>
        <v>#N/A</v>
      </c>
      <c r="AW346" s="78" t="e">
        <f aca="false">VLOOKUP(F346,PTDS2!$A$1:$Q$13,10)</f>
        <v>#N/A</v>
      </c>
      <c r="AX346" s="78" t="e">
        <f aca="false">VLOOKUP(F346,PTDS2!$A$1:$Q$13,11)</f>
        <v>#N/A</v>
      </c>
      <c r="AY346" s="78" t="e">
        <f aca="false">VLOOKUP(F346,PTDS2!$A$1:$Q$13,12)</f>
        <v>#N/A</v>
      </c>
      <c r="AZ346" s="78" t="e">
        <f aca="false">VLOOKUP(F346,PTDS2!$A$1:$Q$13,13)</f>
        <v>#N/A</v>
      </c>
      <c r="BA346" s="78" t="e">
        <f aca="false">VLOOKUP(F346,PTDS2!$A$1:$Q$13,14)</f>
        <v>#N/A</v>
      </c>
      <c r="BB346" s="78" t="e">
        <f aca="false">VLOOKUP(F346,PTDS2!$A$1:$Q$13,15)</f>
        <v>#N/A</v>
      </c>
      <c r="BC346" s="78" t="e">
        <f aca="false">VLOOKUP(F346,PTDS2!$A$1:$Q$13,16)</f>
        <v>#N/A</v>
      </c>
      <c r="BD346" s="78" t="e">
        <f aca="false">VLOOKUP(F346,PTDS2!$A$1:$Q$13,17)</f>
        <v>#N/A</v>
      </c>
      <c r="BF346" s="78" t="e">
        <f aca="false">IF(AO346=0,"",AO346)</f>
        <v>#N/A</v>
      </c>
      <c r="BG346" s="78" t="e">
        <f aca="false">IF(AP346=0,"",AP346)</f>
        <v>#N/A</v>
      </c>
      <c r="BH346" s="78" t="e">
        <f aca="false">IF(AQ346=0,"",AQ346)</f>
        <v>#N/A</v>
      </c>
      <c r="BI346" s="78" t="e">
        <f aca="false">IF(AR346=0,"",AR346)</f>
        <v>#N/A</v>
      </c>
      <c r="BJ346" s="78" t="e">
        <f aca="false">IF(AS346=0,"",AS346)</f>
        <v>#N/A</v>
      </c>
      <c r="BK346" s="78" t="e">
        <f aca="false">IF(AT346=0,"",AT346)</f>
        <v>#N/A</v>
      </c>
      <c r="BL346" s="78" t="e">
        <f aca="false">IF(AU346=0,"",AU346)</f>
        <v>#N/A</v>
      </c>
      <c r="BM346" s="78" t="e">
        <f aca="false">IF(AV346=0,"",AV346)</f>
        <v>#N/A</v>
      </c>
      <c r="BN346" s="78" t="e">
        <f aca="false">IF(AW346=0,"",AW346)</f>
        <v>#N/A</v>
      </c>
      <c r="BO346" s="78" t="e">
        <f aca="false">IF(AX346=0,"",AX346)</f>
        <v>#N/A</v>
      </c>
      <c r="BP346" s="78" t="e">
        <f aca="false">IF(AY346=0,"",AY346)</f>
        <v>#N/A</v>
      </c>
      <c r="BQ346" s="78" t="e">
        <f aca="false">IF(AZ346=0,"",AZ346)</f>
        <v>#N/A</v>
      </c>
      <c r="BR346" s="78" t="e">
        <f aca="false">IF(BA346=0,"",BA346)</f>
        <v>#N/A</v>
      </c>
      <c r="BS346" s="78" t="e">
        <f aca="false">IF(BB346=0,"",BB346)</f>
        <v>#N/A</v>
      </c>
      <c r="BT346" s="78" t="e">
        <f aca="false">IF(BC346=0,"",BC346)</f>
        <v>#N/A</v>
      </c>
      <c r="BU346" s="78" t="e">
        <f aca="false">IF(BD346=0,"",BD346)</f>
        <v>#N/A</v>
      </c>
    </row>
    <row r="347" customFormat="false" ht="56.7" hidden="false" customHeight="true" outlineLevel="0" collapsed="false">
      <c r="A347" s="137"/>
      <c r="B347" s="138"/>
      <c r="C347" s="139"/>
      <c r="D347" s="139"/>
      <c r="E347" s="143"/>
      <c r="F347" s="120"/>
      <c r="G347" s="121"/>
      <c r="H347" s="122"/>
      <c r="I347" s="123"/>
      <c r="J347" s="116"/>
      <c r="K347" s="124" t="str">
        <f aca="false">IF(ISBLANK(I347),"",ROUND(IF(J347&lt;&gt;"€",IF(J347="$",I347*TRANSFERENCIAS!$E$29,I347*TRANSFERENCIAS!$H$29),I347),2))</f>
        <v/>
      </c>
      <c r="L347" s="142"/>
      <c r="M347" s="142"/>
      <c r="N347" s="142"/>
      <c r="O347" s="142"/>
      <c r="P347" s="142"/>
      <c r="Q347" s="160" t="str">
        <f aca="false">IF(ISNUMBER(X347),X347,"P")</f>
        <v>P</v>
      </c>
      <c r="W347" s="129" t="n">
        <f aca="false">SUM(L347:O347)</f>
        <v>0</v>
      </c>
      <c r="X347" s="129" t="str">
        <f aca="false">IF(W347&gt;0,ABS(W347-K347),"")</f>
        <v/>
      </c>
      <c r="AO347" s="78" t="e">
        <f aca="false">VLOOKUP(F347,PTDS2!$A$1:$Q$13,2)</f>
        <v>#N/A</v>
      </c>
      <c r="AP347" s="78" t="e">
        <f aca="false">VLOOKUP(F347,PTDS2!$A$1:$Q$13,3)</f>
        <v>#N/A</v>
      </c>
      <c r="AQ347" s="78" t="e">
        <f aca="false">VLOOKUP(F347,PTDS2!$A$1:$Q$13,4)</f>
        <v>#N/A</v>
      </c>
      <c r="AR347" s="78" t="e">
        <f aca="false">VLOOKUP(F347,PTDS2!$A$1:$Q$13,5)</f>
        <v>#N/A</v>
      </c>
      <c r="AS347" s="78" t="e">
        <f aca="false">VLOOKUP(F347,PTDS2!$A$1:$Q$13,6)</f>
        <v>#N/A</v>
      </c>
      <c r="AT347" s="78" t="e">
        <f aca="false">VLOOKUP(F347,PTDS2!$A$1:$Q$13,7)</f>
        <v>#N/A</v>
      </c>
      <c r="AU347" s="78" t="e">
        <f aca="false">VLOOKUP(F347,PTDS2!$A$1:$Q$13,8)</f>
        <v>#N/A</v>
      </c>
      <c r="AV347" s="78" t="e">
        <f aca="false">VLOOKUP(F347,PTDS2!$A$1:$Q$13,9)</f>
        <v>#N/A</v>
      </c>
      <c r="AW347" s="78" t="e">
        <f aca="false">VLOOKUP(F347,PTDS2!$A$1:$Q$13,10)</f>
        <v>#N/A</v>
      </c>
      <c r="AX347" s="78" t="e">
        <f aca="false">VLOOKUP(F347,PTDS2!$A$1:$Q$13,11)</f>
        <v>#N/A</v>
      </c>
      <c r="AY347" s="78" t="e">
        <f aca="false">VLOOKUP(F347,PTDS2!$A$1:$Q$13,12)</f>
        <v>#N/A</v>
      </c>
      <c r="AZ347" s="78" t="e">
        <f aca="false">VLOOKUP(F347,PTDS2!$A$1:$Q$13,13)</f>
        <v>#N/A</v>
      </c>
      <c r="BA347" s="78" t="e">
        <f aca="false">VLOOKUP(F347,PTDS2!$A$1:$Q$13,14)</f>
        <v>#N/A</v>
      </c>
      <c r="BB347" s="78" t="e">
        <f aca="false">VLOOKUP(F347,PTDS2!$A$1:$Q$13,15)</f>
        <v>#N/A</v>
      </c>
      <c r="BC347" s="78" t="e">
        <f aca="false">VLOOKUP(F347,PTDS2!$A$1:$Q$13,16)</f>
        <v>#N/A</v>
      </c>
      <c r="BD347" s="78" t="e">
        <f aca="false">VLOOKUP(F347,PTDS2!$A$1:$Q$13,17)</f>
        <v>#N/A</v>
      </c>
      <c r="BF347" s="78" t="e">
        <f aca="false">IF(AO347=0,"",AO347)</f>
        <v>#N/A</v>
      </c>
      <c r="BG347" s="78" t="e">
        <f aca="false">IF(AP347=0,"",AP347)</f>
        <v>#N/A</v>
      </c>
      <c r="BH347" s="78" t="e">
        <f aca="false">IF(AQ347=0,"",AQ347)</f>
        <v>#N/A</v>
      </c>
      <c r="BI347" s="78" t="e">
        <f aca="false">IF(AR347=0,"",AR347)</f>
        <v>#N/A</v>
      </c>
      <c r="BJ347" s="78" t="e">
        <f aca="false">IF(AS347=0,"",AS347)</f>
        <v>#N/A</v>
      </c>
      <c r="BK347" s="78" t="e">
        <f aca="false">IF(AT347=0,"",AT347)</f>
        <v>#N/A</v>
      </c>
      <c r="BL347" s="78" t="e">
        <f aca="false">IF(AU347=0,"",AU347)</f>
        <v>#N/A</v>
      </c>
      <c r="BM347" s="78" t="e">
        <f aca="false">IF(AV347=0,"",AV347)</f>
        <v>#N/A</v>
      </c>
      <c r="BN347" s="78" t="e">
        <f aca="false">IF(AW347=0,"",AW347)</f>
        <v>#N/A</v>
      </c>
      <c r="BO347" s="78" t="e">
        <f aca="false">IF(AX347=0,"",AX347)</f>
        <v>#N/A</v>
      </c>
      <c r="BP347" s="78" t="e">
        <f aca="false">IF(AY347=0,"",AY347)</f>
        <v>#N/A</v>
      </c>
      <c r="BQ347" s="78" t="e">
        <f aca="false">IF(AZ347=0,"",AZ347)</f>
        <v>#N/A</v>
      </c>
      <c r="BR347" s="78" t="e">
        <f aca="false">IF(BA347=0,"",BA347)</f>
        <v>#N/A</v>
      </c>
      <c r="BS347" s="78" t="e">
        <f aca="false">IF(BB347=0,"",BB347)</f>
        <v>#N/A</v>
      </c>
      <c r="BT347" s="78" t="e">
        <f aca="false">IF(BC347=0,"",BC347)</f>
        <v>#N/A</v>
      </c>
      <c r="BU347" s="78" t="e">
        <f aca="false">IF(BD347=0,"",BD347)</f>
        <v>#N/A</v>
      </c>
    </row>
    <row r="348" customFormat="false" ht="56.7" hidden="false" customHeight="true" outlineLevel="0" collapsed="false">
      <c r="A348" s="137"/>
      <c r="B348" s="138"/>
      <c r="C348" s="139"/>
      <c r="D348" s="139"/>
      <c r="E348" s="143"/>
      <c r="F348" s="120"/>
      <c r="G348" s="121"/>
      <c r="H348" s="122"/>
      <c r="I348" s="123"/>
      <c r="J348" s="116"/>
      <c r="K348" s="124" t="str">
        <f aca="false">IF(ISBLANK(I348),"",ROUND(IF(J348&lt;&gt;"€",IF(J348="$",I348*TRANSFERENCIAS!$E$29,I348*TRANSFERENCIAS!$H$29),I348),2))</f>
        <v/>
      </c>
      <c r="L348" s="142"/>
      <c r="M348" s="142"/>
      <c r="N348" s="142"/>
      <c r="O348" s="142"/>
      <c r="P348" s="142"/>
      <c r="Q348" s="160" t="str">
        <f aca="false">IF(ISNUMBER(X348),X348,"P")</f>
        <v>P</v>
      </c>
      <c r="W348" s="129" t="n">
        <f aca="false">SUM(L348:O348)</f>
        <v>0</v>
      </c>
      <c r="X348" s="129" t="str">
        <f aca="false">IF(W348&gt;0,ABS(W348-K348),"")</f>
        <v/>
      </c>
      <c r="AO348" s="78" t="e">
        <f aca="false">VLOOKUP(F348,PTDS2!$A$1:$Q$13,2)</f>
        <v>#N/A</v>
      </c>
      <c r="AP348" s="78" t="e">
        <f aca="false">VLOOKUP(F348,PTDS2!$A$1:$Q$13,3)</f>
        <v>#N/A</v>
      </c>
      <c r="AQ348" s="78" t="e">
        <f aca="false">VLOOKUP(F348,PTDS2!$A$1:$Q$13,4)</f>
        <v>#N/A</v>
      </c>
      <c r="AR348" s="78" t="e">
        <f aca="false">VLOOKUP(F348,PTDS2!$A$1:$Q$13,5)</f>
        <v>#N/A</v>
      </c>
      <c r="AS348" s="78" t="e">
        <f aca="false">VLOOKUP(F348,PTDS2!$A$1:$Q$13,6)</f>
        <v>#N/A</v>
      </c>
      <c r="AT348" s="78" t="e">
        <f aca="false">VLOOKUP(F348,PTDS2!$A$1:$Q$13,7)</f>
        <v>#N/A</v>
      </c>
      <c r="AU348" s="78" t="e">
        <f aca="false">VLOOKUP(F348,PTDS2!$A$1:$Q$13,8)</f>
        <v>#N/A</v>
      </c>
      <c r="AV348" s="78" t="e">
        <f aca="false">VLOOKUP(F348,PTDS2!$A$1:$Q$13,9)</f>
        <v>#N/A</v>
      </c>
      <c r="AW348" s="78" t="e">
        <f aca="false">VLOOKUP(F348,PTDS2!$A$1:$Q$13,10)</f>
        <v>#N/A</v>
      </c>
      <c r="AX348" s="78" t="e">
        <f aca="false">VLOOKUP(F348,PTDS2!$A$1:$Q$13,11)</f>
        <v>#N/A</v>
      </c>
      <c r="AY348" s="78" t="e">
        <f aca="false">VLOOKUP(F348,PTDS2!$A$1:$Q$13,12)</f>
        <v>#N/A</v>
      </c>
      <c r="AZ348" s="78" t="e">
        <f aca="false">VLOOKUP(F348,PTDS2!$A$1:$Q$13,13)</f>
        <v>#N/A</v>
      </c>
      <c r="BA348" s="78" t="e">
        <f aca="false">VLOOKUP(F348,PTDS2!$A$1:$Q$13,14)</f>
        <v>#N/A</v>
      </c>
      <c r="BB348" s="78" t="e">
        <f aca="false">VLOOKUP(F348,PTDS2!$A$1:$Q$13,15)</f>
        <v>#N/A</v>
      </c>
      <c r="BC348" s="78" t="e">
        <f aca="false">VLOOKUP(F348,PTDS2!$A$1:$Q$13,16)</f>
        <v>#N/A</v>
      </c>
      <c r="BD348" s="78" t="e">
        <f aca="false">VLOOKUP(F348,PTDS2!$A$1:$Q$13,17)</f>
        <v>#N/A</v>
      </c>
      <c r="BF348" s="78" t="e">
        <f aca="false">IF(AO348=0,"",AO348)</f>
        <v>#N/A</v>
      </c>
      <c r="BG348" s="78" t="e">
        <f aca="false">IF(AP348=0,"",AP348)</f>
        <v>#N/A</v>
      </c>
      <c r="BH348" s="78" t="e">
        <f aca="false">IF(AQ348=0,"",AQ348)</f>
        <v>#N/A</v>
      </c>
      <c r="BI348" s="78" t="e">
        <f aca="false">IF(AR348=0,"",AR348)</f>
        <v>#N/A</v>
      </c>
      <c r="BJ348" s="78" t="e">
        <f aca="false">IF(AS348=0,"",AS348)</f>
        <v>#N/A</v>
      </c>
      <c r="BK348" s="78" t="e">
        <f aca="false">IF(AT348=0,"",AT348)</f>
        <v>#N/A</v>
      </c>
      <c r="BL348" s="78" t="e">
        <f aca="false">IF(AU348=0,"",AU348)</f>
        <v>#N/A</v>
      </c>
      <c r="BM348" s="78" t="e">
        <f aca="false">IF(AV348=0,"",AV348)</f>
        <v>#N/A</v>
      </c>
      <c r="BN348" s="78" t="e">
        <f aca="false">IF(AW348=0,"",AW348)</f>
        <v>#N/A</v>
      </c>
      <c r="BO348" s="78" t="e">
        <f aca="false">IF(AX348=0,"",AX348)</f>
        <v>#N/A</v>
      </c>
      <c r="BP348" s="78" t="e">
        <f aca="false">IF(AY348=0,"",AY348)</f>
        <v>#N/A</v>
      </c>
      <c r="BQ348" s="78" t="e">
        <f aca="false">IF(AZ348=0,"",AZ348)</f>
        <v>#N/A</v>
      </c>
      <c r="BR348" s="78" t="e">
        <f aca="false">IF(BA348=0,"",BA348)</f>
        <v>#N/A</v>
      </c>
      <c r="BS348" s="78" t="e">
        <f aca="false">IF(BB348=0,"",BB348)</f>
        <v>#N/A</v>
      </c>
      <c r="BT348" s="78" t="e">
        <f aca="false">IF(BC348=0,"",BC348)</f>
        <v>#N/A</v>
      </c>
      <c r="BU348" s="78" t="e">
        <f aca="false">IF(BD348=0,"",BD348)</f>
        <v>#N/A</v>
      </c>
    </row>
    <row r="349" customFormat="false" ht="56.7" hidden="false" customHeight="true" outlineLevel="0" collapsed="false">
      <c r="A349" s="137"/>
      <c r="B349" s="138"/>
      <c r="C349" s="139"/>
      <c r="D349" s="139"/>
      <c r="E349" s="143"/>
      <c r="F349" s="120"/>
      <c r="G349" s="121"/>
      <c r="H349" s="122"/>
      <c r="I349" s="123"/>
      <c r="J349" s="116"/>
      <c r="K349" s="124" t="str">
        <f aca="false">IF(ISBLANK(I349),"",ROUND(IF(J349&lt;&gt;"€",IF(J349="$",I349*TRANSFERENCIAS!$E$29,I349*TRANSFERENCIAS!$H$29),I349),2))</f>
        <v/>
      </c>
      <c r="L349" s="142"/>
      <c r="M349" s="142"/>
      <c r="N349" s="142"/>
      <c r="O349" s="142"/>
      <c r="P349" s="142"/>
      <c r="Q349" s="160" t="str">
        <f aca="false">IF(ISNUMBER(X349),X349,"P")</f>
        <v>P</v>
      </c>
      <c r="W349" s="129" t="n">
        <f aca="false">SUM(L349:O349)</f>
        <v>0</v>
      </c>
      <c r="X349" s="129" t="str">
        <f aca="false">IF(W349&gt;0,ABS(W349-K349),"")</f>
        <v/>
      </c>
      <c r="AO349" s="78" t="e">
        <f aca="false">VLOOKUP(F349,PTDS2!$A$1:$Q$13,2)</f>
        <v>#N/A</v>
      </c>
      <c r="AP349" s="78" t="e">
        <f aca="false">VLOOKUP(F349,PTDS2!$A$1:$Q$13,3)</f>
        <v>#N/A</v>
      </c>
      <c r="AQ349" s="78" t="e">
        <f aca="false">VLOOKUP(F349,PTDS2!$A$1:$Q$13,4)</f>
        <v>#N/A</v>
      </c>
      <c r="AR349" s="78" t="e">
        <f aca="false">VLOOKUP(F349,PTDS2!$A$1:$Q$13,5)</f>
        <v>#N/A</v>
      </c>
      <c r="AS349" s="78" t="e">
        <f aca="false">VLOOKUP(F349,PTDS2!$A$1:$Q$13,6)</f>
        <v>#N/A</v>
      </c>
      <c r="AT349" s="78" t="e">
        <f aca="false">VLOOKUP(F349,PTDS2!$A$1:$Q$13,7)</f>
        <v>#N/A</v>
      </c>
      <c r="AU349" s="78" t="e">
        <f aca="false">VLOOKUP(F349,PTDS2!$A$1:$Q$13,8)</f>
        <v>#N/A</v>
      </c>
      <c r="AV349" s="78" t="e">
        <f aca="false">VLOOKUP(F349,PTDS2!$A$1:$Q$13,9)</f>
        <v>#N/A</v>
      </c>
      <c r="AW349" s="78" t="e">
        <f aca="false">VLOOKUP(F349,PTDS2!$A$1:$Q$13,10)</f>
        <v>#N/A</v>
      </c>
      <c r="AX349" s="78" t="e">
        <f aca="false">VLOOKUP(F349,PTDS2!$A$1:$Q$13,11)</f>
        <v>#N/A</v>
      </c>
      <c r="AY349" s="78" t="e">
        <f aca="false">VLOOKUP(F349,PTDS2!$A$1:$Q$13,12)</f>
        <v>#N/A</v>
      </c>
      <c r="AZ349" s="78" t="e">
        <f aca="false">VLOOKUP(F349,PTDS2!$A$1:$Q$13,13)</f>
        <v>#N/A</v>
      </c>
      <c r="BA349" s="78" t="e">
        <f aca="false">VLOOKUP(F349,PTDS2!$A$1:$Q$13,14)</f>
        <v>#N/A</v>
      </c>
      <c r="BB349" s="78" t="e">
        <f aca="false">VLOOKUP(F349,PTDS2!$A$1:$Q$13,15)</f>
        <v>#N/A</v>
      </c>
      <c r="BC349" s="78" t="e">
        <f aca="false">VLOOKUP(F349,PTDS2!$A$1:$Q$13,16)</f>
        <v>#N/A</v>
      </c>
      <c r="BD349" s="78" t="e">
        <f aca="false">VLOOKUP(F349,PTDS2!$A$1:$Q$13,17)</f>
        <v>#N/A</v>
      </c>
      <c r="BF349" s="78" t="e">
        <f aca="false">IF(AO349=0,"",AO349)</f>
        <v>#N/A</v>
      </c>
      <c r="BG349" s="78" t="e">
        <f aca="false">IF(AP349=0,"",AP349)</f>
        <v>#N/A</v>
      </c>
      <c r="BH349" s="78" t="e">
        <f aca="false">IF(AQ349=0,"",AQ349)</f>
        <v>#N/A</v>
      </c>
      <c r="BI349" s="78" t="e">
        <f aca="false">IF(AR349=0,"",AR349)</f>
        <v>#N/A</v>
      </c>
      <c r="BJ349" s="78" t="e">
        <f aca="false">IF(AS349=0,"",AS349)</f>
        <v>#N/A</v>
      </c>
      <c r="BK349" s="78" t="e">
        <f aca="false">IF(AT349=0,"",AT349)</f>
        <v>#N/A</v>
      </c>
      <c r="BL349" s="78" t="e">
        <f aca="false">IF(AU349=0,"",AU349)</f>
        <v>#N/A</v>
      </c>
      <c r="BM349" s="78" t="e">
        <f aca="false">IF(AV349=0,"",AV349)</f>
        <v>#N/A</v>
      </c>
      <c r="BN349" s="78" t="e">
        <f aca="false">IF(AW349=0,"",AW349)</f>
        <v>#N/A</v>
      </c>
      <c r="BO349" s="78" t="e">
        <f aca="false">IF(AX349=0,"",AX349)</f>
        <v>#N/A</v>
      </c>
      <c r="BP349" s="78" t="e">
        <f aca="false">IF(AY349=0,"",AY349)</f>
        <v>#N/A</v>
      </c>
      <c r="BQ349" s="78" t="e">
        <f aca="false">IF(AZ349=0,"",AZ349)</f>
        <v>#N/A</v>
      </c>
      <c r="BR349" s="78" t="e">
        <f aca="false">IF(BA349=0,"",BA349)</f>
        <v>#N/A</v>
      </c>
      <c r="BS349" s="78" t="e">
        <f aca="false">IF(BB349=0,"",BB349)</f>
        <v>#N/A</v>
      </c>
      <c r="BT349" s="78" t="e">
        <f aca="false">IF(BC349=0,"",BC349)</f>
        <v>#N/A</v>
      </c>
      <c r="BU349" s="78" t="e">
        <f aca="false">IF(BD349=0,"",BD349)</f>
        <v>#N/A</v>
      </c>
    </row>
    <row r="350" customFormat="false" ht="56.7" hidden="false" customHeight="true" outlineLevel="0" collapsed="false">
      <c r="A350" s="137"/>
      <c r="B350" s="138"/>
      <c r="C350" s="139"/>
      <c r="D350" s="139"/>
      <c r="E350" s="143"/>
      <c r="F350" s="120"/>
      <c r="G350" s="121"/>
      <c r="H350" s="122"/>
      <c r="I350" s="123"/>
      <c r="J350" s="116"/>
      <c r="K350" s="124" t="str">
        <f aca="false">IF(ISBLANK(I350),"",ROUND(IF(J350&lt;&gt;"€",IF(J350="$",I350*TRANSFERENCIAS!$E$29,I350*TRANSFERENCIAS!$H$29),I350),2))</f>
        <v/>
      </c>
      <c r="L350" s="142"/>
      <c r="M350" s="142"/>
      <c r="N350" s="142"/>
      <c r="O350" s="142"/>
      <c r="P350" s="142"/>
      <c r="Q350" s="160" t="str">
        <f aca="false">IF(ISNUMBER(X350),X350,"P")</f>
        <v>P</v>
      </c>
      <c r="W350" s="129" t="n">
        <f aca="false">SUM(L350:O350)</f>
        <v>0</v>
      </c>
      <c r="X350" s="129" t="str">
        <f aca="false">IF(W350&gt;0,ABS(W350-K350),"")</f>
        <v/>
      </c>
      <c r="AO350" s="78" t="e">
        <f aca="false">VLOOKUP(F350,PTDS2!$A$1:$Q$13,2)</f>
        <v>#N/A</v>
      </c>
      <c r="AP350" s="78" t="e">
        <f aca="false">VLOOKUP(F350,PTDS2!$A$1:$Q$13,3)</f>
        <v>#N/A</v>
      </c>
      <c r="AQ350" s="78" t="e">
        <f aca="false">VLOOKUP(F350,PTDS2!$A$1:$Q$13,4)</f>
        <v>#N/A</v>
      </c>
      <c r="AR350" s="78" t="e">
        <f aca="false">VLOOKUP(F350,PTDS2!$A$1:$Q$13,5)</f>
        <v>#N/A</v>
      </c>
      <c r="AS350" s="78" t="e">
        <f aca="false">VLOOKUP(F350,PTDS2!$A$1:$Q$13,6)</f>
        <v>#N/A</v>
      </c>
      <c r="AT350" s="78" t="e">
        <f aca="false">VLOOKUP(F350,PTDS2!$A$1:$Q$13,7)</f>
        <v>#N/A</v>
      </c>
      <c r="AU350" s="78" t="e">
        <f aca="false">VLOOKUP(F350,PTDS2!$A$1:$Q$13,8)</f>
        <v>#N/A</v>
      </c>
      <c r="AV350" s="78" t="e">
        <f aca="false">VLOOKUP(F350,PTDS2!$A$1:$Q$13,9)</f>
        <v>#N/A</v>
      </c>
      <c r="AW350" s="78" t="e">
        <f aca="false">VLOOKUP(F350,PTDS2!$A$1:$Q$13,10)</f>
        <v>#N/A</v>
      </c>
      <c r="AX350" s="78" t="e">
        <f aca="false">VLOOKUP(F350,PTDS2!$A$1:$Q$13,11)</f>
        <v>#N/A</v>
      </c>
      <c r="AY350" s="78" t="e">
        <f aca="false">VLOOKUP(F350,PTDS2!$A$1:$Q$13,12)</f>
        <v>#N/A</v>
      </c>
      <c r="AZ350" s="78" t="e">
        <f aca="false">VLOOKUP(F350,PTDS2!$A$1:$Q$13,13)</f>
        <v>#N/A</v>
      </c>
      <c r="BA350" s="78" t="e">
        <f aca="false">VLOOKUP(F350,PTDS2!$A$1:$Q$13,14)</f>
        <v>#N/A</v>
      </c>
      <c r="BB350" s="78" t="e">
        <f aca="false">VLOOKUP(F350,PTDS2!$A$1:$Q$13,15)</f>
        <v>#N/A</v>
      </c>
      <c r="BC350" s="78" t="e">
        <f aca="false">VLOOKUP(F350,PTDS2!$A$1:$Q$13,16)</f>
        <v>#N/A</v>
      </c>
      <c r="BD350" s="78" t="e">
        <f aca="false">VLOOKUP(F350,PTDS2!$A$1:$Q$13,17)</f>
        <v>#N/A</v>
      </c>
      <c r="BF350" s="78" t="e">
        <f aca="false">IF(AO350=0,"",AO350)</f>
        <v>#N/A</v>
      </c>
      <c r="BG350" s="78" t="e">
        <f aca="false">IF(AP350=0,"",AP350)</f>
        <v>#N/A</v>
      </c>
      <c r="BH350" s="78" t="e">
        <f aca="false">IF(AQ350=0,"",AQ350)</f>
        <v>#N/A</v>
      </c>
      <c r="BI350" s="78" t="e">
        <f aca="false">IF(AR350=0,"",AR350)</f>
        <v>#N/A</v>
      </c>
      <c r="BJ350" s="78" t="e">
        <f aca="false">IF(AS350=0,"",AS350)</f>
        <v>#N/A</v>
      </c>
      <c r="BK350" s="78" t="e">
        <f aca="false">IF(AT350=0,"",AT350)</f>
        <v>#N/A</v>
      </c>
      <c r="BL350" s="78" t="e">
        <f aca="false">IF(AU350=0,"",AU350)</f>
        <v>#N/A</v>
      </c>
      <c r="BM350" s="78" t="e">
        <f aca="false">IF(AV350=0,"",AV350)</f>
        <v>#N/A</v>
      </c>
      <c r="BN350" s="78" t="e">
        <f aca="false">IF(AW350=0,"",AW350)</f>
        <v>#N/A</v>
      </c>
      <c r="BO350" s="78" t="e">
        <f aca="false">IF(AX350=0,"",AX350)</f>
        <v>#N/A</v>
      </c>
      <c r="BP350" s="78" t="e">
        <f aca="false">IF(AY350=0,"",AY350)</f>
        <v>#N/A</v>
      </c>
      <c r="BQ350" s="78" t="e">
        <f aca="false">IF(AZ350=0,"",AZ350)</f>
        <v>#N/A</v>
      </c>
      <c r="BR350" s="78" t="e">
        <f aca="false">IF(BA350=0,"",BA350)</f>
        <v>#N/A</v>
      </c>
      <c r="BS350" s="78" t="e">
        <f aca="false">IF(BB350=0,"",BB350)</f>
        <v>#N/A</v>
      </c>
      <c r="BT350" s="78" t="e">
        <f aca="false">IF(BC350=0,"",BC350)</f>
        <v>#N/A</v>
      </c>
      <c r="BU350" s="78" t="e">
        <f aca="false">IF(BD350=0,"",BD350)</f>
        <v>#N/A</v>
      </c>
    </row>
    <row r="351" customFormat="false" ht="56.7" hidden="false" customHeight="true" outlineLevel="0" collapsed="false">
      <c r="A351" s="137"/>
      <c r="B351" s="138"/>
      <c r="C351" s="139"/>
      <c r="D351" s="139"/>
      <c r="E351" s="143"/>
      <c r="F351" s="120"/>
      <c r="G351" s="121"/>
      <c r="H351" s="122"/>
      <c r="I351" s="123"/>
      <c r="J351" s="116"/>
      <c r="K351" s="124" t="str">
        <f aca="false">IF(ISBLANK(I351),"",ROUND(IF(J351&lt;&gt;"€",IF(J351="$",I351*TRANSFERENCIAS!$E$29,I351*TRANSFERENCIAS!$H$29),I351),2))</f>
        <v/>
      </c>
      <c r="L351" s="142"/>
      <c r="M351" s="142"/>
      <c r="N351" s="142"/>
      <c r="O351" s="142"/>
      <c r="P351" s="142"/>
      <c r="Q351" s="160" t="str">
        <f aca="false">IF(ISNUMBER(X351),X351,"P")</f>
        <v>P</v>
      </c>
      <c r="W351" s="129" t="n">
        <f aca="false">SUM(L351:O351)</f>
        <v>0</v>
      </c>
      <c r="X351" s="129" t="str">
        <f aca="false">IF(W351&gt;0,ABS(W351-K351),"")</f>
        <v/>
      </c>
      <c r="AO351" s="78" t="e">
        <f aca="false">VLOOKUP(F351,PTDS2!$A$1:$Q$13,2)</f>
        <v>#N/A</v>
      </c>
      <c r="AP351" s="78" t="e">
        <f aca="false">VLOOKUP(F351,PTDS2!$A$1:$Q$13,3)</f>
        <v>#N/A</v>
      </c>
      <c r="AQ351" s="78" t="e">
        <f aca="false">VLOOKUP(F351,PTDS2!$A$1:$Q$13,4)</f>
        <v>#N/A</v>
      </c>
      <c r="AR351" s="78" t="e">
        <f aca="false">VLOOKUP(F351,PTDS2!$A$1:$Q$13,5)</f>
        <v>#N/A</v>
      </c>
      <c r="AS351" s="78" t="e">
        <f aca="false">VLOOKUP(F351,PTDS2!$A$1:$Q$13,6)</f>
        <v>#N/A</v>
      </c>
      <c r="AT351" s="78" t="e">
        <f aca="false">VLOOKUP(F351,PTDS2!$A$1:$Q$13,7)</f>
        <v>#N/A</v>
      </c>
      <c r="AU351" s="78" t="e">
        <f aca="false">VLOOKUP(F351,PTDS2!$A$1:$Q$13,8)</f>
        <v>#N/A</v>
      </c>
      <c r="AV351" s="78" t="e">
        <f aca="false">VLOOKUP(F351,PTDS2!$A$1:$Q$13,9)</f>
        <v>#N/A</v>
      </c>
      <c r="AW351" s="78" t="e">
        <f aca="false">VLOOKUP(F351,PTDS2!$A$1:$Q$13,10)</f>
        <v>#N/A</v>
      </c>
      <c r="AX351" s="78" t="e">
        <f aca="false">VLOOKUP(F351,PTDS2!$A$1:$Q$13,11)</f>
        <v>#N/A</v>
      </c>
      <c r="AY351" s="78" t="e">
        <f aca="false">VLOOKUP(F351,PTDS2!$A$1:$Q$13,12)</f>
        <v>#N/A</v>
      </c>
      <c r="AZ351" s="78" t="e">
        <f aca="false">VLOOKUP(F351,PTDS2!$A$1:$Q$13,13)</f>
        <v>#N/A</v>
      </c>
      <c r="BA351" s="78" t="e">
        <f aca="false">VLOOKUP(F351,PTDS2!$A$1:$Q$13,14)</f>
        <v>#N/A</v>
      </c>
      <c r="BB351" s="78" t="e">
        <f aca="false">VLOOKUP(F351,PTDS2!$A$1:$Q$13,15)</f>
        <v>#N/A</v>
      </c>
      <c r="BC351" s="78" t="e">
        <f aca="false">VLOOKUP(F351,PTDS2!$A$1:$Q$13,16)</f>
        <v>#N/A</v>
      </c>
      <c r="BD351" s="78" t="e">
        <f aca="false">VLOOKUP(F351,PTDS2!$A$1:$Q$13,17)</f>
        <v>#N/A</v>
      </c>
      <c r="BF351" s="78" t="e">
        <f aca="false">IF(AO351=0,"",AO351)</f>
        <v>#N/A</v>
      </c>
      <c r="BG351" s="78" t="e">
        <f aca="false">IF(AP351=0,"",AP351)</f>
        <v>#N/A</v>
      </c>
      <c r="BH351" s="78" t="e">
        <f aca="false">IF(AQ351=0,"",AQ351)</f>
        <v>#N/A</v>
      </c>
      <c r="BI351" s="78" t="e">
        <f aca="false">IF(AR351=0,"",AR351)</f>
        <v>#N/A</v>
      </c>
      <c r="BJ351" s="78" t="e">
        <f aca="false">IF(AS351=0,"",AS351)</f>
        <v>#N/A</v>
      </c>
      <c r="BK351" s="78" t="e">
        <f aca="false">IF(AT351=0,"",AT351)</f>
        <v>#N/A</v>
      </c>
      <c r="BL351" s="78" t="e">
        <f aca="false">IF(AU351=0,"",AU351)</f>
        <v>#N/A</v>
      </c>
      <c r="BM351" s="78" t="e">
        <f aca="false">IF(AV351=0,"",AV351)</f>
        <v>#N/A</v>
      </c>
      <c r="BN351" s="78" t="e">
        <f aca="false">IF(AW351=0,"",AW351)</f>
        <v>#N/A</v>
      </c>
      <c r="BO351" s="78" t="e">
        <f aca="false">IF(AX351=0,"",AX351)</f>
        <v>#N/A</v>
      </c>
      <c r="BP351" s="78" t="e">
        <f aca="false">IF(AY351=0,"",AY351)</f>
        <v>#N/A</v>
      </c>
      <c r="BQ351" s="78" t="e">
        <f aca="false">IF(AZ351=0,"",AZ351)</f>
        <v>#N/A</v>
      </c>
      <c r="BR351" s="78" t="e">
        <f aca="false">IF(BA351=0,"",BA351)</f>
        <v>#N/A</v>
      </c>
      <c r="BS351" s="78" t="e">
        <f aca="false">IF(BB351=0,"",BB351)</f>
        <v>#N/A</v>
      </c>
      <c r="BT351" s="78" t="e">
        <f aca="false">IF(BC351=0,"",BC351)</f>
        <v>#N/A</v>
      </c>
      <c r="BU351" s="78" t="e">
        <f aca="false">IF(BD351=0,"",BD351)</f>
        <v>#N/A</v>
      </c>
    </row>
    <row r="352" customFormat="false" ht="56.7" hidden="false" customHeight="true" outlineLevel="0" collapsed="false">
      <c r="A352" s="137"/>
      <c r="B352" s="138"/>
      <c r="C352" s="139"/>
      <c r="D352" s="139"/>
      <c r="E352" s="143"/>
      <c r="F352" s="120"/>
      <c r="G352" s="121"/>
      <c r="H352" s="122"/>
      <c r="I352" s="123"/>
      <c r="J352" s="116"/>
      <c r="K352" s="124" t="str">
        <f aca="false">IF(ISBLANK(I352),"",ROUND(IF(J352&lt;&gt;"€",IF(J352="$",I352*TRANSFERENCIAS!$E$29,I352*TRANSFERENCIAS!$H$29),I352),2))</f>
        <v/>
      </c>
      <c r="L352" s="142"/>
      <c r="M352" s="142"/>
      <c r="N352" s="142"/>
      <c r="O352" s="142"/>
      <c r="P352" s="142"/>
      <c r="Q352" s="160" t="str">
        <f aca="false">IF(ISNUMBER(X352),X352,"P")</f>
        <v>P</v>
      </c>
      <c r="W352" s="129" t="n">
        <f aca="false">SUM(L352:O352)</f>
        <v>0</v>
      </c>
      <c r="X352" s="129" t="str">
        <f aca="false">IF(W352&gt;0,ABS(W352-K352),"")</f>
        <v/>
      </c>
      <c r="AO352" s="78" t="e">
        <f aca="false">VLOOKUP(F352,PTDS2!$A$1:$Q$13,2)</f>
        <v>#N/A</v>
      </c>
      <c r="AP352" s="78" t="e">
        <f aca="false">VLOOKUP(F352,PTDS2!$A$1:$Q$13,3)</f>
        <v>#N/A</v>
      </c>
      <c r="AQ352" s="78" t="e">
        <f aca="false">VLOOKUP(F352,PTDS2!$A$1:$Q$13,4)</f>
        <v>#N/A</v>
      </c>
      <c r="AR352" s="78" t="e">
        <f aca="false">VLOOKUP(F352,PTDS2!$A$1:$Q$13,5)</f>
        <v>#N/A</v>
      </c>
      <c r="AS352" s="78" t="e">
        <f aca="false">VLOOKUP(F352,PTDS2!$A$1:$Q$13,6)</f>
        <v>#N/A</v>
      </c>
      <c r="AT352" s="78" t="e">
        <f aca="false">VLOOKUP(F352,PTDS2!$A$1:$Q$13,7)</f>
        <v>#N/A</v>
      </c>
      <c r="AU352" s="78" t="e">
        <f aca="false">VLOOKUP(F352,PTDS2!$A$1:$Q$13,8)</f>
        <v>#N/A</v>
      </c>
      <c r="AV352" s="78" t="e">
        <f aca="false">VLOOKUP(F352,PTDS2!$A$1:$Q$13,9)</f>
        <v>#N/A</v>
      </c>
      <c r="AW352" s="78" t="e">
        <f aca="false">VLOOKUP(F352,PTDS2!$A$1:$Q$13,10)</f>
        <v>#N/A</v>
      </c>
      <c r="AX352" s="78" t="e">
        <f aca="false">VLOOKUP(F352,PTDS2!$A$1:$Q$13,11)</f>
        <v>#N/A</v>
      </c>
      <c r="AY352" s="78" t="e">
        <f aca="false">VLOOKUP(F352,PTDS2!$A$1:$Q$13,12)</f>
        <v>#N/A</v>
      </c>
      <c r="AZ352" s="78" t="e">
        <f aca="false">VLOOKUP(F352,PTDS2!$A$1:$Q$13,13)</f>
        <v>#N/A</v>
      </c>
      <c r="BA352" s="78" t="e">
        <f aca="false">VLOOKUP(F352,PTDS2!$A$1:$Q$13,14)</f>
        <v>#N/A</v>
      </c>
      <c r="BB352" s="78" t="e">
        <f aca="false">VLOOKUP(F352,PTDS2!$A$1:$Q$13,15)</f>
        <v>#N/A</v>
      </c>
      <c r="BC352" s="78" t="e">
        <f aca="false">VLOOKUP(F352,PTDS2!$A$1:$Q$13,16)</f>
        <v>#N/A</v>
      </c>
      <c r="BD352" s="78" t="e">
        <f aca="false">VLOOKUP(F352,PTDS2!$A$1:$Q$13,17)</f>
        <v>#N/A</v>
      </c>
      <c r="BF352" s="78" t="e">
        <f aca="false">IF(AO352=0,"",AO352)</f>
        <v>#N/A</v>
      </c>
      <c r="BG352" s="78" t="e">
        <f aca="false">IF(AP352=0,"",AP352)</f>
        <v>#N/A</v>
      </c>
      <c r="BH352" s="78" t="e">
        <f aca="false">IF(AQ352=0,"",AQ352)</f>
        <v>#N/A</v>
      </c>
      <c r="BI352" s="78" t="e">
        <f aca="false">IF(AR352=0,"",AR352)</f>
        <v>#N/A</v>
      </c>
      <c r="BJ352" s="78" t="e">
        <f aca="false">IF(AS352=0,"",AS352)</f>
        <v>#N/A</v>
      </c>
      <c r="BK352" s="78" t="e">
        <f aca="false">IF(AT352=0,"",AT352)</f>
        <v>#N/A</v>
      </c>
      <c r="BL352" s="78" t="e">
        <f aca="false">IF(AU352=0,"",AU352)</f>
        <v>#N/A</v>
      </c>
      <c r="BM352" s="78" t="e">
        <f aca="false">IF(AV352=0,"",AV352)</f>
        <v>#N/A</v>
      </c>
      <c r="BN352" s="78" t="e">
        <f aca="false">IF(AW352=0,"",AW352)</f>
        <v>#N/A</v>
      </c>
      <c r="BO352" s="78" t="e">
        <f aca="false">IF(AX352=0,"",AX352)</f>
        <v>#N/A</v>
      </c>
      <c r="BP352" s="78" t="e">
        <f aca="false">IF(AY352=0,"",AY352)</f>
        <v>#N/A</v>
      </c>
      <c r="BQ352" s="78" t="e">
        <f aca="false">IF(AZ352=0,"",AZ352)</f>
        <v>#N/A</v>
      </c>
      <c r="BR352" s="78" t="e">
        <f aca="false">IF(BA352=0,"",BA352)</f>
        <v>#N/A</v>
      </c>
      <c r="BS352" s="78" t="e">
        <f aca="false">IF(BB352=0,"",BB352)</f>
        <v>#N/A</v>
      </c>
      <c r="BT352" s="78" t="e">
        <f aca="false">IF(BC352=0,"",BC352)</f>
        <v>#N/A</v>
      </c>
      <c r="BU352" s="78" t="e">
        <f aca="false">IF(BD352=0,"",BD352)</f>
        <v>#N/A</v>
      </c>
    </row>
    <row r="353" customFormat="false" ht="56.7" hidden="false" customHeight="true" outlineLevel="0" collapsed="false">
      <c r="A353" s="137"/>
      <c r="B353" s="138"/>
      <c r="C353" s="139"/>
      <c r="D353" s="139"/>
      <c r="E353" s="143"/>
      <c r="F353" s="120"/>
      <c r="G353" s="121"/>
      <c r="H353" s="122"/>
      <c r="I353" s="123"/>
      <c r="J353" s="116"/>
      <c r="K353" s="124" t="str">
        <f aca="false">IF(ISBLANK(I353),"",ROUND(IF(J353&lt;&gt;"€",IF(J353="$",I353*TRANSFERENCIAS!$E$29,I353*TRANSFERENCIAS!$H$29),I353),2))</f>
        <v/>
      </c>
      <c r="L353" s="142"/>
      <c r="M353" s="142"/>
      <c r="N353" s="142"/>
      <c r="O353" s="142"/>
      <c r="P353" s="142"/>
      <c r="Q353" s="160" t="str">
        <f aca="false">IF(ISNUMBER(X353),X353,"P")</f>
        <v>P</v>
      </c>
      <c r="W353" s="129" t="n">
        <f aca="false">SUM(L353:O353)</f>
        <v>0</v>
      </c>
      <c r="X353" s="129" t="str">
        <f aca="false">IF(W353&gt;0,ABS(W353-K353),"")</f>
        <v/>
      </c>
      <c r="AO353" s="78" t="e">
        <f aca="false">VLOOKUP(F353,PTDS2!$A$1:$Q$13,2)</f>
        <v>#N/A</v>
      </c>
      <c r="AP353" s="78" t="e">
        <f aca="false">VLOOKUP(F353,PTDS2!$A$1:$Q$13,3)</f>
        <v>#N/A</v>
      </c>
      <c r="AQ353" s="78" t="e">
        <f aca="false">VLOOKUP(F353,PTDS2!$A$1:$Q$13,4)</f>
        <v>#N/A</v>
      </c>
      <c r="AR353" s="78" t="e">
        <f aca="false">VLOOKUP(F353,PTDS2!$A$1:$Q$13,5)</f>
        <v>#N/A</v>
      </c>
      <c r="AS353" s="78" t="e">
        <f aca="false">VLOOKUP(F353,PTDS2!$A$1:$Q$13,6)</f>
        <v>#N/A</v>
      </c>
      <c r="AT353" s="78" t="e">
        <f aca="false">VLOOKUP(F353,PTDS2!$A$1:$Q$13,7)</f>
        <v>#N/A</v>
      </c>
      <c r="AU353" s="78" t="e">
        <f aca="false">VLOOKUP(F353,PTDS2!$A$1:$Q$13,8)</f>
        <v>#N/A</v>
      </c>
      <c r="AV353" s="78" t="e">
        <f aca="false">VLOOKUP(F353,PTDS2!$A$1:$Q$13,9)</f>
        <v>#N/A</v>
      </c>
      <c r="AW353" s="78" t="e">
        <f aca="false">VLOOKUP(F353,PTDS2!$A$1:$Q$13,10)</f>
        <v>#N/A</v>
      </c>
      <c r="AX353" s="78" t="e">
        <f aca="false">VLOOKUP(F353,PTDS2!$A$1:$Q$13,11)</f>
        <v>#N/A</v>
      </c>
      <c r="AY353" s="78" t="e">
        <f aca="false">VLOOKUP(F353,PTDS2!$A$1:$Q$13,12)</f>
        <v>#N/A</v>
      </c>
      <c r="AZ353" s="78" t="e">
        <f aca="false">VLOOKUP(F353,PTDS2!$A$1:$Q$13,13)</f>
        <v>#N/A</v>
      </c>
      <c r="BA353" s="78" t="e">
        <f aca="false">VLOOKUP(F353,PTDS2!$A$1:$Q$13,14)</f>
        <v>#N/A</v>
      </c>
      <c r="BB353" s="78" t="e">
        <f aca="false">VLOOKUP(F353,PTDS2!$A$1:$Q$13,15)</f>
        <v>#N/A</v>
      </c>
      <c r="BC353" s="78" t="e">
        <f aca="false">VLOOKUP(F353,PTDS2!$A$1:$Q$13,16)</f>
        <v>#N/A</v>
      </c>
      <c r="BD353" s="78" t="e">
        <f aca="false">VLOOKUP(F353,PTDS2!$A$1:$Q$13,17)</f>
        <v>#N/A</v>
      </c>
      <c r="BF353" s="78" t="e">
        <f aca="false">IF(AO353=0,"",AO353)</f>
        <v>#N/A</v>
      </c>
      <c r="BG353" s="78" t="e">
        <f aca="false">IF(AP353=0,"",AP353)</f>
        <v>#N/A</v>
      </c>
      <c r="BH353" s="78" t="e">
        <f aca="false">IF(AQ353=0,"",AQ353)</f>
        <v>#N/A</v>
      </c>
      <c r="BI353" s="78" t="e">
        <f aca="false">IF(AR353=0,"",AR353)</f>
        <v>#N/A</v>
      </c>
      <c r="BJ353" s="78" t="e">
        <f aca="false">IF(AS353=0,"",AS353)</f>
        <v>#N/A</v>
      </c>
      <c r="BK353" s="78" t="e">
        <f aca="false">IF(AT353=0,"",AT353)</f>
        <v>#N/A</v>
      </c>
      <c r="BL353" s="78" t="e">
        <f aca="false">IF(AU353=0,"",AU353)</f>
        <v>#N/A</v>
      </c>
      <c r="BM353" s="78" t="e">
        <f aca="false">IF(AV353=0,"",AV353)</f>
        <v>#N/A</v>
      </c>
      <c r="BN353" s="78" t="e">
        <f aca="false">IF(AW353=0,"",AW353)</f>
        <v>#N/A</v>
      </c>
      <c r="BO353" s="78" t="e">
        <f aca="false">IF(AX353=0,"",AX353)</f>
        <v>#N/A</v>
      </c>
      <c r="BP353" s="78" t="e">
        <f aca="false">IF(AY353=0,"",AY353)</f>
        <v>#N/A</v>
      </c>
      <c r="BQ353" s="78" t="e">
        <f aca="false">IF(AZ353=0,"",AZ353)</f>
        <v>#N/A</v>
      </c>
      <c r="BR353" s="78" t="e">
        <f aca="false">IF(BA353=0,"",BA353)</f>
        <v>#N/A</v>
      </c>
      <c r="BS353" s="78" t="e">
        <f aca="false">IF(BB353=0,"",BB353)</f>
        <v>#N/A</v>
      </c>
      <c r="BT353" s="78" t="e">
        <f aca="false">IF(BC353=0,"",BC353)</f>
        <v>#N/A</v>
      </c>
      <c r="BU353" s="78" t="e">
        <f aca="false">IF(BD353=0,"",BD353)</f>
        <v>#N/A</v>
      </c>
    </row>
    <row r="354" customFormat="false" ht="56.7" hidden="false" customHeight="true" outlineLevel="0" collapsed="false">
      <c r="A354" s="137"/>
      <c r="B354" s="138"/>
      <c r="C354" s="139"/>
      <c r="D354" s="139"/>
      <c r="E354" s="143"/>
      <c r="F354" s="120"/>
      <c r="G354" s="121"/>
      <c r="H354" s="122"/>
      <c r="I354" s="123"/>
      <c r="J354" s="116"/>
      <c r="K354" s="124" t="str">
        <f aca="false">IF(ISBLANK(I354),"",ROUND(IF(J354&lt;&gt;"€",IF(J354="$",I354*TRANSFERENCIAS!$E$29,I354*TRANSFERENCIAS!$H$29),I354),2))</f>
        <v/>
      </c>
      <c r="L354" s="142"/>
      <c r="M354" s="142"/>
      <c r="N354" s="142"/>
      <c r="O354" s="142"/>
      <c r="P354" s="142"/>
      <c r="Q354" s="160" t="str">
        <f aca="false">IF(ISNUMBER(X354),X354,"P")</f>
        <v>P</v>
      </c>
      <c r="W354" s="129" t="n">
        <f aca="false">SUM(L354:O354)</f>
        <v>0</v>
      </c>
      <c r="X354" s="129" t="str">
        <f aca="false">IF(W354&gt;0,ABS(W354-K354),"")</f>
        <v/>
      </c>
      <c r="AO354" s="78" t="e">
        <f aca="false">VLOOKUP(F354,PTDS2!$A$1:$Q$13,2)</f>
        <v>#N/A</v>
      </c>
      <c r="AP354" s="78" t="e">
        <f aca="false">VLOOKUP(F354,PTDS2!$A$1:$Q$13,3)</f>
        <v>#N/A</v>
      </c>
      <c r="AQ354" s="78" t="e">
        <f aca="false">VLOOKUP(F354,PTDS2!$A$1:$Q$13,4)</f>
        <v>#N/A</v>
      </c>
      <c r="AR354" s="78" t="e">
        <f aca="false">VLOOKUP(F354,PTDS2!$A$1:$Q$13,5)</f>
        <v>#N/A</v>
      </c>
      <c r="AS354" s="78" t="e">
        <f aca="false">VLOOKUP(F354,PTDS2!$A$1:$Q$13,6)</f>
        <v>#N/A</v>
      </c>
      <c r="AT354" s="78" t="e">
        <f aca="false">VLOOKUP(F354,PTDS2!$A$1:$Q$13,7)</f>
        <v>#N/A</v>
      </c>
      <c r="AU354" s="78" t="e">
        <f aca="false">VLOOKUP(F354,PTDS2!$A$1:$Q$13,8)</f>
        <v>#N/A</v>
      </c>
      <c r="AV354" s="78" t="e">
        <f aca="false">VLOOKUP(F354,PTDS2!$A$1:$Q$13,9)</f>
        <v>#N/A</v>
      </c>
      <c r="AW354" s="78" t="e">
        <f aca="false">VLOOKUP(F354,PTDS2!$A$1:$Q$13,10)</f>
        <v>#N/A</v>
      </c>
      <c r="AX354" s="78" t="e">
        <f aca="false">VLOOKUP(F354,PTDS2!$A$1:$Q$13,11)</f>
        <v>#N/A</v>
      </c>
      <c r="AY354" s="78" t="e">
        <f aca="false">VLOOKUP(F354,PTDS2!$A$1:$Q$13,12)</f>
        <v>#N/A</v>
      </c>
      <c r="AZ354" s="78" t="e">
        <f aca="false">VLOOKUP(F354,PTDS2!$A$1:$Q$13,13)</f>
        <v>#N/A</v>
      </c>
      <c r="BA354" s="78" t="e">
        <f aca="false">VLOOKUP(F354,PTDS2!$A$1:$Q$13,14)</f>
        <v>#N/A</v>
      </c>
      <c r="BB354" s="78" t="e">
        <f aca="false">VLOOKUP(F354,PTDS2!$A$1:$Q$13,15)</f>
        <v>#N/A</v>
      </c>
      <c r="BC354" s="78" t="e">
        <f aca="false">VLOOKUP(F354,PTDS2!$A$1:$Q$13,16)</f>
        <v>#N/A</v>
      </c>
      <c r="BD354" s="78" t="e">
        <f aca="false">VLOOKUP(F354,PTDS2!$A$1:$Q$13,17)</f>
        <v>#N/A</v>
      </c>
      <c r="BF354" s="78" t="e">
        <f aca="false">IF(AO354=0,"",AO354)</f>
        <v>#N/A</v>
      </c>
      <c r="BG354" s="78" t="e">
        <f aca="false">IF(AP354=0,"",AP354)</f>
        <v>#N/A</v>
      </c>
      <c r="BH354" s="78" t="e">
        <f aca="false">IF(AQ354=0,"",AQ354)</f>
        <v>#N/A</v>
      </c>
      <c r="BI354" s="78" t="e">
        <f aca="false">IF(AR354=0,"",AR354)</f>
        <v>#N/A</v>
      </c>
      <c r="BJ354" s="78" t="e">
        <f aca="false">IF(AS354=0,"",AS354)</f>
        <v>#N/A</v>
      </c>
      <c r="BK354" s="78" t="e">
        <f aca="false">IF(AT354=0,"",AT354)</f>
        <v>#N/A</v>
      </c>
      <c r="BL354" s="78" t="e">
        <f aca="false">IF(AU354=0,"",AU354)</f>
        <v>#N/A</v>
      </c>
      <c r="BM354" s="78" t="e">
        <f aca="false">IF(AV354=0,"",AV354)</f>
        <v>#N/A</v>
      </c>
      <c r="BN354" s="78" t="e">
        <f aca="false">IF(AW354=0,"",AW354)</f>
        <v>#N/A</v>
      </c>
      <c r="BO354" s="78" t="e">
        <f aca="false">IF(AX354=0,"",AX354)</f>
        <v>#N/A</v>
      </c>
      <c r="BP354" s="78" t="e">
        <f aca="false">IF(AY354=0,"",AY354)</f>
        <v>#N/A</v>
      </c>
      <c r="BQ354" s="78" t="e">
        <f aca="false">IF(AZ354=0,"",AZ354)</f>
        <v>#N/A</v>
      </c>
      <c r="BR354" s="78" t="e">
        <f aca="false">IF(BA354=0,"",BA354)</f>
        <v>#N/A</v>
      </c>
      <c r="BS354" s="78" t="e">
        <f aca="false">IF(BB354=0,"",BB354)</f>
        <v>#N/A</v>
      </c>
      <c r="BT354" s="78" t="e">
        <f aca="false">IF(BC354=0,"",BC354)</f>
        <v>#N/A</v>
      </c>
      <c r="BU354" s="78" t="e">
        <f aca="false">IF(BD354=0,"",BD354)</f>
        <v>#N/A</v>
      </c>
    </row>
    <row r="355" customFormat="false" ht="56.7" hidden="false" customHeight="true" outlineLevel="0" collapsed="false">
      <c r="A355" s="137"/>
      <c r="B355" s="138"/>
      <c r="C355" s="139"/>
      <c r="D355" s="139"/>
      <c r="E355" s="143"/>
      <c r="F355" s="120"/>
      <c r="G355" s="121"/>
      <c r="H355" s="122"/>
      <c r="I355" s="123"/>
      <c r="J355" s="116"/>
      <c r="K355" s="124" t="str">
        <f aca="false">IF(ISBLANK(I355),"",ROUND(IF(J355&lt;&gt;"€",IF(J355="$",I355*TRANSFERENCIAS!$E$29,I355*TRANSFERENCIAS!$H$29),I355),2))</f>
        <v/>
      </c>
      <c r="L355" s="142"/>
      <c r="M355" s="142"/>
      <c r="N355" s="142"/>
      <c r="O355" s="142"/>
      <c r="P355" s="142"/>
      <c r="Q355" s="160" t="str">
        <f aca="false">IF(ISNUMBER(X355),X355,"P")</f>
        <v>P</v>
      </c>
      <c r="W355" s="129" t="n">
        <f aca="false">SUM(L355:O355)</f>
        <v>0</v>
      </c>
      <c r="X355" s="129" t="str">
        <f aca="false">IF(W355&gt;0,ABS(W355-K355),"")</f>
        <v/>
      </c>
      <c r="AO355" s="78" t="e">
        <f aca="false">VLOOKUP(F355,PTDS2!$A$1:$Q$13,2)</f>
        <v>#N/A</v>
      </c>
      <c r="AP355" s="78" t="e">
        <f aca="false">VLOOKUP(F355,PTDS2!$A$1:$Q$13,3)</f>
        <v>#N/A</v>
      </c>
      <c r="AQ355" s="78" t="e">
        <f aca="false">VLOOKUP(F355,PTDS2!$A$1:$Q$13,4)</f>
        <v>#N/A</v>
      </c>
      <c r="AR355" s="78" t="e">
        <f aca="false">VLOOKUP(F355,PTDS2!$A$1:$Q$13,5)</f>
        <v>#N/A</v>
      </c>
      <c r="AS355" s="78" t="e">
        <f aca="false">VLOOKUP(F355,PTDS2!$A$1:$Q$13,6)</f>
        <v>#N/A</v>
      </c>
      <c r="AT355" s="78" t="e">
        <f aca="false">VLOOKUP(F355,PTDS2!$A$1:$Q$13,7)</f>
        <v>#N/A</v>
      </c>
      <c r="AU355" s="78" t="e">
        <f aca="false">VLOOKUP(F355,PTDS2!$A$1:$Q$13,8)</f>
        <v>#N/A</v>
      </c>
      <c r="AV355" s="78" t="e">
        <f aca="false">VLOOKUP(F355,PTDS2!$A$1:$Q$13,9)</f>
        <v>#N/A</v>
      </c>
      <c r="AW355" s="78" t="e">
        <f aca="false">VLOOKUP(F355,PTDS2!$A$1:$Q$13,10)</f>
        <v>#N/A</v>
      </c>
      <c r="AX355" s="78" t="e">
        <f aca="false">VLOOKUP(F355,PTDS2!$A$1:$Q$13,11)</f>
        <v>#N/A</v>
      </c>
      <c r="AY355" s="78" t="e">
        <f aca="false">VLOOKUP(F355,PTDS2!$A$1:$Q$13,12)</f>
        <v>#N/A</v>
      </c>
      <c r="AZ355" s="78" t="e">
        <f aca="false">VLOOKUP(F355,PTDS2!$A$1:$Q$13,13)</f>
        <v>#N/A</v>
      </c>
      <c r="BA355" s="78" t="e">
        <f aca="false">VLOOKUP(F355,PTDS2!$A$1:$Q$13,14)</f>
        <v>#N/A</v>
      </c>
      <c r="BB355" s="78" t="e">
        <f aca="false">VLOOKUP(F355,PTDS2!$A$1:$Q$13,15)</f>
        <v>#N/A</v>
      </c>
      <c r="BC355" s="78" t="e">
        <f aca="false">VLOOKUP(F355,PTDS2!$A$1:$Q$13,16)</f>
        <v>#N/A</v>
      </c>
      <c r="BD355" s="78" t="e">
        <f aca="false">VLOOKUP(F355,PTDS2!$A$1:$Q$13,17)</f>
        <v>#N/A</v>
      </c>
      <c r="BF355" s="78" t="e">
        <f aca="false">IF(AO355=0,"",AO355)</f>
        <v>#N/A</v>
      </c>
      <c r="BG355" s="78" t="e">
        <f aca="false">IF(AP355=0,"",AP355)</f>
        <v>#N/A</v>
      </c>
      <c r="BH355" s="78" t="e">
        <f aca="false">IF(AQ355=0,"",AQ355)</f>
        <v>#N/A</v>
      </c>
      <c r="BI355" s="78" t="e">
        <f aca="false">IF(AR355=0,"",AR355)</f>
        <v>#N/A</v>
      </c>
      <c r="BJ355" s="78" t="e">
        <f aca="false">IF(AS355=0,"",AS355)</f>
        <v>#N/A</v>
      </c>
      <c r="BK355" s="78" t="e">
        <f aca="false">IF(AT355=0,"",AT355)</f>
        <v>#N/A</v>
      </c>
      <c r="BL355" s="78" t="e">
        <f aca="false">IF(AU355=0,"",AU355)</f>
        <v>#N/A</v>
      </c>
      <c r="BM355" s="78" t="e">
        <f aca="false">IF(AV355=0,"",AV355)</f>
        <v>#N/A</v>
      </c>
      <c r="BN355" s="78" t="e">
        <f aca="false">IF(AW355=0,"",AW355)</f>
        <v>#N/A</v>
      </c>
      <c r="BO355" s="78" t="e">
        <f aca="false">IF(AX355=0,"",AX355)</f>
        <v>#N/A</v>
      </c>
      <c r="BP355" s="78" t="e">
        <f aca="false">IF(AY355=0,"",AY355)</f>
        <v>#N/A</v>
      </c>
      <c r="BQ355" s="78" t="e">
        <f aca="false">IF(AZ355=0,"",AZ355)</f>
        <v>#N/A</v>
      </c>
      <c r="BR355" s="78" t="e">
        <f aca="false">IF(BA355=0,"",BA355)</f>
        <v>#N/A</v>
      </c>
      <c r="BS355" s="78" t="e">
        <f aca="false">IF(BB355=0,"",BB355)</f>
        <v>#N/A</v>
      </c>
      <c r="BT355" s="78" t="e">
        <f aca="false">IF(BC355=0,"",BC355)</f>
        <v>#N/A</v>
      </c>
      <c r="BU355" s="78" t="e">
        <f aca="false">IF(BD355=0,"",BD355)</f>
        <v>#N/A</v>
      </c>
    </row>
    <row r="356" customFormat="false" ht="56.7" hidden="false" customHeight="true" outlineLevel="0" collapsed="false">
      <c r="A356" s="137"/>
      <c r="B356" s="138"/>
      <c r="C356" s="139"/>
      <c r="D356" s="139"/>
      <c r="E356" s="143"/>
      <c r="F356" s="120"/>
      <c r="G356" s="121"/>
      <c r="H356" s="122"/>
      <c r="I356" s="123"/>
      <c r="J356" s="116"/>
      <c r="K356" s="124" t="str">
        <f aca="false">IF(ISBLANK(I356),"",ROUND(IF(J356&lt;&gt;"€",IF(J356="$",I356*TRANSFERENCIAS!$E$29,I356*TRANSFERENCIAS!$H$29),I356),2))</f>
        <v/>
      </c>
      <c r="L356" s="142"/>
      <c r="M356" s="142"/>
      <c r="N356" s="142"/>
      <c r="O356" s="142"/>
      <c r="P356" s="142"/>
      <c r="Q356" s="160" t="str">
        <f aca="false">IF(ISNUMBER(X356),X356,"P")</f>
        <v>P</v>
      </c>
      <c r="W356" s="129" t="n">
        <f aca="false">SUM(L356:O356)</f>
        <v>0</v>
      </c>
      <c r="X356" s="129" t="str">
        <f aca="false">IF(W356&gt;0,ABS(W356-K356),"")</f>
        <v/>
      </c>
      <c r="AO356" s="78" t="e">
        <f aca="false">VLOOKUP(F356,PTDS2!$A$1:$Q$13,2)</f>
        <v>#N/A</v>
      </c>
      <c r="AP356" s="78" t="e">
        <f aca="false">VLOOKUP(F356,PTDS2!$A$1:$Q$13,3)</f>
        <v>#N/A</v>
      </c>
      <c r="AQ356" s="78" t="e">
        <f aca="false">VLOOKUP(F356,PTDS2!$A$1:$Q$13,4)</f>
        <v>#N/A</v>
      </c>
      <c r="AR356" s="78" t="e">
        <f aca="false">VLOOKUP(F356,PTDS2!$A$1:$Q$13,5)</f>
        <v>#N/A</v>
      </c>
      <c r="AS356" s="78" t="e">
        <f aca="false">VLOOKUP(F356,PTDS2!$A$1:$Q$13,6)</f>
        <v>#N/A</v>
      </c>
      <c r="AT356" s="78" t="e">
        <f aca="false">VLOOKUP(F356,PTDS2!$A$1:$Q$13,7)</f>
        <v>#N/A</v>
      </c>
      <c r="AU356" s="78" t="e">
        <f aca="false">VLOOKUP(F356,PTDS2!$A$1:$Q$13,8)</f>
        <v>#N/A</v>
      </c>
      <c r="AV356" s="78" t="e">
        <f aca="false">VLOOKUP(F356,PTDS2!$A$1:$Q$13,9)</f>
        <v>#N/A</v>
      </c>
      <c r="AW356" s="78" t="e">
        <f aca="false">VLOOKUP(F356,PTDS2!$A$1:$Q$13,10)</f>
        <v>#N/A</v>
      </c>
      <c r="AX356" s="78" t="e">
        <f aca="false">VLOOKUP(F356,PTDS2!$A$1:$Q$13,11)</f>
        <v>#N/A</v>
      </c>
      <c r="AY356" s="78" t="e">
        <f aca="false">VLOOKUP(F356,PTDS2!$A$1:$Q$13,12)</f>
        <v>#N/A</v>
      </c>
      <c r="AZ356" s="78" t="e">
        <f aca="false">VLOOKUP(F356,PTDS2!$A$1:$Q$13,13)</f>
        <v>#N/A</v>
      </c>
      <c r="BA356" s="78" t="e">
        <f aca="false">VLOOKUP(F356,PTDS2!$A$1:$Q$13,14)</f>
        <v>#N/A</v>
      </c>
      <c r="BB356" s="78" t="e">
        <f aca="false">VLOOKUP(F356,PTDS2!$A$1:$Q$13,15)</f>
        <v>#N/A</v>
      </c>
      <c r="BC356" s="78" t="e">
        <f aca="false">VLOOKUP(F356,PTDS2!$A$1:$Q$13,16)</f>
        <v>#N/A</v>
      </c>
      <c r="BD356" s="78" t="e">
        <f aca="false">VLOOKUP(F356,PTDS2!$A$1:$Q$13,17)</f>
        <v>#N/A</v>
      </c>
      <c r="BF356" s="78" t="e">
        <f aca="false">IF(AO356=0,"",AO356)</f>
        <v>#N/A</v>
      </c>
      <c r="BG356" s="78" t="e">
        <f aca="false">IF(AP356=0,"",AP356)</f>
        <v>#N/A</v>
      </c>
      <c r="BH356" s="78" t="e">
        <f aca="false">IF(AQ356=0,"",AQ356)</f>
        <v>#N/A</v>
      </c>
      <c r="BI356" s="78" t="e">
        <f aca="false">IF(AR356=0,"",AR356)</f>
        <v>#N/A</v>
      </c>
      <c r="BJ356" s="78" t="e">
        <f aca="false">IF(AS356=0,"",AS356)</f>
        <v>#N/A</v>
      </c>
      <c r="BK356" s="78" t="e">
        <f aca="false">IF(AT356=0,"",AT356)</f>
        <v>#N/A</v>
      </c>
      <c r="BL356" s="78" t="e">
        <f aca="false">IF(AU356=0,"",AU356)</f>
        <v>#N/A</v>
      </c>
      <c r="BM356" s="78" t="e">
        <f aca="false">IF(AV356=0,"",AV356)</f>
        <v>#N/A</v>
      </c>
      <c r="BN356" s="78" t="e">
        <f aca="false">IF(AW356=0,"",AW356)</f>
        <v>#N/A</v>
      </c>
      <c r="BO356" s="78" t="e">
        <f aca="false">IF(AX356=0,"",AX356)</f>
        <v>#N/A</v>
      </c>
      <c r="BP356" s="78" t="e">
        <f aca="false">IF(AY356=0,"",AY356)</f>
        <v>#N/A</v>
      </c>
      <c r="BQ356" s="78" t="e">
        <f aca="false">IF(AZ356=0,"",AZ356)</f>
        <v>#N/A</v>
      </c>
      <c r="BR356" s="78" t="e">
        <f aca="false">IF(BA356=0,"",BA356)</f>
        <v>#N/A</v>
      </c>
      <c r="BS356" s="78" t="e">
        <f aca="false">IF(BB356=0,"",BB356)</f>
        <v>#N/A</v>
      </c>
      <c r="BT356" s="78" t="e">
        <f aca="false">IF(BC356=0,"",BC356)</f>
        <v>#N/A</v>
      </c>
      <c r="BU356" s="78" t="e">
        <f aca="false">IF(BD356=0,"",BD356)</f>
        <v>#N/A</v>
      </c>
    </row>
    <row r="357" customFormat="false" ht="56.7" hidden="false" customHeight="true" outlineLevel="0" collapsed="false">
      <c r="A357" s="137"/>
      <c r="B357" s="138"/>
      <c r="C357" s="139"/>
      <c r="D357" s="139"/>
      <c r="E357" s="143"/>
      <c r="F357" s="120"/>
      <c r="G357" s="121"/>
      <c r="H357" s="122"/>
      <c r="I357" s="123"/>
      <c r="J357" s="116"/>
      <c r="K357" s="124" t="str">
        <f aca="false">IF(ISBLANK(I357),"",ROUND(IF(J357&lt;&gt;"€",IF(J357="$",I357*TRANSFERENCIAS!$E$29,I357*TRANSFERENCIAS!$H$29),I357),2))</f>
        <v/>
      </c>
      <c r="L357" s="142"/>
      <c r="M357" s="142"/>
      <c r="N357" s="142"/>
      <c r="O357" s="142"/>
      <c r="P357" s="142"/>
      <c r="Q357" s="160" t="str">
        <f aca="false">IF(ISNUMBER(X357),X357,"P")</f>
        <v>P</v>
      </c>
      <c r="W357" s="129" t="n">
        <f aca="false">SUM(L357:O357)</f>
        <v>0</v>
      </c>
      <c r="X357" s="129" t="str">
        <f aca="false">IF(W357&gt;0,ABS(W357-K357),"")</f>
        <v/>
      </c>
      <c r="AO357" s="78" t="e">
        <f aca="false">VLOOKUP(F357,PTDS2!$A$1:$Q$13,2)</f>
        <v>#N/A</v>
      </c>
      <c r="AP357" s="78" t="e">
        <f aca="false">VLOOKUP(F357,PTDS2!$A$1:$Q$13,3)</f>
        <v>#N/A</v>
      </c>
      <c r="AQ357" s="78" t="e">
        <f aca="false">VLOOKUP(F357,PTDS2!$A$1:$Q$13,4)</f>
        <v>#N/A</v>
      </c>
      <c r="AR357" s="78" t="e">
        <f aca="false">VLOOKUP(F357,PTDS2!$A$1:$Q$13,5)</f>
        <v>#N/A</v>
      </c>
      <c r="AS357" s="78" t="e">
        <f aca="false">VLOOKUP(F357,PTDS2!$A$1:$Q$13,6)</f>
        <v>#N/A</v>
      </c>
      <c r="AT357" s="78" t="e">
        <f aca="false">VLOOKUP(F357,PTDS2!$A$1:$Q$13,7)</f>
        <v>#N/A</v>
      </c>
      <c r="AU357" s="78" t="e">
        <f aca="false">VLOOKUP(F357,PTDS2!$A$1:$Q$13,8)</f>
        <v>#N/A</v>
      </c>
      <c r="AV357" s="78" t="e">
        <f aca="false">VLOOKUP(F357,PTDS2!$A$1:$Q$13,9)</f>
        <v>#N/A</v>
      </c>
      <c r="AW357" s="78" t="e">
        <f aca="false">VLOOKUP(F357,PTDS2!$A$1:$Q$13,10)</f>
        <v>#N/A</v>
      </c>
      <c r="AX357" s="78" t="e">
        <f aca="false">VLOOKUP(F357,PTDS2!$A$1:$Q$13,11)</f>
        <v>#N/A</v>
      </c>
      <c r="AY357" s="78" t="e">
        <f aca="false">VLOOKUP(F357,PTDS2!$A$1:$Q$13,12)</f>
        <v>#N/A</v>
      </c>
      <c r="AZ357" s="78" t="e">
        <f aca="false">VLOOKUP(F357,PTDS2!$A$1:$Q$13,13)</f>
        <v>#N/A</v>
      </c>
      <c r="BA357" s="78" t="e">
        <f aca="false">VLOOKUP(F357,PTDS2!$A$1:$Q$13,14)</f>
        <v>#N/A</v>
      </c>
      <c r="BB357" s="78" t="e">
        <f aca="false">VLOOKUP(F357,PTDS2!$A$1:$Q$13,15)</f>
        <v>#N/A</v>
      </c>
      <c r="BC357" s="78" t="e">
        <f aca="false">VLOOKUP(F357,PTDS2!$A$1:$Q$13,16)</f>
        <v>#N/A</v>
      </c>
      <c r="BD357" s="78" t="e">
        <f aca="false">VLOOKUP(F357,PTDS2!$A$1:$Q$13,17)</f>
        <v>#N/A</v>
      </c>
      <c r="BF357" s="78" t="e">
        <f aca="false">IF(AO357=0,"",AO357)</f>
        <v>#N/A</v>
      </c>
      <c r="BG357" s="78" t="e">
        <f aca="false">IF(AP357=0,"",AP357)</f>
        <v>#N/A</v>
      </c>
      <c r="BH357" s="78" t="e">
        <f aca="false">IF(AQ357=0,"",AQ357)</f>
        <v>#N/A</v>
      </c>
      <c r="BI357" s="78" t="e">
        <f aca="false">IF(AR357=0,"",AR357)</f>
        <v>#N/A</v>
      </c>
      <c r="BJ357" s="78" t="e">
        <f aca="false">IF(AS357=0,"",AS357)</f>
        <v>#N/A</v>
      </c>
      <c r="BK357" s="78" t="e">
        <f aca="false">IF(AT357=0,"",AT357)</f>
        <v>#N/A</v>
      </c>
      <c r="BL357" s="78" t="e">
        <f aca="false">IF(AU357=0,"",AU357)</f>
        <v>#N/A</v>
      </c>
      <c r="BM357" s="78" t="e">
        <f aca="false">IF(AV357=0,"",AV357)</f>
        <v>#N/A</v>
      </c>
      <c r="BN357" s="78" t="e">
        <f aca="false">IF(AW357=0,"",AW357)</f>
        <v>#N/A</v>
      </c>
      <c r="BO357" s="78" t="e">
        <f aca="false">IF(AX357=0,"",AX357)</f>
        <v>#N/A</v>
      </c>
      <c r="BP357" s="78" t="e">
        <f aca="false">IF(AY357=0,"",AY357)</f>
        <v>#N/A</v>
      </c>
      <c r="BQ357" s="78" t="e">
        <f aca="false">IF(AZ357=0,"",AZ357)</f>
        <v>#N/A</v>
      </c>
      <c r="BR357" s="78" t="e">
        <f aca="false">IF(BA357=0,"",BA357)</f>
        <v>#N/A</v>
      </c>
      <c r="BS357" s="78" t="e">
        <f aca="false">IF(BB357=0,"",BB357)</f>
        <v>#N/A</v>
      </c>
      <c r="BT357" s="78" t="e">
        <f aca="false">IF(BC357=0,"",BC357)</f>
        <v>#N/A</v>
      </c>
      <c r="BU357" s="78" t="e">
        <f aca="false">IF(BD357=0,"",BD357)</f>
        <v>#N/A</v>
      </c>
    </row>
    <row r="358" customFormat="false" ht="56.7" hidden="false" customHeight="true" outlineLevel="0" collapsed="false">
      <c r="A358" s="137"/>
      <c r="B358" s="138"/>
      <c r="C358" s="139"/>
      <c r="D358" s="139"/>
      <c r="E358" s="143"/>
      <c r="F358" s="120"/>
      <c r="G358" s="121"/>
      <c r="H358" s="122"/>
      <c r="I358" s="123"/>
      <c r="J358" s="116"/>
      <c r="K358" s="124" t="str">
        <f aca="false">IF(ISBLANK(I358),"",ROUND(IF(J358&lt;&gt;"€",IF(J358="$",I358*TRANSFERENCIAS!$E$29,I358*TRANSFERENCIAS!$H$29),I358),2))</f>
        <v/>
      </c>
      <c r="L358" s="142"/>
      <c r="M358" s="142"/>
      <c r="N358" s="142"/>
      <c r="O358" s="142"/>
      <c r="P358" s="142"/>
      <c r="Q358" s="160" t="str">
        <f aca="false">IF(ISNUMBER(X358),X358,"P")</f>
        <v>P</v>
      </c>
      <c r="W358" s="129" t="n">
        <f aca="false">SUM(L358:O358)</f>
        <v>0</v>
      </c>
      <c r="X358" s="129" t="str">
        <f aca="false">IF(W358&gt;0,ABS(W358-K358),"")</f>
        <v/>
      </c>
      <c r="AO358" s="78" t="e">
        <f aca="false">VLOOKUP(F358,PTDS2!$A$1:$Q$13,2)</f>
        <v>#N/A</v>
      </c>
      <c r="AP358" s="78" t="e">
        <f aca="false">VLOOKUP(F358,PTDS2!$A$1:$Q$13,3)</f>
        <v>#N/A</v>
      </c>
      <c r="AQ358" s="78" t="e">
        <f aca="false">VLOOKUP(F358,PTDS2!$A$1:$Q$13,4)</f>
        <v>#N/A</v>
      </c>
      <c r="AR358" s="78" t="e">
        <f aca="false">VLOOKUP(F358,PTDS2!$A$1:$Q$13,5)</f>
        <v>#N/A</v>
      </c>
      <c r="AS358" s="78" t="e">
        <f aca="false">VLOOKUP(F358,PTDS2!$A$1:$Q$13,6)</f>
        <v>#N/A</v>
      </c>
      <c r="AT358" s="78" t="e">
        <f aca="false">VLOOKUP(F358,PTDS2!$A$1:$Q$13,7)</f>
        <v>#N/A</v>
      </c>
      <c r="AU358" s="78" t="e">
        <f aca="false">VLOOKUP(F358,PTDS2!$A$1:$Q$13,8)</f>
        <v>#N/A</v>
      </c>
      <c r="AV358" s="78" t="e">
        <f aca="false">VLOOKUP(F358,PTDS2!$A$1:$Q$13,9)</f>
        <v>#N/A</v>
      </c>
      <c r="AW358" s="78" t="e">
        <f aca="false">VLOOKUP(F358,PTDS2!$A$1:$Q$13,10)</f>
        <v>#N/A</v>
      </c>
      <c r="AX358" s="78" t="e">
        <f aca="false">VLOOKUP(F358,PTDS2!$A$1:$Q$13,11)</f>
        <v>#N/A</v>
      </c>
      <c r="AY358" s="78" t="e">
        <f aca="false">VLOOKUP(F358,PTDS2!$A$1:$Q$13,12)</f>
        <v>#N/A</v>
      </c>
      <c r="AZ358" s="78" t="e">
        <f aca="false">VLOOKUP(F358,PTDS2!$A$1:$Q$13,13)</f>
        <v>#N/A</v>
      </c>
      <c r="BA358" s="78" t="e">
        <f aca="false">VLOOKUP(F358,PTDS2!$A$1:$Q$13,14)</f>
        <v>#N/A</v>
      </c>
      <c r="BB358" s="78" t="e">
        <f aca="false">VLOOKUP(F358,PTDS2!$A$1:$Q$13,15)</f>
        <v>#N/A</v>
      </c>
      <c r="BC358" s="78" t="e">
        <f aca="false">VLOOKUP(F358,PTDS2!$A$1:$Q$13,16)</f>
        <v>#N/A</v>
      </c>
      <c r="BD358" s="78" t="e">
        <f aca="false">VLOOKUP(F358,PTDS2!$A$1:$Q$13,17)</f>
        <v>#N/A</v>
      </c>
      <c r="BF358" s="78" t="e">
        <f aca="false">IF(AO358=0,"",AO358)</f>
        <v>#N/A</v>
      </c>
      <c r="BG358" s="78" t="e">
        <f aca="false">IF(AP358=0,"",AP358)</f>
        <v>#N/A</v>
      </c>
      <c r="BH358" s="78" t="e">
        <f aca="false">IF(AQ358=0,"",AQ358)</f>
        <v>#N/A</v>
      </c>
      <c r="BI358" s="78" t="e">
        <f aca="false">IF(AR358=0,"",AR358)</f>
        <v>#N/A</v>
      </c>
      <c r="BJ358" s="78" t="e">
        <f aca="false">IF(AS358=0,"",AS358)</f>
        <v>#N/A</v>
      </c>
      <c r="BK358" s="78" t="e">
        <f aca="false">IF(AT358=0,"",AT358)</f>
        <v>#N/A</v>
      </c>
      <c r="BL358" s="78" t="e">
        <f aca="false">IF(AU358=0,"",AU358)</f>
        <v>#N/A</v>
      </c>
      <c r="BM358" s="78" t="e">
        <f aca="false">IF(AV358=0,"",AV358)</f>
        <v>#N/A</v>
      </c>
      <c r="BN358" s="78" t="e">
        <f aca="false">IF(AW358=0,"",AW358)</f>
        <v>#N/A</v>
      </c>
      <c r="BO358" s="78" t="e">
        <f aca="false">IF(AX358=0,"",AX358)</f>
        <v>#N/A</v>
      </c>
      <c r="BP358" s="78" t="e">
        <f aca="false">IF(AY358=0,"",AY358)</f>
        <v>#N/A</v>
      </c>
      <c r="BQ358" s="78" t="e">
        <f aca="false">IF(AZ358=0,"",AZ358)</f>
        <v>#N/A</v>
      </c>
      <c r="BR358" s="78" t="e">
        <f aca="false">IF(BA358=0,"",BA358)</f>
        <v>#N/A</v>
      </c>
      <c r="BS358" s="78" t="e">
        <f aca="false">IF(BB358=0,"",BB358)</f>
        <v>#N/A</v>
      </c>
      <c r="BT358" s="78" t="e">
        <f aca="false">IF(BC358=0,"",BC358)</f>
        <v>#N/A</v>
      </c>
      <c r="BU358" s="78" t="e">
        <f aca="false">IF(BD358=0,"",BD358)</f>
        <v>#N/A</v>
      </c>
    </row>
    <row r="359" customFormat="false" ht="56.7" hidden="false" customHeight="true" outlineLevel="0" collapsed="false">
      <c r="A359" s="137"/>
      <c r="B359" s="138"/>
      <c r="C359" s="139"/>
      <c r="D359" s="139"/>
      <c r="E359" s="143"/>
      <c r="F359" s="120"/>
      <c r="G359" s="121"/>
      <c r="H359" s="122"/>
      <c r="I359" s="123"/>
      <c r="J359" s="116"/>
      <c r="K359" s="124" t="str">
        <f aca="false">IF(ISBLANK(I359),"",ROUND(IF(J359&lt;&gt;"€",IF(J359="$",I359*TRANSFERENCIAS!$E$29,I359*TRANSFERENCIAS!$H$29),I359),2))</f>
        <v/>
      </c>
      <c r="L359" s="142"/>
      <c r="M359" s="142"/>
      <c r="N359" s="142"/>
      <c r="O359" s="142"/>
      <c r="P359" s="142"/>
      <c r="Q359" s="160" t="str">
        <f aca="false">IF(ISNUMBER(X359),X359,"P")</f>
        <v>P</v>
      </c>
      <c r="W359" s="129" t="n">
        <f aca="false">SUM(L359:O359)</f>
        <v>0</v>
      </c>
      <c r="X359" s="129" t="str">
        <f aca="false">IF(W359&gt;0,ABS(W359-K359),"")</f>
        <v/>
      </c>
      <c r="AO359" s="78" t="e">
        <f aca="false">VLOOKUP(F359,PTDS2!$A$1:$Q$13,2)</f>
        <v>#N/A</v>
      </c>
      <c r="AP359" s="78" t="e">
        <f aca="false">VLOOKUP(F359,PTDS2!$A$1:$Q$13,3)</f>
        <v>#N/A</v>
      </c>
      <c r="AQ359" s="78" t="e">
        <f aca="false">VLOOKUP(F359,PTDS2!$A$1:$Q$13,4)</f>
        <v>#N/A</v>
      </c>
      <c r="AR359" s="78" t="e">
        <f aca="false">VLOOKUP(F359,PTDS2!$A$1:$Q$13,5)</f>
        <v>#N/A</v>
      </c>
      <c r="AS359" s="78" t="e">
        <f aca="false">VLOOKUP(F359,PTDS2!$A$1:$Q$13,6)</f>
        <v>#N/A</v>
      </c>
      <c r="AT359" s="78" t="e">
        <f aca="false">VLOOKUP(F359,PTDS2!$A$1:$Q$13,7)</f>
        <v>#N/A</v>
      </c>
      <c r="AU359" s="78" t="e">
        <f aca="false">VLOOKUP(F359,PTDS2!$A$1:$Q$13,8)</f>
        <v>#N/A</v>
      </c>
      <c r="AV359" s="78" t="e">
        <f aca="false">VLOOKUP(F359,PTDS2!$A$1:$Q$13,9)</f>
        <v>#N/A</v>
      </c>
      <c r="AW359" s="78" t="e">
        <f aca="false">VLOOKUP(F359,PTDS2!$A$1:$Q$13,10)</f>
        <v>#N/A</v>
      </c>
      <c r="AX359" s="78" t="e">
        <f aca="false">VLOOKUP(F359,PTDS2!$A$1:$Q$13,11)</f>
        <v>#N/A</v>
      </c>
      <c r="AY359" s="78" t="e">
        <f aca="false">VLOOKUP(F359,PTDS2!$A$1:$Q$13,12)</f>
        <v>#N/A</v>
      </c>
      <c r="AZ359" s="78" t="e">
        <f aca="false">VLOOKUP(F359,PTDS2!$A$1:$Q$13,13)</f>
        <v>#N/A</v>
      </c>
      <c r="BA359" s="78" t="e">
        <f aca="false">VLOOKUP(F359,PTDS2!$A$1:$Q$13,14)</f>
        <v>#N/A</v>
      </c>
      <c r="BB359" s="78" t="e">
        <f aca="false">VLOOKUP(F359,PTDS2!$A$1:$Q$13,15)</f>
        <v>#N/A</v>
      </c>
      <c r="BC359" s="78" t="e">
        <f aca="false">VLOOKUP(F359,PTDS2!$A$1:$Q$13,16)</f>
        <v>#N/A</v>
      </c>
      <c r="BD359" s="78" t="e">
        <f aca="false">VLOOKUP(F359,PTDS2!$A$1:$Q$13,17)</f>
        <v>#N/A</v>
      </c>
      <c r="BF359" s="78" t="e">
        <f aca="false">IF(AO359=0,"",AO359)</f>
        <v>#N/A</v>
      </c>
      <c r="BG359" s="78" t="e">
        <f aca="false">IF(AP359=0,"",AP359)</f>
        <v>#N/A</v>
      </c>
      <c r="BH359" s="78" t="e">
        <f aca="false">IF(AQ359=0,"",AQ359)</f>
        <v>#N/A</v>
      </c>
      <c r="BI359" s="78" t="e">
        <f aca="false">IF(AR359=0,"",AR359)</f>
        <v>#N/A</v>
      </c>
      <c r="BJ359" s="78" t="e">
        <f aca="false">IF(AS359=0,"",AS359)</f>
        <v>#N/A</v>
      </c>
      <c r="BK359" s="78" t="e">
        <f aca="false">IF(AT359=0,"",AT359)</f>
        <v>#N/A</v>
      </c>
      <c r="BL359" s="78" t="e">
        <f aca="false">IF(AU359=0,"",AU359)</f>
        <v>#N/A</v>
      </c>
      <c r="BM359" s="78" t="e">
        <f aca="false">IF(AV359=0,"",AV359)</f>
        <v>#N/A</v>
      </c>
      <c r="BN359" s="78" t="e">
        <f aca="false">IF(AW359=0,"",AW359)</f>
        <v>#N/A</v>
      </c>
      <c r="BO359" s="78" t="e">
        <f aca="false">IF(AX359=0,"",AX359)</f>
        <v>#N/A</v>
      </c>
      <c r="BP359" s="78" t="e">
        <f aca="false">IF(AY359=0,"",AY359)</f>
        <v>#N/A</v>
      </c>
      <c r="BQ359" s="78" t="e">
        <f aca="false">IF(AZ359=0,"",AZ359)</f>
        <v>#N/A</v>
      </c>
      <c r="BR359" s="78" t="e">
        <f aca="false">IF(BA359=0,"",BA359)</f>
        <v>#N/A</v>
      </c>
      <c r="BS359" s="78" t="e">
        <f aca="false">IF(BB359=0,"",BB359)</f>
        <v>#N/A</v>
      </c>
      <c r="BT359" s="78" t="e">
        <f aca="false">IF(BC359=0,"",BC359)</f>
        <v>#N/A</v>
      </c>
      <c r="BU359" s="78" t="e">
        <f aca="false">IF(BD359=0,"",BD359)</f>
        <v>#N/A</v>
      </c>
    </row>
    <row r="360" customFormat="false" ht="56.7" hidden="false" customHeight="true" outlineLevel="0" collapsed="false">
      <c r="A360" s="137"/>
      <c r="B360" s="138"/>
      <c r="C360" s="139"/>
      <c r="D360" s="139"/>
      <c r="E360" s="143"/>
      <c r="F360" s="120"/>
      <c r="G360" s="121"/>
      <c r="H360" s="122"/>
      <c r="I360" s="123"/>
      <c r="J360" s="116"/>
      <c r="K360" s="124" t="str">
        <f aca="false">IF(ISBLANK(I360),"",ROUND(IF(J360&lt;&gt;"€",IF(J360="$",I360*TRANSFERENCIAS!$E$29,I360*TRANSFERENCIAS!$H$29),I360),2))</f>
        <v/>
      </c>
      <c r="L360" s="142"/>
      <c r="M360" s="142"/>
      <c r="N360" s="142"/>
      <c r="O360" s="142"/>
      <c r="P360" s="142"/>
      <c r="Q360" s="160" t="str">
        <f aca="false">IF(ISNUMBER(X360),X360,"P")</f>
        <v>P</v>
      </c>
      <c r="W360" s="129" t="n">
        <f aca="false">SUM(L360:O360)</f>
        <v>0</v>
      </c>
      <c r="X360" s="129" t="str">
        <f aca="false">IF(W360&gt;0,ABS(W360-K360),"")</f>
        <v/>
      </c>
      <c r="AO360" s="78" t="e">
        <f aca="false">VLOOKUP(F360,PTDS2!$A$1:$Q$13,2)</f>
        <v>#N/A</v>
      </c>
      <c r="AP360" s="78" t="e">
        <f aca="false">VLOOKUP(F360,PTDS2!$A$1:$Q$13,3)</f>
        <v>#N/A</v>
      </c>
      <c r="AQ360" s="78" t="e">
        <f aca="false">VLOOKUP(F360,PTDS2!$A$1:$Q$13,4)</f>
        <v>#N/A</v>
      </c>
      <c r="AR360" s="78" t="e">
        <f aca="false">VLOOKUP(F360,PTDS2!$A$1:$Q$13,5)</f>
        <v>#N/A</v>
      </c>
      <c r="AS360" s="78" t="e">
        <f aca="false">VLOOKUP(F360,PTDS2!$A$1:$Q$13,6)</f>
        <v>#N/A</v>
      </c>
      <c r="AT360" s="78" t="e">
        <f aca="false">VLOOKUP(F360,PTDS2!$A$1:$Q$13,7)</f>
        <v>#N/A</v>
      </c>
      <c r="AU360" s="78" t="e">
        <f aca="false">VLOOKUP(F360,PTDS2!$A$1:$Q$13,8)</f>
        <v>#N/A</v>
      </c>
      <c r="AV360" s="78" t="e">
        <f aca="false">VLOOKUP(F360,PTDS2!$A$1:$Q$13,9)</f>
        <v>#N/A</v>
      </c>
      <c r="AW360" s="78" t="e">
        <f aca="false">VLOOKUP(F360,PTDS2!$A$1:$Q$13,10)</f>
        <v>#N/A</v>
      </c>
      <c r="AX360" s="78" t="e">
        <f aca="false">VLOOKUP(F360,PTDS2!$A$1:$Q$13,11)</f>
        <v>#N/A</v>
      </c>
      <c r="AY360" s="78" t="e">
        <f aca="false">VLOOKUP(F360,PTDS2!$A$1:$Q$13,12)</f>
        <v>#N/A</v>
      </c>
      <c r="AZ360" s="78" t="e">
        <f aca="false">VLOOKUP(F360,PTDS2!$A$1:$Q$13,13)</f>
        <v>#N/A</v>
      </c>
      <c r="BA360" s="78" t="e">
        <f aca="false">VLOOKUP(F360,PTDS2!$A$1:$Q$13,14)</f>
        <v>#N/A</v>
      </c>
      <c r="BB360" s="78" t="e">
        <f aca="false">VLOOKUP(F360,PTDS2!$A$1:$Q$13,15)</f>
        <v>#N/A</v>
      </c>
      <c r="BC360" s="78" t="e">
        <f aca="false">VLOOKUP(F360,PTDS2!$A$1:$Q$13,16)</f>
        <v>#N/A</v>
      </c>
      <c r="BD360" s="78" t="e">
        <f aca="false">VLOOKUP(F360,PTDS2!$A$1:$Q$13,17)</f>
        <v>#N/A</v>
      </c>
      <c r="BF360" s="78" t="e">
        <f aca="false">IF(AO360=0,"",AO360)</f>
        <v>#N/A</v>
      </c>
      <c r="BG360" s="78" t="e">
        <f aca="false">IF(AP360=0,"",AP360)</f>
        <v>#N/A</v>
      </c>
      <c r="BH360" s="78" t="e">
        <f aca="false">IF(AQ360=0,"",AQ360)</f>
        <v>#N/A</v>
      </c>
      <c r="BI360" s="78" t="e">
        <f aca="false">IF(AR360=0,"",AR360)</f>
        <v>#N/A</v>
      </c>
      <c r="BJ360" s="78" t="e">
        <f aca="false">IF(AS360=0,"",AS360)</f>
        <v>#N/A</v>
      </c>
      <c r="BK360" s="78" t="e">
        <f aca="false">IF(AT360=0,"",AT360)</f>
        <v>#N/A</v>
      </c>
      <c r="BL360" s="78" t="e">
        <f aca="false">IF(AU360=0,"",AU360)</f>
        <v>#N/A</v>
      </c>
      <c r="BM360" s="78" t="e">
        <f aca="false">IF(AV360=0,"",AV360)</f>
        <v>#N/A</v>
      </c>
      <c r="BN360" s="78" t="e">
        <f aca="false">IF(AW360=0,"",AW360)</f>
        <v>#N/A</v>
      </c>
      <c r="BO360" s="78" t="e">
        <f aca="false">IF(AX360=0,"",AX360)</f>
        <v>#N/A</v>
      </c>
      <c r="BP360" s="78" t="e">
        <f aca="false">IF(AY360=0,"",AY360)</f>
        <v>#N/A</v>
      </c>
      <c r="BQ360" s="78" t="e">
        <f aca="false">IF(AZ360=0,"",AZ360)</f>
        <v>#N/A</v>
      </c>
      <c r="BR360" s="78" t="e">
        <f aca="false">IF(BA360=0,"",BA360)</f>
        <v>#N/A</v>
      </c>
      <c r="BS360" s="78" t="e">
        <f aca="false">IF(BB360=0,"",BB360)</f>
        <v>#N/A</v>
      </c>
      <c r="BT360" s="78" t="e">
        <f aca="false">IF(BC360=0,"",BC360)</f>
        <v>#N/A</v>
      </c>
      <c r="BU360" s="78" t="e">
        <f aca="false">IF(BD360=0,"",BD360)</f>
        <v>#N/A</v>
      </c>
    </row>
    <row r="361" customFormat="false" ht="56.7" hidden="false" customHeight="true" outlineLevel="0" collapsed="false">
      <c r="A361" s="137"/>
      <c r="B361" s="138"/>
      <c r="C361" s="139"/>
      <c r="D361" s="139"/>
      <c r="E361" s="143"/>
      <c r="F361" s="120"/>
      <c r="G361" s="121"/>
      <c r="H361" s="122"/>
      <c r="I361" s="123"/>
      <c r="J361" s="116"/>
      <c r="K361" s="124" t="str">
        <f aca="false">IF(ISBLANK(I361),"",ROUND(IF(J361&lt;&gt;"€",IF(J361="$",I361*TRANSFERENCIAS!$E$29,I361*TRANSFERENCIAS!$H$29),I361),2))</f>
        <v/>
      </c>
      <c r="L361" s="142"/>
      <c r="M361" s="142"/>
      <c r="N361" s="142"/>
      <c r="O361" s="142"/>
      <c r="P361" s="142"/>
      <c r="Q361" s="160" t="str">
        <f aca="false">IF(ISNUMBER(X361),X361,"P")</f>
        <v>P</v>
      </c>
      <c r="W361" s="129" t="n">
        <f aca="false">SUM(L361:O361)</f>
        <v>0</v>
      </c>
      <c r="X361" s="129" t="str">
        <f aca="false">IF(W361&gt;0,ABS(W361-K361),"")</f>
        <v/>
      </c>
      <c r="AO361" s="78" t="e">
        <f aca="false">VLOOKUP(F361,PTDS2!$A$1:$Q$13,2)</f>
        <v>#N/A</v>
      </c>
      <c r="AP361" s="78" t="e">
        <f aca="false">VLOOKUP(F361,PTDS2!$A$1:$Q$13,3)</f>
        <v>#N/A</v>
      </c>
      <c r="AQ361" s="78" t="e">
        <f aca="false">VLOOKUP(F361,PTDS2!$A$1:$Q$13,4)</f>
        <v>#N/A</v>
      </c>
      <c r="AR361" s="78" t="e">
        <f aca="false">VLOOKUP(F361,PTDS2!$A$1:$Q$13,5)</f>
        <v>#N/A</v>
      </c>
      <c r="AS361" s="78" t="e">
        <f aca="false">VLOOKUP(F361,PTDS2!$A$1:$Q$13,6)</f>
        <v>#N/A</v>
      </c>
      <c r="AT361" s="78" t="e">
        <f aca="false">VLOOKUP(F361,PTDS2!$A$1:$Q$13,7)</f>
        <v>#N/A</v>
      </c>
      <c r="AU361" s="78" t="e">
        <f aca="false">VLOOKUP(F361,PTDS2!$A$1:$Q$13,8)</f>
        <v>#N/A</v>
      </c>
      <c r="AV361" s="78" t="e">
        <f aca="false">VLOOKUP(F361,PTDS2!$A$1:$Q$13,9)</f>
        <v>#N/A</v>
      </c>
      <c r="AW361" s="78" t="e">
        <f aca="false">VLOOKUP(F361,PTDS2!$A$1:$Q$13,10)</f>
        <v>#N/A</v>
      </c>
      <c r="AX361" s="78" t="e">
        <f aca="false">VLOOKUP(F361,PTDS2!$A$1:$Q$13,11)</f>
        <v>#N/A</v>
      </c>
      <c r="AY361" s="78" t="e">
        <f aca="false">VLOOKUP(F361,PTDS2!$A$1:$Q$13,12)</f>
        <v>#N/A</v>
      </c>
      <c r="AZ361" s="78" t="e">
        <f aca="false">VLOOKUP(F361,PTDS2!$A$1:$Q$13,13)</f>
        <v>#N/A</v>
      </c>
      <c r="BA361" s="78" t="e">
        <f aca="false">VLOOKUP(F361,PTDS2!$A$1:$Q$13,14)</f>
        <v>#N/A</v>
      </c>
      <c r="BB361" s="78" t="e">
        <f aca="false">VLOOKUP(F361,PTDS2!$A$1:$Q$13,15)</f>
        <v>#N/A</v>
      </c>
      <c r="BC361" s="78" t="e">
        <f aca="false">VLOOKUP(F361,PTDS2!$A$1:$Q$13,16)</f>
        <v>#N/A</v>
      </c>
      <c r="BD361" s="78" t="e">
        <f aca="false">VLOOKUP(F361,PTDS2!$A$1:$Q$13,17)</f>
        <v>#N/A</v>
      </c>
      <c r="BF361" s="78" t="e">
        <f aca="false">IF(AO361=0,"",AO361)</f>
        <v>#N/A</v>
      </c>
      <c r="BG361" s="78" t="e">
        <f aca="false">IF(AP361=0,"",AP361)</f>
        <v>#N/A</v>
      </c>
      <c r="BH361" s="78" t="e">
        <f aca="false">IF(AQ361=0,"",AQ361)</f>
        <v>#N/A</v>
      </c>
      <c r="BI361" s="78" t="e">
        <f aca="false">IF(AR361=0,"",AR361)</f>
        <v>#N/A</v>
      </c>
      <c r="BJ361" s="78" t="e">
        <f aca="false">IF(AS361=0,"",AS361)</f>
        <v>#N/A</v>
      </c>
      <c r="BK361" s="78" t="e">
        <f aca="false">IF(AT361=0,"",AT361)</f>
        <v>#N/A</v>
      </c>
      <c r="BL361" s="78" t="e">
        <f aca="false">IF(AU361=0,"",AU361)</f>
        <v>#N/A</v>
      </c>
      <c r="BM361" s="78" t="e">
        <f aca="false">IF(AV361=0,"",AV361)</f>
        <v>#N/A</v>
      </c>
      <c r="BN361" s="78" t="e">
        <f aca="false">IF(AW361=0,"",AW361)</f>
        <v>#N/A</v>
      </c>
      <c r="BO361" s="78" t="e">
        <f aca="false">IF(AX361=0,"",AX361)</f>
        <v>#N/A</v>
      </c>
      <c r="BP361" s="78" t="e">
        <f aca="false">IF(AY361=0,"",AY361)</f>
        <v>#N/A</v>
      </c>
      <c r="BQ361" s="78" t="e">
        <f aca="false">IF(AZ361=0,"",AZ361)</f>
        <v>#N/A</v>
      </c>
      <c r="BR361" s="78" t="e">
        <f aca="false">IF(BA361=0,"",BA361)</f>
        <v>#N/A</v>
      </c>
      <c r="BS361" s="78" t="e">
        <f aca="false">IF(BB361=0,"",BB361)</f>
        <v>#N/A</v>
      </c>
      <c r="BT361" s="78" t="e">
        <f aca="false">IF(BC361=0,"",BC361)</f>
        <v>#N/A</v>
      </c>
      <c r="BU361" s="78" t="e">
        <f aca="false">IF(BD361=0,"",BD361)</f>
        <v>#N/A</v>
      </c>
    </row>
    <row r="362" customFormat="false" ht="56.7" hidden="false" customHeight="true" outlineLevel="0" collapsed="false">
      <c r="A362" s="137"/>
      <c r="B362" s="138"/>
      <c r="C362" s="139"/>
      <c r="D362" s="139"/>
      <c r="E362" s="143"/>
      <c r="F362" s="120"/>
      <c r="G362" s="121"/>
      <c r="H362" s="122"/>
      <c r="I362" s="123"/>
      <c r="J362" s="116"/>
      <c r="K362" s="124" t="str">
        <f aca="false">IF(ISBLANK(I362),"",ROUND(IF(J362&lt;&gt;"€",IF(J362="$",I362*TRANSFERENCIAS!$E$29,I362*TRANSFERENCIAS!$H$29),I362),2))</f>
        <v/>
      </c>
      <c r="L362" s="142"/>
      <c r="M362" s="142"/>
      <c r="N362" s="142"/>
      <c r="O362" s="142"/>
      <c r="P362" s="142"/>
      <c r="Q362" s="160" t="str">
        <f aca="false">IF(ISNUMBER(X362),X362,"P")</f>
        <v>P</v>
      </c>
      <c r="W362" s="129" t="n">
        <f aca="false">SUM(L362:O362)</f>
        <v>0</v>
      </c>
      <c r="X362" s="129" t="str">
        <f aca="false">IF(W362&gt;0,ABS(W362-K362),"")</f>
        <v/>
      </c>
      <c r="AO362" s="78" t="e">
        <f aca="false">VLOOKUP(F362,PTDS2!$A$1:$Q$13,2)</f>
        <v>#N/A</v>
      </c>
      <c r="AP362" s="78" t="e">
        <f aca="false">VLOOKUP(F362,PTDS2!$A$1:$Q$13,3)</f>
        <v>#N/A</v>
      </c>
      <c r="AQ362" s="78" t="e">
        <f aca="false">VLOOKUP(F362,PTDS2!$A$1:$Q$13,4)</f>
        <v>#N/A</v>
      </c>
      <c r="AR362" s="78" t="e">
        <f aca="false">VLOOKUP(F362,PTDS2!$A$1:$Q$13,5)</f>
        <v>#N/A</v>
      </c>
      <c r="AS362" s="78" t="e">
        <f aca="false">VLOOKUP(F362,PTDS2!$A$1:$Q$13,6)</f>
        <v>#N/A</v>
      </c>
      <c r="AT362" s="78" t="e">
        <f aca="false">VLOOKUP(F362,PTDS2!$A$1:$Q$13,7)</f>
        <v>#N/A</v>
      </c>
      <c r="AU362" s="78" t="e">
        <f aca="false">VLOOKUP(F362,PTDS2!$A$1:$Q$13,8)</f>
        <v>#N/A</v>
      </c>
      <c r="AV362" s="78" t="e">
        <f aca="false">VLOOKUP(F362,PTDS2!$A$1:$Q$13,9)</f>
        <v>#N/A</v>
      </c>
      <c r="AW362" s="78" t="e">
        <f aca="false">VLOOKUP(F362,PTDS2!$A$1:$Q$13,10)</f>
        <v>#N/A</v>
      </c>
      <c r="AX362" s="78" t="e">
        <f aca="false">VLOOKUP(F362,PTDS2!$A$1:$Q$13,11)</f>
        <v>#N/A</v>
      </c>
      <c r="AY362" s="78" t="e">
        <f aca="false">VLOOKUP(F362,PTDS2!$A$1:$Q$13,12)</f>
        <v>#N/A</v>
      </c>
      <c r="AZ362" s="78" t="e">
        <f aca="false">VLOOKUP(F362,PTDS2!$A$1:$Q$13,13)</f>
        <v>#N/A</v>
      </c>
      <c r="BA362" s="78" t="e">
        <f aca="false">VLOOKUP(F362,PTDS2!$A$1:$Q$13,14)</f>
        <v>#N/A</v>
      </c>
      <c r="BB362" s="78" t="e">
        <f aca="false">VLOOKUP(F362,PTDS2!$A$1:$Q$13,15)</f>
        <v>#N/A</v>
      </c>
      <c r="BC362" s="78" t="e">
        <f aca="false">VLOOKUP(F362,PTDS2!$A$1:$Q$13,16)</f>
        <v>#N/A</v>
      </c>
      <c r="BD362" s="78" t="e">
        <f aca="false">VLOOKUP(F362,PTDS2!$A$1:$Q$13,17)</f>
        <v>#N/A</v>
      </c>
      <c r="BF362" s="78" t="e">
        <f aca="false">IF(AO362=0,"",AO362)</f>
        <v>#N/A</v>
      </c>
      <c r="BG362" s="78" t="e">
        <f aca="false">IF(AP362=0,"",AP362)</f>
        <v>#N/A</v>
      </c>
      <c r="BH362" s="78" t="e">
        <f aca="false">IF(AQ362=0,"",AQ362)</f>
        <v>#N/A</v>
      </c>
      <c r="BI362" s="78" t="e">
        <f aca="false">IF(AR362=0,"",AR362)</f>
        <v>#N/A</v>
      </c>
      <c r="BJ362" s="78" t="e">
        <f aca="false">IF(AS362=0,"",AS362)</f>
        <v>#N/A</v>
      </c>
      <c r="BK362" s="78" t="e">
        <f aca="false">IF(AT362=0,"",AT362)</f>
        <v>#N/A</v>
      </c>
      <c r="BL362" s="78" t="e">
        <f aca="false">IF(AU362=0,"",AU362)</f>
        <v>#N/A</v>
      </c>
      <c r="BM362" s="78" t="e">
        <f aca="false">IF(AV362=0,"",AV362)</f>
        <v>#N/A</v>
      </c>
      <c r="BN362" s="78" t="e">
        <f aca="false">IF(AW362=0,"",AW362)</f>
        <v>#N/A</v>
      </c>
      <c r="BO362" s="78" t="e">
        <f aca="false">IF(AX362=0,"",AX362)</f>
        <v>#N/A</v>
      </c>
      <c r="BP362" s="78" t="e">
        <f aca="false">IF(AY362=0,"",AY362)</f>
        <v>#N/A</v>
      </c>
      <c r="BQ362" s="78" t="e">
        <f aca="false">IF(AZ362=0,"",AZ362)</f>
        <v>#N/A</v>
      </c>
      <c r="BR362" s="78" t="e">
        <f aca="false">IF(BA362=0,"",BA362)</f>
        <v>#N/A</v>
      </c>
      <c r="BS362" s="78" t="e">
        <f aca="false">IF(BB362=0,"",BB362)</f>
        <v>#N/A</v>
      </c>
      <c r="BT362" s="78" t="e">
        <f aca="false">IF(BC362=0,"",BC362)</f>
        <v>#N/A</v>
      </c>
      <c r="BU362" s="78" t="e">
        <f aca="false">IF(BD362=0,"",BD362)</f>
        <v>#N/A</v>
      </c>
    </row>
    <row r="363" customFormat="false" ht="56.7" hidden="false" customHeight="true" outlineLevel="0" collapsed="false">
      <c r="A363" s="137"/>
      <c r="B363" s="138"/>
      <c r="C363" s="139"/>
      <c r="D363" s="139"/>
      <c r="E363" s="143"/>
      <c r="F363" s="120"/>
      <c r="G363" s="121"/>
      <c r="H363" s="122"/>
      <c r="I363" s="123"/>
      <c r="J363" s="116"/>
      <c r="K363" s="124" t="str">
        <f aca="false">IF(ISBLANK(I363),"",ROUND(IF(J363&lt;&gt;"€",IF(J363="$",I363*TRANSFERENCIAS!$E$29,I363*TRANSFERENCIAS!$H$29),I363),2))</f>
        <v/>
      </c>
      <c r="L363" s="142"/>
      <c r="M363" s="142"/>
      <c r="N363" s="142"/>
      <c r="O363" s="142"/>
      <c r="P363" s="142"/>
      <c r="Q363" s="160" t="str">
        <f aca="false">IF(ISNUMBER(X363),X363,"P")</f>
        <v>P</v>
      </c>
      <c r="W363" s="129" t="n">
        <f aca="false">SUM(L363:O363)</f>
        <v>0</v>
      </c>
      <c r="X363" s="129" t="str">
        <f aca="false">IF(W363&gt;0,ABS(W363-K363),"")</f>
        <v/>
      </c>
      <c r="AO363" s="78" t="e">
        <f aca="false">VLOOKUP(F363,PTDS2!$A$1:$Q$13,2)</f>
        <v>#N/A</v>
      </c>
      <c r="AP363" s="78" t="e">
        <f aca="false">VLOOKUP(F363,PTDS2!$A$1:$Q$13,3)</f>
        <v>#N/A</v>
      </c>
      <c r="AQ363" s="78" t="e">
        <f aca="false">VLOOKUP(F363,PTDS2!$A$1:$Q$13,4)</f>
        <v>#N/A</v>
      </c>
      <c r="AR363" s="78" t="e">
        <f aca="false">VLOOKUP(F363,PTDS2!$A$1:$Q$13,5)</f>
        <v>#N/A</v>
      </c>
      <c r="AS363" s="78" t="e">
        <f aca="false">VLOOKUP(F363,PTDS2!$A$1:$Q$13,6)</f>
        <v>#N/A</v>
      </c>
      <c r="AT363" s="78" t="e">
        <f aca="false">VLOOKUP(F363,PTDS2!$A$1:$Q$13,7)</f>
        <v>#N/A</v>
      </c>
      <c r="AU363" s="78" t="e">
        <f aca="false">VLOOKUP(F363,PTDS2!$A$1:$Q$13,8)</f>
        <v>#N/A</v>
      </c>
      <c r="AV363" s="78" t="e">
        <f aca="false">VLOOKUP(F363,PTDS2!$A$1:$Q$13,9)</f>
        <v>#N/A</v>
      </c>
      <c r="AW363" s="78" t="e">
        <f aca="false">VLOOKUP(F363,PTDS2!$A$1:$Q$13,10)</f>
        <v>#N/A</v>
      </c>
      <c r="AX363" s="78" t="e">
        <f aca="false">VLOOKUP(F363,PTDS2!$A$1:$Q$13,11)</f>
        <v>#N/A</v>
      </c>
      <c r="AY363" s="78" t="e">
        <f aca="false">VLOOKUP(F363,PTDS2!$A$1:$Q$13,12)</f>
        <v>#N/A</v>
      </c>
      <c r="AZ363" s="78" t="e">
        <f aca="false">VLOOKUP(F363,PTDS2!$A$1:$Q$13,13)</f>
        <v>#N/A</v>
      </c>
      <c r="BA363" s="78" t="e">
        <f aca="false">VLOOKUP(F363,PTDS2!$A$1:$Q$13,14)</f>
        <v>#N/A</v>
      </c>
      <c r="BB363" s="78" t="e">
        <f aca="false">VLOOKUP(F363,PTDS2!$A$1:$Q$13,15)</f>
        <v>#N/A</v>
      </c>
      <c r="BC363" s="78" t="e">
        <f aca="false">VLOOKUP(F363,PTDS2!$A$1:$Q$13,16)</f>
        <v>#N/A</v>
      </c>
      <c r="BD363" s="78" t="e">
        <f aca="false">VLOOKUP(F363,PTDS2!$A$1:$Q$13,17)</f>
        <v>#N/A</v>
      </c>
      <c r="BF363" s="78" t="e">
        <f aca="false">IF(AO363=0,"",AO363)</f>
        <v>#N/A</v>
      </c>
      <c r="BG363" s="78" t="e">
        <f aca="false">IF(AP363=0,"",AP363)</f>
        <v>#N/A</v>
      </c>
      <c r="BH363" s="78" t="e">
        <f aca="false">IF(AQ363=0,"",AQ363)</f>
        <v>#N/A</v>
      </c>
      <c r="BI363" s="78" t="e">
        <f aca="false">IF(AR363=0,"",AR363)</f>
        <v>#N/A</v>
      </c>
      <c r="BJ363" s="78" t="e">
        <f aca="false">IF(AS363=0,"",AS363)</f>
        <v>#N/A</v>
      </c>
      <c r="BK363" s="78" t="e">
        <f aca="false">IF(AT363=0,"",AT363)</f>
        <v>#N/A</v>
      </c>
      <c r="BL363" s="78" t="e">
        <f aca="false">IF(AU363=0,"",AU363)</f>
        <v>#N/A</v>
      </c>
      <c r="BM363" s="78" t="e">
        <f aca="false">IF(AV363=0,"",AV363)</f>
        <v>#N/A</v>
      </c>
      <c r="BN363" s="78" t="e">
        <f aca="false">IF(AW363=0,"",AW363)</f>
        <v>#N/A</v>
      </c>
      <c r="BO363" s="78" t="e">
        <f aca="false">IF(AX363=0,"",AX363)</f>
        <v>#N/A</v>
      </c>
      <c r="BP363" s="78" t="e">
        <f aca="false">IF(AY363=0,"",AY363)</f>
        <v>#N/A</v>
      </c>
      <c r="BQ363" s="78" t="e">
        <f aca="false">IF(AZ363=0,"",AZ363)</f>
        <v>#N/A</v>
      </c>
      <c r="BR363" s="78" t="e">
        <f aca="false">IF(BA363=0,"",BA363)</f>
        <v>#N/A</v>
      </c>
      <c r="BS363" s="78" t="e">
        <f aca="false">IF(BB363=0,"",BB363)</f>
        <v>#N/A</v>
      </c>
      <c r="BT363" s="78" t="e">
        <f aca="false">IF(BC363=0,"",BC363)</f>
        <v>#N/A</v>
      </c>
      <c r="BU363" s="78" t="e">
        <f aca="false">IF(BD363=0,"",BD363)</f>
        <v>#N/A</v>
      </c>
    </row>
    <row r="364" customFormat="false" ht="56.7" hidden="false" customHeight="true" outlineLevel="0" collapsed="false">
      <c r="A364" s="137"/>
      <c r="B364" s="138"/>
      <c r="C364" s="139"/>
      <c r="D364" s="139"/>
      <c r="E364" s="143"/>
      <c r="F364" s="120"/>
      <c r="G364" s="121"/>
      <c r="H364" s="122"/>
      <c r="I364" s="123"/>
      <c r="J364" s="116"/>
      <c r="K364" s="124" t="str">
        <f aca="false">IF(ISBLANK(I364),"",ROUND(IF(J364&lt;&gt;"€",IF(J364="$",I364*TRANSFERENCIAS!$E$29,I364*TRANSFERENCIAS!$H$29),I364),2))</f>
        <v/>
      </c>
      <c r="L364" s="142"/>
      <c r="M364" s="142"/>
      <c r="N364" s="142"/>
      <c r="O364" s="142"/>
      <c r="P364" s="142"/>
      <c r="Q364" s="160" t="str">
        <f aca="false">IF(ISNUMBER(X364),X364,"P")</f>
        <v>P</v>
      </c>
      <c r="W364" s="129" t="n">
        <f aca="false">SUM(L364:O364)</f>
        <v>0</v>
      </c>
      <c r="X364" s="129" t="str">
        <f aca="false">IF(W364&gt;0,ABS(W364-K364),"")</f>
        <v/>
      </c>
      <c r="AO364" s="78" t="e">
        <f aca="false">VLOOKUP(F364,PTDS2!$A$1:$Q$13,2)</f>
        <v>#N/A</v>
      </c>
      <c r="AP364" s="78" t="e">
        <f aca="false">VLOOKUP(F364,PTDS2!$A$1:$Q$13,3)</f>
        <v>#N/A</v>
      </c>
      <c r="AQ364" s="78" t="e">
        <f aca="false">VLOOKUP(F364,PTDS2!$A$1:$Q$13,4)</f>
        <v>#N/A</v>
      </c>
      <c r="AR364" s="78" t="e">
        <f aca="false">VLOOKUP(F364,PTDS2!$A$1:$Q$13,5)</f>
        <v>#N/A</v>
      </c>
      <c r="AS364" s="78" t="e">
        <f aca="false">VLOOKUP(F364,PTDS2!$A$1:$Q$13,6)</f>
        <v>#N/A</v>
      </c>
      <c r="AT364" s="78" t="e">
        <f aca="false">VLOOKUP(F364,PTDS2!$A$1:$Q$13,7)</f>
        <v>#N/A</v>
      </c>
      <c r="AU364" s="78" t="e">
        <f aca="false">VLOOKUP(F364,PTDS2!$A$1:$Q$13,8)</f>
        <v>#N/A</v>
      </c>
      <c r="AV364" s="78" t="e">
        <f aca="false">VLOOKUP(F364,PTDS2!$A$1:$Q$13,9)</f>
        <v>#N/A</v>
      </c>
      <c r="AW364" s="78" t="e">
        <f aca="false">VLOOKUP(F364,PTDS2!$A$1:$Q$13,10)</f>
        <v>#N/A</v>
      </c>
      <c r="AX364" s="78" t="e">
        <f aca="false">VLOOKUP(F364,PTDS2!$A$1:$Q$13,11)</f>
        <v>#N/A</v>
      </c>
      <c r="AY364" s="78" t="e">
        <f aca="false">VLOOKUP(F364,PTDS2!$A$1:$Q$13,12)</f>
        <v>#N/A</v>
      </c>
      <c r="AZ364" s="78" t="e">
        <f aca="false">VLOOKUP(F364,PTDS2!$A$1:$Q$13,13)</f>
        <v>#N/A</v>
      </c>
      <c r="BA364" s="78" t="e">
        <f aca="false">VLOOKUP(F364,PTDS2!$A$1:$Q$13,14)</f>
        <v>#N/A</v>
      </c>
      <c r="BB364" s="78" t="e">
        <f aca="false">VLOOKUP(F364,PTDS2!$A$1:$Q$13,15)</f>
        <v>#N/A</v>
      </c>
      <c r="BC364" s="78" t="e">
        <f aca="false">VLOOKUP(F364,PTDS2!$A$1:$Q$13,16)</f>
        <v>#N/A</v>
      </c>
      <c r="BD364" s="78" t="e">
        <f aca="false">VLOOKUP(F364,PTDS2!$A$1:$Q$13,17)</f>
        <v>#N/A</v>
      </c>
      <c r="BF364" s="78" t="e">
        <f aca="false">IF(AO364=0,"",AO364)</f>
        <v>#N/A</v>
      </c>
      <c r="BG364" s="78" t="e">
        <f aca="false">IF(AP364=0,"",AP364)</f>
        <v>#N/A</v>
      </c>
      <c r="BH364" s="78" t="e">
        <f aca="false">IF(AQ364=0,"",AQ364)</f>
        <v>#N/A</v>
      </c>
      <c r="BI364" s="78" t="e">
        <f aca="false">IF(AR364=0,"",AR364)</f>
        <v>#N/A</v>
      </c>
      <c r="BJ364" s="78" t="e">
        <f aca="false">IF(AS364=0,"",AS364)</f>
        <v>#N/A</v>
      </c>
      <c r="BK364" s="78" t="e">
        <f aca="false">IF(AT364=0,"",AT364)</f>
        <v>#N/A</v>
      </c>
      <c r="BL364" s="78" t="e">
        <f aca="false">IF(AU364=0,"",AU364)</f>
        <v>#N/A</v>
      </c>
      <c r="BM364" s="78" t="e">
        <f aca="false">IF(AV364=0,"",AV364)</f>
        <v>#N/A</v>
      </c>
      <c r="BN364" s="78" t="e">
        <f aca="false">IF(AW364=0,"",AW364)</f>
        <v>#N/A</v>
      </c>
      <c r="BO364" s="78" t="e">
        <f aca="false">IF(AX364=0,"",AX364)</f>
        <v>#N/A</v>
      </c>
      <c r="BP364" s="78" t="e">
        <f aca="false">IF(AY364=0,"",AY364)</f>
        <v>#N/A</v>
      </c>
      <c r="BQ364" s="78" t="e">
        <f aca="false">IF(AZ364=0,"",AZ364)</f>
        <v>#N/A</v>
      </c>
      <c r="BR364" s="78" t="e">
        <f aca="false">IF(BA364=0,"",BA364)</f>
        <v>#N/A</v>
      </c>
      <c r="BS364" s="78" t="e">
        <f aca="false">IF(BB364=0,"",BB364)</f>
        <v>#N/A</v>
      </c>
      <c r="BT364" s="78" t="e">
        <f aca="false">IF(BC364=0,"",BC364)</f>
        <v>#N/A</v>
      </c>
      <c r="BU364" s="78" t="e">
        <f aca="false">IF(BD364=0,"",BD364)</f>
        <v>#N/A</v>
      </c>
    </row>
    <row r="365" customFormat="false" ht="56.7" hidden="false" customHeight="true" outlineLevel="0" collapsed="false">
      <c r="A365" s="137"/>
      <c r="B365" s="138"/>
      <c r="C365" s="139"/>
      <c r="D365" s="139"/>
      <c r="E365" s="143"/>
      <c r="F365" s="120"/>
      <c r="G365" s="121"/>
      <c r="H365" s="122"/>
      <c r="I365" s="123"/>
      <c r="J365" s="116"/>
      <c r="K365" s="124" t="str">
        <f aca="false">IF(ISBLANK(I365),"",ROUND(IF(J365&lt;&gt;"€",IF(J365="$",I365*TRANSFERENCIAS!$E$29,I365*TRANSFERENCIAS!$H$29),I365),2))</f>
        <v/>
      </c>
      <c r="L365" s="142"/>
      <c r="M365" s="142"/>
      <c r="N365" s="142"/>
      <c r="O365" s="142"/>
      <c r="P365" s="142"/>
      <c r="Q365" s="160" t="str">
        <f aca="false">IF(ISNUMBER(X365),X365,"P")</f>
        <v>P</v>
      </c>
      <c r="W365" s="129" t="n">
        <f aca="false">SUM(L365:O365)</f>
        <v>0</v>
      </c>
      <c r="X365" s="129" t="str">
        <f aca="false">IF(W365&gt;0,ABS(W365-K365),"")</f>
        <v/>
      </c>
      <c r="AO365" s="78" t="e">
        <f aca="false">VLOOKUP(F365,PTDS2!$A$1:$Q$13,2)</f>
        <v>#N/A</v>
      </c>
      <c r="AP365" s="78" t="e">
        <f aca="false">VLOOKUP(F365,PTDS2!$A$1:$Q$13,3)</f>
        <v>#N/A</v>
      </c>
      <c r="AQ365" s="78" t="e">
        <f aca="false">VLOOKUP(F365,PTDS2!$A$1:$Q$13,4)</f>
        <v>#N/A</v>
      </c>
      <c r="AR365" s="78" t="e">
        <f aca="false">VLOOKUP(F365,PTDS2!$A$1:$Q$13,5)</f>
        <v>#N/A</v>
      </c>
      <c r="AS365" s="78" t="e">
        <f aca="false">VLOOKUP(F365,PTDS2!$A$1:$Q$13,6)</f>
        <v>#N/A</v>
      </c>
      <c r="AT365" s="78" t="e">
        <f aca="false">VLOOKUP(F365,PTDS2!$A$1:$Q$13,7)</f>
        <v>#N/A</v>
      </c>
      <c r="AU365" s="78" t="e">
        <f aca="false">VLOOKUP(F365,PTDS2!$A$1:$Q$13,8)</f>
        <v>#N/A</v>
      </c>
      <c r="AV365" s="78" t="e">
        <f aca="false">VLOOKUP(F365,PTDS2!$A$1:$Q$13,9)</f>
        <v>#N/A</v>
      </c>
      <c r="AW365" s="78" t="e">
        <f aca="false">VLOOKUP(F365,PTDS2!$A$1:$Q$13,10)</f>
        <v>#N/A</v>
      </c>
      <c r="AX365" s="78" t="e">
        <f aca="false">VLOOKUP(F365,PTDS2!$A$1:$Q$13,11)</f>
        <v>#N/A</v>
      </c>
      <c r="AY365" s="78" t="e">
        <f aca="false">VLOOKUP(F365,PTDS2!$A$1:$Q$13,12)</f>
        <v>#N/A</v>
      </c>
      <c r="AZ365" s="78" t="e">
        <f aca="false">VLOOKUP(F365,PTDS2!$A$1:$Q$13,13)</f>
        <v>#N/A</v>
      </c>
      <c r="BA365" s="78" t="e">
        <f aca="false">VLOOKUP(F365,PTDS2!$A$1:$Q$13,14)</f>
        <v>#N/A</v>
      </c>
      <c r="BB365" s="78" t="e">
        <f aca="false">VLOOKUP(F365,PTDS2!$A$1:$Q$13,15)</f>
        <v>#N/A</v>
      </c>
      <c r="BC365" s="78" t="e">
        <f aca="false">VLOOKUP(F365,PTDS2!$A$1:$Q$13,16)</f>
        <v>#N/A</v>
      </c>
      <c r="BD365" s="78" t="e">
        <f aca="false">VLOOKUP(F365,PTDS2!$A$1:$Q$13,17)</f>
        <v>#N/A</v>
      </c>
      <c r="BF365" s="78" t="e">
        <f aca="false">IF(AO365=0,"",AO365)</f>
        <v>#N/A</v>
      </c>
      <c r="BG365" s="78" t="e">
        <f aca="false">IF(AP365=0,"",AP365)</f>
        <v>#N/A</v>
      </c>
      <c r="BH365" s="78" t="e">
        <f aca="false">IF(AQ365=0,"",AQ365)</f>
        <v>#N/A</v>
      </c>
      <c r="BI365" s="78" t="e">
        <f aca="false">IF(AR365=0,"",AR365)</f>
        <v>#N/A</v>
      </c>
      <c r="BJ365" s="78" t="e">
        <f aca="false">IF(AS365=0,"",AS365)</f>
        <v>#N/A</v>
      </c>
      <c r="BK365" s="78" t="e">
        <f aca="false">IF(AT365=0,"",AT365)</f>
        <v>#N/A</v>
      </c>
      <c r="BL365" s="78" t="e">
        <f aca="false">IF(AU365=0,"",AU365)</f>
        <v>#N/A</v>
      </c>
      <c r="BM365" s="78" t="e">
        <f aca="false">IF(AV365=0,"",AV365)</f>
        <v>#N/A</v>
      </c>
      <c r="BN365" s="78" t="e">
        <f aca="false">IF(AW365=0,"",AW365)</f>
        <v>#N/A</v>
      </c>
      <c r="BO365" s="78" t="e">
        <f aca="false">IF(AX365=0,"",AX365)</f>
        <v>#N/A</v>
      </c>
      <c r="BP365" s="78" t="e">
        <f aca="false">IF(AY365=0,"",AY365)</f>
        <v>#N/A</v>
      </c>
      <c r="BQ365" s="78" t="e">
        <f aca="false">IF(AZ365=0,"",AZ365)</f>
        <v>#N/A</v>
      </c>
      <c r="BR365" s="78" t="e">
        <f aca="false">IF(BA365=0,"",BA365)</f>
        <v>#N/A</v>
      </c>
      <c r="BS365" s="78" t="e">
        <f aca="false">IF(BB365=0,"",BB365)</f>
        <v>#N/A</v>
      </c>
      <c r="BT365" s="78" t="e">
        <f aca="false">IF(BC365=0,"",BC365)</f>
        <v>#N/A</v>
      </c>
      <c r="BU365" s="78" t="e">
        <f aca="false">IF(BD365=0,"",BD365)</f>
        <v>#N/A</v>
      </c>
    </row>
    <row r="366" customFormat="false" ht="56.7" hidden="false" customHeight="true" outlineLevel="0" collapsed="false">
      <c r="A366" s="137"/>
      <c r="B366" s="138"/>
      <c r="C366" s="139"/>
      <c r="D366" s="139"/>
      <c r="E366" s="143"/>
      <c r="F366" s="120"/>
      <c r="G366" s="121"/>
      <c r="H366" s="122"/>
      <c r="I366" s="123"/>
      <c r="J366" s="116"/>
      <c r="K366" s="124" t="str">
        <f aca="false">IF(ISBLANK(I366),"",ROUND(IF(J366&lt;&gt;"€",IF(J366="$",I366*TRANSFERENCIAS!$E$29,I366*TRANSFERENCIAS!$H$29),I366),2))</f>
        <v/>
      </c>
      <c r="L366" s="142"/>
      <c r="M366" s="142"/>
      <c r="N366" s="142"/>
      <c r="O366" s="142"/>
      <c r="P366" s="142"/>
      <c r="Q366" s="160" t="str">
        <f aca="false">IF(ISNUMBER(X366),X366,"P")</f>
        <v>P</v>
      </c>
      <c r="W366" s="129" t="n">
        <f aca="false">SUM(L366:O366)</f>
        <v>0</v>
      </c>
      <c r="X366" s="129" t="str">
        <f aca="false">IF(W366&gt;0,ABS(W366-K366),"")</f>
        <v/>
      </c>
      <c r="AO366" s="78" t="e">
        <f aca="false">VLOOKUP(F366,PTDS2!$A$1:$Q$13,2)</f>
        <v>#N/A</v>
      </c>
      <c r="AP366" s="78" t="e">
        <f aca="false">VLOOKUP(F366,PTDS2!$A$1:$Q$13,3)</f>
        <v>#N/A</v>
      </c>
      <c r="AQ366" s="78" t="e">
        <f aca="false">VLOOKUP(F366,PTDS2!$A$1:$Q$13,4)</f>
        <v>#N/A</v>
      </c>
      <c r="AR366" s="78" t="e">
        <f aca="false">VLOOKUP(F366,PTDS2!$A$1:$Q$13,5)</f>
        <v>#N/A</v>
      </c>
      <c r="AS366" s="78" t="e">
        <f aca="false">VLOOKUP(F366,PTDS2!$A$1:$Q$13,6)</f>
        <v>#N/A</v>
      </c>
      <c r="AT366" s="78" t="e">
        <f aca="false">VLOOKUP(F366,PTDS2!$A$1:$Q$13,7)</f>
        <v>#N/A</v>
      </c>
      <c r="AU366" s="78" t="e">
        <f aca="false">VLOOKUP(F366,PTDS2!$A$1:$Q$13,8)</f>
        <v>#N/A</v>
      </c>
      <c r="AV366" s="78" t="e">
        <f aca="false">VLOOKUP(F366,PTDS2!$A$1:$Q$13,9)</f>
        <v>#N/A</v>
      </c>
      <c r="AW366" s="78" t="e">
        <f aca="false">VLOOKUP(F366,PTDS2!$A$1:$Q$13,10)</f>
        <v>#N/A</v>
      </c>
      <c r="AX366" s="78" t="e">
        <f aca="false">VLOOKUP(F366,PTDS2!$A$1:$Q$13,11)</f>
        <v>#N/A</v>
      </c>
      <c r="AY366" s="78" t="e">
        <f aca="false">VLOOKUP(F366,PTDS2!$A$1:$Q$13,12)</f>
        <v>#N/A</v>
      </c>
      <c r="AZ366" s="78" t="e">
        <f aca="false">VLOOKUP(F366,PTDS2!$A$1:$Q$13,13)</f>
        <v>#N/A</v>
      </c>
      <c r="BA366" s="78" t="e">
        <f aca="false">VLOOKUP(F366,PTDS2!$A$1:$Q$13,14)</f>
        <v>#N/A</v>
      </c>
      <c r="BB366" s="78" t="e">
        <f aca="false">VLOOKUP(F366,PTDS2!$A$1:$Q$13,15)</f>
        <v>#N/A</v>
      </c>
      <c r="BC366" s="78" t="e">
        <f aca="false">VLOOKUP(F366,PTDS2!$A$1:$Q$13,16)</f>
        <v>#N/A</v>
      </c>
      <c r="BD366" s="78" t="e">
        <f aca="false">VLOOKUP(F366,PTDS2!$A$1:$Q$13,17)</f>
        <v>#N/A</v>
      </c>
      <c r="BF366" s="78" t="e">
        <f aca="false">IF(AO366=0,"",AO366)</f>
        <v>#N/A</v>
      </c>
      <c r="BG366" s="78" t="e">
        <f aca="false">IF(AP366=0,"",AP366)</f>
        <v>#N/A</v>
      </c>
      <c r="BH366" s="78" t="e">
        <f aca="false">IF(AQ366=0,"",AQ366)</f>
        <v>#N/A</v>
      </c>
      <c r="BI366" s="78" t="e">
        <f aca="false">IF(AR366=0,"",AR366)</f>
        <v>#N/A</v>
      </c>
      <c r="BJ366" s="78" t="e">
        <f aca="false">IF(AS366=0,"",AS366)</f>
        <v>#N/A</v>
      </c>
      <c r="BK366" s="78" t="e">
        <f aca="false">IF(AT366=0,"",AT366)</f>
        <v>#N/A</v>
      </c>
      <c r="BL366" s="78" t="e">
        <f aca="false">IF(AU366=0,"",AU366)</f>
        <v>#N/A</v>
      </c>
      <c r="BM366" s="78" t="e">
        <f aca="false">IF(AV366=0,"",AV366)</f>
        <v>#N/A</v>
      </c>
      <c r="BN366" s="78" t="e">
        <f aca="false">IF(AW366=0,"",AW366)</f>
        <v>#N/A</v>
      </c>
      <c r="BO366" s="78" t="e">
        <f aca="false">IF(AX366=0,"",AX366)</f>
        <v>#N/A</v>
      </c>
      <c r="BP366" s="78" t="e">
        <f aca="false">IF(AY366=0,"",AY366)</f>
        <v>#N/A</v>
      </c>
      <c r="BQ366" s="78" t="e">
        <f aca="false">IF(AZ366=0,"",AZ366)</f>
        <v>#N/A</v>
      </c>
      <c r="BR366" s="78" t="e">
        <f aca="false">IF(BA366=0,"",BA366)</f>
        <v>#N/A</v>
      </c>
      <c r="BS366" s="78" t="e">
        <f aca="false">IF(BB366=0,"",BB366)</f>
        <v>#N/A</v>
      </c>
      <c r="BT366" s="78" t="e">
        <f aca="false">IF(BC366=0,"",BC366)</f>
        <v>#N/A</v>
      </c>
      <c r="BU366" s="78" t="e">
        <f aca="false">IF(BD366=0,"",BD366)</f>
        <v>#N/A</v>
      </c>
    </row>
    <row r="367" customFormat="false" ht="56.7" hidden="false" customHeight="true" outlineLevel="0" collapsed="false">
      <c r="A367" s="137"/>
      <c r="B367" s="138"/>
      <c r="C367" s="139"/>
      <c r="D367" s="139"/>
      <c r="E367" s="143"/>
      <c r="F367" s="120"/>
      <c r="G367" s="121"/>
      <c r="H367" s="122"/>
      <c r="I367" s="123"/>
      <c r="J367" s="116"/>
      <c r="K367" s="124" t="str">
        <f aca="false">IF(ISBLANK(I367),"",ROUND(IF(J367&lt;&gt;"€",IF(J367="$",I367*TRANSFERENCIAS!$E$29,I367*TRANSFERENCIAS!$H$29),I367),2))</f>
        <v/>
      </c>
      <c r="L367" s="142"/>
      <c r="M367" s="142"/>
      <c r="N367" s="142"/>
      <c r="O367" s="142"/>
      <c r="P367" s="142"/>
      <c r="Q367" s="160" t="str">
        <f aca="false">IF(ISNUMBER(X367),X367,"P")</f>
        <v>P</v>
      </c>
      <c r="W367" s="129" t="n">
        <f aca="false">SUM(L367:O367)</f>
        <v>0</v>
      </c>
      <c r="X367" s="129" t="str">
        <f aca="false">IF(W367&gt;0,ABS(W367-K367),"")</f>
        <v/>
      </c>
      <c r="AO367" s="78" t="e">
        <f aca="false">VLOOKUP(F367,PTDS2!$A$1:$Q$13,2)</f>
        <v>#N/A</v>
      </c>
      <c r="AP367" s="78" t="e">
        <f aca="false">VLOOKUP(F367,PTDS2!$A$1:$Q$13,3)</f>
        <v>#N/A</v>
      </c>
      <c r="AQ367" s="78" t="e">
        <f aca="false">VLOOKUP(F367,PTDS2!$A$1:$Q$13,4)</f>
        <v>#N/A</v>
      </c>
      <c r="AR367" s="78" t="e">
        <f aca="false">VLOOKUP(F367,PTDS2!$A$1:$Q$13,5)</f>
        <v>#N/A</v>
      </c>
      <c r="AS367" s="78" t="e">
        <f aca="false">VLOOKUP(F367,PTDS2!$A$1:$Q$13,6)</f>
        <v>#N/A</v>
      </c>
      <c r="AT367" s="78" t="e">
        <f aca="false">VLOOKUP(F367,PTDS2!$A$1:$Q$13,7)</f>
        <v>#N/A</v>
      </c>
      <c r="AU367" s="78" t="e">
        <f aca="false">VLOOKUP(F367,PTDS2!$A$1:$Q$13,8)</f>
        <v>#N/A</v>
      </c>
      <c r="AV367" s="78" t="e">
        <f aca="false">VLOOKUP(F367,PTDS2!$A$1:$Q$13,9)</f>
        <v>#N/A</v>
      </c>
      <c r="AW367" s="78" t="e">
        <f aca="false">VLOOKUP(F367,PTDS2!$A$1:$Q$13,10)</f>
        <v>#N/A</v>
      </c>
      <c r="AX367" s="78" t="e">
        <f aca="false">VLOOKUP(F367,PTDS2!$A$1:$Q$13,11)</f>
        <v>#N/A</v>
      </c>
      <c r="AY367" s="78" t="e">
        <f aca="false">VLOOKUP(F367,PTDS2!$A$1:$Q$13,12)</f>
        <v>#N/A</v>
      </c>
      <c r="AZ367" s="78" t="e">
        <f aca="false">VLOOKUP(F367,PTDS2!$A$1:$Q$13,13)</f>
        <v>#N/A</v>
      </c>
      <c r="BA367" s="78" t="e">
        <f aca="false">VLOOKUP(F367,PTDS2!$A$1:$Q$13,14)</f>
        <v>#N/A</v>
      </c>
      <c r="BB367" s="78" t="e">
        <f aca="false">VLOOKUP(F367,PTDS2!$A$1:$Q$13,15)</f>
        <v>#N/A</v>
      </c>
      <c r="BC367" s="78" t="e">
        <f aca="false">VLOOKUP(F367,PTDS2!$A$1:$Q$13,16)</f>
        <v>#N/A</v>
      </c>
      <c r="BD367" s="78" t="e">
        <f aca="false">VLOOKUP(F367,PTDS2!$A$1:$Q$13,17)</f>
        <v>#N/A</v>
      </c>
      <c r="BF367" s="78" t="e">
        <f aca="false">IF(AO367=0,"",AO367)</f>
        <v>#N/A</v>
      </c>
      <c r="BG367" s="78" t="e">
        <f aca="false">IF(AP367=0,"",AP367)</f>
        <v>#N/A</v>
      </c>
      <c r="BH367" s="78" t="e">
        <f aca="false">IF(AQ367=0,"",AQ367)</f>
        <v>#N/A</v>
      </c>
      <c r="BI367" s="78" t="e">
        <f aca="false">IF(AR367=0,"",AR367)</f>
        <v>#N/A</v>
      </c>
      <c r="BJ367" s="78" t="e">
        <f aca="false">IF(AS367=0,"",AS367)</f>
        <v>#N/A</v>
      </c>
      <c r="BK367" s="78" t="e">
        <f aca="false">IF(AT367=0,"",AT367)</f>
        <v>#N/A</v>
      </c>
      <c r="BL367" s="78" t="e">
        <f aca="false">IF(AU367=0,"",AU367)</f>
        <v>#N/A</v>
      </c>
      <c r="BM367" s="78" t="e">
        <f aca="false">IF(AV367=0,"",AV367)</f>
        <v>#N/A</v>
      </c>
      <c r="BN367" s="78" t="e">
        <f aca="false">IF(AW367=0,"",AW367)</f>
        <v>#N/A</v>
      </c>
      <c r="BO367" s="78" t="e">
        <f aca="false">IF(AX367=0,"",AX367)</f>
        <v>#N/A</v>
      </c>
      <c r="BP367" s="78" t="e">
        <f aca="false">IF(AY367=0,"",AY367)</f>
        <v>#N/A</v>
      </c>
      <c r="BQ367" s="78" t="e">
        <f aca="false">IF(AZ367=0,"",AZ367)</f>
        <v>#N/A</v>
      </c>
      <c r="BR367" s="78" t="e">
        <f aca="false">IF(BA367=0,"",BA367)</f>
        <v>#N/A</v>
      </c>
      <c r="BS367" s="78" t="e">
        <f aca="false">IF(BB367=0,"",BB367)</f>
        <v>#N/A</v>
      </c>
      <c r="BT367" s="78" t="e">
        <f aca="false">IF(BC367=0,"",BC367)</f>
        <v>#N/A</v>
      </c>
      <c r="BU367" s="78" t="e">
        <f aca="false">IF(BD367=0,"",BD367)</f>
        <v>#N/A</v>
      </c>
    </row>
    <row r="368" customFormat="false" ht="56.7" hidden="false" customHeight="true" outlineLevel="0" collapsed="false">
      <c r="A368" s="137"/>
      <c r="B368" s="138"/>
      <c r="C368" s="139"/>
      <c r="D368" s="139"/>
      <c r="E368" s="143"/>
      <c r="F368" s="120"/>
      <c r="G368" s="121"/>
      <c r="H368" s="122"/>
      <c r="I368" s="123"/>
      <c r="J368" s="116"/>
      <c r="K368" s="124" t="str">
        <f aca="false">IF(ISBLANK(I368),"",ROUND(IF(J368&lt;&gt;"€",IF(J368="$",I368*TRANSFERENCIAS!$E$29,I368*TRANSFERENCIAS!$H$29),I368),2))</f>
        <v/>
      </c>
      <c r="L368" s="142"/>
      <c r="M368" s="142"/>
      <c r="N368" s="142"/>
      <c r="O368" s="142"/>
      <c r="P368" s="142"/>
      <c r="Q368" s="160" t="str">
        <f aca="false">IF(ISNUMBER(X368),X368,"P")</f>
        <v>P</v>
      </c>
      <c r="W368" s="129" t="n">
        <f aca="false">SUM(L368:O368)</f>
        <v>0</v>
      </c>
      <c r="X368" s="129" t="str">
        <f aca="false">IF(W368&gt;0,ABS(W368-K368),"")</f>
        <v/>
      </c>
      <c r="AO368" s="78" t="e">
        <f aca="false">VLOOKUP(F368,PTDS2!$A$1:$Q$13,2)</f>
        <v>#N/A</v>
      </c>
      <c r="AP368" s="78" t="e">
        <f aca="false">VLOOKUP(F368,PTDS2!$A$1:$Q$13,3)</f>
        <v>#N/A</v>
      </c>
      <c r="AQ368" s="78" t="e">
        <f aca="false">VLOOKUP(F368,PTDS2!$A$1:$Q$13,4)</f>
        <v>#N/A</v>
      </c>
      <c r="AR368" s="78" t="e">
        <f aca="false">VLOOKUP(F368,PTDS2!$A$1:$Q$13,5)</f>
        <v>#N/A</v>
      </c>
      <c r="AS368" s="78" t="e">
        <f aca="false">VLOOKUP(F368,PTDS2!$A$1:$Q$13,6)</f>
        <v>#N/A</v>
      </c>
      <c r="AT368" s="78" t="e">
        <f aca="false">VLOOKUP(F368,PTDS2!$A$1:$Q$13,7)</f>
        <v>#N/A</v>
      </c>
      <c r="AU368" s="78" t="e">
        <f aca="false">VLOOKUP(F368,PTDS2!$A$1:$Q$13,8)</f>
        <v>#N/A</v>
      </c>
      <c r="AV368" s="78" t="e">
        <f aca="false">VLOOKUP(F368,PTDS2!$A$1:$Q$13,9)</f>
        <v>#N/A</v>
      </c>
      <c r="AW368" s="78" t="e">
        <f aca="false">VLOOKUP(F368,PTDS2!$A$1:$Q$13,10)</f>
        <v>#N/A</v>
      </c>
      <c r="AX368" s="78" t="e">
        <f aca="false">VLOOKUP(F368,PTDS2!$A$1:$Q$13,11)</f>
        <v>#N/A</v>
      </c>
      <c r="AY368" s="78" t="e">
        <f aca="false">VLOOKUP(F368,PTDS2!$A$1:$Q$13,12)</f>
        <v>#N/A</v>
      </c>
      <c r="AZ368" s="78" t="e">
        <f aca="false">VLOOKUP(F368,PTDS2!$A$1:$Q$13,13)</f>
        <v>#N/A</v>
      </c>
      <c r="BA368" s="78" t="e">
        <f aca="false">VLOOKUP(F368,PTDS2!$A$1:$Q$13,14)</f>
        <v>#N/A</v>
      </c>
      <c r="BB368" s="78" t="e">
        <f aca="false">VLOOKUP(F368,PTDS2!$A$1:$Q$13,15)</f>
        <v>#N/A</v>
      </c>
      <c r="BC368" s="78" t="e">
        <f aca="false">VLOOKUP(F368,PTDS2!$A$1:$Q$13,16)</f>
        <v>#N/A</v>
      </c>
      <c r="BD368" s="78" t="e">
        <f aca="false">VLOOKUP(F368,PTDS2!$A$1:$Q$13,17)</f>
        <v>#N/A</v>
      </c>
      <c r="BF368" s="78" t="e">
        <f aca="false">IF(AO368=0,"",AO368)</f>
        <v>#N/A</v>
      </c>
      <c r="BG368" s="78" t="e">
        <f aca="false">IF(AP368=0,"",AP368)</f>
        <v>#N/A</v>
      </c>
      <c r="BH368" s="78" t="e">
        <f aca="false">IF(AQ368=0,"",AQ368)</f>
        <v>#N/A</v>
      </c>
      <c r="BI368" s="78" t="e">
        <f aca="false">IF(AR368=0,"",AR368)</f>
        <v>#N/A</v>
      </c>
      <c r="BJ368" s="78" t="e">
        <f aca="false">IF(AS368=0,"",AS368)</f>
        <v>#N/A</v>
      </c>
      <c r="BK368" s="78" t="e">
        <f aca="false">IF(AT368=0,"",AT368)</f>
        <v>#N/A</v>
      </c>
      <c r="BL368" s="78" t="e">
        <f aca="false">IF(AU368=0,"",AU368)</f>
        <v>#N/A</v>
      </c>
      <c r="BM368" s="78" t="e">
        <f aca="false">IF(AV368=0,"",AV368)</f>
        <v>#N/A</v>
      </c>
      <c r="BN368" s="78" t="e">
        <f aca="false">IF(AW368=0,"",AW368)</f>
        <v>#N/A</v>
      </c>
      <c r="BO368" s="78" t="e">
        <f aca="false">IF(AX368=0,"",AX368)</f>
        <v>#N/A</v>
      </c>
      <c r="BP368" s="78" t="e">
        <f aca="false">IF(AY368=0,"",AY368)</f>
        <v>#N/A</v>
      </c>
      <c r="BQ368" s="78" t="e">
        <f aca="false">IF(AZ368=0,"",AZ368)</f>
        <v>#N/A</v>
      </c>
      <c r="BR368" s="78" t="e">
        <f aca="false">IF(BA368=0,"",BA368)</f>
        <v>#N/A</v>
      </c>
      <c r="BS368" s="78" t="e">
        <f aca="false">IF(BB368=0,"",BB368)</f>
        <v>#N/A</v>
      </c>
      <c r="BT368" s="78" t="e">
        <f aca="false">IF(BC368=0,"",BC368)</f>
        <v>#N/A</v>
      </c>
      <c r="BU368" s="78" t="e">
        <f aca="false">IF(BD368=0,"",BD368)</f>
        <v>#N/A</v>
      </c>
    </row>
    <row r="369" customFormat="false" ht="56.7" hidden="false" customHeight="true" outlineLevel="0" collapsed="false">
      <c r="A369" s="137"/>
      <c r="B369" s="138"/>
      <c r="C369" s="139"/>
      <c r="D369" s="139"/>
      <c r="E369" s="143"/>
      <c r="F369" s="120"/>
      <c r="G369" s="121"/>
      <c r="H369" s="122"/>
      <c r="I369" s="123"/>
      <c r="J369" s="116"/>
      <c r="K369" s="124" t="str">
        <f aca="false">IF(ISBLANK(I369),"",ROUND(IF(J369&lt;&gt;"€",IF(J369="$",I369*TRANSFERENCIAS!$E$29,I369*TRANSFERENCIAS!$H$29),I369),2))</f>
        <v/>
      </c>
      <c r="L369" s="142"/>
      <c r="M369" s="142"/>
      <c r="N369" s="142"/>
      <c r="O369" s="142"/>
      <c r="P369" s="142"/>
      <c r="Q369" s="160" t="str">
        <f aca="false">IF(ISNUMBER(X369),X369,"P")</f>
        <v>P</v>
      </c>
      <c r="W369" s="129" t="n">
        <f aca="false">SUM(L369:O369)</f>
        <v>0</v>
      </c>
      <c r="X369" s="129" t="str">
        <f aca="false">IF(W369&gt;0,ABS(W369-K369),"")</f>
        <v/>
      </c>
      <c r="AO369" s="78" t="e">
        <f aca="false">VLOOKUP(F369,PTDS2!$A$1:$Q$13,2)</f>
        <v>#N/A</v>
      </c>
      <c r="AP369" s="78" t="e">
        <f aca="false">VLOOKUP(F369,PTDS2!$A$1:$Q$13,3)</f>
        <v>#N/A</v>
      </c>
      <c r="AQ369" s="78" t="e">
        <f aca="false">VLOOKUP(F369,PTDS2!$A$1:$Q$13,4)</f>
        <v>#N/A</v>
      </c>
      <c r="AR369" s="78" t="e">
        <f aca="false">VLOOKUP(F369,PTDS2!$A$1:$Q$13,5)</f>
        <v>#N/A</v>
      </c>
      <c r="AS369" s="78" t="e">
        <f aca="false">VLOOKUP(F369,PTDS2!$A$1:$Q$13,6)</f>
        <v>#N/A</v>
      </c>
      <c r="AT369" s="78" t="e">
        <f aca="false">VLOOKUP(F369,PTDS2!$A$1:$Q$13,7)</f>
        <v>#N/A</v>
      </c>
      <c r="AU369" s="78" t="e">
        <f aca="false">VLOOKUP(F369,PTDS2!$A$1:$Q$13,8)</f>
        <v>#N/A</v>
      </c>
      <c r="AV369" s="78" t="e">
        <f aca="false">VLOOKUP(F369,PTDS2!$A$1:$Q$13,9)</f>
        <v>#N/A</v>
      </c>
      <c r="AW369" s="78" t="e">
        <f aca="false">VLOOKUP(F369,PTDS2!$A$1:$Q$13,10)</f>
        <v>#N/A</v>
      </c>
      <c r="AX369" s="78" t="e">
        <f aca="false">VLOOKUP(F369,PTDS2!$A$1:$Q$13,11)</f>
        <v>#N/A</v>
      </c>
      <c r="AY369" s="78" t="e">
        <f aca="false">VLOOKUP(F369,PTDS2!$A$1:$Q$13,12)</f>
        <v>#N/A</v>
      </c>
      <c r="AZ369" s="78" t="e">
        <f aca="false">VLOOKUP(F369,PTDS2!$A$1:$Q$13,13)</f>
        <v>#N/A</v>
      </c>
      <c r="BA369" s="78" t="e">
        <f aca="false">VLOOKUP(F369,PTDS2!$A$1:$Q$13,14)</f>
        <v>#N/A</v>
      </c>
      <c r="BB369" s="78" t="e">
        <f aca="false">VLOOKUP(F369,PTDS2!$A$1:$Q$13,15)</f>
        <v>#N/A</v>
      </c>
      <c r="BC369" s="78" t="e">
        <f aca="false">VLOOKUP(F369,PTDS2!$A$1:$Q$13,16)</f>
        <v>#N/A</v>
      </c>
      <c r="BD369" s="78" t="e">
        <f aca="false">VLOOKUP(F369,PTDS2!$A$1:$Q$13,17)</f>
        <v>#N/A</v>
      </c>
      <c r="BF369" s="78" t="e">
        <f aca="false">IF(AO369=0,"",AO369)</f>
        <v>#N/A</v>
      </c>
      <c r="BG369" s="78" t="e">
        <f aca="false">IF(AP369=0,"",AP369)</f>
        <v>#N/A</v>
      </c>
      <c r="BH369" s="78" t="e">
        <f aca="false">IF(AQ369=0,"",AQ369)</f>
        <v>#N/A</v>
      </c>
      <c r="BI369" s="78" t="e">
        <f aca="false">IF(AR369=0,"",AR369)</f>
        <v>#N/A</v>
      </c>
      <c r="BJ369" s="78" t="e">
        <f aca="false">IF(AS369=0,"",AS369)</f>
        <v>#N/A</v>
      </c>
      <c r="BK369" s="78" t="e">
        <f aca="false">IF(AT369=0,"",AT369)</f>
        <v>#N/A</v>
      </c>
      <c r="BL369" s="78" t="e">
        <f aca="false">IF(AU369=0,"",AU369)</f>
        <v>#N/A</v>
      </c>
      <c r="BM369" s="78" t="e">
        <f aca="false">IF(AV369=0,"",AV369)</f>
        <v>#N/A</v>
      </c>
      <c r="BN369" s="78" t="e">
        <f aca="false">IF(AW369=0,"",AW369)</f>
        <v>#N/A</v>
      </c>
      <c r="BO369" s="78" t="e">
        <f aca="false">IF(AX369=0,"",AX369)</f>
        <v>#N/A</v>
      </c>
      <c r="BP369" s="78" t="e">
        <f aca="false">IF(AY369=0,"",AY369)</f>
        <v>#N/A</v>
      </c>
      <c r="BQ369" s="78" t="e">
        <f aca="false">IF(AZ369=0,"",AZ369)</f>
        <v>#N/A</v>
      </c>
      <c r="BR369" s="78" t="e">
        <f aca="false">IF(BA369=0,"",BA369)</f>
        <v>#N/A</v>
      </c>
      <c r="BS369" s="78" t="e">
        <f aca="false">IF(BB369=0,"",BB369)</f>
        <v>#N/A</v>
      </c>
      <c r="BT369" s="78" t="e">
        <f aca="false">IF(BC369=0,"",BC369)</f>
        <v>#N/A</v>
      </c>
      <c r="BU369" s="78" t="e">
        <f aca="false">IF(BD369=0,"",BD369)</f>
        <v>#N/A</v>
      </c>
    </row>
    <row r="370" customFormat="false" ht="56.7" hidden="false" customHeight="true" outlineLevel="0" collapsed="false">
      <c r="A370" s="137"/>
      <c r="B370" s="138"/>
      <c r="C370" s="139"/>
      <c r="D370" s="139"/>
      <c r="E370" s="143"/>
      <c r="F370" s="120"/>
      <c r="G370" s="121"/>
      <c r="H370" s="122"/>
      <c r="I370" s="123"/>
      <c r="J370" s="116"/>
      <c r="K370" s="124" t="str">
        <f aca="false">IF(ISBLANK(I370),"",ROUND(IF(J370&lt;&gt;"€",IF(J370="$",I370*TRANSFERENCIAS!$E$29,I370*TRANSFERENCIAS!$H$29),I370),2))</f>
        <v/>
      </c>
      <c r="L370" s="142"/>
      <c r="M370" s="142"/>
      <c r="N370" s="142"/>
      <c r="O370" s="142"/>
      <c r="P370" s="142"/>
      <c r="Q370" s="160" t="str">
        <f aca="false">IF(ISNUMBER(X370),X370,"P")</f>
        <v>P</v>
      </c>
      <c r="W370" s="129" t="n">
        <f aca="false">SUM(L370:O370)</f>
        <v>0</v>
      </c>
      <c r="X370" s="129" t="str">
        <f aca="false">IF(W370&gt;0,ABS(W370-K370),"")</f>
        <v/>
      </c>
      <c r="AO370" s="78" t="e">
        <f aca="false">VLOOKUP(F370,PTDS2!$A$1:$Q$13,2)</f>
        <v>#N/A</v>
      </c>
      <c r="AP370" s="78" t="e">
        <f aca="false">VLOOKUP(F370,PTDS2!$A$1:$Q$13,3)</f>
        <v>#N/A</v>
      </c>
      <c r="AQ370" s="78" t="e">
        <f aca="false">VLOOKUP(F370,PTDS2!$A$1:$Q$13,4)</f>
        <v>#N/A</v>
      </c>
      <c r="AR370" s="78" t="e">
        <f aca="false">VLOOKUP(F370,PTDS2!$A$1:$Q$13,5)</f>
        <v>#N/A</v>
      </c>
      <c r="AS370" s="78" t="e">
        <f aca="false">VLOOKUP(F370,PTDS2!$A$1:$Q$13,6)</f>
        <v>#N/A</v>
      </c>
      <c r="AT370" s="78" t="e">
        <f aca="false">VLOOKUP(F370,PTDS2!$A$1:$Q$13,7)</f>
        <v>#N/A</v>
      </c>
      <c r="AU370" s="78" t="e">
        <f aca="false">VLOOKUP(F370,PTDS2!$A$1:$Q$13,8)</f>
        <v>#N/A</v>
      </c>
      <c r="AV370" s="78" t="e">
        <f aca="false">VLOOKUP(F370,PTDS2!$A$1:$Q$13,9)</f>
        <v>#N/A</v>
      </c>
      <c r="AW370" s="78" t="e">
        <f aca="false">VLOOKUP(F370,PTDS2!$A$1:$Q$13,10)</f>
        <v>#N/A</v>
      </c>
      <c r="AX370" s="78" t="e">
        <f aca="false">VLOOKUP(F370,PTDS2!$A$1:$Q$13,11)</f>
        <v>#N/A</v>
      </c>
      <c r="AY370" s="78" t="e">
        <f aca="false">VLOOKUP(F370,PTDS2!$A$1:$Q$13,12)</f>
        <v>#N/A</v>
      </c>
      <c r="AZ370" s="78" t="e">
        <f aca="false">VLOOKUP(F370,PTDS2!$A$1:$Q$13,13)</f>
        <v>#N/A</v>
      </c>
      <c r="BA370" s="78" t="e">
        <f aca="false">VLOOKUP(F370,PTDS2!$A$1:$Q$13,14)</f>
        <v>#N/A</v>
      </c>
      <c r="BB370" s="78" t="e">
        <f aca="false">VLOOKUP(F370,PTDS2!$A$1:$Q$13,15)</f>
        <v>#N/A</v>
      </c>
      <c r="BC370" s="78" t="e">
        <f aca="false">VLOOKUP(F370,PTDS2!$A$1:$Q$13,16)</f>
        <v>#N/A</v>
      </c>
      <c r="BD370" s="78" t="e">
        <f aca="false">VLOOKUP(F370,PTDS2!$A$1:$Q$13,17)</f>
        <v>#N/A</v>
      </c>
      <c r="BF370" s="78" t="e">
        <f aca="false">IF(AO370=0,"",AO370)</f>
        <v>#N/A</v>
      </c>
      <c r="BG370" s="78" t="e">
        <f aca="false">IF(AP370=0,"",AP370)</f>
        <v>#N/A</v>
      </c>
      <c r="BH370" s="78" t="e">
        <f aca="false">IF(AQ370=0,"",AQ370)</f>
        <v>#N/A</v>
      </c>
      <c r="BI370" s="78" t="e">
        <f aca="false">IF(AR370=0,"",AR370)</f>
        <v>#N/A</v>
      </c>
      <c r="BJ370" s="78" t="e">
        <f aca="false">IF(AS370=0,"",AS370)</f>
        <v>#N/A</v>
      </c>
      <c r="BK370" s="78" t="e">
        <f aca="false">IF(AT370=0,"",AT370)</f>
        <v>#N/A</v>
      </c>
      <c r="BL370" s="78" t="e">
        <f aca="false">IF(AU370=0,"",AU370)</f>
        <v>#N/A</v>
      </c>
      <c r="BM370" s="78" t="e">
        <f aca="false">IF(AV370=0,"",AV370)</f>
        <v>#N/A</v>
      </c>
      <c r="BN370" s="78" t="e">
        <f aca="false">IF(AW370=0,"",AW370)</f>
        <v>#N/A</v>
      </c>
      <c r="BO370" s="78" t="e">
        <f aca="false">IF(AX370=0,"",AX370)</f>
        <v>#N/A</v>
      </c>
      <c r="BP370" s="78" t="e">
        <f aca="false">IF(AY370=0,"",AY370)</f>
        <v>#N/A</v>
      </c>
      <c r="BQ370" s="78" t="e">
        <f aca="false">IF(AZ370=0,"",AZ370)</f>
        <v>#N/A</v>
      </c>
      <c r="BR370" s="78" t="e">
        <f aca="false">IF(BA370=0,"",BA370)</f>
        <v>#N/A</v>
      </c>
      <c r="BS370" s="78" t="e">
        <f aca="false">IF(BB370=0,"",BB370)</f>
        <v>#N/A</v>
      </c>
      <c r="BT370" s="78" t="e">
        <f aca="false">IF(BC370=0,"",BC370)</f>
        <v>#N/A</v>
      </c>
      <c r="BU370" s="78" t="e">
        <f aca="false">IF(BD370=0,"",BD370)</f>
        <v>#N/A</v>
      </c>
    </row>
    <row r="371" customFormat="false" ht="56.7" hidden="false" customHeight="true" outlineLevel="0" collapsed="false">
      <c r="A371" s="137"/>
      <c r="B371" s="138"/>
      <c r="C371" s="139"/>
      <c r="D371" s="139"/>
      <c r="E371" s="143"/>
      <c r="F371" s="120"/>
      <c r="G371" s="121"/>
      <c r="H371" s="122"/>
      <c r="I371" s="123"/>
      <c r="J371" s="116"/>
      <c r="K371" s="124" t="str">
        <f aca="false">IF(ISBLANK(I371),"",ROUND(IF(J371&lt;&gt;"€",IF(J371="$",I371*TRANSFERENCIAS!$E$29,I371*TRANSFERENCIAS!$H$29),I371),2))</f>
        <v/>
      </c>
      <c r="L371" s="142"/>
      <c r="M371" s="142"/>
      <c r="N371" s="142"/>
      <c r="O371" s="142"/>
      <c r="P371" s="142"/>
      <c r="Q371" s="160" t="str">
        <f aca="false">IF(ISNUMBER(X371),X371,"P")</f>
        <v>P</v>
      </c>
      <c r="W371" s="129" t="n">
        <f aca="false">SUM(L371:O371)</f>
        <v>0</v>
      </c>
      <c r="X371" s="129" t="str">
        <f aca="false">IF(W371&gt;0,ABS(W371-K371),"")</f>
        <v/>
      </c>
      <c r="AO371" s="78" t="e">
        <f aca="false">VLOOKUP(F371,PTDS2!$A$1:$Q$13,2)</f>
        <v>#N/A</v>
      </c>
      <c r="AP371" s="78" t="e">
        <f aca="false">VLOOKUP(F371,PTDS2!$A$1:$Q$13,3)</f>
        <v>#N/A</v>
      </c>
      <c r="AQ371" s="78" t="e">
        <f aca="false">VLOOKUP(F371,PTDS2!$A$1:$Q$13,4)</f>
        <v>#N/A</v>
      </c>
      <c r="AR371" s="78" t="e">
        <f aca="false">VLOOKUP(F371,PTDS2!$A$1:$Q$13,5)</f>
        <v>#N/A</v>
      </c>
      <c r="AS371" s="78" t="e">
        <f aca="false">VLOOKUP(F371,PTDS2!$A$1:$Q$13,6)</f>
        <v>#N/A</v>
      </c>
      <c r="AT371" s="78" t="e">
        <f aca="false">VLOOKUP(F371,PTDS2!$A$1:$Q$13,7)</f>
        <v>#N/A</v>
      </c>
      <c r="AU371" s="78" t="e">
        <f aca="false">VLOOKUP(F371,PTDS2!$A$1:$Q$13,8)</f>
        <v>#N/A</v>
      </c>
      <c r="AV371" s="78" t="e">
        <f aca="false">VLOOKUP(F371,PTDS2!$A$1:$Q$13,9)</f>
        <v>#N/A</v>
      </c>
      <c r="AW371" s="78" t="e">
        <f aca="false">VLOOKUP(F371,PTDS2!$A$1:$Q$13,10)</f>
        <v>#N/A</v>
      </c>
      <c r="AX371" s="78" t="e">
        <f aca="false">VLOOKUP(F371,PTDS2!$A$1:$Q$13,11)</f>
        <v>#N/A</v>
      </c>
      <c r="AY371" s="78" t="e">
        <f aca="false">VLOOKUP(F371,PTDS2!$A$1:$Q$13,12)</f>
        <v>#N/A</v>
      </c>
      <c r="AZ371" s="78" t="e">
        <f aca="false">VLOOKUP(F371,PTDS2!$A$1:$Q$13,13)</f>
        <v>#N/A</v>
      </c>
      <c r="BA371" s="78" t="e">
        <f aca="false">VLOOKUP(F371,PTDS2!$A$1:$Q$13,14)</f>
        <v>#N/A</v>
      </c>
      <c r="BB371" s="78" t="e">
        <f aca="false">VLOOKUP(F371,PTDS2!$A$1:$Q$13,15)</f>
        <v>#N/A</v>
      </c>
      <c r="BC371" s="78" t="e">
        <f aca="false">VLOOKUP(F371,PTDS2!$A$1:$Q$13,16)</f>
        <v>#N/A</v>
      </c>
      <c r="BD371" s="78" t="e">
        <f aca="false">VLOOKUP(F371,PTDS2!$A$1:$Q$13,17)</f>
        <v>#N/A</v>
      </c>
      <c r="BF371" s="78" t="e">
        <f aca="false">IF(AO371=0,"",AO371)</f>
        <v>#N/A</v>
      </c>
      <c r="BG371" s="78" t="e">
        <f aca="false">IF(AP371=0,"",AP371)</f>
        <v>#N/A</v>
      </c>
      <c r="BH371" s="78" t="e">
        <f aca="false">IF(AQ371=0,"",AQ371)</f>
        <v>#N/A</v>
      </c>
      <c r="BI371" s="78" t="e">
        <f aca="false">IF(AR371=0,"",AR371)</f>
        <v>#N/A</v>
      </c>
      <c r="BJ371" s="78" t="e">
        <f aca="false">IF(AS371=0,"",AS371)</f>
        <v>#N/A</v>
      </c>
      <c r="BK371" s="78" t="e">
        <f aca="false">IF(AT371=0,"",AT371)</f>
        <v>#N/A</v>
      </c>
      <c r="BL371" s="78" t="e">
        <f aca="false">IF(AU371=0,"",AU371)</f>
        <v>#N/A</v>
      </c>
      <c r="BM371" s="78" t="e">
        <f aca="false">IF(AV371=0,"",AV371)</f>
        <v>#N/A</v>
      </c>
      <c r="BN371" s="78" t="e">
        <f aca="false">IF(AW371=0,"",AW371)</f>
        <v>#N/A</v>
      </c>
      <c r="BO371" s="78" t="e">
        <f aca="false">IF(AX371=0,"",AX371)</f>
        <v>#N/A</v>
      </c>
      <c r="BP371" s="78" t="e">
        <f aca="false">IF(AY371=0,"",AY371)</f>
        <v>#N/A</v>
      </c>
      <c r="BQ371" s="78" t="e">
        <f aca="false">IF(AZ371=0,"",AZ371)</f>
        <v>#N/A</v>
      </c>
      <c r="BR371" s="78" t="e">
        <f aca="false">IF(BA371=0,"",BA371)</f>
        <v>#N/A</v>
      </c>
      <c r="BS371" s="78" t="e">
        <f aca="false">IF(BB371=0,"",BB371)</f>
        <v>#N/A</v>
      </c>
      <c r="BT371" s="78" t="e">
        <f aca="false">IF(BC371=0,"",BC371)</f>
        <v>#N/A</v>
      </c>
      <c r="BU371" s="78" t="e">
        <f aca="false">IF(BD371=0,"",BD371)</f>
        <v>#N/A</v>
      </c>
    </row>
    <row r="372" customFormat="false" ht="56.7" hidden="false" customHeight="true" outlineLevel="0" collapsed="false">
      <c r="A372" s="137"/>
      <c r="B372" s="138"/>
      <c r="C372" s="139"/>
      <c r="D372" s="139"/>
      <c r="E372" s="143"/>
      <c r="F372" s="120"/>
      <c r="G372" s="121"/>
      <c r="H372" s="122"/>
      <c r="I372" s="123"/>
      <c r="J372" s="116"/>
      <c r="K372" s="124" t="str">
        <f aca="false">IF(ISBLANK(I372),"",ROUND(IF(J372&lt;&gt;"€",IF(J372="$",I372*TRANSFERENCIAS!$E$29,I372*TRANSFERENCIAS!$H$29),I372),2))</f>
        <v/>
      </c>
      <c r="L372" s="142"/>
      <c r="M372" s="142"/>
      <c r="N372" s="142"/>
      <c r="O372" s="142"/>
      <c r="P372" s="142"/>
      <c r="Q372" s="160" t="str">
        <f aca="false">IF(ISNUMBER(X372),X372,"P")</f>
        <v>P</v>
      </c>
      <c r="W372" s="129" t="n">
        <f aca="false">SUM(L372:O372)</f>
        <v>0</v>
      </c>
      <c r="X372" s="129" t="str">
        <f aca="false">IF(W372&gt;0,ABS(W372-K372),"")</f>
        <v/>
      </c>
      <c r="AO372" s="78" t="e">
        <f aca="false">VLOOKUP(F372,PTDS2!$A$1:$Q$13,2)</f>
        <v>#N/A</v>
      </c>
      <c r="AP372" s="78" t="e">
        <f aca="false">VLOOKUP(F372,PTDS2!$A$1:$Q$13,3)</f>
        <v>#N/A</v>
      </c>
      <c r="AQ372" s="78" t="e">
        <f aca="false">VLOOKUP(F372,PTDS2!$A$1:$Q$13,4)</f>
        <v>#N/A</v>
      </c>
      <c r="AR372" s="78" t="e">
        <f aca="false">VLOOKUP(F372,PTDS2!$A$1:$Q$13,5)</f>
        <v>#N/A</v>
      </c>
      <c r="AS372" s="78" t="e">
        <f aca="false">VLOOKUP(F372,PTDS2!$A$1:$Q$13,6)</f>
        <v>#N/A</v>
      </c>
      <c r="AT372" s="78" t="e">
        <f aca="false">VLOOKUP(F372,PTDS2!$A$1:$Q$13,7)</f>
        <v>#N/A</v>
      </c>
      <c r="AU372" s="78" t="e">
        <f aca="false">VLOOKUP(F372,PTDS2!$A$1:$Q$13,8)</f>
        <v>#N/A</v>
      </c>
      <c r="AV372" s="78" t="e">
        <f aca="false">VLOOKUP(F372,PTDS2!$A$1:$Q$13,9)</f>
        <v>#N/A</v>
      </c>
      <c r="AW372" s="78" t="e">
        <f aca="false">VLOOKUP(F372,PTDS2!$A$1:$Q$13,10)</f>
        <v>#N/A</v>
      </c>
      <c r="AX372" s="78" t="e">
        <f aca="false">VLOOKUP(F372,PTDS2!$A$1:$Q$13,11)</f>
        <v>#N/A</v>
      </c>
      <c r="AY372" s="78" t="e">
        <f aca="false">VLOOKUP(F372,PTDS2!$A$1:$Q$13,12)</f>
        <v>#N/A</v>
      </c>
      <c r="AZ372" s="78" t="e">
        <f aca="false">VLOOKUP(F372,PTDS2!$A$1:$Q$13,13)</f>
        <v>#N/A</v>
      </c>
      <c r="BA372" s="78" t="e">
        <f aca="false">VLOOKUP(F372,PTDS2!$A$1:$Q$13,14)</f>
        <v>#N/A</v>
      </c>
      <c r="BB372" s="78" t="e">
        <f aca="false">VLOOKUP(F372,PTDS2!$A$1:$Q$13,15)</f>
        <v>#N/A</v>
      </c>
      <c r="BC372" s="78" t="e">
        <f aca="false">VLOOKUP(F372,PTDS2!$A$1:$Q$13,16)</f>
        <v>#N/A</v>
      </c>
      <c r="BD372" s="78" t="e">
        <f aca="false">VLOOKUP(F372,PTDS2!$A$1:$Q$13,17)</f>
        <v>#N/A</v>
      </c>
      <c r="BF372" s="78" t="e">
        <f aca="false">IF(AO372=0,"",AO372)</f>
        <v>#N/A</v>
      </c>
      <c r="BG372" s="78" t="e">
        <f aca="false">IF(AP372=0,"",AP372)</f>
        <v>#N/A</v>
      </c>
      <c r="BH372" s="78" t="e">
        <f aca="false">IF(AQ372=0,"",AQ372)</f>
        <v>#N/A</v>
      </c>
      <c r="BI372" s="78" t="e">
        <f aca="false">IF(AR372=0,"",AR372)</f>
        <v>#N/A</v>
      </c>
      <c r="BJ372" s="78" t="e">
        <f aca="false">IF(AS372=0,"",AS372)</f>
        <v>#N/A</v>
      </c>
      <c r="BK372" s="78" t="e">
        <f aca="false">IF(AT372=0,"",AT372)</f>
        <v>#N/A</v>
      </c>
      <c r="BL372" s="78" t="e">
        <f aca="false">IF(AU372=0,"",AU372)</f>
        <v>#N/A</v>
      </c>
      <c r="BM372" s="78" t="e">
        <f aca="false">IF(AV372=0,"",AV372)</f>
        <v>#N/A</v>
      </c>
      <c r="BN372" s="78" t="e">
        <f aca="false">IF(AW372=0,"",AW372)</f>
        <v>#N/A</v>
      </c>
      <c r="BO372" s="78" t="e">
        <f aca="false">IF(AX372=0,"",AX372)</f>
        <v>#N/A</v>
      </c>
      <c r="BP372" s="78" t="e">
        <f aca="false">IF(AY372=0,"",AY372)</f>
        <v>#N/A</v>
      </c>
      <c r="BQ372" s="78" t="e">
        <f aca="false">IF(AZ372=0,"",AZ372)</f>
        <v>#N/A</v>
      </c>
      <c r="BR372" s="78" t="e">
        <f aca="false">IF(BA372=0,"",BA372)</f>
        <v>#N/A</v>
      </c>
      <c r="BS372" s="78" t="e">
        <f aca="false">IF(BB372=0,"",BB372)</f>
        <v>#N/A</v>
      </c>
      <c r="BT372" s="78" t="e">
        <f aca="false">IF(BC372=0,"",BC372)</f>
        <v>#N/A</v>
      </c>
      <c r="BU372" s="78" t="e">
        <f aca="false">IF(BD372=0,"",BD372)</f>
        <v>#N/A</v>
      </c>
    </row>
    <row r="373" customFormat="false" ht="56.7" hidden="false" customHeight="true" outlineLevel="0" collapsed="false">
      <c r="A373" s="137"/>
      <c r="B373" s="138"/>
      <c r="C373" s="139"/>
      <c r="D373" s="139"/>
      <c r="E373" s="143"/>
      <c r="F373" s="120"/>
      <c r="G373" s="121"/>
      <c r="H373" s="122"/>
      <c r="I373" s="123"/>
      <c r="J373" s="116"/>
      <c r="K373" s="124" t="str">
        <f aca="false">IF(ISBLANK(I373),"",ROUND(IF(J373&lt;&gt;"€",IF(J373="$",I373*TRANSFERENCIAS!$E$29,I373*TRANSFERENCIAS!$H$29),I373),2))</f>
        <v/>
      </c>
      <c r="L373" s="142"/>
      <c r="M373" s="142"/>
      <c r="N373" s="142"/>
      <c r="O373" s="142"/>
      <c r="P373" s="142"/>
      <c r="Q373" s="160" t="str">
        <f aca="false">IF(ISNUMBER(X373),X373,"P")</f>
        <v>P</v>
      </c>
      <c r="W373" s="129" t="n">
        <f aca="false">SUM(L373:O373)</f>
        <v>0</v>
      </c>
      <c r="X373" s="129" t="str">
        <f aca="false">IF(W373&gt;0,ABS(W373-K373),"")</f>
        <v/>
      </c>
      <c r="AO373" s="78" t="e">
        <f aca="false">VLOOKUP(F373,PTDS2!$A$1:$Q$13,2)</f>
        <v>#N/A</v>
      </c>
      <c r="AP373" s="78" t="e">
        <f aca="false">VLOOKUP(F373,PTDS2!$A$1:$Q$13,3)</f>
        <v>#N/A</v>
      </c>
      <c r="AQ373" s="78" t="e">
        <f aca="false">VLOOKUP(F373,PTDS2!$A$1:$Q$13,4)</f>
        <v>#N/A</v>
      </c>
      <c r="AR373" s="78" t="e">
        <f aca="false">VLOOKUP(F373,PTDS2!$A$1:$Q$13,5)</f>
        <v>#N/A</v>
      </c>
      <c r="AS373" s="78" t="e">
        <f aca="false">VLOOKUP(F373,PTDS2!$A$1:$Q$13,6)</f>
        <v>#N/A</v>
      </c>
      <c r="AT373" s="78" t="e">
        <f aca="false">VLOOKUP(F373,PTDS2!$A$1:$Q$13,7)</f>
        <v>#N/A</v>
      </c>
      <c r="AU373" s="78" t="e">
        <f aca="false">VLOOKUP(F373,PTDS2!$A$1:$Q$13,8)</f>
        <v>#N/A</v>
      </c>
      <c r="AV373" s="78" t="e">
        <f aca="false">VLOOKUP(F373,PTDS2!$A$1:$Q$13,9)</f>
        <v>#N/A</v>
      </c>
      <c r="AW373" s="78" t="e">
        <f aca="false">VLOOKUP(F373,PTDS2!$A$1:$Q$13,10)</f>
        <v>#N/A</v>
      </c>
      <c r="AX373" s="78" t="e">
        <f aca="false">VLOOKUP(F373,PTDS2!$A$1:$Q$13,11)</f>
        <v>#N/A</v>
      </c>
      <c r="AY373" s="78" t="e">
        <f aca="false">VLOOKUP(F373,PTDS2!$A$1:$Q$13,12)</f>
        <v>#N/A</v>
      </c>
      <c r="AZ373" s="78" t="e">
        <f aca="false">VLOOKUP(F373,PTDS2!$A$1:$Q$13,13)</f>
        <v>#N/A</v>
      </c>
      <c r="BA373" s="78" t="e">
        <f aca="false">VLOOKUP(F373,PTDS2!$A$1:$Q$13,14)</f>
        <v>#N/A</v>
      </c>
      <c r="BB373" s="78" t="e">
        <f aca="false">VLOOKUP(F373,PTDS2!$A$1:$Q$13,15)</f>
        <v>#N/A</v>
      </c>
      <c r="BC373" s="78" t="e">
        <f aca="false">VLOOKUP(F373,PTDS2!$A$1:$Q$13,16)</f>
        <v>#N/A</v>
      </c>
      <c r="BD373" s="78" t="e">
        <f aca="false">VLOOKUP(F373,PTDS2!$A$1:$Q$13,17)</f>
        <v>#N/A</v>
      </c>
      <c r="BF373" s="78" t="e">
        <f aca="false">IF(AO373=0,"",AO373)</f>
        <v>#N/A</v>
      </c>
      <c r="BG373" s="78" t="e">
        <f aca="false">IF(AP373=0,"",AP373)</f>
        <v>#N/A</v>
      </c>
      <c r="BH373" s="78" t="e">
        <f aca="false">IF(AQ373=0,"",AQ373)</f>
        <v>#N/A</v>
      </c>
      <c r="BI373" s="78" t="e">
        <f aca="false">IF(AR373=0,"",AR373)</f>
        <v>#N/A</v>
      </c>
      <c r="BJ373" s="78" t="e">
        <f aca="false">IF(AS373=0,"",AS373)</f>
        <v>#N/A</v>
      </c>
      <c r="BK373" s="78" t="e">
        <f aca="false">IF(AT373=0,"",AT373)</f>
        <v>#N/A</v>
      </c>
      <c r="BL373" s="78" t="e">
        <f aca="false">IF(AU373=0,"",AU373)</f>
        <v>#N/A</v>
      </c>
      <c r="BM373" s="78" t="e">
        <f aca="false">IF(AV373=0,"",AV373)</f>
        <v>#N/A</v>
      </c>
      <c r="BN373" s="78" t="e">
        <f aca="false">IF(AW373=0,"",AW373)</f>
        <v>#N/A</v>
      </c>
      <c r="BO373" s="78" t="e">
        <f aca="false">IF(AX373=0,"",AX373)</f>
        <v>#N/A</v>
      </c>
      <c r="BP373" s="78" t="e">
        <f aca="false">IF(AY373=0,"",AY373)</f>
        <v>#N/A</v>
      </c>
      <c r="BQ373" s="78" t="e">
        <f aca="false">IF(AZ373=0,"",AZ373)</f>
        <v>#N/A</v>
      </c>
      <c r="BR373" s="78" t="e">
        <f aca="false">IF(BA373=0,"",BA373)</f>
        <v>#N/A</v>
      </c>
      <c r="BS373" s="78" t="e">
        <f aca="false">IF(BB373=0,"",BB373)</f>
        <v>#N/A</v>
      </c>
      <c r="BT373" s="78" t="e">
        <f aca="false">IF(BC373=0,"",BC373)</f>
        <v>#N/A</v>
      </c>
      <c r="BU373" s="78" t="e">
        <f aca="false">IF(BD373=0,"",BD373)</f>
        <v>#N/A</v>
      </c>
    </row>
    <row r="374" customFormat="false" ht="56.7" hidden="false" customHeight="true" outlineLevel="0" collapsed="false">
      <c r="A374" s="137"/>
      <c r="B374" s="138"/>
      <c r="C374" s="139"/>
      <c r="D374" s="139"/>
      <c r="E374" s="143"/>
      <c r="F374" s="120"/>
      <c r="G374" s="121"/>
      <c r="H374" s="122"/>
      <c r="I374" s="123"/>
      <c r="J374" s="116"/>
      <c r="K374" s="124" t="str">
        <f aca="false">IF(ISBLANK(I374),"",ROUND(IF(J374&lt;&gt;"€",IF(J374="$",I374*TRANSFERENCIAS!$E$29,I374*TRANSFERENCIAS!$H$29),I374),2))</f>
        <v/>
      </c>
      <c r="L374" s="142"/>
      <c r="M374" s="142"/>
      <c r="N374" s="142"/>
      <c r="O374" s="142"/>
      <c r="P374" s="142"/>
      <c r="Q374" s="160" t="str">
        <f aca="false">IF(ISNUMBER(X374),X374,"P")</f>
        <v>P</v>
      </c>
      <c r="W374" s="129" t="n">
        <f aca="false">SUM(L374:O374)</f>
        <v>0</v>
      </c>
      <c r="X374" s="129" t="str">
        <f aca="false">IF(W374&gt;0,ABS(W374-K374),"")</f>
        <v/>
      </c>
      <c r="AO374" s="78" t="e">
        <f aca="false">VLOOKUP(F374,PTDS2!$A$1:$Q$13,2)</f>
        <v>#N/A</v>
      </c>
      <c r="AP374" s="78" t="e">
        <f aca="false">VLOOKUP(F374,PTDS2!$A$1:$Q$13,3)</f>
        <v>#N/A</v>
      </c>
      <c r="AQ374" s="78" t="e">
        <f aca="false">VLOOKUP(F374,PTDS2!$A$1:$Q$13,4)</f>
        <v>#N/A</v>
      </c>
      <c r="AR374" s="78" t="e">
        <f aca="false">VLOOKUP(F374,PTDS2!$A$1:$Q$13,5)</f>
        <v>#N/A</v>
      </c>
      <c r="AS374" s="78" t="e">
        <f aca="false">VLOOKUP(F374,PTDS2!$A$1:$Q$13,6)</f>
        <v>#N/A</v>
      </c>
      <c r="AT374" s="78" t="e">
        <f aca="false">VLOOKUP(F374,PTDS2!$A$1:$Q$13,7)</f>
        <v>#N/A</v>
      </c>
      <c r="AU374" s="78" t="e">
        <f aca="false">VLOOKUP(F374,PTDS2!$A$1:$Q$13,8)</f>
        <v>#N/A</v>
      </c>
      <c r="AV374" s="78" t="e">
        <f aca="false">VLOOKUP(F374,PTDS2!$A$1:$Q$13,9)</f>
        <v>#N/A</v>
      </c>
      <c r="AW374" s="78" t="e">
        <f aca="false">VLOOKUP(F374,PTDS2!$A$1:$Q$13,10)</f>
        <v>#N/A</v>
      </c>
      <c r="AX374" s="78" t="e">
        <f aca="false">VLOOKUP(F374,PTDS2!$A$1:$Q$13,11)</f>
        <v>#N/A</v>
      </c>
      <c r="AY374" s="78" t="e">
        <f aca="false">VLOOKUP(F374,PTDS2!$A$1:$Q$13,12)</f>
        <v>#N/A</v>
      </c>
      <c r="AZ374" s="78" t="e">
        <f aca="false">VLOOKUP(F374,PTDS2!$A$1:$Q$13,13)</f>
        <v>#N/A</v>
      </c>
      <c r="BA374" s="78" t="e">
        <f aca="false">VLOOKUP(F374,PTDS2!$A$1:$Q$13,14)</f>
        <v>#N/A</v>
      </c>
      <c r="BB374" s="78" t="e">
        <f aca="false">VLOOKUP(F374,PTDS2!$A$1:$Q$13,15)</f>
        <v>#N/A</v>
      </c>
      <c r="BC374" s="78" t="e">
        <f aca="false">VLOOKUP(F374,PTDS2!$A$1:$Q$13,16)</f>
        <v>#N/A</v>
      </c>
      <c r="BD374" s="78" t="e">
        <f aca="false">VLOOKUP(F374,PTDS2!$A$1:$Q$13,17)</f>
        <v>#N/A</v>
      </c>
      <c r="BF374" s="78" t="e">
        <f aca="false">IF(AO374=0,"",AO374)</f>
        <v>#N/A</v>
      </c>
      <c r="BG374" s="78" t="e">
        <f aca="false">IF(AP374=0,"",AP374)</f>
        <v>#N/A</v>
      </c>
      <c r="BH374" s="78" t="e">
        <f aca="false">IF(AQ374=0,"",AQ374)</f>
        <v>#N/A</v>
      </c>
      <c r="BI374" s="78" t="e">
        <f aca="false">IF(AR374=0,"",AR374)</f>
        <v>#N/A</v>
      </c>
      <c r="BJ374" s="78" t="e">
        <f aca="false">IF(AS374=0,"",AS374)</f>
        <v>#N/A</v>
      </c>
      <c r="BK374" s="78" t="e">
        <f aca="false">IF(AT374=0,"",AT374)</f>
        <v>#N/A</v>
      </c>
      <c r="BL374" s="78" t="e">
        <f aca="false">IF(AU374=0,"",AU374)</f>
        <v>#N/A</v>
      </c>
      <c r="BM374" s="78" t="e">
        <f aca="false">IF(AV374=0,"",AV374)</f>
        <v>#N/A</v>
      </c>
      <c r="BN374" s="78" t="e">
        <f aca="false">IF(AW374=0,"",AW374)</f>
        <v>#N/A</v>
      </c>
      <c r="BO374" s="78" t="e">
        <f aca="false">IF(AX374=0,"",AX374)</f>
        <v>#N/A</v>
      </c>
      <c r="BP374" s="78" t="e">
        <f aca="false">IF(AY374=0,"",AY374)</f>
        <v>#N/A</v>
      </c>
      <c r="BQ374" s="78" t="e">
        <f aca="false">IF(AZ374=0,"",AZ374)</f>
        <v>#N/A</v>
      </c>
      <c r="BR374" s="78" t="e">
        <f aca="false">IF(BA374=0,"",BA374)</f>
        <v>#N/A</v>
      </c>
      <c r="BS374" s="78" t="e">
        <f aca="false">IF(BB374=0,"",BB374)</f>
        <v>#N/A</v>
      </c>
      <c r="BT374" s="78" t="e">
        <f aca="false">IF(BC374=0,"",BC374)</f>
        <v>#N/A</v>
      </c>
      <c r="BU374" s="78" t="e">
        <f aca="false">IF(BD374=0,"",BD374)</f>
        <v>#N/A</v>
      </c>
    </row>
    <row r="375" customFormat="false" ht="56.7" hidden="false" customHeight="true" outlineLevel="0" collapsed="false">
      <c r="A375" s="137"/>
      <c r="B375" s="138"/>
      <c r="C375" s="139"/>
      <c r="D375" s="139"/>
      <c r="E375" s="143"/>
      <c r="F375" s="120"/>
      <c r="G375" s="121"/>
      <c r="H375" s="122"/>
      <c r="I375" s="123"/>
      <c r="J375" s="116"/>
      <c r="K375" s="124" t="str">
        <f aca="false">IF(ISBLANK(I375),"",ROUND(IF(J375&lt;&gt;"€",IF(J375="$",I375*TRANSFERENCIAS!$E$29,I375*TRANSFERENCIAS!$H$29),I375),2))</f>
        <v/>
      </c>
      <c r="L375" s="142"/>
      <c r="M375" s="142"/>
      <c r="N375" s="142"/>
      <c r="O375" s="142"/>
      <c r="P375" s="142"/>
      <c r="Q375" s="160" t="str">
        <f aca="false">IF(ISNUMBER(X375),X375,"P")</f>
        <v>P</v>
      </c>
      <c r="W375" s="129" t="n">
        <f aca="false">SUM(L375:O375)</f>
        <v>0</v>
      </c>
      <c r="X375" s="129" t="str">
        <f aca="false">IF(W375&gt;0,ABS(W375-K375),"")</f>
        <v/>
      </c>
      <c r="AO375" s="78" t="e">
        <f aca="false">VLOOKUP(F375,PTDS2!$A$1:$Q$13,2)</f>
        <v>#N/A</v>
      </c>
      <c r="AP375" s="78" t="e">
        <f aca="false">VLOOKUP(F375,PTDS2!$A$1:$Q$13,3)</f>
        <v>#N/A</v>
      </c>
      <c r="AQ375" s="78" t="e">
        <f aca="false">VLOOKUP(F375,PTDS2!$A$1:$Q$13,4)</f>
        <v>#N/A</v>
      </c>
      <c r="AR375" s="78" t="e">
        <f aca="false">VLOOKUP(F375,PTDS2!$A$1:$Q$13,5)</f>
        <v>#N/A</v>
      </c>
      <c r="AS375" s="78" t="e">
        <f aca="false">VLOOKUP(F375,PTDS2!$A$1:$Q$13,6)</f>
        <v>#N/A</v>
      </c>
      <c r="AT375" s="78" t="e">
        <f aca="false">VLOOKUP(F375,PTDS2!$A$1:$Q$13,7)</f>
        <v>#N/A</v>
      </c>
      <c r="AU375" s="78" t="e">
        <f aca="false">VLOOKUP(F375,PTDS2!$A$1:$Q$13,8)</f>
        <v>#N/A</v>
      </c>
      <c r="AV375" s="78" t="e">
        <f aca="false">VLOOKUP(F375,PTDS2!$A$1:$Q$13,9)</f>
        <v>#N/A</v>
      </c>
      <c r="AW375" s="78" t="e">
        <f aca="false">VLOOKUP(F375,PTDS2!$A$1:$Q$13,10)</f>
        <v>#N/A</v>
      </c>
      <c r="AX375" s="78" t="e">
        <f aca="false">VLOOKUP(F375,PTDS2!$A$1:$Q$13,11)</f>
        <v>#N/A</v>
      </c>
      <c r="AY375" s="78" t="e">
        <f aca="false">VLOOKUP(F375,PTDS2!$A$1:$Q$13,12)</f>
        <v>#N/A</v>
      </c>
      <c r="AZ375" s="78" t="e">
        <f aca="false">VLOOKUP(F375,PTDS2!$A$1:$Q$13,13)</f>
        <v>#N/A</v>
      </c>
      <c r="BA375" s="78" t="e">
        <f aca="false">VLOOKUP(F375,PTDS2!$A$1:$Q$13,14)</f>
        <v>#N/A</v>
      </c>
      <c r="BB375" s="78" t="e">
        <f aca="false">VLOOKUP(F375,PTDS2!$A$1:$Q$13,15)</f>
        <v>#N/A</v>
      </c>
      <c r="BC375" s="78" t="e">
        <f aca="false">VLOOKUP(F375,PTDS2!$A$1:$Q$13,16)</f>
        <v>#N/A</v>
      </c>
      <c r="BD375" s="78" t="e">
        <f aca="false">VLOOKUP(F375,PTDS2!$A$1:$Q$13,17)</f>
        <v>#N/A</v>
      </c>
      <c r="BF375" s="78" t="e">
        <f aca="false">IF(AO375=0,"",AO375)</f>
        <v>#N/A</v>
      </c>
      <c r="BG375" s="78" t="e">
        <f aca="false">IF(AP375=0,"",AP375)</f>
        <v>#N/A</v>
      </c>
      <c r="BH375" s="78" t="e">
        <f aca="false">IF(AQ375=0,"",AQ375)</f>
        <v>#N/A</v>
      </c>
      <c r="BI375" s="78" t="e">
        <f aca="false">IF(AR375=0,"",AR375)</f>
        <v>#N/A</v>
      </c>
      <c r="BJ375" s="78" t="e">
        <f aca="false">IF(AS375=0,"",AS375)</f>
        <v>#N/A</v>
      </c>
      <c r="BK375" s="78" t="e">
        <f aca="false">IF(AT375=0,"",AT375)</f>
        <v>#N/A</v>
      </c>
      <c r="BL375" s="78" t="e">
        <f aca="false">IF(AU375=0,"",AU375)</f>
        <v>#N/A</v>
      </c>
      <c r="BM375" s="78" t="e">
        <f aca="false">IF(AV375=0,"",AV375)</f>
        <v>#N/A</v>
      </c>
      <c r="BN375" s="78" t="e">
        <f aca="false">IF(AW375=0,"",AW375)</f>
        <v>#N/A</v>
      </c>
      <c r="BO375" s="78" t="e">
        <f aca="false">IF(AX375=0,"",AX375)</f>
        <v>#N/A</v>
      </c>
      <c r="BP375" s="78" t="e">
        <f aca="false">IF(AY375=0,"",AY375)</f>
        <v>#N/A</v>
      </c>
      <c r="BQ375" s="78" t="e">
        <f aca="false">IF(AZ375=0,"",AZ375)</f>
        <v>#N/A</v>
      </c>
      <c r="BR375" s="78" t="e">
        <f aca="false">IF(BA375=0,"",BA375)</f>
        <v>#N/A</v>
      </c>
      <c r="BS375" s="78" t="e">
        <f aca="false">IF(BB375=0,"",BB375)</f>
        <v>#N/A</v>
      </c>
      <c r="BT375" s="78" t="e">
        <f aca="false">IF(BC375=0,"",BC375)</f>
        <v>#N/A</v>
      </c>
      <c r="BU375" s="78" t="e">
        <f aca="false">IF(BD375=0,"",BD375)</f>
        <v>#N/A</v>
      </c>
    </row>
    <row r="376" customFormat="false" ht="56.7" hidden="false" customHeight="true" outlineLevel="0" collapsed="false">
      <c r="A376" s="137"/>
      <c r="B376" s="138"/>
      <c r="C376" s="139"/>
      <c r="D376" s="139"/>
      <c r="E376" s="143"/>
      <c r="F376" s="120"/>
      <c r="G376" s="121"/>
      <c r="H376" s="122"/>
      <c r="I376" s="123"/>
      <c r="J376" s="116"/>
      <c r="K376" s="124" t="str">
        <f aca="false">IF(ISBLANK(I376),"",ROUND(IF(J376&lt;&gt;"€",IF(J376="$",I376*TRANSFERENCIAS!$E$29,I376*TRANSFERENCIAS!$H$29),I376),2))</f>
        <v/>
      </c>
      <c r="L376" s="142"/>
      <c r="M376" s="142"/>
      <c r="N376" s="142"/>
      <c r="O376" s="142"/>
      <c r="P376" s="142"/>
      <c r="Q376" s="160" t="str">
        <f aca="false">IF(ISNUMBER(X376),X376,"P")</f>
        <v>P</v>
      </c>
      <c r="W376" s="129" t="n">
        <f aca="false">SUM(L376:O376)</f>
        <v>0</v>
      </c>
      <c r="X376" s="129" t="str">
        <f aca="false">IF(W376&gt;0,ABS(W376-K376),"")</f>
        <v/>
      </c>
      <c r="AO376" s="78" t="e">
        <f aca="false">VLOOKUP(F376,PTDS2!$A$1:$Q$13,2)</f>
        <v>#N/A</v>
      </c>
      <c r="AP376" s="78" t="e">
        <f aca="false">VLOOKUP(F376,PTDS2!$A$1:$Q$13,3)</f>
        <v>#N/A</v>
      </c>
      <c r="AQ376" s="78" t="e">
        <f aca="false">VLOOKUP(F376,PTDS2!$A$1:$Q$13,4)</f>
        <v>#N/A</v>
      </c>
      <c r="AR376" s="78" t="e">
        <f aca="false">VLOOKUP(F376,PTDS2!$A$1:$Q$13,5)</f>
        <v>#N/A</v>
      </c>
      <c r="AS376" s="78" t="e">
        <f aca="false">VLOOKUP(F376,PTDS2!$A$1:$Q$13,6)</f>
        <v>#N/A</v>
      </c>
      <c r="AT376" s="78" t="e">
        <f aca="false">VLOOKUP(F376,PTDS2!$A$1:$Q$13,7)</f>
        <v>#N/A</v>
      </c>
      <c r="AU376" s="78" t="e">
        <f aca="false">VLOOKUP(F376,PTDS2!$A$1:$Q$13,8)</f>
        <v>#N/A</v>
      </c>
      <c r="AV376" s="78" t="e">
        <f aca="false">VLOOKUP(F376,PTDS2!$A$1:$Q$13,9)</f>
        <v>#N/A</v>
      </c>
      <c r="AW376" s="78" t="e">
        <f aca="false">VLOOKUP(F376,PTDS2!$A$1:$Q$13,10)</f>
        <v>#N/A</v>
      </c>
      <c r="AX376" s="78" t="e">
        <f aca="false">VLOOKUP(F376,PTDS2!$A$1:$Q$13,11)</f>
        <v>#N/A</v>
      </c>
      <c r="AY376" s="78" t="e">
        <f aca="false">VLOOKUP(F376,PTDS2!$A$1:$Q$13,12)</f>
        <v>#N/A</v>
      </c>
      <c r="AZ376" s="78" t="e">
        <f aca="false">VLOOKUP(F376,PTDS2!$A$1:$Q$13,13)</f>
        <v>#N/A</v>
      </c>
      <c r="BA376" s="78" t="e">
        <f aca="false">VLOOKUP(F376,PTDS2!$A$1:$Q$13,14)</f>
        <v>#N/A</v>
      </c>
      <c r="BB376" s="78" t="e">
        <f aca="false">VLOOKUP(F376,PTDS2!$A$1:$Q$13,15)</f>
        <v>#N/A</v>
      </c>
      <c r="BC376" s="78" t="e">
        <f aca="false">VLOOKUP(F376,PTDS2!$A$1:$Q$13,16)</f>
        <v>#N/A</v>
      </c>
      <c r="BD376" s="78" t="e">
        <f aca="false">VLOOKUP(F376,PTDS2!$A$1:$Q$13,17)</f>
        <v>#N/A</v>
      </c>
      <c r="BF376" s="78" t="e">
        <f aca="false">IF(AO376=0,"",AO376)</f>
        <v>#N/A</v>
      </c>
      <c r="BG376" s="78" t="e">
        <f aca="false">IF(AP376=0,"",AP376)</f>
        <v>#N/A</v>
      </c>
      <c r="BH376" s="78" t="e">
        <f aca="false">IF(AQ376=0,"",AQ376)</f>
        <v>#N/A</v>
      </c>
      <c r="BI376" s="78" t="e">
        <f aca="false">IF(AR376=0,"",AR376)</f>
        <v>#N/A</v>
      </c>
      <c r="BJ376" s="78" t="e">
        <f aca="false">IF(AS376=0,"",AS376)</f>
        <v>#N/A</v>
      </c>
      <c r="BK376" s="78" t="e">
        <f aca="false">IF(AT376=0,"",AT376)</f>
        <v>#N/A</v>
      </c>
      <c r="BL376" s="78" t="e">
        <f aca="false">IF(AU376=0,"",AU376)</f>
        <v>#N/A</v>
      </c>
      <c r="BM376" s="78" t="e">
        <f aca="false">IF(AV376=0,"",AV376)</f>
        <v>#N/A</v>
      </c>
      <c r="BN376" s="78" t="e">
        <f aca="false">IF(AW376=0,"",AW376)</f>
        <v>#N/A</v>
      </c>
      <c r="BO376" s="78" t="e">
        <f aca="false">IF(AX376=0,"",AX376)</f>
        <v>#N/A</v>
      </c>
      <c r="BP376" s="78" t="e">
        <f aca="false">IF(AY376=0,"",AY376)</f>
        <v>#N/A</v>
      </c>
      <c r="BQ376" s="78" t="e">
        <f aca="false">IF(AZ376=0,"",AZ376)</f>
        <v>#N/A</v>
      </c>
      <c r="BR376" s="78" t="e">
        <f aca="false">IF(BA376=0,"",BA376)</f>
        <v>#N/A</v>
      </c>
      <c r="BS376" s="78" t="e">
        <f aca="false">IF(BB376=0,"",BB376)</f>
        <v>#N/A</v>
      </c>
      <c r="BT376" s="78" t="e">
        <f aca="false">IF(BC376=0,"",BC376)</f>
        <v>#N/A</v>
      </c>
      <c r="BU376" s="78" t="e">
        <f aca="false">IF(BD376=0,"",BD376)</f>
        <v>#N/A</v>
      </c>
    </row>
    <row r="377" customFormat="false" ht="56.7" hidden="false" customHeight="true" outlineLevel="0" collapsed="false">
      <c r="A377" s="137"/>
      <c r="B377" s="138"/>
      <c r="C377" s="139"/>
      <c r="D377" s="139"/>
      <c r="E377" s="143"/>
      <c r="F377" s="120"/>
      <c r="G377" s="121"/>
      <c r="H377" s="122"/>
      <c r="I377" s="123"/>
      <c r="J377" s="116"/>
      <c r="K377" s="124" t="str">
        <f aca="false">IF(ISBLANK(I377),"",ROUND(IF(J377&lt;&gt;"€",IF(J377="$",I377*TRANSFERENCIAS!$E$29,I377*TRANSFERENCIAS!$H$29),I377),2))</f>
        <v/>
      </c>
      <c r="L377" s="142"/>
      <c r="M377" s="142"/>
      <c r="N377" s="142"/>
      <c r="O377" s="142"/>
      <c r="P377" s="142"/>
      <c r="Q377" s="160" t="str">
        <f aca="false">IF(ISNUMBER(X377),X377,"P")</f>
        <v>P</v>
      </c>
      <c r="W377" s="129" t="n">
        <f aca="false">SUM(L377:O377)</f>
        <v>0</v>
      </c>
      <c r="X377" s="129" t="str">
        <f aca="false">IF(W377&gt;0,ABS(W377-K377),"")</f>
        <v/>
      </c>
      <c r="AO377" s="78" t="e">
        <f aca="false">VLOOKUP(F377,PTDS2!$A$1:$Q$13,2)</f>
        <v>#N/A</v>
      </c>
      <c r="AP377" s="78" t="e">
        <f aca="false">VLOOKUP(F377,PTDS2!$A$1:$Q$13,3)</f>
        <v>#N/A</v>
      </c>
      <c r="AQ377" s="78" t="e">
        <f aca="false">VLOOKUP(F377,PTDS2!$A$1:$Q$13,4)</f>
        <v>#N/A</v>
      </c>
      <c r="AR377" s="78" t="e">
        <f aca="false">VLOOKUP(F377,PTDS2!$A$1:$Q$13,5)</f>
        <v>#N/A</v>
      </c>
      <c r="AS377" s="78" t="e">
        <f aca="false">VLOOKUP(F377,PTDS2!$A$1:$Q$13,6)</f>
        <v>#N/A</v>
      </c>
      <c r="AT377" s="78" t="e">
        <f aca="false">VLOOKUP(F377,PTDS2!$A$1:$Q$13,7)</f>
        <v>#N/A</v>
      </c>
      <c r="AU377" s="78" t="e">
        <f aca="false">VLOOKUP(F377,PTDS2!$A$1:$Q$13,8)</f>
        <v>#N/A</v>
      </c>
      <c r="AV377" s="78" t="e">
        <f aca="false">VLOOKUP(F377,PTDS2!$A$1:$Q$13,9)</f>
        <v>#N/A</v>
      </c>
      <c r="AW377" s="78" t="e">
        <f aca="false">VLOOKUP(F377,PTDS2!$A$1:$Q$13,10)</f>
        <v>#N/A</v>
      </c>
      <c r="AX377" s="78" t="e">
        <f aca="false">VLOOKUP(F377,PTDS2!$A$1:$Q$13,11)</f>
        <v>#N/A</v>
      </c>
      <c r="AY377" s="78" t="e">
        <f aca="false">VLOOKUP(F377,PTDS2!$A$1:$Q$13,12)</f>
        <v>#N/A</v>
      </c>
      <c r="AZ377" s="78" t="e">
        <f aca="false">VLOOKUP(F377,PTDS2!$A$1:$Q$13,13)</f>
        <v>#N/A</v>
      </c>
      <c r="BA377" s="78" t="e">
        <f aca="false">VLOOKUP(F377,PTDS2!$A$1:$Q$13,14)</f>
        <v>#N/A</v>
      </c>
      <c r="BB377" s="78" t="e">
        <f aca="false">VLOOKUP(F377,PTDS2!$A$1:$Q$13,15)</f>
        <v>#N/A</v>
      </c>
      <c r="BC377" s="78" t="e">
        <f aca="false">VLOOKUP(F377,PTDS2!$A$1:$Q$13,16)</f>
        <v>#N/A</v>
      </c>
      <c r="BD377" s="78" t="e">
        <f aca="false">VLOOKUP(F377,PTDS2!$A$1:$Q$13,17)</f>
        <v>#N/A</v>
      </c>
      <c r="BF377" s="78" t="e">
        <f aca="false">IF(AO377=0,"",AO377)</f>
        <v>#N/A</v>
      </c>
      <c r="BG377" s="78" t="e">
        <f aca="false">IF(AP377=0,"",AP377)</f>
        <v>#N/A</v>
      </c>
      <c r="BH377" s="78" t="e">
        <f aca="false">IF(AQ377=0,"",AQ377)</f>
        <v>#N/A</v>
      </c>
      <c r="BI377" s="78" t="e">
        <f aca="false">IF(AR377=0,"",AR377)</f>
        <v>#N/A</v>
      </c>
      <c r="BJ377" s="78" t="e">
        <f aca="false">IF(AS377=0,"",AS377)</f>
        <v>#N/A</v>
      </c>
      <c r="BK377" s="78" t="e">
        <f aca="false">IF(AT377=0,"",AT377)</f>
        <v>#N/A</v>
      </c>
      <c r="BL377" s="78" t="e">
        <f aca="false">IF(AU377=0,"",AU377)</f>
        <v>#N/A</v>
      </c>
      <c r="BM377" s="78" t="e">
        <f aca="false">IF(AV377=0,"",AV377)</f>
        <v>#N/A</v>
      </c>
      <c r="BN377" s="78" t="e">
        <f aca="false">IF(AW377=0,"",AW377)</f>
        <v>#N/A</v>
      </c>
      <c r="BO377" s="78" t="e">
        <f aca="false">IF(AX377=0,"",AX377)</f>
        <v>#N/A</v>
      </c>
      <c r="BP377" s="78" t="e">
        <f aca="false">IF(AY377=0,"",AY377)</f>
        <v>#N/A</v>
      </c>
      <c r="BQ377" s="78" t="e">
        <f aca="false">IF(AZ377=0,"",AZ377)</f>
        <v>#N/A</v>
      </c>
      <c r="BR377" s="78" t="e">
        <f aca="false">IF(BA377=0,"",BA377)</f>
        <v>#N/A</v>
      </c>
      <c r="BS377" s="78" t="e">
        <f aca="false">IF(BB377=0,"",BB377)</f>
        <v>#N/A</v>
      </c>
      <c r="BT377" s="78" t="e">
        <f aca="false">IF(BC377=0,"",BC377)</f>
        <v>#N/A</v>
      </c>
      <c r="BU377" s="78" t="e">
        <f aca="false">IF(BD377=0,"",BD377)</f>
        <v>#N/A</v>
      </c>
    </row>
    <row r="378" customFormat="false" ht="56.7" hidden="false" customHeight="true" outlineLevel="0" collapsed="false">
      <c r="A378" s="137"/>
      <c r="B378" s="138"/>
      <c r="C378" s="139"/>
      <c r="D378" s="139"/>
      <c r="E378" s="143"/>
      <c r="F378" s="120"/>
      <c r="G378" s="121"/>
      <c r="H378" s="122"/>
      <c r="I378" s="123"/>
      <c r="J378" s="116"/>
      <c r="K378" s="124" t="str">
        <f aca="false">IF(ISBLANK(I378),"",ROUND(IF(J378&lt;&gt;"€",IF(J378="$",I378*TRANSFERENCIAS!$E$29,I378*TRANSFERENCIAS!$H$29),I378),2))</f>
        <v/>
      </c>
      <c r="L378" s="142"/>
      <c r="M378" s="142"/>
      <c r="N378" s="142"/>
      <c r="O378" s="142"/>
      <c r="P378" s="142"/>
      <c r="Q378" s="160" t="str">
        <f aca="false">IF(ISNUMBER(X378),X378,"P")</f>
        <v>P</v>
      </c>
      <c r="W378" s="129" t="n">
        <f aca="false">SUM(L378:O378)</f>
        <v>0</v>
      </c>
      <c r="X378" s="129" t="str">
        <f aca="false">IF(W378&gt;0,ABS(W378-K378),"")</f>
        <v/>
      </c>
      <c r="AO378" s="78" t="e">
        <f aca="false">VLOOKUP(F378,PTDS2!$A$1:$Q$13,2)</f>
        <v>#N/A</v>
      </c>
      <c r="AP378" s="78" t="e">
        <f aca="false">VLOOKUP(F378,PTDS2!$A$1:$Q$13,3)</f>
        <v>#N/A</v>
      </c>
      <c r="AQ378" s="78" t="e">
        <f aca="false">VLOOKUP(F378,PTDS2!$A$1:$Q$13,4)</f>
        <v>#N/A</v>
      </c>
      <c r="AR378" s="78" t="e">
        <f aca="false">VLOOKUP(F378,PTDS2!$A$1:$Q$13,5)</f>
        <v>#N/A</v>
      </c>
      <c r="AS378" s="78" t="e">
        <f aca="false">VLOOKUP(F378,PTDS2!$A$1:$Q$13,6)</f>
        <v>#N/A</v>
      </c>
      <c r="AT378" s="78" t="e">
        <f aca="false">VLOOKUP(F378,PTDS2!$A$1:$Q$13,7)</f>
        <v>#N/A</v>
      </c>
      <c r="AU378" s="78" t="e">
        <f aca="false">VLOOKUP(F378,PTDS2!$A$1:$Q$13,8)</f>
        <v>#N/A</v>
      </c>
      <c r="AV378" s="78" t="e">
        <f aca="false">VLOOKUP(F378,PTDS2!$A$1:$Q$13,9)</f>
        <v>#N/A</v>
      </c>
      <c r="AW378" s="78" t="e">
        <f aca="false">VLOOKUP(F378,PTDS2!$A$1:$Q$13,10)</f>
        <v>#N/A</v>
      </c>
      <c r="AX378" s="78" t="e">
        <f aca="false">VLOOKUP(F378,PTDS2!$A$1:$Q$13,11)</f>
        <v>#N/A</v>
      </c>
      <c r="AY378" s="78" t="e">
        <f aca="false">VLOOKUP(F378,PTDS2!$A$1:$Q$13,12)</f>
        <v>#N/A</v>
      </c>
      <c r="AZ378" s="78" t="e">
        <f aca="false">VLOOKUP(F378,PTDS2!$A$1:$Q$13,13)</f>
        <v>#N/A</v>
      </c>
      <c r="BA378" s="78" t="e">
        <f aca="false">VLOOKUP(F378,PTDS2!$A$1:$Q$13,14)</f>
        <v>#N/A</v>
      </c>
      <c r="BB378" s="78" t="e">
        <f aca="false">VLOOKUP(F378,PTDS2!$A$1:$Q$13,15)</f>
        <v>#N/A</v>
      </c>
      <c r="BC378" s="78" t="e">
        <f aca="false">VLOOKUP(F378,PTDS2!$A$1:$Q$13,16)</f>
        <v>#N/A</v>
      </c>
      <c r="BD378" s="78" t="e">
        <f aca="false">VLOOKUP(F378,PTDS2!$A$1:$Q$13,17)</f>
        <v>#N/A</v>
      </c>
      <c r="BF378" s="78" t="e">
        <f aca="false">IF(AO378=0,"",AO378)</f>
        <v>#N/A</v>
      </c>
      <c r="BG378" s="78" t="e">
        <f aca="false">IF(AP378=0,"",AP378)</f>
        <v>#N/A</v>
      </c>
      <c r="BH378" s="78" t="e">
        <f aca="false">IF(AQ378=0,"",AQ378)</f>
        <v>#N/A</v>
      </c>
      <c r="BI378" s="78" t="e">
        <f aca="false">IF(AR378=0,"",AR378)</f>
        <v>#N/A</v>
      </c>
      <c r="BJ378" s="78" t="e">
        <f aca="false">IF(AS378=0,"",AS378)</f>
        <v>#N/A</v>
      </c>
      <c r="BK378" s="78" t="e">
        <f aca="false">IF(AT378=0,"",AT378)</f>
        <v>#N/A</v>
      </c>
      <c r="BL378" s="78" t="e">
        <f aca="false">IF(AU378=0,"",AU378)</f>
        <v>#N/A</v>
      </c>
      <c r="BM378" s="78" t="e">
        <f aca="false">IF(AV378=0,"",AV378)</f>
        <v>#N/A</v>
      </c>
      <c r="BN378" s="78" t="e">
        <f aca="false">IF(AW378=0,"",AW378)</f>
        <v>#N/A</v>
      </c>
      <c r="BO378" s="78" t="e">
        <f aca="false">IF(AX378=0,"",AX378)</f>
        <v>#N/A</v>
      </c>
      <c r="BP378" s="78" t="e">
        <f aca="false">IF(AY378=0,"",AY378)</f>
        <v>#N/A</v>
      </c>
      <c r="BQ378" s="78" t="e">
        <f aca="false">IF(AZ378=0,"",AZ378)</f>
        <v>#N/A</v>
      </c>
      <c r="BR378" s="78" t="e">
        <f aca="false">IF(BA378=0,"",BA378)</f>
        <v>#N/A</v>
      </c>
      <c r="BS378" s="78" t="e">
        <f aca="false">IF(BB378=0,"",BB378)</f>
        <v>#N/A</v>
      </c>
      <c r="BT378" s="78" t="e">
        <f aca="false">IF(BC378=0,"",BC378)</f>
        <v>#N/A</v>
      </c>
      <c r="BU378" s="78" t="e">
        <f aca="false">IF(BD378=0,"",BD378)</f>
        <v>#N/A</v>
      </c>
    </row>
    <row r="379" customFormat="false" ht="56.7" hidden="false" customHeight="true" outlineLevel="0" collapsed="false">
      <c r="A379" s="137"/>
      <c r="B379" s="138"/>
      <c r="C379" s="139"/>
      <c r="D379" s="139"/>
      <c r="E379" s="143"/>
      <c r="F379" s="120"/>
      <c r="G379" s="121"/>
      <c r="H379" s="122"/>
      <c r="I379" s="123"/>
      <c r="J379" s="116"/>
      <c r="K379" s="124" t="str">
        <f aca="false">IF(ISBLANK(I379),"",ROUND(IF(J379&lt;&gt;"€",IF(J379="$",I379*TRANSFERENCIAS!$E$29,I379*TRANSFERENCIAS!$H$29),I379),2))</f>
        <v/>
      </c>
      <c r="L379" s="142"/>
      <c r="M379" s="142"/>
      <c r="N379" s="142"/>
      <c r="O379" s="142"/>
      <c r="P379" s="142"/>
      <c r="Q379" s="160" t="str">
        <f aca="false">IF(ISNUMBER(X379),X379,"P")</f>
        <v>P</v>
      </c>
      <c r="W379" s="129" t="n">
        <f aca="false">SUM(L379:O379)</f>
        <v>0</v>
      </c>
      <c r="X379" s="129" t="str">
        <f aca="false">IF(W379&gt;0,ABS(W379-K379),"")</f>
        <v/>
      </c>
      <c r="AO379" s="78" t="e">
        <f aca="false">VLOOKUP(F379,PTDS2!$A$1:$Q$13,2)</f>
        <v>#N/A</v>
      </c>
      <c r="AP379" s="78" t="e">
        <f aca="false">VLOOKUP(F379,PTDS2!$A$1:$Q$13,3)</f>
        <v>#N/A</v>
      </c>
      <c r="AQ379" s="78" t="e">
        <f aca="false">VLOOKUP(F379,PTDS2!$A$1:$Q$13,4)</f>
        <v>#N/A</v>
      </c>
      <c r="AR379" s="78" t="e">
        <f aca="false">VLOOKUP(F379,PTDS2!$A$1:$Q$13,5)</f>
        <v>#N/A</v>
      </c>
      <c r="AS379" s="78" t="e">
        <f aca="false">VLOOKUP(F379,PTDS2!$A$1:$Q$13,6)</f>
        <v>#N/A</v>
      </c>
      <c r="AT379" s="78" t="e">
        <f aca="false">VLOOKUP(F379,PTDS2!$A$1:$Q$13,7)</f>
        <v>#N/A</v>
      </c>
      <c r="AU379" s="78" t="e">
        <f aca="false">VLOOKUP(F379,PTDS2!$A$1:$Q$13,8)</f>
        <v>#N/A</v>
      </c>
      <c r="AV379" s="78" t="e">
        <f aca="false">VLOOKUP(F379,PTDS2!$A$1:$Q$13,9)</f>
        <v>#N/A</v>
      </c>
      <c r="AW379" s="78" t="e">
        <f aca="false">VLOOKUP(F379,PTDS2!$A$1:$Q$13,10)</f>
        <v>#N/A</v>
      </c>
      <c r="AX379" s="78" t="e">
        <f aca="false">VLOOKUP(F379,PTDS2!$A$1:$Q$13,11)</f>
        <v>#N/A</v>
      </c>
      <c r="AY379" s="78" t="e">
        <f aca="false">VLOOKUP(F379,PTDS2!$A$1:$Q$13,12)</f>
        <v>#N/A</v>
      </c>
      <c r="AZ379" s="78" t="e">
        <f aca="false">VLOOKUP(F379,PTDS2!$A$1:$Q$13,13)</f>
        <v>#N/A</v>
      </c>
      <c r="BA379" s="78" t="e">
        <f aca="false">VLOOKUP(F379,PTDS2!$A$1:$Q$13,14)</f>
        <v>#N/A</v>
      </c>
      <c r="BB379" s="78" t="e">
        <f aca="false">VLOOKUP(F379,PTDS2!$A$1:$Q$13,15)</f>
        <v>#N/A</v>
      </c>
      <c r="BC379" s="78" t="e">
        <f aca="false">VLOOKUP(F379,PTDS2!$A$1:$Q$13,16)</f>
        <v>#N/A</v>
      </c>
      <c r="BD379" s="78" t="e">
        <f aca="false">VLOOKUP(F379,PTDS2!$A$1:$Q$13,17)</f>
        <v>#N/A</v>
      </c>
      <c r="BF379" s="78" t="e">
        <f aca="false">IF(AO379=0,"",AO379)</f>
        <v>#N/A</v>
      </c>
      <c r="BG379" s="78" t="e">
        <f aca="false">IF(AP379=0,"",AP379)</f>
        <v>#N/A</v>
      </c>
      <c r="BH379" s="78" t="e">
        <f aca="false">IF(AQ379=0,"",AQ379)</f>
        <v>#N/A</v>
      </c>
      <c r="BI379" s="78" t="e">
        <f aca="false">IF(AR379=0,"",AR379)</f>
        <v>#N/A</v>
      </c>
      <c r="BJ379" s="78" t="e">
        <f aca="false">IF(AS379=0,"",AS379)</f>
        <v>#N/A</v>
      </c>
      <c r="BK379" s="78" t="e">
        <f aca="false">IF(AT379=0,"",AT379)</f>
        <v>#N/A</v>
      </c>
      <c r="BL379" s="78" t="e">
        <f aca="false">IF(AU379=0,"",AU379)</f>
        <v>#N/A</v>
      </c>
      <c r="BM379" s="78" t="e">
        <f aca="false">IF(AV379=0,"",AV379)</f>
        <v>#N/A</v>
      </c>
      <c r="BN379" s="78" t="e">
        <f aca="false">IF(AW379=0,"",AW379)</f>
        <v>#N/A</v>
      </c>
      <c r="BO379" s="78" t="e">
        <f aca="false">IF(AX379=0,"",AX379)</f>
        <v>#N/A</v>
      </c>
      <c r="BP379" s="78" t="e">
        <f aca="false">IF(AY379=0,"",AY379)</f>
        <v>#N/A</v>
      </c>
      <c r="BQ379" s="78" t="e">
        <f aca="false">IF(AZ379=0,"",AZ379)</f>
        <v>#N/A</v>
      </c>
      <c r="BR379" s="78" t="e">
        <f aca="false">IF(BA379=0,"",BA379)</f>
        <v>#N/A</v>
      </c>
      <c r="BS379" s="78" t="e">
        <f aca="false">IF(BB379=0,"",BB379)</f>
        <v>#N/A</v>
      </c>
      <c r="BT379" s="78" t="e">
        <f aca="false">IF(BC379=0,"",BC379)</f>
        <v>#N/A</v>
      </c>
      <c r="BU379" s="78" t="e">
        <f aca="false">IF(BD379=0,"",BD379)</f>
        <v>#N/A</v>
      </c>
    </row>
    <row r="380" customFormat="false" ht="56.7" hidden="false" customHeight="true" outlineLevel="0" collapsed="false">
      <c r="A380" s="137"/>
      <c r="B380" s="138"/>
      <c r="C380" s="139"/>
      <c r="D380" s="139"/>
      <c r="E380" s="143"/>
      <c r="F380" s="120"/>
      <c r="G380" s="121"/>
      <c r="H380" s="122"/>
      <c r="I380" s="123"/>
      <c r="J380" s="116"/>
      <c r="K380" s="124" t="str">
        <f aca="false">IF(ISBLANK(I380),"",ROUND(IF(J380&lt;&gt;"€",IF(J380="$",I380*TRANSFERENCIAS!$E$29,I380*TRANSFERENCIAS!$H$29),I380),2))</f>
        <v/>
      </c>
      <c r="L380" s="142"/>
      <c r="M380" s="142"/>
      <c r="N380" s="142"/>
      <c r="O380" s="142"/>
      <c r="P380" s="142"/>
      <c r="Q380" s="160" t="str">
        <f aca="false">IF(ISNUMBER(X380),X380,"P")</f>
        <v>P</v>
      </c>
      <c r="W380" s="129" t="n">
        <f aca="false">SUM(L380:O380)</f>
        <v>0</v>
      </c>
      <c r="X380" s="129" t="str">
        <f aca="false">IF(W380&gt;0,ABS(W380-K380),"")</f>
        <v/>
      </c>
      <c r="AO380" s="78" t="e">
        <f aca="false">VLOOKUP(F380,PTDS2!$A$1:$Q$13,2)</f>
        <v>#N/A</v>
      </c>
      <c r="AP380" s="78" t="e">
        <f aca="false">VLOOKUP(F380,PTDS2!$A$1:$Q$13,3)</f>
        <v>#N/A</v>
      </c>
      <c r="AQ380" s="78" t="e">
        <f aca="false">VLOOKUP(F380,PTDS2!$A$1:$Q$13,4)</f>
        <v>#N/A</v>
      </c>
      <c r="AR380" s="78" t="e">
        <f aca="false">VLOOKUP(F380,PTDS2!$A$1:$Q$13,5)</f>
        <v>#N/A</v>
      </c>
      <c r="AS380" s="78" t="e">
        <f aca="false">VLOOKUP(F380,PTDS2!$A$1:$Q$13,6)</f>
        <v>#N/A</v>
      </c>
      <c r="AT380" s="78" t="e">
        <f aca="false">VLOOKUP(F380,PTDS2!$A$1:$Q$13,7)</f>
        <v>#N/A</v>
      </c>
      <c r="AU380" s="78" t="e">
        <f aca="false">VLOOKUP(F380,PTDS2!$A$1:$Q$13,8)</f>
        <v>#N/A</v>
      </c>
      <c r="AV380" s="78" t="e">
        <f aca="false">VLOOKUP(F380,PTDS2!$A$1:$Q$13,9)</f>
        <v>#N/A</v>
      </c>
      <c r="AW380" s="78" t="e">
        <f aca="false">VLOOKUP(F380,PTDS2!$A$1:$Q$13,10)</f>
        <v>#N/A</v>
      </c>
      <c r="AX380" s="78" t="e">
        <f aca="false">VLOOKUP(F380,PTDS2!$A$1:$Q$13,11)</f>
        <v>#N/A</v>
      </c>
      <c r="AY380" s="78" t="e">
        <f aca="false">VLOOKUP(F380,PTDS2!$A$1:$Q$13,12)</f>
        <v>#N/A</v>
      </c>
      <c r="AZ380" s="78" t="e">
        <f aca="false">VLOOKUP(F380,PTDS2!$A$1:$Q$13,13)</f>
        <v>#N/A</v>
      </c>
      <c r="BA380" s="78" t="e">
        <f aca="false">VLOOKUP(F380,PTDS2!$A$1:$Q$13,14)</f>
        <v>#N/A</v>
      </c>
      <c r="BB380" s="78" t="e">
        <f aca="false">VLOOKUP(F380,PTDS2!$A$1:$Q$13,15)</f>
        <v>#N/A</v>
      </c>
      <c r="BC380" s="78" t="e">
        <f aca="false">VLOOKUP(F380,PTDS2!$A$1:$Q$13,16)</f>
        <v>#N/A</v>
      </c>
      <c r="BD380" s="78" t="e">
        <f aca="false">VLOOKUP(F380,PTDS2!$A$1:$Q$13,17)</f>
        <v>#N/A</v>
      </c>
      <c r="BF380" s="78" t="e">
        <f aca="false">IF(AO380=0,"",AO380)</f>
        <v>#N/A</v>
      </c>
      <c r="BG380" s="78" t="e">
        <f aca="false">IF(AP380=0,"",AP380)</f>
        <v>#N/A</v>
      </c>
      <c r="BH380" s="78" t="e">
        <f aca="false">IF(AQ380=0,"",AQ380)</f>
        <v>#N/A</v>
      </c>
      <c r="BI380" s="78" t="e">
        <f aca="false">IF(AR380=0,"",AR380)</f>
        <v>#N/A</v>
      </c>
      <c r="BJ380" s="78" t="e">
        <f aca="false">IF(AS380=0,"",AS380)</f>
        <v>#N/A</v>
      </c>
      <c r="BK380" s="78" t="e">
        <f aca="false">IF(AT380=0,"",AT380)</f>
        <v>#N/A</v>
      </c>
      <c r="BL380" s="78" t="e">
        <f aca="false">IF(AU380=0,"",AU380)</f>
        <v>#N/A</v>
      </c>
      <c r="BM380" s="78" t="e">
        <f aca="false">IF(AV380=0,"",AV380)</f>
        <v>#N/A</v>
      </c>
      <c r="BN380" s="78" t="e">
        <f aca="false">IF(AW380=0,"",AW380)</f>
        <v>#N/A</v>
      </c>
      <c r="BO380" s="78" t="e">
        <f aca="false">IF(AX380=0,"",AX380)</f>
        <v>#N/A</v>
      </c>
      <c r="BP380" s="78" t="e">
        <f aca="false">IF(AY380=0,"",AY380)</f>
        <v>#N/A</v>
      </c>
      <c r="BQ380" s="78" t="e">
        <f aca="false">IF(AZ380=0,"",AZ380)</f>
        <v>#N/A</v>
      </c>
      <c r="BR380" s="78" t="e">
        <f aca="false">IF(BA380=0,"",BA380)</f>
        <v>#N/A</v>
      </c>
      <c r="BS380" s="78" t="e">
        <f aca="false">IF(BB380=0,"",BB380)</f>
        <v>#N/A</v>
      </c>
      <c r="BT380" s="78" t="e">
        <f aca="false">IF(BC380=0,"",BC380)</f>
        <v>#N/A</v>
      </c>
      <c r="BU380" s="78" t="e">
        <f aca="false">IF(BD380=0,"",BD380)</f>
        <v>#N/A</v>
      </c>
    </row>
    <row r="381" customFormat="false" ht="56.7" hidden="false" customHeight="true" outlineLevel="0" collapsed="false">
      <c r="A381" s="137"/>
      <c r="B381" s="138"/>
      <c r="C381" s="139"/>
      <c r="D381" s="139"/>
      <c r="E381" s="143"/>
      <c r="F381" s="120"/>
      <c r="G381" s="121"/>
      <c r="H381" s="122"/>
      <c r="I381" s="123"/>
      <c r="J381" s="116"/>
      <c r="K381" s="124" t="str">
        <f aca="false">IF(ISBLANK(I381),"",ROUND(IF(J381&lt;&gt;"€",IF(J381="$",I381*TRANSFERENCIAS!$E$29,I381*TRANSFERENCIAS!$H$29),I381),2))</f>
        <v/>
      </c>
      <c r="L381" s="142"/>
      <c r="M381" s="142"/>
      <c r="N381" s="142"/>
      <c r="O381" s="142"/>
      <c r="P381" s="142"/>
      <c r="Q381" s="160" t="str">
        <f aca="false">IF(ISNUMBER(X381),X381,"P")</f>
        <v>P</v>
      </c>
      <c r="W381" s="129" t="n">
        <f aca="false">SUM(L381:O381)</f>
        <v>0</v>
      </c>
      <c r="X381" s="129" t="str">
        <f aca="false">IF(W381&gt;0,ABS(W381-K381),"")</f>
        <v/>
      </c>
      <c r="AO381" s="78" t="e">
        <f aca="false">VLOOKUP(F381,PTDS2!$A$1:$Q$13,2)</f>
        <v>#N/A</v>
      </c>
      <c r="AP381" s="78" t="e">
        <f aca="false">VLOOKUP(F381,PTDS2!$A$1:$Q$13,3)</f>
        <v>#N/A</v>
      </c>
      <c r="AQ381" s="78" t="e">
        <f aca="false">VLOOKUP(F381,PTDS2!$A$1:$Q$13,4)</f>
        <v>#N/A</v>
      </c>
      <c r="AR381" s="78" t="e">
        <f aca="false">VLOOKUP(F381,PTDS2!$A$1:$Q$13,5)</f>
        <v>#N/A</v>
      </c>
      <c r="AS381" s="78" t="e">
        <f aca="false">VLOOKUP(F381,PTDS2!$A$1:$Q$13,6)</f>
        <v>#N/A</v>
      </c>
      <c r="AT381" s="78" t="e">
        <f aca="false">VLOOKUP(F381,PTDS2!$A$1:$Q$13,7)</f>
        <v>#N/A</v>
      </c>
      <c r="AU381" s="78" t="e">
        <f aca="false">VLOOKUP(F381,PTDS2!$A$1:$Q$13,8)</f>
        <v>#N/A</v>
      </c>
      <c r="AV381" s="78" t="e">
        <f aca="false">VLOOKUP(F381,PTDS2!$A$1:$Q$13,9)</f>
        <v>#N/A</v>
      </c>
      <c r="AW381" s="78" t="e">
        <f aca="false">VLOOKUP(F381,PTDS2!$A$1:$Q$13,10)</f>
        <v>#N/A</v>
      </c>
      <c r="AX381" s="78" t="e">
        <f aca="false">VLOOKUP(F381,PTDS2!$A$1:$Q$13,11)</f>
        <v>#N/A</v>
      </c>
      <c r="AY381" s="78" t="e">
        <f aca="false">VLOOKUP(F381,PTDS2!$A$1:$Q$13,12)</f>
        <v>#N/A</v>
      </c>
      <c r="AZ381" s="78" t="e">
        <f aca="false">VLOOKUP(F381,PTDS2!$A$1:$Q$13,13)</f>
        <v>#N/A</v>
      </c>
      <c r="BA381" s="78" t="e">
        <f aca="false">VLOOKUP(F381,PTDS2!$A$1:$Q$13,14)</f>
        <v>#N/A</v>
      </c>
      <c r="BB381" s="78" t="e">
        <f aca="false">VLOOKUP(F381,PTDS2!$A$1:$Q$13,15)</f>
        <v>#N/A</v>
      </c>
      <c r="BC381" s="78" t="e">
        <f aca="false">VLOOKUP(F381,PTDS2!$A$1:$Q$13,16)</f>
        <v>#N/A</v>
      </c>
      <c r="BD381" s="78" t="e">
        <f aca="false">VLOOKUP(F381,PTDS2!$A$1:$Q$13,17)</f>
        <v>#N/A</v>
      </c>
      <c r="BF381" s="78" t="e">
        <f aca="false">IF(AO381=0,"",AO381)</f>
        <v>#N/A</v>
      </c>
      <c r="BG381" s="78" t="e">
        <f aca="false">IF(AP381=0,"",AP381)</f>
        <v>#N/A</v>
      </c>
      <c r="BH381" s="78" t="e">
        <f aca="false">IF(AQ381=0,"",AQ381)</f>
        <v>#N/A</v>
      </c>
      <c r="BI381" s="78" t="e">
        <f aca="false">IF(AR381=0,"",AR381)</f>
        <v>#N/A</v>
      </c>
      <c r="BJ381" s="78" t="e">
        <f aca="false">IF(AS381=0,"",AS381)</f>
        <v>#N/A</v>
      </c>
      <c r="BK381" s="78" t="e">
        <f aca="false">IF(AT381=0,"",AT381)</f>
        <v>#N/A</v>
      </c>
      <c r="BL381" s="78" t="e">
        <f aca="false">IF(AU381=0,"",AU381)</f>
        <v>#N/A</v>
      </c>
      <c r="BM381" s="78" t="e">
        <f aca="false">IF(AV381=0,"",AV381)</f>
        <v>#N/A</v>
      </c>
      <c r="BN381" s="78" t="e">
        <f aca="false">IF(AW381=0,"",AW381)</f>
        <v>#N/A</v>
      </c>
      <c r="BO381" s="78" t="e">
        <f aca="false">IF(AX381=0,"",AX381)</f>
        <v>#N/A</v>
      </c>
      <c r="BP381" s="78" t="e">
        <f aca="false">IF(AY381=0,"",AY381)</f>
        <v>#N/A</v>
      </c>
      <c r="BQ381" s="78" t="e">
        <f aca="false">IF(AZ381=0,"",AZ381)</f>
        <v>#N/A</v>
      </c>
      <c r="BR381" s="78" t="e">
        <f aca="false">IF(BA381=0,"",BA381)</f>
        <v>#N/A</v>
      </c>
      <c r="BS381" s="78" t="e">
        <f aca="false">IF(BB381=0,"",BB381)</f>
        <v>#N/A</v>
      </c>
      <c r="BT381" s="78" t="e">
        <f aca="false">IF(BC381=0,"",BC381)</f>
        <v>#N/A</v>
      </c>
      <c r="BU381" s="78" t="e">
        <f aca="false">IF(BD381=0,"",BD381)</f>
        <v>#N/A</v>
      </c>
    </row>
    <row r="382" customFormat="false" ht="56.7" hidden="false" customHeight="true" outlineLevel="0" collapsed="false">
      <c r="A382" s="137"/>
      <c r="B382" s="138"/>
      <c r="C382" s="139"/>
      <c r="D382" s="139"/>
      <c r="E382" s="143"/>
      <c r="F382" s="120"/>
      <c r="G382" s="121"/>
      <c r="H382" s="122"/>
      <c r="I382" s="123"/>
      <c r="J382" s="116"/>
      <c r="K382" s="124" t="str">
        <f aca="false">IF(ISBLANK(I382),"",ROUND(IF(J382&lt;&gt;"€",IF(J382="$",I382*TRANSFERENCIAS!$E$29,I382*TRANSFERENCIAS!$H$29),I382),2))</f>
        <v/>
      </c>
      <c r="L382" s="142"/>
      <c r="M382" s="142"/>
      <c r="N382" s="142"/>
      <c r="O382" s="142"/>
      <c r="P382" s="142"/>
      <c r="Q382" s="160" t="str">
        <f aca="false">IF(ISNUMBER(X382),X382,"P")</f>
        <v>P</v>
      </c>
      <c r="W382" s="129" t="n">
        <f aca="false">SUM(L382:O382)</f>
        <v>0</v>
      </c>
      <c r="X382" s="129" t="str">
        <f aca="false">IF(W382&gt;0,ABS(W382-K382),"")</f>
        <v/>
      </c>
      <c r="AO382" s="78" t="e">
        <f aca="false">VLOOKUP(F382,PTDS2!$A$1:$Q$13,2)</f>
        <v>#N/A</v>
      </c>
      <c r="AP382" s="78" t="e">
        <f aca="false">VLOOKUP(F382,PTDS2!$A$1:$Q$13,3)</f>
        <v>#N/A</v>
      </c>
      <c r="AQ382" s="78" t="e">
        <f aca="false">VLOOKUP(F382,PTDS2!$A$1:$Q$13,4)</f>
        <v>#N/A</v>
      </c>
      <c r="AR382" s="78" t="e">
        <f aca="false">VLOOKUP(F382,PTDS2!$A$1:$Q$13,5)</f>
        <v>#N/A</v>
      </c>
      <c r="AS382" s="78" t="e">
        <f aca="false">VLOOKUP(F382,PTDS2!$A$1:$Q$13,6)</f>
        <v>#N/A</v>
      </c>
      <c r="AT382" s="78" t="e">
        <f aca="false">VLOOKUP(F382,PTDS2!$A$1:$Q$13,7)</f>
        <v>#N/A</v>
      </c>
      <c r="AU382" s="78" t="e">
        <f aca="false">VLOOKUP(F382,PTDS2!$A$1:$Q$13,8)</f>
        <v>#N/A</v>
      </c>
      <c r="AV382" s="78" t="e">
        <f aca="false">VLOOKUP(F382,PTDS2!$A$1:$Q$13,9)</f>
        <v>#N/A</v>
      </c>
      <c r="AW382" s="78" t="e">
        <f aca="false">VLOOKUP(F382,PTDS2!$A$1:$Q$13,10)</f>
        <v>#N/A</v>
      </c>
      <c r="AX382" s="78" t="e">
        <f aca="false">VLOOKUP(F382,PTDS2!$A$1:$Q$13,11)</f>
        <v>#N/A</v>
      </c>
      <c r="AY382" s="78" t="e">
        <f aca="false">VLOOKUP(F382,PTDS2!$A$1:$Q$13,12)</f>
        <v>#N/A</v>
      </c>
      <c r="AZ382" s="78" t="e">
        <f aca="false">VLOOKUP(F382,PTDS2!$A$1:$Q$13,13)</f>
        <v>#N/A</v>
      </c>
      <c r="BA382" s="78" t="e">
        <f aca="false">VLOOKUP(F382,PTDS2!$A$1:$Q$13,14)</f>
        <v>#N/A</v>
      </c>
      <c r="BB382" s="78" t="e">
        <f aca="false">VLOOKUP(F382,PTDS2!$A$1:$Q$13,15)</f>
        <v>#N/A</v>
      </c>
      <c r="BC382" s="78" t="e">
        <f aca="false">VLOOKUP(F382,PTDS2!$A$1:$Q$13,16)</f>
        <v>#N/A</v>
      </c>
      <c r="BD382" s="78" t="e">
        <f aca="false">VLOOKUP(F382,PTDS2!$A$1:$Q$13,17)</f>
        <v>#N/A</v>
      </c>
      <c r="BF382" s="78" t="e">
        <f aca="false">IF(AO382=0,"",AO382)</f>
        <v>#N/A</v>
      </c>
      <c r="BG382" s="78" t="e">
        <f aca="false">IF(AP382=0,"",AP382)</f>
        <v>#N/A</v>
      </c>
      <c r="BH382" s="78" t="e">
        <f aca="false">IF(AQ382=0,"",AQ382)</f>
        <v>#N/A</v>
      </c>
      <c r="BI382" s="78" t="e">
        <f aca="false">IF(AR382=0,"",AR382)</f>
        <v>#N/A</v>
      </c>
      <c r="BJ382" s="78" t="e">
        <f aca="false">IF(AS382=0,"",AS382)</f>
        <v>#N/A</v>
      </c>
      <c r="BK382" s="78" t="e">
        <f aca="false">IF(AT382=0,"",AT382)</f>
        <v>#N/A</v>
      </c>
      <c r="BL382" s="78" t="e">
        <f aca="false">IF(AU382=0,"",AU382)</f>
        <v>#N/A</v>
      </c>
      <c r="BM382" s="78" t="e">
        <f aca="false">IF(AV382=0,"",AV382)</f>
        <v>#N/A</v>
      </c>
      <c r="BN382" s="78" t="e">
        <f aca="false">IF(AW382=0,"",AW382)</f>
        <v>#N/A</v>
      </c>
      <c r="BO382" s="78" t="e">
        <f aca="false">IF(AX382=0,"",AX382)</f>
        <v>#N/A</v>
      </c>
      <c r="BP382" s="78" t="e">
        <f aca="false">IF(AY382=0,"",AY382)</f>
        <v>#N/A</v>
      </c>
      <c r="BQ382" s="78" t="e">
        <f aca="false">IF(AZ382=0,"",AZ382)</f>
        <v>#N/A</v>
      </c>
      <c r="BR382" s="78" t="e">
        <f aca="false">IF(BA382=0,"",BA382)</f>
        <v>#N/A</v>
      </c>
      <c r="BS382" s="78" t="e">
        <f aca="false">IF(BB382=0,"",BB382)</f>
        <v>#N/A</v>
      </c>
      <c r="BT382" s="78" t="e">
        <f aca="false">IF(BC382=0,"",BC382)</f>
        <v>#N/A</v>
      </c>
      <c r="BU382" s="78" t="e">
        <f aca="false">IF(BD382=0,"",BD382)</f>
        <v>#N/A</v>
      </c>
    </row>
    <row r="383" customFormat="false" ht="56.7" hidden="false" customHeight="true" outlineLevel="0" collapsed="false">
      <c r="A383" s="137"/>
      <c r="B383" s="138"/>
      <c r="C383" s="139"/>
      <c r="D383" s="139"/>
      <c r="E383" s="143"/>
      <c r="F383" s="120"/>
      <c r="G383" s="121"/>
      <c r="H383" s="122"/>
      <c r="I383" s="123"/>
      <c r="J383" s="116"/>
      <c r="K383" s="124" t="str">
        <f aca="false">IF(ISBLANK(I383),"",ROUND(IF(J383&lt;&gt;"€",IF(J383="$",I383*TRANSFERENCIAS!$E$29,I383*TRANSFERENCIAS!$H$29),I383),2))</f>
        <v/>
      </c>
      <c r="L383" s="142"/>
      <c r="M383" s="142"/>
      <c r="N383" s="142"/>
      <c r="O383" s="142"/>
      <c r="P383" s="142"/>
      <c r="Q383" s="160" t="str">
        <f aca="false">IF(ISNUMBER(X383),X383,"P")</f>
        <v>P</v>
      </c>
      <c r="W383" s="129" t="n">
        <f aca="false">SUM(L383:O383)</f>
        <v>0</v>
      </c>
      <c r="X383" s="129" t="str">
        <f aca="false">IF(W383&gt;0,ABS(W383-K383),"")</f>
        <v/>
      </c>
      <c r="AO383" s="78" t="e">
        <f aca="false">VLOOKUP(F383,PTDS2!$A$1:$Q$13,2)</f>
        <v>#N/A</v>
      </c>
      <c r="AP383" s="78" t="e">
        <f aca="false">VLOOKUP(F383,PTDS2!$A$1:$Q$13,3)</f>
        <v>#N/A</v>
      </c>
      <c r="AQ383" s="78" t="e">
        <f aca="false">VLOOKUP(F383,PTDS2!$A$1:$Q$13,4)</f>
        <v>#N/A</v>
      </c>
      <c r="AR383" s="78" t="e">
        <f aca="false">VLOOKUP(F383,PTDS2!$A$1:$Q$13,5)</f>
        <v>#N/A</v>
      </c>
      <c r="AS383" s="78" t="e">
        <f aca="false">VLOOKUP(F383,PTDS2!$A$1:$Q$13,6)</f>
        <v>#N/A</v>
      </c>
      <c r="AT383" s="78" t="e">
        <f aca="false">VLOOKUP(F383,PTDS2!$A$1:$Q$13,7)</f>
        <v>#N/A</v>
      </c>
      <c r="AU383" s="78" t="e">
        <f aca="false">VLOOKUP(F383,PTDS2!$A$1:$Q$13,8)</f>
        <v>#N/A</v>
      </c>
      <c r="AV383" s="78" t="e">
        <f aca="false">VLOOKUP(F383,PTDS2!$A$1:$Q$13,9)</f>
        <v>#N/A</v>
      </c>
      <c r="AW383" s="78" t="e">
        <f aca="false">VLOOKUP(F383,PTDS2!$A$1:$Q$13,10)</f>
        <v>#N/A</v>
      </c>
      <c r="AX383" s="78" t="e">
        <f aca="false">VLOOKUP(F383,PTDS2!$A$1:$Q$13,11)</f>
        <v>#N/A</v>
      </c>
      <c r="AY383" s="78" t="e">
        <f aca="false">VLOOKUP(F383,PTDS2!$A$1:$Q$13,12)</f>
        <v>#N/A</v>
      </c>
      <c r="AZ383" s="78" t="e">
        <f aca="false">VLOOKUP(F383,PTDS2!$A$1:$Q$13,13)</f>
        <v>#N/A</v>
      </c>
      <c r="BA383" s="78" t="e">
        <f aca="false">VLOOKUP(F383,PTDS2!$A$1:$Q$13,14)</f>
        <v>#N/A</v>
      </c>
      <c r="BB383" s="78" t="e">
        <f aca="false">VLOOKUP(F383,PTDS2!$A$1:$Q$13,15)</f>
        <v>#N/A</v>
      </c>
      <c r="BC383" s="78" t="e">
        <f aca="false">VLOOKUP(F383,PTDS2!$A$1:$Q$13,16)</f>
        <v>#N/A</v>
      </c>
      <c r="BD383" s="78" t="e">
        <f aca="false">VLOOKUP(F383,PTDS2!$A$1:$Q$13,17)</f>
        <v>#N/A</v>
      </c>
      <c r="BF383" s="78" t="e">
        <f aca="false">IF(AO383=0,"",AO383)</f>
        <v>#N/A</v>
      </c>
      <c r="BG383" s="78" t="e">
        <f aca="false">IF(AP383=0,"",AP383)</f>
        <v>#N/A</v>
      </c>
      <c r="BH383" s="78" t="e">
        <f aca="false">IF(AQ383=0,"",AQ383)</f>
        <v>#N/A</v>
      </c>
      <c r="BI383" s="78" t="e">
        <f aca="false">IF(AR383=0,"",AR383)</f>
        <v>#N/A</v>
      </c>
      <c r="BJ383" s="78" t="e">
        <f aca="false">IF(AS383=0,"",AS383)</f>
        <v>#N/A</v>
      </c>
      <c r="BK383" s="78" t="e">
        <f aca="false">IF(AT383=0,"",AT383)</f>
        <v>#N/A</v>
      </c>
      <c r="BL383" s="78" t="e">
        <f aca="false">IF(AU383=0,"",AU383)</f>
        <v>#N/A</v>
      </c>
      <c r="BM383" s="78" t="e">
        <f aca="false">IF(AV383=0,"",AV383)</f>
        <v>#N/A</v>
      </c>
      <c r="BN383" s="78" t="e">
        <f aca="false">IF(AW383=0,"",AW383)</f>
        <v>#N/A</v>
      </c>
      <c r="BO383" s="78" t="e">
        <f aca="false">IF(AX383=0,"",AX383)</f>
        <v>#N/A</v>
      </c>
      <c r="BP383" s="78" t="e">
        <f aca="false">IF(AY383=0,"",AY383)</f>
        <v>#N/A</v>
      </c>
      <c r="BQ383" s="78" t="e">
        <f aca="false">IF(AZ383=0,"",AZ383)</f>
        <v>#N/A</v>
      </c>
      <c r="BR383" s="78" t="e">
        <f aca="false">IF(BA383=0,"",BA383)</f>
        <v>#N/A</v>
      </c>
      <c r="BS383" s="78" t="e">
        <f aca="false">IF(BB383=0,"",BB383)</f>
        <v>#N/A</v>
      </c>
      <c r="BT383" s="78" t="e">
        <f aca="false">IF(BC383=0,"",BC383)</f>
        <v>#N/A</v>
      </c>
      <c r="BU383" s="78" t="e">
        <f aca="false">IF(BD383=0,"",BD383)</f>
        <v>#N/A</v>
      </c>
    </row>
    <row r="384" customFormat="false" ht="56.7" hidden="false" customHeight="true" outlineLevel="0" collapsed="false">
      <c r="A384" s="137"/>
      <c r="B384" s="138"/>
      <c r="C384" s="139"/>
      <c r="D384" s="139"/>
      <c r="E384" s="143"/>
      <c r="F384" s="120"/>
      <c r="G384" s="121"/>
      <c r="H384" s="122"/>
      <c r="I384" s="123"/>
      <c r="J384" s="116"/>
      <c r="K384" s="124" t="str">
        <f aca="false">IF(ISBLANK(I384),"",ROUND(IF(J384&lt;&gt;"€",IF(J384="$",I384*TRANSFERENCIAS!$E$29,I384*TRANSFERENCIAS!$H$29),I384),2))</f>
        <v/>
      </c>
      <c r="L384" s="142"/>
      <c r="M384" s="142"/>
      <c r="N384" s="142"/>
      <c r="O384" s="142"/>
      <c r="P384" s="142"/>
      <c r="Q384" s="160" t="str">
        <f aca="false">IF(ISNUMBER(X384),X384,"P")</f>
        <v>P</v>
      </c>
      <c r="W384" s="129" t="n">
        <f aca="false">SUM(L384:O384)</f>
        <v>0</v>
      </c>
      <c r="X384" s="129" t="str">
        <f aca="false">IF(W384&gt;0,ABS(W384-K384),"")</f>
        <v/>
      </c>
      <c r="AO384" s="78" t="e">
        <f aca="false">VLOOKUP(F384,PTDS2!$A$1:$Q$13,2)</f>
        <v>#N/A</v>
      </c>
      <c r="AP384" s="78" t="e">
        <f aca="false">VLOOKUP(F384,PTDS2!$A$1:$Q$13,3)</f>
        <v>#N/A</v>
      </c>
      <c r="AQ384" s="78" t="e">
        <f aca="false">VLOOKUP(F384,PTDS2!$A$1:$Q$13,4)</f>
        <v>#N/A</v>
      </c>
      <c r="AR384" s="78" t="e">
        <f aca="false">VLOOKUP(F384,PTDS2!$A$1:$Q$13,5)</f>
        <v>#N/A</v>
      </c>
      <c r="AS384" s="78" t="e">
        <f aca="false">VLOOKUP(F384,PTDS2!$A$1:$Q$13,6)</f>
        <v>#N/A</v>
      </c>
      <c r="AT384" s="78" t="e">
        <f aca="false">VLOOKUP(F384,PTDS2!$A$1:$Q$13,7)</f>
        <v>#N/A</v>
      </c>
      <c r="AU384" s="78" t="e">
        <f aca="false">VLOOKUP(F384,PTDS2!$A$1:$Q$13,8)</f>
        <v>#N/A</v>
      </c>
      <c r="AV384" s="78" t="e">
        <f aca="false">VLOOKUP(F384,PTDS2!$A$1:$Q$13,9)</f>
        <v>#N/A</v>
      </c>
      <c r="AW384" s="78" t="e">
        <f aca="false">VLOOKUP(F384,PTDS2!$A$1:$Q$13,10)</f>
        <v>#N/A</v>
      </c>
      <c r="AX384" s="78" t="e">
        <f aca="false">VLOOKUP(F384,PTDS2!$A$1:$Q$13,11)</f>
        <v>#N/A</v>
      </c>
      <c r="AY384" s="78" t="e">
        <f aca="false">VLOOKUP(F384,PTDS2!$A$1:$Q$13,12)</f>
        <v>#N/A</v>
      </c>
      <c r="AZ384" s="78" t="e">
        <f aca="false">VLOOKUP(F384,PTDS2!$A$1:$Q$13,13)</f>
        <v>#N/A</v>
      </c>
      <c r="BA384" s="78" t="e">
        <f aca="false">VLOOKUP(F384,PTDS2!$A$1:$Q$13,14)</f>
        <v>#N/A</v>
      </c>
      <c r="BB384" s="78" t="e">
        <f aca="false">VLOOKUP(F384,PTDS2!$A$1:$Q$13,15)</f>
        <v>#N/A</v>
      </c>
      <c r="BC384" s="78" t="e">
        <f aca="false">VLOOKUP(F384,PTDS2!$A$1:$Q$13,16)</f>
        <v>#N/A</v>
      </c>
      <c r="BD384" s="78" t="e">
        <f aca="false">VLOOKUP(F384,PTDS2!$A$1:$Q$13,17)</f>
        <v>#N/A</v>
      </c>
      <c r="BF384" s="78" t="e">
        <f aca="false">IF(AO384=0,"",AO384)</f>
        <v>#N/A</v>
      </c>
      <c r="BG384" s="78" t="e">
        <f aca="false">IF(AP384=0,"",AP384)</f>
        <v>#N/A</v>
      </c>
      <c r="BH384" s="78" t="e">
        <f aca="false">IF(AQ384=0,"",AQ384)</f>
        <v>#N/A</v>
      </c>
      <c r="BI384" s="78" t="e">
        <f aca="false">IF(AR384=0,"",AR384)</f>
        <v>#N/A</v>
      </c>
      <c r="BJ384" s="78" t="e">
        <f aca="false">IF(AS384=0,"",AS384)</f>
        <v>#N/A</v>
      </c>
      <c r="BK384" s="78" t="e">
        <f aca="false">IF(AT384=0,"",AT384)</f>
        <v>#N/A</v>
      </c>
      <c r="BL384" s="78" t="e">
        <f aca="false">IF(AU384=0,"",AU384)</f>
        <v>#N/A</v>
      </c>
      <c r="BM384" s="78" t="e">
        <f aca="false">IF(AV384=0,"",AV384)</f>
        <v>#N/A</v>
      </c>
      <c r="BN384" s="78" t="e">
        <f aca="false">IF(AW384=0,"",AW384)</f>
        <v>#N/A</v>
      </c>
      <c r="BO384" s="78" t="e">
        <f aca="false">IF(AX384=0,"",AX384)</f>
        <v>#N/A</v>
      </c>
      <c r="BP384" s="78" t="e">
        <f aca="false">IF(AY384=0,"",AY384)</f>
        <v>#N/A</v>
      </c>
      <c r="BQ384" s="78" t="e">
        <f aca="false">IF(AZ384=0,"",AZ384)</f>
        <v>#N/A</v>
      </c>
      <c r="BR384" s="78" t="e">
        <f aca="false">IF(BA384=0,"",BA384)</f>
        <v>#N/A</v>
      </c>
      <c r="BS384" s="78" t="e">
        <f aca="false">IF(BB384=0,"",BB384)</f>
        <v>#N/A</v>
      </c>
      <c r="BT384" s="78" t="e">
        <f aca="false">IF(BC384=0,"",BC384)</f>
        <v>#N/A</v>
      </c>
      <c r="BU384" s="78" t="e">
        <f aca="false">IF(BD384=0,"",BD384)</f>
        <v>#N/A</v>
      </c>
    </row>
    <row r="385" customFormat="false" ht="56.7" hidden="false" customHeight="true" outlineLevel="0" collapsed="false">
      <c r="A385" s="137"/>
      <c r="B385" s="138"/>
      <c r="C385" s="139"/>
      <c r="D385" s="139"/>
      <c r="E385" s="143"/>
      <c r="F385" s="120"/>
      <c r="G385" s="121"/>
      <c r="H385" s="122"/>
      <c r="I385" s="123"/>
      <c r="J385" s="116"/>
      <c r="K385" s="124" t="str">
        <f aca="false">IF(ISBLANK(I385),"",ROUND(IF(J385&lt;&gt;"€",IF(J385="$",I385*TRANSFERENCIAS!$E$29,I385*TRANSFERENCIAS!$H$29),I385),2))</f>
        <v/>
      </c>
      <c r="L385" s="142"/>
      <c r="M385" s="142"/>
      <c r="N385" s="142"/>
      <c r="O385" s="142"/>
      <c r="P385" s="142"/>
      <c r="Q385" s="160" t="str">
        <f aca="false">IF(ISNUMBER(X385),X385,"P")</f>
        <v>P</v>
      </c>
      <c r="W385" s="129" t="n">
        <f aca="false">SUM(L385:O385)</f>
        <v>0</v>
      </c>
      <c r="X385" s="129" t="str">
        <f aca="false">IF(W385&gt;0,ABS(W385-K385),"")</f>
        <v/>
      </c>
      <c r="AO385" s="78" t="e">
        <f aca="false">VLOOKUP(F385,PTDS2!$A$1:$Q$13,2)</f>
        <v>#N/A</v>
      </c>
      <c r="AP385" s="78" t="e">
        <f aca="false">VLOOKUP(F385,PTDS2!$A$1:$Q$13,3)</f>
        <v>#N/A</v>
      </c>
      <c r="AQ385" s="78" t="e">
        <f aca="false">VLOOKUP(F385,PTDS2!$A$1:$Q$13,4)</f>
        <v>#N/A</v>
      </c>
      <c r="AR385" s="78" t="e">
        <f aca="false">VLOOKUP(F385,PTDS2!$A$1:$Q$13,5)</f>
        <v>#N/A</v>
      </c>
      <c r="AS385" s="78" t="e">
        <f aca="false">VLOOKUP(F385,PTDS2!$A$1:$Q$13,6)</f>
        <v>#N/A</v>
      </c>
      <c r="AT385" s="78" t="e">
        <f aca="false">VLOOKUP(F385,PTDS2!$A$1:$Q$13,7)</f>
        <v>#N/A</v>
      </c>
      <c r="AU385" s="78" t="e">
        <f aca="false">VLOOKUP(F385,PTDS2!$A$1:$Q$13,8)</f>
        <v>#N/A</v>
      </c>
      <c r="AV385" s="78" t="e">
        <f aca="false">VLOOKUP(F385,PTDS2!$A$1:$Q$13,9)</f>
        <v>#N/A</v>
      </c>
      <c r="AW385" s="78" t="e">
        <f aca="false">VLOOKUP(F385,PTDS2!$A$1:$Q$13,10)</f>
        <v>#N/A</v>
      </c>
      <c r="AX385" s="78" t="e">
        <f aca="false">VLOOKUP(F385,PTDS2!$A$1:$Q$13,11)</f>
        <v>#N/A</v>
      </c>
      <c r="AY385" s="78" t="e">
        <f aca="false">VLOOKUP(F385,PTDS2!$A$1:$Q$13,12)</f>
        <v>#N/A</v>
      </c>
      <c r="AZ385" s="78" t="e">
        <f aca="false">VLOOKUP(F385,PTDS2!$A$1:$Q$13,13)</f>
        <v>#N/A</v>
      </c>
      <c r="BA385" s="78" t="e">
        <f aca="false">VLOOKUP(F385,PTDS2!$A$1:$Q$13,14)</f>
        <v>#N/A</v>
      </c>
      <c r="BB385" s="78" t="e">
        <f aca="false">VLOOKUP(F385,PTDS2!$A$1:$Q$13,15)</f>
        <v>#N/A</v>
      </c>
      <c r="BC385" s="78" t="e">
        <f aca="false">VLOOKUP(F385,PTDS2!$A$1:$Q$13,16)</f>
        <v>#N/A</v>
      </c>
      <c r="BD385" s="78" t="e">
        <f aca="false">VLOOKUP(F385,PTDS2!$A$1:$Q$13,17)</f>
        <v>#N/A</v>
      </c>
      <c r="BF385" s="78" t="e">
        <f aca="false">IF(AO385=0,"",AO385)</f>
        <v>#N/A</v>
      </c>
      <c r="BG385" s="78" t="e">
        <f aca="false">IF(AP385=0,"",AP385)</f>
        <v>#N/A</v>
      </c>
      <c r="BH385" s="78" t="e">
        <f aca="false">IF(AQ385=0,"",AQ385)</f>
        <v>#N/A</v>
      </c>
      <c r="BI385" s="78" t="e">
        <f aca="false">IF(AR385=0,"",AR385)</f>
        <v>#N/A</v>
      </c>
      <c r="BJ385" s="78" t="e">
        <f aca="false">IF(AS385=0,"",AS385)</f>
        <v>#N/A</v>
      </c>
      <c r="BK385" s="78" t="e">
        <f aca="false">IF(AT385=0,"",AT385)</f>
        <v>#N/A</v>
      </c>
      <c r="BL385" s="78" t="e">
        <f aca="false">IF(AU385=0,"",AU385)</f>
        <v>#N/A</v>
      </c>
      <c r="BM385" s="78" t="e">
        <f aca="false">IF(AV385=0,"",AV385)</f>
        <v>#N/A</v>
      </c>
      <c r="BN385" s="78" t="e">
        <f aca="false">IF(AW385=0,"",AW385)</f>
        <v>#N/A</v>
      </c>
      <c r="BO385" s="78" t="e">
        <f aca="false">IF(AX385=0,"",AX385)</f>
        <v>#N/A</v>
      </c>
      <c r="BP385" s="78" t="e">
        <f aca="false">IF(AY385=0,"",AY385)</f>
        <v>#N/A</v>
      </c>
      <c r="BQ385" s="78" t="e">
        <f aca="false">IF(AZ385=0,"",AZ385)</f>
        <v>#N/A</v>
      </c>
      <c r="BR385" s="78" t="e">
        <f aca="false">IF(BA385=0,"",BA385)</f>
        <v>#N/A</v>
      </c>
      <c r="BS385" s="78" t="e">
        <f aca="false">IF(BB385=0,"",BB385)</f>
        <v>#N/A</v>
      </c>
      <c r="BT385" s="78" t="e">
        <f aca="false">IF(BC385=0,"",BC385)</f>
        <v>#N/A</v>
      </c>
      <c r="BU385" s="78" t="e">
        <f aca="false">IF(BD385=0,"",BD385)</f>
        <v>#N/A</v>
      </c>
    </row>
    <row r="386" customFormat="false" ht="56.7" hidden="false" customHeight="true" outlineLevel="0" collapsed="false">
      <c r="A386" s="137"/>
      <c r="B386" s="138"/>
      <c r="C386" s="139"/>
      <c r="D386" s="139"/>
      <c r="E386" s="143"/>
      <c r="F386" s="120"/>
      <c r="G386" s="121"/>
      <c r="H386" s="122"/>
      <c r="I386" s="123"/>
      <c r="J386" s="116"/>
      <c r="K386" s="124" t="str">
        <f aca="false">IF(ISBLANK(I386),"",ROUND(IF(J386&lt;&gt;"€",IF(J386="$",I386*TRANSFERENCIAS!$E$29,I386*TRANSFERENCIAS!$H$29),I386),2))</f>
        <v/>
      </c>
      <c r="L386" s="142"/>
      <c r="M386" s="142"/>
      <c r="N386" s="142"/>
      <c r="O386" s="142"/>
      <c r="P386" s="142"/>
      <c r="Q386" s="160" t="str">
        <f aca="false">IF(ISNUMBER(X386),X386,"P")</f>
        <v>P</v>
      </c>
      <c r="W386" s="129" t="n">
        <f aca="false">SUM(L386:O386)</f>
        <v>0</v>
      </c>
      <c r="X386" s="129" t="str">
        <f aca="false">IF(W386&gt;0,ABS(W386-K386),"")</f>
        <v/>
      </c>
      <c r="AO386" s="78" t="e">
        <f aca="false">VLOOKUP(F386,PTDS2!$A$1:$Q$13,2)</f>
        <v>#N/A</v>
      </c>
      <c r="AP386" s="78" t="e">
        <f aca="false">VLOOKUP(F386,PTDS2!$A$1:$Q$13,3)</f>
        <v>#N/A</v>
      </c>
      <c r="AQ386" s="78" t="e">
        <f aca="false">VLOOKUP(F386,PTDS2!$A$1:$Q$13,4)</f>
        <v>#N/A</v>
      </c>
      <c r="AR386" s="78" t="e">
        <f aca="false">VLOOKUP(F386,PTDS2!$A$1:$Q$13,5)</f>
        <v>#N/A</v>
      </c>
      <c r="AS386" s="78" t="e">
        <f aca="false">VLOOKUP(F386,PTDS2!$A$1:$Q$13,6)</f>
        <v>#N/A</v>
      </c>
      <c r="AT386" s="78" t="e">
        <f aca="false">VLOOKUP(F386,PTDS2!$A$1:$Q$13,7)</f>
        <v>#N/A</v>
      </c>
      <c r="AU386" s="78" t="e">
        <f aca="false">VLOOKUP(F386,PTDS2!$A$1:$Q$13,8)</f>
        <v>#N/A</v>
      </c>
      <c r="AV386" s="78" t="e">
        <f aca="false">VLOOKUP(F386,PTDS2!$A$1:$Q$13,9)</f>
        <v>#N/A</v>
      </c>
      <c r="AW386" s="78" t="e">
        <f aca="false">VLOOKUP(F386,PTDS2!$A$1:$Q$13,10)</f>
        <v>#N/A</v>
      </c>
      <c r="AX386" s="78" t="e">
        <f aca="false">VLOOKUP(F386,PTDS2!$A$1:$Q$13,11)</f>
        <v>#N/A</v>
      </c>
      <c r="AY386" s="78" t="e">
        <f aca="false">VLOOKUP(F386,PTDS2!$A$1:$Q$13,12)</f>
        <v>#N/A</v>
      </c>
      <c r="AZ386" s="78" t="e">
        <f aca="false">VLOOKUP(F386,PTDS2!$A$1:$Q$13,13)</f>
        <v>#N/A</v>
      </c>
      <c r="BA386" s="78" t="e">
        <f aca="false">VLOOKUP(F386,PTDS2!$A$1:$Q$13,14)</f>
        <v>#N/A</v>
      </c>
      <c r="BB386" s="78" t="e">
        <f aca="false">VLOOKUP(F386,PTDS2!$A$1:$Q$13,15)</f>
        <v>#N/A</v>
      </c>
      <c r="BC386" s="78" t="e">
        <f aca="false">VLOOKUP(F386,PTDS2!$A$1:$Q$13,16)</f>
        <v>#N/A</v>
      </c>
      <c r="BD386" s="78" t="e">
        <f aca="false">VLOOKUP(F386,PTDS2!$A$1:$Q$13,17)</f>
        <v>#N/A</v>
      </c>
      <c r="BF386" s="78" t="e">
        <f aca="false">IF(AO386=0,"",AO386)</f>
        <v>#N/A</v>
      </c>
      <c r="BG386" s="78" t="e">
        <f aca="false">IF(AP386=0,"",AP386)</f>
        <v>#N/A</v>
      </c>
      <c r="BH386" s="78" t="e">
        <f aca="false">IF(AQ386=0,"",AQ386)</f>
        <v>#N/A</v>
      </c>
      <c r="BI386" s="78" t="e">
        <f aca="false">IF(AR386=0,"",AR386)</f>
        <v>#N/A</v>
      </c>
      <c r="BJ386" s="78" t="e">
        <f aca="false">IF(AS386=0,"",AS386)</f>
        <v>#N/A</v>
      </c>
      <c r="BK386" s="78" t="e">
        <f aca="false">IF(AT386=0,"",AT386)</f>
        <v>#N/A</v>
      </c>
      <c r="BL386" s="78" t="e">
        <f aca="false">IF(AU386=0,"",AU386)</f>
        <v>#N/A</v>
      </c>
      <c r="BM386" s="78" t="e">
        <f aca="false">IF(AV386=0,"",AV386)</f>
        <v>#N/A</v>
      </c>
      <c r="BN386" s="78" t="e">
        <f aca="false">IF(AW386=0,"",AW386)</f>
        <v>#N/A</v>
      </c>
      <c r="BO386" s="78" t="e">
        <f aca="false">IF(AX386=0,"",AX386)</f>
        <v>#N/A</v>
      </c>
      <c r="BP386" s="78" t="e">
        <f aca="false">IF(AY386=0,"",AY386)</f>
        <v>#N/A</v>
      </c>
      <c r="BQ386" s="78" t="e">
        <f aca="false">IF(AZ386=0,"",AZ386)</f>
        <v>#N/A</v>
      </c>
      <c r="BR386" s="78" t="e">
        <f aca="false">IF(BA386=0,"",BA386)</f>
        <v>#N/A</v>
      </c>
      <c r="BS386" s="78" t="e">
        <f aca="false">IF(BB386=0,"",BB386)</f>
        <v>#N/A</v>
      </c>
      <c r="BT386" s="78" t="e">
        <f aca="false">IF(BC386=0,"",BC386)</f>
        <v>#N/A</v>
      </c>
      <c r="BU386" s="78" t="e">
        <f aca="false">IF(BD386=0,"",BD386)</f>
        <v>#N/A</v>
      </c>
    </row>
    <row r="387" customFormat="false" ht="56.7" hidden="false" customHeight="true" outlineLevel="0" collapsed="false">
      <c r="A387" s="137"/>
      <c r="B387" s="138"/>
      <c r="C387" s="139"/>
      <c r="D387" s="139"/>
      <c r="E387" s="143"/>
      <c r="F387" s="120"/>
      <c r="G387" s="121"/>
      <c r="H387" s="122"/>
      <c r="I387" s="123"/>
      <c r="J387" s="116"/>
      <c r="K387" s="124" t="str">
        <f aca="false">IF(ISBLANK(I387),"",ROUND(IF(J387&lt;&gt;"€",IF(J387="$",I387*TRANSFERENCIAS!$E$29,I387*TRANSFERENCIAS!$H$29),I387),2))</f>
        <v/>
      </c>
      <c r="L387" s="142"/>
      <c r="M387" s="142"/>
      <c r="N387" s="142"/>
      <c r="O387" s="142"/>
      <c r="P387" s="142"/>
      <c r="Q387" s="160" t="str">
        <f aca="false">IF(ISNUMBER(X387),X387,"P")</f>
        <v>P</v>
      </c>
      <c r="W387" s="129" t="n">
        <f aca="false">SUM(L387:O387)</f>
        <v>0</v>
      </c>
      <c r="X387" s="129" t="str">
        <f aca="false">IF(W387&gt;0,ABS(W387-K387),"")</f>
        <v/>
      </c>
      <c r="AO387" s="78" t="e">
        <f aca="false">VLOOKUP(F387,PTDS2!$A$1:$Q$13,2)</f>
        <v>#N/A</v>
      </c>
      <c r="AP387" s="78" t="e">
        <f aca="false">VLOOKUP(F387,PTDS2!$A$1:$Q$13,3)</f>
        <v>#N/A</v>
      </c>
      <c r="AQ387" s="78" t="e">
        <f aca="false">VLOOKUP(F387,PTDS2!$A$1:$Q$13,4)</f>
        <v>#N/A</v>
      </c>
      <c r="AR387" s="78" t="e">
        <f aca="false">VLOOKUP(F387,PTDS2!$A$1:$Q$13,5)</f>
        <v>#N/A</v>
      </c>
      <c r="AS387" s="78" t="e">
        <f aca="false">VLOOKUP(F387,PTDS2!$A$1:$Q$13,6)</f>
        <v>#N/A</v>
      </c>
      <c r="AT387" s="78" t="e">
        <f aca="false">VLOOKUP(F387,PTDS2!$A$1:$Q$13,7)</f>
        <v>#N/A</v>
      </c>
      <c r="AU387" s="78" t="e">
        <f aca="false">VLOOKUP(F387,PTDS2!$A$1:$Q$13,8)</f>
        <v>#N/A</v>
      </c>
      <c r="AV387" s="78" t="e">
        <f aca="false">VLOOKUP(F387,PTDS2!$A$1:$Q$13,9)</f>
        <v>#N/A</v>
      </c>
      <c r="AW387" s="78" t="e">
        <f aca="false">VLOOKUP(F387,PTDS2!$A$1:$Q$13,10)</f>
        <v>#N/A</v>
      </c>
      <c r="AX387" s="78" t="e">
        <f aca="false">VLOOKUP(F387,PTDS2!$A$1:$Q$13,11)</f>
        <v>#N/A</v>
      </c>
      <c r="AY387" s="78" t="e">
        <f aca="false">VLOOKUP(F387,PTDS2!$A$1:$Q$13,12)</f>
        <v>#N/A</v>
      </c>
      <c r="AZ387" s="78" t="e">
        <f aca="false">VLOOKUP(F387,PTDS2!$A$1:$Q$13,13)</f>
        <v>#N/A</v>
      </c>
      <c r="BA387" s="78" t="e">
        <f aca="false">VLOOKUP(F387,PTDS2!$A$1:$Q$13,14)</f>
        <v>#N/A</v>
      </c>
      <c r="BB387" s="78" t="e">
        <f aca="false">VLOOKUP(F387,PTDS2!$A$1:$Q$13,15)</f>
        <v>#N/A</v>
      </c>
      <c r="BC387" s="78" t="e">
        <f aca="false">VLOOKUP(F387,PTDS2!$A$1:$Q$13,16)</f>
        <v>#N/A</v>
      </c>
      <c r="BD387" s="78" t="e">
        <f aca="false">VLOOKUP(F387,PTDS2!$A$1:$Q$13,17)</f>
        <v>#N/A</v>
      </c>
      <c r="BF387" s="78" t="e">
        <f aca="false">IF(AO387=0,"",AO387)</f>
        <v>#N/A</v>
      </c>
      <c r="BG387" s="78" t="e">
        <f aca="false">IF(AP387=0,"",AP387)</f>
        <v>#N/A</v>
      </c>
      <c r="BH387" s="78" t="e">
        <f aca="false">IF(AQ387=0,"",AQ387)</f>
        <v>#N/A</v>
      </c>
      <c r="BI387" s="78" t="e">
        <f aca="false">IF(AR387=0,"",AR387)</f>
        <v>#N/A</v>
      </c>
      <c r="BJ387" s="78" t="e">
        <f aca="false">IF(AS387=0,"",AS387)</f>
        <v>#N/A</v>
      </c>
      <c r="BK387" s="78" t="e">
        <f aca="false">IF(AT387=0,"",AT387)</f>
        <v>#N/A</v>
      </c>
      <c r="BL387" s="78" t="e">
        <f aca="false">IF(AU387=0,"",AU387)</f>
        <v>#N/A</v>
      </c>
      <c r="BM387" s="78" t="e">
        <f aca="false">IF(AV387=0,"",AV387)</f>
        <v>#N/A</v>
      </c>
      <c r="BN387" s="78" t="e">
        <f aca="false">IF(AW387=0,"",AW387)</f>
        <v>#N/A</v>
      </c>
      <c r="BO387" s="78" t="e">
        <f aca="false">IF(AX387=0,"",AX387)</f>
        <v>#N/A</v>
      </c>
      <c r="BP387" s="78" t="e">
        <f aca="false">IF(AY387=0,"",AY387)</f>
        <v>#N/A</v>
      </c>
      <c r="BQ387" s="78" t="e">
        <f aca="false">IF(AZ387=0,"",AZ387)</f>
        <v>#N/A</v>
      </c>
      <c r="BR387" s="78" t="e">
        <f aca="false">IF(BA387=0,"",BA387)</f>
        <v>#N/A</v>
      </c>
      <c r="BS387" s="78" t="e">
        <f aca="false">IF(BB387=0,"",BB387)</f>
        <v>#N/A</v>
      </c>
      <c r="BT387" s="78" t="e">
        <f aca="false">IF(BC387=0,"",BC387)</f>
        <v>#N/A</v>
      </c>
      <c r="BU387" s="78" t="e">
        <f aca="false">IF(BD387=0,"",BD387)</f>
        <v>#N/A</v>
      </c>
    </row>
    <row r="388" customFormat="false" ht="56.7" hidden="false" customHeight="true" outlineLevel="0" collapsed="false">
      <c r="A388" s="137"/>
      <c r="B388" s="138"/>
      <c r="C388" s="139"/>
      <c r="D388" s="139"/>
      <c r="E388" s="143"/>
      <c r="F388" s="120"/>
      <c r="G388" s="121"/>
      <c r="H388" s="122"/>
      <c r="I388" s="123"/>
      <c r="J388" s="116"/>
      <c r="K388" s="124" t="str">
        <f aca="false">IF(ISBLANK(I388),"",ROUND(IF(J388&lt;&gt;"€",IF(J388="$",I388*TRANSFERENCIAS!$E$29,I388*TRANSFERENCIAS!$H$29),I388),2))</f>
        <v/>
      </c>
      <c r="L388" s="142"/>
      <c r="M388" s="142"/>
      <c r="N388" s="142"/>
      <c r="O388" s="142"/>
      <c r="P388" s="142"/>
      <c r="Q388" s="160" t="str">
        <f aca="false">IF(ISNUMBER(X388),X388,"P")</f>
        <v>P</v>
      </c>
      <c r="W388" s="129" t="n">
        <f aca="false">SUM(L388:O388)</f>
        <v>0</v>
      </c>
      <c r="X388" s="129" t="str">
        <f aca="false">IF(W388&gt;0,ABS(W388-K388),"")</f>
        <v/>
      </c>
      <c r="AO388" s="78" t="e">
        <f aca="false">VLOOKUP(F388,PTDS2!$A$1:$Q$13,2)</f>
        <v>#N/A</v>
      </c>
      <c r="AP388" s="78" t="e">
        <f aca="false">VLOOKUP(F388,PTDS2!$A$1:$Q$13,3)</f>
        <v>#N/A</v>
      </c>
      <c r="AQ388" s="78" t="e">
        <f aca="false">VLOOKUP(F388,PTDS2!$A$1:$Q$13,4)</f>
        <v>#N/A</v>
      </c>
      <c r="AR388" s="78" t="e">
        <f aca="false">VLOOKUP(F388,PTDS2!$A$1:$Q$13,5)</f>
        <v>#N/A</v>
      </c>
      <c r="AS388" s="78" t="e">
        <f aca="false">VLOOKUP(F388,PTDS2!$A$1:$Q$13,6)</f>
        <v>#N/A</v>
      </c>
      <c r="AT388" s="78" t="e">
        <f aca="false">VLOOKUP(F388,PTDS2!$A$1:$Q$13,7)</f>
        <v>#N/A</v>
      </c>
      <c r="AU388" s="78" t="e">
        <f aca="false">VLOOKUP(F388,PTDS2!$A$1:$Q$13,8)</f>
        <v>#N/A</v>
      </c>
      <c r="AV388" s="78" t="e">
        <f aca="false">VLOOKUP(F388,PTDS2!$A$1:$Q$13,9)</f>
        <v>#N/A</v>
      </c>
      <c r="AW388" s="78" t="e">
        <f aca="false">VLOOKUP(F388,PTDS2!$A$1:$Q$13,10)</f>
        <v>#N/A</v>
      </c>
      <c r="AX388" s="78" t="e">
        <f aca="false">VLOOKUP(F388,PTDS2!$A$1:$Q$13,11)</f>
        <v>#N/A</v>
      </c>
      <c r="AY388" s="78" t="e">
        <f aca="false">VLOOKUP(F388,PTDS2!$A$1:$Q$13,12)</f>
        <v>#N/A</v>
      </c>
      <c r="AZ388" s="78" t="e">
        <f aca="false">VLOOKUP(F388,PTDS2!$A$1:$Q$13,13)</f>
        <v>#N/A</v>
      </c>
      <c r="BA388" s="78" t="e">
        <f aca="false">VLOOKUP(F388,PTDS2!$A$1:$Q$13,14)</f>
        <v>#N/A</v>
      </c>
      <c r="BB388" s="78" t="e">
        <f aca="false">VLOOKUP(F388,PTDS2!$A$1:$Q$13,15)</f>
        <v>#N/A</v>
      </c>
      <c r="BC388" s="78" t="e">
        <f aca="false">VLOOKUP(F388,PTDS2!$A$1:$Q$13,16)</f>
        <v>#N/A</v>
      </c>
      <c r="BD388" s="78" t="e">
        <f aca="false">VLOOKUP(F388,PTDS2!$A$1:$Q$13,17)</f>
        <v>#N/A</v>
      </c>
      <c r="BF388" s="78" t="e">
        <f aca="false">IF(AO388=0,"",AO388)</f>
        <v>#N/A</v>
      </c>
      <c r="BG388" s="78" t="e">
        <f aca="false">IF(AP388=0,"",AP388)</f>
        <v>#N/A</v>
      </c>
      <c r="BH388" s="78" t="e">
        <f aca="false">IF(AQ388=0,"",AQ388)</f>
        <v>#N/A</v>
      </c>
      <c r="BI388" s="78" t="e">
        <f aca="false">IF(AR388=0,"",AR388)</f>
        <v>#N/A</v>
      </c>
      <c r="BJ388" s="78" t="e">
        <f aca="false">IF(AS388=0,"",AS388)</f>
        <v>#N/A</v>
      </c>
      <c r="BK388" s="78" t="e">
        <f aca="false">IF(AT388=0,"",AT388)</f>
        <v>#N/A</v>
      </c>
      <c r="BL388" s="78" t="e">
        <f aca="false">IF(AU388=0,"",AU388)</f>
        <v>#N/A</v>
      </c>
      <c r="BM388" s="78" t="e">
        <f aca="false">IF(AV388=0,"",AV388)</f>
        <v>#N/A</v>
      </c>
      <c r="BN388" s="78" t="e">
        <f aca="false">IF(AW388=0,"",AW388)</f>
        <v>#N/A</v>
      </c>
      <c r="BO388" s="78" t="e">
        <f aca="false">IF(AX388=0,"",AX388)</f>
        <v>#N/A</v>
      </c>
      <c r="BP388" s="78" t="e">
        <f aca="false">IF(AY388=0,"",AY388)</f>
        <v>#N/A</v>
      </c>
      <c r="BQ388" s="78" t="e">
        <f aca="false">IF(AZ388=0,"",AZ388)</f>
        <v>#N/A</v>
      </c>
      <c r="BR388" s="78" t="e">
        <f aca="false">IF(BA388=0,"",BA388)</f>
        <v>#N/A</v>
      </c>
      <c r="BS388" s="78" t="e">
        <f aca="false">IF(BB388=0,"",BB388)</f>
        <v>#N/A</v>
      </c>
      <c r="BT388" s="78" t="e">
        <f aca="false">IF(BC388=0,"",BC388)</f>
        <v>#N/A</v>
      </c>
      <c r="BU388" s="78" t="e">
        <f aca="false">IF(BD388=0,"",BD388)</f>
        <v>#N/A</v>
      </c>
    </row>
    <row r="389" customFormat="false" ht="56.7" hidden="false" customHeight="true" outlineLevel="0" collapsed="false">
      <c r="A389" s="137"/>
      <c r="B389" s="138"/>
      <c r="C389" s="139"/>
      <c r="D389" s="139"/>
      <c r="E389" s="143"/>
      <c r="F389" s="120"/>
      <c r="G389" s="121"/>
      <c r="H389" s="122"/>
      <c r="I389" s="123"/>
      <c r="J389" s="116"/>
      <c r="K389" s="124" t="str">
        <f aca="false">IF(ISBLANK(I389),"",ROUND(IF(J389&lt;&gt;"€",IF(J389="$",I389*TRANSFERENCIAS!$E$29,I389*TRANSFERENCIAS!$H$29),I389),2))</f>
        <v/>
      </c>
      <c r="L389" s="142"/>
      <c r="M389" s="142"/>
      <c r="N389" s="142"/>
      <c r="O389" s="142"/>
      <c r="P389" s="142"/>
      <c r="Q389" s="160" t="str">
        <f aca="false">IF(ISNUMBER(X389),X389,"P")</f>
        <v>P</v>
      </c>
      <c r="W389" s="129" t="n">
        <f aca="false">SUM(L389:O389)</f>
        <v>0</v>
      </c>
      <c r="X389" s="129" t="str">
        <f aca="false">IF(W389&gt;0,ABS(W389-K389),"")</f>
        <v/>
      </c>
      <c r="AO389" s="78" t="e">
        <f aca="false">VLOOKUP(F389,PTDS2!$A$1:$Q$13,2)</f>
        <v>#N/A</v>
      </c>
      <c r="AP389" s="78" t="e">
        <f aca="false">VLOOKUP(F389,PTDS2!$A$1:$Q$13,3)</f>
        <v>#N/A</v>
      </c>
      <c r="AQ389" s="78" t="e">
        <f aca="false">VLOOKUP(F389,PTDS2!$A$1:$Q$13,4)</f>
        <v>#N/A</v>
      </c>
      <c r="AR389" s="78" t="e">
        <f aca="false">VLOOKUP(F389,PTDS2!$A$1:$Q$13,5)</f>
        <v>#N/A</v>
      </c>
      <c r="AS389" s="78" t="e">
        <f aca="false">VLOOKUP(F389,PTDS2!$A$1:$Q$13,6)</f>
        <v>#N/A</v>
      </c>
      <c r="AT389" s="78" t="e">
        <f aca="false">VLOOKUP(F389,PTDS2!$A$1:$Q$13,7)</f>
        <v>#N/A</v>
      </c>
      <c r="AU389" s="78" t="e">
        <f aca="false">VLOOKUP(F389,PTDS2!$A$1:$Q$13,8)</f>
        <v>#N/A</v>
      </c>
      <c r="AV389" s="78" t="e">
        <f aca="false">VLOOKUP(F389,PTDS2!$A$1:$Q$13,9)</f>
        <v>#N/A</v>
      </c>
      <c r="AW389" s="78" t="e">
        <f aca="false">VLOOKUP(F389,PTDS2!$A$1:$Q$13,10)</f>
        <v>#N/A</v>
      </c>
      <c r="AX389" s="78" t="e">
        <f aca="false">VLOOKUP(F389,PTDS2!$A$1:$Q$13,11)</f>
        <v>#N/A</v>
      </c>
      <c r="AY389" s="78" t="e">
        <f aca="false">VLOOKUP(F389,PTDS2!$A$1:$Q$13,12)</f>
        <v>#N/A</v>
      </c>
      <c r="AZ389" s="78" t="e">
        <f aca="false">VLOOKUP(F389,PTDS2!$A$1:$Q$13,13)</f>
        <v>#N/A</v>
      </c>
      <c r="BA389" s="78" t="e">
        <f aca="false">VLOOKUP(F389,PTDS2!$A$1:$Q$13,14)</f>
        <v>#N/A</v>
      </c>
      <c r="BB389" s="78" t="e">
        <f aca="false">VLOOKUP(F389,PTDS2!$A$1:$Q$13,15)</f>
        <v>#N/A</v>
      </c>
      <c r="BC389" s="78" t="e">
        <f aca="false">VLOOKUP(F389,PTDS2!$A$1:$Q$13,16)</f>
        <v>#N/A</v>
      </c>
      <c r="BD389" s="78" t="e">
        <f aca="false">VLOOKUP(F389,PTDS2!$A$1:$Q$13,17)</f>
        <v>#N/A</v>
      </c>
      <c r="BF389" s="78" t="e">
        <f aca="false">IF(AO389=0,"",AO389)</f>
        <v>#N/A</v>
      </c>
      <c r="BG389" s="78" t="e">
        <f aca="false">IF(AP389=0,"",AP389)</f>
        <v>#N/A</v>
      </c>
      <c r="BH389" s="78" t="e">
        <f aca="false">IF(AQ389=0,"",AQ389)</f>
        <v>#N/A</v>
      </c>
      <c r="BI389" s="78" t="e">
        <f aca="false">IF(AR389=0,"",AR389)</f>
        <v>#N/A</v>
      </c>
      <c r="BJ389" s="78" t="e">
        <f aca="false">IF(AS389=0,"",AS389)</f>
        <v>#N/A</v>
      </c>
      <c r="BK389" s="78" t="e">
        <f aca="false">IF(AT389=0,"",AT389)</f>
        <v>#N/A</v>
      </c>
      <c r="BL389" s="78" t="e">
        <f aca="false">IF(AU389=0,"",AU389)</f>
        <v>#N/A</v>
      </c>
      <c r="BM389" s="78" t="e">
        <f aca="false">IF(AV389=0,"",AV389)</f>
        <v>#N/A</v>
      </c>
      <c r="BN389" s="78" t="e">
        <f aca="false">IF(AW389=0,"",AW389)</f>
        <v>#N/A</v>
      </c>
      <c r="BO389" s="78" t="e">
        <f aca="false">IF(AX389=0,"",AX389)</f>
        <v>#N/A</v>
      </c>
      <c r="BP389" s="78" t="e">
        <f aca="false">IF(AY389=0,"",AY389)</f>
        <v>#N/A</v>
      </c>
      <c r="BQ389" s="78" t="e">
        <f aca="false">IF(AZ389=0,"",AZ389)</f>
        <v>#N/A</v>
      </c>
      <c r="BR389" s="78" t="e">
        <f aca="false">IF(BA389=0,"",BA389)</f>
        <v>#N/A</v>
      </c>
      <c r="BS389" s="78" t="e">
        <f aca="false">IF(BB389=0,"",BB389)</f>
        <v>#N/A</v>
      </c>
      <c r="BT389" s="78" t="e">
        <f aca="false">IF(BC389=0,"",BC389)</f>
        <v>#N/A</v>
      </c>
      <c r="BU389" s="78" t="e">
        <f aca="false">IF(BD389=0,"",BD389)</f>
        <v>#N/A</v>
      </c>
    </row>
    <row r="390" customFormat="false" ht="56.7" hidden="false" customHeight="true" outlineLevel="0" collapsed="false">
      <c r="A390" s="137"/>
      <c r="B390" s="138"/>
      <c r="C390" s="139"/>
      <c r="D390" s="139"/>
      <c r="E390" s="143"/>
      <c r="F390" s="120"/>
      <c r="G390" s="121"/>
      <c r="H390" s="122"/>
      <c r="I390" s="123"/>
      <c r="J390" s="116"/>
      <c r="K390" s="124" t="str">
        <f aca="false">IF(ISBLANK(I390),"",ROUND(IF(J390&lt;&gt;"€",IF(J390="$",I390*TRANSFERENCIAS!$E$29,I390*TRANSFERENCIAS!$H$29),I390),2))</f>
        <v/>
      </c>
      <c r="L390" s="142"/>
      <c r="M390" s="142"/>
      <c r="N390" s="142"/>
      <c r="O390" s="142"/>
      <c r="P390" s="142"/>
      <c r="Q390" s="160" t="str">
        <f aca="false">IF(ISNUMBER(X390),X390,"P")</f>
        <v>P</v>
      </c>
      <c r="W390" s="129" t="n">
        <f aca="false">SUM(L390:O390)</f>
        <v>0</v>
      </c>
      <c r="X390" s="129" t="str">
        <f aca="false">IF(W390&gt;0,ABS(W390-K390),"")</f>
        <v/>
      </c>
      <c r="AO390" s="78" t="e">
        <f aca="false">VLOOKUP(F390,PTDS2!$A$1:$Q$13,2)</f>
        <v>#N/A</v>
      </c>
      <c r="AP390" s="78" t="e">
        <f aca="false">VLOOKUP(F390,PTDS2!$A$1:$Q$13,3)</f>
        <v>#N/A</v>
      </c>
      <c r="AQ390" s="78" t="e">
        <f aca="false">VLOOKUP(F390,PTDS2!$A$1:$Q$13,4)</f>
        <v>#N/A</v>
      </c>
      <c r="AR390" s="78" t="e">
        <f aca="false">VLOOKUP(F390,PTDS2!$A$1:$Q$13,5)</f>
        <v>#N/A</v>
      </c>
      <c r="AS390" s="78" t="e">
        <f aca="false">VLOOKUP(F390,PTDS2!$A$1:$Q$13,6)</f>
        <v>#N/A</v>
      </c>
      <c r="AT390" s="78" t="e">
        <f aca="false">VLOOKUP(F390,PTDS2!$A$1:$Q$13,7)</f>
        <v>#N/A</v>
      </c>
      <c r="AU390" s="78" t="e">
        <f aca="false">VLOOKUP(F390,PTDS2!$A$1:$Q$13,8)</f>
        <v>#N/A</v>
      </c>
      <c r="AV390" s="78" t="e">
        <f aca="false">VLOOKUP(F390,PTDS2!$A$1:$Q$13,9)</f>
        <v>#N/A</v>
      </c>
      <c r="AW390" s="78" t="e">
        <f aca="false">VLOOKUP(F390,PTDS2!$A$1:$Q$13,10)</f>
        <v>#N/A</v>
      </c>
      <c r="AX390" s="78" t="e">
        <f aca="false">VLOOKUP(F390,PTDS2!$A$1:$Q$13,11)</f>
        <v>#N/A</v>
      </c>
      <c r="AY390" s="78" t="e">
        <f aca="false">VLOOKUP(F390,PTDS2!$A$1:$Q$13,12)</f>
        <v>#N/A</v>
      </c>
      <c r="AZ390" s="78" t="e">
        <f aca="false">VLOOKUP(F390,PTDS2!$A$1:$Q$13,13)</f>
        <v>#N/A</v>
      </c>
      <c r="BA390" s="78" t="e">
        <f aca="false">VLOOKUP(F390,PTDS2!$A$1:$Q$13,14)</f>
        <v>#N/A</v>
      </c>
      <c r="BB390" s="78" t="e">
        <f aca="false">VLOOKUP(F390,PTDS2!$A$1:$Q$13,15)</f>
        <v>#N/A</v>
      </c>
      <c r="BC390" s="78" t="e">
        <f aca="false">VLOOKUP(F390,PTDS2!$A$1:$Q$13,16)</f>
        <v>#N/A</v>
      </c>
      <c r="BD390" s="78" t="e">
        <f aca="false">VLOOKUP(F390,PTDS2!$A$1:$Q$13,17)</f>
        <v>#N/A</v>
      </c>
      <c r="BF390" s="78" t="e">
        <f aca="false">IF(AO390=0,"",AO390)</f>
        <v>#N/A</v>
      </c>
      <c r="BG390" s="78" t="e">
        <f aca="false">IF(AP390=0,"",AP390)</f>
        <v>#N/A</v>
      </c>
      <c r="BH390" s="78" t="e">
        <f aca="false">IF(AQ390=0,"",AQ390)</f>
        <v>#N/A</v>
      </c>
      <c r="BI390" s="78" t="e">
        <f aca="false">IF(AR390=0,"",AR390)</f>
        <v>#N/A</v>
      </c>
      <c r="BJ390" s="78" t="e">
        <f aca="false">IF(AS390=0,"",AS390)</f>
        <v>#N/A</v>
      </c>
      <c r="BK390" s="78" t="e">
        <f aca="false">IF(AT390=0,"",AT390)</f>
        <v>#N/A</v>
      </c>
      <c r="BL390" s="78" t="e">
        <f aca="false">IF(AU390=0,"",AU390)</f>
        <v>#N/A</v>
      </c>
      <c r="BM390" s="78" t="e">
        <f aca="false">IF(AV390=0,"",AV390)</f>
        <v>#N/A</v>
      </c>
      <c r="BN390" s="78" t="e">
        <f aca="false">IF(AW390=0,"",AW390)</f>
        <v>#N/A</v>
      </c>
      <c r="BO390" s="78" t="e">
        <f aca="false">IF(AX390=0,"",AX390)</f>
        <v>#N/A</v>
      </c>
      <c r="BP390" s="78" t="e">
        <f aca="false">IF(AY390=0,"",AY390)</f>
        <v>#N/A</v>
      </c>
      <c r="BQ390" s="78" t="e">
        <f aca="false">IF(AZ390=0,"",AZ390)</f>
        <v>#N/A</v>
      </c>
      <c r="BR390" s="78" t="e">
        <f aca="false">IF(BA390=0,"",BA390)</f>
        <v>#N/A</v>
      </c>
      <c r="BS390" s="78" t="e">
        <f aca="false">IF(BB390=0,"",BB390)</f>
        <v>#N/A</v>
      </c>
      <c r="BT390" s="78" t="e">
        <f aca="false">IF(BC390=0,"",BC390)</f>
        <v>#N/A</v>
      </c>
      <c r="BU390" s="78" t="e">
        <f aca="false">IF(BD390=0,"",BD390)</f>
        <v>#N/A</v>
      </c>
    </row>
    <row r="391" customFormat="false" ht="56.7" hidden="false" customHeight="true" outlineLevel="0" collapsed="false">
      <c r="A391" s="137"/>
      <c r="B391" s="138"/>
      <c r="C391" s="139"/>
      <c r="D391" s="139"/>
      <c r="E391" s="143"/>
      <c r="F391" s="120"/>
      <c r="G391" s="121"/>
      <c r="H391" s="122"/>
      <c r="I391" s="123"/>
      <c r="J391" s="116"/>
      <c r="K391" s="124" t="str">
        <f aca="false">IF(ISBLANK(I391),"",ROUND(IF(J391&lt;&gt;"€",IF(J391="$",I391*TRANSFERENCIAS!$E$29,I391*TRANSFERENCIAS!$H$29),I391),2))</f>
        <v/>
      </c>
      <c r="L391" s="142"/>
      <c r="M391" s="142"/>
      <c r="N391" s="142"/>
      <c r="O391" s="142"/>
      <c r="P391" s="142"/>
      <c r="Q391" s="160" t="str">
        <f aca="false">IF(ISNUMBER(X391),X391,"P")</f>
        <v>P</v>
      </c>
      <c r="W391" s="129" t="n">
        <f aca="false">SUM(L391:O391)</f>
        <v>0</v>
      </c>
      <c r="X391" s="129" t="str">
        <f aca="false">IF(W391&gt;0,ABS(W391-K391),"")</f>
        <v/>
      </c>
      <c r="AO391" s="78" t="e">
        <f aca="false">VLOOKUP(F391,PTDS2!$A$1:$Q$13,2)</f>
        <v>#N/A</v>
      </c>
      <c r="AP391" s="78" t="e">
        <f aca="false">VLOOKUP(F391,PTDS2!$A$1:$Q$13,3)</f>
        <v>#N/A</v>
      </c>
      <c r="AQ391" s="78" t="e">
        <f aca="false">VLOOKUP(F391,PTDS2!$A$1:$Q$13,4)</f>
        <v>#N/A</v>
      </c>
      <c r="AR391" s="78" t="e">
        <f aca="false">VLOOKUP(F391,PTDS2!$A$1:$Q$13,5)</f>
        <v>#N/A</v>
      </c>
      <c r="AS391" s="78" t="e">
        <f aca="false">VLOOKUP(F391,PTDS2!$A$1:$Q$13,6)</f>
        <v>#N/A</v>
      </c>
      <c r="AT391" s="78" t="e">
        <f aca="false">VLOOKUP(F391,PTDS2!$A$1:$Q$13,7)</f>
        <v>#N/A</v>
      </c>
      <c r="AU391" s="78" t="e">
        <f aca="false">VLOOKUP(F391,PTDS2!$A$1:$Q$13,8)</f>
        <v>#N/A</v>
      </c>
      <c r="AV391" s="78" t="e">
        <f aca="false">VLOOKUP(F391,PTDS2!$A$1:$Q$13,9)</f>
        <v>#N/A</v>
      </c>
      <c r="AW391" s="78" t="e">
        <f aca="false">VLOOKUP(F391,PTDS2!$A$1:$Q$13,10)</f>
        <v>#N/A</v>
      </c>
      <c r="AX391" s="78" t="e">
        <f aca="false">VLOOKUP(F391,PTDS2!$A$1:$Q$13,11)</f>
        <v>#N/A</v>
      </c>
      <c r="AY391" s="78" t="e">
        <f aca="false">VLOOKUP(F391,PTDS2!$A$1:$Q$13,12)</f>
        <v>#N/A</v>
      </c>
      <c r="AZ391" s="78" t="e">
        <f aca="false">VLOOKUP(F391,PTDS2!$A$1:$Q$13,13)</f>
        <v>#N/A</v>
      </c>
      <c r="BA391" s="78" t="e">
        <f aca="false">VLOOKUP(F391,PTDS2!$A$1:$Q$13,14)</f>
        <v>#N/A</v>
      </c>
      <c r="BB391" s="78" t="e">
        <f aca="false">VLOOKUP(F391,PTDS2!$A$1:$Q$13,15)</f>
        <v>#N/A</v>
      </c>
      <c r="BC391" s="78" t="e">
        <f aca="false">VLOOKUP(F391,PTDS2!$A$1:$Q$13,16)</f>
        <v>#N/A</v>
      </c>
      <c r="BD391" s="78" t="e">
        <f aca="false">VLOOKUP(F391,PTDS2!$A$1:$Q$13,17)</f>
        <v>#N/A</v>
      </c>
      <c r="BF391" s="78" t="e">
        <f aca="false">IF(AO391=0,"",AO391)</f>
        <v>#N/A</v>
      </c>
      <c r="BG391" s="78" t="e">
        <f aca="false">IF(AP391=0,"",AP391)</f>
        <v>#N/A</v>
      </c>
      <c r="BH391" s="78" t="e">
        <f aca="false">IF(AQ391=0,"",AQ391)</f>
        <v>#N/A</v>
      </c>
      <c r="BI391" s="78" t="e">
        <f aca="false">IF(AR391=0,"",AR391)</f>
        <v>#N/A</v>
      </c>
      <c r="BJ391" s="78" t="e">
        <f aca="false">IF(AS391=0,"",AS391)</f>
        <v>#N/A</v>
      </c>
      <c r="BK391" s="78" t="e">
        <f aca="false">IF(AT391=0,"",AT391)</f>
        <v>#N/A</v>
      </c>
      <c r="BL391" s="78" t="e">
        <f aca="false">IF(AU391=0,"",AU391)</f>
        <v>#N/A</v>
      </c>
      <c r="BM391" s="78" t="e">
        <f aca="false">IF(AV391=0,"",AV391)</f>
        <v>#N/A</v>
      </c>
      <c r="BN391" s="78" t="e">
        <f aca="false">IF(AW391=0,"",AW391)</f>
        <v>#N/A</v>
      </c>
      <c r="BO391" s="78" t="e">
        <f aca="false">IF(AX391=0,"",AX391)</f>
        <v>#N/A</v>
      </c>
      <c r="BP391" s="78" t="e">
        <f aca="false">IF(AY391=0,"",AY391)</f>
        <v>#N/A</v>
      </c>
      <c r="BQ391" s="78" t="e">
        <f aca="false">IF(AZ391=0,"",AZ391)</f>
        <v>#N/A</v>
      </c>
      <c r="BR391" s="78" t="e">
        <f aca="false">IF(BA391=0,"",BA391)</f>
        <v>#N/A</v>
      </c>
      <c r="BS391" s="78" t="e">
        <f aca="false">IF(BB391=0,"",BB391)</f>
        <v>#N/A</v>
      </c>
      <c r="BT391" s="78" t="e">
        <f aca="false">IF(BC391=0,"",BC391)</f>
        <v>#N/A</v>
      </c>
      <c r="BU391" s="78" t="e">
        <f aca="false">IF(BD391=0,"",BD391)</f>
        <v>#N/A</v>
      </c>
    </row>
    <row r="392" customFormat="false" ht="56.7" hidden="false" customHeight="true" outlineLevel="0" collapsed="false">
      <c r="A392" s="137"/>
      <c r="B392" s="138"/>
      <c r="C392" s="139"/>
      <c r="D392" s="139"/>
      <c r="E392" s="143"/>
      <c r="F392" s="120"/>
      <c r="G392" s="121"/>
      <c r="H392" s="122"/>
      <c r="I392" s="123"/>
      <c r="J392" s="116"/>
      <c r="K392" s="124" t="str">
        <f aca="false">IF(ISBLANK(I392),"",ROUND(IF(J392&lt;&gt;"€",IF(J392="$",I392*TRANSFERENCIAS!$E$29,I392*TRANSFERENCIAS!$H$29),I392),2))</f>
        <v/>
      </c>
      <c r="L392" s="142"/>
      <c r="M392" s="142"/>
      <c r="N392" s="142"/>
      <c r="O392" s="142"/>
      <c r="P392" s="142"/>
      <c r="Q392" s="160" t="str">
        <f aca="false">IF(ISNUMBER(X392),X392,"P")</f>
        <v>P</v>
      </c>
      <c r="W392" s="129" t="n">
        <f aca="false">SUM(L392:O392)</f>
        <v>0</v>
      </c>
      <c r="X392" s="129" t="str">
        <f aca="false">IF(W392&gt;0,ABS(W392-K392),"")</f>
        <v/>
      </c>
      <c r="AO392" s="78" t="e">
        <f aca="false">VLOOKUP(F392,PTDS2!$A$1:$Q$13,2)</f>
        <v>#N/A</v>
      </c>
      <c r="AP392" s="78" t="e">
        <f aca="false">VLOOKUP(F392,PTDS2!$A$1:$Q$13,3)</f>
        <v>#N/A</v>
      </c>
      <c r="AQ392" s="78" t="e">
        <f aca="false">VLOOKUP(F392,PTDS2!$A$1:$Q$13,4)</f>
        <v>#N/A</v>
      </c>
      <c r="AR392" s="78" t="e">
        <f aca="false">VLOOKUP(F392,PTDS2!$A$1:$Q$13,5)</f>
        <v>#N/A</v>
      </c>
      <c r="AS392" s="78" t="e">
        <f aca="false">VLOOKUP(F392,PTDS2!$A$1:$Q$13,6)</f>
        <v>#N/A</v>
      </c>
      <c r="AT392" s="78" t="e">
        <f aca="false">VLOOKUP(F392,PTDS2!$A$1:$Q$13,7)</f>
        <v>#N/A</v>
      </c>
      <c r="AU392" s="78" t="e">
        <f aca="false">VLOOKUP(F392,PTDS2!$A$1:$Q$13,8)</f>
        <v>#N/A</v>
      </c>
      <c r="AV392" s="78" t="e">
        <f aca="false">VLOOKUP(F392,PTDS2!$A$1:$Q$13,9)</f>
        <v>#N/A</v>
      </c>
      <c r="AW392" s="78" t="e">
        <f aca="false">VLOOKUP(F392,PTDS2!$A$1:$Q$13,10)</f>
        <v>#N/A</v>
      </c>
      <c r="AX392" s="78" t="e">
        <f aca="false">VLOOKUP(F392,PTDS2!$A$1:$Q$13,11)</f>
        <v>#N/A</v>
      </c>
      <c r="AY392" s="78" t="e">
        <f aca="false">VLOOKUP(F392,PTDS2!$A$1:$Q$13,12)</f>
        <v>#N/A</v>
      </c>
      <c r="AZ392" s="78" t="e">
        <f aca="false">VLOOKUP(F392,PTDS2!$A$1:$Q$13,13)</f>
        <v>#N/A</v>
      </c>
      <c r="BA392" s="78" t="e">
        <f aca="false">VLOOKUP(F392,PTDS2!$A$1:$Q$13,14)</f>
        <v>#N/A</v>
      </c>
      <c r="BB392" s="78" t="e">
        <f aca="false">VLOOKUP(F392,PTDS2!$A$1:$Q$13,15)</f>
        <v>#N/A</v>
      </c>
      <c r="BC392" s="78" t="e">
        <f aca="false">VLOOKUP(F392,PTDS2!$A$1:$Q$13,16)</f>
        <v>#N/A</v>
      </c>
      <c r="BD392" s="78" t="e">
        <f aca="false">VLOOKUP(F392,PTDS2!$A$1:$Q$13,17)</f>
        <v>#N/A</v>
      </c>
      <c r="BF392" s="78" t="e">
        <f aca="false">IF(AO392=0,"",AO392)</f>
        <v>#N/A</v>
      </c>
      <c r="BG392" s="78" t="e">
        <f aca="false">IF(AP392=0,"",AP392)</f>
        <v>#N/A</v>
      </c>
      <c r="BH392" s="78" t="e">
        <f aca="false">IF(AQ392=0,"",AQ392)</f>
        <v>#N/A</v>
      </c>
      <c r="BI392" s="78" t="e">
        <f aca="false">IF(AR392=0,"",AR392)</f>
        <v>#N/A</v>
      </c>
      <c r="BJ392" s="78" t="e">
        <f aca="false">IF(AS392=0,"",AS392)</f>
        <v>#N/A</v>
      </c>
      <c r="BK392" s="78" t="e">
        <f aca="false">IF(AT392=0,"",AT392)</f>
        <v>#N/A</v>
      </c>
      <c r="BL392" s="78" t="e">
        <f aca="false">IF(AU392=0,"",AU392)</f>
        <v>#N/A</v>
      </c>
      <c r="BM392" s="78" t="e">
        <f aca="false">IF(AV392=0,"",AV392)</f>
        <v>#N/A</v>
      </c>
      <c r="BN392" s="78" t="e">
        <f aca="false">IF(AW392=0,"",AW392)</f>
        <v>#N/A</v>
      </c>
      <c r="BO392" s="78" t="e">
        <f aca="false">IF(AX392=0,"",AX392)</f>
        <v>#N/A</v>
      </c>
      <c r="BP392" s="78" t="e">
        <f aca="false">IF(AY392=0,"",AY392)</f>
        <v>#N/A</v>
      </c>
      <c r="BQ392" s="78" t="e">
        <f aca="false">IF(AZ392=0,"",AZ392)</f>
        <v>#N/A</v>
      </c>
      <c r="BR392" s="78" t="e">
        <f aca="false">IF(BA392=0,"",BA392)</f>
        <v>#N/A</v>
      </c>
      <c r="BS392" s="78" t="e">
        <f aca="false">IF(BB392=0,"",BB392)</f>
        <v>#N/A</v>
      </c>
      <c r="BT392" s="78" t="e">
        <f aca="false">IF(BC392=0,"",BC392)</f>
        <v>#N/A</v>
      </c>
      <c r="BU392" s="78" t="e">
        <f aca="false">IF(BD392=0,"",BD392)</f>
        <v>#N/A</v>
      </c>
    </row>
    <row r="393" customFormat="false" ht="56.7" hidden="false" customHeight="true" outlineLevel="0" collapsed="false">
      <c r="A393" s="137"/>
      <c r="B393" s="138"/>
      <c r="C393" s="139"/>
      <c r="D393" s="139"/>
      <c r="E393" s="143"/>
      <c r="F393" s="120"/>
      <c r="G393" s="121"/>
      <c r="H393" s="122"/>
      <c r="I393" s="123"/>
      <c r="J393" s="116"/>
      <c r="K393" s="124" t="str">
        <f aca="false">IF(ISBLANK(I393),"",ROUND(IF(J393&lt;&gt;"€",IF(J393="$",I393*TRANSFERENCIAS!$E$29,I393*TRANSFERENCIAS!$H$29),I393),2))</f>
        <v/>
      </c>
      <c r="L393" s="142"/>
      <c r="M393" s="142"/>
      <c r="N393" s="142"/>
      <c r="O393" s="142"/>
      <c r="P393" s="142"/>
      <c r="Q393" s="160" t="str">
        <f aca="false">IF(ISNUMBER(X393),X393,"P")</f>
        <v>P</v>
      </c>
      <c r="W393" s="129" t="n">
        <f aca="false">SUM(L393:O393)</f>
        <v>0</v>
      </c>
      <c r="X393" s="129" t="str">
        <f aca="false">IF(W393&gt;0,ABS(W393-K393),"")</f>
        <v/>
      </c>
      <c r="AO393" s="78" t="e">
        <f aca="false">VLOOKUP(F393,PTDS2!$A$1:$Q$13,2)</f>
        <v>#N/A</v>
      </c>
      <c r="AP393" s="78" t="e">
        <f aca="false">VLOOKUP(F393,PTDS2!$A$1:$Q$13,3)</f>
        <v>#N/A</v>
      </c>
      <c r="AQ393" s="78" t="e">
        <f aca="false">VLOOKUP(F393,PTDS2!$A$1:$Q$13,4)</f>
        <v>#N/A</v>
      </c>
      <c r="AR393" s="78" t="e">
        <f aca="false">VLOOKUP(F393,PTDS2!$A$1:$Q$13,5)</f>
        <v>#N/A</v>
      </c>
      <c r="AS393" s="78" t="e">
        <f aca="false">VLOOKUP(F393,PTDS2!$A$1:$Q$13,6)</f>
        <v>#N/A</v>
      </c>
      <c r="AT393" s="78" t="e">
        <f aca="false">VLOOKUP(F393,PTDS2!$A$1:$Q$13,7)</f>
        <v>#N/A</v>
      </c>
      <c r="AU393" s="78" t="e">
        <f aca="false">VLOOKUP(F393,PTDS2!$A$1:$Q$13,8)</f>
        <v>#N/A</v>
      </c>
      <c r="AV393" s="78" t="e">
        <f aca="false">VLOOKUP(F393,PTDS2!$A$1:$Q$13,9)</f>
        <v>#N/A</v>
      </c>
      <c r="AW393" s="78" t="e">
        <f aca="false">VLOOKUP(F393,PTDS2!$A$1:$Q$13,10)</f>
        <v>#N/A</v>
      </c>
      <c r="AX393" s="78" t="e">
        <f aca="false">VLOOKUP(F393,PTDS2!$A$1:$Q$13,11)</f>
        <v>#N/A</v>
      </c>
      <c r="AY393" s="78" t="e">
        <f aca="false">VLOOKUP(F393,PTDS2!$A$1:$Q$13,12)</f>
        <v>#N/A</v>
      </c>
      <c r="AZ393" s="78" t="e">
        <f aca="false">VLOOKUP(F393,PTDS2!$A$1:$Q$13,13)</f>
        <v>#N/A</v>
      </c>
      <c r="BA393" s="78" t="e">
        <f aca="false">VLOOKUP(F393,PTDS2!$A$1:$Q$13,14)</f>
        <v>#N/A</v>
      </c>
      <c r="BB393" s="78" t="e">
        <f aca="false">VLOOKUP(F393,PTDS2!$A$1:$Q$13,15)</f>
        <v>#N/A</v>
      </c>
      <c r="BC393" s="78" t="e">
        <f aca="false">VLOOKUP(F393,PTDS2!$A$1:$Q$13,16)</f>
        <v>#N/A</v>
      </c>
      <c r="BD393" s="78" t="e">
        <f aca="false">VLOOKUP(F393,PTDS2!$A$1:$Q$13,17)</f>
        <v>#N/A</v>
      </c>
      <c r="BF393" s="78" t="e">
        <f aca="false">IF(AO393=0,"",AO393)</f>
        <v>#N/A</v>
      </c>
      <c r="BG393" s="78" t="e">
        <f aca="false">IF(AP393=0,"",AP393)</f>
        <v>#N/A</v>
      </c>
      <c r="BH393" s="78" t="e">
        <f aca="false">IF(AQ393=0,"",AQ393)</f>
        <v>#N/A</v>
      </c>
      <c r="BI393" s="78" t="e">
        <f aca="false">IF(AR393=0,"",AR393)</f>
        <v>#N/A</v>
      </c>
      <c r="BJ393" s="78" t="e">
        <f aca="false">IF(AS393=0,"",AS393)</f>
        <v>#N/A</v>
      </c>
      <c r="BK393" s="78" t="e">
        <f aca="false">IF(AT393=0,"",AT393)</f>
        <v>#N/A</v>
      </c>
      <c r="BL393" s="78" t="e">
        <f aca="false">IF(AU393=0,"",AU393)</f>
        <v>#N/A</v>
      </c>
      <c r="BM393" s="78" t="e">
        <f aca="false">IF(AV393=0,"",AV393)</f>
        <v>#N/A</v>
      </c>
      <c r="BN393" s="78" t="e">
        <f aca="false">IF(AW393=0,"",AW393)</f>
        <v>#N/A</v>
      </c>
      <c r="BO393" s="78" t="e">
        <f aca="false">IF(AX393=0,"",AX393)</f>
        <v>#N/A</v>
      </c>
      <c r="BP393" s="78" t="e">
        <f aca="false">IF(AY393=0,"",AY393)</f>
        <v>#N/A</v>
      </c>
      <c r="BQ393" s="78" t="e">
        <f aca="false">IF(AZ393=0,"",AZ393)</f>
        <v>#N/A</v>
      </c>
      <c r="BR393" s="78" t="e">
        <f aca="false">IF(BA393=0,"",BA393)</f>
        <v>#N/A</v>
      </c>
      <c r="BS393" s="78" t="e">
        <f aca="false">IF(BB393=0,"",BB393)</f>
        <v>#N/A</v>
      </c>
      <c r="BT393" s="78" t="e">
        <f aca="false">IF(BC393=0,"",BC393)</f>
        <v>#N/A</v>
      </c>
      <c r="BU393" s="78" t="e">
        <f aca="false">IF(BD393=0,"",BD393)</f>
        <v>#N/A</v>
      </c>
    </row>
    <row r="394" customFormat="false" ht="56.7" hidden="false" customHeight="true" outlineLevel="0" collapsed="false">
      <c r="A394" s="137"/>
      <c r="B394" s="138"/>
      <c r="C394" s="139"/>
      <c r="D394" s="139"/>
      <c r="E394" s="143"/>
      <c r="F394" s="120"/>
      <c r="G394" s="121"/>
      <c r="H394" s="122"/>
      <c r="I394" s="123"/>
      <c r="J394" s="116"/>
      <c r="K394" s="124" t="str">
        <f aca="false">IF(ISBLANK(I394),"",ROUND(IF(J394&lt;&gt;"€",IF(J394="$",I394*TRANSFERENCIAS!$E$29,I394*TRANSFERENCIAS!$H$29),I394),2))</f>
        <v/>
      </c>
      <c r="L394" s="142"/>
      <c r="M394" s="142"/>
      <c r="N394" s="142"/>
      <c r="O394" s="142"/>
      <c r="P394" s="142"/>
      <c r="Q394" s="160" t="str">
        <f aca="false">IF(ISNUMBER(X394),X394,"P")</f>
        <v>P</v>
      </c>
      <c r="W394" s="129" t="n">
        <f aca="false">SUM(L394:O394)</f>
        <v>0</v>
      </c>
      <c r="X394" s="129" t="str">
        <f aca="false">IF(W394&gt;0,ABS(W394-K394),"")</f>
        <v/>
      </c>
      <c r="AO394" s="78" t="e">
        <f aca="false">VLOOKUP(F394,PTDS2!$A$1:$Q$13,2)</f>
        <v>#N/A</v>
      </c>
      <c r="AP394" s="78" t="e">
        <f aca="false">VLOOKUP(F394,PTDS2!$A$1:$Q$13,3)</f>
        <v>#N/A</v>
      </c>
      <c r="AQ394" s="78" t="e">
        <f aca="false">VLOOKUP(F394,PTDS2!$A$1:$Q$13,4)</f>
        <v>#N/A</v>
      </c>
      <c r="AR394" s="78" t="e">
        <f aca="false">VLOOKUP(F394,PTDS2!$A$1:$Q$13,5)</f>
        <v>#N/A</v>
      </c>
      <c r="AS394" s="78" t="e">
        <f aca="false">VLOOKUP(F394,PTDS2!$A$1:$Q$13,6)</f>
        <v>#N/A</v>
      </c>
      <c r="AT394" s="78" t="e">
        <f aca="false">VLOOKUP(F394,PTDS2!$A$1:$Q$13,7)</f>
        <v>#N/A</v>
      </c>
      <c r="AU394" s="78" t="e">
        <f aca="false">VLOOKUP(F394,PTDS2!$A$1:$Q$13,8)</f>
        <v>#N/A</v>
      </c>
      <c r="AV394" s="78" t="e">
        <f aca="false">VLOOKUP(F394,PTDS2!$A$1:$Q$13,9)</f>
        <v>#N/A</v>
      </c>
      <c r="AW394" s="78" t="e">
        <f aca="false">VLOOKUP(F394,PTDS2!$A$1:$Q$13,10)</f>
        <v>#N/A</v>
      </c>
      <c r="AX394" s="78" t="e">
        <f aca="false">VLOOKUP(F394,PTDS2!$A$1:$Q$13,11)</f>
        <v>#N/A</v>
      </c>
      <c r="AY394" s="78" t="e">
        <f aca="false">VLOOKUP(F394,PTDS2!$A$1:$Q$13,12)</f>
        <v>#N/A</v>
      </c>
      <c r="AZ394" s="78" t="e">
        <f aca="false">VLOOKUP(F394,PTDS2!$A$1:$Q$13,13)</f>
        <v>#N/A</v>
      </c>
      <c r="BA394" s="78" t="e">
        <f aca="false">VLOOKUP(F394,PTDS2!$A$1:$Q$13,14)</f>
        <v>#N/A</v>
      </c>
      <c r="BB394" s="78" t="e">
        <f aca="false">VLOOKUP(F394,PTDS2!$A$1:$Q$13,15)</f>
        <v>#N/A</v>
      </c>
      <c r="BC394" s="78" t="e">
        <f aca="false">VLOOKUP(F394,PTDS2!$A$1:$Q$13,16)</f>
        <v>#N/A</v>
      </c>
      <c r="BD394" s="78" t="e">
        <f aca="false">VLOOKUP(F394,PTDS2!$A$1:$Q$13,17)</f>
        <v>#N/A</v>
      </c>
      <c r="BF394" s="78" t="e">
        <f aca="false">IF(AO394=0,"",AO394)</f>
        <v>#N/A</v>
      </c>
      <c r="BG394" s="78" t="e">
        <f aca="false">IF(AP394=0,"",AP394)</f>
        <v>#N/A</v>
      </c>
      <c r="BH394" s="78" t="e">
        <f aca="false">IF(AQ394=0,"",AQ394)</f>
        <v>#N/A</v>
      </c>
      <c r="BI394" s="78" t="e">
        <f aca="false">IF(AR394=0,"",AR394)</f>
        <v>#N/A</v>
      </c>
      <c r="BJ394" s="78" t="e">
        <f aca="false">IF(AS394=0,"",AS394)</f>
        <v>#N/A</v>
      </c>
      <c r="BK394" s="78" t="e">
        <f aca="false">IF(AT394=0,"",AT394)</f>
        <v>#N/A</v>
      </c>
      <c r="BL394" s="78" t="e">
        <f aca="false">IF(AU394=0,"",AU394)</f>
        <v>#N/A</v>
      </c>
      <c r="BM394" s="78" t="e">
        <f aca="false">IF(AV394=0,"",AV394)</f>
        <v>#N/A</v>
      </c>
      <c r="BN394" s="78" t="e">
        <f aca="false">IF(AW394=0,"",AW394)</f>
        <v>#N/A</v>
      </c>
      <c r="BO394" s="78" t="e">
        <f aca="false">IF(AX394=0,"",AX394)</f>
        <v>#N/A</v>
      </c>
      <c r="BP394" s="78" t="e">
        <f aca="false">IF(AY394=0,"",AY394)</f>
        <v>#N/A</v>
      </c>
      <c r="BQ394" s="78" t="e">
        <f aca="false">IF(AZ394=0,"",AZ394)</f>
        <v>#N/A</v>
      </c>
      <c r="BR394" s="78" t="e">
        <f aca="false">IF(BA394=0,"",BA394)</f>
        <v>#N/A</v>
      </c>
      <c r="BS394" s="78" t="e">
        <f aca="false">IF(BB394=0,"",BB394)</f>
        <v>#N/A</v>
      </c>
      <c r="BT394" s="78" t="e">
        <f aca="false">IF(BC394=0,"",BC394)</f>
        <v>#N/A</v>
      </c>
      <c r="BU394" s="78" t="e">
        <f aca="false">IF(BD394=0,"",BD394)</f>
        <v>#N/A</v>
      </c>
    </row>
    <row r="395" customFormat="false" ht="56.7" hidden="false" customHeight="true" outlineLevel="0" collapsed="false">
      <c r="A395" s="137"/>
      <c r="B395" s="138"/>
      <c r="C395" s="139"/>
      <c r="D395" s="139"/>
      <c r="E395" s="143"/>
      <c r="F395" s="120"/>
      <c r="G395" s="121"/>
      <c r="H395" s="122"/>
      <c r="I395" s="123"/>
      <c r="J395" s="116"/>
      <c r="K395" s="124" t="str">
        <f aca="false">IF(ISBLANK(I395),"",ROUND(IF(J395&lt;&gt;"€",IF(J395="$",I395*TRANSFERENCIAS!$E$29,I395*TRANSFERENCIAS!$H$29),I395),2))</f>
        <v/>
      </c>
      <c r="L395" s="142"/>
      <c r="M395" s="142"/>
      <c r="N395" s="142"/>
      <c r="O395" s="142"/>
      <c r="P395" s="142"/>
      <c r="Q395" s="160" t="str">
        <f aca="false">IF(ISNUMBER(X395),X395,"P")</f>
        <v>P</v>
      </c>
      <c r="W395" s="129" t="n">
        <f aca="false">SUM(L395:O395)</f>
        <v>0</v>
      </c>
      <c r="X395" s="129" t="str">
        <f aca="false">IF(W395&gt;0,ABS(W395-K395),"")</f>
        <v/>
      </c>
      <c r="AO395" s="78" t="e">
        <f aca="false">VLOOKUP(F395,PTDS2!$A$1:$Q$13,2)</f>
        <v>#N/A</v>
      </c>
      <c r="AP395" s="78" t="e">
        <f aca="false">VLOOKUP(F395,PTDS2!$A$1:$Q$13,3)</f>
        <v>#N/A</v>
      </c>
      <c r="AQ395" s="78" t="e">
        <f aca="false">VLOOKUP(F395,PTDS2!$A$1:$Q$13,4)</f>
        <v>#N/A</v>
      </c>
      <c r="AR395" s="78" t="e">
        <f aca="false">VLOOKUP(F395,PTDS2!$A$1:$Q$13,5)</f>
        <v>#N/A</v>
      </c>
      <c r="AS395" s="78" t="e">
        <f aca="false">VLOOKUP(F395,PTDS2!$A$1:$Q$13,6)</f>
        <v>#N/A</v>
      </c>
      <c r="AT395" s="78" t="e">
        <f aca="false">VLOOKUP(F395,PTDS2!$A$1:$Q$13,7)</f>
        <v>#N/A</v>
      </c>
      <c r="AU395" s="78" t="e">
        <f aca="false">VLOOKUP(F395,PTDS2!$A$1:$Q$13,8)</f>
        <v>#N/A</v>
      </c>
      <c r="AV395" s="78" t="e">
        <f aca="false">VLOOKUP(F395,PTDS2!$A$1:$Q$13,9)</f>
        <v>#N/A</v>
      </c>
      <c r="AW395" s="78" t="e">
        <f aca="false">VLOOKUP(F395,PTDS2!$A$1:$Q$13,10)</f>
        <v>#N/A</v>
      </c>
      <c r="AX395" s="78" t="e">
        <f aca="false">VLOOKUP(F395,PTDS2!$A$1:$Q$13,11)</f>
        <v>#N/A</v>
      </c>
      <c r="AY395" s="78" t="e">
        <f aca="false">VLOOKUP(F395,PTDS2!$A$1:$Q$13,12)</f>
        <v>#N/A</v>
      </c>
      <c r="AZ395" s="78" t="e">
        <f aca="false">VLOOKUP(F395,PTDS2!$A$1:$Q$13,13)</f>
        <v>#N/A</v>
      </c>
      <c r="BA395" s="78" t="e">
        <f aca="false">VLOOKUP(F395,PTDS2!$A$1:$Q$13,14)</f>
        <v>#N/A</v>
      </c>
      <c r="BB395" s="78" t="e">
        <f aca="false">VLOOKUP(F395,PTDS2!$A$1:$Q$13,15)</f>
        <v>#N/A</v>
      </c>
      <c r="BC395" s="78" t="e">
        <f aca="false">VLOOKUP(F395,PTDS2!$A$1:$Q$13,16)</f>
        <v>#N/A</v>
      </c>
      <c r="BD395" s="78" t="e">
        <f aca="false">VLOOKUP(F395,PTDS2!$A$1:$Q$13,17)</f>
        <v>#N/A</v>
      </c>
      <c r="BF395" s="78" t="e">
        <f aca="false">IF(AO395=0,"",AO395)</f>
        <v>#N/A</v>
      </c>
      <c r="BG395" s="78" t="e">
        <f aca="false">IF(AP395=0,"",AP395)</f>
        <v>#N/A</v>
      </c>
      <c r="BH395" s="78" t="e">
        <f aca="false">IF(AQ395=0,"",AQ395)</f>
        <v>#N/A</v>
      </c>
      <c r="BI395" s="78" t="e">
        <f aca="false">IF(AR395=0,"",AR395)</f>
        <v>#N/A</v>
      </c>
      <c r="BJ395" s="78" t="e">
        <f aca="false">IF(AS395=0,"",AS395)</f>
        <v>#N/A</v>
      </c>
      <c r="BK395" s="78" t="e">
        <f aca="false">IF(AT395=0,"",AT395)</f>
        <v>#N/A</v>
      </c>
      <c r="BL395" s="78" t="e">
        <f aca="false">IF(AU395=0,"",AU395)</f>
        <v>#N/A</v>
      </c>
      <c r="BM395" s="78" t="e">
        <f aca="false">IF(AV395=0,"",AV395)</f>
        <v>#N/A</v>
      </c>
      <c r="BN395" s="78" t="e">
        <f aca="false">IF(AW395=0,"",AW395)</f>
        <v>#N/A</v>
      </c>
      <c r="BO395" s="78" t="e">
        <f aca="false">IF(AX395=0,"",AX395)</f>
        <v>#N/A</v>
      </c>
      <c r="BP395" s="78" t="e">
        <f aca="false">IF(AY395=0,"",AY395)</f>
        <v>#N/A</v>
      </c>
      <c r="BQ395" s="78" t="e">
        <f aca="false">IF(AZ395=0,"",AZ395)</f>
        <v>#N/A</v>
      </c>
      <c r="BR395" s="78" t="e">
        <f aca="false">IF(BA395=0,"",BA395)</f>
        <v>#N/A</v>
      </c>
      <c r="BS395" s="78" t="e">
        <f aca="false">IF(BB395=0,"",BB395)</f>
        <v>#N/A</v>
      </c>
      <c r="BT395" s="78" t="e">
        <f aca="false">IF(BC395=0,"",BC395)</f>
        <v>#N/A</v>
      </c>
      <c r="BU395" s="78" t="e">
        <f aca="false">IF(BD395=0,"",BD395)</f>
        <v>#N/A</v>
      </c>
    </row>
    <row r="396" customFormat="false" ht="56.7" hidden="false" customHeight="true" outlineLevel="0" collapsed="false">
      <c r="A396" s="137"/>
      <c r="B396" s="138"/>
      <c r="C396" s="139"/>
      <c r="D396" s="139"/>
      <c r="E396" s="143"/>
      <c r="F396" s="120"/>
      <c r="G396" s="121"/>
      <c r="H396" s="122"/>
      <c r="I396" s="123"/>
      <c r="J396" s="116"/>
      <c r="K396" s="124" t="str">
        <f aca="false">IF(ISBLANK(I396),"",ROUND(IF(J396&lt;&gt;"€",IF(J396="$",I396*TRANSFERENCIAS!$E$29,I396*TRANSFERENCIAS!$H$29),I396),2))</f>
        <v/>
      </c>
      <c r="L396" s="142"/>
      <c r="M396" s="142"/>
      <c r="N396" s="142"/>
      <c r="O396" s="142"/>
      <c r="P396" s="142"/>
      <c r="Q396" s="160" t="str">
        <f aca="false">IF(ISNUMBER(X396),X396,"P")</f>
        <v>P</v>
      </c>
      <c r="W396" s="129" t="n">
        <f aca="false">SUM(L396:O396)</f>
        <v>0</v>
      </c>
      <c r="X396" s="129" t="str">
        <f aca="false">IF(W396&gt;0,ABS(W396-K396),"")</f>
        <v/>
      </c>
      <c r="AO396" s="78" t="e">
        <f aca="false">VLOOKUP(F396,PTDS2!$A$1:$Q$13,2)</f>
        <v>#N/A</v>
      </c>
      <c r="AP396" s="78" t="e">
        <f aca="false">VLOOKUP(F396,PTDS2!$A$1:$Q$13,3)</f>
        <v>#N/A</v>
      </c>
      <c r="AQ396" s="78" t="e">
        <f aca="false">VLOOKUP(F396,PTDS2!$A$1:$Q$13,4)</f>
        <v>#N/A</v>
      </c>
      <c r="AR396" s="78" t="e">
        <f aca="false">VLOOKUP(F396,PTDS2!$A$1:$Q$13,5)</f>
        <v>#N/A</v>
      </c>
      <c r="AS396" s="78" t="e">
        <f aca="false">VLOOKUP(F396,PTDS2!$A$1:$Q$13,6)</f>
        <v>#N/A</v>
      </c>
      <c r="AT396" s="78" t="e">
        <f aca="false">VLOOKUP(F396,PTDS2!$A$1:$Q$13,7)</f>
        <v>#N/A</v>
      </c>
      <c r="AU396" s="78" t="e">
        <f aca="false">VLOOKUP(F396,PTDS2!$A$1:$Q$13,8)</f>
        <v>#N/A</v>
      </c>
      <c r="AV396" s="78" t="e">
        <f aca="false">VLOOKUP(F396,PTDS2!$A$1:$Q$13,9)</f>
        <v>#N/A</v>
      </c>
      <c r="AW396" s="78" t="e">
        <f aca="false">VLOOKUP(F396,PTDS2!$A$1:$Q$13,10)</f>
        <v>#N/A</v>
      </c>
      <c r="AX396" s="78" t="e">
        <f aca="false">VLOOKUP(F396,PTDS2!$A$1:$Q$13,11)</f>
        <v>#N/A</v>
      </c>
      <c r="AY396" s="78" t="e">
        <f aca="false">VLOOKUP(F396,PTDS2!$A$1:$Q$13,12)</f>
        <v>#N/A</v>
      </c>
      <c r="AZ396" s="78" t="e">
        <f aca="false">VLOOKUP(F396,PTDS2!$A$1:$Q$13,13)</f>
        <v>#N/A</v>
      </c>
      <c r="BA396" s="78" t="e">
        <f aca="false">VLOOKUP(F396,PTDS2!$A$1:$Q$13,14)</f>
        <v>#N/A</v>
      </c>
      <c r="BB396" s="78" t="e">
        <f aca="false">VLOOKUP(F396,PTDS2!$A$1:$Q$13,15)</f>
        <v>#N/A</v>
      </c>
      <c r="BC396" s="78" t="e">
        <f aca="false">VLOOKUP(F396,PTDS2!$A$1:$Q$13,16)</f>
        <v>#N/A</v>
      </c>
      <c r="BD396" s="78" t="e">
        <f aca="false">VLOOKUP(F396,PTDS2!$A$1:$Q$13,17)</f>
        <v>#N/A</v>
      </c>
      <c r="BF396" s="78" t="e">
        <f aca="false">IF(AO396=0,"",AO396)</f>
        <v>#N/A</v>
      </c>
      <c r="BG396" s="78" t="e">
        <f aca="false">IF(AP396=0,"",AP396)</f>
        <v>#N/A</v>
      </c>
      <c r="BH396" s="78" t="e">
        <f aca="false">IF(AQ396=0,"",AQ396)</f>
        <v>#N/A</v>
      </c>
      <c r="BI396" s="78" t="e">
        <f aca="false">IF(AR396=0,"",AR396)</f>
        <v>#N/A</v>
      </c>
      <c r="BJ396" s="78" t="e">
        <f aca="false">IF(AS396=0,"",AS396)</f>
        <v>#N/A</v>
      </c>
      <c r="BK396" s="78" t="e">
        <f aca="false">IF(AT396=0,"",AT396)</f>
        <v>#N/A</v>
      </c>
      <c r="BL396" s="78" t="e">
        <f aca="false">IF(AU396=0,"",AU396)</f>
        <v>#N/A</v>
      </c>
      <c r="BM396" s="78" t="e">
        <f aca="false">IF(AV396=0,"",AV396)</f>
        <v>#N/A</v>
      </c>
      <c r="BN396" s="78" t="e">
        <f aca="false">IF(AW396=0,"",AW396)</f>
        <v>#N/A</v>
      </c>
      <c r="BO396" s="78" t="e">
        <f aca="false">IF(AX396=0,"",AX396)</f>
        <v>#N/A</v>
      </c>
      <c r="BP396" s="78" t="e">
        <f aca="false">IF(AY396=0,"",AY396)</f>
        <v>#N/A</v>
      </c>
      <c r="BQ396" s="78" t="e">
        <f aca="false">IF(AZ396=0,"",AZ396)</f>
        <v>#N/A</v>
      </c>
      <c r="BR396" s="78" t="e">
        <f aca="false">IF(BA396=0,"",BA396)</f>
        <v>#N/A</v>
      </c>
      <c r="BS396" s="78" t="e">
        <f aca="false">IF(BB396=0,"",BB396)</f>
        <v>#N/A</v>
      </c>
      <c r="BT396" s="78" t="e">
        <f aca="false">IF(BC396=0,"",BC396)</f>
        <v>#N/A</v>
      </c>
      <c r="BU396" s="78" t="e">
        <f aca="false">IF(BD396=0,"",BD396)</f>
        <v>#N/A</v>
      </c>
    </row>
    <row r="397" customFormat="false" ht="56.7" hidden="false" customHeight="true" outlineLevel="0" collapsed="false">
      <c r="A397" s="137"/>
      <c r="B397" s="138"/>
      <c r="C397" s="139"/>
      <c r="D397" s="139"/>
      <c r="E397" s="143"/>
      <c r="F397" s="120"/>
      <c r="G397" s="121"/>
      <c r="H397" s="122"/>
      <c r="I397" s="123"/>
      <c r="J397" s="116"/>
      <c r="K397" s="124" t="str">
        <f aca="false">IF(ISBLANK(I397),"",ROUND(IF(J397&lt;&gt;"€",IF(J397="$",I397*TRANSFERENCIAS!$E$29,I397*TRANSFERENCIAS!$H$29),I397),2))</f>
        <v/>
      </c>
      <c r="L397" s="142"/>
      <c r="M397" s="142"/>
      <c r="N397" s="142"/>
      <c r="O397" s="142"/>
      <c r="P397" s="142"/>
      <c r="Q397" s="160" t="str">
        <f aca="false">IF(ISNUMBER(X397),X397,"P")</f>
        <v>P</v>
      </c>
      <c r="W397" s="129" t="n">
        <f aca="false">SUM(L397:O397)</f>
        <v>0</v>
      </c>
      <c r="X397" s="129" t="str">
        <f aca="false">IF(W397&gt;0,ABS(W397-K397),"")</f>
        <v/>
      </c>
      <c r="AO397" s="78" t="e">
        <f aca="false">VLOOKUP(F397,PTDS2!$A$1:$Q$13,2)</f>
        <v>#N/A</v>
      </c>
      <c r="AP397" s="78" t="e">
        <f aca="false">VLOOKUP(F397,PTDS2!$A$1:$Q$13,3)</f>
        <v>#N/A</v>
      </c>
      <c r="AQ397" s="78" t="e">
        <f aca="false">VLOOKUP(F397,PTDS2!$A$1:$Q$13,4)</f>
        <v>#N/A</v>
      </c>
      <c r="AR397" s="78" t="e">
        <f aca="false">VLOOKUP(F397,PTDS2!$A$1:$Q$13,5)</f>
        <v>#N/A</v>
      </c>
      <c r="AS397" s="78" t="e">
        <f aca="false">VLOOKUP(F397,PTDS2!$A$1:$Q$13,6)</f>
        <v>#N/A</v>
      </c>
      <c r="AT397" s="78" t="e">
        <f aca="false">VLOOKUP(F397,PTDS2!$A$1:$Q$13,7)</f>
        <v>#N/A</v>
      </c>
      <c r="AU397" s="78" t="e">
        <f aca="false">VLOOKUP(F397,PTDS2!$A$1:$Q$13,8)</f>
        <v>#N/A</v>
      </c>
      <c r="AV397" s="78" t="e">
        <f aca="false">VLOOKUP(F397,PTDS2!$A$1:$Q$13,9)</f>
        <v>#N/A</v>
      </c>
      <c r="AW397" s="78" t="e">
        <f aca="false">VLOOKUP(F397,PTDS2!$A$1:$Q$13,10)</f>
        <v>#N/A</v>
      </c>
      <c r="AX397" s="78" t="e">
        <f aca="false">VLOOKUP(F397,PTDS2!$A$1:$Q$13,11)</f>
        <v>#N/A</v>
      </c>
      <c r="AY397" s="78" t="e">
        <f aca="false">VLOOKUP(F397,PTDS2!$A$1:$Q$13,12)</f>
        <v>#N/A</v>
      </c>
      <c r="AZ397" s="78" t="e">
        <f aca="false">VLOOKUP(F397,PTDS2!$A$1:$Q$13,13)</f>
        <v>#N/A</v>
      </c>
      <c r="BA397" s="78" t="e">
        <f aca="false">VLOOKUP(F397,PTDS2!$A$1:$Q$13,14)</f>
        <v>#N/A</v>
      </c>
      <c r="BB397" s="78" t="e">
        <f aca="false">VLOOKUP(F397,PTDS2!$A$1:$Q$13,15)</f>
        <v>#N/A</v>
      </c>
      <c r="BC397" s="78" t="e">
        <f aca="false">VLOOKUP(F397,PTDS2!$A$1:$Q$13,16)</f>
        <v>#N/A</v>
      </c>
      <c r="BD397" s="78" t="e">
        <f aca="false">VLOOKUP(F397,PTDS2!$A$1:$Q$13,17)</f>
        <v>#N/A</v>
      </c>
      <c r="BF397" s="78" t="e">
        <f aca="false">IF(AO397=0,"",AO397)</f>
        <v>#N/A</v>
      </c>
      <c r="BG397" s="78" t="e">
        <f aca="false">IF(AP397=0,"",AP397)</f>
        <v>#N/A</v>
      </c>
      <c r="BH397" s="78" t="e">
        <f aca="false">IF(AQ397=0,"",AQ397)</f>
        <v>#N/A</v>
      </c>
      <c r="BI397" s="78" t="e">
        <f aca="false">IF(AR397=0,"",AR397)</f>
        <v>#N/A</v>
      </c>
      <c r="BJ397" s="78" t="e">
        <f aca="false">IF(AS397=0,"",AS397)</f>
        <v>#N/A</v>
      </c>
      <c r="BK397" s="78" t="e">
        <f aca="false">IF(AT397=0,"",AT397)</f>
        <v>#N/A</v>
      </c>
      <c r="BL397" s="78" t="e">
        <f aca="false">IF(AU397=0,"",AU397)</f>
        <v>#N/A</v>
      </c>
      <c r="BM397" s="78" t="e">
        <f aca="false">IF(AV397=0,"",AV397)</f>
        <v>#N/A</v>
      </c>
      <c r="BN397" s="78" t="e">
        <f aca="false">IF(AW397=0,"",AW397)</f>
        <v>#N/A</v>
      </c>
      <c r="BO397" s="78" t="e">
        <f aca="false">IF(AX397=0,"",AX397)</f>
        <v>#N/A</v>
      </c>
      <c r="BP397" s="78" t="e">
        <f aca="false">IF(AY397=0,"",AY397)</f>
        <v>#N/A</v>
      </c>
      <c r="BQ397" s="78" t="e">
        <f aca="false">IF(AZ397=0,"",AZ397)</f>
        <v>#N/A</v>
      </c>
      <c r="BR397" s="78" t="e">
        <f aca="false">IF(BA397=0,"",BA397)</f>
        <v>#N/A</v>
      </c>
      <c r="BS397" s="78" t="e">
        <f aca="false">IF(BB397=0,"",BB397)</f>
        <v>#N/A</v>
      </c>
      <c r="BT397" s="78" t="e">
        <f aca="false">IF(BC397=0,"",BC397)</f>
        <v>#N/A</v>
      </c>
      <c r="BU397" s="78" t="e">
        <f aca="false">IF(BD397=0,"",BD397)</f>
        <v>#N/A</v>
      </c>
    </row>
    <row r="398" customFormat="false" ht="56.7" hidden="false" customHeight="true" outlineLevel="0" collapsed="false">
      <c r="A398" s="137"/>
      <c r="B398" s="138"/>
      <c r="C398" s="139"/>
      <c r="D398" s="139"/>
      <c r="E398" s="143"/>
      <c r="F398" s="120"/>
      <c r="G398" s="121"/>
      <c r="H398" s="122"/>
      <c r="I398" s="123"/>
      <c r="J398" s="116"/>
      <c r="K398" s="124" t="str">
        <f aca="false">IF(ISBLANK(I398),"",ROUND(IF(J398&lt;&gt;"€",IF(J398="$",I398*TRANSFERENCIAS!$E$29,I398*TRANSFERENCIAS!$H$29),I398),2))</f>
        <v/>
      </c>
      <c r="L398" s="142"/>
      <c r="M398" s="142"/>
      <c r="N398" s="142"/>
      <c r="O398" s="142"/>
      <c r="P398" s="142"/>
      <c r="Q398" s="160" t="str">
        <f aca="false">IF(ISNUMBER(X398),X398,"P")</f>
        <v>P</v>
      </c>
      <c r="W398" s="129" t="n">
        <f aca="false">SUM(L398:O398)</f>
        <v>0</v>
      </c>
      <c r="X398" s="129" t="str">
        <f aca="false">IF(W398&gt;0,ABS(W398-K398),"")</f>
        <v/>
      </c>
      <c r="AO398" s="78" t="e">
        <f aca="false">VLOOKUP(F398,PTDS2!$A$1:$Q$13,2)</f>
        <v>#N/A</v>
      </c>
      <c r="AP398" s="78" t="e">
        <f aca="false">VLOOKUP(F398,PTDS2!$A$1:$Q$13,3)</f>
        <v>#N/A</v>
      </c>
      <c r="AQ398" s="78" t="e">
        <f aca="false">VLOOKUP(F398,PTDS2!$A$1:$Q$13,4)</f>
        <v>#N/A</v>
      </c>
      <c r="AR398" s="78" t="e">
        <f aca="false">VLOOKUP(F398,PTDS2!$A$1:$Q$13,5)</f>
        <v>#N/A</v>
      </c>
      <c r="AS398" s="78" t="e">
        <f aca="false">VLOOKUP(F398,PTDS2!$A$1:$Q$13,6)</f>
        <v>#N/A</v>
      </c>
      <c r="AT398" s="78" t="e">
        <f aca="false">VLOOKUP(F398,PTDS2!$A$1:$Q$13,7)</f>
        <v>#N/A</v>
      </c>
      <c r="AU398" s="78" t="e">
        <f aca="false">VLOOKUP(F398,PTDS2!$A$1:$Q$13,8)</f>
        <v>#N/A</v>
      </c>
      <c r="AV398" s="78" t="e">
        <f aca="false">VLOOKUP(F398,PTDS2!$A$1:$Q$13,9)</f>
        <v>#N/A</v>
      </c>
      <c r="AW398" s="78" t="e">
        <f aca="false">VLOOKUP(F398,PTDS2!$A$1:$Q$13,10)</f>
        <v>#N/A</v>
      </c>
      <c r="AX398" s="78" t="e">
        <f aca="false">VLOOKUP(F398,PTDS2!$A$1:$Q$13,11)</f>
        <v>#N/A</v>
      </c>
      <c r="AY398" s="78" t="e">
        <f aca="false">VLOOKUP(F398,PTDS2!$A$1:$Q$13,12)</f>
        <v>#N/A</v>
      </c>
      <c r="AZ398" s="78" t="e">
        <f aca="false">VLOOKUP(F398,PTDS2!$A$1:$Q$13,13)</f>
        <v>#N/A</v>
      </c>
      <c r="BA398" s="78" t="e">
        <f aca="false">VLOOKUP(F398,PTDS2!$A$1:$Q$13,14)</f>
        <v>#N/A</v>
      </c>
      <c r="BB398" s="78" t="e">
        <f aca="false">VLOOKUP(F398,PTDS2!$A$1:$Q$13,15)</f>
        <v>#N/A</v>
      </c>
      <c r="BC398" s="78" t="e">
        <f aca="false">VLOOKUP(F398,PTDS2!$A$1:$Q$13,16)</f>
        <v>#N/A</v>
      </c>
      <c r="BD398" s="78" t="e">
        <f aca="false">VLOOKUP(F398,PTDS2!$A$1:$Q$13,17)</f>
        <v>#N/A</v>
      </c>
      <c r="BF398" s="78" t="e">
        <f aca="false">IF(AO398=0,"",AO398)</f>
        <v>#N/A</v>
      </c>
      <c r="BG398" s="78" t="e">
        <f aca="false">IF(AP398=0,"",AP398)</f>
        <v>#N/A</v>
      </c>
      <c r="BH398" s="78" t="e">
        <f aca="false">IF(AQ398=0,"",AQ398)</f>
        <v>#N/A</v>
      </c>
      <c r="BI398" s="78" t="e">
        <f aca="false">IF(AR398=0,"",AR398)</f>
        <v>#N/A</v>
      </c>
      <c r="BJ398" s="78" t="e">
        <f aca="false">IF(AS398=0,"",AS398)</f>
        <v>#N/A</v>
      </c>
      <c r="BK398" s="78" t="e">
        <f aca="false">IF(AT398=0,"",AT398)</f>
        <v>#N/A</v>
      </c>
      <c r="BL398" s="78" t="e">
        <f aca="false">IF(AU398=0,"",AU398)</f>
        <v>#N/A</v>
      </c>
      <c r="BM398" s="78" t="e">
        <f aca="false">IF(AV398=0,"",AV398)</f>
        <v>#N/A</v>
      </c>
      <c r="BN398" s="78" t="e">
        <f aca="false">IF(AW398=0,"",AW398)</f>
        <v>#N/A</v>
      </c>
      <c r="BO398" s="78" t="e">
        <f aca="false">IF(AX398=0,"",AX398)</f>
        <v>#N/A</v>
      </c>
      <c r="BP398" s="78" t="e">
        <f aca="false">IF(AY398=0,"",AY398)</f>
        <v>#N/A</v>
      </c>
      <c r="BQ398" s="78" t="e">
        <f aca="false">IF(AZ398=0,"",AZ398)</f>
        <v>#N/A</v>
      </c>
      <c r="BR398" s="78" t="e">
        <f aca="false">IF(BA398=0,"",BA398)</f>
        <v>#N/A</v>
      </c>
      <c r="BS398" s="78" t="e">
        <f aca="false">IF(BB398=0,"",BB398)</f>
        <v>#N/A</v>
      </c>
      <c r="BT398" s="78" t="e">
        <f aca="false">IF(BC398=0,"",BC398)</f>
        <v>#N/A</v>
      </c>
      <c r="BU398" s="78" t="e">
        <f aca="false">IF(BD398=0,"",BD398)</f>
        <v>#N/A</v>
      </c>
    </row>
    <row r="399" customFormat="false" ht="56.7" hidden="false" customHeight="true" outlineLevel="0" collapsed="false">
      <c r="A399" s="137"/>
      <c r="B399" s="138"/>
      <c r="C399" s="139"/>
      <c r="D399" s="139"/>
      <c r="E399" s="143"/>
      <c r="F399" s="120"/>
      <c r="G399" s="121"/>
      <c r="H399" s="122"/>
      <c r="I399" s="123"/>
      <c r="J399" s="116"/>
      <c r="K399" s="124" t="str">
        <f aca="false">IF(ISBLANK(I399),"",ROUND(IF(J399&lt;&gt;"€",IF(J399="$",I399*TRANSFERENCIAS!$E$29,I399*TRANSFERENCIAS!$H$29),I399),2))</f>
        <v/>
      </c>
      <c r="L399" s="142"/>
      <c r="M399" s="142"/>
      <c r="N399" s="142"/>
      <c r="O399" s="142"/>
      <c r="P399" s="142"/>
      <c r="Q399" s="160" t="str">
        <f aca="false">IF(ISNUMBER(X399),X399,"P")</f>
        <v>P</v>
      </c>
      <c r="W399" s="129" t="n">
        <f aca="false">SUM(L399:O399)</f>
        <v>0</v>
      </c>
      <c r="X399" s="129" t="str">
        <f aca="false">IF(W399&gt;0,ABS(W399-K399),"")</f>
        <v/>
      </c>
      <c r="AO399" s="78" t="e">
        <f aca="false">VLOOKUP(F399,PTDS2!$A$1:$Q$13,2)</f>
        <v>#N/A</v>
      </c>
      <c r="AP399" s="78" t="e">
        <f aca="false">VLOOKUP(F399,PTDS2!$A$1:$Q$13,3)</f>
        <v>#N/A</v>
      </c>
      <c r="AQ399" s="78" t="e">
        <f aca="false">VLOOKUP(F399,PTDS2!$A$1:$Q$13,4)</f>
        <v>#N/A</v>
      </c>
      <c r="AR399" s="78" t="e">
        <f aca="false">VLOOKUP(F399,PTDS2!$A$1:$Q$13,5)</f>
        <v>#N/A</v>
      </c>
      <c r="AS399" s="78" t="e">
        <f aca="false">VLOOKUP(F399,PTDS2!$A$1:$Q$13,6)</f>
        <v>#N/A</v>
      </c>
      <c r="AT399" s="78" t="e">
        <f aca="false">VLOOKUP(F399,PTDS2!$A$1:$Q$13,7)</f>
        <v>#N/A</v>
      </c>
      <c r="AU399" s="78" t="e">
        <f aca="false">VLOOKUP(F399,PTDS2!$A$1:$Q$13,8)</f>
        <v>#N/A</v>
      </c>
      <c r="AV399" s="78" t="e">
        <f aca="false">VLOOKUP(F399,PTDS2!$A$1:$Q$13,9)</f>
        <v>#N/A</v>
      </c>
      <c r="AW399" s="78" t="e">
        <f aca="false">VLOOKUP(F399,PTDS2!$A$1:$Q$13,10)</f>
        <v>#N/A</v>
      </c>
      <c r="AX399" s="78" t="e">
        <f aca="false">VLOOKUP(F399,PTDS2!$A$1:$Q$13,11)</f>
        <v>#N/A</v>
      </c>
      <c r="AY399" s="78" t="e">
        <f aca="false">VLOOKUP(F399,PTDS2!$A$1:$Q$13,12)</f>
        <v>#N/A</v>
      </c>
      <c r="AZ399" s="78" t="e">
        <f aca="false">VLOOKUP(F399,PTDS2!$A$1:$Q$13,13)</f>
        <v>#N/A</v>
      </c>
      <c r="BA399" s="78" t="e">
        <f aca="false">VLOOKUP(F399,PTDS2!$A$1:$Q$13,14)</f>
        <v>#N/A</v>
      </c>
      <c r="BB399" s="78" t="e">
        <f aca="false">VLOOKUP(F399,PTDS2!$A$1:$Q$13,15)</f>
        <v>#N/A</v>
      </c>
      <c r="BC399" s="78" t="e">
        <f aca="false">VLOOKUP(F399,PTDS2!$A$1:$Q$13,16)</f>
        <v>#N/A</v>
      </c>
      <c r="BD399" s="78" t="e">
        <f aca="false">VLOOKUP(F399,PTDS2!$A$1:$Q$13,17)</f>
        <v>#N/A</v>
      </c>
      <c r="BF399" s="78" t="e">
        <f aca="false">IF(AO399=0,"",AO399)</f>
        <v>#N/A</v>
      </c>
      <c r="BG399" s="78" t="e">
        <f aca="false">IF(AP399=0,"",AP399)</f>
        <v>#N/A</v>
      </c>
      <c r="BH399" s="78" t="e">
        <f aca="false">IF(AQ399=0,"",AQ399)</f>
        <v>#N/A</v>
      </c>
      <c r="BI399" s="78" t="e">
        <f aca="false">IF(AR399=0,"",AR399)</f>
        <v>#N/A</v>
      </c>
      <c r="BJ399" s="78" t="e">
        <f aca="false">IF(AS399=0,"",AS399)</f>
        <v>#N/A</v>
      </c>
      <c r="BK399" s="78" t="e">
        <f aca="false">IF(AT399=0,"",AT399)</f>
        <v>#N/A</v>
      </c>
      <c r="BL399" s="78" t="e">
        <f aca="false">IF(AU399=0,"",AU399)</f>
        <v>#N/A</v>
      </c>
      <c r="BM399" s="78" t="e">
        <f aca="false">IF(AV399=0,"",AV399)</f>
        <v>#N/A</v>
      </c>
      <c r="BN399" s="78" t="e">
        <f aca="false">IF(AW399=0,"",AW399)</f>
        <v>#N/A</v>
      </c>
      <c r="BO399" s="78" t="e">
        <f aca="false">IF(AX399=0,"",AX399)</f>
        <v>#N/A</v>
      </c>
      <c r="BP399" s="78" t="e">
        <f aca="false">IF(AY399=0,"",AY399)</f>
        <v>#N/A</v>
      </c>
      <c r="BQ399" s="78" t="e">
        <f aca="false">IF(AZ399=0,"",AZ399)</f>
        <v>#N/A</v>
      </c>
      <c r="BR399" s="78" t="e">
        <f aca="false">IF(BA399=0,"",BA399)</f>
        <v>#N/A</v>
      </c>
      <c r="BS399" s="78" t="e">
        <f aca="false">IF(BB399=0,"",BB399)</f>
        <v>#N/A</v>
      </c>
      <c r="BT399" s="78" t="e">
        <f aca="false">IF(BC399=0,"",BC399)</f>
        <v>#N/A</v>
      </c>
      <c r="BU399" s="78" t="e">
        <f aca="false">IF(BD399=0,"",BD399)</f>
        <v>#N/A</v>
      </c>
    </row>
    <row r="400" customFormat="false" ht="56.7" hidden="false" customHeight="true" outlineLevel="0" collapsed="false">
      <c r="A400" s="137"/>
      <c r="B400" s="138"/>
      <c r="C400" s="139"/>
      <c r="D400" s="139"/>
      <c r="E400" s="143"/>
      <c r="F400" s="120"/>
      <c r="G400" s="121"/>
      <c r="H400" s="122"/>
      <c r="I400" s="123"/>
      <c r="J400" s="116"/>
      <c r="K400" s="124" t="str">
        <f aca="false">IF(ISBLANK(I400),"",ROUND(IF(J400&lt;&gt;"€",IF(J400="$",I400*TRANSFERENCIAS!$E$29,I400*TRANSFERENCIAS!$H$29),I400),2))</f>
        <v/>
      </c>
      <c r="L400" s="142"/>
      <c r="M400" s="142"/>
      <c r="N400" s="142"/>
      <c r="O400" s="142"/>
      <c r="P400" s="142"/>
      <c r="Q400" s="160" t="str">
        <f aca="false">IF(ISNUMBER(X400),X400,"P")</f>
        <v>P</v>
      </c>
      <c r="W400" s="129" t="n">
        <f aca="false">SUM(L400:O400)</f>
        <v>0</v>
      </c>
      <c r="X400" s="129" t="str">
        <f aca="false">IF(W400&gt;0,ABS(W400-K400),"")</f>
        <v/>
      </c>
      <c r="AO400" s="78" t="e">
        <f aca="false">VLOOKUP(F400,PTDS2!$A$1:$Q$13,2)</f>
        <v>#N/A</v>
      </c>
      <c r="AP400" s="78" t="e">
        <f aca="false">VLOOKUP(F400,PTDS2!$A$1:$Q$13,3)</f>
        <v>#N/A</v>
      </c>
      <c r="AQ400" s="78" t="e">
        <f aca="false">VLOOKUP(F400,PTDS2!$A$1:$Q$13,4)</f>
        <v>#N/A</v>
      </c>
      <c r="AR400" s="78" t="e">
        <f aca="false">VLOOKUP(F400,PTDS2!$A$1:$Q$13,5)</f>
        <v>#N/A</v>
      </c>
      <c r="AS400" s="78" t="e">
        <f aca="false">VLOOKUP(F400,PTDS2!$A$1:$Q$13,6)</f>
        <v>#N/A</v>
      </c>
      <c r="AT400" s="78" t="e">
        <f aca="false">VLOOKUP(F400,PTDS2!$A$1:$Q$13,7)</f>
        <v>#N/A</v>
      </c>
      <c r="AU400" s="78" t="e">
        <f aca="false">VLOOKUP(F400,PTDS2!$A$1:$Q$13,8)</f>
        <v>#N/A</v>
      </c>
      <c r="AV400" s="78" t="e">
        <f aca="false">VLOOKUP(F400,PTDS2!$A$1:$Q$13,9)</f>
        <v>#N/A</v>
      </c>
      <c r="AW400" s="78" t="e">
        <f aca="false">VLOOKUP(F400,PTDS2!$A$1:$Q$13,10)</f>
        <v>#N/A</v>
      </c>
      <c r="AX400" s="78" t="e">
        <f aca="false">VLOOKUP(F400,PTDS2!$A$1:$Q$13,11)</f>
        <v>#N/A</v>
      </c>
      <c r="AY400" s="78" t="e">
        <f aca="false">VLOOKUP(F400,PTDS2!$A$1:$Q$13,12)</f>
        <v>#N/A</v>
      </c>
      <c r="AZ400" s="78" t="e">
        <f aca="false">VLOOKUP(F400,PTDS2!$A$1:$Q$13,13)</f>
        <v>#N/A</v>
      </c>
      <c r="BA400" s="78" t="e">
        <f aca="false">VLOOKUP(F400,PTDS2!$A$1:$Q$13,14)</f>
        <v>#N/A</v>
      </c>
      <c r="BB400" s="78" t="e">
        <f aca="false">VLOOKUP(F400,PTDS2!$A$1:$Q$13,15)</f>
        <v>#N/A</v>
      </c>
      <c r="BC400" s="78" t="e">
        <f aca="false">VLOOKUP(F400,PTDS2!$A$1:$Q$13,16)</f>
        <v>#N/A</v>
      </c>
      <c r="BD400" s="78" t="e">
        <f aca="false">VLOOKUP(F400,PTDS2!$A$1:$Q$13,17)</f>
        <v>#N/A</v>
      </c>
      <c r="BF400" s="78" t="e">
        <f aca="false">IF(AO400=0,"",AO400)</f>
        <v>#N/A</v>
      </c>
      <c r="BG400" s="78" t="e">
        <f aca="false">IF(AP400=0,"",AP400)</f>
        <v>#N/A</v>
      </c>
      <c r="BH400" s="78" t="e">
        <f aca="false">IF(AQ400=0,"",AQ400)</f>
        <v>#N/A</v>
      </c>
      <c r="BI400" s="78" t="e">
        <f aca="false">IF(AR400=0,"",AR400)</f>
        <v>#N/A</v>
      </c>
      <c r="BJ400" s="78" t="e">
        <f aca="false">IF(AS400=0,"",AS400)</f>
        <v>#N/A</v>
      </c>
      <c r="BK400" s="78" t="e">
        <f aca="false">IF(AT400=0,"",AT400)</f>
        <v>#N/A</v>
      </c>
      <c r="BL400" s="78" t="e">
        <f aca="false">IF(AU400=0,"",AU400)</f>
        <v>#N/A</v>
      </c>
      <c r="BM400" s="78" t="e">
        <f aca="false">IF(AV400=0,"",AV400)</f>
        <v>#N/A</v>
      </c>
      <c r="BN400" s="78" t="e">
        <f aca="false">IF(AW400=0,"",AW400)</f>
        <v>#N/A</v>
      </c>
      <c r="BO400" s="78" t="e">
        <f aca="false">IF(AX400=0,"",AX400)</f>
        <v>#N/A</v>
      </c>
      <c r="BP400" s="78" t="e">
        <f aca="false">IF(AY400=0,"",AY400)</f>
        <v>#N/A</v>
      </c>
      <c r="BQ400" s="78" t="e">
        <f aca="false">IF(AZ400=0,"",AZ400)</f>
        <v>#N/A</v>
      </c>
      <c r="BR400" s="78" t="e">
        <f aca="false">IF(BA400=0,"",BA400)</f>
        <v>#N/A</v>
      </c>
      <c r="BS400" s="78" t="e">
        <f aca="false">IF(BB400=0,"",BB400)</f>
        <v>#N/A</v>
      </c>
      <c r="BT400" s="78" t="e">
        <f aca="false">IF(BC400=0,"",BC400)</f>
        <v>#N/A</v>
      </c>
      <c r="BU400" s="78" t="e">
        <f aca="false">IF(BD400=0,"",BD400)</f>
        <v>#N/A</v>
      </c>
    </row>
    <row r="401" customFormat="false" ht="56.7" hidden="false" customHeight="true" outlineLevel="0" collapsed="false">
      <c r="A401" s="137"/>
      <c r="B401" s="138"/>
      <c r="C401" s="139"/>
      <c r="D401" s="139"/>
      <c r="E401" s="143"/>
      <c r="F401" s="120"/>
      <c r="G401" s="121"/>
      <c r="H401" s="122"/>
      <c r="I401" s="123"/>
      <c r="J401" s="116"/>
      <c r="K401" s="124" t="str">
        <f aca="false">IF(ISBLANK(I401),"",ROUND(IF(J401&lt;&gt;"€",IF(J401="$",I401*TRANSFERENCIAS!$E$29,I401*TRANSFERENCIAS!$H$29),I401),2))</f>
        <v/>
      </c>
      <c r="L401" s="142"/>
      <c r="M401" s="142"/>
      <c r="N401" s="142"/>
      <c r="O401" s="142"/>
      <c r="P401" s="142"/>
      <c r="Q401" s="160" t="str">
        <f aca="false">IF(ISNUMBER(X401),X401,"P")</f>
        <v>P</v>
      </c>
      <c r="W401" s="129" t="n">
        <f aca="false">SUM(L401:O401)</f>
        <v>0</v>
      </c>
      <c r="X401" s="129" t="str">
        <f aca="false">IF(W401&gt;0,ABS(W401-K401),"")</f>
        <v/>
      </c>
      <c r="AO401" s="78" t="e">
        <f aca="false">VLOOKUP(F401,PTDS2!$A$1:$Q$13,2)</f>
        <v>#N/A</v>
      </c>
      <c r="AP401" s="78" t="e">
        <f aca="false">VLOOKUP(F401,PTDS2!$A$1:$Q$13,3)</f>
        <v>#N/A</v>
      </c>
      <c r="AQ401" s="78" t="e">
        <f aca="false">VLOOKUP(F401,PTDS2!$A$1:$Q$13,4)</f>
        <v>#N/A</v>
      </c>
      <c r="AR401" s="78" t="e">
        <f aca="false">VLOOKUP(F401,PTDS2!$A$1:$Q$13,5)</f>
        <v>#N/A</v>
      </c>
      <c r="AS401" s="78" t="e">
        <f aca="false">VLOOKUP(F401,PTDS2!$A$1:$Q$13,6)</f>
        <v>#N/A</v>
      </c>
      <c r="AT401" s="78" t="e">
        <f aca="false">VLOOKUP(F401,PTDS2!$A$1:$Q$13,7)</f>
        <v>#N/A</v>
      </c>
      <c r="AU401" s="78" t="e">
        <f aca="false">VLOOKUP(F401,PTDS2!$A$1:$Q$13,8)</f>
        <v>#N/A</v>
      </c>
      <c r="AV401" s="78" t="e">
        <f aca="false">VLOOKUP(F401,PTDS2!$A$1:$Q$13,9)</f>
        <v>#N/A</v>
      </c>
      <c r="AW401" s="78" t="e">
        <f aca="false">VLOOKUP(F401,PTDS2!$A$1:$Q$13,10)</f>
        <v>#N/A</v>
      </c>
      <c r="AX401" s="78" t="e">
        <f aca="false">VLOOKUP(F401,PTDS2!$A$1:$Q$13,11)</f>
        <v>#N/A</v>
      </c>
      <c r="AY401" s="78" t="e">
        <f aca="false">VLOOKUP(F401,PTDS2!$A$1:$Q$13,12)</f>
        <v>#N/A</v>
      </c>
      <c r="AZ401" s="78" t="e">
        <f aca="false">VLOOKUP(F401,PTDS2!$A$1:$Q$13,13)</f>
        <v>#N/A</v>
      </c>
      <c r="BA401" s="78" t="e">
        <f aca="false">VLOOKUP(F401,PTDS2!$A$1:$Q$13,14)</f>
        <v>#N/A</v>
      </c>
      <c r="BB401" s="78" t="e">
        <f aca="false">VLOOKUP(F401,PTDS2!$A$1:$Q$13,15)</f>
        <v>#N/A</v>
      </c>
      <c r="BC401" s="78" t="e">
        <f aca="false">VLOOKUP(F401,PTDS2!$A$1:$Q$13,16)</f>
        <v>#N/A</v>
      </c>
      <c r="BD401" s="78" t="e">
        <f aca="false">VLOOKUP(F401,PTDS2!$A$1:$Q$13,17)</f>
        <v>#N/A</v>
      </c>
      <c r="BF401" s="78" t="e">
        <f aca="false">IF(AO401=0,"",AO401)</f>
        <v>#N/A</v>
      </c>
      <c r="BG401" s="78" t="e">
        <f aca="false">IF(AP401=0,"",AP401)</f>
        <v>#N/A</v>
      </c>
      <c r="BH401" s="78" t="e">
        <f aca="false">IF(AQ401=0,"",AQ401)</f>
        <v>#N/A</v>
      </c>
      <c r="BI401" s="78" t="e">
        <f aca="false">IF(AR401=0,"",AR401)</f>
        <v>#N/A</v>
      </c>
      <c r="BJ401" s="78" t="e">
        <f aca="false">IF(AS401=0,"",AS401)</f>
        <v>#N/A</v>
      </c>
      <c r="BK401" s="78" t="e">
        <f aca="false">IF(AT401=0,"",AT401)</f>
        <v>#N/A</v>
      </c>
      <c r="BL401" s="78" t="e">
        <f aca="false">IF(AU401=0,"",AU401)</f>
        <v>#N/A</v>
      </c>
      <c r="BM401" s="78" t="e">
        <f aca="false">IF(AV401=0,"",AV401)</f>
        <v>#N/A</v>
      </c>
      <c r="BN401" s="78" t="e">
        <f aca="false">IF(AW401=0,"",AW401)</f>
        <v>#N/A</v>
      </c>
      <c r="BO401" s="78" t="e">
        <f aca="false">IF(AX401=0,"",AX401)</f>
        <v>#N/A</v>
      </c>
      <c r="BP401" s="78" t="e">
        <f aca="false">IF(AY401=0,"",AY401)</f>
        <v>#N/A</v>
      </c>
      <c r="BQ401" s="78" t="e">
        <f aca="false">IF(AZ401=0,"",AZ401)</f>
        <v>#N/A</v>
      </c>
      <c r="BR401" s="78" t="e">
        <f aca="false">IF(BA401=0,"",BA401)</f>
        <v>#N/A</v>
      </c>
      <c r="BS401" s="78" t="e">
        <f aca="false">IF(BB401=0,"",BB401)</f>
        <v>#N/A</v>
      </c>
      <c r="BT401" s="78" t="e">
        <f aca="false">IF(BC401=0,"",BC401)</f>
        <v>#N/A</v>
      </c>
      <c r="BU401" s="78" t="e">
        <f aca="false">IF(BD401=0,"",BD401)</f>
        <v>#N/A</v>
      </c>
    </row>
    <row r="402" customFormat="false" ht="56.7" hidden="false" customHeight="true" outlineLevel="0" collapsed="false">
      <c r="A402" s="137"/>
      <c r="B402" s="138"/>
      <c r="C402" s="139"/>
      <c r="D402" s="139"/>
      <c r="E402" s="143"/>
      <c r="F402" s="120"/>
      <c r="G402" s="121"/>
      <c r="H402" s="122"/>
      <c r="I402" s="123"/>
      <c r="J402" s="116"/>
      <c r="K402" s="124" t="str">
        <f aca="false">IF(ISBLANK(I402),"",ROUND(IF(J402&lt;&gt;"€",IF(J402="$",I402*TRANSFERENCIAS!$E$29,I402*TRANSFERENCIAS!$H$29),I402),2))</f>
        <v/>
      </c>
      <c r="L402" s="142"/>
      <c r="M402" s="142"/>
      <c r="N402" s="142"/>
      <c r="O402" s="142"/>
      <c r="P402" s="142"/>
      <c r="Q402" s="160" t="str">
        <f aca="false">IF(ISNUMBER(X402),X402,"P")</f>
        <v>P</v>
      </c>
      <c r="W402" s="129" t="n">
        <f aca="false">SUM(L402:O402)</f>
        <v>0</v>
      </c>
      <c r="X402" s="129" t="str">
        <f aca="false">IF(W402&gt;0,ABS(W402-K402),"")</f>
        <v/>
      </c>
      <c r="AO402" s="78" t="e">
        <f aca="false">VLOOKUP(F402,PTDS2!$A$1:$Q$13,2)</f>
        <v>#N/A</v>
      </c>
      <c r="AP402" s="78" t="e">
        <f aca="false">VLOOKUP(F402,PTDS2!$A$1:$Q$13,3)</f>
        <v>#N/A</v>
      </c>
      <c r="AQ402" s="78" t="e">
        <f aca="false">VLOOKUP(F402,PTDS2!$A$1:$Q$13,4)</f>
        <v>#N/A</v>
      </c>
      <c r="AR402" s="78" t="e">
        <f aca="false">VLOOKUP(F402,PTDS2!$A$1:$Q$13,5)</f>
        <v>#N/A</v>
      </c>
      <c r="AS402" s="78" t="e">
        <f aca="false">VLOOKUP(F402,PTDS2!$A$1:$Q$13,6)</f>
        <v>#N/A</v>
      </c>
      <c r="AT402" s="78" t="e">
        <f aca="false">VLOOKUP(F402,PTDS2!$A$1:$Q$13,7)</f>
        <v>#N/A</v>
      </c>
      <c r="AU402" s="78" t="e">
        <f aca="false">VLOOKUP(F402,PTDS2!$A$1:$Q$13,8)</f>
        <v>#N/A</v>
      </c>
      <c r="AV402" s="78" t="e">
        <f aca="false">VLOOKUP(F402,PTDS2!$A$1:$Q$13,9)</f>
        <v>#N/A</v>
      </c>
      <c r="AW402" s="78" t="e">
        <f aca="false">VLOOKUP(F402,PTDS2!$A$1:$Q$13,10)</f>
        <v>#N/A</v>
      </c>
      <c r="AX402" s="78" t="e">
        <f aca="false">VLOOKUP(F402,PTDS2!$A$1:$Q$13,11)</f>
        <v>#N/A</v>
      </c>
      <c r="AY402" s="78" t="e">
        <f aca="false">VLOOKUP(F402,PTDS2!$A$1:$Q$13,12)</f>
        <v>#N/A</v>
      </c>
      <c r="AZ402" s="78" t="e">
        <f aca="false">VLOOKUP(F402,PTDS2!$A$1:$Q$13,13)</f>
        <v>#N/A</v>
      </c>
      <c r="BA402" s="78" t="e">
        <f aca="false">VLOOKUP(F402,PTDS2!$A$1:$Q$13,14)</f>
        <v>#N/A</v>
      </c>
      <c r="BB402" s="78" t="e">
        <f aca="false">VLOOKUP(F402,PTDS2!$A$1:$Q$13,15)</f>
        <v>#N/A</v>
      </c>
      <c r="BC402" s="78" t="e">
        <f aca="false">VLOOKUP(F402,PTDS2!$A$1:$Q$13,16)</f>
        <v>#N/A</v>
      </c>
      <c r="BD402" s="78" t="e">
        <f aca="false">VLOOKUP(F402,PTDS2!$A$1:$Q$13,17)</f>
        <v>#N/A</v>
      </c>
      <c r="BF402" s="78" t="e">
        <f aca="false">IF(AO402=0,"",AO402)</f>
        <v>#N/A</v>
      </c>
      <c r="BG402" s="78" t="e">
        <f aca="false">IF(AP402=0,"",AP402)</f>
        <v>#N/A</v>
      </c>
      <c r="BH402" s="78" t="e">
        <f aca="false">IF(AQ402=0,"",AQ402)</f>
        <v>#N/A</v>
      </c>
      <c r="BI402" s="78" t="e">
        <f aca="false">IF(AR402=0,"",AR402)</f>
        <v>#N/A</v>
      </c>
      <c r="BJ402" s="78" t="e">
        <f aca="false">IF(AS402=0,"",AS402)</f>
        <v>#N/A</v>
      </c>
      <c r="BK402" s="78" t="e">
        <f aca="false">IF(AT402=0,"",AT402)</f>
        <v>#N/A</v>
      </c>
      <c r="BL402" s="78" t="e">
        <f aca="false">IF(AU402=0,"",AU402)</f>
        <v>#N/A</v>
      </c>
      <c r="BM402" s="78" t="e">
        <f aca="false">IF(AV402=0,"",AV402)</f>
        <v>#N/A</v>
      </c>
      <c r="BN402" s="78" t="e">
        <f aca="false">IF(AW402=0,"",AW402)</f>
        <v>#N/A</v>
      </c>
      <c r="BO402" s="78" t="e">
        <f aca="false">IF(AX402=0,"",AX402)</f>
        <v>#N/A</v>
      </c>
      <c r="BP402" s="78" t="e">
        <f aca="false">IF(AY402=0,"",AY402)</f>
        <v>#N/A</v>
      </c>
      <c r="BQ402" s="78" t="e">
        <f aca="false">IF(AZ402=0,"",AZ402)</f>
        <v>#N/A</v>
      </c>
      <c r="BR402" s="78" t="e">
        <f aca="false">IF(BA402=0,"",BA402)</f>
        <v>#N/A</v>
      </c>
      <c r="BS402" s="78" t="e">
        <f aca="false">IF(BB402=0,"",BB402)</f>
        <v>#N/A</v>
      </c>
      <c r="BT402" s="78" t="e">
        <f aca="false">IF(BC402=0,"",BC402)</f>
        <v>#N/A</v>
      </c>
      <c r="BU402" s="78" t="e">
        <f aca="false">IF(BD402=0,"",BD402)</f>
        <v>#N/A</v>
      </c>
    </row>
    <row r="403" customFormat="false" ht="56.7" hidden="false" customHeight="true" outlineLevel="0" collapsed="false">
      <c r="A403" s="137"/>
      <c r="B403" s="138"/>
      <c r="C403" s="139"/>
      <c r="D403" s="139"/>
      <c r="E403" s="143"/>
      <c r="F403" s="120"/>
      <c r="G403" s="121"/>
      <c r="H403" s="122"/>
      <c r="I403" s="123"/>
      <c r="J403" s="116"/>
      <c r="K403" s="124" t="str">
        <f aca="false">IF(ISBLANK(I403),"",ROUND(IF(J403&lt;&gt;"€",IF(J403="$",I403*TRANSFERENCIAS!$E$29,I403*TRANSFERENCIAS!$H$29),I403),2))</f>
        <v/>
      </c>
      <c r="L403" s="142"/>
      <c r="M403" s="142"/>
      <c r="N403" s="142"/>
      <c r="O403" s="142"/>
      <c r="P403" s="142"/>
      <c r="Q403" s="160" t="str">
        <f aca="false">IF(ISNUMBER(X403),X403,"P")</f>
        <v>P</v>
      </c>
      <c r="W403" s="129" t="n">
        <f aca="false">SUM(L403:O403)</f>
        <v>0</v>
      </c>
      <c r="X403" s="129" t="str">
        <f aca="false">IF(W403&gt;0,ABS(W403-K403),"")</f>
        <v/>
      </c>
      <c r="AO403" s="78" t="e">
        <f aca="false">VLOOKUP(F403,PTDS2!$A$1:$Q$13,2)</f>
        <v>#N/A</v>
      </c>
      <c r="AP403" s="78" t="e">
        <f aca="false">VLOOKUP(F403,PTDS2!$A$1:$Q$13,3)</f>
        <v>#N/A</v>
      </c>
      <c r="AQ403" s="78" t="e">
        <f aca="false">VLOOKUP(F403,PTDS2!$A$1:$Q$13,4)</f>
        <v>#N/A</v>
      </c>
      <c r="AR403" s="78" t="e">
        <f aca="false">VLOOKUP(F403,PTDS2!$A$1:$Q$13,5)</f>
        <v>#N/A</v>
      </c>
      <c r="AS403" s="78" t="e">
        <f aca="false">VLOOKUP(F403,PTDS2!$A$1:$Q$13,6)</f>
        <v>#N/A</v>
      </c>
      <c r="AT403" s="78" t="e">
        <f aca="false">VLOOKUP(F403,PTDS2!$A$1:$Q$13,7)</f>
        <v>#N/A</v>
      </c>
      <c r="AU403" s="78" t="e">
        <f aca="false">VLOOKUP(F403,PTDS2!$A$1:$Q$13,8)</f>
        <v>#N/A</v>
      </c>
      <c r="AV403" s="78" t="e">
        <f aca="false">VLOOKUP(F403,PTDS2!$A$1:$Q$13,9)</f>
        <v>#N/A</v>
      </c>
      <c r="AW403" s="78" t="e">
        <f aca="false">VLOOKUP(F403,PTDS2!$A$1:$Q$13,10)</f>
        <v>#N/A</v>
      </c>
      <c r="AX403" s="78" t="e">
        <f aca="false">VLOOKUP(F403,PTDS2!$A$1:$Q$13,11)</f>
        <v>#N/A</v>
      </c>
      <c r="AY403" s="78" t="e">
        <f aca="false">VLOOKUP(F403,PTDS2!$A$1:$Q$13,12)</f>
        <v>#N/A</v>
      </c>
      <c r="AZ403" s="78" t="e">
        <f aca="false">VLOOKUP(F403,PTDS2!$A$1:$Q$13,13)</f>
        <v>#N/A</v>
      </c>
      <c r="BA403" s="78" t="e">
        <f aca="false">VLOOKUP(F403,PTDS2!$A$1:$Q$13,14)</f>
        <v>#N/A</v>
      </c>
      <c r="BB403" s="78" t="e">
        <f aca="false">VLOOKUP(F403,PTDS2!$A$1:$Q$13,15)</f>
        <v>#N/A</v>
      </c>
      <c r="BC403" s="78" t="e">
        <f aca="false">VLOOKUP(F403,PTDS2!$A$1:$Q$13,16)</f>
        <v>#N/A</v>
      </c>
      <c r="BD403" s="78" t="e">
        <f aca="false">VLOOKUP(F403,PTDS2!$A$1:$Q$13,17)</f>
        <v>#N/A</v>
      </c>
      <c r="BF403" s="78" t="e">
        <f aca="false">IF(AO403=0,"",AO403)</f>
        <v>#N/A</v>
      </c>
      <c r="BG403" s="78" t="e">
        <f aca="false">IF(AP403=0,"",AP403)</f>
        <v>#N/A</v>
      </c>
      <c r="BH403" s="78" t="e">
        <f aca="false">IF(AQ403=0,"",AQ403)</f>
        <v>#N/A</v>
      </c>
      <c r="BI403" s="78" t="e">
        <f aca="false">IF(AR403=0,"",AR403)</f>
        <v>#N/A</v>
      </c>
      <c r="BJ403" s="78" t="e">
        <f aca="false">IF(AS403=0,"",AS403)</f>
        <v>#N/A</v>
      </c>
      <c r="BK403" s="78" t="e">
        <f aca="false">IF(AT403=0,"",AT403)</f>
        <v>#N/A</v>
      </c>
      <c r="BL403" s="78" t="e">
        <f aca="false">IF(AU403=0,"",AU403)</f>
        <v>#N/A</v>
      </c>
      <c r="BM403" s="78" t="e">
        <f aca="false">IF(AV403=0,"",AV403)</f>
        <v>#N/A</v>
      </c>
      <c r="BN403" s="78" t="e">
        <f aca="false">IF(AW403=0,"",AW403)</f>
        <v>#N/A</v>
      </c>
      <c r="BO403" s="78" t="e">
        <f aca="false">IF(AX403=0,"",AX403)</f>
        <v>#N/A</v>
      </c>
      <c r="BP403" s="78" t="e">
        <f aca="false">IF(AY403=0,"",AY403)</f>
        <v>#N/A</v>
      </c>
      <c r="BQ403" s="78" t="e">
        <f aca="false">IF(AZ403=0,"",AZ403)</f>
        <v>#N/A</v>
      </c>
      <c r="BR403" s="78" t="e">
        <f aca="false">IF(BA403=0,"",BA403)</f>
        <v>#N/A</v>
      </c>
      <c r="BS403" s="78" t="e">
        <f aca="false">IF(BB403=0,"",BB403)</f>
        <v>#N/A</v>
      </c>
      <c r="BT403" s="78" t="e">
        <f aca="false">IF(BC403=0,"",BC403)</f>
        <v>#N/A</v>
      </c>
      <c r="BU403" s="78" t="e">
        <f aca="false">IF(BD403=0,"",BD403)</f>
        <v>#N/A</v>
      </c>
    </row>
    <row r="404" customFormat="false" ht="56.7" hidden="false" customHeight="true" outlineLevel="0" collapsed="false">
      <c r="A404" s="137"/>
      <c r="B404" s="138"/>
      <c r="C404" s="139"/>
      <c r="D404" s="139"/>
      <c r="E404" s="143"/>
      <c r="F404" s="120"/>
      <c r="G404" s="121"/>
      <c r="H404" s="122"/>
      <c r="I404" s="123"/>
      <c r="J404" s="116"/>
      <c r="K404" s="124" t="str">
        <f aca="false">IF(ISBLANK(I404),"",ROUND(IF(J404&lt;&gt;"€",IF(J404="$",I404*TRANSFERENCIAS!$E$29,I404*TRANSFERENCIAS!$H$29),I404),2))</f>
        <v/>
      </c>
      <c r="L404" s="142"/>
      <c r="M404" s="142"/>
      <c r="N404" s="142"/>
      <c r="O404" s="142"/>
      <c r="P404" s="142"/>
      <c r="Q404" s="160" t="str">
        <f aca="false">IF(ISNUMBER(X404),X404,"P")</f>
        <v>P</v>
      </c>
      <c r="W404" s="129" t="n">
        <f aca="false">SUM(L404:O404)</f>
        <v>0</v>
      </c>
      <c r="X404" s="129" t="str">
        <f aca="false">IF(W404&gt;0,ABS(W404-K404),"")</f>
        <v/>
      </c>
      <c r="AO404" s="78" t="e">
        <f aca="false">VLOOKUP(F404,PTDS2!$A$1:$Q$13,2)</f>
        <v>#N/A</v>
      </c>
      <c r="AP404" s="78" t="e">
        <f aca="false">VLOOKUP(F404,PTDS2!$A$1:$Q$13,3)</f>
        <v>#N/A</v>
      </c>
      <c r="AQ404" s="78" t="e">
        <f aca="false">VLOOKUP(F404,PTDS2!$A$1:$Q$13,4)</f>
        <v>#N/A</v>
      </c>
      <c r="AR404" s="78" t="e">
        <f aca="false">VLOOKUP(F404,PTDS2!$A$1:$Q$13,5)</f>
        <v>#N/A</v>
      </c>
      <c r="AS404" s="78" t="e">
        <f aca="false">VLOOKUP(F404,PTDS2!$A$1:$Q$13,6)</f>
        <v>#N/A</v>
      </c>
      <c r="AT404" s="78" t="e">
        <f aca="false">VLOOKUP(F404,PTDS2!$A$1:$Q$13,7)</f>
        <v>#N/A</v>
      </c>
      <c r="AU404" s="78" t="e">
        <f aca="false">VLOOKUP(F404,PTDS2!$A$1:$Q$13,8)</f>
        <v>#N/A</v>
      </c>
      <c r="AV404" s="78" t="e">
        <f aca="false">VLOOKUP(F404,PTDS2!$A$1:$Q$13,9)</f>
        <v>#N/A</v>
      </c>
      <c r="AW404" s="78" t="e">
        <f aca="false">VLOOKUP(F404,PTDS2!$A$1:$Q$13,10)</f>
        <v>#N/A</v>
      </c>
      <c r="AX404" s="78" t="e">
        <f aca="false">VLOOKUP(F404,PTDS2!$A$1:$Q$13,11)</f>
        <v>#N/A</v>
      </c>
      <c r="AY404" s="78" t="e">
        <f aca="false">VLOOKUP(F404,PTDS2!$A$1:$Q$13,12)</f>
        <v>#N/A</v>
      </c>
      <c r="AZ404" s="78" t="e">
        <f aca="false">VLOOKUP(F404,PTDS2!$A$1:$Q$13,13)</f>
        <v>#N/A</v>
      </c>
      <c r="BA404" s="78" t="e">
        <f aca="false">VLOOKUP(F404,PTDS2!$A$1:$Q$13,14)</f>
        <v>#N/A</v>
      </c>
      <c r="BB404" s="78" t="e">
        <f aca="false">VLOOKUP(F404,PTDS2!$A$1:$Q$13,15)</f>
        <v>#N/A</v>
      </c>
      <c r="BC404" s="78" t="e">
        <f aca="false">VLOOKUP(F404,PTDS2!$A$1:$Q$13,16)</f>
        <v>#N/A</v>
      </c>
      <c r="BD404" s="78" t="e">
        <f aca="false">VLOOKUP(F404,PTDS2!$A$1:$Q$13,17)</f>
        <v>#N/A</v>
      </c>
      <c r="BF404" s="78" t="e">
        <f aca="false">IF(AO404=0,"",AO404)</f>
        <v>#N/A</v>
      </c>
      <c r="BG404" s="78" t="e">
        <f aca="false">IF(AP404=0,"",AP404)</f>
        <v>#N/A</v>
      </c>
      <c r="BH404" s="78" t="e">
        <f aca="false">IF(AQ404=0,"",AQ404)</f>
        <v>#N/A</v>
      </c>
      <c r="BI404" s="78" t="e">
        <f aca="false">IF(AR404=0,"",AR404)</f>
        <v>#N/A</v>
      </c>
      <c r="BJ404" s="78" t="e">
        <f aca="false">IF(AS404=0,"",AS404)</f>
        <v>#N/A</v>
      </c>
      <c r="BK404" s="78" t="e">
        <f aca="false">IF(AT404=0,"",AT404)</f>
        <v>#N/A</v>
      </c>
      <c r="BL404" s="78" t="e">
        <f aca="false">IF(AU404=0,"",AU404)</f>
        <v>#N/A</v>
      </c>
      <c r="BM404" s="78" t="e">
        <f aca="false">IF(AV404=0,"",AV404)</f>
        <v>#N/A</v>
      </c>
      <c r="BN404" s="78" t="e">
        <f aca="false">IF(AW404=0,"",AW404)</f>
        <v>#N/A</v>
      </c>
      <c r="BO404" s="78" t="e">
        <f aca="false">IF(AX404=0,"",AX404)</f>
        <v>#N/A</v>
      </c>
      <c r="BP404" s="78" t="e">
        <f aca="false">IF(AY404=0,"",AY404)</f>
        <v>#N/A</v>
      </c>
      <c r="BQ404" s="78" t="e">
        <f aca="false">IF(AZ404=0,"",AZ404)</f>
        <v>#N/A</v>
      </c>
      <c r="BR404" s="78" t="e">
        <f aca="false">IF(BA404=0,"",BA404)</f>
        <v>#N/A</v>
      </c>
      <c r="BS404" s="78" t="e">
        <f aca="false">IF(BB404=0,"",BB404)</f>
        <v>#N/A</v>
      </c>
      <c r="BT404" s="78" t="e">
        <f aca="false">IF(BC404=0,"",BC404)</f>
        <v>#N/A</v>
      </c>
      <c r="BU404" s="78" t="e">
        <f aca="false">IF(BD404=0,"",BD404)</f>
        <v>#N/A</v>
      </c>
    </row>
    <row r="405" customFormat="false" ht="56.7" hidden="false" customHeight="true" outlineLevel="0" collapsed="false">
      <c r="A405" s="137"/>
      <c r="B405" s="138"/>
      <c r="C405" s="139"/>
      <c r="D405" s="139"/>
      <c r="E405" s="143"/>
      <c r="F405" s="120"/>
      <c r="G405" s="121"/>
      <c r="H405" s="122"/>
      <c r="I405" s="123"/>
      <c r="J405" s="116"/>
      <c r="K405" s="124" t="str">
        <f aca="false">IF(ISBLANK(I405),"",ROUND(IF(J405&lt;&gt;"€",IF(J405="$",I405*TRANSFERENCIAS!$E$29,I405*TRANSFERENCIAS!$H$29),I405),2))</f>
        <v/>
      </c>
      <c r="L405" s="142"/>
      <c r="M405" s="142"/>
      <c r="N405" s="142"/>
      <c r="O405" s="142"/>
      <c r="P405" s="142"/>
      <c r="Q405" s="160" t="str">
        <f aca="false">IF(ISNUMBER(X405),X405,"P")</f>
        <v>P</v>
      </c>
      <c r="W405" s="129" t="n">
        <f aca="false">SUM(L405:O405)</f>
        <v>0</v>
      </c>
      <c r="X405" s="129" t="str">
        <f aca="false">IF(W405&gt;0,ABS(W405-K405),"")</f>
        <v/>
      </c>
      <c r="AO405" s="78" t="e">
        <f aca="false">VLOOKUP(F405,PTDS2!$A$1:$Q$13,2)</f>
        <v>#N/A</v>
      </c>
      <c r="AP405" s="78" t="e">
        <f aca="false">VLOOKUP(F405,PTDS2!$A$1:$Q$13,3)</f>
        <v>#N/A</v>
      </c>
      <c r="AQ405" s="78" t="e">
        <f aca="false">VLOOKUP(F405,PTDS2!$A$1:$Q$13,4)</f>
        <v>#N/A</v>
      </c>
      <c r="AR405" s="78" t="e">
        <f aca="false">VLOOKUP(F405,PTDS2!$A$1:$Q$13,5)</f>
        <v>#N/A</v>
      </c>
      <c r="AS405" s="78" t="e">
        <f aca="false">VLOOKUP(F405,PTDS2!$A$1:$Q$13,6)</f>
        <v>#N/A</v>
      </c>
      <c r="AT405" s="78" t="e">
        <f aca="false">VLOOKUP(F405,PTDS2!$A$1:$Q$13,7)</f>
        <v>#N/A</v>
      </c>
      <c r="AU405" s="78" t="e">
        <f aca="false">VLOOKUP(F405,PTDS2!$A$1:$Q$13,8)</f>
        <v>#N/A</v>
      </c>
      <c r="AV405" s="78" t="e">
        <f aca="false">VLOOKUP(F405,PTDS2!$A$1:$Q$13,9)</f>
        <v>#N/A</v>
      </c>
      <c r="AW405" s="78" t="e">
        <f aca="false">VLOOKUP(F405,PTDS2!$A$1:$Q$13,10)</f>
        <v>#N/A</v>
      </c>
      <c r="AX405" s="78" t="e">
        <f aca="false">VLOOKUP(F405,PTDS2!$A$1:$Q$13,11)</f>
        <v>#N/A</v>
      </c>
      <c r="AY405" s="78" t="e">
        <f aca="false">VLOOKUP(F405,PTDS2!$A$1:$Q$13,12)</f>
        <v>#N/A</v>
      </c>
      <c r="AZ405" s="78" t="e">
        <f aca="false">VLOOKUP(F405,PTDS2!$A$1:$Q$13,13)</f>
        <v>#N/A</v>
      </c>
      <c r="BA405" s="78" t="e">
        <f aca="false">VLOOKUP(F405,PTDS2!$A$1:$Q$13,14)</f>
        <v>#N/A</v>
      </c>
      <c r="BB405" s="78" t="e">
        <f aca="false">VLOOKUP(F405,PTDS2!$A$1:$Q$13,15)</f>
        <v>#N/A</v>
      </c>
      <c r="BC405" s="78" t="e">
        <f aca="false">VLOOKUP(F405,PTDS2!$A$1:$Q$13,16)</f>
        <v>#N/A</v>
      </c>
      <c r="BD405" s="78" t="e">
        <f aca="false">VLOOKUP(F405,PTDS2!$A$1:$Q$13,17)</f>
        <v>#N/A</v>
      </c>
      <c r="BF405" s="78" t="e">
        <f aca="false">IF(AO405=0,"",AO405)</f>
        <v>#N/A</v>
      </c>
      <c r="BG405" s="78" t="e">
        <f aca="false">IF(AP405=0,"",AP405)</f>
        <v>#N/A</v>
      </c>
      <c r="BH405" s="78" t="e">
        <f aca="false">IF(AQ405=0,"",AQ405)</f>
        <v>#N/A</v>
      </c>
      <c r="BI405" s="78" t="e">
        <f aca="false">IF(AR405=0,"",AR405)</f>
        <v>#N/A</v>
      </c>
      <c r="BJ405" s="78" t="e">
        <f aca="false">IF(AS405=0,"",AS405)</f>
        <v>#N/A</v>
      </c>
      <c r="BK405" s="78" t="e">
        <f aca="false">IF(AT405=0,"",AT405)</f>
        <v>#N/A</v>
      </c>
      <c r="BL405" s="78" t="e">
        <f aca="false">IF(AU405=0,"",AU405)</f>
        <v>#N/A</v>
      </c>
      <c r="BM405" s="78" t="e">
        <f aca="false">IF(AV405=0,"",AV405)</f>
        <v>#N/A</v>
      </c>
      <c r="BN405" s="78" t="e">
        <f aca="false">IF(AW405=0,"",AW405)</f>
        <v>#N/A</v>
      </c>
      <c r="BO405" s="78" t="e">
        <f aca="false">IF(AX405=0,"",AX405)</f>
        <v>#N/A</v>
      </c>
      <c r="BP405" s="78" t="e">
        <f aca="false">IF(AY405=0,"",AY405)</f>
        <v>#N/A</v>
      </c>
      <c r="BQ405" s="78" t="e">
        <f aca="false">IF(AZ405=0,"",AZ405)</f>
        <v>#N/A</v>
      </c>
      <c r="BR405" s="78" t="e">
        <f aca="false">IF(BA405=0,"",BA405)</f>
        <v>#N/A</v>
      </c>
      <c r="BS405" s="78" t="e">
        <f aca="false">IF(BB405=0,"",BB405)</f>
        <v>#N/A</v>
      </c>
      <c r="BT405" s="78" t="e">
        <f aca="false">IF(BC405=0,"",BC405)</f>
        <v>#N/A</v>
      </c>
      <c r="BU405" s="78" t="e">
        <f aca="false">IF(BD405=0,"",BD405)</f>
        <v>#N/A</v>
      </c>
    </row>
    <row r="406" customFormat="false" ht="56.7" hidden="false" customHeight="true" outlineLevel="0" collapsed="false">
      <c r="A406" s="137"/>
      <c r="B406" s="138"/>
      <c r="C406" s="139"/>
      <c r="D406" s="139"/>
      <c r="E406" s="143"/>
      <c r="F406" s="120"/>
      <c r="G406" s="121"/>
      <c r="H406" s="122"/>
      <c r="I406" s="123"/>
      <c r="J406" s="116"/>
      <c r="K406" s="124" t="str">
        <f aca="false">IF(ISBLANK(I406),"",ROUND(IF(J406&lt;&gt;"€",IF(J406="$",I406*TRANSFERENCIAS!$E$29,I406*TRANSFERENCIAS!$H$29),I406),2))</f>
        <v/>
      </c>
      <c r="L406" s="142"/>
      <c r="M406" s="142"/>
      <c r="N406" s="142"/>
      <c r="O406" s="142"/>
      <c r="P406" s="142"/>
      <c r="Q406" s="160" t="str">
        <f aca="false">IF(ISNUMBER(X406),X406,"P")</f>
        <v>P</v>
      </c>
      <c r="W406" s="129" t="n">
        <f aca="false">SUM(L406:O406)</f>
        <v>0</v>
      </c>
      <c r="X406" s="129" t="str">
        <f aca="false">IF(W406&gt;0,ABS(W406-K406),"")</f>
        <v/>
      </c>
      <c r="AO406" s="78" t="e">
        <f aca="false">VLOOKUP(F406,PTDS2!$A$1:$Q$13,2)</f>
        <v>#N/A</v>
      </c>
      <c r="AP406" s="78" t="e">
        <f aca="false">VLOOKUP(F406,PTDS2!$A$1:$Q$13,3)</f>
        <v>#N/A</v>
      </c>
      <c r="AQ406" s="78" t="e">
        <f aca="false">VLOOKUP(F406,PTDS2!$A$1:$Q$13,4)</f>
        <v>#N/A</v>
      </c>
      <c r="AR406" s="78" t="e">
        <f aca="false">VLOOKUP(F406,PTDS2!$A$1:$Q$13,5)</f>
        <v>#N/A</v>
      </c>
      <c r="AS406" s="78" t="e">
        <f aca="false">VLOOKUP(F406,PTDS2!$A$1:$Q$13,6)</f>
        <v>#N/A</v>
      </c>
      <c r="AT406" s="78" t="e">
        <f aca="false">VLOOKUP(F406,PTDS2!$A$1:$Q$13,7)</f>
        <v>#N/A</v>
      </c>
      <c r="AU406" s="78" t="e">
        <f aca="false">VLOOKUP(F406,PTDS2!$A$1:$Q$13,8)</f>
        <v>#N/A</v>
      </c>
      <c r="AV406" s="78" t="e">
        <f aca="false">VLOOKUP(F406,PTDS2!$A$1:$Q$13,9)</f>
        <v>#N/A</v>
      </c>
      <c r="AW406" s="78" t="e">
        <f aca="false">VLOOKUP(F406,PTDS2!$A$1:$Q$13,10)</f>
        <v>#N/A</v>
      </c>
      <c r="AX406" s="78" t="e">
        <f aca="false">VLOOKUP(F406,PTDS2!$A$1:$Q$13,11)</f>
        <v>#N/A</v>
      </c>
      <c r="AY406" s="78" t="e">
        <f aca="false">VLOOKUP(F406,PTDS2!$A$1:$Q$13,12)</f>
        <v>#N/A</v>
      </c>
      <c r="AZ406" s="78" t="e">
        <f aca="false">VLOOKUP(F406,PTDS2!$A$1:$Q$13,13)</f>
        <v>#N/A</v>
      </c>
      <c r="BA406" s="78" t="e">
        <f aca="false">VLOOKUP(F406,PTDS2!$A$1:$Q$13,14)</f>
        <v>#N/A</v>
      </c>
      <c r="BB406" s="78" t="e">
        <f aca="false">VLOOKUP(F406,PTDS2!$A$1:$Q$13,15)</f>
        <v>#N/A</v>
      </c>
      <c r="BC406" s="78" t="e">
        <f aca="false">VLOOKUP(F406,PTDS2!$A$1:$Q$13,16)</f>
        <v>#N/A</v>
      </c>
      <c r="BD406" s="78" t="e">
        <f aca="false">VLOOKUP(F406,PTDS2!$A$1:$Q$13,17)</f>
        <v>#N/A</v>
      </c>
      <c r="BF406" s="78" t="e">
        <f aca="false">IF(AO406=0,"",AO406)</f>
        <v>#N/A</v>
      </c>
      <c r="BG406" s="78" t="e">
        <f aca="false">IF(AP406=0,"",AP406)</f>
        <v>#N/A</v>
      </c>
      <c r="BH406" s="78" t="e">
        <f aca="false">IF(AQ406=0,"",AQ406)</f>
        <v>#N/A</v>
      </c>
      <c r="BI406" s="78" t="e">
        <f aca="false">IF(AR406=0,"",AR406)</f>
        <v>#N/A</v>
      </c>
      <c r="BJ406" s="78" t="e">
        <f aca="false">IF(AS406=0,"",AS406)</f>
        <v>#N/A</v>
      </c>
      <c r="BK406" s="78" t="e">
        <f aca="false">IF(AT406=0,"",AT406)</f>
        <v>#N/A</v>
      </c>
      <c r="BL406" s="78" t="e">
        <f aca="false">IF(AU406=0,"",AU406)</f>
        <v>#N/A</v>
      </c>
      <c r="BM406" s="78" t="e">
        <f aca="false">IF(AV406=0,"",AV406)</f>
        <v>#N/A</v>
      </c>
      <c r="BN406" s="78" t="e">
        <f aca="false">IF(AW406=0,"",AW406)</f>
        <v>#N/A</v>
      </c>
      <c r="BO406" s="78" t="e">
        <f aca="false">IF(AX406=0,"",AX406)</f>
        <v>#N/A</v>
      </c>
      <c r="BP406" s="78" t="e">
        <f aca="false">IF(AY406=0,"",AY406)</f>
        <v>#N/A</v>
      </c>
      <c r="BQ406" s="78" t="e">
        <f aca="false">IF(AZ406=0,"",AZ406)</f>
        <v>#N/A</v>
      </c>
      <c r="BR406" s="78" t="e">
        <f aca="false">IF(BA406=0,"",BA406)</f>
        <v>#N/A</v>
      </c>
      <c r="BS406" s="78" t="e">
        <f aca="false">IF(BB406=0,"",BB406)</f>
        <v>#N/A</v>
      </c>
      <c r="BT406" s="78" t="e">
        <f aca="false">IF(BC406=0,"",BC406)</f>
        <v>#N/A</v>
      </c>
      <c r="BU406" s="78" t="e">
        <f aca="false">IF(BD406=0,"",BD406)</f>
        <v>#N/A</v>
      </c>
    </row>
    <row r="407" customFormat="false" ht="56.7" hidden="false" customHeight="true" outlineLevel="0" collapsed="false">
      <c r="A407" s="137"/>
      <c r="B407" s="138"/>
      <c r="C407" s="139"/>
      <c r="D407" s="139"/>
      <c r="E407" s="143"/>
      <c r="F407" s="120"/>
      <c r="G407" s="121"/>
      <c r="H407" s="122"/>
      <c r="I407" s="123"/>
      <c r="J407" s="116"/>
      <c r="K407" s="124" t="str">
        <f aca="false">IF(ISBLANK(I407),"",ROUND(IF(J407&lt;&gt;"€",IF(J407="$",I407*TRANSFERENCIAS!$E$29,I407*TRANSFERENCIAS!$H$29),I407),2))</f>
        <v/>
      </c>
      <c r="L407" s="142"/>
      <c r="M407" s="142"/>
      <c r="N407" s="142"/>
      <c r="O407" s="142"/>
      <c r="P407" s="142"/>
      <c r="Q407" s="160" t="str">
        <f aca="false">IF(ISNUMBER(X407),X407,"P")</f>
        <v>P</v>
      </c>
      <c r="W407" s="129" t="n">
        <f aca="false">SUM(L407:O407)</f>
        <v>0</v>
      </c>
      <c r="X407" s="129" t="str">
        <f aca="false">IF(W407&gt;0,ABS(W407-K407),"")</f>
        <v/>
      </c>
      <c r="AO407" s="78" t="e">
        <f aca="false">VLOOKUP(F407,PTDS2!$A$1:$Q$13,2)</f>
        <v>#N/A</v>
      </c>
      <c r="AP407" s="78" t="e">
        <f aca="false">VLOOKUP(F407,PTDS2!$A$1:$Q$13,3)</f>
        <v>#N/A</v>
      </c>
      <c r="AQ407" s="78" t="e">
        <f aca="false">VLOOKUP(F407,PTDS2!$A$1:$Q$13,4)</f>
        <v>#N/A</v>
      </c>
      <c r="AR407" s="78" t="e">
        <f aca="false">VLOOKUP(F407,PTDS2!$A$1:$Q$13,5)</f>
        <v>#N/A</v>
      </c>
      <c r="AS407" s="78" t="e">
        <f aca="false">VLOOKUP(F407,PTDS2!$A$1:$Q$13,6)</f>
        <v>#N/A</v>
      </c>
      <c r="AT407" s="78" t="e">
        <f aca="false">VLOOKUP(F407,PTDS2!$A$1:$Q$13,7)</f>
        <v>#N/A</v>
      </c>
      <c r="AU407" s="78" t="e">
        <f aca="false">VLOOKUP(F407,PTDS2!$A$1:$Q$13,8)</f>
        <v>#N/A</v>
      </c>
      <c r="AV407" s="78" t="e">
        <f aca="false">VLOOKUP(F407,PTDS2!$A$1:$Q$13,9)</f>
        <v>#N/A</v>
      </c>
      <c r="AW407" s="78" t="e">
        <f aca="false">VLOOKUP(F407,PTDS2!$A$1:$Q$13,10)</f>
        <v>#N/A</v>
      </c>
      <c r="AX407" s="78" t="e">
        <f aca="false">VLOOKUP(F407,PTDS2!$A$1:$Q$13,11)</f>
        <v>#N/A</v>
      </c>
      <c r="AY407" s="78" t="e">
        <f aca="false">VLOOKUP(F407,PTDS2!$A$1:$Q$13,12)</f>
        <v>#N/A</v>
      </c>
      <c r="AZ407" s="78" t="e">
        <f aca="false">VLOOKUP(F407,PTDS2!$A$1:$Q$13,13)</f>
        <v>#N/A</v>
      </c>
      <c r="BA407" s="78" t="e">
        <f aca="false">VLOOKUP(F407,PTDS2!$A$1:$Q$13,14)</f>
        <v>#N/A</v>
      </c>
      <c r="BB407" s="78" t="e">
        <f aca="false">VLOOKUP(F407,PTDS2!$A$1:$Q$13,15)</f>
        <v>#N/A</v>
      </c>
      <c r="BC407" s="78" t="e">
        <f aca="false">VLOOKUP(F407,PTDS2!$A$1:$Q$13,16)</f>
        <v>#N/A</v>
      </c>
      <c r="BD407" s="78" t="e">
        <f aca="false">VLOOKUP(F407,PTDS2!$A$1:$Q$13,17)</f>
        <v>#N/A</v>
      </c>
      <c r="BF407" s="78" t="e">
        <f aca="false">IF(AO407=0,"",AO407)</f>
        <v>#N/A</v>
      </c>
      <c r="BG407" s="78" t="e">
        <f aca="false">IF(AP407=0,"",AP407)</f>
        <v>#N/A</v>
      </c>
      <c r="BH407" s="78" t="e">
        <f aca="false">IF(AQ407=0,"",AQ407)</f>
        <v>#N/A</v>
      </c>
      <c r="BI407" s="78" t="e">
        <f aca="false">IF(AR407=0,"",AR407)</f>
        <v>#N/A</v>
      </c>
      <c r="BJ407" s="78" t="e">
        <f aca="false">IF(AS407=0,"",AS407)</f>
        <v>#N/A</v>
      </c>
      <c r="BK407" s="78" t="e">
        <f aca="false">IF(AT407=0,"",AT407)</f>
        <v>#N/A</v>
      </c>
      <c r="BL407" s="78" t="e">
        <f aca="false">IF(AU407=0,"",AU407)</f>
        <v>#N/A</v>
      </c>
      <c r="BM407" s="78" t="e">
        <f aca="false">IF(AV407=0,"",AV407)</f>
        <v>#N/A</v>
      </c>
      <c r="BN407" s="78" t="e">
        <f aca="false">IF(AW407=0,"",AW407)</f>
        <v>#N/A</v>
      </c>
      <c r="BO407" s="78" t="e">
        <f aca="false">IF(AX407=0,"",AX407)</f>
        <v>#N/A</v>
      </c>
      <c r="BP407" s="78" t="e">
        <f aca="false">IF(AY407=0,"",AY407)</f>
        <v>#N/A</v>
      </c>
      <c r="BQ407" s="78" t="e">
        <f aca="false">IF(AZ407=0,"",AZ407)</f>
        <v>#N/A</v>
      </c>
      <c r="BR407" s="78" t="e">
        <f aca="false">IF(BA407=0,"",BA407)</f>
        <v>#N/A</v>
      </c>
      <c r="BS407" s="78" t="e">
        <f aca="false">IF(BB407=0,"",BB407)</f>
        <v>#N/A</v>
      </c>
      <c r="BT407" s="78" t="e">
        <f aca="false">IF(BC407=0,"",BC407)</f>
        <v>#N/A</v>
      </c>
      <c r="BU407" s="78" t="e">
        <f aca="false">IF(BD407=0,"",BD407)</f>
        <v>#N/A</v>
      </c>
    </row>
    <row r="408" customFormat="false" ht="56.7" hidden="false" customHeight="true" outlineLevel="0" collapsed="false">
      <c r="A408" s="137"/>
      <c r="B408" s="138"/>
      <c r="C408" s="139"/>
      <c r="D408" s="139"/>
      <c r="E408" s="143"/>
      <c r="F408" s="120"/>
      <c r="G408" s="121"/>
      <c r="H408" s="122"/>
      <c r="I408" s="123"/>
      <c r="J408" s="116"/>
      <c r="K408" s="124" t="str">
        <f aca="false">IF(ISBLANK(I408),"",ROUND(IF(J408&lt;&gt;"€",IF(J408="$",I408*TRANSFERENCIAS!$E$29,I408*TRANSFERENCIAS!$H$29),I408),2))</f>
        <v/>
      </c>
      <c r="L408" s="142"/>
      <c r="M408" s="142"/>
      <c r="N408" s="142"/>
      <c r="O408" s="142"/>
      <c r="P408" s="142"/>
      <c r="Q408" s="160" t="str">
        <f aca="false">IF(ISNUMBER(X408),X408,"P")</f>
        <v>P</v>
      </c>
      <c r="W408" s="129" t="n">
        <f aca="false">SUM(L408:O408)</f>
        <v>0</v>
      </c>
      <c r="X408" s="129" t="str">
        <f aca="false">IF(W408&gt;0,ABS(W408-K408),"")</f>
        <v/>
      </c>
      <c r="AO408" s="78" t="e">
        <f aca="false">VLOOKUP(F408,PTDS2!$A$1:$Q$13,2)</f>
        <v>#N/A</v>
      </c>
      <c r="AP408" s="78" t="e">
        <f aca="false">VLOOKUP(F408,PTDS2!$A$1:$Q$13,3)</f>
        <v>#N/A</v>
      </c>
      <c r="AQ408" s="78" t="e">
        <f aca="false">VLOOKUP(F408,PTDS2!$A$1:$Q$13,4)</f>
        <v>#N/A</v>
      </c>
      <c r="AR408" s="78" t="e">
        <f aca="false">VLOOKUP(F408,PTDS2!$A$1:$Q$13,5)</f>
        <v>#N/A</v>
      </c>
      <c r="AS408" s="78" t="e">
        <f aca="false">VLOOKUP(F408,PTDS2!$A$1:$Q$13,6)</f>
        <v>#N/A</v>
      </c>
      <c r="AT408" s="78" t="e">
        <f aca="false">VLOOKUP(F408,PTDS2!$A$1:$Q$13,7)</f>
        <v>#N/A</v>
      </c>
      <c r="AU408" s="78" t="e">
        <f aca="false">VLOOKUP(F408,PTDS2!$A$1:$Q$13,8)</f>
        <v>#N/A</v>
      </c>
      <c r="AV408" s="78" t="e">
        <f aca="false">VLOOKUP(F408,PTDS2!$A$1:$Q$13,9)</f>
        <v>#N/A</v>
      </c>
      <c r="AW408" s="78" t="e">
        <f aca="false">VLOOKUP(F408,PTDS2!$A$1:$Q$13,10)</f>
        <v>#N/A</v>
      </c>
      <c r="AX408" s="78" t="e">
        <f aca="false">VLOOKUP(F408,PTDS2!$A$1:$Q$13,11)</f>
        <v>#N/A</v>
      </c>
      <c r="AY408" s="78" t="e">
        <f aca="false">VLOOKUP(F408,PTDS2!$A$1:$Q$13,12)</f>
        <v>#N/A</v>
      </c>
      <c r="AZ408" s="78" t="e">
        <f aca="false">VLOOKUP(F408,PTDS2!$A$1:$Q$13,13)</f>
        <v>#N/A</v>
      </c>
      <c r="BA408" s="78" t="e">
        <f aca="false">VLOOKUP(F408,PTDS2!$A$1:$Q$13,14)</f>
        <v>#N/A</v>
      </c>
      <c r="BB408" s="78" t="e">
        <f aca="false">VLOOKUP(F408,PTDS2!$A$1:$Q$13,15)</f>
        <v>#N/A</v>
      </c>
      <c r="BC408" s="78" t="e">
        <f aca="false">VLOOKUP(F408,PTDS2!$A$1:$Q$13,16)</f>
        <v>#N/A</v>
      </c>
      <c r="BD408" s="78" t="e">
        <f aca="false">VLOOKUP(F408,PTDS2!$A$1:$Q$13,17)</f>
        <v>#N/A</v>
      </c>
      <c r="BF408" s="78" t="e">
        <f aca="false">IF(AO408=0,"",AO408)</f>
        <v>#N/A</v>
      </c>
      <c r="BG408" s="78" t="e">
        <f aca="false">IF(AP408=0,"",AP408)</f>
        <v>#N/A</v>
      </c>
      <c r="BH408" s="78" t="e">
        <f aca="false">IF(AQ408=0,"",AQ408)</f>
        <v>#N/A</v>
      </c>
      <c r="BI408" s="78" t="e">
        <f aca="false">IF(AR408=0,"",AR408)</f>
        <v>#N/A</v>
      </c>
      <c r="BJ408" s="78" t="e">
        <f aca="false">IF(AS408=0,"",AS408)</f>
        <v>#N/A</v>
      </c>
      <c r="BK408" s="78" t="e">
        <f aca="false">IF(AT408=0,"",AT408)</f>
        <v>#N/A</v>
      </c>
      <c r="BL408" s="78" t="e">
        <f aca="false">IF(AU408=0,"",AU408)</f>
        <v>#N/A</v>
      </c>
      <c r="BM408" s="78" t="e">
        <f aca="false">IF(AV408=0,"",AV408)</f>
        <v>#N/A</v>
      </c>
      <c r="BN408" s="78" t="e">
        <f aca="false">IF(AW408=0,"",AW408)</f>
        <v>#N/A</v>
      </c>
      <c r="BO408" s="78" t="e">
        <f aca="false">IF(AX408=0,"",AX408)</f>
        <v>#N/A</v>
      </c>
      <c r="BP408" s="78" t="e">
        <f aca="false">IF(AY408=0,"",AY408)</f>
        <v>#N/A</v>
      </c>
      <c r="BQ408" s="78" t="e">
        <f aca="false">IF(AZ408=0,"",AZ408)</f>
        <v>#N/A</v>
      </c>
      <c r="BR408" s="78" t="e">
        <f aca="false">IF(BA408=0,"",BA408)</f>
        <v>#N/A</v>
      </c>
      <c r="BS408" s="78" t="e">
        <f aca="false">IF(BB408=0,"",BB408)</f>
        <v>#N/A</v>
      </c>
      <c r="BT408" s="78" t="e">
        <f aca="false">IF(BC408=0,"",BC408)</f>
        <v>#N/A</v>
      </c>
      <c r="BU408" s="78" t="e">
        <f aca="false">IF(BD408=0,"",BD408)</f>
        <v>#N/A</v>
      </c>
    </row>
    <row r="409" customFormat="false" ht="56.7" hidden="false" customHeight="true" outlineLevel="0" collapsed="false">
      <c r="A409" s="137"/>
      <c r="B409" s="138"/>
      <c r="C409" s="139"/>
      <c r="D409" s="139"/>
      <c r="E409" s="143"/>
      <c r="F409" s="120"/>
      <c r="G409" s="121"/>
      <c r="H409" s="122"/>
      <c r="I409" s="123"/>
      <c r="J409" s="116"/>
      <c r="K409" s="124" t="str">
        <f aca="false">IF(ISBLANK(I409),"",ROUND(IF(J409&lt;&gt;"€",IF(J409="$",I409*TRANSFERENCIAS!$E$29,I409*TRANSFERENCIAS!$H$29),I409),2))</f>
        <v/>
      </c>
      <c r="L409" s="142"/>
      <c r="M409" s="142"/>
      <c r="N409" s="142"/>
      <c r="O409" s="142"/>
      <c r="P409" s="142"/>
      <c r="Q409" s="160" t="str">
        <f aca="false">IF(ISNUMBER(X409),X409,"P")</f>
        <v>P</v>
      </c>
      <c r="W409" s="129" t="n">
        <f aca="false">SUM(L409:O409)</f>
        <v>0</v>
      </c>
      <c r="X409" s="129" t="str">
        <f aca="false">IF(W409&gt;0,ABS(W409-K409),"")</f>
        <v/>
      </c>
      <c r="AO409" s="78" t="e">
        <f aca="false">VLOOKUP(F409,PTDS2!$A$1:$Q$13,2)</f>
        <v>#N/A</v>
      </c>
      <c r="AP409" s="78" t="e">
        <f aca="false">VLOOKUP(F409,PTDS2!$A$1:$Q$13,3)</f>
        <v>#N/A</v>
      </c>
      <c r="AQ409" s="78" t="e">
        <f aca="false">VLOOKUP(F409,PTDS2!$A$1:$Q$13,4)</f>
        <v>#N/A</v>
      </c>
      <c r="AR409" s="78" t="e">
        <f aca="false">VLOOKUP(F409,PTDS2!$A$1:$Q$13,5)</f>
        <v>#N/A</v>
      </c>
      <c r="AS409" s="78" t="e">
        <f aca="false">VLOOKUP(F409,PTDS2!$A$1:$Q$13,6)</f>
        <v>#N/A</v>
      </c>
      <c r="AT409" s="78" t="e">
        <f aca="false">VLOOKUP(F409,PTDS2!$A$1:$Q$13,7)</f>
        <v>#N/A</v>
      </c>
      <c r="AU409" s="78" t="e">
        <f aca="false">VLOOKUP(F409,PTDS2!$A$1:$Q$13,8)</f>
        <v>#N/A</v>
      </c>
      <c r="AV409" s="78" t="e">
        <f aca="false">VLOOKUP(F409,PTDS2!$A$1:$Q$13,9)</f>
        <v>#N/A</v>
      </c>
      <c r="AW409" s="78" t="e">
        <f aca="false">VLOOKUP(F409,PTDS2!$A$1:$Q$13,10)</f>
        <v>#N/A</v>
      </c>
      <c r="AX409" s="78" t="e">
        <f aca="false">VLOOKUP(F409,PTDS2!$A$1:$Q$13,11)</f>
        <v>#N/A</v>
      </c>
      <c r="AY409" s="78" t="e">
        <f aca="false">VLOOKUP(F409,PTDS2!$A$1:$Q$13,12)</f>
        <v>#N/A</v>
      </c>
      <c r="AZ409" s="78" t="e">
        <f aca="false">VLOOKUP(F409,PTDS2!$A$1:$Q$13,13)</f>
        <v>#N/A</v>
      </c>
      <c r="BA409" s="78" t="e">
        <f aca="false">VLOOKUP(F409,PTDS2!$A$1:$Q$13,14)</f>
        <v>#N/A</v>
      </c>
      <c r="BB409" s="78" t="e">
        <f aca="false">VLOOKUP(F409,PTDS2!$A$1:$Q$13,15)</f>
        <v>#N/A</v>
      </c>
      <c r="BC409" s="78" t="e">
        <f aca="false">VLOOKUP(F409,PTDS2!$A$1:$Q$13,16)</f>
        <v>#N/A</v>
      </c>
      <c r="BD409" s="78" t="e">
        <f aca="false">VLOOKUP(F409,PTDS2!$A$1:$Q$13,17)</f>
        <v>#N/A</v>
      </c>
      <c r="BF409" s="78" t="e">
        <f aca="false">IF(AO409=0,"",AO409)</f>
        <v>#N/A</v>
      </c>
      <c r="BG409" s="78" t="e">
        <f aca="false">IF(AP409=0,"",AP409)</f>
        <v>#N/A</v>
      </c>
      <c r="BH409" s="78" t="e">
        <f aca="false">IF(AQ409=0,"",AQ409)</f>
        <v>#N/A</v>
      </c>
      <c r="BI409" s="78" t="e">
        <f aca="false">IF(AR409=0,"",AR409)</f>
        <v>#N/A</v>
      </c>
      <c r="BJ409" s="78" t="e">
        <f aca="false">IF(AS409=0,"",AS409)</f>
        <v>#N/A</v>
      </c>
      <c r="BK409" s="78" t="e">
        <f aca="false">IF(AT409=0,"",AT409)</f>
        <v>#N/A</v>
      </c>
      <c r="BL409" s="78" t="e">
        <f aca="false">IF(AU409=0,"",AU409)</f>
        <v>#N/A</v>
      </c>
      <c r="BM409" s="78" t="e">
        <f aca="false">IF(AV409=0,"",AV409)</f>
        <v>#N/A</v>
      </c>
      <c r="BN409" s="78" t="e">
        <f aca="false">IF(AW409=0,"",AW409)</f>
        <v>#N/A</v>
      </c>
      <c r="BO409" s="78" t="e">
        <f aca="false">IF(AX409=0,"",AX409)</f>
        <v>#N/A</v>
      </c>
      <c r="BP409" s="78" t="e">
        <f aca="false">IF(AY409=0,"",AY409)</f>
        <v>#N/A</v>
      </c>
      <c r="BQ409" s="78" t="e">
        <f aca="false">IF(AZ409=0,"",AZ409)</f>
        <v>#N/A</v>
      </c>
      <c r="BR409" s="78" t="e">
        <f aca="false">IF(BA409=0,"",BA409)</f>
        <v>#N/A</v>
      </c>
      <c r="BS409" s="78" t="e">
        <f aca="false">IF(BB409=0,"",BB409)</f>
        <v>#N/A</v>
      </c>
      <c r="BT409" s="78" t="e">
        <f aca="false">IF(BC409=0,"",BC409)</f>
        <v>#N/A</v>
      </c>
      <c r="BU409" s="78" t="e">
        <f aca="false">IF(BD409=0,"",BD409)</f>
        <v>#N/A</v>
      </c>
    </row>
    <row r="410" customFormat="false" ht="56.7" hidden="false" customHeight="true" outlineLevel="0" collapsed="false">
      <c r="A410" s="137"/>
      <c r="B410" s="138"/>
      <c r="C410" s="139"/>
      <c r="D410" s="139"/>
      <c r="E410" s="143"/>
      <c r="F410" s="120"/>
      <c r="G410" s="121"/>
      <c r="H410" s="122"/>
      <c r="I410" s="123"/>
      <c r="J410" s="116"/>
      <c r="K410" s="124" t="str">
        <f aca="false">IF(ISBLANK(I410),"",ROUND(IF(J410&lt;&gt;"€",IF(J410="$",I410*TRANSFERENCIAS!$E$29,I410*TRANSFERENCIAS!$H$29),I410),2))</f>
        <v/>
      </c>
      <c r="L410" s="142"/>
      <c r="M410" s="142"/>
      <c r="N410" s="142"/>
      <c r="O410" s="142"/>
      <c r="P410" s="142"/>
      <c r="Q410" s="160" t="str">
        <f aca="false">IF(ISNUMBER(X410),X410,"P")</f>
        <v>P</v>
      </c>
      <c r="W410" s="129" t="n">
        <f aca="false">SUM(L410:O410)</f>
        <v>0</v>
      </c>
      <c r="X410" s="129" t="str">
        <f aca="false">IF(W410&gt;0,ABS(W410-K410),"")</f>
        <v/>
      </c>
      <c r="AO410" s="78" t="e">
        <f aca="false">VLOOKUP(F410,PTDS2!$A$1:$Q$13,2)</f>
        <v>#N/A</v>
      </c>
      <c r="AP410" s="78" t="e">
        <f aca="false">VLOOKUP(F410,PTDS2!$A$1:$Q$13,3)</f>
        <v>#N/A</v>
      </c>
      <c r="AQ410" s="78" t="e">
        <f aca="false">VLOOKUP(F410,PTDS2!$A$1:$Q$13,4)</f>
        <v>#N/A</v>
      </c>
      <c r="AR410" s="78" t="e">
        <f aca="false">VLOOKUP(F410,PTDS2!$A$1:$Q$13,5)</f>
        <v>#N/A</v>
      </c>
      <c r="AS410" s="78" t="e">
        <f aca="false">VLOOKUP(F410,PTDS2!$A$1:$Q$13,6)</f>
        <v>#N/A</v>
      </c>
      <c r="AT410" s="78" t="e">
        <f aca="false">VLOOKUP(F410,PTDS2!$A$1:$Q$13,7)</f>
        <v>#N/A</v>
      </c>
      <c r="AU410" s="78" t="e">
        <f aca="false">VLOOKUP(F410,PTDS2!$A$1:$Q$13,8)</f>
        <v>#N/A</v>
      </c>
      <c r="AV410" s="78" t="e">
        <f aca="false">VLOOKUP(F410,PTDS2!$A$1:$Q$13,9)</f>
        <v>#N/A</v>
      </c>
      <c r="AW410" s="78" t="e">
        <f aca="false">VLOOKUP(F410,PTDS2!$A$1:$Q$13,10)</f>
        <v>#N/A</v>
      </c>
      <c r="AX410" s="78" t="e">
        <f aca="false">VLOOKUP(F410,PTDS2!$A$1:$Q$13,11)</f>
        <v>#N/A</v>
      </c>
      <c r="AY410" s="78" t="e">
        <f aca="false">VLOOKUP(F410,PTDS2!$A$1:$Q$13,12)</f>
        <v>#N/A</v>
      </c>
      <c r="AZ410" s="78" t="e">
        <f aca="false">VLOOKUP(F410,PTDS2!$A$1:$Q$13,13)</f>
        <v>#N/A</v>
      </c>
      <c r="BA410" s="78" t="e">
        <f aca="false">VLOOKUP(F410,PTDS2!$A$1:$Q$13,14)</f>
        <v>#N/A</v>
      </c>
      <c r="BB410" s="78" t="e">
        <f aca="false">VLOOKUP(F410,PTDS2!$A$1:$Q$13,15)</f>
        <v>#N/A</v>
      </c>
      <c r="BC410" s="78" t="e">
        <f aca="false">VLOOKUP(F410,PTDS2!$A$1:$Q$13,16)</f>
        <v>#N/A</v>
      </c>
      <c r="BD410" s="78" t="e">
        <f aca="false">VLOOKUP(F410,PTDS2!$A$1:$Q$13,17)</f>
        <v>#N/A</v>
      </c>
      <c r="BF410" s="78" t="e">
        <f aca="false">IF(AO410=0,"",AO410)</f>
        <v>#N/A</v>
      </c>
      <c r="BG410" s="78" t="e">
        <f aca="false">IF(AP410=0,"",AP410)</f>
        <v>#N/A</v>
      </c>
      <c r="BH410" s="78" t="e">
        <f aca="false">IF(AQ410=0,"",AQ410)</f>
        <v>#N/A</v>
      </c>
      <c r="BI410" s="78" t="e">
        <f aca="false">IF(AR410=0,"",AR410)</f>
        <v>#N/A</v>
      </c>
      <c r="BJ410" s="78" t="e">
        <f aca="false">IF(AS410=0,"",AS410)</f>
        <v>#N/A</v>
      </c>
      <c r="BK410" s="78" t="e">
        <f aca="false">IF(AT410=0,"",AT410)</f>
        <v>#N/A</v>
      </c>
      <c r="BL410" s="78" t="e">
        <f aca="false">IF(AU410=0,"",AU410)</f>
        <v>#N/A</v>
      </c>
      <c r="BM410" s="78" t="e">
        <f aca="false">IF(AV410=0,"",AV410)</f>
        <v>#N/A</v>
      </c>
      <c r="BN410" s="78" t="e">
        <f aca="false">IF(AW410=0,"",AW410)</f>
        <v>#N/A</v>
      </c>
      <c r="BO410" s="78" t="e">
        <f aca="false">IF(AX410=0,"",AX410)</f>
        <v>#N/A</v>
      </c>
      <c r="BP410" s="78" t="e">
        <f aca="false">IF(AY410=0,"",AY410)</f>
        <v>#N/A</v>
      </c>
      <c r="BQ410" s="78" t="e">
        <f aca="false">IF(AZ410=0,"",AZ410)</f>
        <v>#N/A</v>
      </c>
      <c r="BR410" s="78" t="e">
        <f aca="false">IF(BA410=0,"",BA410)</f>
        <v>#N/A</v>
      </c>
      <c r="BS410" s="78" t="e">
        <f aca="false">IF(BB410=0,"",BB410)</f>
        <v>#N/A</v>
      </c>
      <c r="BT410" s="78" t="e">
        <f aca="false">IF(BC410=0,"",BC410)</f>
        <v>#N/A</v>
      </c>
      <c r="BU410" s="78" t="e">
        <f aca="false">IF(BD410=0,"",BD410)</f>
        <v>#N/A</v>
      </c>
    </row>
    <row r="411" customFormat="false" ht="56.7" hidden="false" customHeight="true" outlineLevel="0" collapsed="false">
      <c r="A411" s="137"/>
      <c r="B411" s="138"/>
      <c r="C411" s="139"/>
      <c r="D411" s="139"/>
      <c r="E411" s="143"/>
      <c r="F411" s="120"/>
      <c r="G411" s="121"/>
      <c r="H411" s="122"/>
      <c r="I411" s="123"/>
      <c r="J411" s="116"/>
      <c r="K411" s="124" t="str">
        <f aca="false">IF(ISBLANK(I411),"",ROUND(IF(J411&lt;&gt;"€",IF(J411="$",I411*TRANSFERENCIAS!$E$29,I411*TRANSFERENCIAS!$H$29),I411),2))</f>
        <v/>
      </c>
      <c r="L411" s="142"/>
      <c r="M411" s="142"/>
      <c r="N411" s="142"/>
      <c r="O411" s="142"/>
      <c r="P411" s="142"/>
      <c r="Q411" s="160" t="str">
        <f aca="false">IF(ISNUMBER(X411),X411,"P")</f>
        <v>P</v>
      </c>
      <c r="W411" s="129" t="n">
        <f aca="false">SUM(L411:O411)</f>
        <v>0</v>
      </c>
      <c r="X411" s="129" t="str">
        <f aca="false">IF(W411&gt;0,ABS(W411-K411),"")</f>
        <v/>
      </c>
      <c r="AO411" s="78" t="e">
        <f aca="false">VLOOKUP(F411,PTDS2!$A$1:$Q$13,2)</f>
        <v>#N/A</v>
      </c>
      <c r="AP411" s="78" t="e">
        <f aca="false">VLOOKUP(F411,PTDS2!$A$1:$Q$13,3)</f>
        <v>#N/A</v>
      </c>
      <c r="AQ411" s="78" t="e">
        <f aca="false">VLOOKUP(F411,PTDS2!$A$1:$Q$13,4)</f>
        <v>#N/A</v>
      </c>
      <c r="AR411" s="78" t="e">
        <f aca="false">VLOOKUP(F411,PTDS2!$A$1:$Q$13,5)</f>
        <v>#N/A</v>
      </c>
      <c r="AS411" s="78" t="e">
        <f aca="false">VLOOKUP(F411,PTDS2!$A$1:$Q$13,6)</f>
        <v>#N/A</v>
      </c>
      <c r="AT411" s="78" t="e">
        <f aca="false">VLOOKUP(F411,PTDS2!$A$1:$Q$13,7)</f>
        <v>#N/A</v>
      </c>
      <c r="AU411" s="78" t="e">
        <f aca="false">VLOOKUP(F411,PTDS2!$A$1:$Q$13,8)</f>
        <v>#N/A</v>
      </c>
      <c r="AV411" s="78" t="e">
        <f aca="false">VLOOKUP(F411,PTDS2!$A$1:$Q$13,9)</f>
        <v>#N/A</v>
      </c>
      <c r="AW411" s="78" t="e">
        <f aca="false">VLOOKUP(F411,PTDS2!$A$1:$Q$13,10)</f>
        <v>#N/A</v>
      </c>
      <c r="AX411" s="78" t="e">
        <f aca="false">VLOOKUP(F411,PTDS2!$A$1:$Q$13,11)</f>
        <v>#N/A</v>
      </c>
      <c r="AY411" s="78" t="e">
        <f aca="false">VLOOKUP(F411,PTDS2!$A$1:$Q$13,12)</f>
        <v>#N/A</v>
      </c>
      <c r="AZ411" s="78" t="e">
        <f aca="false">VLOOKUP(F411,PTDS2!$A$1:$Q$13,13)</f>
        <v>#N/A</v>
      </c>
      <c r="BA411" s="78" t="e">
        <f aca="false">VLOOKUP(F411,PTDS2!$A$1:$Q$13,14)</f>
        <v>#N/A</v>
      </c>
      <c r="BB411" s="78" t="e">
        <f aca="false">VLOOKUP(F411,PTDS2!$A$1:$Q$13,15)</f>
        <v>#N/A</v>
      </c>
      <c r="BC411" s="78" t="e">
        <f aca="false">VLOOKUP(F411,PTDS2!$A$1:$Q$13,16)</f>
        <v>#N/A</v>
      </c>
      <c r="BD411" s="78" t="e">
        <f aca="false">VLOOKUP(F411,PTDS2!$A$1:$Q$13,17)</f>
        <v>#N/A</v>
      </c>
      <c r="BF411" s="78" t="e">
        <f aca="false">IF(AO411=0,"",AO411)</f>
        <v>#N/A</v>
      </c>
      <c r="BG411" s="78" t="e">
        <f aca="false">IF(AP411=0,"",AP411)</f>
        <v>#N/A</v>
      </c>
      <c r="BH411" s="78" t="e">
        <f aca="false">IF(AQ411=0,"",AQ411)</f>
        <v>#N/A</v>
      </c>
      <c r="BI411" s="78" t="e">
        <f aca="false">IF(AR411=0,"",AR411)</f>
        <v>#N/A</v>
      </c>
      <c r="BJ411" s="78" t="e">
        <f aca="false">IF(AS411=0,"",AS411)</f>
        <v>#N/A</v>
      </c>
      <c r="BK411" s="78" t="e">
        <f aca="false">IF(AT411=0,"",AT411)</f>
        <v>#N/A</v>
      </c>
      <c r="BL411" s="78" t="e">
        <f aca="false">IF(AU411=0,"",AU411)</f>
        <v>#N/A</v>
      </c>
      <c r="BM411" s="78" t="e">
        <f aca="false">IF(AV411=0,"",AV411)</f>
        <v>#N/A</v>
      </c>
      <c r="BN411" s="78" t="e">
        <f aca="false">IF(AW411=0,"",AW411)</f>
        <v>#N/A</v>
      </c>
      <c r="BO411" s="78" t="e">
        <f aca="false">IF(AX411=0,"",AX411)</f>
        <v>#N/A</v>
      </c>
      <c r="BP411" s="78" t="e">
        <f aca="false">IF(AY411=0,"",AY411)</f>
        <v>#N/A</v>
      </c>
      <c r="BQ411" s="78" t="e">
        <f aca="false">IF(AZ411=0,"",AZ411)</f>
        <v>#N/A</v>
      </c>
      <c r="BR411" s="78" t="e">
        <f aca="false">IF(BA411=0,"",BA411)</f>
        <v>#N/A</v>
      </c>
      <c r="BS411" s="78" t="e">
        <f aca="false">IF(BB411=0,"",BB411)</f>
        <v>#N/A</v>
      </c>
      <c r="BT411" s="78" t="e">
        <f aca="false">IF(BC411=0,"",BC411)</f>
        <v>#N/A</v>
      </c>
      <c r="BU411" s="78" t="e">
        <f aca="false">IF(BD411=0,"",BD411)</f>
        <v>#N/A</v>
      </c>
    </row>
    <row r="412" customFormat="false" ht="56.7" hidden="false" customHeight="true" outlineLevel="0" collapsed="false">
      <c r="A412" s="137"/>
      <c r="B412" s="138"/>
      <c r="C412" s="139"/>
      <c r="D412" s="139"/>
      <c r="E412" s="143"/>
      <c r="F412" s="120"/>
      <c r="G412" s="121"/>
      <c r="H412" s="122"/>
      <c r="I412" s="123"/>
      <c r="J412" s="116"/>
      <c r="K412" s="124" t="str">
        <f aca="false">IF(ISBLANK(I412),"",ROUND(IF(J412&lt;&gt;"€",IF(J412="$",I412*TRANSFERENCIAS!$E$29,I412*TRANSFERENCIAS!$H$29),I412),2))</f>
        <v/>
      </c>
      <c r="L412" s="142"/>
      <c r="M412" s="142"/>
      <c r="N412" s="142"/>
      <c r="O412" s="142"/>
      <c r="P412" s="142"/>
      <c r="Q412" s="160" t="str">
        <f aca="false">IF(ISNUMBER(X412),X412,"P")</f>
        <v>P</v>
      </c>
      <c r="W412" s="129" t="n">
        <f aca="false">SUM(L412:O412)</f>
        <v>0</v>
      </c>
      <c r="X412" s="129" t="str">
        <f aca="false">IF(W412&gt;0,ABS(W412-K412),"")</f>
        <v/>
      </c>
      <c r="AO412" s="78" t="e">
        <f aca="false">VLOOKUP(F412,PTDS2!$A$1:$Q$13,2)</f>
        <v>#N/A</v>
      </c>
      <c r="AP412" s="78" t="e">
        <f aca="false">VLOOKUP(F412,PTDS2!$A$1:$Q$13,3)</f>
        <v>#N/A</v>
      </c>
      <c r="AQ412" s="78" t="e">
        <f aca="false">VLOOKUP(F412,PTDS2!$A$1:$Q$13,4)</f>
        <v>#N/A</v>
      </c>
      <c r="AR412" s="78" t="e">
        <f aca="false">VLOOKUP(F412,PTDS2!$A$1:$Q$13,5)</f>
        <v>#N/A</v>
      </c>
      <c r="AS412" s="78" t="e">
        <f aca="false">VLOOKUP(F412,PTDS2!$A$1:$Q$13,6)</f>
        <v>#N/A</v>
      </c>
      <c r="AT412" s="78" t="e">
        <f aca="false">VLOOKUP(F412,PTDS2!$A$1:$Q$13,7)</f>
        <v>#N/A</v>
      </c>
      <c r="AU412" s="78" t="e">
        <f aca="false">VLOOKUP(F412,PTDS2!$A$1:$Q$13,8)</f>
        <v>#N/A</v>
      </c>
      <c r="AV412" s="78" t="e">
        <f aca="false">VLOOKUP(F412,PTDS2!$A$1:$Q$13,9)</f>
        <v>#N/A</v>
      </c>
      <c r="AW412" s="78" t="e">
        <f aca="false">VLOOKUP(F412,PTDS2!$A$1:$Q$13,10)</f>
        <v>#N/A</v>
      </c>
      <c r="AX412" s="78" t="e">
        <f aca="false">VLOOKUP(F412,PTDS2!$A$1:$Q$13,11)</f>
        <v>#N/A</v>
      </c>
      <c r="AY412" s="78" t="e">
        <f aca="false">VLOOKUP(F412,PTDS2!$A$1:$Q$13,12)</f>
        <v>#N/A</v>
      </c>
      <c r="AZ412" s="78" t="e">
        <f aca="false">VLOOKUP(F412,PTDS2!$A$1:$Q$13,13)</f>
        <v>#N/A</v>
      </c>
      <c r="BA412" s="78" t="e">
        <f aca="false">VLOOKUP(F412,PTDS2!$A$1:$Q$13,14)</f>
        <v>#N/A</v>
      </c>
      <c r="BB412" s="78" t="e">
        <f aca="false">VLOOKUP(F412,PTDS2!$A$1:$Q$13,15)</f>
        <v>#N/A</v>
      </c>
      <c r="BC412" s="78" t="e">
        <f aca="false">VLOOKUP(F412,PTDS2!$A$1:$Q$13,16)</f>
        <v>#N/A</v>
      </c>
      <c r="BD412" s="78" t="e">
        <f aca="false">VLOOKUP(F412,PTDS2!$A$1:$Q$13,17)</f>
        <v>#N/A</v>
      </c>
      <c r="BF412" s="78" t="e">
        <f aca="false">IF(AO412=0,"",AO412)</f>
        <v>#N/A</v>
      </c>
      <c r="BG412" s="78" t="e">
        <f aca="false">IF(AP412=0,"",AP412)</f>
        <v>#N/A</v>
      </c>
      <c r="BH412" s="78" t="e">
        <f aca="false">IF(AQ412=0,"",AQ412)</f>
        <v>#N/A</v>
      </c>
      <c r="BI412" s="78" t="e">
        <f aca="false">IF(AR412=0,"",AR412)</f>
        <v>#N/A</v>
      </c>
      <c r="BJ412" s="78" t="e">
        <f aca="false">IF(AS412=0,"",AS412)</f>
        <v>#N/A</v>
      </c>
      <c r="BK412" s="78" t="e">
        <f aca="false">IF(AT412=0,"",AT412)</f>
        <v>#N/A</v>
      </c>
      <c r="BL412" s="78" t="e">
        <f aca="false">IF(AU412=0,"",AU412)</f>
        <v>#N/A</v>
      </c>
      <c r="BM412" s="78" t="e">
        <f aca="false">IF(AV412=0,"",AV412)</f>
        <v>#N/A</v>
      </c>
      <c r="BN412" s="78" t="e">
        <f aca="false">IF(AW412=0,"",AW412)</f>
        <v>#N/A</v>
      </c>
      <c r="BO412" s="78" t="e">
        <f aca="false">IF(AX412=0,"",AX412)</f>
        <v>#N/A</v>
      </c>
      <c r="BP412" s="78" t="e">
        <f aca="false">IF(AY412=0,"",AY412)</f>
        <v>#N/A</v>
      </c>
      <c r="BQ412" s="78" t="e">
        <f aca="false">IF(AZ412=0,"",AZ412)</f>
        <v>#N/A</v>
      </c>
      <c r="BR412" s="78" t="e">
        <f aca="false">IF(BA412=0,"",BA412)</f>
        <v>#N/A</v>
      </c>
      <c r="BS412" s="78" t="e">
        <f aca="false">IF(BB412=0,"",BB412)</f>
        <v>#N/A</v>
      </c>
      <c r="BT412" s="78" t="e">
        <f aca="false">IF(BC412=0,"",BC412)</f>
        <v>#N/A</v>
      </c>
      <c r="BU412" s="78" t="e">
        <f aca="false">IF(BD412=0,"",BD412)</f>
        <v>#N/A</v>
      </c>
    </row>
    <row r="413" customFormat="false" ht="56.7" hidden="false" customHeight="true" outlineLevel="0" collapsed="false">
      <c r="A413" s="137"/>
      <c r="B413" s="138"/>
      <c r="C413" s="139"/>
      <c r="D413" s="139"/>
      <c r="E413" s="143"/>
      <c r="F413" s="120"/>
      <c r="G413" s="121"/>
      <c r="H413" s="122"/>
      <c r="I413" s="123"/>
      <c r="J413" s="116"/>
      <c r="K413" s="124" t="str">
        <f aca="false">IF(ISBLANK(I413),"",ROUND(IF(J413&lt;&gt;"€",IF(J413="$",I413*TRANSFERENCIAS!$E$29,I413*TRANSFERENCIAS!$H$29),I413),2))</f>
        <v/>
      </c>
      <c r="L413" s="142"/>
      <c r="M413" s="142"/>
      <c r="N413" s="142"/>
      <c r="O413" s="142"/>
      <c r="P413" s="142"/>
      <c r="Q413" s="160" t="str">
        <f aca="false">IF(ISNUMBER(X413),X413,"P")</f>
        <v>P</v>
      </c>
      <c r="W413" s="129" t="n">
        <f aca="false">SUM(L413:O413)</f>
        <v>0</v>
      </c>
      <c r="X413" s="129" t="str">
        <f aca="false">IF(W413&gt;0,ABS(W413-K413),"")</f>
        <v/>
      </c>
      <c r="AO413" s="78" t="e">
        <f aca="false">VLOOKUP(F413,PTDS2!$A$1:$Q$13,2)</f>
        <v>#N/A</v>
      </c>
      <c r="AP413" s="78" t="e">
        <f aca="false">VLOOKUP(F413,PTDS2!$A$1:$Q$13,3)</f>
        <v>#N/A</v>
      </c>
      <c r="AQ413" s="78" t="e">
        <f aca="false">VLOOKUP(F413,PTDS2!$A$1:$Q$13,4)</f>
        <v>#N/A</v>
      </c>
      <c r="AR413" s="78" t="e">
        <f aca="false">VLOOKUP(F413,PTDS2!$A$1:$Q$13,5)</f>
        <v>#N/A</v>
      </c>
      <c r="AS413" s="78" t="e">
        <f aca="false">VLOOKUP(F413,PTDS2!$A$1:$Q$13,6)</f>
        <v>#N/A</v>
      </c>
      <c r="AT413" s="78" t="e">
        <f aca="false">VLOOKUP(F413,PTDS2!$A$1:$Q$13,7)</f>
        <v>#N/A</v>
      </c>
      <c r="AU413" s="78" t="e">
        <f aca="false">VLOOKUP(F413,PTDS2!$A$1:$Q$13,8)</f>
        <v>#N/A</v>
      </c>
      <c r="AV413" s="78" t="e">
        <f aca="false">VLOOKUP(F413,PTDS2!$A$1:$Q$13,9)</f>
        <v>#N/A</v>
      </c>
      <c r="AW413" s="78" t="e">
        <f aca="false">VLOOKUP(F413,PTDS2!$A$1:$Q$13,10)</f>
        <v>#N/A</v>
      </c>
      <c r="AX413" s="78" t="e">
        <f aca="false">VLOOKUP(F413,PTDS2!$A$1:$Q$13,11)</f>
        <v>#N/A</v>
      </c>
      <c r="AY413" s="78" t="e">
        <f aca="false">VLOOKUP(F413,PTDS2!$A$1:$Q$13,12)</f>
        <v>#N/A</v>
      </c>
      <c r="AZ413" s="78" t="e">
        <f aca="false">VLOOKUP(F413,PTDS2!$A$1:$Q$13,13)</f>
        <v>#N/A</v>
      </c>
      <c r="BA413" s="78" t="e">
        <f aca="false">VLOOKUP(F413,PTDS2!$A$1:$Q$13,14)</f>
        <v>#N/A</v>
      </c>
      <c r="BB413" s="78" t="e">
        <f aca="false">VLOOKUP(F413,PTDS2!$A$1:$Q$13,15)</f>
        <v>#N/A</v>
      </c>
      <c r="BC413" s="78" t="e">
        <f aca="false">VLOOKUP(F413,PTDS2!$A$1:$Q$13,16)</f>
        <v>#N/A</v>
      </c>
      <c r="BD413" s="78" t="e">
        <f aca="false">VLOOKUP(F413,PTDS2!$A$1:$Q$13,17)</f>
        <v>#N/A</v>
      </c>
      <c r="BF413" s="78" t="e">
        <f aca="false">IF(AO413=0,"",AO413)</f>
        <v>#N/A</v>
      </c>
      <c r="BG413" s="78" t="e">
        <f aca="false">IF(AP413=0,"",AP413)</f>
        <v>#N/A</v>
      </c>
      <c r="BH413" s="78" t="e">
        <f aca="false">IF(AQ413=0,"",AQ413)</f>
        <v>#N/A</v>
      </c>
      <c r="BI413" s="78" t="e">
        <f aca="false">IF(AR413=0,"",AR413)</f>
        <v>#N/A</v>
      </c>
      <c r="BJ413" s="78" t="e">
        <f aca="false">IF(AS413=0,"",AS413)</f>
        <v>#N/A</v>
      </c>
      <c r="BK413" s="78" t="e">
        <f aca="false">IF(AT413=0,"",AT413)</f>
        <v>#N/A</v>
      </c>
      <c r="BL413" s="78" t="e">
        <f aca="false">IF(AU413=0,"",AU413)</f>
        <v>#N/A</v>
      </c>
      <c r="BM413" s="78" t="e">
        <f aca="false">IF(AV413=0,"",AV413)</f>
        <v>#N/A</v>
      </c>
      <c r="BN413" s="78" t="e">
        <f aca="false">IF(AW413=0,"",AW413)</f>
        <v>#N/A</v>
      </c>
      <c r="BO413" s="78" t="e">
        <f aca="false">IF(AX413=0,"",AX413)</f>
        <v>#N/A</v>
      </c>
      <c r="BP413" s="78" t="e">
        <f aca="false">IF(AY413=0,"",AY413)</f>
        <v>#N/A</v>
      </c>
      <c r="BQ413" s="78" t="e">
        <f aca="false">IF(AZ413=0,"",AZ413)</f>
        <v>#N/A</v>
      </c>
      <c r="BR413" s="78" t="e">
        <f aca="false">IF(BA413=0,"",BA413)</f>
        <v>#N/A</v>
      </c>
      <c r="BS413" s="78" t="e">
        <f aca="false">IF(BB413=0,"",BB413)</f>
        <v>#N/A</v>
      </c>
      <c r="BT413" s="78" t="e">
        <f aca="false">IF(BC413=0,"",BC413)</f>
        <v>#N/A</v>
      </c>
      <c r="BU413" s="78" t="e">
        <f aca="false">IF(BD413=0,"",BD413)</f>
        <v>#N/A</v>
      </c>
    </row>
    <row r="414" customFormat="false" ht="56.7" hidden="false" customHeight="true" outlineLevel="0" collapsed="false">
      <c r="A414" s="137"/>
      <c r="B414" s="138"/>
      <c r="C414" s="139"/>
      <c r="D414" s="139"/>
      <c r="E414" s="143"/>
      <c r="F414" s="120"/>
      <c r="G414" s="121"/>
      <c r="H414" s="122"/>
      <c r="I414" s="123"/>
      <c r="J414" s="116"/>
      <c r="K414" s="124" t="str">
        <f aca="false">IF(ISBLANK(I414),"",ROUND(IF(J414&lt;&gt;"€",IF(J414="$",I414*TRANSFERENCIAS!$E$29,I414*TRANSFERENCIAS!$H$29),I414),2))</f>
        <v/>
      </c>
      <c r="L414" s="142"/>
      <c r="M414" s="142"/>
      <c r="N414" s="142"/>
      <c r="O414" s="142"/>
      <c r="P414" s="142"/>
      <c r="Q414" s="160" t="str">
        <f aca="false">IF(ISNUMBER(X414),X414,"P")</f>
        <v>P</v>
      </c>
      <c r="W414" s="129" t="n">
        <f aca="false">SUM(L414:O414)</f>
        <v>0</v>
      </c>
      <c r="X414" s="129" t="str">
        <f aca="false">IF(W414&gt;0,ABS(W414-K414),"")</f>
        <v/>
      </c>
      <c r="AO414" s="78" t="e">
        <f aca="false">VLOOKUP(F414,PTDS2!$A$1:$Q$13,2)</f>
        <v>#N/A</v>
      </c>
      <c r="AP414" s="78" t="e">
        <f aca="false">VLOOKUP(F414,PTDS2!$A$1:$Q$13,3)</f>
        <v>#N/A</v>
      </c>
      <c r="AQ414" s="78" t="e">
        <f aca="false">VLOOKUP(F414,PTDS2!$A$1:$Q$13,4)</f>
        <v>#N/A</v>
      </c>
      <c r="AR414" s="78" t="e">
        <f aca="false">VLOOKUP(F414,PTDS2!$A$1:$Q$13,5)</f>
        <v>#N/A</v>
      </c>
      <c r="AS414" s="78" t="e">
        <f aca="false">VLOOKUP(F414,PTDS2!$A$1:$Q$13,6)</f>
        <v>#N/A</v>
      </c>
      <c r="AT414" s="78" t="e">
        <f aca="false">VLOOKUP(F414,PTDS2!$A$1:$Q$13,7)</f>
        <v>#N/A</v>
      </c>
      <c r="AU414" s="78" t="e">
        <f aca="false">VLOOKUP(F414,PTDS2!$A$1:$Q$13,8)</f>
        <v>#N/A</v>
      </c>
      <c r="AV414" s="78" t="e">
        <f aca="false">VLOOKUP(F414,PTDS2!$A$1:$Q$13,9)</f>
        <v>#N/A</v>
      </c>
      <c r="AW414" s="78" t="e">
        <f aca="false">VLOOKUP(F414,PTDS2!$A$1:$Q$13,10)</f>
        <v>#N/A</v>
      </c>
      <c r="AX414" s="78" t="e">
        <f aca="false">VLOOKUP(F414,PTDS2!$A$1:$Q$13,11)</f>
        <v>#N/A</v>
      </c>
      <c r="AY414" s="78" t="e">
        <f aca="false">VLOOKUP(F414,PTDS2!$A$1:$Q$13,12)</f>
        <v>#N/A</v>
      </c>
      <c r="AZ414" s="78" t="e">
        <f aca="false">VLOOKUP(F414,PTDS2!$A$1:$Q$13,13)</f>
        <v>#N/A</v>
      </c>
      <c r="BA414" s="78" t="e">
        <f aca="false">VLOOKUP(F414,PTDS2!$A$1:$Q$13,14)</f>
        <v>#N/A</v>
      </c>
      <c r="BB414" s="78" t="e">
        <f aca="false">VLOOKUP(F414,PTDS2!$A$1:$Q$13,15)</f>
        <v>#N/A</v>
      </c>
      <c r="BC414" s="78" t="e">
        <f aca="false">VLOOKUP(F414,PTDS2!$A$1:$Q$13,16)</f>
        <v>#N/A</v>
      </c>
      <c r="BD414" s="78" t="e">
        <f aca="false">VLOOKUP(F414,PTDS2!$A$1:$Q$13,17)</f>
        <v>#N/A</v>
      </c>
      <c r="BF414" s="78" t="e">
        <f aca="false">IF(AO414=0,"",AO414)</f>
        <v>#N/A</v>
      </c>
      <c r="BG414" s="78" t="e">
        <f aca="false">IF(AP414=0,"",AP414)</f>
        <v>#N/A</v>
      </c>
      <c r="BH414" s="78" t="e">
        <f aca="false">IF(AQ414=0,"",AQ414)</f>
        <v>#N/A</v>
      </c>
      <c r="BI414" s="78" t="e">
        <f aca="false">IF(AR414=0,"",AR414)</f>
        <v>#N/A</v>
      </c>
      <c r="BJ414" s="78" t="e">
        <f aca="false">IF(AS414=0,"",AS414)</f>
        <v>#N/A</v>
      </c>
      <c r="BK414" s="78" t="e">
        <f aca="false">IF(AT414=0,"",AT414)</f>
        <v>#N/A</v>
      </c>
      <c r="BL414" s="78" t="e">
        <f aca="false">IF(AU414=0,"",AU414)</f>
        <v>#N/A</v>
      </c>
      <c r="BM414" s="78" t="e">
        <f aca="false">IF(AV414=0,"",AV414)</f>
        <v>#N/A</v>
      </c>
      <c r="BN414" s="78" t="e">
        <f aca="false">IF(AW414=0,"",AW414)</f>
        <v>#N/A</v>
      </c>
      <c r="BO414" s="78" t="e">
        <f aca="false">IF(AX414=0,"",AX414)</f>
        <v>#N/A</v>
      </c>
      <c r="BP414" s="78" t="e">
        <f aca="false">IF(AY414=0,"",AY414)</f>
        <v>#N/A</v>
      </c>
      <c r="BQ414" s="78" t="e">
        <f aca="false">IF(AZ414=0,"",AZ414)</f>
        <v>#N/A</v>
      </c>
      <c r="BR414" s="78" t="e">
        <f aca="false">IF(BA414=0,"",BA414)</f>
        <v>#N/A</v>
      </c>
      <c r="BS414" s="78" t="e">
        <f aca="false">IF(BB414=0,"",BB414)</f>
        <v>#N/A</v>
      </c>
      <c r="BT414" s="78" t="e">
        <f aca="false">IF(BC414=0,"",BC414)</f>
        <v>#N/A</v>
      </c>
      <c r="BU414" s="78" t="e">
        <f aca="false">IF(BD414=0,"",BD414)</f>
        <v>#N/A</v>
      </c>
    </row>
    <row r="415" customFormat="false" ht="56.7" hidden="false" customHeight="true" outlineLevel="0" collapsed="false">
      <c r="A415" s="137"/>
      <c r="B415" s="138"/>
      <c r="C415" s="139"/>
      <c r="D415" s="139"/>
      <c r="E415" s="143"/>
      <c r="F415" s="120"/>
      <c r="G415" s="121"/>
      <c r="H415" s="122"/>
      <c r="I415" s="123"/>
      <c r="J415" s="116"/>
      <c r="K415" s="124" t="str">
        <f aca="false">IF(ISBLANK(I415),"",ROUND(IF(J415&lt;&gt;"€",IF(J415="$",I415*TRANSFERENCIAS!$E$29,I415*TRANSFERENCIAS!$H$29),I415),2))</f>
        <v/>
      </c>
      <c r="L415" s="142"/>
      <c r="M415" s="142"/>
      <c r="N415" s="142"/>
      <c r="O415" s="142"/>
      <c r="P415" s="142"/>
      <c r="Q415" s="160" t="str">
        <f aca="false">IF(ISNUMBER(X415),X415,"P")</f>
        <v>P</v>
      </c>
      <c r="W415" s="129" t="n">
        <f aca="false">SUM(L415:O415)</f>
        <v>0</v>
      </c>
      <c r="X415" s="129" t="str">
        <f aca="false">IF(W415&gt;0,ABS(W415-K415),"")</f>
        <v/>
      </c>
      <c r="AO415" s="78" t="e">
        <f aca="false">VLOOKUP(F415,PTDS2!$A$1:$Q$13,2)</f>
        <v>#N/A</v>
      </c>
      <c r="AP415" s="78" t="e">
        <f aca="false">VLOOKUP(F415,PTDS2!$A$1:$Q$13,3)</f>
        <v>#N/A</v>
      </c>
      <c r="AQ415" s="78" t="e">
        <f aca="false">VLOOKUP(F415,PTDS2!$A$1:$Q$13,4)</f>
        <v>#N/A</v>
      </c>
      <c r="AR415" s="78" t="e">
        <f aca="false">VLOOKUP(F415,PTDS2!$A$1:$Q$13,5)</f>
        <v>#N/A</v>
      </c>
      <c r="AS415" s="78" t="e">
        <f aca="false">VLOOKUP(F415,PTDS2!$A$1:$Q$13,6)</f>
        <v>#N/A</v>
      </c>
      <c r="AT415" s="78" t="e">
        <f aca="false">VLOOKUP(F415,PTDS2!$A$1:$Q$13,7)</f>
        <v>#N/A</v>
      </c>
      <c r="AU415" s="78" t="e">
        <f aca="false">VLOOKUP(F415,PTDS2!$A$1:$Q$13,8)</f>
        <v>#N/A</v>
      </c>
      <c r="AV415" s="78" t="e">
        <f aca="false">VLOOKUP(F415,PTDS2!$A$1:$Q$13,9)</f>
        <v>#N/A</v>
      </c>
      <c r="AW415" s="78" t="e">
        <f aca="false">VLOOKUP(F415,PTDS2!$A$1:$Q$13,10)</f>
        <v>#N/A</v>
      </c>
      <c r="AX415" s="78" t="e">
        <f aca="false">VLOOKUP(F415,PTDS2!$A$1:$Q$13,11)</f>
        <v>#N/A</v>
      </c>
      <c r="AY415" s="78" t="e">
        <f aca="false">VLOOKUP(F415,PTDS2!$A$1:$Q$13,12)</f>
        <v>#N/A</v>
      </c>
      <c r="AZ415" s="78" t="e">
        <f aca="false">VLOOKUP(F415,PTDS2!$A$1:$Q$13,13)</f>
        <v>#N/A</v>
      </c>
      <c r="BA415" s="78" t="e">
        <f aca="false">VLOOKUP(F415,PTDS2!$A$1:$Q$13,14)</f>
        <v>#N/A</v>
      </c>
      <c r="BB415" s="78" t="e">
        <f aca="false">VLOOKUP(F415,PTDS2!$A$1:$Q$13,15)</f>
        <v>#N/A</v>
      </c>
      <c r="BC415" s="78" t="e">
        <f aca="false">VLOOKUP(F415,PTDS2!$A$1:$Q$13,16)</f>
        <v>#N/A</v>
      </c>
      <c r="BD415" s="78" t="e">
        <f aca="false">VLOOKUP(F415,PTDS2!$A$1:$Q$13,17)</f>
        <v>#N/A</v>
      </c>
      <c r="BF415" s="78" t="e">
        <f aca="false">IF(AO415=0,"",AO415)</f>
        <v>#N/A</v>
      </c>
      <c r="BG415" s="78" t="e">
        <f aca="false">IF(AP415=0,"",AP415)</f>
        <v>#N/A</v>
      </c>
      <c r="BH415" s="78" t="e">
        <f aca="false">IF(AQ415=0,"",AQ415)</f>
        <v>#N/A</v>
      </c>
      <c r="BI415" s="78" t="e">
        <f aca="false">IF(AR415=0,"",AR415)</f>
        <v>#N/A</v>
      </c>
      <c r="BJ415" s="78" t="e">
        <f aca="false">IF(AS415=0,"",AS415)</f>
        <v>#N/A</v>
      </c>
      <c r="BK415" s="78" t="e">
        <f aca="false">IF(AT415=0,"",AT415)</f>
        <v>#N/A</v>
      </c>
      <c r="BL415" s="78" t="e">
        <f aca="false">IF(AU415=0,"",AU415)</f>
        <v>#N/A</v>
      </c>
      <c r="BM415" s="78" t="e">
        <f aca="false">IF(AV415=0,"",AV415)</f>
        <v>#N/A</v>
      </c>
      <c r="BN415" s="78" t="e">
        <f aca="false">IF(AW415=0,"",AW415)</f>
        <v>#N/A</v>
      </c>
      <c r="BO415" s="78" t="e">
        <f aca="false">IF(AX415=0,"",AX415)</f>
        <v>#N/A</v>
      </c>
      <c r="BP415" s="78" t="e">
        <f aca="false">IF(AY415=0,"",AY415)</f>
        <v>#N/A</v>
      </c>
      <c r="BQ415" s="78" t="e">
        <f aca="false">IF(AZ415=0,"",AZ415)</f>
        <v>#N/A</v>
      </c>
      <c r="BR415" s="78" t="e">
        <f aca="false">IF(BA415=0,"",BA415)</f>
        <v>#N/A</v>
      </c>
      <c r="BS415" s="78" t="e">
        <f aca="false">IF(BB415=0,"",BB415)</f>
        <v>#N/A</v>
      </c>
      <c r="BT415" s="78" t="e">
        <f aca="false">IF(BC415=0,"",BC415)</f>
        <v>#N/A</v>
      </c>
      <c r="BU415" s="78" t="e">
        <f aca="false">IF(BD415=0,"",BD415)</f>
        <v>#N/A</v>
      </c>
    </row>
    <row r="416" customFormat="false" ht="56.7" hidden="false" customHeight="true" outlineLevel="0" collapsed="false">
      <c r="A416" s="137"/>
      <c r="B416" s="138"/>
      <c r="C416" s="139"/>
      <c r="D416" s="139"/>
      <c r="E416" s="143"/>
      <c r="F416" s="120"/>
      <c r="G416" s="121"/>
      <c r="H416" s="122"/>
      <c r="I416" s="123"/>
      <c r="J416" s="116"/>
      <c r="K416" s="124" t="str">
        <f aca="false">IF(ISBLANK(I416),"",ROUND(IF(J416&lt;&gt;"€",IF(J416="$",I416*TRANSFERENCIAS!$E$29,I416*TRANSFERENCIAS!$H$29),I416),2))</f>
        <v/>
      </c>
      <c r="L416" s="142"/>
      <c r="M416" s="142"/>
      <c r="N416" s="142"/>
      <c r="O416" s="142"/>
      <c r="P416" s="142"/>
      <c r="Q416" s="160" t="str">
        <f aca="false">IF(ISNUMBER(X416),X416,"P")</f>
        <v>P</v>
      </c>
      <c r="W416" s="129" t="n">
        <f aca="false">SUM(L416:O416)</f>
        <v>0</v>
      </c>
      <c r="X416" s="129" t="str">
        <f aca="false">IF(W416&gt;0,ABS(W416-K416),"")</f>
        <v/>
      </c>
      <c r="AO416" s="78" t="e">
        <f aca="false">VLOOKUP(F416,PTDS2!$A$1:$Q$13,2)</f>
        <v>#N/A</v>
      </c>
      <c r="AP416" s="78" t="e">
        <f aca="false">VLOOKUP(F416,PTDS2!$A$1:$Q$13,3)</f>
        <v>#N/A</v>
      </c>
      <c r="AQ416" s="78" t="e">
        <f aca="false">VLOOKUP(F416,PTDS2!$A$1:$Q$13,4)</f>
        <v>#N/A</v>
      </c>
      <c r="AR416" s="78" t="e">
        <f aca="false">VLOOKUP(F416,PTDS2!$A$1:$Q$13,5)</f>
        <v>#N/A</v>
      </c>
      <c r="AS416" s="78" t="e">
        <f aca="false">VLOOKUP(F416,PTDS2!$A$1:$Q$13,6)</f>
        <v>#N/A</v>
      </c>
      <c r="AT416" s="78" t="e">
        <f aca="false">VLOOKUP(F416,PTDS2!$A$1:$Q$13,7)</f>
        <v>#N/A</v>
      </c>
      <c r="AU416" s="78" t="e">
        <f aca="false">VLOOKUP(F416,PTDS2!$A$1:$Q$13,8)</f>
        <v>#N/A</v>
      </c>
      <c r="AV416" s="78" t="e">
        <f aca="false">VLOOKUP(F416,PTDS2!$A$1:$Q$13,9)</f>
        <v>#N/A</v>
      </c>
      <c r="AW416" s="78" t="e">
        <f aca="false">VLOOKUP(F416,PTDS2!$A$1:$Q$13,10)</f>
        <v>#N/A</v>
      </c>
      <c r="AX416" s="78" t="e">
        <f aca="false">VLOOKUP(F416,PTDS2!$A$1:$Q$13,11)</f>
        <v>#N/A</v>
      </c>
      <c r="AY416" s="78" t="e">
        <f aca="false">VLOOKUP(F416,PTDS2!$A$1:$Q$13,12)</f>
        <v>#N/A</v>
      </c>
      <c r="AZ416" s="78" t="e">
        <f aca="false">VLOOKUP(F416,PTDS2!$A$1:$Q$13,13)</f>
        <v>#N/A</v>
      </c>
      <c r="BA416" s="78" t="e">
        <f aca="false">VLOOKUP(F416,PTDS2!$A$1:$Q$13,14)</f>
        <v>#N/A</v>
      </c>
      <c r="BB416" s="78" t="e">
        <f aca="false">VLOOKUP(F416,PTDS2!$A$1:$Q$13,15)</f>
        <v>#N/A</v>
      </c>
      <c r="BC416" s="78" t="e">
        <f aca="false">VLOOKUP(F416,PTDS2!$A$1:$Q$13,16)</f>
        <v>#N/A</v>
      </c>
      <c r="BD416" s="78" t="e">
        <f aca="false">VLOOKUP(F416,PTDS2!$A$1:$Q$13,17)</f>
        <v>#N/A</v>
      </c>
      <c r="BF416" s="78" t="e">
        <f aca="false">IF(AO416=0,"",AO416)</f>
        <v>#N/A</v>
      </c>
      <c r="BG416" s="78" t="e">
        <f aca="false">IF(AP416=0,"",AP416)</f>
        <v>#N/A</v>
      </c>
      <c r="BH416" s="78" t="e">
        <f aca="false">IF(AQ416=0,"",AQ416)</f>
        <v>#N/A</v>
      </c>
      <c r="BI416" s="78" t="e">
        <f aca="false">IF(AR416=0,"",AR416)</f>
        <v>#N/A</v>
      </c>
      <c r="BJ416" s="78" t="e">
        <f aca="false">IF(AS416=0,"",AS416)</f>
        <v>#N/A</v>
      </c>
      <c r="BK416" s="78" t="e">
        <f aca="false">IF(AT416=0,"",AT416)</f>
        <v>#N/A</v>
      </c>
      <c r="BL416" s="78" t="e">
        <f aca="false">IF(AU416=0,"",AU416)</f>
        <v>#N/A</v>
      </c>
      <c r="BM416" s="78" t="e">
        <f aca="false">IF(AV416=0,"",AV416)</f>
        <v>#N/A</v>
      </c>
      <c r="BN416" s="78" t="e">
        <f aca="false">IF(AW416=0,"",AW416)</f>
        <v>#N/A</v>
      </c>
      <c r="BO416" s="78" t="e">
        <f aca="false">IF(AX416=0,"",AX416)</f>
        <v>#N/A</v>
      </c>
      <c r="BP416" s="78" t="e">
        <f aca="false">IF(AY416=0,"",AY416)</f>
        <v>#N/A</v>
      </c>
      <c r="BQ416" s="78" t="e">
        <f aca="false">IF(AZ416=0,"",AZ416)</f>
        <v>#N/A</v>
      </c>
      <c r="BR416" s="78" t="e">
        <f aca="false">IF(BA416=0,"",BA416)</f>
        <v>#N/A</v>
      </c>
      <c r="BS416" s="78" t="e">
        <f aca="false">IF(BB416=0,"",BB416)</f>
        <v>#N/A</v>
      </c>
      <c r="BT416" s="78" t="e">
        <f aca="false">IF(BC416=0,"",BC416)</f>
        <v>#N/A</v>
      </c>
      <c r="BU416" s="78" t="e">
        <f aca="false">IF(BD416=0,"",BD416)</f>
        <v>#N/A</v>
      </c>
    </row>
    <row r="417" customFormat="false" ht="56.7" hidden="false" customHeight="true" outlineLevel="0" collapsed="false">
      <c r="A417" s="137"/>
      <c r="B417" s="138"/>
      <c r="C417" s="139"/>
      <c r="D417" s="139"/>
      <c r="E417" s="143"/>
      <c r="F417" s="120"/>
      <c r="G417" s="121"/>
      <c r="H417" s="122"/>
      <c r="I417" s="123"/>
      <c r="J417" s="116"/>
      <c r="K417" s="124" t="str">
        <f aca="false">IF(ISBLANK(I417),"",ROUND(IF(J417&lt;&gt;"€",IF(J417="$",I417*TRANSFERENCIAS!$E$29,I417*TRANSFERENCIAS!$H$29),I417),2))</f>
        <v/>
      </c>
      <c r="L417" s="142"/>
      <c r="M417" s="142"/>
      <c r="N417" s="142"/>
      <c r="O417" s="142"/>
      <c r="P417" s="142"/>
      <c r="Q417" s="160" t="str">
        <f aca="false">IF(ISNUMBER(X417),X417,"P")</f>
        <v>P</v>
      </c>
      <c r="W417" s="129" t="n">
        <f aca="false">SUM(L417:O417)</f>
        <v>0</v>
      </c>
      <c r="X417" s="129" t="str">
        <f aca="false">IF(W417&gt;0,ABS(W417-K417),"")</f>
        <v/>
      </c>
      <c r="AO417" s="78" t="e">
        <f aca="false">VLOOKUP(F417,PTDS2!$A$1:$Q$13,2)</f>
        <v>#N/A</v>
      </c>
      <c r="AP417" s="78" t="e">
        <f aca="false">VLOOKUP(F417,PTDS2!$A$1:$Q$13,3)</f>
        <v>#N/A</v>
      </c>
      <c r="AQ417" s="78" t="e">
        <f aca="false">VLOOKUP(F417,PTDS2!$A$1:$Q$13,4)</f>
        <v>#N/A</v>
      </c>
      <c r="AR417" s="78" t="e">
        <f aca="false">VLOOKUP(F417,PTDS2!$A$1:$Q$13,5)</f>
        <v>#N/A</v>
      </c>
      <c r="AS417" s="78" t="e">
        <f aca="false">VLOOKUP(F417,PTDS2!$A$1:$Q$13,6)</f>
        <v>#N/A</v>
      </c>
      <c r="AT417" s="78" t="e">
        <f aca="false">VLOOKUP(F417,PTDS2!$A$1:$Q$13,7)</f>
        <v>#N/A</v>
      </c>
      <c r="AU417" s="78" t="e">
        <f aca="false">VLOOKUP(F417,PTDS2!$A$1:$Q$13,8)</f>
        <v>#N/A</v>
      </c>
      <c r="AV417" s="78" t="e">
        <f aca="false">VLOOKUP(F417,PTDS2!$A$1:$Q$13,9)</f>
        <v>#N/A</v>
      </c>
      <c r="AW417" s="78" t="e">
        <f aca="false">VLOOKUP(F417,PTDS2!$A$1:$Q$13,10)</f>
        <v>#N/A</v>
      </c>
      <c r="AX417" s="78" t="e">
        <f aca="false">VLOOKUP(F417,PTDS2!$A$1:$Q$13,11)</f>
        <v>#N/A</v>
      </c>
      <c r="AY417" s="78" t="e">
        <f aca="false">VLOOKUP(F417,PTDS2!$A$1:$Q$13,12)</f>
        <v>#N/A</v>
      </c>
      <c r="AZ417" s="78" t="e">
        <f aca="false">VLOOKUP(F417,PTDS2!$A$1:$Q$13,13)</f>
        <v>#N/A</v>
      </c>
      <c r="BA417" s="78" t="e">
        <f aca="false">VLOOKUP(F417,PTDS2!$A$1:$Q$13,14)</f>
        <v>#N/A</v>
      </c>
      <c r="BB417" s="78" t="e">
        <f aca="false">VLOOKUP(F417,PTDS2!$A$1:$Q$13,15)</f>
        <v>#N/A</v>
      </c>
      <c r="BC417" s="78" t="e">
        <f aca="false">VLOOKUP(F417,PTDS2!$A$1:$Q$13,16)</f>
        <v>#N/A</v>
      </c>
      <c r="BD417" s="78" t="e">
        <f aca="false">VLOOKUP(F417,PTDS2!$A$1:$Q$13,17)</f>
        <v>#N/A</v>
      </c>
      <c r="BF417" s="78" t="e">
        <f aca="false">IF(AO417=0,"",AO417)</f>
        <v>#N/A</v>
      </c>
      <c r="BG417" s="78" t="e">
        <f aca="false">IF(AP417=0,"",AP417)</f>
        <v>#N/A</v>
      </c>
      <c r="BH417" s="78" t="e">
        <f aca="false">IF(AQ417=0,"",AQ417)</f>
        <v>#N/A</v>
      </c>
      <c r="BI417" s="78" t="e">
        <f aca="false">IF(AR417=0,"",AR417)</f>
        <v>#N/A</v>
      </c>
      <c r="BJ417" s="78" t="e">
        <f aca="false">IF(AS417=0,"",AS417)</f>
        <v>#N/A</v>
      </c>
      <c r="BK417" s="78" t="e">
        <f aca="false">IF(AT417=0,"",AT417)</f>
        <v>#N/A</v>
      </c>
      <c r="BL417" s="78" t="e">
        <f aca="false">IF(AU417=0,"",AU417)</f>
        <v>#N/A</v>
      </c>
      <c r="BM417" s="78" t="e">
        <f aca="false">IF(AV417=0,"",AV417)</f>
        <v>#N/A</v>
      </c>
      <c r="BN417" s="78" t="e">
        <f aca="false">IF(AW417=0,"",AW417)</f>
        <v>#N/A</v>
      </c>
      <c r="BO417" s="78" t="e">
        <f aca="false">IF(AX417=0,"",AX417)</f>
        <v>#N/A</v>
      </c>
      <c r="BP417" s="78" t="e">
        <f aca="false">IF(AY417=0,"",AY417)</f>
        <v>#N/A</v>
      </c>
      <c r="BQ417" s="78" t="e">
        <f aca="false">IF(AZ417=0,"",AZ417)</f>
        <v>#N/A</v>
      </c>
      <c r="BR417" s="78" t="e">
        <f aca="false">IF(BA417=0,"",BA417)</f>
        <v>#N/A</v>
      </c>
      <c r="BS417" s="78" t="e">
        <f aca="false">IF(BB417=0,"",BB417)</f>
        <v>#N/A</v>
      </c>
      <c r="BT417" s="78" t="e">
        <f aca="false">IF(BC417=0,"",BC417)</f>
        <v>#N/A</v>
      </c>
      <c r="BU417" s="78" t="e">
        <f aca="false">IF(BD417=0,"",BD417)</f>
        <v>#N/A</v>
      </c>
    </row>
    <row r="418" customFormat="false" ht="56.7" hidden="false" customHeight="true" outlineLevel="0" collapsed="false">
      <c r="A418" s="137"/>
      <c r="B418" s="138"/>
      <c r="C418" s="139"/>
      <c r="D418" s="139"/>
      <c r="E418" s="143"/>
      <c r="F418" s="120"/>
      <c r="G418" s="121"/>
      <c r="H418" s="122"/>
      <c r="I418" s="123"/>
      <c r="J418" s="116"/>
      <c r="K418" s="124" t="str">
        <f aca="false">IF(ISBLANK(I418),"",ROUND(IF(J418&lt;&gt;"€",IF(J418="$",I418*TRANSFERENCIAS!$E$29,I418*TRANSFERENCIAS!$H$29),I418),2))</f>
        <v/>
      </c>
      <c r="L418" s="142"/>
      <c r="M418" s="142"/>
      <c r="N418" s="142"/>
      <c r="O418" s="142"/>
      <c r="P418" s="142"/>
      <c r="Q418" s="160" t="str">
        <f aca="false">IF(ISNUMBER(X418),X418,"P")</f>
        <v>P</v>
      </c>
      <c r="W418" s="129" t="n">
        <f aca="false">SUM(L418:O418)</f>
        <v>0</v>
      </c>
      <c r="X418" s="129" t="str">
        <f aca="false">IF(W418&gt;0,ABS(W418-K418),"")</f>
        <v/>
      </c>
      <c r="AO418" s="78" t="e">
        <f aca="false">VLOOKUP(F418,PTDS2!$A$1:$Q$13,2)</f>
        <v>#N/A</v>
      </c>
      <c r="AP418" s="78" t="e">
        <f aca="false">VLOOKUP(F418,PTDS2!$A$1:$Q$13,3)</f>
        <v>#N/A</v>
      </c>
      <c r="AQ418" s="78" t="e">
        <f aca="false">VLOOKUP(F418,PTDS2!$A$1:$Q$13,4)</f>
        <v>#N/A</v>
      </c>
      <c r="AR418" s="78" t="e">
        <f aca="false">VLOOKUP(F418,PTDS2!$A$1:$Q$13,5)</f>
        <v>#N/A</v>
      </c>
      <c r="AS418" s="78" t="e">
        <f aca="false">VLOOKUP(F418,PTDS2!$A$1:$Q$13,6)</f>
        <v>#N/A</v>
      </c>
      <c r="AT418" s="78" t="e">
        <f aca="false">VLOOKUP(F418,PTDS2!$A$1:$Q$13,7)</f>
        <v>#N/A</v>
      </c>
      <c r="AU418" s="78" t="e">
        <f aca="false">VLOOKUP(F418,PTDS2!$A$1:$Q$13,8)</f>
        <v>#N/A</v>
      </c>
      <c r="AV418" s="78" t="e">
        <f aca="false">VLOOKUP(F418,PTDS2!$A$1:$Q$13,9)</f>
        <v>#N/A</v>
      </c>
      <c r="AW418" s="78" t="e">
        <f aca="false">VLOOKUP(F418,PTDS2!$A$1:$Q$13,10)</f>
        <v>#N/A</v>
      </c>
      <c r="AX418" s="78" t="e">
        <f aca="false">VLOOKUP(F418,PTDS2!$A$1:$Q$13,11)</f>
        <v>#N/A</v>
      </c>
      <c r="AY418" s="78" t="e">
        <f aca="false">VLOOKUP(F418,PTDS2!$A$1:$Q$13,12)</f>
        <v>#N/A</v>
      </c>
      <c r="AZ418" s="78" t="e">
        <f aca="false">VLOOKUP(F418,PTDS2!$A$1:$Q$13,13)</f>
        <v>#N/A</v>
      </c>
      <c r="BA418" s="78" t="e">
        <f aca="false">VLOOKUP(F418,PTDS2!$A$1:$Q$13,14)</f>
        <v>#N/A</v>
      </c>
      <c r="BB418" s="78" t="e">
        <f aca="false">VLOOKUP(F418,PTDS2!$A$1:$Q$13,15)</f>
        <v>#N/A</v>
      </c>
      <c r="BC418" s="78" t="e">
        <f aca="false">VLOOKUP(F418,PTDS2!$A$1:$Q$13,16)</f>
        <v>#N/A</v>
      </c>
      <c r="BD418" s="78" t="e">
        <f aca="false">VLOOKUP(F418,PTDS2!$A$1:$Q$13,17)</f>
        <v>#N/A</v>
      </c>
      <c r="BF418" s="78" t="e">
        <f aca="false">IF(AO418=0,"",AO418)</f>
        <v>#N/A</v>
      </c>
      <c r="BG418" s="78" t="e">
        <f aca="false">IF(AP418=0,"",AP418)</f>
        <v>#N/A</v>
      </c>
      <c r="BH418" s="78" t="e">
        <f aca="false">IF(AQ418=0,"",AQ418)</f>
        <v>#N/A</v>
      </c>
      <c r="BI418" s="78" t="e">
        <f aca="false">IF(AR418=0,"",AR418)</f>
        <v>#N/A</v>
      </c>
      <c r="BJ418" s="78" t="e">
        <f aca="false">IF(AS418=0,"",AS418)</f>
        <v>#N/A</v>
      </c>
      <c r="BK418" s="78" t="e">
        <f aca="false">IF(AT418=0,"",AT418)</f>
        <v>#N/A</v>
      </c>
      <c r="BL418" s="78" t="e">
        <f aca="false">IF(AU418=0,"",AU418)</f>
        <v>#N/A</v>
      </c>
      <c r="BM418" s="78" t="e">
        <f aca="false">IF(AV418=0,"",AV418)</f>
        <v>#N/A</v>
      </c>
      <c r="BN418" s="78" t="e">
        <f aca="false">IF(AW418=0,"",AW418)</f>
        <v>#N/A</v>
      </c>
      <c r="BO418" s="78" t="e">
        <f aca="false">IF(AX418=0,"",AX418)</f>
        <v>#N/A</v>
      </c>
      <c r="BP418" s="78" t="e">
        <f aca="false">IF(AY418=0,"",AY418)</f>
        <v>#N/A</v>
      </c>
      <c r="BQ418" s="78" t="e">
        <f aca="false">IF(AZ418=0,"",AZ418)</f>
        <v>#N/A</v>
      </c>
      <c r="BR418" s="78" t="e">
        <f aca="false">IF(BA418=0,"",BA418)</f>
        <v>#N/A</v>
      </c>
      <c r="BS418" s="78" t="e">
        <f aca="false">IF(BB418=0,"",BB418)</f>
        <v>#N/A</v>
      </c>
      <c r="BT418" s="78" t="e">
        <f aca="false">IF(BC418=0,"",BC418)</f>
        <v>#N/A</v>
      </c>
      <c r="BU418" s="78" t="e">
        <f aca="false">IF(BD418=0,"",BD418)</f>
        <v>#N/A</v>
      </c>
    </row>
    <row r="419" customFormat="false" ht="56.7" hidden="false" customHeight="true" outlineLevel="0" collapsed="false">
      <c r="A419" s="137"/>
      <c r="B419" s="138"/>
      <c r="C419" s="139"/>
      <c r="D419" s="139"/>
      <c r="E419" s="143"/>
      <c r="F419" s="120"/>
      <c r="G419" s="121"/>
      <c r="H419" s="122"/>
      <c r="I419" s="123"/>
      <c r="J419" s="116"/>
      <c r="K419" s="124" t="str">
        <f aca="false">IF(ISBLANK(I419),"",ROUND(IF(J419&lt;&gt;"€",IF(J419="$",I419*TRANSFERENCIAS!$E$29,I419*TRANSFERENCIAS!$H$29),I419),2))</f>
        <v/>
      </c>
      <c r="L419" s="142"/>
      <c r="M419" s="142"/>
      <c r="N419" s="142"/>
      <c r="O419" s="142"/>
      <c r="P419" s="142"/>
      <c r="Q419" s="160" t="str">
        <f aca="false">IF(ISNUMBER(X419),X419,"P")</f>
        <v>P</v>
      </c>
      <c r="W419" s="129" t="n">
        <f aca="false">SUM(L419:O419)</f>
        <v>0</v>
      </c>
      <c r="X419" s="129" t="str">
        <f aca="false">IF(W419&gt;0,ABS(W419-K419),"")</f>
        <v/>
      </c>
      <c r="AO419" s="78" t="e">
        <f aca="false">VLOOKUP(F419,PTDS2!$A$1:$Q$13,2)</f>
        <v>#N/A</v>
      </c>
      <c r="AP419" s="78" t="e">
        <f aca="false">VLOOKUP(F419,PTDS2!$A$1:$Q$13,3)</f>
        <v>#N/A</v>
      </c>
      <c r="AQ419" s="78" t="e">
        <f aca="false">VLOOKUP(F419,PTDS2!$A$1:$Q$13,4)</f>
        <v>#N/A</v>
      </c>
      <c r="AR419" s="78" t="e">
        <f aca="false">VLOOKUP(F419,PTDS2!$A$1:$Q$13,5)</f>
        <v>#N/A</v>
      </c>
      <c r="AS419" s="78" t="e">
        <f aca="false">VLOOKUP(F419,PTDS2!$A$1:$Q$13,6)</f>
        <v>#N/A</v>
      </c>
      <c r="AT419" s="78" t="e">
        <f aca="false">VLOOKUP(F419,PTDS2!$A$1:$Q$13,7)</f>
        <v>#N/A</v>
      </c>
      <c r="AU419" s="78" t="e">
        <f aca="false">VLOOKUP(F419,PTDS2!$A$1:$Q$13,8)</f>
        <v>#N/A</v>
      </c>
      <c r="AV419" s="78" t="e">
        <f aca="false">VLOOKUP(F419,PTDS2!$A$1:$Q$13,9)</f>
        <v>#N/A</v>
      </c>
      <c r="AW419" s="78" t="e">
        <f aca="false">VLOOKUP(F419,PTDS2!$A$1:$Q$13,10)</f>
        <v>#N/A</v>
      </c>
      <c r="AX419" s="78" t="e">
        <f aca="false">VLOOKUP(F419,PTDS2!$A$1:$Q$13,11)</f>
        <v>#N/A</v>
      </c>
      <c r="AY419" s="78" t="e">
        <f aca="false">VLOOKUP(F419,PTDS2!$A$1:$Q$13,12)</f>
        <v>#N/A</v>
      </c>
      <c r="AZ419" s="78" t="e">
        <f aca="false">VLOOKUP(F419,PTDS2!$A$1:$Q$13,13)</f>
        <v>#N/A</v>
      </c>
      <c r="BA419" s="78" t="e">
        <f aca="false">VLOOKUP(F419,PTDS2!$A$1:$Q$13,14)</f>
        <v>#N/A</v>
      </c>
      <c r="BB419" s="78" t="e">
        <f aca="false">VLOOKUP(F419,PTDS2!$A$1:$Q$13,15)</f>
        <v>#N/A</v>
      </c>
      <c r="BC419" s="78" t="e">
        <f aca="false">VLOOKUP(F419,PTDS2!$A$1:$Q$13,16)</f>
        <v>#N/A</v>
      </c>
      <c r="BD419" s="78" t="e">
        <f aca="false">VLOOKUP(F419,PTDS2!$A$1:$Q$13,17)</f>
        <v>#N/A</v>
      </c>
      <c r="BF419" s="78" t="e">
        <f aca="false">IF(AO419=0,"",AO419)</f>
        <v>#N/A</v>
      </c>
      <c r="BG419" s="78" t="e">
        <f aca="false">IF(AP419=0,"",AP419)</f>
        <v>#N/A</v>
      </c>
      <c r="BH419" s="78" t="e">
        <f aca="false">IF(AQ419=0,"",AQ419)</f>
        <v>#N/A</v>
      </c>
      <c r="BI419" s="78" t="e">
        <f aca="false">IF(AR419=0,"",AR419)</f>
        <v>#N/A</v>
      </c>
      <c r="BJ419" s="78" t="e">
        <f aca="false">IF(AS419=0,"",AS419)</f>
        <v>#N/A</v>
      </c>
      <c r="BK419" s="78" t="e">
        <f aca="false">IF(AT419=0,"",AT419)</f>
        <v>#N/A</v>
      </c>
      <c r="BL419" s="78" t="e">
        <f aca="false">IF(AU419=0,"",AU419)</f>
        <v>#N/A</v>
      </c>
      <c r="BM419" s="78" t="e">
        <f aca="false">IF(AV419=0,"",AV419)</f>
        <v>#N/A</v>
      </c>
      <c r="BN419" s="78" t="e">
        <f aca="false">IF(AW419=0,"",AW419)</f>
        <v>#N/A</v>
      </c>
      <c r="BO419" s="78" t="e">
        <f aca="false">IF(AX419=0,"",AX419)</f>
        <v>#N/A</v>
      </c>
      <c r="BP419" s="78" t="e">
        <f aca="false">IF(AY419=0,"",AY419)</f>
        <v>#N/A</v>
      </c>
      <c r="BQ419" s="78" t="e">
        <f aca="false">IF(AZ419=0,"",AZ419)</f>
        <v>#N/A</v>
      </c>
      <c r="BR419" s="78" t="e">
        <f aca="false">IF(BA419=0,"",BA419)</f>
        <v>#N/A</v>
      </c>
      <c r="BS419" s="78" t="e">
        <f aca="false">IF(BB419=0,"",BB419)</f>
        <v>#N/A</v>
      </c>
      <c r="BT419" s="78" t="e">
        <f aca="false">IF(BC419=0,"",BC419)</f>
        <v>#N/A</v>
      </c>
      <c r="BU419" s="78" t="e">
        <f aca="false">IF(BD419=0,"",BD419)</f>
        <v>#N/A</v>
      </c>
    </row>
    <row r="420" customFormat="false" ht="56.7" hidden="false" customHeight="true" outlineLevel="0" collapsed="false">
      <c r="A420" s="137"/>
      <c r="B420" s="138"/>
      <c r="C420" s="139"/>
      <c r="D420" s="139"/>
      <c r="E420" s="143"/>
      <c r="F420" s="120"/>
      <c r="G420" s="121"/>
      <c r="H420" s="122"/>
      <c r="I420" s="123"/>
      <c r="J420" s="116"/>
      <c r="K420" s="124" t="str">
        <f aca="false">IF(ISBLANK(I420),"",ROUND(IF(J420&lt;&gt;"€",IF(J420="$",I420*TRANSFERENCIAS!$E$29,I420*TRANSFERENCIAS!$H$29),I420),2))</f>
        <v/>
      </c>
      <c r="L420" s="142"/>
      <c r="M420" s="142"/>
      <c r="N420" s="142"/>
      <c r="O420" s="142"/>
      <c r="P420" s="142"/>
      <c r="Q420" s="160" t="str">
        <f aca="false">IF(ISNUMBER(X420),X420,"P")</f>
        <v>P</v>
      </c>
      <c r="W420" s="129" t="n">
        <f aca="false">SUM(L420:O420)</f>
        <v>0</v>
      </c>
      <c r="X420" s="129" t="str">
        <f aca="false">IF(W420&gt;0,ABS(W420-K420),"")</f>
        <v/>
      </c>
      <c r="AO420" s="78" t="e">
        <f aca="false">VLOOKUP(F420,PTDS2!$A$1:$Q$13,2)</f>
        <v>#N/A</v>
      </c>
      <c r="AP420" s="78" t="e">
        <f aca="false">VLOOKUP(F420,PTDS2!$A$1:$Q$13,3)</f>
        <v>#N/A</v>
      </c>
      <c r="AQ420" s="78" t="e">
        <f aca="false">VLOOKUP(F420,PTDS2!$A$1:$Q$13,4)</f>
        <v>#N/A</v>
      </c>
      <c r="AR420" s="78" t="e">
        <f aca="false">VLOOKUP(F420,PTDS2!$A$1:$Q$13,5)</f>
        <v>#N/A</v>
      </c>
      <c r="AS420" s="78" t="e">
        <f aca="false">VLOOKUP(F420,PTDS2!$A$1:$Q$13,6)</f>
        <v>#N/A</v>
      </c>
      <c r="AT420" s="78" t="e">
        <f aca="false">VLOOKUP(F420,PTDS2!$A$1:$Q$13,7)</f>
        <v>#N/A</v>
      </c>
      <c r="AU420" s="78" t="e">
        <f aca="false">VLOOKUP(F420,PTDS2!$A$1:$Q$13,8)</f>
        <v>#N/A</v>
      </c>
      <c r="AV420" s="78" t="e">
        <f aca="false">VLOOKUP(F420,PTDS2!$A$1:$Q$13,9)</f>
        <v>#N/A</v>
      </c>
      <c r="AW420" s="78" t="e">
        <f aca="false">VLOOKUP(F420,PTDS2!$A$1:$Q$13,10)</f>
        <v>#N/A</v>
      </c>
      <c r="AX420" s="78" t="e">
        <f aca="false">VLOOKUP(F420,PTDS2!$A$1:$Q$13,11)</f>
        <v>#N/A</v>
      </c>
      <c r="AY420" s="78" t="e">
        <f aca="false">VLOOKUP(F420,PTDS2!$A$1:$Q$13,12)</f>
        <v>#N/A</v>
      </c>
      <c r="AZ420" s="78" t="e">
        <f aca="false">VLOOKUP(F420,PTDS2!$A$1:$Q$13,13)</f>
        <v>#N/A</v>
      </c>
      <c r="BA420" s="78" t="e">
        <f aca="false">VLOOKUP(F420,PTDS2!$A$1:$Q$13,14)</f>
        <v>#N/A</v>
      </c>
      <c r="BB420" s="78" t="e">
        <f aca="false">VLOOKUP(F420,PTDS2!$A$1:$Q$13,15)</f>
        <v>#N/A</v>
      </c>
      <c r="BC420" s="78" t="e">
        <f aca="false">VLOOKUP(F420,PTDS2!$A$1:$Q$13,16)</f>
        <v>#N/A</v>
      </c>
      <c r="BD420" s="78" t="e">
        <f aca="false">VLOOKUP(F420,PTDS2!$A$1:$Q$13,17)</f>
        <v>#N/A</v>
      </c>
      <c r="BF420" s="78" t="e">
        <f aca="false">IF(AO420=0,"",AO420)</f>
        <v>#N/A</v>
      </c>
      <c r="BG420" s="78" t="e">
        <f aca="false">IF(AP420=0,"",AP420)</f>
        <v>#N/A</v>
      </c>
      <c r="BH420" s="78" t="e">
        <f aca="false">IF(AQ420=0,"",AQ420)</f>
        <v>#N/A</v>
      </c>
      <c r="BI420" s="78" t="e">
        <f aca="false">IF(AR420=0,"",AR420)</f>
        <v>#N/A</v>
      </c>
      <c r="BJ420" s="78" t="e">
        <f aca="false">IF(AS420=0,"",AS420)</f>
        <v>#N/A</v>
      </c>
      <c r="BK420" s="78" t="e">
        <f aca="false">IF(AT420=0,"",AT420)</f>
        <v>#N/A</v>
      </c>
      <c r="BL420" s="78" t="e">
        <f aca="false">IF(AU420=0,"",AU420)</f>
        <v>#N/A</v>
      </c>
      <c r="BM420" s="78" t="e">
        <f aca="false">IF(AV420=0,"",AV420)</f>
        <v>#N/A</v>
      </c>
      <c r="BN420" s="78" t="e">
        <f aca="false">IF(AW420=0,"",AW420)</f>
        <v>#N/A</v>
      </c>
      <c r="BO420" s="78" t="e">
        <f aca="false">IF(AX420=0,"",AX420)</f>
        <v>#N/A</v>
      </c>
      <c r="BP420" s="78" t="e">
        <f aca="false">IF(AY420=0,"",AY420)</f>
        <v>#N/A</v>
      </c>
      <c r="BQ420" s="78" t="e">
        <f aca="false">IF(AZ420=0,"",AZ420)</f>
        <v>#N/A</v>
      </c>
      <c r="BR420" s="78" t="e">
        <f aca="false">IF(BA420=0,"",BA420)</f>
        <v>#N/A</v>
      </c>
      <c r="BS420" s="78" t="e">
        <f aca="false">IF(BB420=0,"",BB420)</f>
        <v>#N/A</v>
      </c>
      <c r="BT420" s="78" t="e">
        <f aca="false">IF(BC420=0,"",BC420)</f>
        <v>#N/A</v>
      </c>
      <c r="BU420" s="78" t="e">
        <f aca="false">IF(BD420=0,"",BD420)</f>
        <v>#N/A</v>
      </c>
    </row>
    <row r="421" customFormat="false" ht="56.7" hidden="false" customHeight="true" outlineLevel="0" collapsed="false">
      <c r="A421" s="137"/>
      <c r="B421" s="138"/>
      <c r="C421" s="139"/>
      <c r="D421" s="139"/>
      <c r="E421" s="143"/>
      <c r="F421" s="120"/>
      <c r="G421" s="121"/>
      <c r="H421" s="122"/>
      <c r="I421" s="123"/>
      <c r="J421" s="116"/>
      <c r="K421" s="124" t="str">
        <f aca="false">IF(ISBLANK(I421),"",ROUND(IF(J421&lt;&gt;"€",IF(J421="$",I421*TRANSFERENCIAS!$E$29,I421*TRANSFERENCIAS!$H$29),I421),2))</f>
        <v/>
      </c>
      <c r="L421" s="142"/>
      <c r="M421" s="142"/>
      <c r="N421" s="142"/>
      <c r="O421" s="142"/>
      <c r="P421" s="142"/>
      <c r="Q421" s="160" t="str">
        <f aca="false">IF(ISNUMBER(X421),X421,"P")</f>
        <v>P</v>
      </c>
      <c r="W421" s="129" t="n">
        <f aca="false">SUM(L421:O421)</f>
        <v>0</v>
      </c>
      <c r="X421" s="129" t="str">
        <f aca="false">IF(W421&gt;0,ABS(W421-K421),"")</f>
        <v/>
      </c>
      <c r="AO421" s="78" t="e">
        <f aca="false">VLOOKUP(F421,PTDS2!$A$1:$Q$13,2)</f>
        <v>#N/A</v>
      </c>
      <c r="AP421" s="78" t="e">
        <f aca="false">VLOOKUP(F421,PTDS2!$A$1:$Q$13,3)</f>
        <v>#N/A</v>
      </c>
      <c r="AQ421" s="78" t="e">
        <f aca="false">VLOOKUP(F421,PTDS2!$A$1:$Q$13,4)</f>
        <v>#N/A</v>
      </c>
      <c r="AR421" s="78" t="e">
        <f aca="false">VLOOKUP(F421,PTDS2!$A$1:$Q$13,5)</f>
        <v>#N/A</v>
      </c>
      <c r="AS421" s="78" t="e">
        <f aca="false">VLOOKUP(F421,PTDS2!$A$1:$Q$13,6)</f>
        <v>#N/A</v>
      </c>
      <c r="AT421" s="78" t="e">
        <f aca="false">VLOOKUP(F421,PTDS2!$A$1:$Q$13,7)</f>
        <v>#N/A</v>
      </c>
      <c r="AU421" s="78" t="e">
        <f aca="false">VLOOKUP(F421,PTDS2!$A$1:$Q$13,8)</f>
        <v>#N/A</v>
      </c>
      <c r="AV421" s="78" t="e">
        <f aca="false">VLOOKUP(F421,PTDS2!$A$1:$Q$13,9)</f>
        <v>#N/A</v>
      </c>
      <c r="AW421" s="78" t="e">
        <f aca="false">VLOOKUP(F421,PTDS2!$A$1:$Q$13,10)</f>
        <v>#N/A</v>
      </c>
      <c r="AX421" s="78" t="e">
        <f aca="false">VLOOKUP(F421,PTDS2!$A$1:$Q$13,11)</f>
        <v>#N/A</v>
      </c>
      <c r="AY421" s="78" t="e">
        <f aca="false">VLOOKUP(F421,PTDS2!$A$1:$Q$13,12)</f>
        <v>#N/A</v>
      </c>
      <c r="AZ421" s="78" t="e">
        <f aca="false">VLOOKUP(F421,PTDS2!$A$1:$Q$13,13)</f>
        <v>#N/A</v>
      </c>
      <c r="BA421" s="78" t="e">
        <f aca="false">VLOOKUP(F421,PTDS2!$A$1:$Q$13,14)</f>
        <v>#N/A</v>
      </c>
      <c r="BB421" s="78" t="e">
        <f aca="false">VLOOKUP(F421,PTDS2!$A$1:$Q$13,15)</f>
        <v>#N/A</v>
      </c>
      <c r="BC421" s="78" t="e">
        <f aca="false">VLOOKUP(F421,PTDS2!$A$1:$Q$13,16)</f>
        <v>#N/A</v>
      </c>
      <c r="BD421" s="78" t="e">
        <f aca="false">VLOOKUP(F421,PTDS2!$A$1:$Q$13,17)</f>
        <v>#N/A</v>
      </c>
      <c r="BF421" s="78" t="e">
        <f aca="false">IF(AO421=0,"",AO421)</f>
        <v>#N/A</v>
      </c>
      <c r="BG421" s="78" t="e">
        <f aca="false">IF(AP421=0,"",AP421)</f>
        <v>#N/A</v>
      </c>
      <c r="BH421" s="78" t="e">
        <f aca="false">IF(AQ421=0,"",AQ421)</f>
        <v>#N/A</v>
      </c>
      <c r="BI421" s="78" t="e">
        <f aca="false">IF(AR421=0,"",AR421)</f>
        <v>#N/A</v>
      </c>
      <c r="BJ421" s="78" t="e">
        <f aca="false">IF(AS421=0,"",AS421)</f>
        <v>#N/A</v>
      </c>
      <c r="BK421" s="78" t="e">
        <f aca="false">IF(AT421=0,"",AT421)</f>
        <v>#N/A</v>
      </c>
      <c r="BL421" s="78" t="e">
        <f aca="false">IF(AU421=0,"",AU421)</f>
        <v>#N/A</v>
      </c>
      <c r="BM421" s="78" t="e">
        <f aca="false">IF(AV421=0,"",AV421)</f>
        <v>#N/A</v>
      </c>
      <c r="BN421" s="78" t="e">
        <f aca="false">IF(AW421=0,"",AW421)</f>
        <v>#N/A</v>
      </c>
      <c r="BO421" s="78" t="e">
        <f aca="false">IF(AX421=0,"",AX421)</f>
        <v>#N/A</v>
      </c>
      <c r="BP421" s="78" t="e">
        <f aca="false">IF(AY421=0,"",AY421)</f>
        <v>#N/A</v>
      </c>
      <c r="BQ421" s="78" t="e">
        <f aca="false">IF(AZ421=0,"",AZ421)</f>
        <v>#N/A</v>
      </c>
      <c r="BR421" s="78" t="e">
        <f aca="false">IF(BA421=0,"",BA421)</f>
        <v>#N/A</v>
      </c>
      <c r="BS421" s="78" t="e">
        <f aca="false">IF(BB421=0,"",BB421)</f>
        <v>#N/A</v>
      </c>
      <c r="BT421" s="78" t="e">
        <f aca="false">IF(BC421=0,"",BC421)</f>
        <v>#N/A</v>
      </c>
      <c r="BU421" s="78" t="e">
        <f aca="false">IF(BD421=0,"",BD421)</f>
        <v>#N/A</v>
      </c>
    </row>
    <row r="422" customFormat="false" ht="56.7" hidden="false" customHeight="true" outlineLevel="0" collapsed="false">
      <c r="A422" s="137"/>
      <c r="B422" s="138"/>
      <c r="C422" s="139"/>
      <c r="D422" s="139"/>
      <c r="E422" s="143"/>
      <c r="F422" s="120"/>
      <c r="G422" s="121"/>
      <c r="H422" s="122"/>
      <c r="I422" s="123"/>
      <c r="J422" s="116"/>
      <c r="K422" s="124" t="str">
        <f aca="false">IF(ISBLANK(I422),"",ROUND(IF(J422&lt;&gt;"€",IF(J422="$",I422*TRANSFERENCIAS!$E$29,I422*TRANSFERENCIAS!$H$29),I422),2))</f>
        <v/>
      </c>
      <c r="L422" s="142"/>
      <c r="M422" s="142"/>
      <c r="N422" s="142"/>
      <c r="O422" s="142"/>
      <c r="P422" s="142"/>
      <c r="Q422" s="160" t="str">
        <f aca="false">IF(ISNUMBER(X422),X422,"P")</f>
        <v>P</v>
      </c>
      <c r="W422" s="129" t="n">
        <f aca="false">SUM(L422:O422)</f>
        <v>0</v>
      </c>
      <c r="X422" s="129" t="str">
        <f aca="false">IF(W422&gt;0,ABS(W422-K422),"")</f>
        <v/>
      </c>
      <c r="AO422" s="78" t="e">
        <f aca="false">VLOOKUP(F422,PTDS2!$A$1:$Q$13,2)</f>
        <v>#N/A</v>
      </c>
      <c r="AP422" s="78" t="e">
        <f aca="false">VLOOKUP(F422,PTDS2!$A$1:$Q$13,3)</f>
        <v>#N/A</v>
      </c>
      <c r="AQ422" s="78" t="e">
        <f aca="false">VLOOKUP(F422,PTDS2!$A$1:$Q$13,4)</f>
        <v>#N/A</v>
      </c>
      <c r="AR422" s="78" t="e">
        <f aca="false">VLOOKUP(F422,PTDS2!$A$1:$Q$13,5)</f>
        <v>#N/A</v>
      </c>
      <c r="AS422" s="78" t="e">
        <f aca="false">VLOOKUP(F422,PTDS2!$A$1:$Q$13,6)</f>
        <v>#N/A</v>
      </c>
      <c r="AT422" s="78" t="e">
        <f aca="false">VLOOKUP(F422,PTDS2!$A$1:$Q$13,7)</f>
        <v>#N/A</v>
      </c>
      <c r="AU422" s="78" t="e">
        <f aca="false">VLOOKUP(F422,PTDS2!$A$1:$Q$13,8)</f>
        <v>#N/A</v>
      </c>
      <c r="AV422" s="78" t="e">
        <f aca="false">VLOOKUP(F422,PTDS2!$A$1:$Q$13,9)</f>
        <v>#N/A</v>
      </c>
      <c r="AW422" s="78" t="e">
        <f aca="false">VLOOKUP(F422,PTDS2!$A$1:$Q$13,10)</f>
        <v>#N/A</v>
      </c>
      <c r="AX422" s="78" t="e">
        <f aca="false">VLOOKUP(F422,PTDS2!$A$1:$Q$13,11)</f>
        <v>#N/A</v>
      </c>
      <c r="AY422" s="78" t="e">
        <f aca="false">VLOOKUP(F422,PTDS2!$A$1:$Q$13,12)</f>
        <v>#N/A</v>
      </c>
      <c r="AZ422" s="78" t="e">
        <f aca="false">VLOOKUP(F422,PTDS2!$A$1:$Q$13,13)</f>
        <v>#N/A</v>
      </c>
      <c r="BA422" s="78" t="e">
        <f aca="false">VLOOKUP(F422,PTDS2!$A$1:$Q$13,14)</f>
        <v>#N/A</v>
      </c>
      <c r="BB422" s="78" t="e">
        <f aca="false">VLOOKUP(F422,PTDS2!$A$1:$Q$13,15)</f>
        <v>#N/A</v>
      </c>
      <c r="BC422" s="78" t="e">
        <f aca="false">VLOOKUP(F422,PTDS2!$A$1:$Q$13,16)</f>
        <v>#N/A</v>
      </c>
      <c r="BD422" s="78" t="e">
        <f aca="false">VLOOKUP(F422,PTDS2!$A$1:$Q$13,17)</f>
        <v>#N/A</v>
      </c>
      <c r="BF422" s="78" t="e">
        <f aca="false">IF(AO422=0,"",AO422)</f>
        <v>#N/A</v>
      </c>
      <c r="BG422" s="78" t="e">
        <f aca="false">IF(AP422=0,"",AP422)</f>
        <v>#N/A</v>
      </c>
      <c r="BH422" s="78" t="e">
        <f aca="false">IF(AQ422=0,"",AQ422)</f>
        <v>#N/A</v>
      </c>
      <c r="BI422" s="78" t="e">
        <f aca="false">IF(AR422=0,"",AR422)</f>
        <v>#N/A</v>
      </c>
      <c r="BJ422" s="78" t="e">
        <f aca="false">IF(AS422=0,"",AS422)</f>
        <v>#N/A</v>
      </c>
      <c r="BK422" s="78" t="e">
        <f aca="false">IF(AT422=0,"",AT422)</f>
        <v>#N/A</v>
      </c>
      <c r="BL422" s="78" t="e">
        <f aca="false">IF(AU422=0,"",AU422)</f>
        <v>#N/A</v>
      </c>
      <c r="BM422" s="78" t="e">
        <f aca="false">IF(AV422=0,"",AV422)</f>
        <v>#N/A</v>
      </c>
      <c r="BN422" s="78" t="e">
        <f aca="false">IF(AW422=0,"",AW422)</f>
        <v>#N/A</v>
      </c>
      <c r="BO422" s="78" t="e">
        <f aca="false">IF(AX422=0,"",AX422)</f>
        <v>#N/A</v>
      </c>
      <c r="BP422" s="78" t="e">
        <f aca="false">IF(AY422=0,"",AY422)</f>
        <v>#N/A</v>
      </c>
      <c r="BQ422" s="78" t="e">
        <f aca="false">IF(AZ422=0,"",AZ422)</f>
        <v>#N/A</v>
      </c>
      <c r="BR422" s="78" t="e">
        <f aca="false">IF(BA422=0,"",BA422)</f>
        <v>#N/A</v>
      </c>
      <c r="BS422" s="78" t="e">
        <f aca="false">IF(BB422=0,"",BB422)</f>
        <v>#N/A</v>
      </c>
      <c r="BT422" s="78" t="e">
        <f aca="false">IF(BC422=0,"",BC422)</f>
        <v>#N/A</v>
      </c>
      <c r="BU422" s="78" t="e">
        <f aca="false">IF(BD422=0,"",BD422)</f>
        <v>#N/A</v>
      </c>
    </row>
    <row r="423" customFormat="false" ht="56.7" hidden="false" customHeight="true" outlineLevel="0" collapsed="false">
      <c r="A423" s="137"/>
      <c r="B423" s="138"/>
      <c r="C423" s="139"/>
      <c r="D423" s="139"/>
      <c r="E423" s="143"/>
      <c r="F423" s="120"/>
      <c r="G423" s="121"/>
      <c r="H423" s="122"/>
      <c r="I423" s="123"/>
      <c r="J423" s="116"/>
      <c r="K423" s="124" t="str">
        <f aca="false">IF(ISBLANK(I423),"",ROUND(IF(J423&lt;&gt;"€",IF(J423="$",I423*TRANSFERENCIAS!$E$29,I423*TRANSFERENCIAS!$H$29),I423),2))</f>
        <v/>
      </c>
      <c r="L423" s="142"/>
      <c r="M423" s="142"/>
      <c r="N423" s="142"/>
      <c r="O423" s="142"/>
      <c r="P423" s="142"/>
      <c r="Q423" s="160" t="str">
        <f aca="false">IF(ISNUMBER(X423),X423,"P")</f>
        <v>P</v>
      </c>
      <c r="W423" s="129" t="n">
        <f aca="false">SUM(L423:O423)</f>
        <v>0</v>
      </c>
      <c r="X423" s="129" t="str">
        <f aca="false">IF(W423&gt;0,ABS(W423-K423),"")</f>
        <v/>
      </c>
      <c r="AO423" s="78" t="e">
        <f aca="false">VLOOKUP(F423,PTDS2!$A$1:$Q$13,2)</f>
        <v>#N/A</v>
      </c>
      <c r="AP423" s="78" t="e">
        <f aca="false">VLOOKUP(F423,PTDS2!$A$1:$Q$13,3)</f>
        <v>#N/A</v>
      </c>
      <c r="AQ423" s="78" t="e">
        <f aca="false">VLOOKUP(F423,PTDS2!$A$1:$Q$13,4)</f>
        <v>#N/A</v>
      </c>
      <c r="AR423" s="78" t="e">
        <f aca="false">VLOOKUP(F423,PTDS2!$A$1:$Q$13,5)</f>
        <v>#N/A</v>
      </c>
      <c r="AS423" s="78" t="e">
        <f aca="false">VLOOKUP(F423,PTDS2!$A$1:$Q$13,6)</f>
        <v>#N/A</v>
      </c>
      <c r="AT423" s="78" t="e">
        <f aca="false">VLOOKUP(F423,PTDS2!$A$1:$Q$13,7)</f>
        <v>#N/A</v>
      </c>
      <c r="AU423" s="78" t="e">
        <f aca="false">VLOOKUP(F423,PTDS2!$A$1:$Q$13,8)</f>
        <v>#N/A</v>
      </c>
      <c r="AV423" s="78" t="e">
        <f aca="false">VLOOKUP(F423,PTDS2!$A$1:$Q$13,9)</f>
        <v>#N/A</v>
      </c>
      <c r="AW423" s="78" t="e">
        <f aca="false">VLOOKUP(F423,PTDS2!$A$1:$Q$13,10)</f>
        <v>#N/A</v>
      </c>
      <c r="AX423" s="78" t="e">
        <f aca="false">VLOOKUP(F423,PTDS2!$A$1:$Q$13,11)</f>
        <v>#N/A</v>
      </c>
      <c r="AY423" s="78" t="e">
        <f aca="false">VLOOKUP(F423,PTDS2!$A$1:$Q$13,12)</f>
        <v>#N/A</v>
      </c>
      <c r="AZ423" s="78" t="e">
        <f aca="false">VLOOKUP(F423,PTDS2!$A$1:$Q$13,13)</f>
        <v>#N/A</v>
      </c>
      <c r="BA423" s="78" t="e">
        <f aca="false">VLOOKUP(F423,PTDS2!$A$1:$Q$13,14)</f>
        <v>#N/A</v>
      </c>
      <c r="BB423" s="78" t="e">
        <f aca="false">VLOOKUP(F423,PTDS2!$A$1:$Q$13,15)</f>
        <v>#N/A</v>
      </c>
      <c r="BC423" s="78" t="e">
        <f aca="false">VLOOKUP(F423,PTDS2!$A$1:$Q$13,16)</f>
        <v>#N/A</v>
      </c>
      <c r="BD423" s="78" t="e">
        <f aca="false">VLOOKUP(F423,PTDS2!$A$1:$Q$13,17)</f>
        <v>#N/A</v>
      </c>
      <c r="BF423" s="78" t="e">
        <f aca="false">IF(AO423=0,"",AO423)</f>
        <v>#N/A</v>
      </c>
      <c r="BG423" s="78" t="e">
        <f aca="false">IF(AP423=0,"",AP423)</f>
        <v>#N/A</v>
      </c>
      <c r="BH423" s="78" t="e">
        <f aca="false">IF(AQ423=0,"",AQ423)</f>
        <v>#N/A</v>
      </c>
      <c r="BI423" s="78" t="e">
        <f aca="false">IF(AR423=0,"",AR423)</f>
        <v>#N/A</v>
      </c>
      <c r="BJ423" s="78" t="e">
        <f aca="false">IF(AS423=0,"",AS423)</f>
        <v>#N/A</v>
      </c>
      <c r="BK423" s="78" t="e">
        <f aca="false">IF(AT423=0,"",AT423)</f>
        <v>#N/A</v>
      </c>
      <c r="BL423" s="78" t="e">
        <f aca="false">IF(AU423=0,"",AU423)</f>
        <v>#N/A</v>
      </c>
      <c r="BM423" s="78" t="e">
        <f aca="false">IF(AV423=0,"",AV423)</f>
        <v>#N/A</v>
      </c>
      <c r="BN423" s="78" t="e">
        <f aca="false">IF(AW423=0,"",AW423)</f>
        <v>#N/A</v>
      </c>
      <c r="BO423" s="78" t="e">
        <f aca="false">IF(AX423=0,"",AX423)</f>
        <v>#N/A</v>
      </c>
      <c r="BP423" s="78" t="e">
        <f aca="false">IF(AY423=0,"",AY423)</f>
        <v>#N/A</v>
      </c>
      <c r="BQ423" s="78" t="e">
        <f aca="false">IF(AZ423=0,"",AZ423)</f>
        <v>#N/A</v>
      </c>
      <c r="BR423" s="78" t="e">
        <f aca="false">IF(BA423=0,"",BA423)</f>
        <v>#N/A</v>
      </c>
      <c r="BS423" s="78" t="e">
        <f aca="false">IF(BB423=0,"",BB423)</f>
        <v>#N/A</v>
      </c>
      <c r="BT423" s="78" t="e">
        <f aca="false">IF(BC423=0,"",BC423)</f>
        <v>#N/A</v>
      </c>
      <c r="BU423" s="78" t="e">
        <f aca="false">IF(BD423=0,"",BD423)</f>
        <v>#N/A</v>
      </c>
    </row>
    <row r="424" customFormat="false" ht="56.7" hidden="false" customHeight="true" outlineLevel="0" collapsed="false">
      <c r="A424" s="137"/>
      <c r="B424" s="138"/>
      <c r="C424" s="139"/>
      <c r="D424" s="139"/>
      <c r="E424" s="143"/>
      <c r="F424" s="120"/>
      <c r="G424" s="121"/>
      <c r="H424" s="122"/>
      <c r="I424" s="123"/>
      <c r="J424" s="116"/>
      <c r="K424" s="124" t="str">
        <f aca="false">IF(ISBLANK(I424),"",ROUND(IF(J424&lt;&gt;"€",IF(J424="$",I424*TRANSFERENCIAS!$E$29,I424*TRANSFERENCIAS!$H$29),I424),2))</f>
        <v/>
      </c>
      <c r="L424" s="142"/>
      <c r="M424" s="142"/>
      <c r="N424" s="142"/>
      <c r="O424" s="142"/>
      <c r="P424" s="142"/>
      <c r="Q424" s="160" t="str">
        <f aca="false">IF(ISNUMBER(X424),X424,"P")</f>
        <v>P</v>
      </c>
      <c r="W424" s="129" t="n">
        <f aca="false">SUM(L424:O424)</f>
        <v>0</v>
      </c>
      <c r="X424" s="129" t="str">
        <f aca="false">IF(W424&gt;0,ABS(W424-K424),"")</f>
        <v/>
      </c>
      <c r="AO424" s="78" t="e">
        <f aca="false">VLOOKUP(F424,PTDS2!$A$1:$Q$13,2)</f>
        <v>#N/A</v>
      </c>
      <c r="AP424" s="78" t="e">
        <f aca="false">VLOOKUP(F424,PTDS2!$A$1:$Q$13,3)</f>
        <v>#N/A</v>
      </c>
      <c r="AQ424" s="78" t="e">
        <f aca="false">VLOOKUP(F424,PTDS2!$A$1:$Q$13,4)</f>
        <v>#N/A</v>
      </c>
      <c r="AR424" s="78" t="e">
        <f aca="false">VLOOKUP(F424,PTDS2!$A$1:$Q$13,5)</f>
        <v>#N/A</v>
      </c>
      <c r="AS424" s="78" t="e">
        <f aca="false">VLOOKUP(F424,PTDS2!$A$1:$Q$13,6)</f>
        <v>#N/A</v>
      </c>
      <c r="AT424" s="78" t="e">
        <f aca="false">VLOOKUP(F424,PTDS2!$A$1:$Q$13,7)</f>
        <v>#N/A</v>
      </c>
      <c r="AU424" s="78" t="e">
        <f aca="false">VLOOKUP(F424,PTDS2!$A$1:$Q$13,8)</f>
        <v>#N/A</v>
      </c>
      <c r="AV424" s="78" t="e">
        <f aca="false">VLOOKUP(F424,PTDS2!$A$1:$Q$13,9)</f>
        <v>#N/A</v>
      </c>
      <c r="AW424" s="78" t="e">
        <f aca="false">VLOOKUP(F424,PTDS2!$A$1:$Q$13,10)</f>
        <v>#N/A</v>
      </c>
      <c r="AX424" s="78" t="e">
        <f aca="false">VLOOKUP(F424,PTDS2!$A$1:$Q$13,11)</f>
        <v>#N/A</v>
      </c>
      <c r="AY424" s="78" t="e">
        <f aca="false">VLOOKUP(F424,PTDS2!$A$1:$Q$13,12)</f>
        <v>#N/A</v>
      </c>
      <c r="AZ424" s="78" t="e">
        <f aca="false">VLOOKUP(F424,PTDS2!$A$1:$Q$13,13)</f>
        <v>#N/A</v>
      </c>
      <c r="BA424" s="78" t="e">
        <f aca="false">VLOOKUP(F424,PTDS2!$A$1:$Q$13,14)</f>
        <v>#N/A</v>
      </c>
      <c r="BB424" s="78" t="e">
        <f aca="false">VLOOKUP(F424,PTDS2!$A$1:$Q$13,15)</f>
        <v>#N/A</v>
      </c>
      <c r="BC424" s="78" t="e">
        <f aca="false">VLOOKUP(F424,PTDS2!$A$1:$Q$13,16)</f>
        <v>#N/A</v>
      </c>
      <c r="BD424" s="78" t="e">
        <f aca="false">VLOOKUP(F424,PTDS2!$A$1:$Q$13,17)</f>
        <v>#N/A</v>
      </c>
      <c r="BF424" s="78" t="e">
        <f aca="false">IF(AO424=0,"",AO424)</f>
        <v>#N/A</v>
      </c>
      <c r="BG424" s="78" t="e">
        <f aca="false">IF(AP424=0,"",AP424)</f>
        <v>#N/A</v>
      </c>
      <c r="BH424" s="78" t="e">
        <f aca="false">IF(AQ424=0,"",AQ424)</f>
        <v>#N/A</v>
      </c>
      <c r="BI424" s="78" t="e">
        <f aca="false">IF(AR424=0,"",AR424)</f>
        <v>#N/A</v>
      </c>
      <c r="BJ424" s="78" t="e">
        <f aca="false">IF(AS424=0,"",AS424)</f>
        <v>#N/A</v>
      </c>
      <c r="BK424" s="78" t="e">
        <f aca="false">IF(AT424=0,"",AT424)</f>
        <v>#N/A</v>
      </c>
      <c r="BL424" s="78" t="e">
        <f aca="false">IF(AU424=0,"",AU424)</f>
        <v>#N/A</v>
      </c>
      <c r="BM424" s="78" t="e">
        <f aca="false">IF(AV424=0,"",AV424)</f>
        <v>#N/A</v>
      </c>
      <c r="BN424" s="78" t="e">
        <f aca="false">IF(AW424=0,"",AW424)</f>
        <v>#N/A</v>
      </c>
      <c r="BO424" s="78" t="e">
        <f aca="false">IF(AX424=0,"",AX424)</f>
        <v>#N/A</v>
      </c>
      <c r="BP424" s="78" t="e">
        <f aca="false">IF(AY424=0,"",AY424)</f>
        <v>#N/A</v>
      </c>
      <c r="BQ424" s="78" t="e">
        <f aca="false">IF(AZ424=0,"",AZ424)</f>
        <v>#N/A</v>
      </c>
      <c r="BR424" s="78" t="e">
        <f aca="false">IF(BA424=0,"",BA424)</f>
        <v>#N/A</v>
      </c>
      <c r="BS424" s="78" t="e">
        <f aca="false">IF(BB424=0,"",BB424)</f>
        <v>#N/A</v>
      </c>
      <c r="BT424" s="78" t="e">
        <f aca="false">IF(BC424=0,"",BC424)</f>
        <v>#N/A</v>
      </c>
      <c r="BU424" s="78" t="e">
        <f aca="false">IF(BD424=0,"",BD424)</f>
        <v>#N/A</v>
      </c>
    </row>
    <row r="425" customFormat="false" ht="56.7" hidden="false" customHeight="true" outlineLevel="0" collapsed="false">
      <c r="A425" s="137"/>
      <c r="B425" s="138"/>
      <c r="C425" s="139"/>
      <c r="D425" s="139"/>
      <c r="E425" s="143"/>
      <c r="F425" s="120"/>
      <c r="G425" s="121"/>
      <c r="H425" s="122"/>
      <c r="I425" s="123"/>
      <c r="J425" s="116"/>
      <c r="K425" s="124" t="str">
        <f aca="false">IF(ISBLANK(I425),"",ROUND(IF(J425&lt;&gt;"€",IF(J425="$",I425*TRANSFERENCIAS!$E$29,I425*TRANSFERENCIAS!$H$29),I425),2))</f>
        <v/>
      </c>
      <c r="L425" s="142"/>
      <c r="M425" s="142"/>
      <c r="N425" s="142"/>
      <c r="O425" s="142"/>
      <c r="P425" s="142"/>
      <c r="Q425" s="160" t="str">
        <f aca="false">IF(ISNUMBER(X425),X425,"P")</f>
        <v>P</v>
      </c>
      <c r="W425" s="129" t="n">
        <f aca="false">SUM(L425:O425)</f>
        <v>0</v>
      </c>
      <c r="X425" s="129" t="str">
        <f aca="false">IF(W425&gt;0,ABS(W425-K425),"")</f>
        <v/>
      </c>
      <c r="AO425" s="78" t="e">
        <f aca="false">VLOOKUP(F425,PTDS2!$A$1:$Q$13,2)</f>
        <v>#N/A</v>
      </c>
      <c r="AP425" s="78" t="e">
        <f aca="false">VLOOKUP(F425,PTDS2!$A$1:$Q$13,3)</f>
        <v>#N/A</v>
      </c>
      <c r="AQ425" s="78" t="e">
        <f aca="false">VLOOKUP(F425,PTDS2!$A$1:$Q$13,4)</f>
        <v>#N/A</v>
      </c>
      <c r="AR425" s="78" t="e">
        <f aca="false">VLOOKUP(F425,PTDS2!$A$1:$Q$13,5)</f>
        <v>#N/A</v>
      </c>
      <c r="AS425" s="78" t="e">
        <f aca="false">VLOOKUP(F425,PTDS2!$A$1:$Q$13,6)</f>
        <v>#N/A</v>
      </c>
      <c r="AT425" s="78" t="e">
        <f aca="false">VLOOKUP(F425,PTDS2!$A$1:$Q$13,7)</f>
        <v>#N/A</v>
      </c>
      <c r="AU425" s="78" t="e">
        <f aca="false">VLOOKUP(F425,PTDS2!$A$1:$Q$13,8)</f>
        <v>#N/A</v>
      </c>
      <c r="AV425" s="78" t="e">
        <f aca="false">VLOOKUP(F425,PTDS2!$A$1:$Q$13,9)</f>
        <v>#N/A</v>
      </c>
      <c r="AW425" s="78" t="e">
        <f aca="false">VLOOKUP(F425,PTDS2!$A$1:$Q$13,10)</f>
        <v>#N/A</v>
      </c>
      <c r="AX425" s="78" t="e">
        <f aca="false">VLOOKUP(F425,PTDS2!$A$1:$Q$13,11)</f>
        <v>#N/A</v>
      </c>
      <c r="AY425" s="78" t="e">
        <f aca="false">VLOOKUP(F425,PTDS2!$A$1:$Q$13,12)</f>
        <v>#N/A</v>
      </c>
      <c r="AZ425" s="78" t="e">
        <f aca="false">VLOOKUP(F425,PTDS2!$A$1:$Q$13,13)</f>
        <v>#N/A</v>
      </c>
      <c r="BA425" s="78" t="e">
        <f aca="false">VLOOKUP(F425,PTDS2!$A$1:$Q$13,14)</f>
        <v>#N/A</v>
      </c>
      <c r="BB425" s="78" t="e">
        <f aca="false">VLOOKUP(F425,PTDS2!$A$1:$Q$13,15)</f>
        <v>#N/A</v>
      </c>
      <c r="BC425" s="78" t="e">
        <f aca="false">VLOOKUP(F425,PTDS2!$A$1:$Q$13,16)</f>
        <v>#N/A</v>
      </c>
      <c r="BD425" s="78" t="e">
        <f aca="false">VLOOKUP(F425,PTDS2!$A$1:$Q$13,17)</f>
        <v>#N/A</v>
      </c>
      <c r="BF425" s="78" t="e">
        <f aca="false">IF(AO425=0,"",AO425)</f>
        <v>#N/A</v>
      </c>
      <c r="BG425" s="78" t="e">
        <f aca="false">IF(AP425=0,"",AP425)</f>
        <v>#N/A</v>
      </c>
      <c r="BH425" s="78" t="e">
        <f aca="false">IF(AQ425=0,"",AQ425)</f>
        <v>#N/A</v>
      </c>
      <c r="BI425" s="78" t="e">
        <f aca="false">IF(AR425=0,"",AR425)</f>
        <v>#N/A</v>
      </c>
      <c r="BJ425" s="78" t="e">
        <f aca="false">IF(AS425=0,"",AS425)</f>
        <v>#N/A</v>
      </c>
      <c r="BK425" s="78" t="e">
        <f aca="false">IF(AT425=0,"",AT425)</f>
        <v>#N/A</v>
      </c>
      <c r="BL425" s="78" t="e">
        <f aca="false">IF(AU425=0,"",AU425)</f>
        <v>#N/A</v>
      </c>
      <c r="BM425" s="78" t="e">
        <f aca="false">IF(AV425=0,"",AV425)</f>
        <v>#N/A</v>
      </c>
      <c r="BN425" s="78" t="e">
        <f aca="false">IF(AW425=0,"",AW425)</f>
        <v>#N/A</v>
      </c>
      <c r="BO425" s="78" t="e">
        <f aca="false">IF(AX425=0,"",AX425)</f>
        <v>#N/A</v>
      </c>
      <c r="BP425" s="78" t="e">
        <f aca="false">IF(AY425=0,"",AY425)</f>
        <v>#N/A</v>
      </c>
      <c r="BQ425" s="78" t="e">
        <f aca="false">IF(AZ425=0,"",AZ425)</f>
        <v>#N/A</v>
      </c>
      <c r="BR425" s="78" t="e">
        <f aca="false">IF(BA425=0,"",BA425)</f>
        <v>#N/A</v>
      </c>
      <c r="BS425" s="78" t="e">
        <f aca="false">IF(BB425=0,"",BB425)</f>
        <v>#N/A</v>
      </c>
      <c r="BT425" s="78" t="e">
        <f aca="false">IF(BC425=0,"",BC425)</f>
        <v>#N/A</v>
      </c>
      <c r="BU425" s="78" t="e">
        <f aca="false">IF(BD425=0,"",BD425)</f>
        <v>#N/A</v>
      </c>
    </row>
    <row r="426" customFormat="false" ht="56.7" hidden="false" customHeight="true" outlineLevel="0" collapsed="false">
      <c r="A426" s="137"/>
      <c r="B426" s="138"/>
      <c r="C426" s="139"/>
      <c r="D426" s="139"/>
      <c r="E426" s="143"/>
      <c r="F426" s="120"/>
      <c r="G426" s="121"/>
      <c r="H426" s="122"/>
      <c r="I426" s="123"/>
      <c r="J426" s="116"/>
      <c r="K426" s="124" t="str">
        <f aca="false">IF(ISBLANK(I426),"",ROUND(IF(J426&lt;&gt;"€",IF(J426="$",I426*TRANSFERENCIAS!$E$29,I426*TRANSFERENCIAS!$H$29),I426),2))</f>
        <v/>
      </c>
      <c r="L426" s="142"/>
      <c r="M426" s="142"/>
      <c r="N426" s="142"/>
      <c r="O426" s="142"/>
      <c r="P426" s="142"/>
      <c r="Q426" s="160" t="str">
        <f aca="false">IF(ISNUMBER(X426),X426,"P")</f>
        <v>P</v>
      </c>
      <c r="W426" s="129" t="n">
        <f aca="false">SUM(L426:O426)</f>
        <v>0</v>
      </c>
      <c r="X426" s="129" t="str">
        <f aca="false">IF(W426&gt;0,ABS(W426-K426),"")</f>
        <v/>
      </c>
      <c r="AO426" s="78" t="e">
        <f aca="false">VLOOKUP(F426,PTDS2!$A$1:$Q$13,2)</f>
        <v>#N/A</v>
      </c>
      <c r="AP426" s="78" t="e">
        <f aca="false">VLOOKUP(F426,PTDS2!$A$1:$Q$13,3)</f>
        <v>#N/A</v>
      </c>
      <c r="AQ426" s="78" t="e">
        <f aca="false">VLOOKUP(F426,PTDS2!$A$1:$Q$13,4)</f>
        <v>#N/A</v>
      </c>
      <c r="AR426" s="78" t="e">
        <f aca="false">VLOOKUP(F426,PTDS2!$A$1:$Q$13,5)</f>
        <v>#N/A</v>
      </c>
      <c r="AS426" s="78" t="e">
        <f aca="false">VLOOKUP(F426,PTDS2!$A$1:$Q$13,6)</f>
        <v>#N/A</v>
      </c>
      <c r="AT426" s="78" t="e">
        <f aca="false">VLOOKUP(F426,PTDS2!$A$1:$Q$13,7)</f>
        <v>#N/A</v>
      </c>
      <c r="AU426" s="78" t="e">
        <f aca="false">VLOOKUP(F426,PTDS2!$A$1:$Q$13,8)</f>
        <v>#N/A</v>
      </c>
      <c r="AV426" s="78" t="e">
        <f aca="false">VLOOKUP(F426,PTDS2!$A$1:$Q$13,9)</f>
        <v>#N/A</v>
      </c>
      <c r="AW426" s="78" t="e">
        <f aca="false">VLOOKUP(F426,PTDS2!$A$1:$Q$13,10)</f>
        <v>#N/A</v>
      </c>
      <c r="AX426" s="78" t="e">
        <f aca="false">VLOOKUP(F426,PTDS2!$A$1:$Q$13,11)</f>
        <v>#N/A</v>
      </c>
      <c r="AY426" s="78" t="e">
        <f aca="false">VLOOKUP(F426,PTDS2!$A$1:$Q$13,12)</f>
        <v>#N/A</v>
      </c>
      <c r="AZ426" s="78" t="e">
        <f aca="false">VLOOKUP(F426,PTDS2!$A$1:$Q$13,13)</f>
        <v>#N/A</v>
      </c>
      <c r="BA426" s="78" t="e">
        <f aca="false">VLOOKUP(F426,PTDS2!$A$1:$Q$13,14)</f>
        <v>#N/A</v>
      </c>
      <c r="BB426" s="78" t="e">
        <f aca="false">VLOOKUP(F426,PTDS2!$A$1:$Q$13,15)</f>
        <v>#N/A</v>
      </c>
      <c r="BC426" s="78" t="e">
        <f aca="false">VLOOKUP(F426,PTDS2!$A$1:$Q$13,16)</f>
        <v>#N/A</v>
      </c>
      <c r="BD426" s="78" t="e">
        <f aca="false">VLOOKUP(F426,PTDS2!$A$1:$Q$13,17)</f>
        <v>#N/A</v>
      </c>
      <c r="BF426" s="78" t="e">
        <f aca="false">IF(AO426=0,"",AO426)</f>
        <v>#N/A</v>
      </c>
      <c r="BG426" s="78" t="e">
        <f aca="false">IF(AP426=0,"",AP426)</f>
        <v>#N/A</v>
      </c>
      <c r="BH426" s="78" t="e">
        <f aca="false">IF(AQ426=0,"",AQ426)</f>
        <v>#N/A</v>
      </c>
      <c r="BI426" s="78" t="e">
        <f aca="false">IF(AR426=0,"",AR426)</f>
        <v>#N/A</v>
      </c>
      <c r="BJ426" s="78" t="e">
        <f aca="false">IF(AS426=0,"",AS426)</f>
        <v>#N/A</v>
      </c>
      <c r="BK426" s="78" t="e">
        <f aca="false">IF(AT426=0,"",AT426)</f>
        <v>#N/A</v>
      </c>
      <c r="BL426" s="78" t="e">
        <f aca="false">IF(AU426=0,"",AU426)</f>
        <v>#N/A</v>
      </c>
      <c r="BM426" s="78" t="e">
        <f aca="false">IF(AV426=0,"",AV426)</f>
        <v>#N/A</v>
      </c>
      <c r="BN426" s="78" t="e">
        <f aca="false">IF(AW426=0,"",AW426)</f>
        <v>#N/A</v>
      </c>
      <c r="BO426" s="78" t="e">
        <f aca="false">IF(AX426=0,"",AX426)</f>
        <v>#N/A</v>
      </c>
      <c r="BP426" s="78" t="e">
        <f aca="false">IF(AY426=0,"",AY426)</f>
        <v>#N/A</v>
      </c>
      <c r="BQ426" s="78" t="e">
        <f aca="false">IF(AZ426=0,"",AZ426)</f>
        <v>#N/A</v>
      </c>
      <c r="BR426" s="78" t="e">
        <f aca="false">IF(BA426=0,"",BA426)</f>
        <v>#N/A</v>
      </c>
      <c r="BS426" s="78" t="e">
        <f aca="false">IF(BB426=0,"",BB426)</f>
        <v>#N/A</v>
      </c>
      <c r="BT426" s="78" t="e">
        <f aca="false">IF(BC426=0,"",BC426)</f>
        <v>#N/A</v>
      </c>
      <c r="BU426" s="78" t="e">
        <f aca="false">IF(BD426=0,"",BD426)</f>
        <v>#N/A</v>
      </c>
    </row>
    <row r="427" customFormat="false" ht="56.7" hidden="false" customHeight="true" outlineLevel="0" collapsed="false">
      <c r="A427" s="137"/>
      <c r="B427" s="138"/>
      <c r="C427" s="139"/>
      <c r="D427" s="139"/>
      <c r="E427" s="143"/>
      <c r="F427" s="120"/>
      <c r="G427" s="121"/>
      <c r="H427" s="122"/>
      <c r="I427" s="123"/>
      <c r="J427" s="116"/>
      <c r="K427" s="124" t="str">
        <f aca="false">IF(ISBLANK(I427),"",ROUND(IF(J427&lt;&gt;"€",IF(J427="$",I427*TRANSFERENCIAS!$E$29,I427*TRANSFERENCIAS!$H$29),I427),2))</f>
        <v/>
      </c>
      <c r="L427" s="142"/>
      <c r="M427" s="142"/>
      <c r="N427" s="142"/>
      <c r="O427" s="142"/>
      <c r="P427" s="142"/>
      <c r="Q427" s="160" t="str">
        <f aca="false">IF(ISNUMBER(X427),X427,"P")</f>
        <v>P</v>
      </c>
      <c r="W427" s="129" t="n">
        <f aca="false">SUM(L427:O427)</f>
        <v>0</v>
      </c>
      <c r="X427" s="129" t="str">
        <f aca="false">IF(W427&gt;0,ABS(W427-K427),"")</f>
        <v/>
      </c>
      <c r="AO427" s="78" t="e">
        <f aca="false">VLOOKUP(F427,PTDS2!$A$1:$Q$13,2)</f>
        <v>#N/A</v>
      </c>
      <c r="AP427" s="78" t="e">
        <f aca="false">VLOOKUP(F427,PTDS2!$A$1:$Q$13,3)</f>
        <v>#N/A</v>
      </c>
      <c r="AQ427" s="78" t="e">
        <f aca="false">VLOOKUP(F427,PTDS2!$A$1:$Q$13,4)</f>
        <v>#N/A</v>
      </c>
      <c r="AR427" s="78" t="e">
        <f aca="false">VLOOKUP(F427,PTDS2!$A$1:$Q$13,5)</f>
        <v>#N/A</v>
      </c>
      <c r="AS427" s="78" t="e">
        <f aca="false">VLOOKUP(F427,PTDS2!$A$1:$Q$13,6)</f>
        <v>#N/A</v>
      </c>
      <c r="AT427" s="78" t="e">
        <f aca="false">VLOOKUP(F427,PTDS2!$A$1:$Q$13,7)</f>
        <v>#N/A</v>
      </c>
      <c r="AU427" s="78" t="e">
        <f aca="false">VLOOKUP(F427,PTDS2!$A$1:$Q$13,8)</f>
        <v>#N/A</v>
      </c>
      <c r="AV427" s="78" t="e">
        <f aca="false">VLOOKUP(F427,PTDS2!$A$1:$Q$13,9)</f>
        <v>#N/A</v>
      </c>
      <c r="AW427" s="78" t="e">
        <f aca="false">VLOOKUP(F427,PTDS2!$A$1:$Q$13,10)</f>
        <v>#N/A</v>
      </c>
      <c r="AX427" s="78" t="e">
        <f aca="false">VLOOKUP(F427,PTDS2!$A$1:$Q$13,11)</f>
        <v>#N/A</v>
      </c>
      <c r="AY427" s="78" t="e">
        <f aca="false">VLOOKUP(F427,PTDS2!$A$1:$Q$13,12)</f>
        <v>#N/A</v>
      </c>
      <c r="AZ427" s="78" t="e">
        <f aca="false">VLOOKUP(F427,PTDS2!$A$1:$Q$13,13)</f>
        <v>#N/A</v>
      </c>
      <c r="BA427" s="78" t="e">
        <f aca="false">VLOOKUP(F427,PTDS2!$A$1:$Q$13,14)</f>
        <v>#N/A</v>
      </c>
      <c r="BB427" s="78" t="e">
        <f aca="false">VLOOKUP(F427,PTDS2!$A$1:$Q$13,15)</f>
        <v>#N/A</v>
      </c>
      <c r="BC427" s="78" t="e">
        <f aca="false">VLOOKUP(F427,PTDS2!$A$1:$Q$13,16)</f>
        <v>#N/A</v>
      </c>
      <c r="BD427" s="78" t="e">
        <f aca="false">VLOOKUP(F427,PTDS2!$A$1:$Q$13,17)</f>
        <v>#N/A</v>
      </c>
      <c r="BF427" s="78" t="e">
        <f aca="false">IF(AO427=0,"",AO427)</f>
        <v>#N/A</v>
      </c>
      <c r="BG427" s="78" t="e">
        <f aca="false">IF(AP427=0,"",AP427)</f>
        <v>#N/A</v>
      </c>
      <c r="BH427" s="78" t="e">
        <f aca="false">IF(AQ427=0,"",AQ427)</f>
        <v>#N/A</v>
      </c>
      <c r="BI427" s="78" t="e">
        <f aca="false">IF(AR427=0,"",AR427)</f>
        <v>#N/A</v>
      </c>
      <c r="BJ427" s="78" t="e">
        <f aca="false">IF(AS427=0,"",AS427)</f>
        <v>#N/A</v>
      </c>
      <c r="BK427" s="78" t="e">
        <f aca="false">IF(AT427=0,"",AT427)</f>
        <v>#N/A</v>
      </c>
      <c r="BL427" s="78" t="e">
        <f aca="false">IF(AU427=0,"",AU427)</f>
        <v>#N/A</v>
      </c>
      <c r="BM427" s="78" t="e">
        <f aca="false">IF(AV427=0,"",AV427)</f>
        <v>#N/A</v>
      </c>
      <c r="BN427" s="78" t="e">
        <f aca="false">IF(AW427=0,"",AW427)</f>
        <v>#N/A</v>
      </c>
      <c r="BO427" s="78" t="e">
        <f aca="false">IF(AX427=0,"",AX427)</f>
        <v>#N/A</v>
      </c>
      <c r="BP427" s="78" t="e">
        <f aca="false">IF(AY427=0,"",AY427)</f>
        <v>#N/A</v>
      </c>
      <c r="BQ427" s="78" t="e">
        <f aca="false">IF(AZ427=0,"",AZ427)</f>
        <v>#N/A</v>
      </c>
      <c r="BR427" s="78" t="e">
        <f aca="false">IF(BA427=0,"",BA427)</f>
        <v>#N/A</v>
      </c>
      <c r="BS427" s="78" t="e">
        <f aca="false">IF(BB427=0,"",BB427)</f>
        <v>#N/A</v>
      </c>
      <c r="BT427" s="78" t="e">
        <f aca="false">IF(BC427=0,"",BC427)</f>
        <v>#N/A</v>
      </c>
      <c r="BU427" s="78" t="e">
        <f aca="false">IF(BD427=0,"",BD427)</f>
        <v>#N/A</v>
      </c>
    </row>
    <row r="428" customFormat="false" ht="56.7" hidden="false" customHeight="true" outlineLevel="0" collapsed="false">
      <c r="A428" s="137"/>
      <c r="B428" s="138"/>
      <c r="C428" s="139"/>
      <c r="D428" s="139"/>
      <c r="E428" s="143"/>
      <c r="F428" s="120"/>
      <c r="G428" s="121"/>
      <c r="H428" s="122"/>
      <c r="I428" s="123"/>
      <c r="J428" s="116"/>
      <c r="K428" s="124" t="str">
        <f aca="false">IF(ISBLANK(I428),"",ROUND(IF(J428&lt;&gt;"€",IF(J428="$",I428*TRANSFERENCIAS!$E$29,I428*TRANSFERENCIAS!$H$29),I428),2))</f>
        <v/>
      </c>
      <c r="L428" s="142"/>
      <c r="M428" s="142"/>
      <c r="N428" s="142"/>
      <c r="O428" s="142"/>
      <c r="P428" s="142"/>
      <c r="Q428" s="160" t="str">
        <f aca="false">IF(ISNUMBER(X428),X428,"P")</f>
        <v>P</v>
      </c>
      <c r="W428" s="129" t="n">
        <f aca="false">SUM(L428:O428)</f>
        <v>0</v>
      </c>
      <c r="X428" s="129" t="str">
        <f aca="false">IF(W428&gt;0,ABS(W428-K428),"")</f>
        <v/>
      </c>
      <c r="AO428" s="78" t="e">
        <f aca="false">VLOOKUP(F428,PTDS2!$A$1:$Q$13,2)</f>
        <v>#N/A</v>
      </c>
      <c r="AP428" s="78" t="e">
        <f aca="false">VLOOKUP(F428,PTDS2!$A$1:$Q$13,3)</f>
        <v>#N/A</v>
      </c>
      <c r="AQ428" s="78" t="e">
        <f aca="false">VLOOKUP(F428,PTDS2!$A$1:$Q$13,4)</f>
        <v>#N/A</v>
      </c>
      <c r="AR428" s="78" t="e">
        <f aca="false">VLOOKUP(F428,PTDS2!$A$1:$Q$13,5)</f>
        <v>#N/A</v>
      </c>
      <c r="AS428" s="78" t="e">
        <f aca="false">VLOOKUP(F428,PTDS2!$A$1:$Q$13,6)</f>
        <v>#N/A</v>
      </c>
      <c r="AT428" s="78" t="e">
        <f aca="false">VLOOKUP(F428,PTDS2!$A$1:$Q$13,7)</f>
        <v>#N/A</v>
      </c>
      <c r="AU428" s="78" t="e">
        <f aca="false">VLOOKUP(F428,PTDS2!$A$1:$Q$13,8)</f>
        <v>#N/A</v>
      </c>
      <c r="AV428" s="78" t="e">
        <f aca="false">VLOOKUP(F428,PTDS2!$A$1:$Q$13,9)</f>
        <v>#N/A</v>
      </c>
      <c r="AW428" s="78" t="e">
        <f aca="false">VLOOKUP(F428,PTDS2!$A$1:$Q$13,10)</f>
        <v>#N/A</v>
      </c>
      <c r="AX428" s="78" t="e">
        <f aca="false">VLOOKUP(F428,PTDS2!$A$1:$Q$13,11)</f>
        <v>#N/A</v>
      </c>
      <c r="AY428" s="78" t="e">
        <f aca="false">VLOOKUP(F428,PTDS2!$A$1:$Q$13,12)</f>
        <v>#N/A</v>
      </c>
      <c r="AZ428" s="78" t="e">
        <f aca="false">VLOOKUP(F428,PTDS2!$A$1:$Q$13,13)</f>
        <v>#N/A</v>
      </c>
      <c r="BA428" s="78" t="e">
        <f aca="false">VLOOKUP(F428,PTDS2!$A$1:$Q$13,14)</f>
        <v>#N/A</v>
      </c>
      <c r="BB428" s="78" t="e">
        <f aca="false">VLOOKUP(F428,PTDS2!$A$1:$Q$13,15)</f>
        <v>#N/A</v>
      </c>
      <c r="BC428" s="78" t="e">
        <f aca="false">VLOOKUP(F428,PTDS2!$A$1:$Q$13,16)</f>
        <v>#N/A</v>
      </c>
      <c r="BD428" s="78" t="e">
        <f aca="false">VLOOKUP(F428,PTDS2!$A$1:$Q$13,17)</f>
        <v>#N/A</v>
      </c>
      <c r="BF428" s="78" t="e">
        <f aca="false">IF(AO428=0,"",AO428)</f>
        <v>#N/A</v>
      </c>
      <c r="BG428" s="78" t="e">
        <f aca="false">IF(AP428=0,"",AP428)</f>
        <v>#N/A</v>
      </c>
      <c r="BH428" s="78" t="e">
        <f aca="false">IF(AQ428=0,"",AQ428)</f>
        <v>#N/A</v>
      </c>
      <c r="BI428" s="78" t="e">
        <f aca="false">IF(AR428=0,"",AR428)</f>
        <v>#N/A</v>
      </c>
      <c r="BJ428" s="78" t="e">
        <f aca="false">IF(AS428=0,"",AS428)</f>
        <v>#N/A</v>
      </c>
      <c r="BK428" s="78" t="e">
        <f aca="false">IF(AT428=0,"",AT428)</f>
        <v>#N/A</v>
      </c>
      <c r="BL428" s="78" t="e">
        <f aca="false">IF(AU428=0,"",AU428)</f>
        <v>#N/A</v>
      </c>
      <c r="BM428" s="78" t="e">
        <f aca="false">IF(AV428=0,"",AV428)</f>
        <v>#N/A</v>
      </c>
      <c r="BN428" s="78" t="e">
        <f aca="false">IF(AW428=0,"",AW428)</f>
        <v>#N/A</v>
      </c>
      <c r="BO428" s="78" t="e">
        <f aca="false">IF(AX428=0,"",AX428)</f>
        <v>#N/A</v>
      </c>
      <c r="BP428" s="78" t="e">
        <f aca="false">IF(AY428=0,"",AY428)</f>
        <v>#N/A</v>
      </c>
      <c r="BQ428" s="78" t="e">
        <f aca="false">IF(AZ428=0,"",AZ428)</f>
        <v>#N/A</v>
      </c>
      <c r="BR428" s="78" t="e">
        <f aca="false">IF(BA428=0,"",BA428)</f>
        <v>#N/A</v>
      </c>
      <c r="BS428" s="78" t="e">
        <f aca="false">IF(BB428=0,"",BB428)</f>
        <v>#N/A</v>
      </c>
      <c r="BT428" s="78" t="e">
        <f aca="false">IF(BC428=0,"",BC428)</f>
        <v>#N/A</v>
      </c>
      <c r="BU428" s="78" t="e">
        <f aca="false">IF(BD428=0,"",BD428)</f>
        <v>#N/A</v>
      </c>
    </row>
    <row r="429" customFormat="false" ht="56.7" hidden="false" customHeight="true" outlineLevel="0" collapsed="false">
      <c r="A429" s="137"/>
      <c r="B429" s="138"/>
      <c r="C429" s="139"/>
      <c r="D429" s="139"/>
      <c r="E429" s="143"/>
      <c r="F429" s="120"/>
      <c r="G429" s="121"/>
      <c r="H429" s="122"/>
      <c r="I429" s="123"/>
      <c r="J429" s="116"/>
      <c r="K429" s="124" t="str">
        <f aca="false">IF(ISBLANK(I429),"",ROUND(IF(J429&lt;&gt;"€",IF(J429="$",I429*TRANSFERENCIAS!$E$29,I429*TRANSFERENCIAS!$H$29),I429),2))</f>
        <v/>
      </c>
      <c r="L429" s="142"/>
      <c r="M429" s="142"/>
      <c r="N429" s="142"/>
      <c r="O429" s="142"/>
      <c r="P429" s="142"/>
      <c r="Q429" s="160" t="str">
        <f aca="false">IF(ISNUMBER(X429),X429,"P")</f>
        <v>P</v>
      </c>
      <c r="W429" s="129" t="n">
        <f aca="false">SUM(L429:O429)</f>
        <v>0</v>
      </c>
      <c r="X429" s="129" t="str">
        <f aca="false">IF(W429&gt;0,ABS(W429-K429),"")</f>
        <v/>
      </c>
      <c r="AO429" s="78" t="e">
        <f aca="false">VLOOKUP(F429,PTDS2!$A$1:$Q$13,2)</f>
        <v>#N/A</v>
      </c>
      <c r="AP429" s="78" t="e">
        <f aca="false">VLOOKUP(F429,PTDS2!$A$1:$Q$13,3)</f>
        <v>#N/A</v>
      </c>
      <c r="AQ429" s="78" t="e">
        <f aca="false">VLOOKUP(F429,PTDS2!$A$1:$Q$13,4)</f>
        <v>#N/A</v>
      </c>
      <c r="AR429" s="78" t="e">
        <f aca="false">VLOOKUP(F429,PTDS2!$A$1:$Q$13,5)</f>
        <v>#N/A</v>
      </c>
      <c r="AS429" s="78" t="e">
        <f aca="false">VLOOKUP(F429,PTDS2!$A$1:$Q$13,6)</f>
        <v>#N/A</v>
      </c>
      <c r="AT429" s="78" t="e">
        <f aca="false">VLOOKUP(F429,PTDS2!$A$1:$Q$13,7)</f>
        <v>#N/A</v>
      </c>
      <c r="AU429" s="78" t="e">
        <f aca="false">VLOOKUP(F429,PTDS2!$A$1:$Q$13,8)</f>
        <v>#N/A</v>
      </c>
      <c r="AV429" s="78" t="e">
        <f aca="false">VLOOKUP(F429,PTDS2!$A$1:$Q$13,9)</f>
        <v>#N/A</v>
      </c>
      <c r="AW429" s="78" t="e">
        <f aca="false">VLOOKUP(F429,PTDS2!$A$1:$Q$13,10)</f>
        <v>#N/A</v>
      </c>
      <c r="AX429" s="78" t="e">
        <f aca="false">VLOOKUP(F429,PTDS2!$A$1:$Q$13,11)</f>
        <v>#N/A</v>
      </c>
      <c r="AY429" s="78" t="e">
        <f aca="false">VLOOKUP(F429,PTDS2!$A$1:$Q$13,12)</f>
        <v>#N/A</v>
      </c>
      <c r="AZ429" s="78" t="e">
        <f aca="false">VLOOKUP(F429,PTDS2!$A$1:$Q$13,13)</f>
        <v>#N/A</v>
      </c>
      <c r="BA429" s="78" t="e">
        <f aca="false">VLOOKUP(F429,PTDS2!$A$1:$Q$13,14)</f>
        <v>#N/A</v>
      </c>
      <c r="BB429" s="78" t="e">
        <f aca="false">VLOOKUP(F429,PTDS2!$A$1:$Q$13,15)</f>
        <v>#N/A</v>
      </c>
      <c r="BC429" s="78" t="e">
        <f aca="false">VLOOKUP(F429,PTDS2!$A$1:$Q$13,16)</f>
        <v>#N/A</v>
      </c>
      <c r="BD429" s="78" t="e">
        <f aca="false">VLOOKUP(F429,PTDS2!$A$1:$Q$13,17)</f>
        <v>#N/A</v>
      </c>
      <c r="BF429" s="78" t="e">
        <f aca="false">IF(AO429=0,"",AO429)</f>
        <v>#N/A</v>
      </c>
      <c r="BG429" s="78" t="e">
        <f aca="false">IF(AP429=0,"",AP429)</f>
        <v>#N/A</v>
      </c>
      <c r="BH429" s="78" t="e">
        <f aca="false">IF(AQ429=0,"",AQ429)</f>
        <v>#N/A</v>
      </c>
      <c r="BI429" s="78" t="e">
        <f aca="false">IF(AR429=0,"",AR429)</f>
        <v>#N/A</v>
      </c>
      <c r="BJ429" s="78" t="e">
        <f aca="false">IF(AS429=0,"",AS429)</f>
        <v>#N/A</v>
      </c>
      <c r="BK429" s="78" t="e">
        <f aca="false">IF(AT429=0,"",AT429)</f>
        <v>#N/A</v>
      </c>
      <c r="BL429" s="78" t="e">
        <f aca="false">IF(AU429=0,"",AU429)</f>
        <v>#N/A</v>
      </c>
      <c r="BM429" s="78" t="e">
        <f aca="false">IF(AV429=0,"",AV429)</f>
        <v>#N/A</v>
      </c>
      <c r="BN429" s="78" t="e">
        <f aca="false">IF(AW429=0,"",AW429)</f>
        <v>#N/A</v>
      </c>
      <c r="BO429" s="78" t="e">
        <f aca="false">IF(AX429=0,"",AX429)</f>
        <v>#N/A</v>
      </c>
      <c r="BP429" s="78" t="e">
        <f aca="false">IF(AY429=0,"",AY429)</f>
        <v>#N/A</v>
      </c>
      <c r="BQ429" s="78" t="e">
        <f aca="false">IF(AZ429=0,"",AZ429)</f>
        <v>#N/A</v>
      </c>
      <c r="BR429" s="78" t="e">
        <f aca="false">IF(BA429=0,"",BA429)</f>
        <v>#N/A</v>
      </c>
      <c r="BS429" s="78" t="e">
        <f aca="false">IF(BB429=0,"",BB429)</f>
        <v>#N/A</v>
      </c>
      <c r="BT429" s="78" t="e">
        <f aca="false">IF(BC429=0,"",BC429)</f>
        <v>#N/A</v>
      </c>
      <c r="BU429" s="78" t="e">
        <f aca="false">IF(BD429=0,"",BD429)</f>
        <v>#N/A</v>
      </c>
    </row>
    <row r="430" customFormat="false" ht="56.7" hidden="false" customHeight="true" outlineLevel="0" collapsed="false">
      <c r="A430" s="137"/>
      <c r="B430" s="138"/>
      <c r="C430" s="139"/>
      <c r="D430" s="139"/>
      <c r="E430" s="143"/>
      <c r="F430" s="120"/>
      <c r="G430" s="121"/>
      <c r="H430" s="122"/>
      <c r="I430" s="123"/>
      <c r="J430" s="116"/>
      <c r="K430" s="124" t="str">
        <f aca="false">IF(ISBLANK(I430),"",ROUND(IF(J430&lt;&gt;"€",IF(J430="$",I430*TRANSFERENCIAS!$E$29,I430*TRANSFERENCIAS!$H$29),I430),2))</f>
        <v/>
      </c>
      <c r="L430" s="142"/>
      <c r="M430" s="142"/>
      <c r="N430" s="142"/>
      <c r="O430" s="142"/>
      <c r="P430" s="142"/>
      <c r="Q430" s="160" t="str">
        <f aca="false">IF(ISNUMBER(X430),X430,"P")</f>
        <v>P</v>
      </c>
      <c r="W430" s="129" t="n">
        <f aca="false">SUM(L430:O430)</f>
        <v>0</v>
      </c>
      <c r="X430" s="129" t="str">
        <f aca="false">IF(W430&gt;0,ABS(W430-K430),"")</f>
        <v/>
      </c>
      <c r="AO430" s="78" t="e">
        <f aca="false">VLOOKUP(F430,PTDS2!$A$1:$Q$13,2)</f>
        <v>#N/A</v>
      </c>
      <c r="AP430" s="78" t="e">
        <f aca="false">VLOOKUP(F430,PTDS2!$A$1:$Q$13,3)</f>
        <v>#N/A</v>
      </c>
      <c r="AQ430" s="78" t="e">
        <f aca="false">VLOOKUP(F430,PTDS2!$A$1:$Q$13,4)</f>
        <v>#N/A</v>
      </c>
      <c r="AR430" s="78" t="e">
        <f aca="false">VLOOKUP(F430,PTDS2!$A$1:$Q$13,5)</f>
        <v>#N/A</v>
      </c>
      <c r="AS430" s="78" t="e">
        <f aca="false">VLOOKUP(F430,PTDS2!$A$1:$Q$13,6)</f>
        <v>#N/A</v>
      </c>
      <c r="AT430" s="78" t="e">
        <f aca="false">VLOOKUP(F430,PTDS2!$A$1:$Q$13,7)</f>
        <v>#N/A</v>
      </c>
      <c r="AU430" s="78" t="e">
        <f aca="false">VLOOKUP(F430,PTDS2!$A$1:$Q$13,8)</f>
        <v>#N/A</v>
      </c>
      <c r="AV430" s="78" t="e">
        <f aca="false">VLOOKUP(F430,PTDS2!$A$1:$Q$13,9)</f>
        <v>#N/A</v>
      </c>
      <c r="AW430" s="78" t="e">
        <f aca="false">VLOOKUP(F430,PTDS2!$A$1:$Q$13,10)</f>
        <v>#N/A</v>
      </c>
      <c r="AX430" s="78" t="e">
        <f aca="false">VLOOKUP(F430,PTDS2!$A$1:$Q$13,11)</f>
        <v>#N/A</v>
      </c>
      <c r="AY430" s="78" t="e">
        <f aca="false">VLOOKUP(F430,PTDS2!$A$1:$Q$13,12)</f>
        <v>#N/A</v>
      </c>
      <c r="AZ430" s="78" t="e">
        <f aca="false">VLOOKUP(F430,PTDS2!$A$1:$Q$13,13)</f>
        <v>#N/A</v>
      </c>
      <c r="BA430" s="78" t="e">
        <f aca="false">VLOOKUP(F430,PTDS2!$A$1:$Q$13,14)</f>
        <v>#N/A</v>
      </c>
      <c r="BB430" s="78" t="e">
        <f aca="false">VLOOKUP(F430,PTDS2!$A$1:$Q$13,15)</f>
        <v>#N/A</v>
      </c>
      <c r="BC430" s="78" t="e">
        <f aca="false">VLOOKUP(F430,PTDS2!$A$1:$Q$13,16)</f>
        <v>#N/A</v>
      </c>
      <c r="BD430" s="78" t="e">
        <f aca="false">VLOOKUP(F430,PTDS2!$A$1:$Q$13,17)</f>
        <v>#N/A</v>
      </c>
      <c r="BF430" s="78" t="e">
        <f aca="false">IF(AO430=0,"",AO430)</f>
        <v>#N/A</v>
      </c>
      <c r="BG430" s="78" t="e">
        <f aca="false">IF(AP430=0,"",AP430)</f>
        <v>#N/A</v>
      </c>
      <c r="BH430" s="78" t="e">
        <f aca="false">IF(AQ430=0,"",AQ430)</f>
        <v>#N/A</v>
      </c>
      <c r="BI430" s="78" t="e">
        <f aca="false">IF(AR430=0,"",AR430)</f>
        <v>#N/A</v>
      </c>
      <c r="BJ430" s="78" t="e">
        <f aca="false">IF(AS430=0,"",AS430)</f>
        <v>#N/A</v>
      </c>
      <c r="BK430" s="78" t="e">
        <f aca="false">IF(AT430=0,"",AT430)</f>
        <v>#N/A</v>
      </c>
      <c r="BL430" s="78" t="e">
        <f aca="false">IF(AU430=0,"",AU430)</f>
        <v>#N/A</v>
      </c>
      <c r="BM430" s="78" t="e">
        <f aca="false">IF(AV430=0,"",AV430)</f>
        <v>#N/A</v>
      </c>
      <c r="BN430" s="78" t="e">
        <f aca="false">IF(AW430=0,"",AW430)</f>
        <v>#N/A</v>
      </c>
      <c r="BO430" s="78" t="e">
        <f aca="false">IF(AX430=0,"",AX430)</f>
        <v>#N/A</v>
      </c>
      <c r="BP430" s="78" t="e">
        <f aca="false">IF(AY430=0,"",AY430)</f>
        <v>#N/A</v>
      </c>
      <c r="BQ430" s="78" t="e">
        <f aca="false">IF(AZ430=0,"",AZ430)</f>
        <v>#N/A</v>
      </c>
      <c r="BR430" s="78" t="e">
        <f aca="false">IF(BA430=0,"",BA430)</f>
        <v>#N/A</v>
      </c>
      <c r="BS430" s="78" t="e">
        <f aca="false">IF(BB430=0,"",BB430)</f>
        <v>#N/A</v>
      </c>
      <c r="BT430" s="78" t="e">
        <f aca="false">IF(BC430=0,"",BC430)</f>
        <v>#N/A</v>
      </c>
      <c r="BU430" s="78" t="e">
        <f aca="false">IF(BD430=0,"",BD430)</f>
        <v>#N/A</v>
      </c>
    </row>
    <row r="431" customFormat="false" ht="56.7" hidden="false" customHeight="true" outlineLevel="0" collapsed="false">
      <c r="A431" s="137"/>
      <c r="B431" s="138"/>
      <c r="C431" s="139"/>
      <c r="D431" s="139"/>
      <c r="E431" s="143"/>
      <c r="F431" s="120"/>
      <c r="G431" s="121"/>
      <c r="H431" s="122"/>
      <c r="I431" s="123"/>
      <c r="J431" s="116"/>
      <c r="K431" s="124" t="str">
        <f aca="false">IF(ISBLANK(I431),"",ROUND(IF(J431&lt;&gt;"€",IF(J431="$",I431*TRANSFERENCIAS!$E$29,I431*TRANSFERENCIAS!$H$29),I431),2))</f>
        <v/>
      </c>
      <c r="L431" s="142"/>
      <c r="M431" s="142"/>
      <c r="N431" s="142"/>
      <c r="O431" s="142"/>
      <c r="P431" s="142"/>
      <c r="Q431" s="160" t="str">
        <f aca="false">IF(ISNUMBER(X431),X431,"P")</f>
        <v>P</v>
      </c>
      <c r="W431" s="129" t="n">
        <f aca="false">SUM(L431:O431)</f>
        <v>0</v>
      </c>
      <c r="X431" s="129" t="str">
        <f aca="false">IF(W431&gt;0,ABS(W431-K431),"")</f>
        <v/>
      </c>
      <c r="AO431" s="78" t="e">
        <f aca="false">VLOOKUP(F431,PTDS2!$A$1:$Q$13,2)</f>
        <v>#N/A</v>
      </c>
      <c r="AP431" s="78" t="e">
        <f aca="false">VLOOKUP(F431,PTDS2!$A$1:$Q$13,3)</f>
        <v>#N/A</v>
      </c>
      <c r="AQ431" s="78" t="e">
        <f aca="false">VLOOKUP(F431,PTDS2!$A$1:$Q$13,4)</f>
        <v>#N/A</v>
      </c>
      <c r="AR431" s="78" t="e">
        <f aca="false">VLOOKUP(F431,PTDS2!$A$1:$Q$13,5)</f>
        <v>#N/A</v>
      </c>
      <c r="AS431" s="78" t="e">
        <f aca="false">VLOOKUP(F431,PTDS2!$A$1:$Q$13,6)</f>
        <v>#N/A</v>
      </c>
      <c r="AT431" s="78" t="e">
        <f aca="false">VLOOKUP(F431,PTDS2!$A$1:$Q$13,7)</f>
        <v>#N/A</v>
      </c>
      <c r="AU431" s="78" t="e">
        <f aca="false">VLOOKUP(F431,PTDS2!$A$1:$Q$13,8)</f>
        <v>#N/A</v>
      </c>
      <c r="AV431" s="78" t="e">
        <f aca="false">VLOOKUP(F431,PTDS2!$A$1:$Q$13,9)</f>
        <v>#N/A</v>
      </c>
      <c r="AW431" s="78" t="e">
        <f aca="false">VLOOKUP(F431,PTDS2!$A$1:$Q$13,10)</f>
        <v>#N/A</v>
      </c>
      <c r="AX431" s="78" t="e">
        <f aca="false">VLOOKUP(F431,PTDS2!$A$1:$Q$13,11)</f>
        <v>#N/A</v>
      </c>
      <c r="AY431" s="78" t="e">
        <f aca="false">VLOOKUP(F431,PTDS2!$A$1:$Q$13,12)</f>
        <v>#N/A</v>
      </c>
      <c r="AZ431" s="78" t="e">
        <f aca="false">VLOOKUP(F431,PTDS2!$A$1:$Q$13,13)</f>
        <v>#N/A</v>
      </c>
      <c r="BA431" s="78" t="e">
        <f aca="false">VLOOKUP(F431,PTDS2!$A$1:$Q$13,14)</f>
        <v>#N/A</v>
      </c>
      <c r="BB431" s="78" t="e">
        <f aca="false">VLOOKUP(F431,PTDS2!$A$1:$Q$13,15)</f>
        <v>#N/A</v>
      </c>
      <c r="BC431" s="78" t="e">
        <f aca="false">VLOOKUP(F431,PTDS2!$A$1:$Q$13,16)</f>
        <v>#N/A</v>
      </c>
      <c r="BD431" s="78" t="e">
        <f aca="false">VLOOKUP(F431,PTDS2!$A$1:$Q$13,17)</f>
        <v>#N/A</v>
      </c>
      <c r="BF431" s="78" t="e">
        <f aca="false">IF(AO431=0,"",AO431)</f>
        <v>#N/A</v>
      </c>
      <c r="BG431" s="78" t="e">
        <f aca="false">IF(AP431=0,"",AP431)</f>
        <v>#N/A</v>
      </c>
      <c r="BH431" s="78" t="e">
        <f aca="false">IF(AQ431=0,"",AQ431)</f>
        <v>#N/A</v>
      </c>
      <c r="BI431" s="78" t="e">
        <f aca="false">IF(AR431=0,"",AR431)</f>
        <v>#N/A</v>
      </c>
      <c r="BJ431" s="78" t="e">
        <f aca="false">IF(AS431=0,"",AS431)</f>
        <v>#N/A</v>
      </c>
      <c r="BK431" s="78" t="e">
        <f aca="false">IF(AT431=0,"",AT431)</f>
        <v>#N/A</v>
      </c>
      <c r="BL431" s="78" t="e">
        <f aca="false">IF(AU431=0,"",AU431)</f>
        <v>#N/A</v>
      </c>
      <c r="BM431" s="78" t="e">
        <f aca="false">IF(AV431=0,"",AV431)</f>
        <v>#N/A</v>
      </c>
      <c r="BN431" s="78" t="e">
        <f aca="false">IF(AW431=0,"",AW431)</f>
        <v>#N/A</v>
      </c>
      <c r="BO431" s="78" t="e">
        <f aca="false">IF(AX431=0,"",AX431)</f>
        <v>#N/A</v>
      </c>
      <c r="BP431" s="78" t="e">
        <f aca="false">IF(AY431=0,"",AY431)</f>
        <v>#N/A</v>
      </c>
      <c r="BQ431" s="78" t="e">
        <f aca="false">IF(AZ431=0,"",AZ431)</f>
        <v>#N/A</v>
      </c>
      <c r="BR431" s="78" t="e">
        <f aca="false">IF(BA431=0,"",BA431)</f>
        <v>#N/A</v>
      </c>
      <c r="BS431" s="78" t="e">
        <f aca="false">IF(BB431=0,"",BB431)</f>
        <v>#N/A</v>
      </c>
      <c r="BT431" s="78" t="e">
        <f aca="false">IF(BC431=0,"",BC431)</f>
        <v>#N/A</v>
      </c>
      <c r="BU431" s="78" t="e">
        <f aca="false">IF(BD431=0,"",BD431)</f>
        <v>#N/A</v>
      </c>
    </row>
    <row r="432" customFormat="false" ht="56.7" hidden="false" customHeight="true" outlineLevel="0" collapsed="false">
      <c r="A432" s="137"/>
      <c r="B432" s="138"/>
      <c r="C432" s="139"/>
      <c r="D432" s="139"/>
      <c r="E432" s="143"/>
      <c r="F432" s="120"/>
      <c r="G432" s="121"/>
      <c r="H432" s="122"/>
      <c r="I432" s="123"/>
      <c r="J432" s="116"/>
      <c r="K432" s="124" t="str">
        <f aca="false">IF(ISBLANK(I432),"",ROUND(IF(J432&lt;&gt;"€",IF(J432="$",I432*TRANSFERENCIAS!$E$29,I432*TRANSFERENCIAS!$H$29),I432),2))</f>
        <v/>
      </c>
      <c r="L432" s="142"/>
      <c r="M432" s="142"/>
      <c r="N432" s="142"/>
      <c r="O432" s="142"/>
      <c r="P432" s="142"/>
      <c r="Q432" s="160" t="str">
        <f aca="false">IF(ISNUMBER(X432),X432,"P")</f>
        <v>P</v>
      </c>
      <c r="W432" s="129" t="n">
        <f aca="false">SUM(L432:O432)</f>
        <v>0</v>
      </c>
      <c r="X432" s="129" t="str">
        <f aca="false">IF(W432&gt;0,ABS(W432-K432),"")</f>
        <v/>
      </c>
      <c r="AO432" s="78" t="e">
        <f aca="false">VLOOKUP(F432,PTDS2!$A$1:$Q$13,2)</f>
        <v>#N/A</v>
      </c>
      <c r="AP432" s="78" t="e">
        <f aca="false">VLOOKUP(F432,PTDS2!$A$1:$Q$13,3)</f>
        <v>#N/A</v>
      </c>
      <c r="AQ432" s="78" t="e">
        <f aca="false">VLOOKUP(F432,PTDS2!$A$1:$Q$13,4)</f>
        <v>#N/A</v>
      </c>
      <c r="AR432" s="78" t="e">
        <f aca="false">VLOOKUP(F432,PTDS2!$A$1:$Q$13,5)</f>
        <v>#N/A</v>
      </c>
      <c r="AS432" s="78" t="e">
        <f aca="false">VLOOKUP(F432,PTDS2!$A$1:$Q$13,6)</f>
        <v>#N/A</v>
      </c>
      <c r="AT432" s="78" t="e">
        <f aca="false">VLOOKUP(F432,PTDS2!$A$1:$Q$13,7)</f>
        <v>#N/A</v>
      </c>
      <c r="AU432" s="78" t="e">
        <f aca="false">VLOOKUP(F432,PTDS2!$A$1:$Q$13,8)</f>
        <v>#N/A</v>
      </c>
      <c r="AV432" s="78" t="e">
        <f aca="false">VLOOKUP(F432,PTDS2!$A$1:$Q$13,9)</f>
        <v>#N/A</v>
      </c>
      <c r="AW432" s="78" t="e">
        <f aca="false">VLOOKUP(F432,PTDS2!$A$1:$Q$13,10)</f>
        <v>#N/A</v>
      </c>
      <c r="AX432" s="78" t="e">
        <f aca="false">VLOOKUP(F432,PTDS2!$A$1:$Q$13,11)</f>
        <v>#N/A</v>
      </c>
      <c r="AY432" s="78" t="e">
        <f aca="false">VLOOKUP(F432,PTDS2!$A$1:$Q$13,12)</f>
        <v>#N/A</v>
      </c>
      <c r="AZ432" s="78" t="e">
        <f aca="false">VLOOKUP(F432,PTDS2!$A$1:$Q$13,13)</f>
        <v>#N/A</v>
      </c>
      <c r="BA432" s="78" t="e">
        <f aca="false">VLOOKUP(F432,PTDS2!$A$1:$Q$13,14)</f>
        <v>#N/A</v>
      </c>
      <c r="BB432" s="78" t="e">
        <f aca="false">VLOOKUP(F432,PTDS2!$A$1:$Q$13,15)</f>
        <v>#N/A</v>
      </c>
      <c r="BC432" s="78" t="e">
        <f aca="false">VLOOKUP(F432,PTDS2!$A$1:$Q$13,16)</f>
        <v>#N/A</v>
      </c>
      <c r="BD432" s="78" t="e">
        <f aca="false">VLOOKUP(F432,PTDS2!$A$1:$Q$13,17)</f>
        <v>#N/A</v>
      </c>
      <c r="BF432" s="78" t="e">
        <f aca="false">IF(AO432=0,"",AO432)</f>
        <v>#N/A</v>
      </c>
      <c r="BG432" s="78" t="e">
        <f aca="false">IF(AP432=0,"",AP432)</f>
        <v>#N/A</v>
      </c>
      <c r="BH432" s="78" t="e">
        <f aca="false">IF(AQ432=0,"",AQ432)</f>
        <v>#N/A</v>
      </c>
      <c r="BI432" s="78" t="e">
        <f aca="false">IF(AR432=0,"",AR432)</f>
        <v>#N/A</v>
      </c>
      <c r="BJ432" s="78" t="e">
        <f aca="false">IF(AS432=0,"",AS432)</f>
        <v>#N/A</v>
      </c>
      <c r="BK432" s="78" t="e">
        <f aca="false">IF(AT432=0,"",AT432)</f>
        <v>#N/A</v>
      </c>
      <c r="BL432" s="78" t="e">
        <f aca="false">IF(AU432=0,"",AU432)</f>
        <v>#N/A</v>
      </c>
      <c r="BM432" s="78" t="e">
        <f aca="false">IF(AV432=0,"",AV432)</f>
        <v>#N/A</v>
      </c>
      <c r="BN432" s="78" t="e">
        <f aca="false">IF(AW432=0,"",AW432)</f>
        <v>#N/A</v>
      </c>
      <c r="BO432" s="78" t="e">
        <f aca="false">IF(AX432=0,"",AX432)</f>
        <v>#N/A</v>
      </c>
      <c r="BP432" s="78" t="e">
        <f aca="false">IF(AY432=0,"",AY432)</f>
        <v>#N/A</v>
      </c>
      <c r="BQ432" s="78" t="e">
        <f aca="false">IF(AZ432=0,"",AZ432)</f>
        <v>#N/A</v>
      </c>
      <c r="BR432" s="78" t="e">
        <f aca="false">IF(BA432=0,"",BA432)</f>
        <v>#N/A</v>
      </c>
      <c r="BS432" s="78" t="e">
        <f aca="false">IF(BB432=0,"",BB432)</f>
        <v>#N/A</v>
      </c>
      <c r="BT432" s="78" t="e">
        <f aca="false">IF(BC432=0,"",BC432)</f>
        <v>#N/A</v>
      </c>
      <c r="BU432" s="78" t="e">
        <f aca="false">IF(BD432=0,"",BD432)</f>
        <v>#N/A</v>
      </c>
    </row>
    <row r="433" customFormat="false" ht="56.7" hidden="false" customHeight="true" outlineLevel="0" collapsed="false">
      <c r="A433" s="137"/>
      <c r="B433" s="138"/>
      <c r="C433" s="139"/>
      <c r="D433" s="139"/>
      <c r="E433" s="143"/>
      <c r="F433" s="120"/>
      <c r="G433" s="121"/>
      <c r="H433" s="122"/>
      <c r="I433" s="123"/>
      <c r="J433" s="116"/>
      <c r="K433" s="124" t="str">
        <f aca="false">IF(ISBLANK(I433),"",ROUND(IF(J433&lt;&gt;"€",IF(J433="$",I433*TRANSFERENCIAS!$E$29,I433*TRANSFERENCIAS!$H$29),I433),2))</f>
        <v/>
      </c>
      <c r="L433" s="142"/>
      <c r="M433" s="142"/>
      <c r="N433" s="142"/>
      <c r="O433" s="142"/>
      <c r="P433" s="142"/>
      <c r="Q433" s="160" t="str">
        <f aca="false">IF(ISNUMBER(X433),X433,"P")</f>
        <v>P</v>
      </c>
      <c r="W433" s="129" t="n">
        <f aca="false">SUM(L433:O433)</f>
        <v>0</v>
      </c>
      <c r="X433" s="129" t="str">
        <f aca="false">IF(W433&gt;0,ABS(W433-K433),"")</f>
        <v/>
      </c>
      <c r="AO433" s="78" t="e">
        <f aca="false">VLOOKUP(F433,PTDS2!$A$1:$Q$13,2)</f>
        <v>#N/A</v>
      </c>
      <c r="AP433" s="78" t="e">
        <f aca="false">VLOOKUP(F433,PTDS2!$A$1:$Q$13,3)</f>
        <v>#N/A</v>
      </c>
      <c r="AQ433" s="78" t="e">
        <f aca="false">VLOOKUP(F433,PTDS2!$A$1:$Q$13,4)</f>
        <v>#N/A</v>
      </c>
      <c r="AR433" s="78" t="e">
        <f aca="false">VLOOKUP(F433,PTDS2!$A$1:$Q$13,5)</f>
        <v>#N/A</v>
      </c>
      <c r="AS433" s="78" t="e">
        <f aca="false">VLOOKUP(F433,PTDS2!$A$1:$Q$13,6)</f>
        <v>#N/A</v>
      </c>
      <c r="AT433" s="78" t="e">
        <f aca="false">VLOOKUP(F433,PTDS2!$A$1:$Q$13,7)</f>
        <v>#N/A</v>
      </c>
      <c r="AU433" s="78" t="e">
        <f aca="false">VLOOKUP(F433,PTDS2!$A$1:$Q$13,8)</f>
        <v>#N/A</v>
      </c>
      <c r="AV433" s="78" t="e">
        <f aca="false">VLOOKUP(F433,PTDS2!$A$1:$Q$13,9)</f>
        <v>#N/A</v>
      </c>
      <c r="AW433" s="78" t="e">
        <f aca="false">VLOOKUP(F433,PTDS2!$A$1:$Q$13,10)</f>
        <v>#N/A</v>
      </c>
      <c r="AX433" s="78" t="e">
        <f aca="false">VLOOKUP(F433,PTDS2!$A$1:$Q$13,11)</f>
        <v>#N/A</v>
      </c>
      <c r="AY433" s="78" t="e">
        <f aca="false">VLOOKUP(F433,PTDS2!$A$1:$Q$13,12)</f>
        <v>#N/A</v>
      </c>
      <c r="AZ433" s="78" t="e">
        <f aca="false">VLOOKUP(F433,PTDS2!$A$1:$Q$13,13)</f>
        <v>#N/A</v>
      </c>
      <c r="BA433" s="78" t="e">
        <f aca="false">VLOOKUP(F433,PTDS2!$A$1:$Q$13,14)</f>
        <v>#N/A</v>
      </c>
      <c r="BB433" s="78" t="e">
        <f aca="false">VLOOKUP(F433,PTDS2!$A$1:$Q$13,15)</f>
        <v>#N/A</v>
      </c>
      <c r="BC433" s="78" t="e">
        <f aca="false">VLOOKUP(F433,PTDS2!$A$1:$Q$13,16)</f>
        <v>#N/A</v>
      </c>
      <c r="BD433" s="78" t="e">
        <f aca="false">VLOOKUP(F433,PTDS2!$A$1:$Q$13,17)</f>
        <v>#N/A</v>
      </c>
      <c r="BF433" s="78" t="e">
        <f aca="false">IF(AO433=0,"",AO433)</f>
        <v>#N/A</v>
      </c>
      <c r="BG433" s="78" t="e">
        <f aca="false">IF(AP433=0,"",AP433)</f>
        <v>#N/A</v>
      </c>
      <c r="BH433" s="78" t="e">
        <f aca="false">IF(AQ433=0,"",AQ433)</f>
        <v>#N/A</v>
      </c>
      <c r="BI433" s="78" t="e">
        <f aca="false">IF(AR433=0,"",AR433)</f>
        <v>#N/A</v>
      </c>
      <c r="BJ433" s="78" t="e">
        <f aca="false">IF(AS433=0,"",AS433)</f>
        <v>#N/A</v>
      </c>
      <c r="BK433" s="78" t="e">
        <f aca="false">IF(AT433=0,"",AT433)</f>
        <v>#N/A</v>
      </c>
      <c r="BL433" s="78" t="e">
        <f aca="false">IF(AU433=0,"",AU433)</f>
        <v>#N/A</v>
      </c>
      <c r="BM433" s="78" t="e">
        <f aca="false">IF(AV433=0,"",AV433)</f>
        <v>#N/A</v>
      </c>
      <c r="BN433" s="78" t="e">
        <f aca="false">IF(AW433=0,"",AW433)</f>
        <v>#N/A</v>
      </c>
      <c r="BO433" s="78" t="e">
        <f aca="false">IF(AX433=0,"",AX433)</f>
        <v>#N/A</v>
      </c>
      <c r="BP433" s="78" t="e">
        <f aca="false">IF(AY433=0,"",AY433)</f>
        <v>#N/A</v>
      </c>
      <c r="BQ433" s="78" t="e">
        <f aca="false">IF(AZ433=0,"",AZ433)</f>
        <v>#N/A</v>
      </c>
      <c r="BR433" s="78" t="e">
        <f aca="false">IF(BA433=0,"",BA433)</f>
        <v>#N/A</v>
      </c>
      <c r="BS433" s="78" t="e">
        <f aca="false">IF(BB433=0,"",BB433)</f>
        <v>#N/A</v>
      </c>
      <c r="BT433" s="78" t="e">
        <f aca="false">IF(BC433=0,"",BC433)</f>
        <v>#N/A</v>
      </c>
      <c r="BU433" s="78" t="e">
        <f aca="false">IF(BD433=0,"",BD433)</f>
        <v>#N/A</v>
      </c>
    </row>
    <row r="434" customFormat="false" ht="56.7" hidden="false" customHeight="true" outlineLevel="0" collapsed="false">
      <c r="A434" s="137"/>
      <c r="B434" s="138"/>
      <c r="C434" s="139"/>
      <c r="D434" s="139"/>
      <c r="E434" s="143"/>
      <c r="F434" s="120"/>
      <c r="G434" s="121"/>
      <c r="H434" s="122"/>
      <c r="I434" s="123"/>
      <c r="J434" s="116"/>
      <c r="K434" s="124" t="str">
        <f aca="false">IF(ISBLANK(I434),"",ROUND(IF(J434&lt;&gt;"€",IF(J434="$",I434*TRANSFERENCIAS!$E$29,I434*TRANSFERENCIAS!$H$29),I434),2))</f>
        <v/>
      </c>
      <c r="L434" s="142"/>
      <c r="M434" s="142"/>
      <c r="N434" s="142"/>
      <c r="O434" s="142"/>
      <c r="P434" s="142"/>
      <c r="Q434" s="160" t="str">
        <f aca="false">IF(ISNUMBER(X434),X434,"P")</f>
        <v>P</v>
      </c>
      <c r="W434" s="129" t="n">
        <f aca="false">SUM(L434:O434)</f>
        <v>0</v>
      </c>
      <c r="X434" s="129" t="str">
        <f aca="false">IF(W434&gt;0,ABS(W434-K434),"")</f>
        <v/>
      </c>
      <c r="AO434" s="78" t="e">
        <f aca="false">VLOOKUP(F434,PTDS2!$A$1:$Q$13,2)</f>
        <v>#N/A</v>
      </c>
      <c r="AP434" s="78" t="e">
        <f aca="false">VLOOKUP(F434,PTDS2!$A$1:$Q$13,3)</f>
        <v>#N/A</v>
      </c>
      <c r="AQ434" s="78" t="e">
        <f aca="false">VLOOKUP(F434,PTDS2!$A$1:$Q$13,4)</f>
        <v>#N/A</v>
      </c>
      <c r="AR434" s="78" t="e">
        <f aca="false">VLOOKUP(F434,PTDS2!$A$1:$Q$13,5)</f>
        <v>#N/A</v>
      </c>
      <c r="AS434" s="78" t="e">
        <f aca="false">VLOOKUP(F434,PTDS2!$A$1:$Q$13,6)</f>
        <v>#N/A</v>
      </c>
      <c r="AT434" s="78" t="e">
        <f aca="false">VLOOKUP(F434,PTDS2!$A$1:$Q$13,7)</f>
        <v>#N/A</v>
      </c>
      <c r="AU434" s="78" t="e">
        <f aca="false">VLOOKUP(F434,PTDS2!$A$1:$Q$13,8)</f>
        <v>#N/A</v>
      </c>
      <c r="AV434" s="78" t="e">
        <f aca="false">VLOOKUP(F434,PTDS2!$A$1:$Q$13,9)</f>
        <v>#N/A</v>
      </c>
      <c r="AW434" s="78" t="e">
        <f aca="false">VLOOKUP(F434,PTDS2!$A$1:$Q$13,10)</f>
        <v>#N/A</v>
      </c>
      <c r="AX434" s="78" t="e">
        <f aca="false">VLOOKUP(F434,PTDS2!$A$1:$Q$13,11)</f>
        <v>#N/A</v>
      </c>
      <c r="AY434" s="78" t="e">
        <f aca="false">VLOOKUP(F434,PTDS2!$A$1:$Q$13,12)</f>
        <v>#N/A</v>
      </c>
      <c r="AZ434" s="78" t="e">
        <f aca="false">VLOOKUP(F434,PTDS2!$A$1:$Q$13,13)</f>
        <v>#N/A</v>
      </c>
      <c r="BA434" s="78" t="e">
        <f aca="false">VLOOKUP(F434,PTDS2!$A$1:$Q$13,14)</f>
        <v>#N/A</v>
      </c>
      <c r="BB434" s="78" t="e">
        <f aca="false">VLOOKUP(F434,PTDS2!$A$1:$Q$13,15)</f>
        <v>#N/A</v>
      </c>
      <c r="BC434" s="78" t="e">
        <f aca="false">VLOOKUP(F434,PTDS2!$A$1:$Q$13,16)</f>
        <v>#N/A</v>
      </c>
      <c r="BD434" s="78" t="e">
        <f aca="false">VLOOKUP(F434,PTDS2!$A$1:$Q$13,17)</f>
        <v>#N/A</v>
      </c>
      <c r="BF434" s="78" t="e">
        <f aca="false">IF(AO434=0,"",AO434)</f>
        <v>#N/A</v>
      </c>
      <c r="BG434" s="78" t="e">
        <f aca="false">IF(AP434=0,"",AP434)</f>
        <v>#N/A</v>
      </c>
      <c r="BH434" s="78" t="e">
        <f aca="false">IF(AQ434=0,"",AQ434)</f>
        <v>#N/A</v>
      </c>
      <c r="BI434" s="78" t="e">
        <f aca="false">IF(AR434=0,"",AR434)</f>
        <v>#N/A</v>
      </c>
      <c r="BJ434" s="78" t="e">
        <f aca="false">IF(AS434=0,"",AS434)</f>
        <v>#N/A</v>
      </c>
      <c r="BK434" s="78" t="e">
        <f aca="false">IF(AT434=0,"",AT434)</f>
        <v>#N/A</v>
      </c>
      <c r="BL434" s="78" t="e">
        <f aca="false">IF(AU434=0,"",AU434)</f>
        <v>#N/A</v>
      </c>
      <c r="BM434" s="78" t="e">
        <f aca="false">IF(AV434=0,"",AV434)</f>
        <v>#N/A</v>
      </c>
      <c r="BN434" s="78" t="e">
        <f aca="false">IF(AW434=0,"",AW434)</f>
        <v>#N/A</v>
      </c>
      <c r="BO434" s="78" t="e">
        <f aca="false">IF(AX434=0,"",AX434)</f>
        <v>#N/A</v>
      </c>
      <c r="BP434" s="78" t="e">
        <f aca="false">IF(AY434=0,"",AY434)</f>
        <v>#N/A</v>
      </c>
      <c r="BQ434" s="78" t="e">
        <f aca="false">IF(AZ434=0,"",AZ434)</f>
        <v>#N/A</v>
      </c>
      <c r="BR434" s="78" t="e">
        <f aca="false">IF(BA434=0,"",BA434)</f>
        <v>#N/A</v>
      </c>
      <c r="BS434" s="78" t="e">
        <f aca="false">IF(BB434=0,"",BB434)</f>
        <v>#N/A</v>
      </c>
      <c r="BT434" s="78" t="e">
        <f aca="false">IF(BC434=0,"",BC434)</f>
        <v>#N/A</v>
      </c>
      <c r="BU434" s="78" t="e">
        <f aca="false">IF(BD434=0,"",BD434)</f>
        <v>#N/A</v>
      </c>
    </row>
    <row r="435" customFormat="false" ht="56.7" hidden="false" customHeight="true" outlineLevel="0" collapsed="false">
      <c r="A435" s="137"/>
      <c r="B435" s="138"/>
      <c r="C435" s="139"/>
      <c r="D435" s="139"/>
      <c r="E435" s="143"/>
      <c r="F435" s="120"/>
      <c r="G435" s="121"/>
      <c r="H435" s="122"/>
      <c r="I435" s="123"/>
      <c r="J435" s="116"/>
      <c r="K435" s="124" t="str">
        <f aca="false">IF(ISBLANK(I435),"",ROUND(IF(J435&lt;&gt;"€",IF(J435="$",I435*TRANSFERENCIAS!$E$29,I435*TRANSFERENCIAS!$H$29),I435),2))</f>
        <v/>
      </c>
      <c r="L435" s="142"/>
      <c r="M435" s="142"/>
      <c r="N435" s="142"/>
      <c r="O435" s="142"/>
      <c r="P435" s="142"/>
      <c r="Q435" s="160" t="str">
        <f aca="false">IF(ISNUMBER(X435),X435,"P")</f>
        <v>P</v>
      </c>
      <c r="W435" s="129" t="n">
        <f aca="false">SUM(L435:O435)</f>
        <v>0</v>
      </c>
      <c r="X435" s="129" t="str">
        <f aca="false">IF(W435&gt;0,ABS(W435-K435),"")</f>
        <v/>
      </c>
      <c r="AO435" s="78" t="e">
        <f aca="false">VLOOKUP(F435,PTDS2!$A$1:$Q$13,2)</f>
        <v>#N/A</v>
      </c>
      <c r="AP435" s="78" t="e">
        <f aca="false">VLOOKUP(F435,PTDS2!$A$1:$Q$13,3)</f>
        <v>#N/A</v>
      </c>
      <c r="AQ435" s="78" t="e">
        <f aca="false">VLOOKUP(F435,PTDS2!$A$1:$Q$13,4)</f>
        <v>#N/A</v>
      </c>
      <c r="AR435" s="78" t="e">
        <f aca="false">VLOOKUP(F435,PTDS2!$A$1:$Q$13,5)</f>
        <v>#N/A</v>
      </c>
      <c r="AS435" s="78" t="e">
        <f aca="false">VLOOKUP(F435,PTDS2!$A$1:$Q$13,6)</f>
        <v>#N/A</v>
      </c>
      <c r="AT435" s="78" t="e">
        <f aca="false">VLOOKUP(F435,PTDS2!$A$1:$Q$13,7)</f>
        <v>#N/A</v>
      </c>
      <c r="AU435" s="78" t="e">
        <f aca="false">VLOOKUP(F435,PTDS2!$A$1:$Q$13,8)</f>
        <v>#N/A</v>
      </c>
      <c r="AV435" s="78" t="e">
        <f aca="false">VLOOKUP(F435,PTDS2!$A$1:$Q$13,9)</f>
        <v>#N/A</v>
      </c>
      <c r="AW435" s="78" t="e">
        <f aca="false">VLOOKUP(F435,PTDS2!$A$1:$Q$13,10)</f>
        <v>#N/A</v>
      </c>
      <c r="AX435" s="78" t="e">
        <f aca="false">VLOOKUP(F435,PTDS2!$A$1:$Q$13,11)</f>
        <v>#N/A</v>
      </c>
      <c r="AY435" s="78" t="e">
        <f aca="false">VLOOKUP(F435,PTDS2!$A$1:$Q$13,12)</f>
        <v>#N/A</v>
      </c>
      <c r="AZ435" s="78" t="e">
        <f aca="false">VLOOKUP(F435,PTDS2!$A$1:$Q$13,13)</f>
        <v>#N/A</v>
      </c>
      <c r="BA435" s="78" t="e">
        <f aca="false">VLOOKUP(F435,PTDS2!$A$1:$Q$13,14)</f>
        <v>#N/A</v>
      </c>
      <c r="BB435" s="78" t="e">
        <f aca="false">VLOOKUP(F435,PTDS2!$A$1:$Q$13,15)</f>
        <v>#N/A</v>
      </c>
      <c r="BC435" s="78" t="e">
        <f aca="false">VLOOKUP(F435,PTDS2!$A$1:$Q$13,16)</f>
        <v>#N/A</v>
      </c>
      <c r="BD435" s="78" t="e">
        <f aca="false">VLOOKUP(F435,PTDS2!$A$1:$Q$13,17)</f>
        <v>#N/A</v>
      </c>
      <c r="BF435" s="78" t="e">
        <f aca="false">IF(AO435=0,"",AO435)</f>
        <v>#N/A</v>
      </c>
      <c r="BG435" s="78" t="e">
        <f aca="false">IF(AP435=0,"",AP435)</f>
        <v>#N/A</v>
      </c>
      <c r="BH435" s="78" t="e">
        <f aca="false">IF(AQ435=0,"",AQ435)</f>
        <v>#N/A</v>
      </c>
      <c r="BI435" s="78" t="e">
        <f aca="false">IF(AR435=0,"",AR435)</f>
        <v>#N/A</v>
      </c>
      <c r="BJ435" s="78" t="e">
        <f aca="false">IF(AS435=0,"",AS435)</f>
        <v>#N/A</v>
      </c>
      <c r="BK435" s="78" t="e">
        <f aca="false">IF(AT435=0,"",AT435)</f>
        <v>#N/A</v>
      </c>
      <c r="BL435" s="78" t="e">
        <f aca="false">IF(AU435=0,"",AU435)</f>
        <v>#N/A</v>
      </c>
      <c r="BM435" s="78" t="e">
        <f aca="false">IF(AV435=0,"",AV435)</f>
        <v>#N/A</v>
      </c>
      <c r="BN435" s="78" t="e">
        <f aca="false">IF(AW435=0,"",AW435)</f>
        <v>#N/A</v>
      </c>
      <c r="BO435" s="78" t="e">
        <f aca="false">IF(AX435=0,"",AX435)</f>
        <v>#N/A</v>
      </c>
      <c r="BP435" s="78" t="e">
        <f aca="false">IF(AY435=0,"",AY435)</f>
        <v>#N/A</v>
      </c>
      <c r="BQ435" s="78" t="e">
        <f aca="false">IF(AZ435=0,"",AZ435)</f>
        <v>#N/A</v>
      </c>
      <c r="BR435" s="78" t="e">
        <f aca="false">IF(BA435=0,"",BA435)</f>
        <v>#N/A</v>
      </c>
      <c r="BS435" s="78" t="e">
        <f aca="false">IF(BB435=0,"",BB435)</f>
        <v>#N/A</v>
      </c>
      <c r="BT435" s="78" t="e">
        <f aca="false">IF(BC435=0,"",BC435)</f>
        <v>#N/A</v>
      </c>
      <c r="BU435" s="78" t="e">
        <f aca="false">IF(BD435=0,"",BD435)</f>
        <v>#N/A</v>
      </c>
    </row>
    <row r="436" customFormat="false" ht="56.7" hidden="false" customHeight="true" outlineLevel="0" collapsed="false">
      <c r="A436" s="137"/>
      <c r="B436" s="138"/>
      <c r="C436" s="139"/>
      <c r="D436" s="139"/>
      <c r="E436" s="143"/>
      <c r="F436" s="120"/>
      <c r="G436" s="121"/>
      <c r="H436" s="122"/>
      <c r="I436" s="123"/>
      <c r="J436" s="116"/>
      <c r="K436" s="124" t="str">
        <f aca="false">IF(ISBLANK(I436),"",ROUND(IF(J436&lt;&gt;"€",IF(J436="$",I436*TRANSFERENCIAS!$E$29,I436*TRANSFERENCIAS!$H$29),I436),2))</f>
        <v/>
      </c>
      <c r="L436" s="142"/>
      <c r="M436" s="142"/>
      <c r="N436" s="142"/>
      <c r="O436" s="142"/>
      <c r="P436" s="142"/>
      <c r="Q436" s="160" t="str">
        <f aca="false">IF(ISNUMBER(X436),X436,"P")</f>
        <v>P</v>
      </c>
      <c r="W436" s="129" t="n">
        <f aca="false">SUM(L436:O436)</f>
        <v>0</v>
      </c>
      <c r="X436" s="129" t="str">
        <f aca="false">IF(W436&gt;0,ABS(W436-K436),"")</f>
        <v/>
      </c>
      <c r="AO436" s="78" t="e">
        <f aca="false">VLOOKUP(F436,PTDS2!$A$1:$Q$13,2)</f>
        <v>#N/A</v>
      </c>
      <c r="AP436" s="78" t="e">
        <f aca="false">VLOOKUP(F436,PTDS2!$A$1:$Q$13,3)</f>
        <v>#N/A</v>
      </c>
      <c r="AQ436" s="78" t="e">
        <f aca="false">VLOOKUP(F436,PTDS2!$A$1:$Q$13,4)</f>
        <v>#N/A</v>
      </c>
      <c r="AR436" s="78" t="e">
        <f aca="false">VLOOKUP(F436,PTDS2!$A$1:$Q$13,5)</f>
        <v>#N/A</v>
      </c>
      <c r="AS436" s="78" t="e">
        <f aca="false">VLOOKUP(F436,PTDS2!$A$1:$Q$13,6)</f>
        <v>#N/A</v>
      </c>
      <c r="AT436" s="78" t="e">
        <f aca="false">VLOOKUP(F436,PTDS2!$A$1:$Q$13,7)</f>
        <v>#N/A</v>
      </c>
      <c r="AU436" s="78" t="e">
        <f aca="false">VLOOKUP(F436,PTDS2!$A$1:$Q$13,8)</f>
        <v>#N/A</v>
      </c>
      <c r="AV436" s="78" t="e">
        <f aca="false">VLOOKUP(F436,PTDS2!$A$1:$Q$13,9)</f>
        <v>#N/A</v>
      </c>
      <c r="AW436" s="78" t="e">
        <f aca="false">VLOOKUP(F436,PTDS2!$A$1:$Q$13,10)</f>
        <v>#N/A</v>
      </c>
      <c r="AX436" s="78" t="e">
        <f aca="false">VLOOKUP(F436,PTDS2!$A$1:$Q$13,11)</f>
        <v>#N/A</v>
      </c>
      <c r="AY436" s="78" t="e">
        <f aca="false">VLOOKUP(F436,PTDS2!$A$1:$Q$13,12)</f>
        <v>#N/A</v>
      </c>
      <c r="AZ436" s="78" t="e">
        <f aca="false">VLOOKUP(F436,PTDS2!$A$1:$Q$13,13)</f>
        <v>#N/A</v>
      </c>
      <c r="BA436" s="78" t="e">
        <f aca="false">VLOOKUP(F436,PTDS2!$A$1:$Q$13,14)</f>
        <v>#N/A</v>
      </c>
      <c r="BB436" s="78" t="e">
        <f aca="false">VLOOKUP(F436,PTDS2!$A$1:$Q$13,15)</f>
        <v>#N/A</v>
      </c>
      <c r="BC436" s="78" t="e">
        <f aca="false">VLOOKUP(F436,PTDS2!$A$1:$Q$13,16)</f>
        <v>#N/A</v>
      </c>
      <c r="BD436" s="78" t="e">
        <f aca="false">VLOOKUP(F436,PTDS2!$A$1:$Q$13,17)</f>
        <v>#N/A</v>
      </c>
      <c r="BF436" s="78" t="e">
        <f aca="false">IF(AO436=0,"",AO436)</f>
        <v>#N/A</v>
      </c>
      <c r="BG436" s="78" t="e">
        <f aca="false">IF(AP436=0,"",AP436)</f>
        <v>#N/A</v>
      </c>
      <c r="BH436" s="78" t="e">
        <f aca="false">IF(AQ436=0,"",AQ436)</f>
        <v>#N/A</v>
      </c>
      <c r="BI436" s="78" t="e">
        <f aca="false">IF(AR436=0,"",AR436)</f>
        <v>#N/A</v>
      </c>
      <c r="BJ436" s="78" t="e">
        <f aca="false">IF(AS436=0,"",AS436)</f>
        <v>#N/A</v>
      </c>
      <c r="BK436" s="78" t="e">
        <f aca="false">IF(AT436=0,"",AT436)</f>
        <v>#N/A</v>
      </c>
      <c r="BL436" s="78" t="e">
        <f aca="false">IF(AU436=0,"",AU436)</f>
        <v>#N/A</v>
      </c>
      <c r="BM436" s="78" t="e">
        <f aca="false">IF(AV436=0,"",AV436)</f>
        <v>#N/A</v>
      </c>
      <c r="BN436" s="78" t="e">
        <f aca="false">IF(AW436=0,"",AW436)</f>
        <v>#N/A</v>
      </c>
      <c r="BO436" s="78" t="e">
        <f aca="false">IF(AX436=0,"",AX436)</f>
        <v>#N/A</v>
      </c>
      <c r="BP436" s="78" t="e">
        <f aca="false">IF(AY436=0,"",AY436)</f>
        <v>#N/A</v>
      </c>
      <c r="BQ436" s="78" t="e">
        <f aca="false">IF(AZ436=0,"",AZ436)</f>
        <v>#N/A</v>
      </c>
      <c r="BR436" s="78" t="e">
        <f aca="false">IF(BA436=0,"",BA436)</f>
        <v>#N/A</v>
      </c>
      <c r="BS436" s="78" t="e">
        <f aca="false">IF(BB436=0,"",BB436)</f>
        <v>#N/A</v>
      </c>
      <c r="BT436" s="78" t="e">
        <f aca="false">IF(BC436=0,"",BC436)</f>
        <v>#N/A</v>
      </c>
      <c r="BU436" s="78" t="e">
        <f aca="false">IF(BD436=0,"",BD436)</f>
        <v>#N/A</v>
      </c>
    </row>
    <row r="437" customFormat="false" ht="56.7" hidden="false" customHeight="true" outlineLevel="0" collapsed="false">
      <c r="A437" s="137"/>
      <c r="B437" s="138"/>
      <c r="C437" s="139"/>
      <c r="D437" s="139"/>
      <c r="E437" s="143"/>
      <c r="F437" s="120"/>
      <c r="G437" s="121"/>
      <c r="H437" s="122"/>
      <c r="I437" s="123"/>
      <c r="J437" s="116"/>
      <c r="K437" s="124" t="str">
        <f aca="false">IF(ISBLANK(I437),"",ROUND(IF(J437&lt;&gt;"€",IF(J437="$",I437*TRANSFERENCIAS!$E$29,I437*TRANSFERENCIAS!$H$29),I437),2))</f>
        <v/>
      </c>
      <c r="L437" s="142"/>
      <c r="M437" s="142"/>
      <c r="N437" s="142"/>
      <c r="O437" s="142"/>
      <c r="P437" s="142"/>
      <c r="Q437" s="160" t="str">
        <f aca="false">IF(ISNUMBER(X437),X437,"P")</f>
        <v>P</v>
      </c>
      <c r="W437" s="129" t="n">
        <f aca="false">SUM(L437:O437)</f>
        <v>0</v>
      </c>
      <c r="X437" s="129" t="str">
        <f aca="false">IF(W437&gt;0,ABS(W437-K437),"")</f>
        <v/>
      </c>
      <c r="AO437" s="78" t="e">
        <f aca="false">VLOOKUP(F437,PTDS2!$A$1:$Q$13,2)</f>
        <v>#N/A</v>
      </c>
      <c r="AP437" s="78" t="e">
        <f aca="false">VLOOKUP(F437,PTDS2!$A$1:$Q$13,3)</f>
        <v>#N/A</v>
      </c>
      <c r="AQ437" s="78" t="e">
        <f aca="false">VLOOKUP(F437,PTDS2!$A$1:$Q$13,4)</f>
        <v>#N/A</v>
      </c>
      <c r="AR437" s="78" t="e">
        <f aca="false">VLOOKUP(F437,PTDS2!$A$1:$Q$13,5)</f>
        <v>#N/A</v>
      </c>
      <c r="AS437" s="78" t="e">
        <f aca="false">VLOOKUP(F437,PTDS2!$A$1:$Q$13,6)</f>
        <v>#N/A</v>
      </c>
      <c r="AT437" s="78" t="e">
        <f aca="false">VLOOKUP(F437,PTDS2!$A$1:$Q$13,7)</f>
        <v>#N/A</v>
      </c>
      <c r="AU437" s="78" t="e">
        <f aca="false">VLOOKUP(F437,PTDS2!$A$1:$Q$13,8)</f>
        <v>#N/A</v>
      </c>
      <c r="AV437" s="78" t="e">
        <f aca="false">VLOOKUP(F437,PTDS2!$A$1:$Q$13,9)</f>
        <v>#N/A</v>
      </c>
      <c r="AW437" s="78" t="e">
        <f aca="false">VLOOKUP(F437,PTDS2!$A$1:$Q$13,10)</f>
        <v>#N/A</v>
      </c>
      <c r="AX437" s="78" t="e">
        <f aca="false">VLOOKUP(F437,PTDS2!$A$1:$Q$13,11)</f>
        <v>#N/A</v>
      </c>
      <c r="AY437" s="78" t="e">
        <f aca="false">VLOOKUP(F437,PTDS2!$A$1:$Q$13,12)</f>
        <v>#N/A</v>
      </c>
      <c r="AZ437" s="78" t="e">
        <f aca="false">VLOOKUP(F437,PTDS2!$A$1:$Q$13,13)</f>
        <v>#N/A</v>
      </c>
      <c r="BA437" s="78" t="e">
        <f aca="false">VLOOKUP(F437,PTDS2!$A$1:$Q$13,14)</f>
        <v>#N/A</v>
      </c>
      <c r="BB437" s="78" t="e">
        <f aca="false">VLOOKUP(F437,PTDS2!$A$1:$Q$13,15)</f>
        <v>#N/A</v>
      </c>
      <c r="BC437" s="78" t="e">
        <f aca="false">VLOOKUP(F437,PTDS2!$A$1:$Q$13,16)</f>
        <v>#N/A</v>
      </c>
      <c r="BD437" s="78" t="e">
        <f aca="false">VLOOKUP(F437,PTDS2!$A$1:$Q$13,17)</f>
        <v>#N/A</v>
      </c>
      <c r="BF437" s="78" t="e">
        <f aca="false">IF(AO437=0,"",AO437)</f>
        <v>#N/A</v>
      </c>
      <c r="BG437" s="78" t="e">
        <f aca="false">IF(AP437=0,"",AP437)</f>
        <v>#N/A</v>
      </c>
      <c r="BH437" s="78" t="e">
        <f aca="false">IF(AQ437=0,"",AQ437)</f>
        <v>#N/A</v>
      </c>
      <c r="BI437" s="78" t="e">
        <f aca="false">IF(AR437=0,"",AR437)</f>
        <v>#N/A</v>
      </c>
      <c r="BJ437" s="78" t="e">
        <f aca="false">IF(AS437=0,"",AS437)</f>
        <v>#N/A</v>
      </c>
      <c r="BK437" s="78" t="e">
        <f aca="false">IF(AT437=0,"",AT437)</f>
        <v>#N/A</v>
      </c>
      <c r="BL437" s="78" t="e">
        <f aca="false">IF(AU437=0,"",AU437)</f>
        <v>#N/A</v>
      </c>
      <c r="BM437" s="78" t="e">
        <f aca="false">IF(AV437=0,"",AV437)</f>
        <v>#N/A</v>
      </c>
      <c r="BN437" s="78" t="e">
        <f aca="false">IF(AW437=0,"",AW437)</f>
        <v>#N/A</v>
      </c>
      <c r="BO437" s="78" t="e">
        <f aca="false">IF(AX437=0,"",AX437)</f>
        <v>#N/A</v>
      </c>
      <c r="BP437" s="78" t="e">
        <f aca="false">IF(AY437=0,"",AY437)</f>
        <v>#N/A</v>
      </c>
      <c r="BQ437" s="78" t="e">
        <f aca="false">IF(AZ437=0,"",AZ437)</f>
        <v>#N/A</v>
      </c>
      <c r="BR437" s="78" t="e">
        <f aca="false">IF(BA437=0,"",BA437)</f>
        <v>#N/A</v>
      </c>
      <c r="BS437" s="78" t="e">
        <f aca="false">IF(BB437=0,"",BB437)</f>
        <v>#N/A</v>
      </c>
      <c r="BT437" s="78" t="e">
        <f aca="false">IF(BC437=0,"",BC437)</f>
        <v>#N/A</v>
      </c>
      <c r="BU437" s="78" t="e">
        <f aca="false">IF(BD437=0,"",BD437)</f>
        <v>#N/A</v>
      </c>
    </row>
    <row r="438" customFormat="false" ht="56.7" hidden="false" customHeight="true" outlineLevel="0" collapsed="false">
      <c r="A438" s="137"/>
      <c r="B438" s="138"/>
      <c r="C438" s="139"/>
      <c r="D438" s="139"/>
      <c r="E438" s="143"/>
      <c r="F438" s="120"/>
      <c r="G438" s="121"/>
      <c r="H438" s="122"/>
      <c r="I438" s="123"/>
      <c r="J438" s="116"/>
      <c r="K438" s="124" t="str">
        <f aca="false">IF(ISBLANK(I438),"",ROUND(IF(J438&lt;&gt;"€",IF(J438="$",I438*TRANSFERENCIAS!$E$29,I438*TRANSFERENCIAS!$H$29),I438),2))</f>
        <v/>
      </c>
      <c r="L438" s="142"/>
      <c r="M438" s="142"/>
      <c r="N438" s="142"/>
      <c r="O438" s="142"/>
      <c r="P438" s="142"/>
      <c r="Q438" s="160" t="str">
        <f aca="false">IF(ISNUMBER(X438),X438,"P")</f>
        <v>P</v>
      </c>
      <c r="W438" s="129" t="n">
        <f aca="false">SUM(L438:O438)</f>
        <v>0</v>
      </c>
      <c r="X438" s="129" t="str">
        <f aca="false">IF(W438&gt;0,ABS(W438-K438),"")</f>
        <v/>
      </c>
      <c r="AO438" s="78" t="e">
        <f aca="false">VLOOKUP(F438,PTDS2!$A$1:$Q$13,2)</f>
        <v>#N/A</v>
      </c>
      <c r="AP438" s="78" t="e">
        <f aca="false">VLOOKUP(F438,PTDS2!$A$1:$Q$13,3)</f>
        <v>#N/A</v>
      </c>
      <c r="AQ438" s="78" t="e">
        <f aca="false">VLOOKUP(F438,PTDS2!$A$1:$Q$13,4)</f>
        <v>#N/A</v>
      </c>
      <c r="AR438" s="78" t="e">
        <f aca="false">VLOOKUP(F438,PTDS2!$A$1:$Q$13,5)</f>
        <v>#N/A</v>
      </c>
      <c r="AS438" s="78" t="e">
        <f aca="false">VLOOKUP(F438,PTDS2!$A$1:$Q$13,6)</f>
        <v>#N/A</v>
      </c>
      <c r="AT438" s="78" t="e">
        <f aca="false">VLOOKUP(F438,PTDS2!$A$1:$Q$13,7)</f>
        <v>#N/A</v>
      </c>
      <c r="AU438" s="78" t="e">
        <f aca="false">VLOOKUP(F438,PTDS2!$A$1:$Q$13,8)</f>
        <v>#N/A</v>
      </c>
      <c r="AV438" s="78" t="e">
        <f aca="false">VLOOKUP(F438,PTDS2!$A$1:$Q$13,9)</f>
        <v>#N/A</v>
      </c>
      <c r="AW438" s="78" t="e">
        <f aca="false">VLOOKUP(F438,PTDS2!$A$1:$Q$13,10)</f>
        <v>#N/A</v>
      </c>
      <c r="AX438" s="78" t="e">
        <f aca="false">VLOOKUP(F438,PTDS2!$A$1:$Q$13,11)</f>
        <v>#N/A</v>
      </c>
      <c r="AY438" s="78" t="e">
        <f aca="false">VLOOKUP(F438,PTDS2!$A$1:$Q$13,12)</f>
        <v>#N/A</v>
      </c>
      <c r="AZ438" s="78" t="e">
        <f aca="false">VLOOKUP(F438,PTDS2!$A$1:$Q$13,13)</f>
        <v>#N/A</v>
      </c>
      <c r="BA438" s="78" t="e">
        <f aca="false">VLOOKUP(F438,PTDS2!$A$1:$Q$13,14)</f>
        <v>#N/A</v>
      </c>
      <c r="BB438" s="78" t="e">
        <f aca="false">VLOOKUP(F438,PTDS2!$A$1:$Q$13,15)</f>
        <v>#N/A</v>
      </c>
      <c r="BC438" s="78" t="e">
        <f aca="false">VLOOKUP(F438,PTDS2!$A$1:$Q$13,16)</f>
        <v>#N/A</v>
      </c>
      <c r="BD438" s="78" t="e">
        <f aca="false">VLOOKUP(F438,PTDS2!$A$1:$Q$13,17)</f>
        <v>#N/A</v>
      </c>
      <c r="BF438" s="78" t="e">
        <f aca="false">IF(AO438=0,"",AO438)</f>
        <v>#N/A</v>
      </c>
      <c r="BG438" s="78" t="e">
        <f aca="false">IF(AP438=0,"",AP438)</f>
        <v>#N/A</v>
      </c>
      <c r="BH438" s="78" t="e">
        <f aca="false">IF(AQ438=0,"",AQ438)</f>
        <v>#N/A</v>
      </c>
      <c r="BI438" s="78" t="e">
        <f aca="false">IF(AR438=0,"",AR438)</f>
        <v>#N/A</v>
      </c>
      <c r="BJ438" s="78" t="e">
        <f aca="false">IF(AS438=0,"",AS438)</f>
        <v>#N/A</v>
      </c>
      <c r="BK438" s="78" t="e">
        <f aca="false">IF(AT438=0,"",AT438)</f>
        <v>#N/A</v>
      </c>
      <c r="BL438" s="78" t="e">
        <f aca="false">IF(AU438=0,"",AU438)</f>
        <v>#N/A</v>
      </c>
      <c r="BM438" s="78" t="e">
        <f aca="false">IF(AV438=0,"",AV438)</f>
        <v>#N/A</v>
      </c>
      <c r="BN438" s="78" t="e">
        <f aca="false">IF(AW438=0,"",AW438)</f>
        <v>#N/A</v>
      </c>
      <c r="BO438" s="78" t="e">
        <f aca="false">IF(AX438=0,"",AX438)</f>
        <v>#N/A</v>
      </c>
      <c r="BP438" s="78" t="e">
        <f aca="false">IF(AY438=0,"",AY438)</f>
        <v>#N/A</v>
      </c>
      <c r="BQ438" s="78" t="e">
        <f aca="false">IF(AZ438=0,"",AZ438)</f>
        <v>#N/A</v>
      </c>
      <c r="BR438" s="78" t="e">
        <f aca="false">IF(BA438=0,"",BA438)</f>
        <v>#N/A</v>
      </c>
      <c r="BS438" s="78" t="e">
        <f aca="false">IF(BB438=0,"",BB438)</f>
        <v>#N/A</v>
      </c>
      <c r="BT438" s="78" t="e">
        <f aca="false">IF(BC438=0,"",BC438)</f>
        <v>#N/A</v>
      </c>
      <c r="BU438" s="78" t="e">
        <f aca="false">IF(BD438=0,"",BD438)</f>
        <v>#N/A</v>
      </c>
    </row>
    <row r="439" customFormat="false" ht="56.7" hidden="false" customHeight="true" outlineLevel="0" collapsed="false">
      <c r="A439" s="137"/>
      <c r="B439" s="138"/>
      <c r="C439" s="139"/>
      <c r="D439" s="139"/>
      <c r="E439" s="143"/>
      <c r="F439" s="120"/>
      <c r="G439" s="121"/>
      <c r="H439" s="122"/>
      <c r="I439" s="123"/>
      <c r="J439" s="116"/>
      <c r="K439" s="124" t="str">
        <f aca="false">IF(ISBLANK(I439),"",ROUND(IF(J439&lt;&gt;"€",IF(J439="$",I439*TRANSFERENCIAS!$E$29,I439*TRANSFERENCIAS!$H$29),I439),2))</f>
        <v/>
      </c>
      <c r="L439" s="142"/>
      <c r="M439" s="142"/>
      <c r="N439" s="142"/>
      <c r="O439" s="142"/>
      <c r="P439" s="142"/>
      <c r="Q439" s="160" t="str">
        <f aca="false">IF(ISNUMBER(X439),X439,"P")</f>
        <v>P</v>
      </c>
      <c r="W439" s="129" t="n">
        <f aca="false">SUM(L439:O439)</f>
        <v>0</v>
      </c>
      <c r="X439" s="129" t="str">
        <f aca="false">IF(W439&gt;0,ABS(W439-K439),"")</f>
        <v/>
      </c>
      <c r="AO439" s="78" t="e">
        <f aca="false">VLOOKUP(F439,PTDS2!$A$1:$Q$13,2)</f>
        <v>#N/A</v>
      </c>
      <c r="AP439" s="78" t="e">
        <f aca="false">VLOOKUP(F439,PTDS2!$A$1:$Q$13,3)</f>
        <v>#N/A</v>
      </c>
      <c r="AQ439" s="78" t="e">
        <f aca="false">VLOOKUP(F439,PTDS2!$A$1:$Q$13,4)</f>
        <v>#N/A</v>
      </c>
      <c r="AR439" s="78" t="e">
        <f aca="false">VLOOKUP(F439,PTDS2!$A$1:$Q$13,5)</f>
        <v>#N/A</v>
      </c>
      <c r="AS439" s="78" t="e">
        <f aca="false">VLOOKUP(F439,PTDS2!$A$1:$Q$13,6)</f>
        <v>#N/A</v>
      </c>
      <c r="AT439" s="78" t="e">
        <f aca="false">VLOOKUP(F439,PTDS2!$A$1:$Q$13,7)</f>
        <v>#N/A</v>
      </c>
      <c r="AU439" s="78" t="e">
        <f aca="false">VLOOKUP(F439,PTDS2!$A$1:$Q$13,8)</f>
        <v>#N/A</v>
      </c>
      <c r="AV439" s="78" t="e">
        <f aca="false">VLOOKUP(F439,PTDS2!$A$1:$Q$13,9)</f>
        <v>#N/A</v>
      </c>
      <c r="AW439" s="78" t="e">
        <f aca="false">VLOOKUP(F439,PTDS2!$A$1:$Q$13,10)</f>
        <v>#N/A</v>
      </c>
      <c r="AX439" s="78" t="e">
        <f aca="false">VLOOKUP(F439,PTDS2!$A$1:$Q$13,11)</f>
        <v>#N/A</v>
      </c>
      <c r="AY439" s="78" t="e">
        <f aca="false">VLOOKUP(F439,PTDS2!$A$1:$Q$13,12)</f>
        <v>#N/A</v>
      </c>
      <c r="AZ439" s="78" t="e">
        <f aca="false">VLOOKUP(F439,PTDS2!$A$1:$Q$13,13)</f>
        <v>#N/A</v>
      </c>
      <c r="BA439" s="78" t="e">
        <f aca="false">VLOOKUP(F439,PTDS2!$A$1:$Q$13,14)</f>
        <v>#N/A</v>
      </c>
      <c r="BB439" s="78" t="e">
        <f aca="false">VLOOKUP(F439,PTDS2!$A$1:$Q$13,15)</f>
        <v>#N/A</v>
      </c>
      <c r="BC439" s="78" t="e">
        <f aca="false">VLOOKUP(F439,PTDS2!$A$1:$Q$13,16)</f>
        <v>#N/A</v>
      </c>
      <c r="BD439" s="78" t="e">
        <f aca="false">VLOOKUP(F439,PTDS2!$A$1:$Q$13,17)</f>
        <v>#N/A</v>
      </c>
      <c r="BF439" s="78" t="e">
        <f aca="false">IF(AO439=0,"",AO439)</f>
        <v>#N/A</v>
      </c>
      <c r="BG439" s="78" t="e">
        <f aca="false">IF(AP439=0,"",AP439)</f>
        <v>#N/A</v>
      </c>
      <c r="BH439" s="78" t="e">
        <f aca="false">IF(AQ439=0,"",AQ439)</f>
        <v>#N/A</v>
      </c>
      <c r="BI439" s="78" t="e">
        <f aca="false">IF(AR439=0,"",AR439)</f>
        <v>#N/A</v>
      </c>
      <c r="BJ439" s="78" t="e">
        <f aca="false">IF(AS439=0,"",AS439)</f>
        <v>#N/A</v>
      </c>
      <c r="BK439" s="78" t="e">
        <f aca="false">IF(AT439=0,"",AT439)</f>
        <v>#N/A</v>
      </c>
      <c r="BL439" s="78" t="e">
        <f aca="false">IF(AU439=0,"",AU439)</f>
        <v>#N/A</v>
      </c>
      <c r="BM439" s="78" t="e">
        <f aca="false">IF(AV439=0,"",AV439)</f>
        <v>#N/A</v>
      </c>
      <c r="BN439" s="78" t="e">
        <f aca="false">IF(AW439=0,"",AW439)</f>
        <v>#N/A</v>
      </c>
      <c r="BO439" s="78" t="e">
        <f aca="false">IF(AX439=0,"",AX439)</f>
        <v>#N/A</v>
      </c>
      <c r="BP439" s="78" t="e">
        <f aca="false">IF(AY439=0,"",AY439)</f>
        <v>#N/A</v>
      </c>
      <c r="BQ439" s="78" t="e">
        <f aca="false">IF(AZ439=0,"",AZ439)</f>
        <v>#N/A</v>
      </c>
      <c r="BR439" s="78" t="e">
        <f aca="false">IF(BA439=0,"",BA439)</f>
        <v>#N/A</v>
      </c>
      <c r="BS439" s="78" t="e">
        <f aca="false">IF(BB439=0,"",BB439)</f>
        <v>#N/A</v>
      </c>
      <c r="BT439" s="78" t="e">
        <f aca="false">IF(BC439=0,"",BC439)</f>
        <v>#N/A</v>
      </c>
      <c r="BU439" s="78" t="e">
        <f aca="false">IF(BD439=0,"",BD439)</f>
        <v>#N/A</v>
      </c>
    </row>
    <row r="440" customFormat="false" ht="56.7" hidden="false" customHeight="true" outlineLevel="0" collapsed="false">
      <c r="A440" s="137"/>
      <c r="B440" s="138"/>
      <c r="C440" s="139"/>
      <c r="D440" s="139"/>
      <c r="E440" s="143"/>
      <c r="F440" s="120"/>
      <c r="G440" s="121"/>
      <c r="H440" s="122"/>
      <c r="I440" s="123"/>
      <c r="J440" s="116"/>
      <c r="K440" s="124" t="str">
        <f aca="false">IF(ISBLANK(I440),"",ROUND(IF(J440&lt;&gt;"€",IF(J440="$",I440*TRANSFERENCIAS!$E$29,I440*TRANSFERENCIAS!$H$29),I440),2))</f>
        <v/>
      </c>
      <c r="L440" s="142"/>
      <c r="M440" s="142"/>
      <c r="N440" s="142"/>
      <c r="O440" s="142"/>
      <c r="P440" s="142"/>
      <c r="Q440" s="160" t="str">
        <f aca="false">IF(ISNUMBER(X440),X440,"P")</f>
        <v>P</v>
      </c>
      <c r="W440" s="129" t="n">
        <f aca="false">SUM(L440:O440)</f>
        <v>0</v>
      </c>
      <c r="X440" s="129" t="str">
        <f aca="false">IF(W440&gt;0,ABS(W440-K440),"")</f>
        <v/>
      </c>
      <c r="AO440" s="78" t="e">
        <f aca="false">VLOOKUP(F440,PTDS2!$A$1:$Q$13,2)</f>
        <v>#N/A</v>
      </c>
      <c r="AP440" s="78" t="e">
        <f aca="false">VLOOKUP(F440,PTDS2!$A$1:$Q$13,3)</f>
        <v>#N/A</v>
      </c>
      <c r="AQ440" s="78" t="e">
        <f aca="false">VLOOKUP(F440,PTDS2!$A$1:$Q$13,4)</f>
        <v>#N/A</v>
      </c>
      <c r="AR440" s="78" t="e">
        <f aca="false">VLOOKUP(F440,PTDS2!$A$1:$Q$13,5)</f>
        <v>#N/A</v>
      </c>
      <c r="AS440" s="78" t="e">
        <f aca="false">VLOOKUP(F440,PTDS2!$A$1:$Q$13,6)</f>
        <v>#N/A</v>
      </c>
      <c r="AT440" s="78" t="e">
        <f aca="false">VLOOKUP(F440,PTDS2!$A$1:$Q$13,7)</f>
        <v>#N/A</v>
      </c>
      <c r="AU440" s="78" t="e">
        <f aca="false">VLOOKUP(F440,PTDS2!$A$1:$Q$13,8)</f>
        <v>#N/A</v>
      </c>
      <c r="AV440" s="78" t="e">
        <f aca="false">VLOOKUP(F440,PTDS2!$A$1:$Q$13,9)</f>
        <v>#N/A</v>
      </c>
      <c r="AW440" s="78" t="e">
        <f aca="false">VLOOKUP(F440,PTDS2!$A$1:$Q$13,10)</f>
        <v>#N/A</v>
      </c>
      <c r="AX440" s="78" t="e">
        <f aca="false">VLOOKUP(F440,PTDS2!$A$1:$Q$13,11)</f>
        <v>#N/A</v>
      </c>
      <c r="AY440" s="78" t="e">
        <f aca="false">VLOOKUP(F440,PTDS2!$A$1:$Q$13,12)</f>
        <v>#N/A</v>
      </c>
      <c r="AZ440" s="78" t="e">
        <f aca="false">VLOOKUP(F440,PTDS2!$A$1:$Q$13,13)</f>
        <v>#N/A</v>
      </c>
      <c r="BA440" s="78" t="e">
        <f aca="false">VLOOKUP(F440,PTDS2!$A$1:$Q$13,14)</f>
        <v>#N/A</v>
      </c>
      <c r="BB440" s="78" t="e">
        <f aca="false">VLOOKUP(F440,PTDS2!$A$1:$Q$13,15)</f>
        <v>#N/A</v>
      </c>
      <c r="BC440" s="78" t="e">
        <f aca="false">VLOOKUP(F440,PTDS2!$A$1:$Q$13,16)</f>
        <v>#N/A</v>
      </c>
      <c r="BD440" s="78" t="e">
        <f aca="false">VLOOKUP(F440,PTDS2!$A$1:$Q$13,17)</f>
        <v>#N/A</v>
      </c>
      <c r="BF440" s="78" t="e">
        <f aca="false">IF(AO440=0,"",AO440)</f>
        <v>#N/A</v>
      </c>
      <c r="BG440" s="78" t="e">
        <f aca="false">IF(AP440=0,"",AP440)</f>
        <v>#N/A</v>
      </c>
      <c r="BH440" s="78" t="e">
        <f aca="false">IF(AQ440=0,"",AQ440)</f>
        <v>#N/A</v>
      </c>
      <c r="BI440" s="78" t="e">
        <f aca="false">IF(AR440=0,"",AR440)</f>
        <v>#N/A</v>
      </c>
      <c r="BJ440" s="78" t="e">
        <f aca="false">IF(AS440=0,"",AS440)</f>
        <v>#N/A</v>
      </c>
      <c r="BK440" s="78" t="e">
        <f aca="false">IF(AT440=0,"",AT440)</f>
        <v>#N/A</v>
      </c>
      <c r="BL440" s="78" t="e">
        <f aca="false">IF(AU440=0,"",AU440)</f>
        <v>#N/A</v>
      </c>
      <c r="BM440" s="78" t="e">
        <f aca="false">IF(AV440=0,"",AV440)</f>
        <v>#N/A</v>
      </c>
      <c r="BN440" s="78" t="e">
        <f aca="false">IF(AW440=0,"",AW440)</f>
        <v>#N/A</v>
      </c>
      <c r="BO440" s="78" t="e">
        <f aca="false">IF(AX440=0,"",AX440)</f>
        <v>#N/A</v>
      </c>
      <c r="BP440" s="78" t="e">
        <f aca="false">IF(AY440=0,"",AY440)</f>
        <v>#N/A</v>
      </c>
      <c r="BQ440" s="78" t="e">
        <f aca="false">IF(AZ440=0,"",AZ440)</f>
        <v>#N/A</v>
      </c>
      <c r="BR440" s="78" t="e">
        <f aca="false">IF(BA440=0,"",BA440)</f>
        <v>#N/A</v>
      </c>
      <c r="BS440" s="78" t="e">
        <f aca="false">IF(BB440=0,"",BB440)</f>
        <v>#N/A</v>
      </c>
      <c r="BT440" s="78" t="e">
        <f aca="false">IF(BC440=0,"",BC440)</f>
        <v>#N/A</v>
      </c>
      <c r="BU440" s="78" t="e">
        <f aca="false">IF(BD440=0,"",BD440)</f>
        <v>#N/A</v>
      </c>
    </row>
    <row r="441" customFormat="false" ht="56.7" hidden="false" customHeight="true" outlineLevel="0" collapsed="false">
      <c r="A441" s="137"/>
      <c r="B441" s="138"/>
      <c r="C441" s="139"/>
      <c r="D441" s="139"/>
      <c r="E441" s="143"/>
      <c r="F441" s="120"/>
      <c r="G441" s="121"/>
      <c r="H441" s="122"/>
      <c r="I441" s="123"/>
      <c r="J441" s="116"/>
      <c r="K441" s="124" t="str">
        <f aca="false">IF(ISBLANK(I441),"",ROUND(IF(J441&lt;&gt;"€",IF(J441="$",I441*TRANSFERENCIAS!$E$29,I441*TRANSFERENCIAS!$H$29),I441),2))</f>
        <v/>
      </c>
      <c r="L441" s="142"/>
      <c r="M441" s="142"/>
      <c r="N441" s="142"/>
      <c r="O441" s="142"/>
      <c r="P441" s="142"/>
      <c r="Q441" s="160" t="str">
        <f aca="false">IF(ISNUMBER(X441),X441,"P")</f>
        <v>P</v>
      </c>
      <c r="W441" s="129" t="n">
        <f aca="false">SUM(L441:O441)</f>
        <v>0</v>
      </c>
      <c r="X441" s="129" t="str">
        <f aca="false">IF(W441&gt;0,ABS(W441-K441),"")</f>
        <v/>
      </c>
      <c r="AO441" s="78" t="e">
        <f aca="false">VLOOKUP(F441,PTDS2!$A$1:$Q$13,2)</f>
        <v>#N/A</v>
      </c>
      <c r="AP441" s="78" t="e">
        <f aca="false">VLOOKUP(F441,PTDS2!$A$1:$Q$13,3)</f>
        <v>#N/A</v>
      </c>
      <c r="AQ441" s="78" t="e">
        <f aca="false">VLOOKUP(F441,PTDS2!$A$1:$Q$13,4)</f>
        <v>#N/A</v>
      </c>
      <c r="AR441" s="78" t="e">
        <f aca="false">VLOOKUP(F441,PTDS2!$A$1:$Q$13,5)</f>
        <v>#N/A</v>
      </c>
      <c r="AS441" s="78" t="e">
        <f aca="false">VLOOKUP(F441,PTDS2!$A$1:$Q$13,6)</f>
        <v>#N/A</v>
      </c>
      <c r="AT441" s="78" t="e">
        <f aca="false">VLOOKUP(F441,PTDS2!$A$1:$Q$13,7)</f>
        <v>#N/A</v>
      </c>
      <c r="AU441" s="78" t="e">
        <f aca="false">VLOOKUP(F441,PTDS2!$A$1:$Q$13,8)</f>
        <v>#N/A</v>
      </c>
      <c r="AV441" s="78" t="e">
        <f aca="false">VLOOKUP(F441,PTDS2!$A$1:$Q$13,9)</f>
        <v>#N/A</v>
      </c>
      <c r="AW441" s="78" t="e">
        <f aca="false">VLOOKUP(F441,PTDS2!$A$1:$Q$13,10)</f>
        <v>#N/A</v>
      </c>
      <c r="AX441" s="78" t="e">
        <f aca="false">VLOOKUP(F441,PTDS2!$A$1:$Q$13,11)</f>
        <v>#N/A</v>
      </c>
      <c r="AY441" s="78" t="e">
        <f aca="false">VLOOKUP(F441,PTDS2!$A$1:$Q$13,12)</f>
        <v>#N/A</v>
      </c>
      <c r="AZ441" s="78" t="e">
        <f aca="false">VLOOKUP(F441,PTDS2!$A$1:$Q$13,13)</f>
        <v>#N/A</v>
      </c>
      <c r="BA441" s="78" t="e">
        <f aca="false">VLOOKUP(F441,PTDS2!$A$1:$Q$13,14)</f>
        <v>#N/A</v>
      </c>
      <c r="BB441" s="78" t="e">
        <f aca="false">VLOOKUP(F441,PTDS2!$A$1:$Q$13,15)</f>
        <v>#N/A</v>
      </c>
      <c r="BC441" s="78" t="e">
        <f aca="false">VLOOKUP(F441,PTDS2!$A$1:$Q$13,16)</f>
        <v>#N/A</v>
      </c>
      <c r="BD441" s="78" t="e">
        <f aca="false">VLOOKUP(F441,PTDS2!$A$1:$Q$13,17)</f>
        <v>#N/A</v>
      </c>
      <c r="BF441" s="78" t="e">
        <f aca="false">IF(AO441=0,"",AO441)</f>
        <v>#N/A</v>
      </c>
      <c r="BG441" s="78" t="e">
        <f aca="false">IF(AP441=0,"",AP441)</f>
        <v>#N/A</v>
      </c>
      <c r="BH441" s="78" t="e">
        <f aca="false">IF(AQ441=0,"",AQ441)</f>
        <v>#N/A</v>
      </c>
      <c r="BI441" s="78" t="e">
        <f aca="false">IF(AR441=0,"",AR441)</f>
        <v>#N/A</v>
      </c>
      <c r="BJ441" s="78" t="e">
        <f aca="false">IF(AS441=0,"",AS441)</f>
        <v>#N/A</v>
      </c>
      <c r="BK441" s="78" t="e">
        <f aca="false">IF(AT441=0,"",AT441)</f>
        <v>#N/A</v>
      </c>
      <c r="BL441" s="78" t="e">
        <f aca="false">IF(AU441=0,"",AU441)</f>
        <v>#N/A</v>
      </c>
      <c r="BM441" s="78" t="e">
        <f aca="false">IF(AV441=0,"",AV441)</f>
        <v>#N/A</v>
      </c>
      <c r="BN441" s="78" t="e">
        <f aca="false">IF(AW441=0,"",AW441)</f>
        <v>#N/A</v>
      </c>
      <c r="BO441" s="78" t="e">
        <f aca="false">IF(AX441=0,"",AX441)</f>
        <v>#N/A</v>
      </c>
      <c r="BP441" s="78" t="e">
        <f aca="false">IF(AY441=0,"",AY441)</f>
        <v>#N/A</v>
      </c>
      <c r="BQ441" s="78" t="e">
        <f aca="false">IF(AZ441=0,"",AZ441)</f>
        <v>#N/A</v>
      </c>
      <c r="BR441" s="78" t="e">
        <f aca="false">IF(BA441=0,"",BA441)</f>
        <v>#N/A</v>
      </c>
      <c r="BS441" s="78" t="e">
        <f aca="false">IF(BB441=0,"",BB441)</f>
        <v>#N/A</v>
      </c>
      <c r="BT441" s="78" t="e">
        <f aca="false">IF(BC441=0,"",BC441)</f>
        <v>#N/A</v>
      </c>
      <c r="BU441" s="78" t="e">
        <f aca="false">IF(BD441=0,"",BD441)</f>
        <v>#N/A</v>
      </c>
    </row>
    <row r="442" customFormat="false" ht="56.7" hidden="false" customHeight="true" outlineLevel="0" collapsed="false">
      <c r="A442" s="137"/>
      <c r="B442" s="138"/>
      <c r="C442" s="139"/>
      <c r="D442" s="139"/>
      <c r="E442" s="143"/>
      <c r="F442" s="120"/>
      <c r="G442" s="121"/>
      <c r="H442" s="122"/>
      <c r="I442" s="123"/>
      <c r="J442" s="116"/>
      <c r="K442" s="124" t="str">
        <f aca="false">IF(ISBLANK(I442),"",ROUND(IF(J442&lt;&gt;"€",IF(J442="$",I442*TRANSFERENCIAS!$E$29,I442*TRANSFERENCIAS!$H$29),I442),2))</f>
        <v/>
      </c>
      <c r="L442" s="142"/>
      <c r="M442" s="142"/>
      <c r="N442" s="142"/>
      <c r="O442" s="142"/>
      <c r="P442" s="142"/>
      <c r="Q442" s="160" t="str">
        <f aca="false">IF(ISNUMBER(X442),X442,"P")</f>
        <v>P</v>
      </c>
      <c r="W442" s="129" t="n">
        <f aca="false">SUM(L442:O442)</f>
        <v>0</v>
      </c>
      <c r="X442" s="129" t="str">
        <f aca="false">IF(W442&gt;0,ABS(W442-K442),"")</f>
        <v/>
      </c>
      <c r="AO442" s="78" t="e">
        <f aca="false">VLOOKUP(F442,PTDS2!$A$1:$Q$13,2)</f>
        <v>#N/A</v>
      </c>
      <c r="AP442" s="78" t="e">
        <f aca="false">VLOOKUP(F442,PTDS2!$A$1:$Q$13,3)</f>
        <v>#N/A</v>
      </c>
      <c r="AQ442" s="78" t="e">
        <f aca="false">VLOOKUP(F442,PTDS2!$A$1:$Q$13,4)</f>
        <v>#N/A</v>
      </c>
      <c r="AR442" s="78" t="e">
        <f aca="false">VLOOKUP(F442,PTDS2!$A$1:$Q$13,5)</f>
        <v>#N/A</v>
      </c>
      <c r="AS442" s="78" t="e">
        <f aca="false">VLOOKUP(F442,PTDS2!$A$1:$Q$13,6)</f>
        <v>#N/A</v>
      </c>
      <c r="AT442" s="78" t="e">
        <f aca="false">VLOOKUP(F442,PTDS2!$A$1:$Q$13,7)</f>
        <v>#N/A</v>
      </c>
      <c r="AU442" s="78" t="e">
        <f aca="false">VLOOKUP(F442,PTDS2!$A$1:$Q$13,8)</f>
        <v>#N/A</v>
      </c>
      <c r="AV442" s="78" t="e">
        <f aca="false">VLOOKUP(F442,PTDS2!$A$1:$Q$13,9)</f>
        <v>#N/A</v>
      </c>
      <c r="AW442" s="78" t="e">
        <f aca="false">VLOOKUP(F442,PTDS2!$A$1:$Q$13,10)</f>
        <v>#N/A</v>
      </c>
      <c r="AX442" s="78" t="e">
        <f aca="false">VLOOKUP(F442,PTDS2!$A$1:$Q$13,11)</f>
        <v>#N/A</v>
      </c>
      <c r="AY442" s="78" t="e">
        <f aca="false">VLOOKUP(F442,PTDS2!$A$1:$Q$13,12)</f>
        <v>#N/A</v>
      </c>
      <c r="AZ442" s="78" t="e">
        <f aca="false">VLOOKUP(F442,PTDS2!$A$1:$Q$13,13)</f>
        <v>#N/A</v>
      </c>
      <c r="BA442" s="78" t="e">
        <f aca="false">VLOOKUP(F442,PTDS2!$A$1:$Q$13,14)</f>
        <v>#N/A</v>
      </c>
      <c r="BB442" s="78" t="e">
        <f aca="false">VLOOKUP(F442,PTDS2!$A$1:$Q$13,15)</f>
        <v>#N/A</v>
      </c>
      <c r="BC442" s="78" t="e">
        <f aca="false">VLOOKUP(F442,PTDS2!$A$1:$Q$13,16)</f>
        <v>#N/A</v>
      </c>
      <c r="BD442" s="78" t="e">
        <f aca="false">VLOOKUP(F442,PTDS2!$A$1:$Q$13,17)</f>
        <v>#N/A</v>
      </c>
      <c r="BF442" s="78" t="e">
        <f aca="false">IF(AO442=0,"",AO442)</f>
        <v>#N/A</v>
      </c>
      <c r="BG442" s="78" t="e">
        <f aca="false">IF(AP442=0,"",AP442)</f>
        <v>#N/A</v>
      </c>
      <c r="BH442" s="78" t="e">
        <f aca="false">IF(AQ442=0,"",AQ442)</f>
        <v>#N/A</v>
      </c>
      <c r="BI442" s="78" t="e">
        <f aca="false">IF(AR442=0,"",AR442)</f>
        <v>#N/A</v>
      </c>
      <c r="BJ442" s="78" t="e">
        <f aca="false">IF(AS442=0,"",AS442)</f>
        <v>#N/A</v>
      </c>
      <c r="BK442" s="78" t="e">
        <f aca="false">IF(AT442=0,"",AT442)</f>
        <v>#N/A</v>
      </c>
      <c r="BL442" s="78" t="e">
        <f aca="false">IF(AU442=0,"",AU442)</f>
        <v>#N/A</v>
      </c>
      <c r="BM442" s="78" t="e">
        <f aca="false">IF(AV442=0,"",AV442)</f>
        <v>#N/A</v>
      </c>
      <c r="BN442" s="78" t="e">
        <f aca="false">IF(AW442=0,"",AW442)</f>
        <v>#N/A</v>
      </c>
      <c r="BO442" s="78" t="e">
        <f aca="false">IF(AX442=0,"",AX442)</f>
        <v>#N/A</v>
      </c>
      <c r="BP442" s="78" t="e">
        <f aca="false">IF(AY442=0,"",AY442)</f>
        <v>#N/A</v>
      </c>
      <c r="BQ442" s="78" t="e">
        <f aca="false">IF(AZ442=0,"",AZ442)</f>
        <v>#N/A</v>
      </c>
      <c r="BR442" s="78" t="e">
        <f aca="false">IF(BA442=0,"",BA442)</f>
        <v>#N/A</v>
      </c>
      <c r="BS442" s="78" t="e">
        <f aca="false">IF(BB442=0,"",BB442)</f>
        <v>#N/A</v>
      </c>
      <c r="BT442" s="78" t="e">
        <f aca="false">IF(BC442=0,"",BC442)</f>
        <v>#N/A</v>
      </c>
      <c r="BU442" s="78" t="e">
        <f aca="false">IF(BD442=0,"",BD442)</f>
        <v>#N/A</v>
      </c>
    </row>
    <row r="443" customFormat="false" ht="56.7" hidden="false" customHeight="true" outlineLevel="0" collapsed="false">
      <c r="A443" s="137"/>
      <c r="B443" s="138"/>
      <c r="C443" s="139"/>
      <c r="D443" s="139"/>
      <c r="E443" s="143"/>
      <c r="F443" s="120"/>
      <c r="G443" s="121"/>
      <c r="H443" s="122"/>
      <c r="I443" s="123"/>
      <c r="J443" s="116"/>
      <c r="K443" s="124" t="str">
        <f aca="false">IF(ISBLANK(I443),"",ROUND(IF(J443&lt;&gt;"€",IF(J443="$",I443*TRANSFERENCIAS!$E$29,I443*TRANSFERENCIAS!$H$29),I443),2))</f>
        <v/>
      </c>
      <c r="L443" s="142"/>
      <c r="M443" s="142"/>
      <c r="N443" s="142"/>
      <c r="O443" s="142"/>
      <c r="P443" s="142"/>
      <c r="Q443" s="160" t="str">
        <f aca="false">IF(ISNUMBER(X443),X443,"P")</f>
        <v>P</v>
      </c>
      <c r="W443" s="129" t="n">
        <f aca="false">SUM(L443:O443)</f>
        <v>0</v>
      </c>
      <c r="X443" s="129" t="str">
        <f aca="false">IF(W443&gt;0,ABS(W443-K443),"")</f>
        <v/>
      </c>
      <c r="AO443" s="78" t="e">
        <f aca="false">VLOOKUP(F443,PTDS2!$A$1:$Q$13,2)</f>
        <v>#N/A</v>
      </c>
      <c r="AP443" s="78" t="e">
        <f aca="false">VLOOKUP(F443,PTDS2!$A$1:$Q$13,3)</f>
        <v>#N/A</v>
      </c>
      <c r="AQ443" s="78" t="e">
        <f aca="false">VLOOKUP(F443,PTDS2!$A$1:$Q$13,4)</f>
        <v>#N/A</v>
      </c>
      <c r="AR443" s="78" t="e">
        <f aca="false">VLOOKUP(F443,PTDS2!$A$1:$Q$13,5)</f>
        <v>#N/A</v>
      </c>
      <c r="AS443" s="78" t="e">
        <f aca="false">VLOOKUP(F443,PTDS2!$A$1:$Q$13,6)</f>
        <v>#N/A</v>
      </c>
      <c r="AT443" s="78" t="e">
        <f aca="false">VLOOKUP(F443,PTDS2!$A$1:$Q$13,7)</f>
        <v>#N/A</v>
      </c>
      <c r="AU443" s="78" t="e">
        <f aca="false">VLOOKUP(F443,PTDS2!$A$1:$Q$13,8)</f>
        <v>#N/A</v>
      </c>
      <c r="AV443" s="78" t="e">
        <f aca="false">VLOOKUP(F443,PTDS2!$A$1:$Q$13,9)</f>
        <v>#N/A</v>
      </c>
      <c r="AW443" s="78" t="e">
        <f aca="false">VLOOKUP(F443,PTDS2!$A$1:$Q$13,10)</f>
        <v>#N/A</v>
      </c>
      <c r="AX443" s="78" t="e">
        <f aca="false">VLOOKUP(F443,PTDS2!$A$1:$Q$13,11)</f>
        <v>#N/A</v>
      </c>
      <c r="AY443" s="78" t="e">
        <f aca="false">VLOOKUP(F443,PTDS2!$A$1:$Q$13,12)</f>
        <v>#N/A</v>
      </c>
      <c r="AZ443" s="78" t="e">
        <f aca="false">VLOOKUP(F443,PTDS2!$A$1:$Q$13,13)</f>
        <v>#N/A</v>
      </c>
      <c r="BA443" s="78" t="e">
        <f aca="false">VLOOKUP(F443,PTDS2!$A$1:$Q$13,14)</f>
        <v>#N/A</v>
      </c>
      <c r="BB443" s="78" t="e">
        <f aca="false">VLOOKUP(F443,PTDS2!$A$1:$Q$13,15)</f>
        <v>#N/A</v>
      </c>
      <c r="BC443" s="78" t="e">
        <f aca="false">VLOOKUP(F443,PTDS2!$A$1:$Q$13,16)</f>
        <v>#N/A</v>
      </c>
      <c r="BD443" s="78" t="e">
        <f aca="false">VLOOKUP(F443,PTDS2!$A$1:$Q$13,17)</f>
        <v>#N/A</v>
      </c>
      <c r="BF443" s="78" t="e">
        <f aca="false">IF(AO443=0,"",AO443)</f>
        <v>#N/A</v>
      </c>
      <c r="BG443" s="78" t="e">
        <f aca="false">IF(AP443=0,"",AP443)</f>
        <v>#N/A</v>
      </c>
      <c r="BH443" s="78" t="e">
        <f aca="false">IF(AQ443=0,"",AQ443)</f>
        <v>#N/A</v>
      </c>
      <c r="BI443" s="78" t="e">
        <f aca="false">IF(AR443=0,"",AR443)</f>
        <v>#N/A</v>
      </c>
      <c r="BJ443" s="78" t="e">
        <f aca="false">IF(AS443=0,"",AS443)</f>
        <v>#N/A</v>
      </c>
      <c r="BK443" s="78" t="e">
        <f aca="false">IF(AT443=0,"",AT443)</f>
        <v>#N/A</v>
      </c>
      <c r="BL443" s="78" t="e">
        <f aca="false">IF(AU443=0,"",AU443)</f>
        <v>#N/A</v>
      </c>
      <c r="BM443" s="78" t="e">
        <f aca="false">IF(AV443=0,"",AV443)</f>
        <v>#N/A</v>
      </c>
      <c r="BN443" s="78" t="e">
        <f aca="false">IF(AW443=0,"",AW443)</f>
        <v>#N/A</v>
      </c>
      <c r="BO443" s="78" t="e">
        <f aca="false">IF(AX443=0,"",AX443)</f>
        <v>#N/A</v>
      </c>
      <c r="BP443" s="78" t="e">
        <f aca="false">IF(AY443=0,"",AY443)</f>
        <v>#N/A</v>
      </c>
      <c r="BQ443" s="78" t="e">
        <f aca="false">IF(AZ443=0,"",AZ443)</f>
        <v>#N/A</v>
      </c>
      <c r="BR443" s="78" t="e">
        <f aca="false">IF(BA443=0,"",BA443)</f>
        <v>#N/A</v>
      </c>
      <c r="BS443" s="78" t="e">
        <f aca="false">IF(BB443=0,"",BB443)</f>
        <v>#N/A</v>
      </c>
      <c r="BT443" s="78" t="e">
        <f aca="false">IF(BC443=0,"",BC443)</f>
        <v>#N/A</v>
      </c>
      <c r="BU443" s="78" t="e">
        <f aca="false">IF(BD443=0,"",BD443)</f>
        <v>#N/A</v>
      </c>
    </row>
    <row r="444" customFormat="false" ht="56.7" hidden="false" customHeight="true" outlineLevel="0" collapsed="false">
      <c r="A444" s="137"/>
      <c r="B444" s="138"/>
      <c r="C444" s="139"/>
      <c r="D444" s="139"/>
      <c r="E444" s="143"/>
      <c r="F444" s="120"/>
      <c r="G444" s="121"/>
      <c r="H444" s="122"/>
      <c r="I444" s="123"/>
      <c r="J444" s="116"/>
      <c r="K444" s="124" t="str">
        <f aca="false">IF(ISBLANK(I444),"",ROUND(IF(J444&lt;&gt;"€",IF(J444="$",I444*TRANSFERENCIAS!$E$29,I444*TRANSFERENCIAS!$H$29),I444),2))</f>
        <v/>
      </c>
      <c r="L444" s="142"/>
      <c r="M444" s="142"/>
      <c r="N444" s="142"/>
      <c r="O444" s="142"/>
      <c r="P444" s="142"/>
      <c r="Q444" s="160" t="str">
        <f aca="false">IF(ISNUMBER(X444),X444,"P")</f>
        <v>P</v>
      </c>
      <c r="W444" s="129" t="n">
        <f aca="false">SUM(L444:O444)</f>
        <v>0</v>
      </c>
      <c r="X444" s="129" t="str">
        <f aca="false">IF(W444&gt;0,ABS(W444-K444),"")</f>
        <v/>
      </c>
      <c r="AO444" s="78" t="e">
        <f aca="false">VLOOKUP(F444,PTDS2!$A$1:$Q$13,2)</f>
        <v>#N/A</v>
      </c>
      <c r="AP444" s="78" t="e">
        <f aca="false">VLOOKUP(F444,PTDS2!$A$1:$Q$13,3)</f>
        <v>#N/A</v>
      </c>
      <c r="AQ444" s="78" t="e">
        <f aca="false">VLOOKUP(F444,PTDS2!$A$1:$Q$13,4)</f>
        <v>#N/A</v>
      </c>
      <c r="AR444" s="78" t="e">
        <f aca="false">VLOOKUP(F444,PTDS2!$A$1:$Q$13,5)</f>
        <v>#N/A</v>
      </c>
      <c r="AS444" s="78" t="e">
        <f aca="false">VLOOKUP(F444,PTDS2!$A$1:$Q$13,6)</f>
        <v>#N/A</v>
      </c>
      <c r="AT444" s="78" t="e">
        <f aca="false">VLOOKUP(F444,PTDS2!$A$1:$Q$13,7)</f>
        <v>#N/A</v>
      </c>
      <c r="AU444" s="78" t="e">
        <f aca="false">VLOOKUP(F444,PTDS2!$A$1:$Q$13,8)</f>
        <v>#N/A</v>
      </c>
      <c r="AV444" s="78" t="e">
        <f aca="false">VLOOKUP(F444,PTDS2!$A$1:$Q$13,9)</f>
        <v>#N/A</v>
      </c>
      <c r="AW444" s="78" t="e">
        <f aca="false">VLOOKUP(F444,PTDS2!$A$1:$Q$13,10)</f>
        <v>#N/A</v>
      </c>
      <c r="AX444" s="78" t="e">
        <f aca="false">VLOOKUP(F444,PTDS2!$A$1:$Q$13,11)</f>
        <v>#N/A</v>
      </c>
      <c r="AY444" s="78" t="e">
        <f aca="false">VLOOKUP(F444,PTDS2!$A$1:$Q$13,12)</f>
        <v>#N/A</v>
      </c>
      <c r="AZ444" s="78" t="e">
        <f aca="false">VLOOKUP(F444,PTDS2!$A$1:$Q$13,13)</f>
        <v>#N/A</v>
      </c>
      <c r="BA444" s="78" t="e">
        <f aca="false">VLOOKUP(F444,PTDS2!$A$1:$Q$13,14)</f>
        <v>#N/A</v>
      </c>
      <c r="BB444" s="78" t="e">
        <f aca="false">VLOOKUP(F444,PTDS2!$A$1:$Q$13,15)</f>
        <v>#N/A</v>
      </c>
      <c r="BC444" s="78" t="e">
        <f aca="false">VLOOKUP(F444,PTDS2!$A$1:$Q$13,16)</f>
        <v>#N/A</v>
      </c>
      <c r="BD444" s="78" t="e">
        <f aca="false">VLOOKUP(F444,PTDS2!$A$1:$Q$13,17)</f>
        <v>#N/A</v>
      </c>
      <c r="BF444" s="78" t="e">
        <f aca="false">IF(AO444=0,"",AO444)</f>
        <v>#N/A</v>
      </c>
      <c r="BG444" s="78" t="e">
        <f aca="false">IF(AP444=0,"",AP444)</f>
        <v>#N/A</v>
      </c>
      <c r="BH444" s="78" t="e">
        <f aca="false">IF(AQ444=0,"",AQ444)</f>
        <v>#N/A</v>
      </c>
      <c r="BI444" s="78" t="e">
        <f aca="false">IF(AR444=0,"",AR444)</f>
        <v>#N/A</v>
      </c>
      <c r="BJ444" s="78" t="e">
        <f aca="false">IF(AS444=0,"",AS444)</f>
        <v>#N/A</v>
      </c>
      <c r="BK444" s="78" t="e">
        <f aca="false">IF(AT444=0,"",AT444)</f>
        <v>#N/A</v>
      </c>
      <c r="BL444" s="78" t="e">
        <f aca="false">IF(AU444=0,"",AU444)</f>
        <v>#N/A</v>
      </c>
      <c r="BM444" s="78" t="e">
        <f aca="false">IF(AV444=0,"",AV444)</f>
        <v>#N/A</v>
      </c>
      <c r="BN444" s="78" t="e">
        <f aca="false">IF(AW444=0,"",AW444)</f>
        <v>#N/A</v>
      </c>
      <c r="BO444" s="78" t="e">
        <f aca="false">IF(AX444=0,"",AX444)</f>
        <v>#N/A</v>
      </c>
      <c r="BP444" s="78" t="e">
        <f aca="false">IF(AY444=0,"",AY444)</f>
        <v>#N/A</v>
      </c>
      <c r="BQ444" s="78" t="e">
        <f aca="false">IF(AZ444=0,"",AZ444)</f>
        <v>#N/A</v>
      </c>
      <c r="BR444" s="78" t="e">
        <f aca="false">IF(BA444=0,"",BA444)</f>
        <v>#N/A</v>
      </c>
      <c r="BS444" s="78" t="e">
        <f aca="false">IF(BB444=0,"",BB444)</f>
        <v>#N/A</v>
      </c>
      <c r="BT444" s="78" t="e">
        <f aca="false">IF(BC444=0,"",BC444)</f>
        <v>#N/A</v>
      </c>
      <c r="BU444" s="78" t="e">
        <f aca="false">IF(BD444=0,"",BD444)</f>
        <v>#N/A</v>
      </c>
    </row>
    <row r="445" customFormat="false" ht="56.7" hidden="false" customHeight="true" outlineLevel="0" collapsed="false">
      <c r="A445" s="137"/>
      <c r="B445" s="138"/>
      <c r="C445" s="139"/>
      <c r="D445" s="139"/>
      <c r="E445" s="143"/>
      <c r="F445" s="120"/>
      <c r="G445" s="121"/>
      <c r="H445" s="122"/>
      <c r="I445" s="123"/>
      <c r="J445" s="116"/>
      <c r="K445" s="124" t="str">
        <f aca="false">IF(ISBLANK(I445),"",ROUND(IF(J445&lt;&gt;"€",IF(J445="$",I445*TRANSFERENCIAS!$E$29,I445*TRANSFERENCIAS!$H$29),I445),2))</f>
        <v/>
      </c>
      <c r="L445" s="142"/>
      <c r="M445" s="142"/>
      <c r="N445" s="142"/>
      <c r="O445" s="142"/>
      <c r="P445" s="142"/>
      <c r="Q445" s="160" t="str">
        <f aca="false">IF(ISNUMBER(X445),X445,"P")</f>
        <v>P</v>
      </c>
      <c r="W445" s="129" t="n">
        <f aca="false">SUM(L445:O445)</f>
        <v>0</v>
      </c>
      <c r="X445" s="129" t="str">
        <f aca="false">IF(W445&gt;0,ABS(W445-K445),"")</f>
        <v/>
      </c>
      <c r="AO445" s="78" t="e">
        <f aca="false">VLOOKUP(F445,PTDS2!$A$1:$Q$13,2)</f>
        <v>#N/A</v>
      </c>
      <c r="AP445" s="78" t="e">
        <f aca="false">VLOOKUP(F445,PTDS2!$A$1:$Q$13,3)</f>
        <v>#N/A</v>
      </c>
      <c r="AQ445" s="78" t="e">
        <f aca="false">VLOOKUP(F445,PTDS2!$A$1:$Q$13,4)</f>
        <v>#N/A</v>
      </c>
      <c r="AR445" s="78" t="e">
        <f aca="false">VLOOKUP(F445,PTDS2!$A$1:$Q$13,5)</f>
        <v>#N/A</v>
      </c>
      <c r="AS445" s="78" t="e">
        <f aca="false">VLOOKUP(F445,PTDS2!$A$1:$Q$13,6)</f>
        <v>#N/A</v>
      </c>
      <c r="AT445" s="78" t="e">
        <f aca="false">VLOOKUP(F445,PTDS2!$A$1:$Q$13,7)</f>
        <v>#N/A</v>
      </c>
      <c r="AU445" s="78" t="e">
        <f aca="false">VLOOKUP(F445,PTDS2!$A$1:$Q$13,8)</f>
        <v>#N/A</v>
      </c>
      <c r="AV445" s="78" t="e">
        <f aca="false">VLOOKUP(F445,PTDS2!$A$1:$Q$13,9)</f>
        <v>#N/A</v>
      </c>
      <c r="AW445" s="78" t="e">
        <f aca="false">VLOOKUP(F445,PTDS2!$A$1:$Q$13,10)</f>
        <v>#N/A</v>
      </c>
      <c r="AX445" s="78" t="e">
        <f aca="false">VLOOKUP(F445,PTDS2!$A$1:$Q$13,11)</f>
        <v>#N/A</v>
      </c>
      <c r="AY445" s="78" t="e">
        <f aca="false">VLOOKUP(F445,PTDS2!$A$1:$Q$13,12)</f>
        <v>#N/A</v>
      </c>
      <c r="AZ445" s="78" t="e">
        <f aca="false">VLOOKUP(F445,PTDS2!$A$1:$Q$13,13)</f>
        <v>#N/A</v>
      </c>
      <c r="BA445" s="78" t="e">
        <f aca="false">VLOOKUP(F445,PTDS2!$A$1:$Q$13,14)</f>
        <v>#N/A</v>
      </c>
      <c r="BB445" s="78" t="e">
        <f aca="false">VLOOKUP(F445,PTDS2!$A$1:$Q$13,15)</f>
        <v>#N/A</v>
      </c>
      <c r="BC445" s="78" t="e">
        <f aca="false">VLOOKUP(F445,PTDS2!$A$1:$Q$13,16)</f>
        <v>#N/A</v>
      </c>
      <c r="BD445" s="78" t="e">
        <f aca="false">VLOOKUP(F445,PTDS2!$A$1:$Q$13,17)</f>
        <v>#N/A</v>
      </c>
      <c r="BF445" s="78" t="e">
        <f aca="false">IF(AO445=0,"",AO445)</f>
        <v>#N/A</v>
      </c>
      <c r="BG445" s="78" t="e">
        <f aca="false">IF(AP445=0,"",AP445)</f>
        <v>#N/A</v>
      </c>
      <c r="BH445" s="78" t="e">
        <f aca="false">IF(AQ445=0,"",AQ445)</f>
        <v>#N/A</v>
      </c>
      <c r="BI445" s="78" t="e">
        <f aca="false">IF(AR445=0,"",AR445)</f>
        <v>#N/A</v>
      </c>
      <c r="BJ445" s="78" t="e">
        <f aca="false">IF(AS445=0,"",AS445)</f>
        <v>#N/A</v>
      </c>
      <c r="BK445" s="78" t="e">
        <f aca="false">IF(AT445=0,"",AT445)</f>
        <v>#N/A</v>
      </c>
      <c r="BL445" s="78" t="e">
        <f aca="false">IF(AU445=0,"",AU445)</f>
        <v>#N/A</v>
      </c>
      <c r="BM445" s="78" t="e">
        <f aca="false">IF(AV445=0,"",AV445)</f>
        <v>#N/A</v>
      </c>
      <c r="BN445" s="78" t="e">
        <f aca="false">IF(AW445=0,"",AW445)</f>
        <v>#N/A</v>
      </c>
      <c r="BO445" s="78" t="e">
        <f aca="false">IF(AX445=0,"",AX445)</f>
        <v>#N/A</v>
      </c>
      <c r="BP445" s="78" t="e">
        <f aca="false">IF(AY445=0,"",AY445)</f>
        <v>#N/A</v>
      </c>
      <c r="BQ445" s="78" t="e">
        <f aca="false">IF(AZ445=0,"",AZ445)</f>
        <v>#N/A</v>
      </c>
      <c r="BR445" s="78" t="e">
        <f aca="false">IF(BA445=0,"",BA445)</f>
        <v>#N/A</v>
      </c>
      <c r="BS445" s="78" t="e">
        <f aca="false">IF(BB445=0,"",BB445)</f>
        <v>#N/A</v>
      </c>
      <c r="BT445" s="78" t="e">
        <f aca="false">IF(BC445=0,"",BC445)</f>
        <v>#N/A</v>
      </c>
      <c r="BU445" s="78" t="e">
        <f aca="false">IF(BD445=0,"",BD445)</f>
        <v>#N/A</v>
      </c>
    </row>
    <row r="446" customFormat="false" ht="56.7" hidden="false" customHeight="true" outlineLevel="0" collapsed="false">
      <c r="A446" s="137"/>
      <c r="B446" s="138"/>
      <c r="C446" s="139"/>
      <c r="D446" s="139"/>
      <c r="E446" s="143"/>
      <c r="F446" s="120"/>
      <c r="G446" s="121"/>
      <c r="H446" s="122"/>
      <c r="I446" s="123"/>
      <c r="J446" s="116"/>
      <c r="K446" s="124" t="str">
        <f aca="false">IF(ISBLANK(I446),"",ROUND(IF(J446&lt;&gt;"€",IF(J446="$",I446*TRANSFERENCIAS!$E$29,I446*TRANSFERENCIAS!$H$29),I446),2))</f>
        <v/>
      </c>
      <c r="L446" s="142"/>
      <c r="M446" s="142"/>
      <c r="N446" s="142"/>
      <c r="O446" s="142"/>
      <c r="P446" s="142"/>
      <c r="Q446" s="160" t="str">
        <f aca="false">IF(ISNUMBER(X446),X446,"P")</f>
        <v>P</v>
      </c>
      <c r="W446" s="129" t="n">
        <f aca="false">SUM(L446:O446)</f>
        <v>0</v>
      </c>
      <c r="X446" s="129" t="str">
        <f aca="false">IF(W446&gt;0,ABS(W446-K446),"")</f>
        <v/>
      </c>
      <c r="AO446" s="78" t="e">
        <f aca="false">VLOOKUP(F446,PTDS2!$A$1:$Q$13,2)</f>
        <v>#N/A</v>
      </c>
      <c r="AP446" s="78" t="e">
        <f aca="false">VLOOKUP(F446,PTDS2!$A$1:$Q$13,3)</f>
        <v>#N/A</v>
      </c>
      <c r="AQ446" s="78" t="e">
        <f aca="false">VLOOKUP(F446,PTDS2!$A$1:$Q$13,4)</f>
        <v>#N/A</v>
      </c>
      <c r="AR446" s="78" t="e">
        <f aca="false">VLOOKUP(F446,PTDS2!$A$1:$Q$13,5)</f>
        <v>#N/A</v>
      </c>
      <c r="AS446" s="78" t="e">
        <f aca="false">VLOOKUP(F446,PTDS2!$A$1:$Q$13,6)</f>
        <v>#N/A</v>
      </c>
      <c r="AT446" s="78" t="e">
        <f aca="false">VLOOKUP(F446,PTDS2!$A$1:$Q$13,7)</f>
        <v>#N/A</v>
      </c>
      <c r="AU446" s="78" t="e">
        <f aca="false">VLOOKUP(F446,PTDS2!$A$1:$Q$13,8)</f>
        <v>#N/A</v>
      </c>
      <c r="AV446" s="78" t="e">
        <f aca="false">VLOOKUP(F446,PTDS2!$A$1:$Q$13,9)</f>
        <v>#N/A</v>
      </c>
      <c r="AW446" s="78" t="e">
        <f aca="false">VLOOKUP(F446,PTDS2!$A$1:$Q$13,10)</f>
        <v>#N/A</v>
      </c>
      <c r="AX446" s="78" t="e">
        <f aca="false">VLOOKUP(F446,PTDS2!$A$1:$Q$13,11)</f>
        <v>#N/A</v>
      </c>
      <c r="AY446" s="78" t="e">
        <f aca="false">VLOOKUP(F446,PTDS2!$A$1:$Q$13,12)</f>
        <v>#N/A</v>
      </c>
      <c r="AZ446" s="78" t="e">
        <f aca="false">VLOOKUP(F446,PTDS2!$A$1:$Q$13,13)</f>
        <v>#N/A</v>
      </c>
      <c r="BA446" s="78" t="e">
        <f aca="false">VLOOKUP(F446,PTDS2!$A$1:$Q$13,14)</f>
        <v>#N/A</v>
      </c>
      <c r="BB446" s="78" t="e">
        <f aca="false">VLOOKUP(F446,PTDS2!$A$1:$Q$13,15)</f>
        <v>#N/A</v>
      </c>
      <c r="BC446" s="78" t="e">
        <f aca="false">VLOOKUP(F446,PTDS2!$A$1:$Q$13,16)</f>
        <v>#N/A</v>
      </c>
      <c r="BD446" s="78" t="e">
        <f aca="false">VLOOKUP(F446,PTDS2!$A$1:$Q$13,17)</f>
        <v>#N/A</v>
      </c>
      <c r="BF446" s="78" t="e">
        <f aca="false">IF(AO446=0,"",AO446)</f>
        <v>#N/A</v>
      </c>
      <c r="BG446" s="78" t="e">
        <f aca="false">IF(AP446=0,"",AP446)</f>
        <v>#N/A</v>
      </c>
      <c r="BH446" s="78" t="e">
        <f aca="false">IF(AQ446=0,"",AQ446)</f>
        <v>#N/A</v>
      </c>
      <c r="BI446" s="78" t="e">
        <f aca="false">IF(AR446=0,"",AR446)</f>
        <v>#N/A</v>
      </c>
      <c r="BJ446" s="78" t="e">
        <f aca="false">IF(AS446=0,"",AS446)</f>
        <v>#N/A</v>
      </c>
      <c r="BK446" s="78" t="e">
        <f aca="false">IF(AT446=0,"",AT446)</f>
        <v>#N/A</v>
      </c>
      <c r="BL446" s="78" t="e">
        <f aca="false">IF(AU446=0,"",AU446)</f>
        <v>#N/A</v>
      </c>
      <c r="BM446" s="78" t="e">
        <f aca="false">IF(AV446=0,"",AV446)</f>
        <v>#N/A</v>
      </c>
      <c r="BN446" s="78" t="e">
        <f aca="false">IF(AW446=0,"",AW446)</f>
        <v>#N/A</v>
      </c>
      <c r="BO446" s="78" t="e">
        <f aca="false">IF(AX446=0,"",AX446)</f>
        <v>#N/A</v>
      </c>
      <c r="BP446" s="78" t="e">
        <f aca="false">IF(AY446=0,"",AY446)</f>
        <v>#N/A</v>
      </c>
      <c r="BQ446" s="78" t="e">
        <f aca="false">IF(AZ446=0,"",AZ446)</f>
        <v>#N/A</v>
      </c>
      <c r="BR446" s="78" t="e">
        <f aca="false">IF(BA446=0,"",BA446)</f>
        <v>#N/A</v>
      </c>
      <c r="BS446" s="78" t="e">
        <f aca="false">IF(BB446=0,"",BB446)</f>
        <v>#N/A</v>
      </c>
      <c r="BT446" s="78" t="e">
        <f aca="false">IF(BC446=0,"",BC446)</f>
        <v>#N/A</v>
      </c>
      <c r="BU446" s="78" t="e">
        <f aca="false">IF(BD446=0,"",BD446)</f>
        <v>#N/A</v>
      </c>
    </row>
    <row r="447" customFormat="false" ht="56.7" hidden="false" customHeight="true" outlineLevel="0" collapsed="false">
      <c r="A447" s="137"/>
      <c r="B447" s="138"/>
      <c r="C447" s="139"/>
      <c r="D447" s="139"/>
      <c r="E447" s="143"/>
      <c r="F447" s="120"/>
      <c r="G447" s="121"/>
      <c r="H447" s="122"/>
      <c r="I447" s="123"/>
      <c r="J447" s="116"/>
      <c r="K447" s="124" t="str">
        <f aca="false">IF(ISBLANK(I447),"",ROUND(IF(J447&lt;&gt;"€",IF(J447="$",I447*TRANSFERENCIAS!$E$29,I447*TRANSFERENCIAS!$H$29),I447),2))</f>
        <v/>
      </c>
      <c r="L447" s="142"/>
      <c r="M447" s="142"/>
      <c r="N447" s="142"/>
      <c r="O447" s="142"/>
      <c r="P447" s="142"/>
      <c r="Q447" s="160" t="str">
        <f aca="false">IF(ISNUMBER(X447),X447,"P")</f>
        <v>P</v>
      </c>
      <c r="W447" s="129" t="n">
        <f aca="false">SUM(L447:O447)</f>
        <v>0</v>
      </c>
      <c r="X447" s="129" t="str">
        <f aca="false">IF(W447&gt;0,ABS(W447-K447),"")</f>
        <v/>
      </c>
      <c r="AO447" s="78" t="e">
        <f aca="false">VLOOKUP(F447,PTDS2!$A$1:$Q$13,2)</f>
        <v>#N/A</v>
      </c>
      <c r="AP447" s="78" t="e">
        <f aca="false">VLOOKUP(F447,PTDS2!$A$1:$Q$13,3)</f>
        <v>#N/A</v>
      </c>
      <c r="AQ447" s="78" t="e">
        <f aca="false">VLOOKUP(F447,PTDS2!$A$1:$Q$13,4)</f>
        <v>#N/A</v>
      </c>
      <c r="AR447" s="78" t="e">
        <f aca="false">VLOOKUP(F447,PTDS2!$A$1:$Q$13,5)</f>
        <v>#N/A</v>
      </c>
      <c r="AS447" s="78" t="e">
        <f aca="false">VLOOKUP(F447,PTDS2!$A$1:$Q$13,6)</f>
        <v>#N/A</v>
      </c>
      <c r="AT447" s="78" t="e">
        <f aca="false">VLOOKUP(F447,PTDS2!$A$1:$Q$13,7)</f>
        <v>#N/A</v>
      </c>
      <c r="AU447" s="78" t="e">
        <f aca="false">VLOOKUP(F447,PTDS2!$A$1:$Q$13,8)</f>
        <v>#N/A</v>
      </c>
      <c r="AV447" s="78" t="e">
        <f aca="false">VLOOKUP(F447,PTDS2!$A$1:$Q$13,9)</f>
        <v>#N/A</v>
      </c>
      <c r="AW447" s="78" t="e">
        <f aca="false">VLOOKUP(F447,PTDS2!$A$1:$Q$13,10)</f>
        <v>#N/A</v>
      </c>
      <c r="AX447" s="78" t="e">
        <f aca="false">VLOOKUP(F447,PTDS2!$A$1:$Q$13,11)</f>
        <v>#N/A</v>
      </c>
      <c r="AY447" s="78" t="e">
        <f aca="false">VLOOKUP(F447,PTDS2!$A$1:$Q$13,12)</f>
        <v>#N/A</v>
      </c>
      <c r="AZ447" s="78" t="e">
        <f aca="false">VLOOKUP(F447,PTDS2!$A$1:$Q$13,13)</f>
        <v>#N/A</v>
      </c>
      <c r="BA447" s="78" t="e">
        <f aca="false">VLOOKUP(F447,PTDS2!$A$1:$Q$13,14)</f>
        <v>#N/A</v>
      </c>
      <c r="BB447" s="78" t="e">
        <f aca="false">VLOOKUP(F447,PTDS2!$A$1:$Q$13,15)</f>
        <v>#N/A</v>
      </c>
      <c r="BC447" s="78" t="e">
        <f aca="false">VLOOKUP(F447,PTDS2!$A$1:$Q$13,16)</f>
        <v>#N/A</v>
      </c>
      <c r="BD447" s="78" t="e">
        <f aca="false">VLOOKUP(F447,PTDS2!$A$1:$Q$13,17)</f>
        <v>#N/A</v>
      </c>
      <c r="BF447" s="78" t="e">
        <f aca="false">IF(AO447=0,"",AO447)</f>
        <v>#N/A</v>
      </c>
      <c r="BG447" s="78" t="e">
        <f aca="false">IF(AP447=0,"",AP447)</f>
        <v>#N/A</v>
      </c>
      <c r="BH447" s="78" t="e">
        <f aca="false">IF(AQ447=0,"",AQ447)</f>
        <v>#N/A</v>
      </c>
      <c r="BI447" s="78" t="e">
        <f aca="false">IF(AR447=0,"",AR447)</f>
        <v>#N/A</v>
      </c>
      <c r="BJ447" s="78" t="e">
        <f aca="false">IF(AS447=0,"",AS447)</f>
        <v>#N/A</v>
      </c>
      <c r="BK447" s="78" t="e">
        <f aca="false">IF(AT447=0,"",AT447)</f>
        <v>#N/A</v>
      </c>
      <c r="BL447" s="78" t="e">
        <f aca="false">IF(AU447=0,"",AU447)</f>
        <v>#N/A</v>
      </c>
      <c r="BM447" s="78" t="e">
        <f aca="false">IF(AV447=0,"",AV447)</f>
        <v>#N/A</v>
      </c>
      <c r="BN447" s="78" t="e">
        <f aca="false">IF(AW447=0,"",AW447)</f>
        <v>#N/A</v>
      </c>
      <c r="BO447" s="78" t="e">
        <f aca="false">IF(AX447=0,"",AX447)</f>
        <v>#N/A</v>
      </c>
      <c r="BP447" s="78" t="e">
        <f aca="false">IF(AY447=0,"",AY447)</f>
        <v>#N/A</v>
      </c>
      <c r="BQ447" s="78" t="e">
        <f aca="false">IF(AZ447=0,"",AZ447)</f>
        <v>#N/A</v>
      </c>
      <c r="BR447" s="78" t="e">
        <f aca="false">IF(BA447=0,"",BA447)</f>
        <v>#N/A</v>
      </c>
      <c r="BS447" s="78" t="e">
        <f aca="false">IF(BB447=0,"",BB447)</f>
        <v>#N/A</v>
      </c>
      <c r="BT447" s="78" t="e">
        <f aca="false">IF(BC447=0,"",BC447)</f>
        <v>#N/A</v>
      </c>
      <c r="BU447" s="78" t="e">
        <f aca="false">IF(BD447=0,"",BD447)</f>
        <v>#N/A</v>
      </c>
    </row>
    <row r="448" customFormat="false" ht="56.7" hidden="false" customHeight="true" outlineLevel="0" collapsed="false">
      <c r="A448" s="137"/>
      <c r="B448" s="138"/>
      <c r="C448" s="139"/>
      <c r="D448" s="139"/>
      <c r="E448" s="143"/>
      <c r="F448" s="120"/>
      <c r="G448" s="121"/>
      <c r="H448" s="122"/>
      <c r="I448" s="123"/>
      <c r="J448" s="116"/>
      <c r="K448" s="124" t="str">
        <f aca="false">IF(ISBLANK(I448),"",ROUND(IF(J448&lt;&gt;"€",IF(J448="$",I448*TRANSFERENCIAS!$E$29,I448*TRANSFERENCIAS!$H$29),I448),2))</f>
        <v/>
      </c>
      <c r="L448" s="142"/>
      <c r="M448" s="142"/>
      <c r="N448" s="142"/>
      <c r="O448" s="142"/>
      <c r="P448" s="142"/>
      <c r="Q448" s="160" t="str">
        <f aca="false">IF(ISNUMBER(X448),X448,"P")</f>
        <v>P</v>
      </c>
      <c r="W448" s="129" t="n">
        <f aca="false">SUM(L448:O448)</f>
        <v>0</v>
      </c>
      <c r="X448" s="129" t="str">
        <f aca="false">IF(W448&gt;0,ABS(W448-K448),"")</f>
        <v/>
      </c>
      <c r="AO448" s="78" t="e">
        <f aca="false">VLOOKUP(F448,PTDS2!$A$1:$Q$13,2)</f>
        <v>#N/A</v>
      </c>
      <c r="AP448" s="78" t="e">
        <f aca="false">VLOOKUP(F448,PTDS2!$A$1:$Q$13,3)</f>
        <v>#N/A</v>
      </c>
      <c r="AQ448" s="78" t="e">
        <f aca="false">VLOOKUP(F448,PTDS2!$A$1:$Q$13,4)</f>
        <v>#N/A</v>
      </c>
      <c r="AR448" s="78" t="e">
        <f aca="false">VLOOKUP(F448,PTDS2!$A$1:$Q$13,5)</f>
        <v>#N/A</v>
      </c>
      <c r="AS448" s="78" t="e">
        <f aca="false">VLOOKUP(F448,PTDS2!$A$1:$Q$13,6)</f>
        <v>#N/A</v>
      </c>
      <c r="AT448" s="78" t="e">
        <f aca="false">VLOOKUP(F448,PTDS2!$A$1:$Q$13,7)</f>
        <v>#N/A</v>
      </c>
      <c r="AU448" s="78" t="e">
        <f aca="false">VLOOKUP(F448,PTDS2!$A$1:$Q$13,8)</f>
        <v>#N/A</v>
      </c>
      <c r="AV448" s="78" t="e">
        <f aca="false">VLOOKUP(F448,PTDS2!$A$1:$Q$13,9)</f>
        <v>#N/A</v>
      </c>
      <c r="AW448" s="78" t="e">
        <f aca="false">VLOOKUP(F448,PTDS2!$A$1:$Q$13,10)</f>
        <v>#N/A</v>
      </c>
      <c r="AX448" s="78" t="e">
        <f aca="false">VLOOKUP(F448,PTDS2!$A$1:$Q$13,11)</f>
        <v>#N/A</v>
      </c>
      <c r="AY448" s="78" t="e">
        <f aca="false">VLOOKUP(F448,PTDS2!$A$1:$Q$13,12)</f>
        <v>#N/A</v>
      </c>
      <c r="AZ448" s="78" t="e">
        <f aca="false">VLOOKUP(F448,PTDS2!$A$1:$Q$13,13)</f>
        <v>#N/A</v>
      </c>
      <c r="BA448" s="78" t="e">
        <f aca="false">VLOOKUP(F448,PTDS2!$A$1:$Q$13,14)</f>
        <v>#N/A</v>
      </c>
      <c r="BB448" s="78" t="e">
        <f aca="false">VLOOKUP(F448,PTDS2!$A$1:$Q$13,15)</f>
        <v>#N/A</v>
      </c>
      <c r="BC448" s="78" t="e">
        <f aca="false">VLOOKUP(F448,PTDS2!$A$1:$Q$13,16)</f>
        <v>#N/A</v>
      </c>
      <c r="BD448" s="78" t="e">
        <f aca="false">VLOOKUP(F448,PTDS2!$A$1:$Q$13,17)</f>
        <v>#N/A</v>
      </c>
      <c r="BF448" s="78" t="e">
        <f aca="false">IF(AO448=0,"",AO448)</f>
        <v>#N/A</v>
      </c>
      <c r="BG448" s="78" t="e">
        <f aca="false">IF(AP448=0,"",AP448)</f>
        <v>#N/A</v>
      </c>
      <c r="BH448" s="78" t="e">
        <f aca="false">IF(AQ448=0,"",AQ448)</f>
        <v>#N/A</v>
      </c>
      <c r="BI448" s="78" t="e">
        <f aca="false">IF(AR448=0,"",AR448)</f>
        <v>#N/A</v>
      </c>
      <c r="BJ448" s="78" t="e">
        <f aca="false">IF(AS448=0,"",AS448)</f>
        <v>#N/A</v>
      </c>
      <c r="BK448" s="78" t="e">
        <f aca="false">IF(AT448=0,"",AT448)</f>
        <v>#N/A</v>
      </c>
      <c r="BL448" s="78" t="e">
        <f aca="false">IF(AU448=0,"",AU448)</f>
        <v>#N/A</v>
      </c>
      <c r="BM448" s="78" t="e">
        <f aca="false">IF(AV448=0,"",AV448)</f>
        <v>#N/A</v>
      </c>
      <c r="BN448" s="78" t="e">
        <f aca="false">IF(AW448=0,"",AW448)</f>
        <v>#N/A</v>
      </c>
      <c r="BO448" s="78" t="e">
        <f aca="false">IF(AX448=0,"",AX448)</f>
        <v>#N/A</v>
      </c>
      <c r="BP448" s="78" t="e">
        <f aca="false">IF(AY448=0,"",AY448)</f>
        <v>#N/A</v>
      </c>
      <c r="BQ448" s="78" t="e">
        <f aca="false">IF(AZ448=0,"",AZ448)</f>
        <v>#N/A</v>
      </c>
      <c r="BR448" s="78" t="e">
        <f aca="false">IF(BA448=0,"",BA448)</f>
        <v>#N/A</v>
      </c>
      <c r="BS448" s="78" t="e">
        <f aca="false">IF(BB448=0,"",BB448)</f>
        <v>#N/A</v>
      </c>
      <c r="BT448" s="78" t="e">
        <f aca="false">IF(BC448=0,"",BC448)</f>
        <v>#N/A</v>
      </c>
      <c r="BU448" s="78" t="e">
        <f aca="false">IF(BD448=0,"",BD448)</f>
        <v>#N/A</v>
      </c>
    </row>
    <row r="449" customFormat="false" ht="56.7" hidden="false" customHeight="true" outlineLevel="0" collapsed="false">
      <c r="A449" s="137"/>
      <c r="B449" s="138"/>
      <c r="C449" s="139"/>
      <c r="D449" s="139"/>
      <c r="E449" s="143"/>
      <c r="F449" s="120"/>
      <c r="G449" s="121"/>
      <c r="H449" s="122"/>
      <c r="I449" s="123"/>
      <c r="J449" s="116"/>
      <c r="K449" s="124" t="str">
        <f aca="false">IF(ISBLANK(I449),"",ROUND(IF(J449&lt;&gt;"€",IF(J449="$",I449*TRANSFERENCIAS!$E$29,I449*TRANSFERENCIAS!$H$29),I449),2))</f>
        <v/>
      </c>
      <c r="L449" s="142"/>
      <c r="M449" s="142"/>
      <c r="N449" s="142"/>
      <c r="O449" s="142"/>
      <c r="P449" s="142"/>
      <c r="Q449" s="160" t="str">
        <f aca="false">IF(ISNUMBER(X449),X449,"P")</f>
        <v>P</v>
      </c>
      <c r="W449" s="129" t="n">
        <f aca="false">SUM(L449:O449)</f>
        <v>0</v>
      </c>
      <c r="X449" s="129" t="str">
        <f aca="false">IF(W449&gt;0,ABS(W449-K449),"")</f>
        <v/>
      </c>
      <c r="AO449" s="78" t="e">
        <f aca="false">VLOOKUP(F449,PTDS2!$A$1:$Q$13,2)</f>
        <v>#N/A</v>
      </c>
      <c r="AP449" s="78" t="e">
        <f aca="false">VLOOKUP(F449,PTDS2!$A$1:$Q$13,3)</f>
        <v>#N/A</v>
      </c>
      <c r="AQ449" s="78" t="e">
        <f aca="false">VLOOKUP(F449,PTDS2!$A$1:$Q$13,4)</f>
        <v>#N/A</v>
      </c>
      <c r="AR449" s="78" t="e">
        <f aca="false">VLOOKUP(F449,PTDS2!$A$1:$Q$13,5)</f>
        <v>#N/A</v>
      </c>
      <c r="AS449" s="78" t="e">
        <f aca="false">VLOOKUP(F449,PTDS2!$A$1:$Q$13,6)</f>
        <v>#N/A</v>
      </c>
      <c r="AT449" s="78" t="e">
        <f aca="false">VLOOKUP(F449,PTDS2!$A$1:$Q$13,7)</f>
        <v>#N/A</v>
      </c>
      <c r="AU449" s="78" t="e">
        <f aca="false">VLOOKUP(F449,PTDS2!$A$1:$Q$13,8)</f>
        <v>#N/A</v>
      </c>
      <c r="AV449" s="78" t="e">
        <f aca="false">VLOOKUP(F449,PTDS2!$A$1:$Q$13,9)</f>
        <v>#N/A</v>
      </c>
      <c r="AW449" s="78" t="e">
        <f aca="false">VLOOKUP(F449,PTDS2!$A$1:$Q$13,10)</f>
        <v>#N/A</v>
      </c>
      <c r="AX449" s="78" t="e">
        <f aca="false">VLOOKUP(F449,PTDS2!$A$1:$Q$13,11)</f>
        <v>#N/A</v>
      </c>
      <c r="AY449" s="78" t="e">
        <f aca="false">VLOOKUP(F449,PTDS2!$A$1:$Q$13,12)</f>
        <v>#N/A</v>
      </c>
      <c r="AZ449" s="78" t="e">
        <f aca="false">VLOOKUP(F449,PTDS2!$A$1:$Q$13,13)</f>
        <v>#N/A</v>
      </c>
      <c r="BA449" s="78" t="e">
        <f aca="false">VLOOKUP(F449,PTDS2!$A$1:$Q$13,14)</f>
        <v>#N/A</v>
      </c>
      <c r="BB449" s="78" t="e">
        <f aca="false">VLOOKUP(F449,PTDS2!$A$1:$Q$13,15)</f>
        <v>#N/A</v>
      </c>
      <c r="BC449" s="78" t="e">
        <f aca="false">VLOOKUP(F449,PTDS2!$A$1:$Q$13,16)</f>
        <v>#N/A</v>
      </c>
      <c r="BD449" s="78" t="e">
        <f aca="false">VLOOKUP(F449,PTDS2!$A$1:$Q$13,17)</f>
        <v>#N/A</v>
      </c>
      <c r="BF449" s="78" t="e">
        <f aca="false">IF(AO449=0,"",AO449)</f>
        <v>#N/A</v>
      </c>
      <c r="BG449" s="78" t="e">
        <f aca="false">IF(AP449=0,"",AP449)</f>
        <v>#N/A</v>
      </c>
      <c r="BH449" s="78" t="e">
        <f aca="false">IF(AQ449=0,"",AQ449)</f>
        <v>#N/A</v>
      </c>
      <c r="BI449" s="78" t="e">
        <f aca="false">IF(AR449=0,"",AR449)</f>
        <v>#N/A</v>
      </c>
      <c r="BJ449" s="78" t="e">
        <f aca="false">IF(AS449=0,"",AS449)</f>
        <v>#N/A</v>
      </c>
      <c r="BK449" s="78" t="e">
        <f aca="false">IF(AT449=0,"",AT449)</f>
        <v>#N/A</v>
      </c>
      <c r="BL449" s="78" t="e">
        <f aca="false">IF(AU449=0,"",AU449)</f>
        <v>#N/A</v>
      </c>
      <c r="BM449" s="78" t="e">
        <f aca="false">IF(AV449=0,"",AV449)</f>
        <v>#N/A</v>
      </c>
      <c r="BN449" s="78" t="e">
        <f aca="false">IF(AW449=0,"",AW449)</f>
        <v>#N/A</v>
      </c>
      <c r="BO449" s="78" t="e">
        <f aca="false">IF(AX449=0,"",AX449)</f>
        <v>#N/A</v>
      </c>
      <c r="BP449" s="78" t="e">
        <f aca="false">IF(AY449=0,"",AY449)</f>
        <v>#N/A</v>
      </c>
      <c r="BQ449" s="78" t="e">
        <f aca="false">IF(AZ449=0,"",AZ449)</f>
        <v>#N/A</v>
      </c>
      <c r="BR449" s="78" t="e">
        <f aca="false">IF(BA449=0,"",BA449)</f>
        <v>#N/A</v>
      </c>
      <c r="BS449" s="78" t="e">
        <f aca="false">IF(BB449=0,"",BB449)</f>
        <v>#N/A</v>
      </c>
      <c r="BT449" s="78" t="e">
        <f aca="false">IF(BC449=0,"",BC449)</f>
        <v>#N/A</v>
      </c>
      <c r="BU449" s="78" t="e">
        <f aca="false">IF(BD449=0,"",BD449)</f>
        <v>#N/A</v>
      </c>
    </row>
    <row r="450" customFormat="false" ht="56.7" hidden="false" customHeight="true" outlineLevel="0" collapsed="false">
      <c r="A450" s="137"/>
      <c r="B450" s="138"/>
      <c r="C450" s="139"/>
      <c r="D450" s="139"/>
      <c r="E450" s="143"/>
      <c r="F450" s="120"/>
      <c r="G450" s="121"/>
      <c r="H450" s="122"/>
      <c r="I450" s="123"/>
      <c r="J450" s="116"/>
      <c r="K450" s="124" t="str">
        <f aca="false">IF(ISBLANK(I450),"",ROUND(IF(J450&lt;&gt;"€",IF(J450="$",I450*TRANSFERENCIAS!$E$29,I450*TRANSFERENCIAS!$H$29),I450),2))</f>
        <v/>
      </c>
      <c r="L450" s="142"/>
      <c r="M450" s="142"/>
      <c r="N450" s="142"/>
      <c r="O450" s="142"/>
      <c r="P450" s="142"/>
      <c r="Q450" s="160" t="str">
        <f aca="false">IF(ISNUMBER(X450),X450,"P")</f>
        <v>P</v>
      </c>
      <c r="W450" s="129" t="n">
        <f aca="false">SUM(L450:O450)</f>
        <v>0</v>
      </c>
      <c r="X450" s="129" t="str">
        <f aca="false">IF(W450&gt;0,ABS(W450-K450),"")</f>
        <v/>
      </c>
      <c r="AO450" s="78" t="e">
        <f aca="false">VLOOKUP(F450,PTDS2!$A$1:$Q$13,2)</f>
        <v>#N/A</v>
      </c>
      <c r="AP450" s="78" t="e">
        <f aca="false">VLOOKUP(F450,PTDS2!$A$1:$Q$13,3)</f>
        <v>#N/A</v>
      </c>
      <c r="AQ450" s="78" t="e">
        <f aca="false">VLOOKUP(F450,PTDS2!$A$1:$Q$13,4)</f>
        <v>#N/A</v>
      </c>
      <c r="AR450" s="78" t="e">
        <f aca="false">VLOOKUP(F450,PTDS2!$A$1:$Q$13,5)</f>
        <v>#N/A</v>
      </c>
      <c r="AS450" s="78" t="e">
        <f aca="false">VLOOKUP(F450,PTDS2!$A$1:$Q$13,6)</f>
        <v>#N/A</v>
      </c>
      <c r="AT450" s="78" t="e">
        <f aca="false">VLOOKUP(F450,PTDS2!$A$1:$Q$13,7)</f>
        <v>#N/A</v>
      </c>
      <c r="AU450" s="78" t="e">
        <f aca="false">VLOOKUP(F450,PTDS2!$A$1:$Q$13,8)</f>
        <v>#N/A</v>
      </c>
      <c r="AV450" s="78" t="e">
        <f aca="false">VLOOKUP(F450,PTDS2!$A$1:$Q$13,9)</f>
        <v>#N/A</v>
      </c>
      <c r="AW450" s="78" t="e">
        <f aca="false">VLOOKUP(F450,PTDS2!$A$1:$Q$13,10)</f>
        <v>#N/A</v>
      </c>
      <c r="AX450" s="78" t="e">
        <f aca="false">VLOOKUP(F450,PTDS2!$A$1:$Q$13,11)</f>
        <v>#N/A</v>
      </c>
      <c r="AY450" s="78" t="e">
        <f aca="false">VLOOKUP(F450,PTDS2!$A$1:$Q$13,12)</f>
        <v>#N/A</v>
      </c>
      <c r="AZ450" s="78" t="e">
        <f aca="false">VLOOKUP(F450,PTDS2!$A$1:$Q$13,13)</f>
        <v>#N/A</v>
      </c>
      <c r="BA450" s="78" t="e">
        <f aca="false">VLOOKUP(F450,PTDS2!$A$1:$Q$13,14)</f>
        <v>#N/A</v>
      </c>
      <c r="BB450" s="78" t="e">
        <f aca="false">VLOOKUP(F450,PTDS2!$A$1:$Q$13,15)</f>
        <v>#N/A</v>
      </c>
      <c r="BC450" s="78" t="e">
        <f aca="false">VLOOKUP(F450,PTDS2!$A$1:$Q$13,16)</f>
        <v>#N/A</v>
      </c>
      <c r="BD450" s="78" t="e">
        <f aca="false">VLOOKUP(F450,PTDS2!$A$1:$Q$13,17)</f>
        <v>#N/A</v>
      </c>
      <c r="BF450" s="78" t="e">
        <f aca="false">IF(AO450=0,"",AO450)</f>
        <v>#N/A</v>
      </c>
      <c r="BG450" s="78" t="e">
        <f aca="false">IF(AP450=0,"",AP450)</f>
        <v>#N/A</v>
      </c>
      <c r="BH450" s="78" t="e">
        <f aca="false">IF(AQ450=0,"",AQ450)</f>
        <v>#N/A</v>
      </c>
      <c r="BI450" s="78" t="e">
        <f aca="false">IF(AR450=0,"",AR450)</f>
        <v>#N/A</v>
      </c>
      <c r="BJ450" s="78" t="e">
        <f aca="false">IF(AS450=0,"",AS450)</f>
        <v>#N/A</v>
      </c>
      <c r="BK450" s="78" t="e">
        <f aca="false">IF(AT450=0,"",AT450)</f>
        <v>#N/A</v>
      </c>
      <c r="BL450" s="78" t="e">
        <f aca="false">IF(AU450=0,"",AU450)</f>
        <v>#N/A</v>
      </c>
      <c r="BM450" s="78" t="e">
        <f aca="false">IF(AV450=0,"",AV450)</f>
        <v>#N/A</v>
      </c>
      <c r="BN450" s="78" t="e">
        <f aca="false">IF(AW450=0,"",AW450)</f>
        <v>#N/A</v>
      </c>
      <c r="BO450" s="78" t="e">
        <f aca="false">IF(AX450=0,"",AX450)</f>
        <v>#N/A</v>
      </c>
      <c r="BP450" s="78" t="e">
        <f aca="false">IF(AY450=0,"",AY450)</f>
        <v>#N/A</v>
      </c>
      <c r="BQ450" s="78" t="e">
        <f aca="false">IF(AZ450=0,"",AZ450)</f>
        <v>#N/A</v>
      </c>
      <c r="BR450" s="78" t="e">
        <f aca="false">IF(BA450=0,"",BA450)</f>
        <v>#N/A</v>
      </c>
      <c r="BS450" s="78" t="e">
        <f aca="false">IF(BB450=0,"",BB450)</f>
        <v>#N/A</v>
      </c>
      <c r="BT450" s="78" t="e">
        <f aca="false">IF(BC450=0,"",BC450)</f>
        <v>#N/A</v>
      </c>
      <c r="BU450" s="78" t="e">
        <f aca="false">IF(BD450=0,"",BD450)</f>
        <v>#N/A</v>
      </c>
    </row>
    <row r="451" customFormat="false" ht="56.7" hidden="false" customHeight="true" outlineLevel="0" collapsed="false">
      <c r="A451" s="137"/>
      <c r="B451" s="138"/>
      <c r="C451" s="139"/>
      <c r="D451" s="139"/>
      <c r="E451" s="143"/>
      <c r="F451" s="120"/>
      <c r="G451" s="121"/>
      <c r="H451" s="122"/>
      <c r="I451" s="123"/>
      <c r="J451" s="116"/>
      <c r="K451" s="124" t="str">
        <f aca="false">IF(ISBLANK(I451),"",ROUND(IF(J451&lt;&gt;"€",IF(J451="$",I451*TRANSFERENCIAS!$E$29,I451*TRANSFERENCIAS!$H$29),I451),2))</f>
        <v/>
      </c>
      <c r="L451" s="142"/>
      <c r="M451" s="142"/>
      <c r="N451" s="142"/>
      <c r="O451" s="142"/>
      <c r="P451" s="142"/>
      <c r="Q451" s="160" t="str">
        <f aca="false">IF(ISNUMBER(X451),X451,"P")</f>
        <v>P</v>
      </c>
      <c r="W451" s="129" t="n">
        <f aca="false">SUM(L451:O451)</f>
        <v>0</v>
      </c>
      <c r="X451" s="129" t="str">
        <f aca="false">IF(W451&gt;0,ABS(W451-K451),"")</f>
        <v/>
      </c>
      <c r="AO451" s="78" t="e">
        <f aca="false">VLOOKUP(F451,PTDS2!$A$1:$Q$13,2)</f>
        <v>#N/A</v>
      </c>
      <c r="AP451" s="78" t="e">
        <f aca="false">VLOOKUP(F451,PTDS2!$A$1:$Q$13,3)</f>
        <v>#N/A</v>
      </c>
      <c r="AQ451" s="78" t="e">
        <f aca="false">VLOOKUP(F451,PTDS2!$A$1:$Q$13,4)</f>
        <v>#N/A</v>
      </c>
      <c r="AR451" s="78" t="e">
        <f aca="false">VLOOKUP(F451,PTDS2!$A$1:$Q$13,5)</f>
        <v>#N/A</v>
      </c>
      <c r="AS451" s="78" t="e">
        <f aca="false">VLOOKUP(F451,PTDS2!$A$1:$Q$13,6)</f>
        <v>#N/A</v>
      </c>
      <c r="AT451" s="78" t="e">
        <f aca="false">VLOOKUP(F451,PTDS2!$A$1:$Q$13,7)</f>
        <v>#N/A</v>
      </c>
      <c r="AU451" s="78" t="e">
        <f aca="false">VLOOKUP(F451,PTDS2!$A$1:$Q$13,8)</f>
        <v>#N/A</v>
      </c>
      <c r="AV451" s="78" t="e">
        <f aca="false">VLOOKUP(F451,PTDS2!$A$1:$Q$13,9)</f>
        <v>#N/A</v>
      </c>
      <c r="AW451" s="78" t="e">
        <f aca="false">VLOOKUP(F451,PTDS2!$A$1:$Q$13,10)</f>
        <v>#N/A</v>
      </c>
      <c r="AX451" s="78" t="e">
        <f aca="false">VLOOKUP(F451,PTDS2!$A$1:$Q$13,11)</f>
        <v>#N/A</v>
      </c>
      <c r="AY451" s="78" t="e">
        <f aca="false">VLOOKUP(F451,PTDS2!$A$1:$Q$13,12)</f>
        <v>#N/A</v>
      </c>
      <c r="AZ451" s="78" t="e">
        <f aca="false">VLOOKUP(F451,PTDS2!$A$1:$Q$13,13)</f>
        <v>#N/A</v>
      </c>
      <c r="BA451" s="78" t="e">
        <f aca="false">VLOOKUP(F451,PTDS2!$A$1:$Q$13,14)</f>
        <v>#N/A</v>
      </c>
      <c r="BB451" s="78" t="e">
        <f aca="false">VLOOKUP(F451,PTDS2!$A$1:$Q$13,15)</f>
        <v>#N/A</v>
      </c>
      <c r="BC451" s="78" t="e">
        <f aca="false">VLOOKUP(F451,PTDS2!$A$1:$Q$13,16)</f>
        <v>#N/A</v>
      </c>
      <c r="BD451" s="78" t="e">
        <f aca="false">VLOOKUP(F451,PTDS2!$A$1:$Q$13,17)</f>
        <v>#N/A</v>
      </c>
      <c r="BF451" s="78" t="e">
        <f aca="false">IF(AO451=0,"",AO451)</f>
        <v>#N/A</v>
      </c>
      <c r="BG451" s="78" t="e">
        <f aca="false">IF(AP451=0,"",AP451)</f>
        <v>#N/A</v>
      </c>
      <c r="BH451" s="78" t="e">
        <f aca="false">IF(AQ451=0,"",AQ451)</f>
        <v>#N/A</v>
      </c>
      <c r="BI451" s="78" t="e">
        <f aca="false">IF(AR451=0,"",AR451)</f>
        <v>#N/A</v>
      </c>
      <c r="BJ451" s="78" t="e">
        <f aca="false">IF(AS451=0,"",AS451)</f>
        <v>#N/A</v>
      </c>
      <c r="BK451" s="78" t="e">
        <f aca="false">IF(AT451=0,"",AT451)</f>
        <v>#N/A</v>
      </c>
      <c r="BL451" s="78" t="e">
        <f aca="false">IF(AU451=0,"",AU451)</f>
        <v>#N/A</v>
      </c>
      <c r="BM451" s="78" t="e">
        <f aca="false">IF(AV451=0,"",AV451)</f>
        <v>#N/A</v>
      </c>
      <c r="BN451" s="78" t="e">
        <f aca="false">IF(AW451=0,"",AW451)</f>
        <v>#N/A</v>
      </c>
      <c r="BO451" s="78" t="e">
        <f aca="false">IF(AX451=0,"",AX451)</f>
        <v>#N/A</v>
      </c>
      <c r="BP451" s="78" t="e">
        <f aca="false">IF(AY451=0,"",AY451)</f>
        <v>#N/A</v>
      </c>
      <c r="BQ451" s="78" t="e">
        <f aca="false">IF(AZ451=0,"",AZ451)</f>
        <v>#N/A</v>
      </c>
      <c r="BR451" s="78" t="e">
        <f aca="false">IF(BA451=0,"",BA451)</f>
        <v>#N/A</v>
      </c>
      <c r="BS451" s="78" t="e">
        <f aca="false">IF(BB451=0,"",BB451)</f>
        <v>#N/A</v>
      </c>
      <c r="BT451" s="78" t="e">
        <f aca="false">IF(BC451=0,"",BC451)</f>
        <v>#N/A</v>
      </c>
      <c r="BU451" s="78" t="e">
        <f aca="false">IF(BD451=0,"",BD451)</f>
        <v>#N/A</v>
      </c>
    </row>
    <row r="452" customFormat="false" ht="56.7" hidden="false" customHeight="true" outlineLevel="0" collapsed="false">
      <c r="A452" s="137"/>
      <c r="B452" s="138"/>
      <c r="C452" s="139"/>
      <c r="D452" s="139"/>
      <c r="E452" s="143"/>
      <c r="F452" s="120"/>
      <c r="G452" s="121"/>
      <c r="H452" s="122"/>
      <c r="I452" s="123"/>
      <c r="J452" s="116"/>
      <c r="K452" s="124" t="str">
        <f aca="false">IF(ISBLANK(I452),"",ROUND(IF(J452&lt;&gt;"€",IF(J452="$",I452*TRANSFERENCIAS!$E$29,I452*TRANSFERENCIAS!$H$29),I452),2))</f>
        <v/>
      </c>
      <c r="L452" s="142"/>
      <c r="M452" s="142"/>
      <c r="N452" s="142"/>
      <c r="O452" s="142"/>
      <c r="P452" s="142"/>
      <c r="Q452" s="160" t="str">
        <f aca="false">IF(ISNUMBER(X452),X452,"P")</f>
        <v>P</v>
      </c>
      <c r="W452" s="129" t="n">
        <f aca="false">SUM(L452:O452)</f>
        <v>0</v>
      </c>
      <c r="X452" s="129" t="str">
        <f aca="false">IF(W452&gt;0,ABS(W452-K452),"")</f>
        <v/>
      </c>
      <c r="AO452" s="78" t="e">
        <f aca="false">VLOOKUP(F452,PTDS2!$A$1:$Q$13,2)</f>
        <v>#N/A</v>
      </c>
      <c r="AP452" s="78" t="e">
        <f aca="false">VLOOKUP(F452,PTDS2!$A$1:$Q$13,3)</f>
        <v>#N/A</v>
      </c>
      <c r="AQ452" s="78" t="e">
        <f aca="false">VLOOKUP(F452,PTDS2!$A$1:$Q$13,4)</f>
        <v>#N/A</v>
      </c>
      <c r="AR452" s="78" t="e">
        <f aca="false">VLOOKUP(F452,PTDS2!$A$1:$Q$13,5)</f>
        <v>#N/A</v>
      </c>
      <c r="AS452" s="78" t="e">
        <f aca="false">VLOOKUP(F452,PTDS2!$A$1:$Q$13,6)</f>
        <v>#N/A</v>
      </c>
      <c r="AT452" s="78" t="e">
        <f aca="false">VLOOKUP(F452,PTDS2!$A$1:$Q$13,7)</f>
        <v>#N/A</v>
      </c>
      <c r="AU452" s="78" t="e">
        <f aca="false">VLOOKUP(F452,PTDS2!$A$1:$Q$13,8)</f>
        <v>#N/A</v>
      </c>
      <c r="AV452" s="78" t="e">
        <f aca="false">VLOOKUP(F452,PTDS2!$A$1:$Q$13,9)</f>
        <v>#N/A</v>
      </c>
      <c r="AW452" s="78" t="e">
        <f aca="false">VLOOKUP(F452,PTDS2!$A$1:$Q$13,10)</f>
        <v>#N/A</v>
      </c>
      <c r="AX452" s="78" t="e">
        <f aca="false">VLOOKUP(F452,PTDS2!$A$1:$Q$13,11)</f>
        <v>#N/A</v>
      </c>
      <c r="AY452" s="78" t="e">
        <f aca="false">VLOOKUP(F452,PTDS2!$A$1:$Q$13,12)</f>
        <v>#N/A</v>
      </c>
      <c r="AZ452" s="78" t="e">
        <f aca="false">VLOOKUP(F452,PTDS2!$A$1:$Q$13,13)</f>
        <v>#N/A</v>
      </c>
      <c r="BA452" s="78" t="e">
        <f aca="false">VLOOKUP(F452,PTDS2!$A$1:$Q$13,14)</f>
        <v>#N/A</v>
      </c>
      <c r="BB452" s="78" t="e">
        <f aca="false">VLOOKUP(F452,PTDS2!$A$1:$Q$13,15)</f>
        <v>#N/A</v>
      </c>
      <c r="BC452" s="78" t="e">
        <f aca="false">VLOOKUP(F452,PTDS2!$A$1:$Q$13,16)</f>
        <v>#N/A</v>
      </c>
      <c r="BD452" s="78" t="e">
        <f aca="false">VLOOKUP(F452,PTDS2!$A$1:$Q$13,17)</f>
        <v>#N/A</v>
      </c>
      <c r="BF452" s="78" t="e">
        <f aca="false">IF(AO452=0,"",AO452)</f>
        <v>#N/A</v>
      </c>
      <c r="BG452" s="78" t="e">
        <f aca="false">IF(AP452=0,"",AP452)</f>
        <v>#N/A</v>
      </c>
      <c r="BH452" s="78" t="e">
        <f aca="false">IF(AQ452=0,"",AQ452)</f>
        <v>#N/A</v>
      </c>
      <c r="BI452" s="78" t="e">
        <f aca="false">IF(AR452=0,"",AR452)</f>
        <v>#N/A</v>
      </c>
      <c r="BJ452" s="78" t="e">
        <f aca="false">IF(AS452=0,"",AS452)</f>
        <v>#N/A</v>
      </c>
      <c r="BK452" s="78" t="e">
        <f aca="false">IF(AT452=0,"",AT452)</f>
        <v>#N/A</v>
      </c>
      <c r="BL452" s="78" t="e">
        <f aca="false">IF(AU452=0,"",AU452)</f>
        <v>#N/A</v>
      </c>
      <c r="BM452" s="78" t="e">
        <f aca="false">IF(AV452=0,"",AV452)</f>
        <v>#N/A</v>
      </c>
      <c r="BN452" s="78" t="e">
        <f aca="false">IF(AW452=0,"",AW452)</f>
        <v>#N/A</v>
      </c>
      <c r="BO452" s="78" t="e">
        <f aca="false">IF(AX452=0,"",AX452)</f>
        <v>#N/A</v>
      </c>
      <c r="BP452" s="78" t="e">
        <f aca="false">IF(AY452=0,"",AY452)</f>
        <v>#N/A</v>
      </c>
      <c r="BQ452" s="78" t="e">
        <f aca="false">IF(AZ452=0,"",AZ452)</f>
        <v>#N/A</v>
      </c>
      <c r="BR452" s="78" t="e">
        <f aca="false">IF(BA452=0,"",BA452)</f>
        <v>#N/A</v>
      </c>
      <c r="BS452" s="78" t="e">
        <f aca="false">IF(BB452=0,"",BB452)</f>
        <v>#N/A</v>
      </c>
      <c r="BT452" s="78" t="e">
        <f aca="false">IF(BC452=0,"",BC452)</f>
        <v>#N/A</v>
      </c>
      <c r="BU452" s="78" t="e">
        <f aca="false">IF(BD452=0,"",BD452)</f>
        <v>#N/A</v>
      </c>
    </row>
    <row r="453" customFormat="false" ht="56.7" hidden="false" customHeight="true" outlineLevel="0" collapsed="false">
      <c r="A453" s="137"/>
      <c r="B453" s="138"/>
      <c r="C453" s="139"/>
      <c r="D453" s="139"/>
      <c r="E453" s="143"/>
      <c r="F453" s="120"/>
      <c r="G453" s="121"/>
      <c r="H453" s="122"/>
      <c r="I453" s="123"/>
      <c r="J453" s="116"/>
      <c r="K453" s="124" t="str">
        <f aca="false">IF(ISBLANK(I453),"",ROUND(IF(J453&lt;&gt;"€",IF(J453="$",I453*TRANSFERENCIAS!$E$29,I453*TRANSFERENCIAS!$H$29),I453),2))</f>
        <v/>
      </c>
      <c r="L453" s="142"/>
      <c r="M453" s="142"/>
      <c r="N453" s="142"/>
      <c r="O453" s="142"/>
      <c r="P453" s="142"/>
      <c r="Q453" s="160" t="str">
        <f aca="false">IF(ISNUMBER(X453),X453,"P")</f>
        <v>P</v>
      </c>
      <c r="W453" s="129" t="n">
        <f aca="false">SUM(L453:O453)</f>
        <v>0</v>
      </c>
      <c r="X453" s="129" t="str">
        <f aca="false">IF(W453&gt;0,ABS(W453-K453),"")</f>
        <v/>
      </c>
      <c r="AO453" s="78" t="e">
        <f aca="false">VLOOKUP(F453,PTDS2!$A$1:$Q$13,2)</f>
        <v>#N/A</v>
      </c>
      <c r="AP453" s="78" t="e">
        <f aca="false">VLOOKUP(F453,PTDS2!$A$1:$Q$13,3)</f>
        <v>#N/A</v>
      </c>
      <c r="AQ453" s="78" t="e">
        <f aca="false">VLOOKUP(F453,PTDS2!$A$1:$Q$13,4)</f>
        <v>#N/A</v>
      </c>
      <c r="AR453" s="78" t="e">
        <f aca="false">VLOOKUP(F453,PTDS2!$A$1:$Q$13,5)</f>
        <v>#N/A</v>
      </c>
      <c r="AS453" s="78" t="e">
        <f aca="false">VLOOKUP(F453,PTDS2!$A$1:$Q$13,6)</f>
        <v>#N/A</v>
      </c>
      <c r="AT453" s="78" t="e">
        <f aca="false">VLOOKUP(F453,PTDS2!$A$1:$Q$13,7)</f>
        <v>#N/A</v>
      </c>
      <c r="AU453" s="78" t="e">
        <f aca="false">VLOOKUP(F453,PTDS2!$A$1:$Q$13,8)</f>
        <v>#N/A</v>
      </c>
      <c r="AV453" s="78" t="e">
        <f aca="false">VLOOKUP(F453,PTDS2!$A$1:$Q$13,9)</f>
        <v>#N/A</v>
      </c>
      <c r="AW453" s="78" t="e">
        <f aca="false">VLOOKUP(F453,PTDS2!$A$1:$Q$13,10)</f>
        <v>#N/A</v>
      </c>
      <c r="AX453" s="78" t="e">
        <f aca="false">VLOOKUP(F453,PTDS2!$A$1:$Q$13,11)</f>
        <v>#N/A</v>
      </c>
      <c r="AY453" s="78" t="e">
        <f aca="false">VLOOKUP(F453,PTDS2!$A$1:$Q$13,12)</f>
        <v>#N/A</v>
      </c>
      <c r="AZ453" s="78" t="e">
        <f aca="false">VLOOKUP(F453,PTDS2!$A$1:$Q$13,13)</f>
        <v>#N/A</v>
      </c>
      <c r="BA453" s="78" t="e">
        <f aca="false">VLOOKUP(F453,PTDS2!$A$1:$Q$13,14)</f>
        <v>#N/A</v>
      </c>
      <c r="BB453" s="78" t="e">
        <f aca="false">VLOOKUP(F453,PTDS2!$A$1:$Q$13,15)</f>
        <v>#N/A</v>
      </c>
      <c r="BC453" s="78" t="e">
        <f aca="false">VLOOKUP(F453,PTDS2!$A$1:$Q$13,16)</f>
        <v>#N/A</v>
      </c>
      <c r="BD453" s="78" t="e">
        <f aca="false">VLOOKUP(F453,PTDS2!$A$1:$Q$13,17)</f>
        <v>#N/A</v>
      </c>
      <c r="BF453" s="78" t="e">
        <f aca="false">IF(AO453=0,"",AO453)</f>
        <v>#N/A</v>
      </c>
      <c r="BG453" s="78" t="e">
        <f aca="false">IF(AP453=0,"",AP453)</f>
        <v>#N/A</v>
      </c>
      <c r="BH453" s="78" t="e">
        <f aca="false">IF(AQ453=0,"",AQ453)</f>
        <v>#N/A</v>
      </c>
      <c r="BI453" s="78" t="e">
        <f aca="false">IF(AR453=0,"",AR453)</f>
        <v>#N/A</v>
      </c>
      <c r="BJ453" s="78" t="e">
        <f aca="false">IF(AS453=0,"",AS453)</f>
        <v>#N/A</v>
      </c>
      <c r="BK453" s="78" t="e">
        <f aca="false">IF(AT453=0,"",AT453)</f>
        <v>#N/A</v>
      </c>
      <c r="BL453" s="78" t="e">
        <f aca="false">IF(AU453=0,"",AU453)</f>
        <v>#N/A</v>
      </c>
      <c r="BM453" s="78" t="e">
        <f aca="false">IF(AV453=0,"",AV453)</f>
        <v>#N/A</v>
      </c>
      <c r="BN453" s="78" t="e">
        <f aca="false">IF(AW453=0,"",AW453)</f>
        <v>#N/A</v>
      </c>
      <c r="BO453" s="78" t="e">
        <f aca="false">IF(AX453=0,"",AX453)</f>
        <v>#N/A</v>
      </c>
      <c r="BP453" s="78" t="e">
        <f aca="false">IF(AY453=0,"",AY453)</f>
        <v>#N/A</v>
      </c>
      <c r="BQ453" s="78" t="e">
        <f aca="false">IF(AZ453=0,"",AZ453)</f>
        <v>#N/A</v>
      </c>
      <c r="BR453" s="78" t="e">
        <f aca="false">IF(BA453=0,"",BA453)</f>
        <v>#N/A</v>
      </c>
      <c r="BS453" s="78" t="e">
        <f aca="false">IF(BB453=0,"",BB453)</f>
        <v>#N/A</v>
      </c>
      <c r="BT453" s="78" t="e">
        <f aca="false">IF(BC453=0,"",BC453)</f>
        <v>#N/A</v>
      </c>
      <c r="BU453" s="78" t="e">
        <f aca="false">IF(BD453=0,"",BD453)</f>
        <v>#N/A</v>
      </c>
    </row>
    <row r="454" customFormat="false" ht="56.7" hidden="false" customHeight="true" outlineLevel="0" collapsed="false">
      <c r="A454" s="137"/>
      <c r="B454" s="138"/>
      <c r="C454" s="139"/>
      <c r="D454" s="139"/>
      <c r="E454" s="143"/>
      <c r="F454" s="120"/>
      <c r="G454" s="121"/>
      <c r="H454" s="122"/>
      <c r="I454" s="123"/>
      <c r="J454" s="116"/>
      <c r="K454" s="124" t="str">
        <f aca="false">IF(ISBLANK(I454),"",ROUND(IF(J454&lt;&gt;"€",IF(J454="$",I454*TRANSFERENCIAS!$E$29,I454*TRANSFERENCIAS!$H$29),I454),2))</f>
        <v/>
      </c>
      <c r="L454" s="142"/>
      <c r="M454" s="142"/>
      <c r="N454" s="142"/>
      <c r="O454" s="142"/>
      <c r="P454" s="142"/>
      <c r="Q454" s="160" t="str">
        <f aca="false">IF(ISNUMBER(X454),X454,"P")</f>
        <v>P</v>
      </c>
      <c r="W454" s="129" t="n">
        <f aca="false">SUM(L454:O454)</f>
        <v>0</v>
      </c>
      <c r="X454" s="129" t="str">
        <f aca="false">IF(W454&gt;0,ABS(W454-K454),"")</f>
        <v/>
      </c>
      <c r="AO454" s="78" t="e">
        <f aca="false">VLOOKUP(F454,PTDS2!$A$1:$Q$13,2)</f>
        <v>#N/A</v>
      </c>
      <c r="AP454" s="78" t="e">
        <f aca="false">VLOOKUP(F454,PTDS2!$A$1:$Q$13,3)</f>
        <v>#N/A</v>
      </c>
      <c r="AQ454" s="78" t="e">
        <f aca="false">VLOOKUP(F454,PTDS2!$A$1:$Q$13,4)</f>
        <v>#N/A</v>
      </c>
      <c r="AR454" s="78" t="e">
        <f aca="false">VLOOKUP(F454,PTDS2!$A$1:$Q$13,5)</f>
        <v>#N/A</v>
      </c>
      <c r="AS454" s="78" t="e">
        <f aca="false">VLOOKUP(F454,PTDS2!$A$1:$Q$13,6)</f>
        <v>#N/A</v>
      </c>
      <c r="AT454" s="78" t="e">
        <f aca="false">VLOOKUP(F454,PTDS2!$A$1:$Q$13,7)</f>
        <v>#N/A</v>
      </c>
      <c r="AU454" s="78" t="e">
        <f aca="false">VLOOKUP(F454,PTDS2!$A$1:$Q$13,8)</f>
        <v>#N/A</v>
      </c>
      <c r="AV454" s="78" t="e">
        <f aca="false">VLOOKUP(F454,PTDS2!$A$1:$Q$13,9)</f>
        <v>#N/A</v>
      </c>
      <c r="AW454" s="78" t="e">
        <f aca="false">VLOOKUP(F454,PTDS2!$A$1:$Q$13,10)</f>
        <v>#N/A</v>
      </c>
      <c r="AX454" s="78" t="e">
        <f aca="false">VLOOKUP(F454,PTDS2!$A$1:$Q$13,11)</f>
        <v>#N/A</v>
      </c>
      <c r="AY454" s="78" t="e">
        <f aca="false">VLOOKUP(F454,PTDS2!$A$1:$Q$13,12)</f>
        <v>#N/A</v>
      </c>
      <c r="AZ454" s="78" t="e">
        <f aca="false">VLOOKUP(F454,PTDS2!$A$1:$Q$13,13)</f>
        <v>#N/A</v>
      </c>
      <c r="BA454" s="78" t="e">
        <f aca="false">VLOOKUP(F454,PTDS2!$A$1:$Q$13,14)</f>
        <v>#N/A</v>
      </c>
      <c r="BB454" s="78" t="e">
        <f aca="false">VLOOKUP(F454,PTDS2!$A$1:$Q$13,15)</f>
        <v>#N/A</v>
      </c>
      <c r="BC454" s="78" t="e">
        <f aca="false">VLOOKUP(F454,PTDS2!$A$1:$Q$13,16)</f>
        <v>#N/A</v>
      </c>
      <c r="BD454" s="78" t="e">
        <f aca="false">VLOOKUP(F454,PTDS2!$A$1:$Q$13,17)</f>
        <v>#N/A</v>
      </c>
      <c r="BF454" s="78" t="e">
        <f aca="false">IF(AO454=0,"",AO454)</f>
        <v>#N/A</v>
      </c>
      <c r="BG454" s="78" t="e">
        <f aca="false">IF(AP454=0,"",AP454)</f>
        <v>#N/A</v>
      </c>
      <c r="BH454" s="78" t="e">
        <f aca="false">IF(AQ454=0,"",AQ454)</f>
        <v>#N/A</v>
      </c>
      <c r="BI454" s="78" t="e">
        <f aca="false">IF(AR454=0,"",AR454)</f>
        <v>#N/A</v>
      </c>
      <c r="BJ454" s="78" t="e">
        <f aca="false">IF(AS454=0,"",AS454)</f>
        <v>#N/A</v>
      </c>
      <c r="BK454" s="78" t="e">
        <f aca="false">IF(AT454=0,"",AT454)</f>
        <v>#N/A</v>
      </c>
      <c r="BL454" s="78" t="e">
        <f aca="false">IF(AU454=0,"",AU454)</f>
        <v>#N/A</v>
      </c>
      <c r="BM454" s="78" t="e">
        <f aca="false">IF(AV454=0,"",AV454)</f>
        <v>#N/A</v>
      </c>
      <c r="BN454" s="78" t="e">
        <f aca="false">IF(AW454=0,"",AW454)</f>
        <v>#N/A</v>
      </c>
      <c r="BO454" s="78" t="e">
        <f aca="false">IF(AX454=0,"",AX454)</f>
        <v>#N/A</v>
      </c>
      <c r="BP454" s="78" t="e">
        <f aca="false">IF(AY454=0,"",AY454)</f>
        <v>#N/A</v>
      </c>
      <c r="BQ454" s="78" t="e">
        <f aca="false">IF(AZ454=0,"",AZ454)</f>
        <v>#N/A</v>
      </c>
      <c r="BR454" s="78" t="e">
        <f aca="false">IF(BA454=0,"",BA454)</f>
        <v>#N/A</v>
      </c>
      <c r="BS454" s="78" t="e">
        <f aca="false">IF(BB454=0,"",BB454)</f>
        <v>#N/A</v>
      </c>
      <c r="BT454" s="78" t="e">
        <f aca="false">IF(BC454=0,"",BC454)</f>
        <v>#N/A</v>
      </c>
      <c r="BU454" s="78" t="e">
        <f aca="false">IF(BD454=0,"",BD454)</f>
        <v>#N/A</v>
      </c>
    </row>
    <row r="455" customFormat="false" ht="56.7" hidden="false" customHeight="true" outlineLevel="0" collapsed="false">
      <c r="A455" s="137"/>
      <c r="B455" s="138"/>
      <c r="C455" s="139"/>
      <c r="D455" s="139"/>
      <c r="E455" s="143"/>
      <c r="F455" s="120"/>
      <c r="G455" s="121"/>
      <c r="H455" s="122"/>
      <c r="I455" s="123"/>
      <c r="J455" s="116"/>
      <c r="K455" s="124" t="str">
        <f aca="false">IF(ISBLANK(I455),"",ROUND(IF(J455&lt;&gt;"€",IF(J455="$",I455*TRANSFERENCIAS!$E$29,I455*TRANSFERENCIAS!$H$29),I455),2))</f>
        <v/>
      </c>
      <c r="L455" s="142"/>
      <c r="M455" s="142"/>
      <c r="N455" s="142"/>
      <c r="O455" s="142"/>
      <c r="P455" s="142"/>
      <c r="Q455" s="160" t="str">
        <f aca="false">IF(ISNUMBER(X455),X455,"P")</f>
        <v>P</v>
      </c>
      <c r="W455" s="129" t="n">
        <f aca="false">SUM(L455:O455)</f>
        <v>0</v>
      </c>
      <c r="X455" s="129" t="str">
        <f aca="false">IF(W455&gt;0,ABS(W455-K455),"")</f>
        <v/>
      </c>
      <c r="AO455" s="78" t="e">
        <f aca="false">VLOOKUP(F455,PTDS2!$A$1:$Q$13,2)</f>
        <v>#N/A</v>
      </c>
      <c r="AP455" s="78" t="e">
        <f aca="false">VLOOKUP(F455,PTDS2!$A$1:$Q$13,3)</f>
        <v>#N/A</v>
      </c>
      <c r="AQ455" s="78" t="e">
        <f aca="false">VLOOKUP(F455,PTDS2!$A$1:$Q$13,4)</f>
        <v>#N/A</v>
      </c>
      <c r="AR455" s="78" t="e">
        <f aca="false">VLOOKUP(F455,PTDS2!$A$1:$Q$13,5)</f>
        <v>#N/A</v>
      </c>
      <c r="AS455" s="78" t="e">
        <f aca="false">VLOOKUP(F455,PTDS2!$A$1:$Q$13,6)</f>
        <v>#N/A</v>
      </c>
      <c r="AT455" s="78" t="e">
        <f aca="false">VLOOKUP(F455,PTDS2!$A$1:$Q$13,7)</f>
        <v>#N/A</v>
      </c>
      <c r="AU455" s="78" t="e">
        <f aca="false">VLOOKUP(F455,PTDS2!$A$1:$Q$13,8)</f>
        <v>#N/A</v>
      </c>
      <c r="AV455" s="78" t="e">
        <f aca="false">VLOOKUP(F455,PTDS2!$A$1:$Q$13,9)</f>
        <v>#N/A</v>
      </c>
      <c r="AW455" s="78" t="e">
        <f aca="false">VLOOKUP(F455,PTDS2!$A$1:$Q$13,10)</f>
        <v>#N/A</v>
      </c>
      <c r="AX455" s="78" t="e">
        <f aca="false">VLOOKUP(F455,PTDS2!$A$1:$Q$13,11)</f>
        <v>#N/A</v>
      </c>
      <c r="AY455" s="78" t="e">
        <f aca="false">VLOOKUP(F455,PTDS2!$A$1:$Q$13,12)</f>
        <v>#N/A</v>
      </c>
      <c r="AZ455" s="78" t="e">
        <f aca="false">VLOOKUP(F455,PTDS2!$A$1:$Q$13,13)</f>
        <v>#N/A</v>
      </c>
      <c r="BA455" s="78" t="e">
        <f aca="false">VLOOKUP(F455,PTDS2!$A$1:$Q$13,14)</f>
        <v>#N/A</v>
      </c>
      <c r="BB455" s="78" t="e">
        <f aca="false">VLOOKUP(F455,PTDS2!$A$1:$Q$13,15)</f>
        <v>#N/A</v>
      </c>
      <c r="BC455" s="78" t="e">
        <f aca="false">VLOOKUP(F455,PTDS2!$A$1:$Q$13,16)</f>
        <v>#N/A</v>
      </c>
      <c r="BD455" s="78" t="e">
        <f aca="false">VLOOKUP(F455,PTDS2!$A$1:$Q$13,17)</f>
        <v>#N/A</v>
      </c>
      <c r="BF455" s="78" t="e">
        <f aca="false">IF(AO455=0,"",AO455)</f>
        <v>#N/A</v>
      </c>
      <c r="BG455" s="78" t="e">
        <f aca="false">IF(AP455=0,"",AP455)</f>
        <v>#N/A</v>
      </c>
      <c r="BH455" s="78" t="e">
        <f aca="false">IF(AQ455=0,"",AQ455)</f>
        <v>#N/A</v>
      </c>
      <c r="BI455" s="78" t="e">
        <f aca="false">IF(AR455=0,"",AR455)</f>
        <v>#N/A</v>
      </c>
      <c r="BJ455" s="78" t="e">
        <f aca="false">IF(AS455=0,"",AS455)</f>
        <v>#N/A</v>
      </c>
      <c r="BK455" s="78" t="e">
        <f aca="false">IF(AT455=0,"",AT455)</f>
        <v>#N/A</v>
      </c>
      <c r="BL455" s="78" t="e">
        <f aca="false">IF(AU455=0,"",AU455)</f>
        <v>#N/A</v>
      </c>
      <c r="BM455" s="78" t="e">
        <f aca="false">IF(AV455=0,"",AV455)</f>
        <v>#N/A</v>
      </c>
      <c r="BN455" s="78" t="e">
        <f aca="false">IF(AW455=0,"",AW455)</f>
        <v>#N/A</v>
      </c>
      <c r="BO455" s="78" t="e">
        <f aca="false">IF(AX455=0,"",AX455)</f>
        <v>#N/A</v>
      </c>
      <c r="BP455" s="78" t="e">
        <f aca="false">IF(AY455=0,"",AY455)</f>
        <v>#N/A</v>
      </c>
      <c r="BQ455" s="78" t="e">
        <f aca="false">IF(AZ455=0,"",AZ455)</f>
        <v>#N/A</v>
      </c>
      <c r="BR455" s="78" t="e">
        <f aca="false">IF(BA455=0,"",BA455)</f>
        <v>#N/A</v>
      </c>
      <c r="BS455" s="78" t="e">
        <f aca="false">IF(BB455=0,"",BB455)</f>
        <v>#N/A</v>
      </c>
      <c r="BT455" s="78" t="e">
        <f aca="false">IF(BC455=0,"",BC455)</f>
        <v>#N/A</v>
      </c>
      <c r="BU455" s="78" t="e">
        <f aca="false">IF(BD455=0,"",BD455)</f>
        <v>#N/A</v>
      </c>
    </row>
    <row r="456" customFormat="false" ht="56.7" hidden="false" customHeight="true" outlineLevel="0" collapsed="false">
      <c r="A456" s="137"/>
      <c r="B456" s="138"/>
      <c r="C456" s="139"/>
      <c r="D456" s="139"/>
      <c r="E456" s="143"/>
      <c r="F456" s="120"/>
      <c r="G456" s="121"/>
      <c r="H456" s="122"/>
      <c r="I456" s="123"/>
      <c r="J456" s="116"/>
      <c r="K456" s="124" t="str">
        <f aca="false">IF(ISBLANK(I456),"",ROUND(IF(J456&lt;&gt;"€",IF(J456="$",I456*TRANSFERENCIAS!$E$29,I456*TRANSFERENCIAS!$H$29),I456),2))</f>
        <v/>
      </c>
      <c r="L456" s="142"/>
      <c r="M456" s="142"/>
      <c r="N456" s="142"/>
      <c r="O456" s="142"/>
      <c r="P456" s="142"/>
      <c r="Q456" s="160" t="str">
        <f aca="false">IF(ISNUMBER(X456),X456,"P")</f>
        <v>P</v>
      </c>
      <c r="W456" s="129" t="n">
        <f aca="false">SUM(L456:O456)</f>
        <v>0</v>
      </c>
      <c r="X456" s="129" t="str">
        <f aca="false">IF(W456&gt;0,ABS(W456-K456),"")</f>
        <v/>
      </c>
      <c r="AO456" s="78" t="e">
        <f aca="false">VLOOKUP(F456,PTDS2!$A$1:$Q$13,2)</f>
        <v>#N/A</v>
      </c>
      <c r="AP456" s="78" t="e">
        <f aca="false">VLOOKUP(F456,PTDS2!$A$1:$Q$13,3)</f>
        <v>#N/A</v>
      </c>
      <c r="AQ456" s="78" t="e">
        <f aca="false">VLOOKUP(F456,PTDS2!$A$1:$Q$13,4)</f>
        <v>#N/A</v>
      </c>
      <c r="AR456" s="78" t="e">
        <f aca="false">VLOOKUP(F456,PTDS2!$A$1:$Q$13,5)</f>
        <v>#N/A</v>
      </c>
      <c r="AS456" s="78" t="e">
        <f aca="false">VLOOKUP(F456,PTDS2!$A$1:$Q$13,6)</f>
        <v>#N/A</v>
      </c>
      <c r="AT456" s="78" t="e">
        <f aca="false">VLOOKUP(F456,PTDS2!$A$1:$Q$13,7)</f>
        <v>#N/A</v>
      </c>
      <c r="AU456" s="78" t="e">
        <f aca="false">VLOOKUP(F456,PTDS2!$A$1:$Q$13,8)</f>
        <v>#N/A</v>
      </c>
      <c r="AV456" s="78" t="e">
        <f aca="false">VLOOKUP(F456,PTDS2!$A$1:$Q$13,9)</f>
        <v>#N/A</v>
      </c>
      <c r="AW456" s="78" t="e">
        <f aca="false">VLOOKUP(F456,PTDS2!$A$1:$Q$13,10)</f>
        <v>#N/A</v>
      </c>
      <c r="AX456" s="78" t="e">
        <f aca="false">VLOOKUP(F456,PTDS2!$A$1:$Q$13,11)</f>
        <v>#N/A</v>
      </c>
      <c r="AY456" s="78" t="e">
        <f aca="false">VLOOKUP(F456,PTDS2!$A$1:$Q$13,12)</f>
        <v>#N/A</v>
      </c>
      <c r="AZ456" s="78" t="e">
        <f aca="false">VLOOKUP(F456,PTDS2!$A$1:$Q$13,13)</f>
        <v>#N/A</v>
      </c>
      <c r="BA456" s="78" t="e">
        <f aca="false">VLOOKUP(F456,PTDS2!$A$1:$Q$13,14)</f>
        <v>#N/A</v>
      </c>
      <c r="BB456" s="78" t="e">
        <f aca="false">VLOOKUP(F456,PTDS2!$A$1:$Q$13,15)</f>
        <v>#N/A</v>
      </c>
      <c r="BC456" s="78" t="e">
        <f aca="false">VLOOKUP(F456,PTDS2!$A$1:$Q$13,16)</f>
        <v>#N/A</v>
      </c>
      <c r="BD456" s="78" t="e">
        <f aca="false">VLOOKUP(F456,PTDS2!$A$1:$Q$13,17)</f>
        <v>#N/A</v>
      </c>
      <c r="BF456" s="78" t="e">
        <f aca="false">IF(AO456=0,"",AO456)</f>
        <v>#N/A</v>
      </c>
      <c r="BG456" s="78" t="e">
        <f aca="false">IF(AP456=0,"",AP456)</f>
        <v>#N/A</v>
      </c>
      <c r="BH456" s="78" t="e">
        <f aca="false">IF(AQ456=0,"",AQ456)</f>
        <v>#N/A</v>
      </c>
      <c r="BI456" s="78" t="e">
        <f aca="false">IF(AR456=0,"",AR456)</f>
        <v>#N/A</v>
      </c>
      <c r="BJ456" s="78" t="e">
        <f aca="false">IF(AS456=0,"",AS456)</f>
        <v>#N/A</v>
      </c>
      <c r="BK456" s="78" t="e">
        <f aca="false">IF(AT456=0,"",AT456)</f>
        <v>#N/A</v>
      </c>
      <c r="BL456" s="78" t="e">
        <f aca="false">IF(AU456=0,"",AU456)</f>
        <v>#N/A</v>
      </c>
      <c r="BM456" s="78" t="e">
        <f aca="false">IF(AV456=0,"",AV456)</f>
        <v>#N/A</v>
      </c>
      <c r="BN456" s="78" t="e">
        <f aca="false">IF(AW456=0,"",AW456)</f>
        <v>#N/A</v>
      </c>
      <c r="BO456" s="78" t="e">
        <f aca="false">IF(AX456=0,"",AX456)</f>
        <v>#N/A</v>
      </c>
      <c r="BP456" s="78" t="e">
        <f aca="false">IF(AY456=0,"",AY456)</f>
        <v>#N/A</v>
      </c>
      <c r="BQ456" s="78" t="e">
        <f aca="false">IF(AZ456=0,"",AZ456)</f>
        <v>#N/A</v>
      </c>
      <c r="BR456" s="78" t="e">
        <f aca="false">IF(BA456=0,"",BA456)</f>
        <v>#N/A</v>
      </c>
      <c r="BS456" s="78" t="e">
        <f aca="false">IF(BB456=0,"",BB456)</f>
        <v>#N/A</v>
      </c>
      <c r="BT456" s="78" t="e">
        <f aca="false">IF(BC456=0,"",BC456)</f>
        <v>#N/A</v>
      </c>
      <c r="BU456" s="78" t="e">
        <f aca="false">IF(BD456=0,"",BD456)</f>
        <v>#N/A</v>
      </c>
    </row>
    <row r="457" customFormat="false" ht="56.7" hidden="false" customHeight="true" outlineLevel="0" collapsed="false">
      <c r="A457" s="137"/>
      <c r="B457" s="138"/>
      <c r="C457" s="139"/>
      <c r="D457" s="139"/>
      <c r="E457" s="143"/>
      <c r="F457" s="120"/>
      <c r="G457" s="121"/>
      <c r="H457" s="122"/>
      <c r="I457" s="123"/>
      <c r="J457" s="116"/>
      <c r="K457" s="124" t="str">
        <f aca="false">IF(ISBLANK(I457),"",ROUND(IF(J457&lt;&gt;"€",IF(J457="$",I457*TRANSFERENCIAS!$E$29,I457*TRANSFERENCIAS!$H$29),I457),2))</f>
        <v/>
      </c>
      <c r="L457" s="142"/>
      <c r="M457" s="142"/>
      <c r="N457" s="142"/>
      <c r="O457" s="142"/>
      <c r="P457" s="142"/>
      <c r="Q457" s="160" t="str">
        <f aca="false">IF(ISNUMBER(X457),X457,"P")</f>
        <v>P</v>
      </c>
      <c r="W457" s="129" t="n">
        <f aca="false">SUM(L457:O457)</f>
        <v>0</v>
      </c>
      <c r="X457" s="129" t="str">
        <f aca="false">IF(W457&gt;0,ABS(W457-K457),"")</f>
        <v/>
      </c>
      <c r="AO457" s="78" t="e">
        <f aca="false">VLOOKUP(F457,PTDS2!$A$1:$Q$13,2)</f>
        <v>#N/A</v>
      </c>
      <c r="AP457" s="78" t="e">
        <f aca="false">VLOOKUP(F457,PTDS2!$A$1:$Q$13,3)</f>
        <v>#N/A</v>
      </c>
      <c r="AQ457" s="78" t="e">
        <f aca="false">VLOOKUP(F457,PTDS2!$A$1:$Q$13,4)</f>
        <v>#N/A</v>
      </c>
      <c r="AR457" s="78" t="e">
        <f aca="false">VLOOKUP(F457,PTDS2!$A$1:$Q$13,5)</f>
        <v>#N/A</v>
      </c>
      <c r="AS457" s="78" t="e">
        <f aca="false">VLOOKUP(F457,PTDS2!$A$1:$Q$13,6)</f>
        <v>#N/A</v>
      </c>
      <c r="AT457" s="78" t="e">
        <f aca="false">VLOOKUP(F457,PTDS2!$A$1:$Q$13,7)</f>
        <v>#N/A</v>
      </c>
      <c r="AU457" s="78" t="e">
        <f aca="false">VLOOKUP(F457,PTDS2!$A$1:$Q$13,8)</f>
        <v>#N/A</v>
      </c>
      <c r="AV457" s="78" t="e">
        <f aca="false">VLOOKUP(F457,PTDS2!$A$1:$Q$13,9)</f>
        <v>#N/A</v>
      </c>
      <c r="AW457" s="78" t="e">
        <f aca="false">VLOOKUP(F457,PTDS2!$A$1:$Q$13,10)</f>
        <v>#N/A</v>
      </c>
      <c r="AX457" s="78" t="e">
        <f aca="false">VLOOKUP(F457,PTDS2!$A$1:$Q$13,11)</f>
        <v>#N/A</v>
      </c>
      <c r="AY457" s="78" t="e">
        <f aca="false">VLOOKUP(F457,PTDS2!$A$1:$Q$13,12)</f>
        <v>#N/A</v>
      </c>
      <c r="AZ457" s="78" t="e">
        <f aca="false">VLOOKUP(F457,PTDS2!$A$1:$Q$13,13)</f>
        <v>#N/A</v>
      </c>
      <c r="BA457" s="78" t="e">
        <f aca="false">VLOOKUP(F457,PTDS2!$A$1:$Q$13,14)</f>
        <v>#N/A</v>
      </c>
      <c r="BB457" s="78" t="e">
        <f aca="false">VLOOKUP(F457,PTDS2!$A$1:$Q$13,15)</f>
        <v>#N/A</v>
      </c>
      <c r="BC457" s="78" t="e">
        <f aca="false">VLOOKUP(F457,PTDS2!$A$1:$Q$13,16)</f>
        <v>#N/A</v>
      </c>
      <c r="BD457" s="78" t="e">
        <f aca="false">VLOOKUP(F457,PTDS2!$A$1:$Q$13,17)</f>
        <v>#N/A</v>
      </c>
      <c r="BF457" s="78" t="e">
        <f aca="false">IF(AO457=0,"",AO457)</f>
        <v>#N/A</v>
      </c>
      <c r="BG457" s="78" t="e">
        <f aca="false">IF(AP457=0,"",AP457)</f>
        <v>#N/A</v>
      </c>
      <c r="BH457" s="78" t="e">
        <f aca="false">IF(AQ457=0,"",AQ457)</f>
        <v>#N/A</v>
      </c>
      <c r="BI457" s="78" t="e">
        <f aca="false">IF(AR457=0,"",AR457)</f>
        <v>#N/A</v>
      </c>
      <c r="BJ457" s="78" t="e">
        <f aca="false">IF(AS457=0,"",AS457)</f>
        <v>#N/A</v>
      </c>
      <c r="BK457" s="78" t="e">
        <f aca="false">IF(AT457=0,"",AT457)</f>
        <v>#N/A</v>
      </c>
      <c r="BL457" s="78" t="e">
        <f aca="false">IF(AU457=0,"",AU457)</f>
        <v>#N/A</v>
      </c>
      <c r="BM457" s="78" t="e">
        <f aca="false">IF(AV457=0,"",AV457)</f>
        <v>#N/A</v>
      </c>
      <c r="BN457" s="78" t="e">
        <f aca="false">IF(AW457=0,"",AW457)</f>
        <v>#N/A</v>
      </c>
      <c r="BO457" s="78" t="e">
        <f aca="false">IF(AX457=0,"",AX457)</f>
        <v>#N/A</v>
      </c>
      <c r="BP457" s="78" t="e">
        <f aca="false">IF(AY457=0,"",AY457)</f>
        <v>#N/A</v>
      </c>
      <c r="BQ457" s="78" t="e">
        <f aca="false">IF(AZ457=0,"",AZ457)</f>
        <v>#N/A</v>
      </c>
      <c r="BR457" s="78" t="e">
        <f aca="false">IF(BA457=0,"",BA457)</f>
        <v>#N/A</v>
      </c>
      <c r="BS457" s="78" t="e">
        <f aca="false">IF(BB457=0,"",BB457)</f>
        <v>#N/A</v>
      </c>
      <c r="BT457" s="78" t="e">
        <f aca="false">IF(BC457=0,"",BC457)</f>
        <v>#N/A</v>
      </c>
      <c r="BU457" s="78" t="e">
        <f aca="false">IF(BD457=0,"",BD457)</f>
        <v>#N/A</v>
      </c>
    </row>
    <row r="458" customFormat="false" ht="56.7" hidden="false" customHeight="true" outlineLevel="0" collapsed="false">
      <c r="A458" s="137"/>
      <c r="B458" s="138"/>
      <c r="C458" s="139"/>
      <c r="D458" s="139"/>
      <c r="E458" s="143"/>
      <c r="F458" s="120"/>
      <c r="G458" s="121"/>
      <c r="H458" s="122"/>
      <c r="I458" s="123"/>
      <c r="J458" s="116"/>
      <c r="K458" s="124" t="str">
        <f aca="false">IF(ISBLANK(I458),"",ROUND(IF(J458&lt;&gt;"€",IF(J458="$",I458*TRANSFERENCIAS!$E$29,I458*TRANSFERENCIAS!$H$29),I458),2))</f>
        <v/>
      </c>
      <c r="L458" s="142"/>
      <c r="M458" s="142"/>
      <c r="N458" s="142"/>
      <c r="O458" s="142"/>
      <c r="P458" s="142"/>
      <c r="Q458" s="160" t="str">
        <f aca="false">IF(ISNUMBER(X458),X458,"P")</f>
        <v>P</v>
      </c>
      <c r="W458" s="129" t="n">
        <f aca="false">SUM(L458:O458)</f>
        <v>0</v>
      </c>
      <c r="X458" s="129" t="str">
        <f aca="false">IF(W458&gt;0,ABS(W458-K458),"")</f>
        <v/>
      </c>
      <c r="AO458" s="78" t="e">
        <f aca="false">VLOOKUP(F458,PTDS2!$A$1:$Q$13,2)</f>
        <v>#N/A</v>
      </c>
      <c r="AP458" s="78" t="e">
        <f aca="false">VLOOKUP(F458,PTDS2!$A$1:$Q$13,3)</f>
        <v>#N/A</v>
      </c>
      <c r="AQ458" s="78" t="e">
        <f aca="false">VLOOKUP(F458,PTDS2!$A$1:$Q$13,4)</f>
        <v>#N/A</v>
      </c>
      <c r="AR458" s="78" t="e">
        <f aca="false">VLOOKUP(F458,PTDS2!$A$1:$Q$13,5)</f>
        <v>#N/A</v>
      </c>
      <c r="AS458" s="78" t="e">
        <f aca="false">VLOOKUP(F458,PTDS2!$A$1:$Q$13,6)</f>
        <v>#N/A</v>
      </c>
      <c r="AT458" s="78" t="e">
        <f aca="false">VLOOKUP(F458,PTDS2!$A$1:$Q$13,7)</f>
        <v>#N/A</v>
      </c>
      <c r="AU458" s="78" t="e">
        <f aca="false">VLOOKUP(F458,PTDS2!$A$1:$Q$13,8)</f>
        <v>#N/A</v>
      </c>
      <c r="AV458" s="78" t="e">
        <f aca="false">VLOOKUP(F458,PTDS2!$A$1:$Q$13,9)</f>
        <v>#N/A</v>
      </c>
      <c r="AW458" s="78" t="e">
        <f aca="false">VLOOKUP(F458,PTDS2!$A$1:$Q$13,10)</f>
        <v>#N/A</v>
      </c>
      <c r="AX458" s="78" t="e">
        <f aca="false">VLOOKUP(F458,PTDS2!$A$1:$Q$13,11)</f>
        <v>#N/A</v>
      </c>
      <c r="AY458" s="78" t="e">
        <f aca="false">VLOOKUP(F458,PTDS2!$A$1:$Q$13,12)</f>
        <v>#N/A</v>
      </c>
      <c r="AZ458" s="78" t="e">
        <f aca="false">VLOOKUP(F458,PTDS2!$A$1:$Q$13,13)</f>
        <v>#N/A</v>
      </c>
      <c r="BA458" s="78" t="e">
        <f aca="false">VLOOKUP(F458,PTDS2!$A$1:$Q$13,14)</f>
        <v>#N/A</v>
      </c>
      <c r="BB458" s="78" t="e">
        <f aca="false">VLOOKUP(F458,PTDS2!$A$1:$Q$13,15)</f>
        <v>#N/A</v>
      </c>
      <c r="BC458" s="78" t="e">
        <f aca="false">VLOOKUP(F458,PTDS2!$A$1:$Q$13,16)</f>
        <v>#N/A</v>
      </c>
      <c r="BD458" s="78" t="e">
        <f aca="false">VLOOKUP(F458,PTDS2!$A$1:$Q$13,17)</f>
        <v>#N/A</v>
      </c>
      <c r="BF458" s="78" t="e">
        <f aca="false">IF(AO458=0,"",AO458)</f>
        <v>#N/A</v>
      </c>
      <c r="BG458" s="78" t="e">
        <f aca="false">IF(AP458=0,"",AP458)</f>
        <v>#N/A</v>
      </c>
      <c r="BH458" s="78" t="e">
        <f aca="false">IF(AQ458=0,"",AQ458)</f>
        <v>#N/A</v>
      </c>
      <c r="BI458" s="78" t="e">
        <f aca="false">IF(AR458=0,"",AR458)</f>
        <v>#N/A</v>
      </c>
      <c r="BJ458" s="78" t="e">
        <f aca="false">IF(AS458=0,"",AS458)</f>
        <v>#N/A</v>
      </c>
      <c r="BK458" s="78" t="e">
        <f aca="false">IF(AT458=0,"",AT458)</f>
        <v>#N/A</v>
      </c>
      <c r="BL458" s="78" t="e">
        <f aca="false">IF(AU458=0,"",AU458)</f>
        <v>#N/A</v>
      </c>
      <c r="BM458" s="78" t="e">
        <f aca="false">IF(AV458=0,"",AV458)</f>
        <v>#N/A</v>
      </c>
      <c r="BN458" s="78" t="e">
        <f aca="false">IF(AW458=0,"",AW458)</f>
        <v>#N/A</v>
      </c>
      <c r="BO458" s="78" t="e">
        <f aca="false">IF(AX458=0,"",AX458)</f>
        <v>#N/A</v>
      </c>
      <c r="BP458" s="78" t="e">
        <f aca="false">IF(AY458=0,"",AY458)</f>
        <v>#N/A</v>
      </c>
      <c r="BQ458" s="78" t="e">
        <f aca="false">IF(AZ458=0,"",AZ458)</f>
        <v>#N/A</v>
      </c>
      <c r="BR458" s="78" t="e">
        <f aca="false">IF(BA458=0,"",BA458)</f>
        <v>#N/A</v>
      </c>
      <c r="BS458" s="78" t="e">
        <f aca="false">IF(BB458=0,"",BB458)</f>
        <v>#N/A</v>
      </c>
      <c r="BT458" s="78" t="e">
        <f aca="false">IF(BC458=0,"",BC458)</f>
        <v>#N/A</v>
      </c>
      <c r="BU458" s="78" t="e">
        <f aca="false">IF(BD458=0,"",BD458)</f>
        <v>#N/A</v>
      </c>
    </row>
    <row r="459" customFormat="false" ht="56.7" hidden="false" customHeight="true" outlineLevel="0" collapsed="false">
      <c r="A459" s="137"/>
      <c r="B459" s="138"/>
      <c r="C459" s="139"/>
      <c r="D459" s="139"/>
      <c r="E459" s="143"/>
      <c r="F459" s="120"/>
      <c r="G459" s="121"/>
      <c r="H459" s="122"/>
      <c r="I459" s="123"/>
      <c r="J459" s="116"/>
      <c r="K459" s="124" t="str">
        <f aca="false">IF(ISBLANK(I459),"",ROUND(IF(J459&lt;&gt;"€",IF(J459="$",I459*TRANSFERENCIAS!$E$29,I459*TRANSFERENCIAS!$H$29),I459),2))</f>
        <v/>
      </c>
      <c r="L459" s="142"/>
      <c r="M459" s="142"/>
      <c r="N459" s="142"/>
      <c r="O459" s="142"/>
      <c r="P459" s="142"/>
      <c r="Q459" s="160" t="str">
        <f aca="false">IF(ISNUMBER(X459),X459,"P")</f>
        <v>P</v>
      </c>
      <c r="W459" s="129" t="n">
        <f aca="false">SUM(L459:O459)</f>
        <v>0</v>
      </c>
      <c r="X459" s="129" t="str">
        <f aca="false">IF(W459&gt;0,ABS(W459-K459),"")</f>
        <v/>
      </c>
      <c r="AO459" s="78" t="e">
        <f aca="false">VLOOKUP(F459,PTDS2!$A$1:$Q$13,2)</f>
        <v>#N/A</v>
      </c>
      <c r="AP459" s="78" t="e">
        <f aca="false">VLOOKUP(F459,PTDS2!$A$1:$Q$13,3)</f>
        <v>#N/A</v>
      </c>
      <c r="AQ459" s="78" t="e">
        <f aca="false">VLOOKUP(F459,PTDS2!$A$1:$Q$13,4)</f>
        <v>#N/A</v>
      </c>
      <c r="AR459" s="78" t="e">
        <f aca="false">VLOOKUP(F459,PTDS2!$A$1:$Q$13,5)</f>
        <v>#N/A</v>
      </c>
      <c r="AS459" s="78" t="e">
        <f aca="false">VLOOKUP(F459,PTDS2!$A$1:$Q$13,6)</f>
        <v>#N/A</v>
      </c>
      <c r="AT459" s="78" t="e">
        <f aca="false">VLOOKUP(F459,PTDS2!$A$1:$Q$13,7)</f>
        <v>#N/A</v>
      </c>
      <c r="AU459" s="78" t="e">
        <f aca="false">VLOOKUP(F459,PTDS2!$A$1:$Q$13,8)</f>
        <v>#N/A</v>
      </c>
      <c r="AV459" s="78" t="e">
        <f aca="false">VLOOKUP(F459,PTDS2!$A$1:$Q$13,9)</f>
        <v>#N/A</v>
      </c>
      <c r="AW459" s="78" t="e">
        <f aca="false">VLOOKUP(F459,PTDS2!$A$1:$Q$13,10)</f>
        <v>#N/A</v>
      </c>
      <c r="AX459" s="78" t="e">
        <f aca="false">VLOOKUP(F459,PTDS2!$A$1:$Q$13,11)</f>
        <v>#N/A</v>
      </c>
      <c r="AY459" s="78" t="e">
        <f aca="false">VLOOKUP(F459,PTDS2!$A$1:$Q$13,12)</f>
        <v>#N/A</v>
      </c>
      <c r="AZ459" s="78" t="e">
        <f aca="false">VLOOKUP(F459,PTDS2!$A$1:$Q$13,13)</f>
        <v>#N/A</v>
      </c>
      <c r="BA459" s="78" t="e">
        <f aca="false">VLOOKUP(F459,PTDS2!$A$1:$Q$13,14)</f>
        <v>#N/A</v>
      </c>
      <c r="BB459" s="78" t="e">
        <f aca="false">VLOOKUP(F459,PTDS2!$A$1:$Q$13,15)</f>
        <v>#N/A</v>
      </c>
      <c r="BC459" s="78" t="e">
        <f aca="false">VLOOKUP(F459,PTDS2!$A$1:$Q$13,16)</f>
        <v>#N/A</v>
      </c>
      <c r="BD459" s="78" t="e">
        <f aca="false">VLOOKUP(F459,PTDS2!$A$1:$Q$13,17)</f>
        <v>#N/A</v>
      </c>
      <c r="BF459" s="78" t="e">
        <f aca="false">IF(AO459=0,"",AO459)</f>
        <v>#N/A</v>
      </c>
      <c r="BG459" s="78" t="e">
        <f aca="false">IF(AP459=0,"",AP459)</f>
        <v>#N/A</v>
      </c>
      <c r="BH459" s="78" t="e">
        <f aca="false">IF(AQ459=0,"",AQ459)</f>
        <v>#N/A</v>
      </c>
      <c r="BI459" s="78" t="e">
        <f aca="false">IF(AR459=0,"",AR459)</f>
        <v>#N/A</v>
      </c>
      <c r="BJ459" s="78" t="e">
        <f aca="false">IF(AS459=0,"",AS459)</f>
        <v>#N/A</v>
      </c>
      <c r="BK459" s="78" t="e">
        <f aca="false">IF(AT459=0,"",AT459)</f>
        <v>#N/A</v>
      </c>
      <c r="BL459" s="78" t="e">
        <f aca="false">IF(AU459=0,"",AU459)</f>
        <v>#N/A</v>
      </c>
      <c r="BM459" s="78" t="e">
        <f aca="false">IF(AV459=0,"",AV459)</f>
        <v>#N/A</v>
      </c>
      <c r="BN459" s="78" t="e">
        <f aca="false">IF(AW459=0,"",AW459)</f>
        <v>#N/A</v>
      </c>
      <c r="BO459" s="78" t="e">
        <f aca="false">IF(AX459=0,"",AX459)</f>
        <v>#N/A</v>
      </c>
      <c r="BP459" s="78" t="e">
        <f aca="false">IF(AY459=0,"",AY459)</f>
        <v>#N/A</v>
      </c>
      <c r="BQ459" s="78" t="e">
        <f aca="false">IF(AZ459=0,"",AZ459)</f>
        <v>#N/A</v>
      </c>
      <c r="BR459" s="78" t="e">
        <f aca="false">IF(BA459=0,"",BA459)</f>
        <v>#N/A</v>
      </c>
      <c r="BS459" s="78" t="e">
        <f aca="false">IF(BB459=0,"",BB459)</f>
        <v>#N/A</v>
      </c>
      <c r="BT459" s="78" t="e">
        <f aca="false">IF(BC459=0,"",BC459)</f>
        <v>#N/A</v>
      </c>
      <c r="BU459" s="78" t="e">
        <f aca="false">IF(BD459=0,"",BD459)</f>
        <v>#N/A</v>
      </c>
    </row>
    <row r="460" customFormat="false" ht="56.7" hidden="false" customHeight="true" outlineLevel="0" collapsed="false">
      <c r="A460" s="137"/>
      <c r="B460" s="138"/>
      <c r="C460" s="139"/>
      <c r="D460" s="139"/>
      <c r="E460" s="143"/>
      <c r="F460" s="120"/>
      <c r="G460" s="121"/>
      <c r="H460" s="122"/>
      <c r="I460" s="123"/>
      <c r="J460" s="116"/>
      <c r="K460" s="124" t="str">
        <f aca="false">IF(ISBLANK(I460),"",ROUND(IF(J460&lt;&gt;"€",IF(J460="$",I460*TRANSFERENCIAS!$E$29,I460*TRANSFERENCIAS!$H$29),I460),2))</f>
        <v/>
      </c>
      <c r="L460" s="142"/>
      <c r="M460" s="142"/>
      <c r="N460" s="142"/>
      <c r="O460" s="142"/>
      <c r="P460" s="142"/>
      <c r="Q460" s="160" t="str">
        <f aca="false">IF(ISNUMBER(X460),X460,"P")</f>
        <v>P</v>
      </c>
      <c r="W460" s="129" t="n">
        <f aca="false">SUM(L460:O460)</f>
        <v>0</v>
      </c>
      <c r="X460" s="129" t="str">
        <f aca="false">IF(W460&gt;0,ABS(W460-K460),"")</f>
        <v/>
      </c>
      <c r="AO460" s="78" t="e">
        <f aca="false">VLOOKUP(F460,PTDS2!$A$1:$Q$13,2)</f>
        <v>#N/A</v>
      </c>
      <c r="AP460" s="78" t="e">
        <f aca="false">VLOOKUP(F460,PTDS2!$A$1:$Q$13,3)</f>
        <v>#N/A</v>
      </c>
      <c r="AQ460" s="78" t="e">
        <f aca="false">VLOOKUP(F460,PTDS2!$A$1:$Q$13,4)</f>
        <v>#N/A</v>
      </c>
      <c r="AR460" s="78" t="e">
        <f aca="false">VLOOKUP(F460,PTDS2!$A$1:$Q$13,5)</f>
        <v>#N/A</v>
      </c>
      <c r="AS460" s="78" t="e">
        <f aca="false">VLOOKUP(F460,PTDS2!$A$1:$Q$13,6)</f>
        <v>#N/A</v>
      </c>
      <c r="AT460" s="78" t="e">
        <f aca="false">VLOOKUP(F460,PTDS2!$A$1:$Q$13,7)</f>
        <v>#N/A</v>
      </c>
      <c r="AU460" s="78" t="e">
        <f aca="false">VLOOKUP(F460,PTDS2!$A$1:$Q$13,8)</f>
        <v>#N/A</v>
      </c>
      <c r="AV460" s="78" t="e">
        <f aca="false">VLOOKUP(F460,PTDS2!$A$1:$Q$13,9)</f>
        <v>#N/A</v>
      </c>
      <c r="AW460" s="78" t="e">
        <f aca="false">VLOOKUP(F460,PTDS2!$A$1:$Q$13,10)</f>
        <v>#N/A</v>
      </c>
      <c r="AX460" s="78" t="e">
        <f aca="false">VLOOKUP(F460,PTDS2!$A$1:$Q$13,11)</f>
        <v>#N/A</v>
      </c>
      <c r="AY460" s="78" t="e">
        <f aca="false">VLOOKUP(F460,PTDS2!$A$1:$Q$13,12)</f>
        <v>#N/A</v>
      </c>
      <c r="AZ460" s="78" t="e">
        <f aca="false">VLOOKUP(F460,PTDS2!$A$1:$Q$13,13)</f>
        <v>#N/A</v>
      </c>
      <c r="BA460" s="78" t="e">
        <f aca="false">VLOOKUP(F460,PTDS2!$A$1:$Q$13,14)</f>
        <v>#N/A</v>
      </c>
      <c r="BB460" s="78" t="e">
        <f aca="false">VLOOKUP(F460,PTDS2!$A$1:$Q$13,15)</f>
        <v>#N/A</v>
      </c>
      <c r="BC460" s="78" t="e">
        <f aca="false">VLOOKUP(F460,PTDS2!$A$1:$Q$13,16)</f>
        <v>#N/A</v>
      </c>
      <c r="BD460" s="78" t="e">
        <f aca="false">VLOOKUP(F460,PTDS2!$A$1:$Q$13,17)</f>
        <v>#N/A</v>
      </c>
      <c r="BF460" s="78" t="e">
        <f aca="false">IF(AO460=0,"",AO460)</f>
        <v>#N/A</v>
      </c>
      <c r="BG460" s="78" t="e">
        <f aca="false">IF(AP460=0,"",AP460)</f>
        <v>#N/A</v>
      </c>
      <c r="BH460" s="78" t="e">
        <f aca="false">IF(AQ460=0,"",AQ460)</f>
        <v>#N/A</v>
      </c>
      <c r="BI460" s="78" t="e">
        <f aca="false">IF(AR460=0,"",AR460)</f>
        <v>#N/A</v>
      </c>
      <c r="BJ460" s="78" t="e">
        <f aca="false">IF(AS460=0,"",AS460)</f>
        <v>#N/A</v>
      </c>
      <c r="BK460" s="78" t="e">
        <f aca="false">IF(AT460=0,"",AT460)</f>
        <v>#N/A</v>
      </c>
      <c r="BL460" s="78" t="e">
        <f aca="false">IF(AU460=0,"",AU460)</f>
        <v>#N/A</v>
      </c>
      <c r="BM460" s="78" t="e">
        <f aca="false">IF(AV460=0,"",AV460)</f>
        <v>#N/A</v>
      </c>
      <c r="BN460" s="78" t="e">
        <f aca="false">IF(AW460=0,"",AW460)</f>
        <v>#N/A</v>
      </c>
      <c r="BO460" s="78" t="e">
        <f aca="false">IF(AX460=0,"",AX460)</f>
        <v>#N/A</v>
      </c>
      <c r="BP460" s="78" t="e">
        <f aca="false">IF(AY460=0,"",AY460)</f>
        <v>#N/A</v>
      </c>
      <c r="BQ460" s="78" t="e">
        <f aca="false">IF(AZ460=0,"",AZ460)</f>
        <v>#N/A</v>
      </c>
      <c r="BR460" s="78" t="e">
        <f aca="false">IF(BA460=0,"",BA460)</f>
        <v>#N/A</v>
      </c>
      <c r="BS460" s="78" t="e">
        <f aca="false">IF(BB460=0,"",BB460)</f>
        <v>#N/A</v>
      </c>
      <c r="BT460" s="78" t="e">
        <f aca="false">IF(BC460=0,"",BC460)</f>
        <v>#N/A</v>
      </c>
      <c r="BU460" s="78" t="e">
        <f aca="false">IF(BD460=0,"",BD460)</f>
        <v>#N/A</v>
      </c>
    </row>
    <row r="461" customFormat="false" ht="56.7" hidden="false" customHeight="true" outlineLevel="0" collapsed="false">
      <c r="A461" s="137"/>
      <c r="B461" s="138"/>
      <c r="C461" s="139"/>
      <c r="D461" s="139"/>
      <c r="E461" s="143"/>
      <c r="F461" s="120"/>
      <c r="G461" s="121"/>
      <c r="H461" s="122"/>
      <c r="I461" s="123"/>
      <c r="J461" s="116"/>
      <c r="K461" s="124" t="str">
        <f aca="false">IF(ISBLANK(I461),"",ROUND(IF(J461&lt;&gt;"€",IF(J461="$",I461*TRANSFERENCIAS!$E$29,I461*TRANSFERENCIAS!$H$29),I461),2))</f>
        <v/>
      </c>
      <c r="L461" s="142"/>
      <c r="M461" s="142"/>
      <c r="N461" s="142"/>
      <c r="O461" s="142"/>
      <c r="P461" s="142"/>
      <c r="Q461" s="160" t="str">
        <f aca="false">IF(ISNUMBER(X461),X461,"P")</f>
        <v>P</v>
      </c>
      <c r="W461" s="129" t="n">
        <f aca="false">SUM(L461:O461)</f>
        <v>0</v>
      </c>
      <c r="X461" s="129" t="str">
        <f aca="false">IF(W461&gt;0,ABS(W461-K461),"")</f>
        <v/>
      </c>
      <c r="AO461" s="78" t="e">
        <f aca="false">VLOOKUP(F461,PTDS2!$A$1:$Q$13,2)</f>
        <v>#N/A</v>
      </c>
      <c r="AP461" s="78" t="e">
        <f aca="false">VLOOKUP(F461,PTDS2!$A$1:$Q$13,3)</f>
        <v>#N/A</v>
      </c>
      <c r="AQ461" s="78" t="e">
        <f aca="false">VLOOKUP(F461,PTDS2!$A$1:$Q$13,4)</f>
        <v>#N/A</v>
      </c>
      <c r="AR461" s="78" t="e">
        <f aca="false">VLOOKUP(F461,PTDS2!$A$1:$Q$13,5)</f>
        <v>#N/A</v>
      </c>
      <c r="AS461" s="78" t="e">
        <f aca="false">VLOOKUP(F461,PTDS2!$A$1:$Q$13,6)</f>
        <v>#N/A</v>
      </c>
      <c r="AT461" s="78" t="e">
        <f aca="false">VLOOKUP(F461,PTDS2!$A$1:$Q$13,7)</f>
        <v>#N/A</v>
      </c>
      <c r="AU461" s="78" t="e">
        <f aca="false">VLOOKUP(F461,PTDS2!$A$1:$Q$13,8)</f>
        <v>#N/A</v>
      </c>
      <c r="AV461" s="78" t="e">
        <f aca="false">VLOOKUP(F461,PTDS2!$A$1:$Q$13,9)</f>
        <v>#N/A</v>
      </c>
      <c r="AW461" s="78" t="e">
        <f aca="false">VLOOKUP(F461,PTDS2!$A$1:$Q$13,10)</f>
        <v>#N/A</v>
      </c>
      <c r="AX461" s="78" t="e">
        <f aca="false">VLOOKUP(F461,PTDS2!$A$1:$Q$13,11)</f>
        <v>#N/A</v>
      </c>
      <c r="AY461" s="78" t="e">
        <f aca="false">VLOOKUP(F461,PTDS2!$A$1:$Q$13,12)</f>
        <v>#N/A</v>
      </c>
      <c r="AZ461" s="78" t="e">
        <f aca="false">VLOOKUP(F461,PTDS2!$A$1:$Q$13,13)</f>
        <v>#N/A</v>
      </c>
      <c r="BA461" s="78" t="e">
        <f aca="false">VLOOKUP(F461,PTDS2!$A$1:$Q$13,14)</f>
        <v>#N/A</v>
      </c>
      <c r="BB461" s="78" t="e">
        <f aca="false">VLOOKUP(F461,PTDS2!$A$1:$Q$13,15)</f>
        <v>#N/A</v>
      </c>
      <c r="BC461" s="78" t="e">
        <f aca="false">VLOOKUP(F461,PTDS2!$A$1:$Q$13,16)</f>
        <v>#N/A</v>
      </c>
      <c r="BD461" s="78" t="e">
        <f aca="false">VLOOKUP(F461,PTDS2!$A$1:$Q$13,17)</f>
        <v>#N/A</v>
      </c>
      <c r="BF461" s="78" t="e">
        <f aca="false">IF(AO461=0,"",AO461)</f>
        <v>#N/A</v>
      </c>
      <c r="BG461" s="78" t="e">
        <f aca="false">IF(AP461=0,"",AP461)</f>
        <v>#N/A</v>
      </c>
      <c r="BH461" s="78" t="e">
        <f aca="false">IF(AQ461=0,"",AQ461)</f>
        <v>#N/A</v>
      </c>
      <c r="BI461" s="78" t="e">
        <f aca="false">IF(AR461=0,"",AR461)</f>
        <v>#N/A</v>
      </c>
      <c r="BJ461" s="78" t="e">
        <f aca="false">IF(AS461=0,"",AS461)</f>
        <v>#N/A</v>
      </c>
      <c r="BK461" s="78" t="e">
        <f aca="false">IF(AT461=0,"",AT461)</f>
        <v>#N/A</v>
      </c>
      <c r="BL461" s="78" t="e">
        <f aca="false">IF(AU461=0,"",AU461)</f>
        <v>#N/A</v>
      </c>
      <c r="BM461" s="78" t="e">
        <f aca="false">IF(AV461=0,"",AV461)</f>
        <v>#N/A</v>
      </c>
      <c r="BN461" s="78" t="e">
        <f aca="false">IF(AW461=0,"",AW461)</f>
        <v>#N/A</v>
      </c>
      <c r="BO461" s="78" t="e">
        <f aca="false">IF(AX461=0,"",AX461)</f>
        <v>#N/A</v>
      </c>
      <c r="BP461" s="78" t="e">
        <f aca="false">IF(AY461=0,"",AY461)</f>
        <v>#N/A</v>
      </c>
      <c r="BQ461" s="78" t="e">
        <f aca="false">IF(AZ461=0,"",AZ461)</f>
        <v>#N/A</v>
      </c>
      <c r="BR461" s="78" t="e">
        <f aca="false">IF(BA461=0,"",BA461)</f>
        <v>#N/A</v>
      </c>
      <c r="BS461" s="78" t="e">
        <f aca="false">IF(BB461=0,"",BB461)</f>
        <v>#N/A</v>
      </c>
      <c r="BT461" s="78" t="e">
        <f aca="false">IF(BC461=0,"",BC461)</f>
        <v>#N/A</v>
      </c>
      <c r="BU461" s="78" t="e">
        <f aca="false">IF(BD461=0,"",BD461)</f>
        <v>#N/A</v>
      </c>
    </row>
    <row r="462" customFormat="false" ht="56.7" hidden="false" customHeight="true" outlineLevel="0" collapsed="false">
      <c r="A462" s="137"/>
      <c r="B462" s="138"/>
      <c r="C462" s="139"/>
      <c r="D462" s="139"/>
      <c r="E462" s="143"/>
      <c r="F462" s="120"/>
      <c r="G462" s="121"/>
      <c r="H462" s="122"/>
      <c r="I462" s="123"/>
      <c r="J462" s="116"/>
      <c r="K462" s="124" t="str">
        <f aca="false">IF(ISBLANK(I462),"",ROUND(IF(J462&lt;&gt;"€",IF(J462="$",I462*TRANSFERENCIAS!$E$29,I462*TRANSFERENCIAS!$H$29),I462),2))</f>
        <v/>
      </c>
      <c r="L462" s="142"/>
      <c r="M462" s="142"/>
      <c r="N462" s="142"/>
      <c r="O462" s="142"/>
      <c r="P462" s="142"/>
      <c r="Q462" s="160" t="str">
        <f aca="false">IF(ISNUMBER(X462),X462,"P")</f>
        <v>P</v>
      </c>
      <c r="W462" s="129" t="n">
        <f aca="false">SUM(L462:O462)</f>
        <v>0</v>
      </c>
      <c r="X462" s="129" t="str">
        <f aca="false">IF(W462&gt;0,ABS(W462-K462),"")</f>
        <v/>
      </c>
      <c r="AO462" s="78" t="e">
        <f aca="false">VLOOKUP(F462,PTDS2!$A$1:$Q$13,2)</f>
        <v>#N/A</v>
      </c>
      <c r="AP462" s="78" t="e">
        <f aca="false">VLOOKUP(F462,PTDS2!$A$1:$Q$13,3)</f>
        <v>#N/A</v>
      </c>
      <c r="AQ462" s="78" t="e">
        <f aca="false">VLOOKUP(F462,PTDS2!$A$1:$Q$13,4)</f>
        <v>#N/A</v>
      </c>
      <c r="AR462" s="78" t="e">
        <f aca="false">VLOOKUP(F462,PTDS2!$A$1:$Q$13,5)</f>
        <v>#N/A</v>
      </c>
      <c r="AS462" s="78" t="e">
        <f aca="false">VLOOKUP(F462,PTDS2!$A$1:$Q$13,6)</f>
        <v>#N/A</v>
      </c>
      <c r="AT462" s="78" t="e">
        <f aca="false">VLOOKUP(F462,PTDS2!$A$1:$Q$13,7)</f>
        <v>#N/A</v>
      </c>
      <c r="AU462" s="78" t="e">
        <f aca="false">VLOOKUP(F462,PTDS2!$A$1:$Q$13,8)</f>
        <v>#N/A</v>
      </c>
      <c r="AV462" s="78" t="e">
        <f aca="false">VLOOKUP(F462,PTDS2!$A$1:$Q$13,9)</f>
        <v>#N/A</v>
      </c>
      <c r="AW462" s="78" t="e">
        <f aca="false">VLOOKUP(F462,PTDS2!$A$1:$Q$13,10)</f>
        <v>#N/A</v>
      </c>
      <c r="AX462" s="78" t="e">
        <f aca="false">VLOOKUP(F462,PTDS2!$A$1:$Q$13,11)</f>
        <v>#N/A</v>
      </c>
      <c r="AY462" s="78" t="e">
        <f aca="false">VLOOKUP(F462,PTDS2!$A$1:$Q$13,12)</f>
        <v>#N/A</v>
      </c>
      <c r="AZ462" s="78" t="e">
        <f aca="false">VLOOKUP(F462,PTDS2!$A$1:$Q$13,13)</f>
        <v>#N/A</v>
      </c>
      <c r="BA462" s="78" t="e">
        <f aca="false">VLOOKUP(F462,PTDS2!$A$1:$Q$13,14)</f>
        <v>#N/A</v>
      </c>
      <c r="BB462" s="78" t="e">
        <f aca="false">VLOOKUP(F462,PTDS2!$A$1:$Q$13,15)</f>
        <v>#N/A</v>
      </c>
      <c r="BC462" s="78" t="e">
        <f aca="false">VLOOKUP(F462,PTDS2!$A$1:$Q$13,16)</f>
        <v>#N/A</v>
      </c>
      <c r="BD462" s="78" t="e">
        <f aca="false">VLOOKUP(F462,PTDS2!$A$1:$Q$13,17)</f>
        <v>#N/A</v>
      </c>
      <c r="BF462" s="78" t="e">
        <f aca="false">IF(AO462=0,"",AO462)</f>
        <v>#N/A</v>
      </c>
      <c r="BG462" s="78" t="e">
        <f aca="false">IF(AP462=0,"",AP462)</f>
        <v>#N/A</v>
      </c>
      <c r="BH462" s="78" t="e">
        <f aca="false">IF(AQ462=0,"",AQ462)</f>
        <v>#N/A</v>
      </c>
      <c r="BI462" s="78" t="e">
        <f aca="false">IF(AR462=0,"",AR462)</f>
        <v>#N/A</v>
      </c>
      <c r="BJ462" s="78" t="e">
        <f aca="false">IF(AS462=0,"",AS462)</f>
        <v>#N/A</v>
      </c>
      <c r="BK462" s="78" t="e">
        <f aca="false">IF(AT462=0,"",AT462)</f>
        <v>#N/A</v>
      </c>
      <c r="BL462" s="78" t="e">
        <f aca="false">IF(AU462=0,"",AU462)</f>
        <v>#N/A</v>
      </c>
      <c r="BM462" s="78" t="e">
        <f aca="false">IF(AV462=0,"",AV462)</f>
        <v>#N/A</v>
      </c>
      <c r="BN462" s="78" t="e">
        <f aca="false">IF(AW462=0,"",AW462)</f>
        <v>#N/A</v>
      </c>
      <c r="BO462" s="78" t="e">
        <f aca="false">IF(AX462=0,"",AX462)</f>
        <v>#N/A</v>
      </c>
      <c r="BP462" s="78" t="e">
        <f aca="false">IF(AY462=0,"",AY462)</f>
        <v>#N/A</v>
      </c>
      <c r="BQ462" s="78" t="e">
        <f aca="false">IF(AZ462=0,"",AZ462)</f>
        <v>#N/A</v>
      </c>
      <c r="BR462" s="78" t="e">
        <f aca="false">IF(BA462=0,"",BA462)</f>
        <v>#N/A</v>
      </c>
      <c r="BS462" s="78" t="e">
        <f aca="false">IF(BB462=0,"",BB462)</f>
        <v>#N/A</v>
      </c>
      <c r="BT462" s="78" t="e">
        <f aca="false">IF(BC462=0,"",BC462)</f>
        <v>#N/A</v>
      </c>
      <c r="BU462" s="78" t="e">
        <f aca="false">IF(BD462=0,"",BD462)</f>
        <v>#N/A</v>
      </c>
    </row>
    <row r="463" customFormat="false" ht="56.7" hidden="false" customHeight="true" outlineLevel="0" collapsed="false">
      <c r="A463" s="137"/>
      <c r="B463" s="138"/>
      <c r="C463" s="139"/>
      <c r="D463" s="139"/>
      <c r="E463" s="143"/>
      <c r="F463" s="120"/>
      <c r="G463" s="121"/>
      <c r="H463" s="122"/>
      <c r="I463" s="123"/>
      <c r="J463" s="116"/>
      <c r="K463" s="124" t="str">
        <f aca="false">IF(ISBLANK(I463),"",ROUND(IF(J463&lt;&gt;"€",IF(J463="$",I463*TRANSFERENCIAS!$E$29,I463*TRANSFERENCIAS!$H$29),I463),2))</f>
        <v/>
      </c>
      <c r="L463" s="142"/>
      <c r="M463" s="142"/>
      <c r="N463" s="142"/>
      <c r="O463" s="142"/>
      <c r="P463" s="142"/>
      <c r="Q463" s="160" t="str">
        <f aca="false">IF(ISNUMBER(X463),X463,"P")</f>
        <v>P</v>
      </c>
      <c r="W463" s="129" t="n">
        <f aca="false">SUM(L463:O463)</f>
        <v>0</v>
      </c>
      <c r="X463" s="129" t="str">
        <f aca="false">IF(W463&gt;0,ABS(W463-K463),"")</f>
        <v/>
      </c>
      <c r="AO463" s="78" t="e">
        <f aca="false">VLOOKUP(F463,PTDS2!$A$1:$Q$13,2)</f>
        <v>#N/A</v>
      </c>
      <c r="AP463" s="78" t="e">
        <f aca="false">VLOOKUP(F463,PTDS2!$A$1:$Q$13,3)</f>
        <v>#N/A</v>
      </c>
      <c r="AQ463" s="78" t="e">
        <f aca="false">VLOOKUP(F463,PTDS2!$A$1:$Q$13,4)</f>
        <v>#N/A</v>
      </c>
      <c r="AR463" s="78" t="e">
        <f aca="false">VLOOKUP(F463,PTDS2!$A$1:$Q$13,5)</f>
        <v>#N/A</v>
      </c>
      <c r="AS463" s="78" t="e">
        <f aca="false">VLOOKUP(F463,PTDS2!$A$1:$Q$13,6)</f>
        <v>#N/A</v>
      </c>
      <c r="AT463" s="78" t="e">
        <f aca="false">VLOOKUP(F463,PTDS2!$A$1:$Q$13,7)</f>
        <v>#N/A</v>
      </c>
      <c r="AU463" s="78" t="e">
        <f aca="false">VLOOKUP(F463,PTDS2!$A$1:$Q$13,8)</f>
        <v>#N/A</v>
      </c>
      <c r="AV463" s="78" t="e">
        <f aca="false">VLOOKUP(F463,PTDS2!$A$1:$Q$13,9)</f>
        <v>#N/A</v>
      </c>
      <c r="AW463" s="78" t="e">
        <f aca="false">VLOOKUP(F463,PTDS2!$A$1:$Q$13,10)</f>
        <v>#N/A</v>
      </c>
      <c r="AX463" s="78" t="e">
        <f aca="false">VLOOKUP(F463,PTDS2!$A$1:$Q$13,11)</f>
        <v>#N/A</v>
      </c>
      <c r="AY463" s="78" t="e">
        <f aca="false">VLOOKUP(F463,PTDS2!$A$1:$Q$13,12)</f>
        <v>#N/A</v>
      </c>
      <c r="AZ463" s="78" t="e">
        <f aca="false">VLOOKUP(F463,PTDS2!$A$1:$Q$13,13)</f>
        <v>#N/A</v>
      </c>
      <c r="BA463" s="78" t="e">
        <f aca="false">VLOOKUP(F463,PTDS2!$A$1:$Q$13,14)</f>
        <v>#N/A</v>
      </c>
      <c r="BB463" s="78" t="e">
        <f aca="false">VLOOKUP(F463,PTDS2!$A$1:$Q$13,15)</f>
        <v>#N/A</v>
      </c>
      <c r="BC463" s="78" t="e">
        <f aca="false">VLOOKUP(F463,PTDS2!$A$1:$Q$13,16)</f>
        <v>#N/A</v>
      </c>
      <c r="BD463" s="78" t="e">
        <f aca="false">VLOOKUP(F463,PTDS2!$A$1:$Q$13,17)</f>
        <v>#N/A</v>
      </c>
      <c r="BF463" s="78" t="e">
        <f aca="false">IF(AO463=0,"",AO463)</f>
        <v>#N/A</v>
      </c>
      <c r="BG463" s="78" t="e">
        <f aca="false">IF(AP463=0,"",AP463)</f>
        <v>#N/A</v>
      </c>
      <c r="BH463" s="78" t="e">
        <f aca="false">IF(AQ463=0,"",AQ463)</f>
        <v>#N/A</v>
      </c>
      <c r="BI463" s="78" t="e">
        <f aca="false">IF(AR463=0,"",AR463)</f>
        <v>#N/A</v>
      </c>
      <c r="BJ463" s="78" t="e">
        <f aca="false">IF(AS463=0,"",AS463)</f>
        <v>#N/A</v>
      </c>
      <c r="BK463" s="78" t="e">
        <f aca="false">IF(AT463=0,"",AT463)</f>
        <v>#N/A</v>
      </c>
      <c r="BL463" s="78" t="e">
        <f aca="false">IF(AU463=0,"",AU463)</f>
        <v>#N/A</v>
      </c>
      <c r="BM463" s="78" t="e">
        <f aca="false">IF(AV463=0,"",AV463)</f>
        <v>#N/A</v>
      </c>
      <c r="BN463" s="78" t="e">
        <f aca="false">IF(AW463=0,"",AW463)</f>
        <v>#N/A</v>
      </c>
      <c r="BO463" s="78" t="e">
        <f aca="false">IF(AX463=0,"",AX463)</f>
        <v>#N/A</v>
      </c>
      <c r="BP463" s="78" t="e">
        <f aca="false">IF(AY463=0,"",AY463)</f>
        <v>#N/A</v>
      </c>
      <c r="BQ463" s="78" t="e">
        <f aca="false">IF(AZ463=0,"",AZ463)</f>
        <v>#N/A</v>
      </c>
      <c r="BR463" s="78" t="e">
        <f aca="false">IF(BA463=0,"",BA463)</f>
        <v>#N/A</v>
      </c>
      <c r="BS463" s="78" t="e">
        <f aca="false">IF(BB463=0,"",BB463)</f>
        <v>#N/A</v>
      </c>
      <c r="BT463" s="78" t="e">
        <f aca="false">IF(BC463=0,"",BC463)</f>
        <v>#N/A</v>
      </c>
      <c r="BU463" s="78" t="e">
        <f aca="false">IF(BD463=0,"",BD463)</f>
        <v>#N/A</v>
      </c>
    </row>
    <row r="464" customFormat="false" ht="56.7" hidden="false" customHeight="true" outlineLevel="0" collapsed="false">
      <c r="A464" s="137"/>
      <c r="B464" s="138"/>
      <c r="C464" s="139"/>
      <c r="D464" s="139"/>
      <c r="E464" s="143"/>
      <c r="F464" s="120"/>
      <c r="G464" s="121"/>
      <c r="H464" s="122"/>
      <c r="I464" s="123"/>
      <c r="J464" s="116"/>
      <c r="K464" s="124" t="str">
        <f aca="false">IF(ISBLANK(I464),"",ROUND(IF(J464&lt;&gt;"€",IF(J464="$",I464*TRANSFERENCIAS!$E$29,I464*TRANSFERENCIAS!$H$29),I464),2))</f>
        <v/>
      </c>
      <c r="L464" s="142"/>
      <c r="M464" s="142"/>
      <c r="N464" s="142"/>
      <c r="O464" s="142"/>
      <c r="P464" s="142"/>
      <c r="Q464" s="160" t="str">
        <f aca="false">IF(ISNUMBER(X464),X464,"P")</f>
        <v>P</v>
      </c>
      <c r="W464" s="129" t="n">
        <f aca="false">SUM(L464:O464)</f>
        <v>0</v>
      </c>
      <c r="X464" s="129" t="str">
        <f aca="false">IF(W464&gt;0,ABS(W464-K464),"")</f>
        <v/>
      </c>
      <c r="AO464" s="78" t="e">
        <f aca="false">VLOOKUP(F464,PTDS2!$A$1:$Q$13,2)</f>
        <v>#N/A</v>
      </c>
      <c r="AP464" s="78" t="e">
        <f aca="false">VLOOKUP(F464,PTDS2!$A$1:$Q$13,3)</f>
        <v>#N/A</v>
      </c>
      <c r="AQ464" s="78" t="e">
        <f aca="false">VLOOKUP(F464,PTDS2!$A$1:$Q$13,4)</f>
        <v>#N/A</v>
      </c>
      <c r="AR464" s="78" t="e">
        <f aca="false">VLOOKUP(F464,PTDS2!$A$1:$Q$13,5)</f>
        <v>#N/A</v>
      </c>
      <c r="AS464" s="78" t="e">
        <f aca="false">VLOOKUP(F464,PTDS2!$A$1:$Q$13,6)</f>
        <v>#N/A</v>
      </c>
      <c r="AT464" s="78" t="e">
        <f aca="false">VLOOKUP(F464,PTDS2!$A$1:$Q$13,7)</f>
        <v>#N/A</v>
      </c>
      <c r="AU464" s="78" t="e">
        <f aca="false">VLOOKUP(F464,PTDS2!$A$1:$Q$13,8)</f>
        <v>#N/A</v>
      </c>
      <c r="AV464" s="78" t="e">
        <f aca="false">VLOOKUP(F464,PTDS2!$A$1:$Q$13,9)</f>
        <v>#N/A</v>
      </c>
      <c r="AW464" s="78" t="e">
        <f aca="false">VLOOKUP(F464,PTDS2!$A$1:$Q$13,10)</f>
        <v>#N/A</v>
      </c>
      <c r="AX464" s="78" t="e">
        <f aca="false">VLOOKUP(F464,PTDS2!$A$1:$Q$13,11)</f>
        <v>#N/A</v>
      </c>
      <c r="AY464" s="78" t="e">
        <f aca="false">VLOOKUP(F464,PTDS2!$A$1:$Q$13,12)</f>
        <v>#N/A</v>
      </c>
      <c r="AZ464" s="78" t="e">
        <f aca="false">VLOOKUP(F464,PTDS2!$A$1:$Q$13,13)</f>
        <v>#N/A</v>
      </c>
      <c r="BA464" s="78" t="e">
        <f aca="false">VLOOKUP(F464,PTDS2!$A$1:$Q$13,14)</f>
        <v>#N/A</v>
      </c>
      <c r="BB464" s="78" t="e">
        <f aca="false">VLOOKUP(F464,PTDS2!$A$1:$Q$13,15)</f>
        <v>#N/A</v>
      </c>
      <c r="BC464" s="78" t="e">
        <f aca="false">VLOOKUP(F464,PTDS2!$A$1:$Q$13,16)</f>
        <v>#N/A</v>
      </c>
      <c r="BD464" s="78" t="e">
        <f aca="false">VLOOKUP(F464,PTDS2!$A$1:$Q$13,17)</f>
        <v>#N/A</v>
      </c>
      <c r="BF464" s="78" t="e">
        <f aca="false">IF(AO464=0,"",AO464)</f>
        <v>#N/A</v>
      </c>
      <c r="BG464" s="78" t="e">
        <f aca="false">IF(AP464=0,"",AP464)</f>
        <v>#N/A</v>
      </c>
      <c r="BH464" s="78" t="e">
        <f aca="false">IF(AQ464=0,"",AQ464)</f>
        <v>#N/A</v>
      </c>
      <c r="BI464" s="78" t="e">
        <f aca="false">IF(AR464=0,"",AR464)</f>
        <v>#N/A</v>
      </c>
      <c r="BJ464" s="78" t="e">
        <f aca="false">IF(AS464=0,"",AS464)</f>
        <v>#N/A</v>
      </c>
      <c r="BK464" s="78" t="e">
        <f aca="false">IF(AT464=0,"",AT464)</f>
        <v>#N/A</v>
      </c>
      <c r="BL464" s="78" t="e">
        <f aca="false">IF(AU464=0,"",AU464)</f>
        <v>#N/A</v>
      </c>
      <c r="BM464" s="78" t="e">
        <f aca="false">IF(AV464=0,"",AV464)</f>
        <v>#N/A</v>
      </c>
      <c r="BN464" s="78" t="e">
        <f aca="false">IF(AW464=0,"",AW464)</f>
        <v>#N/A</v>
      </c>
      <c r="BO464" s="78" t="e">
        <f aca="false">IF(AX464=0,"",AX464)</f>
        <v>#N/A</v>
      </c>
      <c r="BP464" s="78" t="e">
        <f aca="false">IF(AY464=0,"",AY464)</f>
        <v>#N/A</v>
      </c>
      <c r="BQ464" s="78" t="e">
        <f aca="false">IF(AZ464=0,"",AZ464)</f>
        <v>#N/A</v>
      </c>
      <c r="BR464" s="78" t="e">
        <f aca="false">IF(BA464=0,"",BA464)</f>
        <v>#N/A</v>
      </c>
      <c r="BS464" s="78" t="e">
        <f aca="false">IF(BB464=0,"",BB464)</f>
        <v>#N/A</v>
      </c>
      <c r="BT464" s="78" t="e">
        <f aca="false">IF(BC464=0,"",BC464)</f>
        <v>#N/A</v>
      </c>
      <c r="BU464" s="78" t="e">
        <f aca="false">IF(BD464=0,"",BD464)</f>
        <v>#N/A</v>
      </c>
    </row>
    <row r="465" customFormat="false" ht="56.7" hidden="false" customHeight="true" outlineLevel="0" collapsed="false">
      <c r="A465" s="137"/>
      <c r="B465" s="138"/>
      <c r="C465" s="139"/>
      <c r="D465" s="139"/>
      <c r="E465" s="143"/>
      <c r="F465" s="120"/>
      <c r="G465" s="121"/>
      <c r="H465" s="122"/>
      <c r="I465" s="123"/>
      <c r="J465" s="116"/>
      <c r="K465" s="124" t="str">
        <f aca="false">IF(ISBLANK(I465),"",ROUND(IF(J465&lt;&gt;"€",IF(J465="$",I465*TRANSFERENCIAS!$E$29,I465*TRANSFERENCIAS!$H$29),I465),2))</f>
        <v/>
      </c>
      <c r="L465" s="142"/>
      <c r="M465" s="142"/>
      <c r="N465" s="142"/>
      <c r="O465" s="142"/>
      <c r="P465" s="142"/>
      <c r="Q465" s="160" t="str">
        <f aca="false">IF(ISNUMBER(X465),X465,"P")</f>
        <v>P</v>
      </c>
      <c r="W465" s="129" t="n">
        <f aca="false">SUM(L465:O465)</f>
        <v>0</v>
      </c>
      <c r="X465" s="129" t="str">
        <f aca="false">IF(W465&gt;0,ABS(W465-K465),"")</f>
        <v/>
      </c>
      <c r="AO465" s="78" t="e">
        <f aca="false">VLOOKUP(F465,PTDS2!$A$1:$Q$13,2)</f>
        <v>#N/A</v>
      </c>
      <c r="AP465" s="78" t="e">
        <f aca="false">VLOOKUP(F465,PTDS2!$A$1:$Q$13,3)</f>
        <v>#N/A</v>
      </c>
      <c r="AQ465" s="78" t="e">
        <f aca="false">VLOOKUP(F465,PTDS2!$A$1:$Q$13,4)</f>
        <v>#N/A</v>
      </c>
      <c r="AR465" s="78" t="e">
        <f aca="false">VLOOKUP(F465,PTDS2!$A$1:$Q$13,5)</f>
        <v>#N/A</v>
      </c>
      <c r="AS465" s="78" t="e">
        <f aca="false">VLOOKUP(F465,PTDS2!$A$1:$Q$13,6)</f>
        <v>#N/A</v>
      </c>
      <c r="AT465" s="78" t="e">
        <f aca="false">VLOOKUP(F465,PTDS2!$A$1:$Q$13,7)</f>
        <v>#N/A</v>
      </c>
      <c r="AU465" s="78" t="e">
        <f aca="false">VLOOKUP(F465,PTDS2!$A$1:$Q$13,8)</f>
        <v>#N/A</v>
      </c>
      <c r="AV465" s="78" t="e">
        <f aca="false">VLOOKUP(F465,PTDS2!$A$1:$Q$13,9)</f>
        <v>#N/A</v>
      </c>
      <c r="AW465" s="78" t="e">
        <f aca="false">VLOOKUP(F465,PTDS2!$A$1:$Q$13,10)</f>
        <v>#N/A</v>
      </c>
      <c r="AX465" s="78" t="e">
        <f aca="false">VLOOKUP(F465,PTDS2!$A$1:$Q$13,11)</f>
        <v>#N/A</v>
      </c>
      <c r="AY465" s="78" t="e">
        <f aca="false">VLOOKUP(F465,PTDS2!$A$1:$Q$13,12)</f>
        <v>#N/A</v>
      </c>
      <c r="AZ465" s="78" t="e">
        <f aca="false">VLOOKUP(F465,PTDS2!$A$1:$Q$13,13)</f>
        <v>#N/A</v>
      </c>
      <c r="BA465" s="78" t="e">
        <f aca="false">VLOOKUP(F465,PTDS2!$A$1:$Q$13,14)</f>
        <v>#N/A</v>
      </c>
      <c r="BB465" s="78" t="e">
        <f aca="false">VLOOKUP(F465,PTDS2!$A$1:$Q$13,15)</f>
        <v>#N/A</v>
      </c>
      <c r="BC465" s="78" t="e">
        <f aca="false">VLOOKUP(F465,PTDS2!$A$1:$Q$13,16)</f>
        <v>#N/A</v>
      </c>
      <c r="BD465" s="78" t="e">
        <f aca="false">VLOOKUP(F465,PTDS2!$A$1:$Q$13,17)</f>
        <v>#N/A</v>
      </c>
      <c r="BF465" s="78" t="e">
        <f aca="false">IF(AO465=0,"",AO465)</f>
        <v>#N/A</v>
      </c>
      <c r="BG465" s="78" t="e">
        <f aca="false">IF(AP465=0,"",AP465)</f>
        <v>#N/A</v>
      </c>
      <c r="BH465" s="78" t="e">
        <f aca="false">IF(AQ465=0,"",AQ465)</f>
        <v>#N/A</v>
      </c>
      <c r="BI465" s="78" t="e">
        <f aca="false">IF(AR465=0,"",AR465)</f>
        <v>#N/A</v>
      </c>
      <c r="BJ465" s="78" t="e">
        <f aca="false">IF(AS465=0,"",AS465)</f>
        <v>#N/A</v>
      </c>
      <c r="BK465" s="78" t="e">
        <f aca="false">IF(AT465=0,"",AT465)</f>
        <v>#N/A</v>
      </c>
      <c r="BL465" s="78" t="e">
        <f aca="false">IF(AU465=0,"",AU465)</f>
        <v>#N/A</v>
      </c>
      <c r="BM465" s="78" t="e">
        <f aca="false">IF(AV465=0,"",AV465)</f>
        <v>#N/A</v>
      </c>
      <c r="BN465" s="78" t="e">
        <f aca="false">IF(AW465=0,"",AW465)</f>
        <v>#N/A</v>
      </c>
      <c r="BO465" s="78" t="e">
        <f aca="false">IF(AX465=0,"",AX465)</f>
        <v>#N/A</v>
      </c>
      <c r="BP465" s="78" t="e">
        <f aca="false">IF(AY465=0,"",AY465)</f>
        <v>#N/A</v>
      </c>
      <c r="BQ465" s="78" t="e">
        <f aca="false">IF(AZ465=0,"",AZ465)</f>
        <v>#N/A</v>
      </c>
      <c r="BR465" s="78" t="e">
        <f aca="false">IF(BA465=0,"",BA465)</f>
        <v>#N/A</v>
      </c>
      <c r="BS465" s="78" t="e">
        <f aca="false">IF(BB465=0,"",BB465)</f>
        <v>#N/A</v>
      </c>
      <c r="BT465" s="78" t="e">
        <f aca="false">IF(BC465=0,"",BC465)</f>
        <v>#N/A</v>
      </c>
      <c r="BU465" s="78" t="e">
        <f aca="false">IF(BD465=0,"",BD465)</f>
        <v>#N/A</v>
      </c>
    </row>
    <row r="466" customFormat="false" ht="56.7" hidden="false" customHeight="true" outlineLevel="0" collapsed="false">
      <c r="A466" s="137"/>
      <c r="B466" s="138"/>
      <c r="C466" s="139"/>
      <c r="D466" s="139"/>
      <c r="E466" s="143"/>
      <c r="F466" s="120"/>
      <c r="G466" s="121"/>
      <c r="H466" s="122"/>
      <c r="I466" s="123"/>
      <c r="J466" s="116"/>
      <c r="K466" s="124" t="str">
        <f aca="false">IF(ISBLANK(I466),"",ROUND(IF(J466&lt;&gt;"€",IF(J466="$",I466*TRANSFERENCIAS!$E$29,I466*TRANSFERENCIAS!$H$29),I466),2))</f>
        <v/>
      </c>
      <c r="L466" s="142"/>
      <c r="M466" s="142"/>
      <c r="N466" s="142"/>
      <c r="O466" s="142"/>
      <c r="P466" s="142"/>
      <c r="Q466" s="160" t="str">
        <f aca="false">IF(ISNUMBER(X466),X466,"P")</f>
        <v>P</v>
      </c>
      <c r="W466" s="129" t="n">
        <f aca="false">SUM(L466:O466)</f>
        <v>0</v>
      </c>
      <c r="X466" s="129" t="str">
        <f aca="false">IF(W466&gt;0,ABS(W466-K466),"")</f>
        <v/>
      </c>
      <c r="AO466" s="78" t="e">
        <f aca="false">VLOOKUP(F466,PTDS2!$A$1:$Q$13,2)</f>
        <v>#N/A</v>
      </c>
      <c r="AP466" s="78" t="e">
        <f aca="false">VLOOKUP(F466,PTDS2!$A$1:$Q$13,3)</f>
        <v>#N/A</v>
      </c>
      <c r="AQ466" s="78" t="e">
        <f aca="false">VLOOKUP(F466,PTDS2!$A$1:$Q$13,4)</f>
        <v>#N/A</v>
      </c>
      <c r="AR466" s="78" t="e">
        <f aca="false">VLOOKUP(F466,PTDS2!$A$1:$Q$13,5)</f>
        <v>#N/A</v>
      </c>
      <c r="AS466" s="78" t="e">
        <f aca="false">VLOOKUP(F466,PTDS2!$A$1:$Q$13,6)</f>
        <v>#N/A</v>
      </c>
      <c r="AT466" s="78" t="e">
        <f aca="false">VLOOKUP(F466,PTDS2!$A$1:$Q$13,7)</f>
        <v>#N/A</v>
      </c>
      <c r="AU466" s="78" t="e">
        <f aca="false">VLOOKUP(F466,PTDS2!$A$1:$Q$13,8)</f>
        <v>#N/A</v>
      </c>
      <c r="AV466" s="78" t="e">
        <f aca="false">VLOOKUP(F466,PTDS2!$A$1:$Q$13,9)</f>
        <v>#N/A</v>
      </c>
      <c r="AW466" s="78" t="e">
        <f aca="false">VLOOKUP(F466,PTDS2!$A$1:$Q$13,10)</f>
        <v>#N/A</v>
      </c>
      <c r="AX466" s="78" t="e">
        <f aca="false">VLOOKUP(F466,PTDS2!$A$1:$Q$13,11)</f>
        <v>#N/A</v>
      </c>
      <c r="AY466" s="78" t="e">
        <f aca="false">VLOOKUP(F466,PTDS2!$A$1:$Q$13,12)</f>
        <v>#N/A</v>
      </c>
      <c r="AZ466" s="78" t="e">
        <f aca="false">VLOOKUP(F466,PTDS2!$A$1:$Q$13,13)</f>
        <v>#N/A</v>
      </c>
      <c r="BA466" s="78" t="e">
        <f aca="false">VLOOKUP(F466,PTDS2!$A$1:$Q$13,14)</f>
        <v>#N/A</v>
      </c>
      <c r="BB466" s="78" t="e">
        <f aca="false">VLOOKUP(F466,PTDS2!$A$1:$Q$13,15)</f>
        <v>#N/A</v>
      </c>
      <c r="BC466" s="78" t="e">
        <f aca="false">VLOOKUP(F466,PTDS2!$A$1:$Q$13,16)</f>
        <v>#N/A</v>
      </c>
      <c r="BD466" s="78" t="e">
        <f aca="false">VLOOKUP(F466,PTDS2!$A$1:$Q$13,17)</f>
        <v>#N/A</v>
      </c>
      <c r="BF466" s="78" t="e">
        <f aca="false">IF(AO466=0,"",AO466)</f>
        <v>#N/A</v>
      </c>
      <c r="BG466" s="78" t="e">
        <f aca="false">IF(AP466=0,"",AP466)</f>
        <v>#N/A</v>
      </c>
      <c r="BH466" s="78" t="e">
        <f aca="false">IF(AQ466=0,"",AQ466)</f>
        <v>#N/A</v>
      </c>
      <c r="BI466" s="78" t="e">
        <f aca="false">IF(AR466=0,"",AR466)</f>
        <v>#N/A</v>
      </c>
      <c r="BJ466" s="78" t="e">
        <f aca="false">IF(AS466=0,"",AS466)</f>
        <v>#N/A</v>
      </c>
      <c r="BK466" s="78" t="e">
        <f aca="false">IF(AT466=0,"",AT466)</f>
        <v>#N/A</v>
      </c>
      <c r="BL466" s="78" t="e">
        <f aca="false">IF(AU466=0,"",AU466)</f>
        <v>#N/A</v>
      </c>
      <c r="BM466" s="78" t="e">
        <f aca="false">IF(AV466=0,"",AV466)</f>
        <v>#N/A</v>
      </c>
      <c r="BN466" s="78" t="e">
        <f aca="false">IF(AW466=0,"",AW466)</f>
        <v>#N/A</v>
      </c>
      <c r="BO466" s="78" t="e">
        <f aca="false">IF(AX466=0,"",AX466)</f>
        <v>#N/A</v>
      </c>
      <c r="BP466" s="78" t="e">
        <f aca="false">IF(AY466=0,"",AY466)</f>
        <v>#N/A</v>
      </c>
      <c r="BQ466" s="78" t="e">
        <f aca="false">IF(AZ466=0,"",AZ466)</f>
        <v>#N/A</v>
      </c>
      <c r="BR466" s="78" t="e">
        <f aca="false">IF(BA466=0,"",BA466)</f>
        <v>#N/A</v>
      </c>
      <c r="BS466" s="78" t="e">
        <f aca="false">IF(BB466=0,"",BB466)</f>
        <v>#N/A</v>
      </c>
      <c r="BT466" s="78" t="e">
        <f aca="false">IF(BC466=0,"",BC466)</f>
        <v>#N/A</v>
      </c>
      <c r="BU466" s="78" t="e">
        <f aca="false">IF(BD466=0,"",BD466)</f>
        <v>#N/A</v>
      </c>
    </row>
    <row r="467" customFormat="false" ht="56.7" hidden="false" customHeight="true" outlineLevel="0" collapsed="false">
      <c r="A467" s="137"/>
      <c r="B467" s="138"/>
      <c r="C467" s="139"/>
      <c r="D467" s="139"/>
      <c r="E467" s="143"/>
      <c r="F467" s="120"/>
      <c r="G467" s="121"/>
      <c r="H467" s="122"/>
      <c r="I467" s="123"/>
      <c r="J467" s="116"/>
      <c r="K467" s="124" t="str">
        <f aca="false">IF(ISBLANK(I467),"",ROUND(IF(J467&lt;&gt;"€",IF(J467="$",I467*TRANSFERENCIAS!$E$29,I467*TRANSFERENCIAS!$H$29),I467),2))</f>
        <v/>
      </c>
      <c r="L467" s="142"/>
      <c r="M467" s="142"/>
      <c r="N467" s="142"/>
      <c r="O467" s="142"/>
      <c r="P467" s="142"/>
      <c r="Q467" s="160" t="str">
        <f aca="false">IF(ISNUMBER(X467),X467,"P")</f>
        <v>P</v>
      </c>
      <c r="W467" s="129" t="n">
        <f aca="false">SUM(L467:O467)</f>
        <v>0</v>
      </c>
      <c r="X467" s="129" t="str">
        <f aca="false">IF(W467&gt;0,ABS(W467-K467),"")</f>
        <v/>
      </c>
      <c r="AO467" s="78" t="e">
        <f aca="false">VLOOKUP(F467,PTDS2!$A$1:$Q$13,2)</f>
        <v>#N/A</v>
      </c>
      <c r="AP467" s="78" t="e">
        <f aca="false">VLOOKUP(F467,PTDS2!$A$1:$Q$13,3)</f>
        <v>#N/A</v>
      </c>
      <c r="AQ467" s="78" t="e">
        <f aca="false">VLOOKUP(F467,PTDS2!$A$1:$Q$13,4)</f>
        <v>#N/A</v>
      </c>
      <c r="AR467" s="78" t="e">
        <f aca="false">VLOOKUP(F467,PTDS2!$A$1:$Q$13,5)</f>
        <v>#N/A</v>
      </c>
      <c r="AS467" s="78" t="e">
        <f aca="false">VLOOKUP(F467,PTDS2!$A$1:$Q$13,6)</f>
        <v>#N/A</v>
      </c>
      <c r="AT467" s="78" t="e">
        <f aca="false">VLOOKUP(F467,PTDS2!$A$1:$Q$13,7)</f>
        <v>#N/A</v>
      </c>
      <c r="AU467" s="78" t="e">
        <f aca="false">VLOOKUP(F467,PTDS2!$A$1:$Q$13,8)</f>
        <v>#N/A</v>
      </c>
      <c r="AV467" s="78" t="e">
        <f aca="false">VLOOKUP(F467,PTDS2!$A$1:$Q$13,9)</f>
        <v>#N/A</v>
      </c>
      <c r="AW467" s="78" t="e">
        <f aca="false">VLOOKUP(F467,PTDS2!$A$1:$Q$13,10)</f>
        <v>#N/A</v>
      </c>
      <c r="AX467" s="78" t="e">
        <f aca="false">VLOOKUP(F467,PTDS2!$A$1:$Q$13,11)</f>
        <v>#N/A</v>
      </c>
      <c r="AY467" s="78" t="e">
        <f aca="false">VLOOKUP(F467,PTDS2!$A$1:$Q$13,12)</f>
        <v>#N/A</v>
      </c>
      <c r="AZ467" s="78" t="e">
        <f aca="false">VLOOKUP(F467,PTDS2!$A$1:$Q$13,13)</f>
        <v>#N/A</v>
      </c>
      <c r="BA467" s="78" t="e">
        <f aca="false">VLOOKUP(F467,PTDS2!$A$1:$Q$13,14)</f>
        <v>#N/A</v>
      </c>
      <c r="BB467" s="78" t="e">
        <f aca="false">VLOOKUP(F467,PTDS2!$A$1:$Q$13,15)</f>
        <v>#N/A</v>
      </c>
      <c r="BC467" s="78" t="e">
        <f aca="false">VLOOKUP(F467,PTDS2!$A$1:$Q$13,16)</f>
        <v>#N/A</v>
      </c>
      <c r="BD467" s="78" t="e">
        <f aca="false">VLOOKUP(F467,PTDS2!$A$1:$Q$13,17)</f>
        <v>#N/A</v>
      </c>
      <c r="BF467" s="78" t="e">
        <f aca="false">IF(AO467=0,"",AO467)</f>
        <v>#N/A</v>
      </c>
      <c r="BG467" s="78" t="e">
        <f aca="false">IF(AP467=0,"",AP467)</f>
        <v>#N/A</v>
      </c>
      <c r="BH467" s="78" t="e">
        <f aca="false">IF(AQ467=0,"",AQ467)</f>
        <v>#N/A</v>
      </c>
      <c r="BI467" s="78" t="e">
        <f aca="false">IF(AR467=0,"",AR467)</f>
        <v>#N/A</v>
      </c>
      <c r="BJ467" s="78" t="e">
        <f aca="false">IF(AS467=0,"",AS467)</f>
        <v>#N/A</v>
      </c>
      <c r="BK467" s="78" t="e">
        <f aca="false">IF(AT467=0,"",AT467)</f>
        <v>#N/A</v>
      </c>
      <c r="BL467" s="78" t="e">
        <f aca="false">IF(AU467=0,"",AU467)</f>
        <v>#N/A</v>
      </c>
      <c r="BM467" s="78" t="e">
        <f aca="false">IF(AV467=0,"",AV467)</f>
        <v>#N/A</v>
      </c>
      <c r="BN467" s="78" t="e">
        <f aca="false">IF(AW467=0,"",AW467)</f>
        <v>#N/A</v>
      </c>
      <c r="BO467" s="78" t="e">
        <f aca="false">IF(AX467=0,"",AX467)</f>
        <v>#N/A</v>
      </c>
      <c r="BP467" s="78" t="e">
        <f aca="false">IF(AY467=0,"",AY467)</f>
        <v>#N/A</v>
      </c>
      <c r="BQ467" s="78" t="e">
        <f aca="false">IF(AZ467=0,"",AZ467)</f>
        <v>#N/A</v>
      </c>
      <c r="BR467" s="78" t="e">
        <f aca="false">IF(BA467=0,"",BA467)</f>
        <v>#N/A</v>
      </c>
      <c r="BS467" s="78" t="e">
        <f aca="false">IF(BB467=0,"",BB467)</f>
        <v>#N/A</v>
      </c>
      <c r="BT467" s="78" t="e">
        <f aca="false">IF(BC467=0,"",BC467)</f>
        <v>#N/A</v>
      </c>
      <c r="BU467" s="78" t="e">
        <f aca="false">IF(BD467=0,"",BD467)</f>
        <v>#N/A</v>
      </c>
    </row>
    <row r="468" customFormat="false" ht="56.7" hidden="false" customHeight="true" outlineLevel="0" collapsed="false">
      <c r="A468" s="137"/>
      <c r="B468" s="138"/>
      <c r="C468" s="139"/>
      <c r="D468" s="139"/>
      <c r="E468" s="143"/>
      <c r="F468" s="120"/>
      <c r="G468" s="121"/>
      <c r="H468" s="122"/>
      <c r="I468" s="123"/>
      <c r="J468" s="116"/>
      <c r="K468" s="124" t="str">
        <f aca="false">IF(ISBLANK(I468),"",ROUND(IF(J468&lt;&gt;"€",IF(J468="$",I468*TRANSFERENCIAS!$E$29,I468*TRANSFERENCIAS!$H$29),I468),2))</f>
        <v/>
      </c>
      <c r="L468" s="142"/>
      <c r="M468" s="142"/>
      <c r="N468" s="142"/>
      <c r="O468" s="142"/>
      <c r="P468" s="142"/>
      <c r="Q468" s="160" t="str">
        <f aca="false">IF(ISNUMBER(X468),X468,"P")</f>
        <v>P</v>
      </c>
      <c r="W468" s="129" t="n">
        <f aca="false">SUM(L468:O468)</f>
        <v>0</v>
      </c>
      <c r="X468" s="129" t="str">
        <f aca="false">IF(W468&gt;0,ABS(W468-K468),"")</f>
        <v/>
      </c>
      <c r="AO468" s="78" t="e">
        <f aca="false">VLOOKUP(F468,PTDS2!$A$1:$Q$13,2)</f>
        <v>#N/A</v>
      </c>
      <c r="AP468" s="78" t="e">
        <f aca="false">VLOOKUP(F468,PTDS2!$A$1:$Q$13,3)</f>
        <v>#N/A</v>
      </c>
      <c r="AQ468" s="78" t="e">
        <f aca="false">VLOOKUP(F468,PTDS2!$A$1:$Q$13,4)</f>
        <v>#N/A</v>
      </c>
      <c r="AR468" s="78" t="e">
        <f aca="false">VLOOKUP(F468,PTDS2!$A$1:$Q$13,5)</f>
        <v>#N/A</v>
      </c>
      <c r="AS468" s="78" t="e">
        <f aca="false">VLOOKUP(F468,PTDS2!$A$1:$Q$13,6)</f>
        <v>#N/A</v>
      </c>
      <c r="AT468" s="78" t="e">
        <f aca="false">VLOOKUP(F468,PTDS2!$A$1:$Q$13,7)</f>
        <v>#N/A</v>
      </c>
      <c r="AU468" s="78" t="e">
        <f aca="false">VLOOKUP(F468,PTDS2!$A$1:$Q$13,8)</f>
        <v>#N/A</v>
      </c>
      <c r="AV468" s="78" t="e">
        <f aca="false">VLOOKUP(F468,PTDS2!$A$1:$Q$13,9)</f>
        <v>#N/A</v>
      </c>
      <c r="AW468" s="78" t="e">
        <f aca="false">VLOOKUP(F468,PTDS2!$A$1:$Q$13,10)</f>
        <v>#N/A</v>
      </c>
      <c r="AX468" s="78" t="e">
        <f aca="false">VLOOKUP(F468,PTDS2!$A$1:$Q$13,11)</f>
        <v>#N/A</v>
      </c>
      <c r="AY468" s="78" t="e">
        <f aca="false">VLOOKUP(F468,PTDS2!$A$1:$Q$13,12)</f>
        <v>#N/A</v>
      </c>
      <c r="AZ468" s="78" t="e">
        <f aca="false">VLOOKUP(F468,PTDS2!$A$1:$Q$13,13)</f>
        <v>#N/A</v>
      </c>
      <c r="BA468" s="78" t="e">
        <f aca="false">VLOOKUP(F468,PTDS2!$A$1:$Q$13,14)</f>
        <v>#N/A</v>
      </c>
      <c r="BB468" s="78" t="e">
        <f aca="false">VLOOKUP(F468,PTDS2!$A$1:$Q$13,15)</f>
        <v>#N/A</v>
      </c>
      <c r="BC468" s="78" t="e">
        <f aca="false">VLOOKUP(F468,PTDS2!$A$1:$Q$13,16)</f>
        <v>#N/A</v>
      </c>
      <c r="BD468" s="78" t="e">
        <f aca="false">VLOOKUP(F468,PTDS2!$A$1:$Q$13,17)</f>
        <v>#N/A</v>
      </c>
      <c r="BF468" s="78" t="e">
        <f aca="false">IF(AO468=0,"",AO468)</f>
        <v>#N/A</v>
      </c>
      <c r="BG468" s="78" t="e">
        <f aca="false">IF(AP468=0,"",AP468)</f>
        <v>#N/A</v>
      </c>
      <c r="BH468" s="78" t="e">
        <f aca="false">IF(AQ468=0,"",AQ468)</f>
        <v>#N/A</v>
      </c>
      <c r="BI468" s="78" t="e">
        <f aca="false">IF(AR468=0,"",AR468)</f>
        <v>#N/A</v>
      </c>
      <c r="BJ468" s="78" t="e">
        <f aca="false">IF(AS468=0,"",AS468)</f>
        <v>#N/A</v>
      </c>
      <c r="BK468" s="78" t="e">
        <f aca="false">IF(AT468=0,"",AT468)</f>
        <v>#N/A</v>
      </c>
      <c r="BL468" s="78" t="e">
        <f aca="false">IF(AU468=0,"",AU468)</f>
        <v>#N/A</v>
      </c>
      <c r="BM468" s="78" t="e">
        <f aca="false">IF(AV468=0,"",AV468)</f>
        <v>#N/A</v>
      </c>
      <c r="BN468" s="78" t="e">
        <f aca="false">IF(AW468=0,"",AW468)</f>
        <v>#N/A</v>
      </c>
      <c r="BO468" s="78" t="e">
        <f aca="false">IF(AX468=0,"",AX468)</f>
        <v>#N/A</v>
      </c>
      <c r="BP468" s="78" t="e">
        <f aca="false">IF(AY468=0,"",AY468)</f>
        <v>#N/A</v>
      </c>
      <c r="BQ468" s="78" t="e">
        <f aca="false">IF(AZ468=0,"",AZ468)</f>
        <v>#N/A</v>
      </c>
      <c r="BR468" s="78" t="e">
        <f aca="false">IF(BA468=0,"",BA468)</f>
        <v>#N/A</v>
      </c>
      <c r="BS468" s="78" t="e">
        <f aca="false">IF(BB468=0,"",BB468)</f>
        <v>#N/A</v>
      </c>
      <c r="BT468" s="78" t="e">
        <f aca="false">IF(BC468=0,"",BC468)</f>
        <v>#N/A</v>
      </c>
      <c r="BU468" s="78" t="e">
        <f aca="false">IF(BD468=0,"",BD468)</f>
        <v>#N/A</v>
      </c>
    </row>
    <row r="469" customFormat="false" ht="56.7" hidden="false" customHeight="true" outlineLevel="0" collapsed="false">
      <c r="A469" s="137"/>
      <c r="B469" s="138"/>
      <c r="C469" s="139"/>
      <c r="D469" s="139"/>
      <c r="E469" s="143"/>
      <c r="F469" s="120"/>
      <c r="G469" s="121"/>
      <c r="H469" s="122"/>
      <c r="I469" s="123"/>
      <c r="J469" s="116"/>
      <c r="K469" s="124" t="str">
        <f aca="false">IF(ISBLANK(I469),"",ROUND(IF(J469&lt;&gt;"€",IF(J469="$",I469*TRANSFERENCIAS!$E$29,I469*TRANSFERENCIAS!$H$29),I469),2))</f>
        <v/>
      </c>
      <c r="L469" s="142"/>
      <c r="M469" s="142"/>
      <c r="N469" s="142"/>
      <c r="O469" s="142"/>
      <c r="P469" s="142"/>
      <c r="Q469" s="160" t="str">
        <f aca="false">IF(ISNUMBER(X469),X469,"P")</f>
        <v>P</v>
      </c>
      <c r="W469" s="129" t="n">
        <f aca="false">SUM(L469:O469)</f>
        <v>0</v>
      </c>
      <c r="X469" s="129" t="str">
        <f aca="false">IF(W469&gt;0,ABS(W469-K469),"")</f>
        <v/>
      </c>
      <c r="AO469" s="78" t="e">
        <f aca="false">VLOOKUP(F469,PTDS2!$A$1:$Q$13,2)</f>
        <v>#N/A</v>
      </c>
      <c r="AP469" s="78" t="e">
        <f aca="false">VLOOKUP(F469,PTDS2!$A$1:$Q$13,3)</f>
        <v>#N/A</v>
      </c>
      <c r="AQ469" s="78" t="e">
        <f aca="false">VLOOKUP(F469,PTDS2!$A$1:$Q$13,4)</f>
        <v>#N/A</v>
      </c>
      <c r="AR469" s="78" t="e">
        <f aca="false">VLOOKUP(F469,PTDS2!$A$1:$Q$13,5)</f>
        <v>#N/A</v>
      </c>
      <c r="AS469" s="78" t="e">
        <f aca="false">VLOOKUP(F469,PTDS2!$A$1:$Q$13,6)</f>
        <v>#N/A</v>
      </c>
      <c r="AT469" s="78" t="e">
        <f aca="false">VLOOKUP(F469,PTDS2!$A$1:$Q$13,7)</f>
        <v>#N/A</v>
      </c>
      <c r="AU469" s="78" t="e">
        <f aca="false">VLOOKUP(F469,PTDS2!$A$1:$Q$13,8)</f>
        <v>#N/A</v>
      </c>
      <c r="AV469" s="78" t="e">
        <f aca="false">VLOOKUP(F469,PTDS2!$A$1:$Q$13,9)</f>
        <v>#N/A</v>
      </c>
      <c r="AW469" s="78" t="e">
        <f aca="false">VLOOKUP(F469,PTDS2!$A$1:$Q$13,10)</f>
        <v>#N/A</v>
      </c>
      <c r="AX469" s="78" t="e">
        <f aca="false">VLOOKUP(F469,PTDS2!$A$1:$Q$13,11)</f>
        <v>#N/A</v>
      </c>
      <c r="AY469" s="78" t="e">
        <f aca="false">VLOOKUP(F469,PTDS2!$A$1:$Q$13,12)</f>
        <v>#N/A</v>
      </c>
      <c r="AZ469" s="78" t="e">
        <f aca="false">VLOOKUP(F469,PTDS2!$A$1:$Q$13,13)</f>
        <v>#N/A</v>
      </c>
      <c r="BA469" s="78" t="e">
        <f aca="false">VLOOKUP(F469,PTDS2!$A$1:$Q$13,14)</f>
        <v>#N/A</v>
      </c>
      <c r="BB469" s="78" t="e">
        <f aca="false">VLOOKUP(F469,PTDS2!$A$1:$Q$13,15)</f>
        <v>#N/A</v>
      </c>
      <c r="BC469" s="78" t="e">
        <f aca="false">VLOOKUP(F469,PTDS2!$A$1:$Q$13,16)</f>
        <v>#N/A</v>
      </c>
      <c r="BD469" s="78" t="e">
        <f aca="false">VLOOKUP(F469,PTDS2!$A$1:$Q$13,17)</f>
        <v>#N/A</v>
      </c>
      <c r="BF469" s="78" t="e">
        <f aca="false">IF(AO469=0,"",AO469)</f>
        <v>#N/A</v>
      </c>
      <c r="BG469" s="78" t="e">
        <f aca="false">IF(AP469=0,"",AP469)</f>
        <v>#N/A</v>
      </c>
      <c r="BH469" s="78" t="e">
        <f aca="false">IF(AQ469=0,"",AQ469)</f>
        <v>#N/A</v>
      </c>
      <c r="BI469" s="78" t="e">
        <f aca="false">IF(AR469=0,"",AR469)</f>
        <v>#N/A</v>
      </c>
      <c r="BJ469" s="78" t="e">
        <f aca="false">IF(AS469=0,"",AS469)</f>
        <v>#N/A</v>
      </c>
      <c r="BK469" s="78" t="e">
        <f aca="false">IF(AT469=0,"",AT469)</f>
        <v>#N/A</v>
      </c>
      <c r="BL469" s="78" t="e">
        <f aca="false">IF(AU469=0,"",AU469)</f>
        <v>#N/A</v>
      </c>
      <c r="BM469" s="78" t="e">
        <f aca="false">IF(AV469=0,"",AV469)</f>
        <v>#N/A</v>
      </c>
      <c r="BN469" s="78" t="e">
        <f aca="false">IF(AW469=0,"",AW469)</f>
        <v>#N/A</v>
      </c>
      <c r="BO469" s="78" t="e">
        <f aca="false">IF(AX469=0,"",AX469)</f>
        <v>#N/A</v>
      </c>
      <c r="BP469" s="78" t="e">
        <f aca="false">IF(AY469=0,"",AY469)</f>
        <v>#N/A</v>
      </c>
      <c r="BQ469" s="78" t="e">
        <f aca="false">IF(AZ469=0,"",AZ469)</f>
        <v>#N/A</v>
      </c>
      <c r="BR469" s="78" t="e">
        <f aca="false">IF(BA469=0,"",BA469)</f>
        <v>#N/A</v>
      </c>
      <c r="BS469" s="78" t="e">
        <f aca="false">IF(BB469=0,"",BB469)</f>
        <v>#N/A</v>
      </c>
      <c r="BT469" s="78" t="e">
        <f aca="false">IF(BC469=0,"",BC469)</f>
        <v>#N/A</v>
      </c>
      <c r="BU469" s="78" t="e">
        <f aca="false">IF(BD469=0,"",BD469)</f>
        <v>#N/A</v>
      </c>
    </row>
    <row r="470" customFormat="false" ht="56.7" hidden="false" customHeight="true" outlineLevel="0" collapsed="false">
      <c r="A470" s="137"/>
      <c r="B470" s="138"/>
      <c r="C470" s="139"/>
      <c r="D470" s="139"/>
      <c r="E470" s="143"/>
      <c r="F470" s="120"/>
      <c r="G470" s="121"/>
      <c r="H470" s="122"/>
      <c r="I470" s="123"/>
      <c r="J470" s="116"/>
      <c r="K470" s="124" t="str">
        <f aca="false">IF(ISBLANK(I470),"",ROUND(IF(J470&lt;&gt;"€",IF(J470="$",I470*TRANSFERENCIAS!$E$29,I470*TRANSFERENCIAS!$H$29),I470),2))</f>
        <v/>
      </c>
      <c r="L470" s="142"/>
      <c r="M470" s="142"/>
      <c r="N470" s="142"/>
      <c r="O470" s="142"/>
      <c r="P470" s="142"/>
      <c r="Q470" s="160" t="str">
        <f aca="false">IF(ISNUMBER(X470),X470,"P")</f>
        <v>P</v>
      </c>
      <c r="W470" s="129" t="n">
        <f aca="false">SUM(L470:O470)</f>
        <v>0</v>
      </c>
      <c r="X470" s="129" t="str">
        <f aca="false">IF(W470&gt;0,ABS(W470-K470),"")</f>
        <v/>
      </c>
      <c r="AO470" s="78" t="e">
        <f aca="false">VLOOKUP(F470,PTDS2!$A$1:$Q$13,2)</f>
        <v>#N/A</v>
      </c>
      <c r="AP470" s="78" t="e">
        <f aca="false">VLOOKUP(F470,PTDS2!$A$1:$Q$13,3)</f>
        <v>#N/A</v>
      </c>
      <c r="AQ470" s="78" t="e">
        <f aca="false">VLOOKUP(F470,PTDS2!$A$1:$Q$13,4)</f>
        <v>#N/A</v>
      </c>
      <c r="AR470" s="78" t="e">
        <f aca="false">VLOOKUP(F470,PTDS2!$A$1:$Q$13,5)</f>
        <v>#N/A</v>
      </c>
      <c r="AS470" s="78" t="e">
        <f aca="false">VLOOKUP(F470,PTDS2!$A$1:$Q$13,6)</f>
        <v>#N/A</v>
      </c>
      <c r="AT470" s="78" t="e">
        <f aca="false">VLOOKUP(F470,PTDS2!$A$1:$Q$13,7)</f>
        <v>#N/A</v>
      </c>
      <c r="AU470" s="78" t="e">
        <f aca="false">VLOOKUP(F470,PTDS2!$A$1:$Q$13,8)</f>
        <v>#N/A</v>
      </c>
      <c r="AV470" s="78" t="e">
        <f aca="false">VLOOKUP(F470,PTDS2!$A$1:$Q$13,9)</f>
        <v>#N/A</v>
      </c>
      <c r="AW470" s="78" t="e">
        <f aca="false">VLOOKUP(F470,PTDS2!$A$1:$Q$13,10)</f>
        <v>#N/A</v>
      </c>
      <c r="AX470" s="78" t="e">
        <f aca="false">VLOOKUP(F470,PTDS2!$A$1:$Q$13,11)</f>
        <v>#N/A</v>
      </c>
      <c r="AY470" s="78" t="e">
        <f aca="false">VLOOKUP(F470,PTDS2!$A$1:$Q$13,12)</f>
        <v>#N/A</v>
      </c>
      <c r="AZ470" s="78" t="e">
        <f aca="false">VLOOKUP(F470,PTDS2!$A$1:$Q$13,13)</f>
        <v>#N/A</v>
      </c>
      <c r="BA470" s="78" t="e">
        <f aca="false">VLOOKUP(F470,PTDS2!$A$1:$Q$13,14)</f>
        <v>#N/A</v>
      </c>
      <c r="BB470" s="78" t="e">
        <f aca="false">VLOOKUP(F470,PTDS2!$A$1:$Q$13,15)</f>
        <v>#N/A</v>
      </c>
      <c r="BC470" s="78" t="e">
        <f aca="false">VLOOKUP(F470,PTDS2!$A$1:$Q$13,16)</f>
        <v>#N/A</v>
      </c>
      <c r="BD470" s="78" t="e">
        <f aca="false">VLOOKUP(F470,PTDS2!$A$1:$Q$13,17)</f>
        <v>#N/A</v>
      </c>
      <c r="BF470" s="78" t="e">
        <f aca="false">IF(AO470=0,"",AO470)</f>
        <v>#N/A</v>
      </c>
      <c r="BG470" s="78" t="e">
        <f aca="false">IF(AP470=0,"",AP470)</f>
        <v>#N/A</v>
      </c>
      <c r="BH470" s="78" t="e">
        <f aca="false">IF(AQ470=0,"",AQ470)</f>
        <v>#N/A</v>
      </c>
      <c r="BI470" s="78" t="e">
        <f aca="false">IF(AR470=0,"",AR470)</f>
        <v>#N/A</v>
      </c>
      <c r="BJ470" s="78" t="e">
        <f aca="false">IF(AS470=0,"",AS470)</f>
        <v>#N/A</v>
      </c>
      <c r="BK470" s="78" t="e">
        <f aca="false">IF(AT470=0,"",AT470)</f>
        <v>#N/A</v>
      </c>
      <c r="BL470" s="78" t="e">
        <f aca="false">IF(AU470=0,"",AU470)</f>
        <v>#N/A</v>
      </c>
      <c r="BM470" s="78" t="e">
        <f aca="false">IF(AV470=0,"",AV470)</f>
        <v>#N/A</v>
      </c>
      <c r="BN470" s="78" t="e">
        <f aca="false">IF(AW470=0,"",AW470)</f>
        <v>#N/A</v>
      </c>
      <c r="BO470" s="78" t="e">
        <f aca="false">IF(AX470=0,"",AX470)</f>
        <v>#N/A</v>
      </c>
      <c r="BP470" s="78" t="e">
        <f aca="false">IF(AY470=0,"",AY470)</f>
        <v>#N/A</v>
      </c>
      <c r="BQ470" s="78" t="e">
        <f aca="false">IF(AZ470=0,"",AZ470)</f>
        <v>#N/A</v>
      </c>
      <c r="BR470" s="78" t="e">
        <f aca="false">IF(BA470=0,"",BA470)</f>
        <v>#N/A</v>
      </c>
      <c r="BS470" s="78" t="e">
        <f aca="false">IF(BB470=0,"",BB470)</f>
        <v>#N/A</v>
      </c>
      <c r="BT470" s="78" t="e">
        <f aca="false">IF(BC470=0,"",BC470)</f>
        <v>#N/A</v>
      </c>
      <c r="BU470" s="78" t="e">
        <f aca="false">IF(BD470=0,"",BD470)</f>
        <v>#N/A</v>
      </c>
    </row>
    <row r="471" customFormat="false" ht="56.7" hidden="false" customHeight="true" outlineLevel="0" collapsed="false">
      <c r="A471" s="137"/>
      <c r="B471" s="138"/>
      <c r="C471" s="139"/>
      <c r="D471" s="139"/>
      <c r="E471" s="143"/>
      <c r="F471" s="120"/>
      <c r="G471" s="121"/>
      <c r="H471" s="122"/>
      <c r="I471" s="123"/>
      <c r="J471" s="116"/>
      <c r="K471" s="124" t="str">
        <f aca="false">IF(ISBLANK(I471),"",ROUND(IF(J471&lt;&gt;"€",IF(J471="$",I471*TRANSFERENCIAS!$E$29,I471*TRANSFERENCIAS!$H$29),I471),2))</f>
        <v/>
      </c>
      <c r="L471" s="142"/>
      <c r="M471" s="142"/>
      <c r="N471" s="142"/>
      <c r="O471" s="142"/>
      <c r="P471" s="142"/>
      <c r="Q471" s="160" t="str">
        <f aca="false">IF(ISNUMBER(X471),X471,"P")</f>
        <v>P</v>
      </c>
      <c r="W471" s="129" t="n">
        <f aca="false">SUM(L471:O471)</f>
        <v>0</v>
      </c>
      <c r="X471" s="129" t="str">
        <f aca="false">IF(W471&gt;0,ABS(W471-K471),"")</f>
        <v/>
      </c>
      <c r="AO471" s="78" t="e">
        <f aca="false">VLOOKUP(F471,PTDS2!$A$1:$Q$13,2)</f>
        <v>#N/A</v>
      </c>
      <c r="AP471" s="78" t="e">
        <f aca="false">VLOOKUP(F471,PTDS2!$A$1:$Q$13,3)</f>
        <v>#N/A</v>
      </c>
      <c r="AQ471" s="78" t="e">
        <f aca="false">VLOOKUP(F471,PTDS2!$A$1:$Q$13,4)</f>
        <v>#N/A</v>
      </c>
      <c r="AR471" s="78" t="e">
        <f aca="false">VLOOKUP(F471,PTDS2!$A$1:$Q$13,5)</f>
        <v>#N/A</v>
      </c>
      <c r="AS471" s="78" t="e">
        <f aca="false">VLOOKUP(F471,PTDS2!$A$1:$Q$13,6)</f>
        <v>#N/A</v>
      </c>
      <c r="AT471" s="78" t="e">
        <f aca="false">VLOOKUP(F471,PTDS2!$A$1:$Q$13,7)</f>
        <v>#N/A</v>
      </c>
      <c r="AU471" s="78" t="e">
        <f aca="false">VLOOKUP(F471,PTDS2!$A$1:$Q$13,8)</f>
        <v>#N/A</v>
      </c>
      <c r="AV471" s="78" t="e">
        <f aca="false">VLOOKUP(F471,PTDS2!$A$1:$Q$13,9)</f>
        <v>#N/A</v>
      </c>
      <c r="AW471" s="78" t="e">
        <f aca="false">VLOOKUP(F471,PTDS2!$A$1:$Q$13,10)</f>
        <v>#N/A</v>
      </c>
      <c r="AX471" s="78" t="e">
        <f aca="false">VLOOKUP(F471,PTDS2!$A$1:$Q$13,11)</f>
        <v>#N/A</v>
      </c>
      <c r="AY471" s="78" t="e">
        <f aca="false">VLOOKUP(F471,PTDS2!$A$1:$Q$13,12)</f>
        <v>#N/A</v>
      </c>
      <c r="AZ471" s="78" t="e">
        <f aca="false">VLOOKUP(F471,PTDS2!$A$1:$Q$13,13)</f>
        <v>#N/A</v>
      </c>
      <c r="BA471" s="78" t="e">
        <f aca="false">VLOOKUP(F471,PTDS2!$A$1:$Q$13,14)</f>
        <v>#N/A</v>
      </c>
      <c r="BB471" s="78" t="e">
        <f aca="false">VLOOKUP(F471,PTDS2!$A$1:$Q$13,15)</f>
        <v>#N/A</v>
      </c>
      <c r="BC471" s="78" t="e">
        <f aca="false">VLOOKUP(F471,PTDS2!$A$1:$Q$13,16)</f>
        <v>#N/A</v>
      </c>
      <c r="BD471" s="78" t="e">
        <f aca="false">VLOOKUP(F471,PTDS2!$A$1:$Q$13,17)</f>
        <v>#N/A</v>
      </c>
      <c r="BF471" s="78" t="e">
        <f aca="false">IF(AO471=0,"",AO471)</f>
        <v>#N/A</v>
      </c>
      <c r="BG471" s="78" t="e">
        <f aca="false">IF(AP471=0,"",AP471)</f>
        <v>#N/A</v>
      </c>
      <c r="BH471" s="78" t="e">
        <f aca="false">IF(AQ471=0,"",AQ471)</f>
        <v>#N/A</v>
      </c>
      <c r="BI471" s="78" t="e">
        <f aca="false">IF(AR471=0,"",AR471)</f>
        <v>#N/A</v>
      </c>
      <c r="BJ471" s="78" t="e">
        <f aca="false">IF(AS471=0,"",AS471)</f>
        <v>#N/A</v>
      </c>
      <c r="BK471" s="78" t="e">
        <f aca="false">IF(AT471=0,"",AT471)</f>
        <v>#N/A</v>
      </c>
      <c r="BL471" s="78" t="e">
        <f aca="false">IF(AU471=0,"",AU471)</f>
        <v>#N/A</v>
      </c>
      <c r="BM471" s="78" t="e">
        <f aca="false">IF(AV471=0,"",AV471)</f>
        <v>#N/A</v>
      </c>
      <c r="BN471" s="78" t="e">
        <f aca="false">IF(AW471=0,"",AW471)</f>
        <v>#N/A</v>
      </c>
      <c r="BO471" s="78" t="e">
        <f aca="false">IF(AX471=0,"",AX471)</f>
        <v>#N/A</v>
      </c>
      <c r="BP471" s="78" t="e">
        <f aca="false">IF(AY471=0,"",AY471)</f>
        <v>#N/A</v>
      </c>
      <c r="BQ471" s="78" t="e">
        <f aca="false">IF(AZ471=0,"",AZ471)</f>
        <v>#N/A</v>
      </c>
      <c r="BR471" s="78" t="e">
        <f aca="false">IF(BA471=0,"",BA471)</f>
        <v>#N/A</v>
      </c>
      <c r="BS471" s="78" t="e">
        <f aca="false">IF(BB471=0,"",BB471)</f>
        <v>#N/A</v>
      </c>
      <c r="BT471" s="78" t="e">
        <f aca="false">IF(BC471=0,"",BC471)</f>
        <v>#N/A</v>
      </c>
      <c r="BU471" s="78" t="e">
        <f aca="false">IF(BD471=0,"",BD471)</f>
        <v>#N/A</v>
      </c>
    </row>
    <row r="472" customFormat="false" ht="56.7" hidden="false" customHeight="true" outlineLevel="0" collapsed="false">
      <c r="A472" s="137"/>
      <c r="B472" s="138"/>
      <c r="C472" s="139"/>
      <c r="D472" s="139"/>
      <c r="E472" s="143"/>
      <c r="F472" s="120"/>
      <c r="G472" s="121"/>
      <c r="H472" s="122"/>
      <c r="I472" s="123"/>
      <c r="J472" s="116"/>
      <c r="K472" s="124" t="str">
        <f aca="false">IF(ISBLANK(I472),"",ROUND(IF(J472&lt;&gt;"€",IF(J472="$",I472*TRANSFERENCIAS!$E$29,I472*TRANSFERENCIAS!$H$29),I472),2))</f>
        <v/>
      </c>
      <c r="L472" s="142"/>
      <c r="M472" s="142"/>
      <c r="N472" s="142"/>
      <c r="O472" s="142"/>
      <c r="P472" s="142"/>
      <c r="Q472" s="160" t="str">
        <f aca="false">IF(ISNUMBER(X472),X472,"P")</f>
        <v>P</v>
      </c>
      <c r="W472" s="129" t="n">
        <f aca="false">SUM(L472:O472)</f>
        <v>0</v>
      </c>
      <c r="X472" s="129" t="str">
        <f aca="false">IF(W472&gt;0,ABS(W472-K472),"")</f>
        <v/>
      </c>
      <c r="AO472" s="78" t="e">
        <f aca="false">VLOOKUP(F472,PTDS2!$A$1:$Q$13,2)</f>
        <v>#N/A</v>
      </c>
      <c r="AP472" s="78" t="e">
        <f aca="false">VLOOKUP(F472,PTDS2!$A$1:$Q$13,3)</f>
        <v>#N/A</v>
      </c>
      <c r="AQ472" s="78" t="e">
        <f aca="false">VLOOKUP(F472,PTDS2!$A$1:$Q$13,4)</f>
        <v>#N/A</v>
      </c>
      <c r="AR472" s="78" t="e">
        <f aca="false">VLOOKUP(F472,PTDS2!$A$1:$Q$13,5)</f>
        <v>#N/A</v>
      </c>
      <c r="AS472" s="78" t="e">
        <f aca="false">VLOOKUP(F472,PTDS2!$A$1:$Q$13,6)</f>
        <v>#N/A</v>
      </c>
      <c r="AT472" s="78" t="e">
        <f aca="false">VLOOKUP(F472,PTDS2!$A$1:$Q$13,7)</f>
        <v>#N/A</v>
      </c>
      <c r="AU472" s="78" t="e">
        <f aca="false">VLOOKUP(F472,PTDS2!$A$1:$Q$13,8)</f>
        <v>#N/A</v>
      </c>
      <c r="AV472" s="78" t="e">
        <f aca="false">VLOOKUP(F472,PTDS2!$A$1:$Q$13,9)</f>
        <v>#N/A</v>
      </c>
      <c r="AW472" s="78" t="e">
        <f aca="false">VLOOKUP(F472,PTDS2!$A$1:$Q$13,10)</f>
        <v>#N/A</v>
      </c>
      <c r="AX472" s="78" t="e">
        <f aca="false">VLOOKUP(F472,PTDS2!$A$1:$Q$13,11)</f>
        <v>#N/A</v>
      </c>
      <c r="AY472" s="78" t="e">
        <f aca="false">VLOOKUP(F472,PTDS2!$A$1:$Q$13,12)</f>
        <v>#N/A</v>
      </c>
      <c r="AZ472" s="78" t="e">
        <f aca="false">VLOOKUP(F472,PTDS2!$A$1:$Q$13,13)</f>
        <v>#N/A</v>
      </c>
      <c r="BA472" s="78" t="e">
        <f aca="false">VLOOKUP(F472,PTDS2!$A$1:$Q$13,14)</f>
        <v>#N/A</v>
      </c>
      <c r="BB472" s="78" t="e">
        <f aca="false">VLOOKUP(F472,PTDS2!$A$1:$Q$13,15)</f>
        <v>#N/A</v>
      </c>
      <c r="BC472" s="78" t="e">
        <f aca="false">VLOOKUP(F472,PTDS2!$A$1:$Q$13,16)</f>
        <v>#N/A</v>
      </c>
      <c r="BD472" s="78" t="e">
        <f aca="false">VLOOKUP(F472,PTDS2!$A$1:$Q$13,17)</f>
        <v>#N/A</v>
      </c>
      <c r="BF472" s="78" t="e">
        <f aca="false">IF(AO472=0,"",AO472)</f>
        <v>#N/A</v>
      </c>
      <c r="BG472" s="78" t="e">
        <f aca="false">IF(AP472=0,"",AP472)</f>
        <v>#N/A</v>
      </c>
      <c r="BH472" s="78" t="e">
        <f aca="false">IF(AQ472=0,"",AQ472)</f>
        <v>#N/A</v>
      </c>
      <c r="BI472" s="78" t="e">
        <f aca="false">IF(AR472=0,"",AR472)</f>
        <v>#N/A</v>
      </c>
      <c r="BJ472" s="78" t="e">
        <f aca="false">IF(AS472=0,"",AS472)</f>
        <v>#N/A</v>
      </c>
      <c r="BK472" s="78" t="e">
        <f aca="false">IF(AT472=0,"",AT472)</f>
        <v>#N/A</v>
      </c>
      <c r="BL472" s="78" t="e">
        <f aca="false">IF(AU472=0,"",AU472)</f>
        <v>#N/A</v>
      </c>
      <c r="BM472" s="78" t="e">
        <f aca="false">IF(AV472=0,"",AV472)</f>
        <v>#N/A</v>
      </c>
      <c r="BN472" s="78" t="e">
        <f aca="false">IF(AW472=0,"",AW472)</f>
        <v>#N/A</v>
      </c>
      <c r="BO472" s="78" t="e">
        <f aca="false">IF(AX472=0,"",AX472)</f>
        <v>#N/A</v>
      </c>
      <c r="BP472" s="78" t="e">
        <f aca="false">IF(AY472=0,"",AY472)</f>
        <v>#N/A</v>
      </c>
      <c r="BQ472" s="78" t="e">
        <f aca="false">IF(AZ472=0,"",AZ472)</f>
        <v>#N/A</v>
      </c>
      <c r="BR472" s="78" t="e">
        <f aca="false">IF(BA472=0,"",BA472)</f>
        <v>#N/A</v>
      </c>
      <c r="BS472" s="78" t="e">
        <f aca="false">IF(BB472=0,"",BB472)</f>
        <v>#N/A</v>
      </c>
      <c r="BT472" s="78" t="e">
        <f aca="false">IF(BC472=0,"",BC472)</f>
        <v>#N/A</v>
      </c>
      <c r="BU472" s="78" t="e">
        <f aca="false">IF(BD472=0,"",BD472)</f>
        <v>#N/A</v>
      </c>
    </row>
    <row r="473" customFormat="false" ht="56.7" hidden="false" customHeight="true" outlineLevel="0" collapsed="false">
      <c r="A473" s="137"/>
      <c r="B473" s="138"/>
      <c r="C473" s="139"/>
      <c r="D473" s="139"/>
      <c r="E473" s="143"/>
      <c r="F473" s="120"/>
      <c r="G473" s="121"/>
      <c r="H473" s="122"/>
      <c r="I473" s="123"/>
      <c r="J473" s="116"/>
      <c r="K473" s="124" t="str">
        <f aca="false">IF(ISBLANK(I473),"",ROUND(IF(J473&lt;&gt;"€",IF(J473="$",I473*TRANSFERENCIAS!$E$29,I473*TRANSFERENCIAS!$H$29),I473),2))</f>
        <v/>
      </c>
      <c r="L473" s="142"/>
      <c r="M473" s="142"/>
      <c r="N473" s="142"/>
      <c r="O473" s="142"/>
      <c r="P473" s="142"/>
      <c r="Q473" s="160" t="str">
        <f aca="false">IF(ISNUMBER(X473),X473,"P")</f>
        <v>P</v>
      </c>
      <c r="W473" s="129" t="n">
        <f aca="false">SUM(L473:O473)</f>
        <v>0</v>
      </c>
      <c r="X473" s="129" t="str">
        <f aca="false">IF(W473&gt;0,ABS(W473-K473),"")</f>
        <v/>
      </c>
      <c r="AO473" s="78" t="e">
        <f aca="false">VLOOKUP(F473,PTDS2!$A$1:$Q$13,2)</f>
        <v>#N/A</v>
      </c>
      <c r="AP473" s="78" t="e">
        <f aca="false">VLOOKUP(F473,PTDS2!$A$1:$Q$13,3)</f>
        <v>#N/A</v>
      </c>
      <c r="AQ473" s="78" t="e">
        <f aca="false">VLOOKUP(F473,PTDS2!$A$1:$Q$13,4)</f>
        <v>#N/A</v>
      </c>
      <c r="AR473" s="78" t="e">
        <f aca="false">VLOOKUP(F473,PTDS2!$A$1:$Q$13,5)</f>
        <v>#N/A</v>
      </c>
      <c r="AS473" s="78" t="e">
        <f aca="false">VLOOKUP(F473,PTDS2!$A$1:$Q$13,6)</f>
        <v>#N/A</v>
      </c>
      <c r="AT473" s="78" t="e">
        <f aca="false">VLOOKUP(F473,PTDS2!$A$1:$Q$13,7)</f>
        <v>#N/A</v>
      </c>
      <c r="AU473" s="78" t="e">
        <f aca="false">VLOOKUP(F473,PTDS2!$A$1:$Q$13,8)</f>
        <v>#N/A</v>
      </c>
      <c r="AV473" s="78" t="e">
        <f aca="false">VLOOKUP(F473,PTDS2!$A$1:$Q$13,9)</f>
        <v>#N/A</v>
      </c>
      <c r="AW473" s="78" t="e">
        <f aca="false">VLOOKUP(F473,PTDS2!$A$1:$Q$13,10)</f>
        <v>#N/A</v>
      </c>
      <c r="AX473" s="78" t="e">
        <f aca="false">VLOOKUP(F473,PTDS2!$A$1:$Q$13,11)</f>
        <v>#N/A</v>
      </c>
      <c r="AY473" s="78" t="e">
        <f aca="false">VLOOKUP(F473,PTDS2!$A$1:$Q$13,12)</f>
        <v>#N/A</v>
      </c>
      <c r="AZ473" s="78" t="e">
        <f aca="false">VLOOKUP(F473,PTDS2!$A$1:$Q$13,13)</f>
        <v>#N/A</v>
      </c>
      <c r="BA473" s="78" t="e">
        <f aca="false">VLOOKUP(F473,PTDS2!$A$1:$Q$13,14)</f>
        <v>#N/A</v>
      </c>
      <c r="BB473" s="78" t="e">
        <f aca="false">VLOOKUP(F473,PTDS2!$A$1:$Q$13,15)</f>
        <v>#N/A</v>
      </c>
      <c r="BC473" s="78" t="e">
        <f aca="false">VLOOKUP(F473,PTDS2!$A$1:$Q$13,16)</f>
        <v>#N/A</v>
      </c>
      <c r="BD473" s="78" t="e">
        <f aca="false">VLOOKUP(F473,PTDS2!$A$1:$Q$13,17)</f>
        <v>#N/A</v>
      </c>
      <c r="BF473" s="78" t="e">
        <f aca="false">IF(AO473=0,"",AO473)</f>
        <v>#N/A</v>
      </c>
      <c r="BG473" s="78" t="e">
        <f aca="false">IF(AP473=0,"",AP473)</f>
        <v>#N/A</v>
      </c>
      <c r="BH473" s="78" t="e">
        <f aca="false">IF(AQ473=0,"",AQ473)</f>
        <v>#N/A</v>
      </c>
      <c r="BI473" s="78" t="e">
        <f aca="false">IF(AR473=0,"",AR473)</f>
        <v>#N/A</v>
      </c>
      <c r="BJ473" s="78" t="e">
        <f aca="false">IF(AS473=0,"",AS473)</f>
        <v>#N/A</v>
      </c>
      <c r="BK473" s="78" t="e">
        <f aca="false">IF(AT473=0,"",AT473)</f>
        <v>#N/A</v>
      </c>
      <c r="BL473" s="78" t="e">
        <f aca="false">IF(AU473=0,"",AU473)</f>
        <v>#N/A</v>
      </c>
      <c r="BM473" s="78" t="e">
        <f aca="false">IF(AV473=0,"",AV473)</f>
        <v>#N/A</v>
      </c>
      <c r="BN473" s="78" t="e">
        <f aca="false">IF(AW473=0,"",AW473)</f>
        <v>#N/A</v>
      </c>
      <c r="BO473" s="78" t="e">
        <f aca="false">IF(AX473=0,"",AX473)</f>
        <v>#N/A</v>
      </c>
      <c r="BP473" s="78" t="e">
        <f aca="false">IF(AY473=0,"",AY473)</f>
        <v>#N/A</v>
      </c>
      <c r="BQ473" s="78" t="e">
        <f aca="false">IF(AZ473=0,"",AZ473)</f>
        <v>#N/A</v>
      </c>
      <c r="BR473" s="78" t="e">
        <f aca="false">IF(BA473=0,"",BA473)</f>
        <v>#N/A</v>
      </c>
      <c r="BS473" s="78" t="e">
        <f aca="false">IF(BB473=0,"",BB473)</f>
        <v>#N/A</v>
      </c>
      <c r="BT473" s="78" t="e">
        <f aca="false">IF(BC473=0,"",BC473)</f>
        <v>#N/A</v>
      </c>
      <c r="BU473" s="78" t="e">
        <f aca="false">IF(BD473=0,"",BD473)</f>
        <v>#N/A</v>
      </c>
    </row>
    <row r="474" customFormat="false" ht="56.7" hidden="false" customHeight="true" outlineLevel="0" collapsed="false">
      <c r="A474" s="137"/>
      <c r="B474" s="138"/>
      <c r="C474" s="139"/>
      <c r="D474" s="139"/>
      <c r="E474" s="143"/>
      <c r="F474" s="120"/>
      <c r="G474" s="121"/>
      <c r="H474" s="122"/>
      <c r="I474" s="123"/>
      <c r="J474" s="116"/>
      <c r="K474" s="124" t="str">
        <f aca="false">IF(ISBLANK(I474),"",ROUND(IF(J474&lt;&gt;"€",IF(J474="$",I474*TRANSFERENCIAS!$E$29,I474*TRANSFERENCIAS!$H$29),I474),2))</f>
        <v/>
      </c>
      <c r="L474" s="142"/>
      <c r="M474" s="142"/>
      <c r="N474" s="142"/>
      <c r="O474" s="142"/>
      <c r="P474" s="142"/>
      <c r="Q474" s="160" t="str">
        <f aca="false">IF(ISNUMBER(X474),X474,"P")</f>
        <v>P</v>
      </c>
      <c r="W474" s="129" t="n">
        <f aca="false">SUM(L474:O474)</f>
        <v>0</v>
      </c>
      <c r="X474" s="129" t="str">
        <f aca="false">IF(W474&gt;0,ABS(W474-K474),"")</f>
        <v/>
      </c>
      <c r="AO474" s="78" t="e">
        <f aca="false">VLOOKUP(F474,PTDS2!$A$1:$Q$13,2)</f>
        <v>#N/A</v>
      </c>
      <c r="AP474" s="78" t="e">
        <f aca="false">VLOOKUP(F474,PTDS2!$A$1:$Q$13,3)</f>
        <v>#N/A</v>
      </c>
      <c r="AQ474" s="78" t="e">
        <f aca="false">VLOOKUP(F474,PTDS2!$A$1:$Q$13,4)</f>
        <v>#N/A</v>
      </c>
      <c r="AR474" s="78" t="e">
        <f aca="false">VLOOKUP(F474,PTDS2!$A$1:$Q$13,5)</f>
        <v>#N/A</v>
      </c>
      <c r="AS474" s="78" t="e">
        <f aca="false">VLOOKUP(F474,PTDS2!$A$1:$Q$13,6)</f>
        <v>#N/A</v>
      </c>
      <c r="AT474" s="78" t="e">
        <f aca="false">VLOOKUP(F474,PTDS2!$A$1:$Q$13,7)</f>
        <v>#N/A</v>
      </c>
      <c r="AU474" s="78" t="e">
        <f aca="false">VLOOKUP(F474,PTDS2!$A$1:$Q$13,8)</f>
        <v>#N/A</v>
      </c>
      <c r="AV474" s="78" t="e">
        <f aca="false">VLOOKUP(F474,PTDS2!$A$1:$Q$13,9)</f>
        <v>#N/A</v>
      </c>
      <c r="AW474" s="78" t="e">
        <f aca="false">VLOOKUP(F474,PTDS2!$A$1:$Q$13,10)</f>
        <v>#N/A</v>
      </c>
      <c r="AX474" s="78" t="e">
        <f aca="false">VLOOKUP(F474,PTDS2!$A$1:$Q$13,11)</f>
        <v>#N/A</v>
      </c>
      <c r="AY474" s="78" t="e">
        <f aca="false">VLOOKUP(F474,PTDS2!$A$1:$Q$13,12)</f>
        <v>#N/A</v>
      </c>
      <c r="AZ474" s="78" t="e">
        <f aca="false">VLOOKUP(F474,PTDS2!$A$1:$Q$13,13)</f>
        <v>#N/A</v>
      </c>
      <c r="BA474" s="78" t="e">
        <f aca="false">VLOOKUP(F474,PTDS2!$A$1:$Q$13,14)</f>
        <v>#N/A</v>
      </c>
      <c r="BB474" s="78" t="e">
        <f aca="false">VLOOKUP(F474,PTDS2!$A$1:$Q$13,15)</f>
        <v>#N/A</v>
      </c>
      <c r="BC474" s="78" t="e">
        <f aca="false">VLOOKUP(F474,PTDS2!$A$1:$Q$13,16)</f>
        <v>#N/A</v>
      </c>
      <c r="BD474" s="78" t="e">
        <f aca="false">VLOOKUP(F474,PTDS2!$A$1:$Q$13,17)</f>
        <v>#N/A</v>
      </c>
      <c r="BF474" s="78" t="e">
        <f aca="false">IF(AO474=0,"",AO474)</f>
        <v>#N/A</v>
      </c>
      <c r="BG474" s="78" t="e">
        <f aca="false">IF(AP474=0,"",AP474)</f>
        <v>#N/A</v>
      </c>
      <c r="BH474" s="78" t="e">
        <f aca="false">IF(AQ474=0,"",AQ474)</f>
        <v>#N/A</v>
      </c>
      <c r="BI474" s="78" t="e">
        <f aca="false">IF(AR474=0,"",AR474)</f>
        <v>#N/A</v>
      </c>
      <c r="BJ474" s="78" t="e">
        <f aca="false">IF(AS474=0,"",AS474)</f>
        <v>#N/A</v>
      </c>
      <c r="BK474" s="78" t="e">
        <f aca="false">IF(AT474=0,"",AT474)</f>
        <v>#N/A</v>
      </c>
      <c r="BL474" s="78" t="e">
        <f aca="false">IF(AU474=0,"",AU474)</f>
        <v>#N/A</v>
      </c>
      <c r="BM474" s="78" t="e">
        <f aca="false">IF(AV474=0,"",AV474)</f>
        <v>#N/A</v>
      </c>
      <c r="BN474" s="78" t="e">
        <f aca="false">IF(AW474=0,"",AW474)</f>
        <v>#N/A</v>
      </c>
      <c r="BO474" s="78" t="e">
        <f aca="false">IF(AX474=0,"",AX474)</f>
        <v>#N/A</v>
      </c>
      <c r="BP474" s="78" t="e">
        <f aca="false">IF(AY474=0,"",AY474)</f>
        <v>#N/A</v>
      </c>
      <c r="BQ474" s="78" t="e">
        <f aca="false">IF(AZ474=0,"",AZ474)</f>
        <v>#N/A</v>
      </c>
      <c r="BR474" s="78" t="e">
        <f aca="false">IF(BA474=0,"",BA474)</f>
        <v>#N/A</v>
      </c>
      <c r="BS474" s="78" t="e">
        <f aca="false">IF(BB474=0,"",BB474)</f>
        <v>#N/A</v>
      </c>
      <c r="BT474" s="78" t="e">
        <f aca="false">IF(BC474=0,"",BC474)</f>
        <v>#N/A</v>
      </c>
      <c r="BU474" s="78" t="e">
        <f aca="false">IF(BD474=0,"",BD474)</f>
        <v>#N/A</v>
      </c>
    </row>
    <row r="475" customFormat="false" ht="56.7" hidden="false" customHeight="true" outlineLevel="0" collapsed="false">
      <c r="A475" s="137"/>
      <c r="B475" s="138"/>
      <c r="C475" s="139"/>
      <c r="D475" s="139"/>
      <c r="E475" s="143"/>
      <c r="F475" s="120"/>
      <c r="G475" s="121"/>
      <c r="H475" s="122"/>
      <c r="I475" s="123"/>
      <c r="J475" s="116"/>
      <c r="K475" s="124" t="str">
        <f aca="false">IF(ISBLANK(I475),"",ROUND(IF(J475&lt;&gt;"€",IF(J475="$",I475*TRANSFERENCIAS!$E$29,I475*TRANSFERENCIAS!$H$29),I475),2))</f>
        <v/>
      </c>
      <c r="L475" s="142"/>
      <c r="M475" s="142"/>
      <c r="N475" s="142"/>
      <c r="O475" s="142"/>
      <c r="P475" s="142"/>
      <c r="Q475" s="160" t="str">
        <f aca="false">IF(ISNUMBER(X475),X475,"P")</f>
        <v>P</v>
      </c>
      <c r="W475" s="129" t="n">
        <f aca="false">SUM(L475:O475)</f>
        <v>0</v>
      </c>
      <c r="X475" s="129" t="str">
        <f aca="false">IF(W475&gt;0,ABS(W475-K475),"")</f>
        <v/>
      </c>
      <c r="AO475" s="78" t="e">
        <f aca="false">VLOOKUP(F475,PTDS2!$A$1:$Q$13,2)</f>
        <v>#N/A</v>
      </c>
      <c r="AP475" s="78" t="e">
        <f aca="false">VLOOKUP(F475,PTDS2!$A$1:$Q$13,3)</f>
        <v>#N/A</v>
      </c>
      <c r="AQ475" s="78" t="e">
        <f aca="false">VLOOKUP(F475,PTDS2!$A$1:$Q$13,4)</f>
        <v>#N/A</v>
      </c>
      <c r="AR475" s="78" t="e">
        <f aca="false">VLOOKUP(F475,PTDS2!$A$1:$Q$13,5)</f>
        <v>#N/A</v>
      </c>
      <c r="AS475" s="78" t="e">
        <f aca="false">VLOOKUP(F475,PTDS2!$A$1:$Q$13,6)</f>
        <v>#N/A</v>
      </c>
      <c r="AT475" s="78" t="e">
        <f aca="false">VLOOKUP(F475,PTDS2!$A$1:$Q$13,7)</f>
        <v>#N/A</v>
      </c>
      <c r="AU475" s="78" t="e">
        <f aca="false">VLOOKUP(F475,PTDS2!$A$1:$Q$13,8)</f>
        <v>#N/A</v>
      </c>
      <c r="AV475" s="78" t="e">
        <f aca="false">VLOOKUP(F475,PTDS2!$A$1:$Q$13,9)</f>
        <v>#N/A</v>
      </c>
      <c r="AW475" s="78" t="e">
        <f aca="false">VLOOKUP(F475,PTDS2!$A$1:$Q$13,10)</f>
        <v>#N/A</v>
      </c>
      <c r="AX475" s="78" t="e">
        <f aca="false">VLOOKUP(F475,PTDS2!$A$1:$Q$13,11)</f>
        <v>#N/A</v>
      </c>
      <c r="AY475" s="78" t="e">
        <f aca="false">VLOOKUP(F475,PTDS2!$A$1:$Q$13,12)</f>
        <v>#N/A</v>
      </c>
      <c r="AZ475" s="78" t="e">
        <f aca="false">VLOOKUP(F475,PTDS2!$A$1:$Q$13,13)</f>
        <v>#N/A</v>
      </c>
      <c r="BA475" s="78" t="e">
        <f aca="false">VLOOKUP(F475,PTDS2!$A$1:$Q$13,14)</f>
        <v>#N/A</v>
      </c>
      <c r="BB475" s="78" t="e">
        <f aca="false">VLOOKUP(F475,PTDS2!$A$1:$Q$13,15)</f>
        <v>#N/A</v>
      </c>
      <c r="BC475" s="78" t="e">
        <f aca="false">VLOOKUP(F475,PTDS2!$A$1:$Q$13,16)</f>
        <v>#N/A</v>
      </c>
      <c r="BD475" s="78" t="e">
        <f aca="false">VLOOKUP(F475,PTDS2!$A$1:$Q$13,17)</f>
        <v>#N/A</v>
      </c>
      <c r="BF475" s="78" t="e">
        <f aca="false">IF(AO475=0,"",AO475)</f>
        <v>#N/A</v>
      </c>
      <c r="BG475" s="78" t="e">
        <f aca="false">IF(AP475=0,"",AP475)</f>
        <v>#N/A</v>
      </c>
      <c r="BH475" s="78" t="e">
        <f aca="false">IF(AQ475=0,"",AQ475)</f>
        <v>#N/A</v>
      </c>
      <c r="BI475" s="78" t="e">
        <f aca="false">IF(AR475=0,"",AR475)</f>
        <v>#N/A</v>
      </c>
      <c r="BJ475" s="78" t="e">
        <f aca="false">IF(AS475=0,"",AS475)</f>
        <v>#N/A</v>
      </c>
      <c r="BK475" s="78" t="e">
        <f aca="false">IF(AT475=0,"",AT475)</f>
        <v>#N/A</v>
      </c>
      <c r="BL475" s="78" t="e">
        <f aca="false">IF(AU475=0,"",AU475)</f>
        <v>#N/A</v>
      </c>
      <c r="BM475" s="78" t="e">
        <f aca="false">IF(AV475=0,"",AV475)</f>
        <v>#N/A</v>
      </c>
      <c r="BN475" s="78" t="e">
        <f aca="false">IF(AW475=0,"",AW475)</f>
        <v>#N/A</v>
      </c>
      <c r="BO475" s="78" t="e">
        <f aca="false">IF(AX475=0,"",AX475)</f>
        <v>#N/A</v>
      </c>
      <c r="BP475" s="78" t="e">
        <f aca="false">IF(AY475=0,"",AY475)</f>
        <v>#N/A</v>
      </c>
      <c r="BQ475" s="78" t="e">
        <f aca="false">IF(AZ475=0,"",AZ475)</f>
        <v>#N/A</v>
      </c>
      <c r="BR475" s="78" t="e">
        <f aca="false">IF(BA475=0,"",BA475)</f>
        <v>#N/A</v>
      </c>
      <c r="BS475" s="78" t="e">
        <f aca="false">IF(BB475=0,"",BB475)</f>
        <v>#N/A</v>
      </c>
      <c r="BT475" s="78" t="e">
        <f aca="false">IF(BC475=0,"",BC475)</f>
        <v>#N/A</v>
      </c>
      <c r="BU475" s="78" t="e">
        <f aca="false">IF(BD475=0,"",BD475)</f>
        <v>#N/A</v>
      </c>
    </row>
    <row r="476" customFormat="false" ht="56.7" hidden="false" customHeight="true" outlineLevel="0" collapsed="false">
      <c r="A476" s="137"/>
      <c r="B476" s="138"/>
      <c r="C476" s="139"/>
      <c r="D476" s="139"/>
      <c r="E476" s="143"/>
      <c r="F476" s="120"/>
      <c r="G476" s="121"/>
      <c r="H476" s="122"/>
      <c r="I476" s="123"/>
      <c r="J476" s="116"/>
      <c r="K476" s="124" t="str">
        <f aca="false">IF(ISBLANK(I476),"",ROUND(IF(J476&lt;&gt;"€",IF(J476="$",I476*TRANSFERENCIAS!$E$29,I476*TRANSFERENCIAS!$H$29),I476),2))</f>
        <v/>
      </c>
      <c r="L476" s="142"/>
      <c r="M476" s="142"/>
      <c r="N476" s="142"/>
      <c r="O476" s="142"/>
      <c r="P476" s="142"/>
      <c r="Q476" s="160" t="str">
        <f aca="false">IF(ISNUMBER(X476),X476,"P")</f>
        <v>P</v>
      </c>
      <c r="W476" s="129" t="n">
        <f aca="false">SUM(L476:O476)</f>
        <v>0</v>
      </c>
      <c r="X476" s="129" t="str">
        <f aca="false">IF(W476&gt;0,ABS(W476-K476),"")</f>
        <v/>
      </c>
      <c r="AO476" s="78" t="e">
        <f aca="false">VLOOKUP(F476,PTDS2!$A$1:$Q$13,2)</f>
        <v>#N/A</v>
      </c>
      <c r="AP476" s="78" t="e">
        <f aca="false">VLOOKUP(F476,PTDS2!$A$1:$Q$13,3)</f>
        <v>#N/A</v>
      </c>
      <c r="AQ476" s="78" t="e">
        <f aca="false">VLOOKUP(F476,PTDS2!$A$1:$Q$13,4)</f>
        <v>#N/A</v>
      </c>
      <c r="AR476" s="78" t="e">
        <f aca="false">VLOOKUP(F476,PTDS2!$A$1:$Q$13,5)</f>
        <v>#N/A</v>
      </c>
      <c r="AS476" s="78" t="e">
        <f aca="false">VLOOKUP(F476,PTDS2!$A$1:$Q$13,6)</f>
        <v>#N/A</v>
      </c>
      <c r="AT476" s="78" t="e">
        <f aca="false">VLOOKUP(F476,PTDS2!$A$1:$Q$13,7)</f>
        <v>#N/A</v>
      </c>
      <c r="AU476" s="78" t="e">
        <f aca="false">VLOOKUP(F476,PTDS2!$A$1:$Q$13,8)</f>
        <v>#N/A</v>
      </c>
      <c r="AV476" s="78" t="e">
        <f aca="false">VLOOKUP(F476,PTDS2!$A$1:$Q$13,9)</f>
        <v>#N/A</v>
      </c>
      <c r="AW476" s="78" t="e">
        <f aca="false">VLOOKUP(F476,PTDS2!$A$1:$Q$13,10)</f>
        <v>#N/A</v>
      </c>
      <c r="AX476" s="78" t="e">
        <f aca="false">VLOOKUP(F476,PTDS2!$A$1:$Q$13,11)</f>
        <v>#N/A</v>
      </c>
      <c r="AY476" s="78" t="e">
        <f aca="false">VLOOKUP(F476,PTDS2!$A$1:$Q$13,12)</f>
        <v>#N/A</v>
      </c>
      <c r="AZ476" s="78" t="e">
        <f aca="false">VLOOKUP(F476,PTDS2!$A$1:$Q$13,13)</f>
        <v>#N/A</v>
      </c>
      <c r="BA476" s="78" t="e">
        <f aca="false">VLOOKUP(F476,PTDS2!$A$1:$Q$13,14)</f>
        <v>#N/A</v>
      </c>
      <c r="BB476" s="78" t="e">
        <f aca="false">VLOOKUP(F476,PTDS2!$A$1:$Q$13,15)</f>
        <v>#N/A</v>
      </c>
      <c r="BC476" s="78" t="e">
        <f aca="false">VLOOKUP(F476,PTDS2!$A$1:$Q$13,16)</f>
        <v>#N/A</v>
      </c>
      <c r="BD476" s="78" t="e">
        <f aca="false">VLOOKUP(F476,PTDS2!$A$1:$Q$13,17)</f>
        <v>#N/A</v>
      </c>
      <c r="BF476" s="78" t="e">
        <f aca="false">IF(AO476=0,"",AO476)</f>
        <v>#N/A</v>
      </c>
      <c r="BG476" s="78" t="e">
        <f aca="false">IF(AP476=0,"",AP476)</f>
        <v>#N/A</v>
      </c>
      <c r="BH476" s="78" t="e">
        <f aca="false">IF(AQ476=0,"",AQ476)</f>
        <v>#N/A</v>
      </c>
      <c r="BI476" s="78" t="e">
        <f aca="false">IF(AR476=0,"",AR476)</f>
        <v>#N/A</v>
      </c>
      <c r="BJ476" s="78" t="e">
        <f aca="false">IF(AS476=0,"",AS476)</f>
        <v>#N/A</v>
      </c>
      <c r="BK476" s="78" t="e">
        <f aca="false">IF(AT476=0,"",AT476)</f>
        <v>#N/A</v>
      </c>
      <c r="BL476" s="78" t="e">
        <f aca="false">IF(AU476=0,"",AU476)</f>
        <v>#N/A</v>
      </c>
      <c r="BM476" s="78" t="e">
        <f aca="false">IF(AV476=0,"",AV476)</f>
        <v>#N/A</v>
      </c>
      <c r="BN476" s="78" t="e">
        <f aca="false">IF(AW476=0,"",AW476)</f>
        <v>#N/A</v>
      </c>
      <c r="BO476" s="78" t="e">
        <f aca="false">IF(AX476=0,"",AX476)</f>
        <v>#N/A</v>
      </c>
      <c r="BP476" s="78" t="e">
        <f aca="false">IF(AY476=0,"",AY476)</f>
        <v>#N/A</v>
      </c>
      <c r="BQ476" s="78" t="e">
        <f aca="false">IF(AZ476=0,"",AZ476)</f>
        <v>#N/A</v>
      </c>
      <c r="BR476" s="78" t="e">
        <f aca="false">IF(BA476=0,"",BA476)</f>
        <v>#N/A</v>
      </c>
      <c r="BS476" s="78" t="e">
        <f aca="false">IF(BB476=0,"",BB476)</f>
        <v>#N/A</v>
      </c>
      <c r="BT476" s="78" t="e">
        <f aca="false">IF(BC476=0,"",BC476)</f>
        <v>#N/A</v>
      </c>
      <c r="BU476" s="78" t="e">
        <f aca="false">IF(BD476=0,"",BD476)</f>
        <v>#N/A</v>
      </c>
    </row>
    <row r="477" customFormat="false" ht="56.7" hidden="false" customHeight="true" outlineLevel="0" collapsed="false">
      <c r="A477" s="137"/>
      <c r="B477" s="138"/>
      <c r="C477" s="139"/>
      <c r="D477" s="139"/>
      <c r="E477" s="143"/>
      <c r="F477" s="120"/>
      <c r="G477" s="121"/>
      <c r="H477" s="122"/>
      <c r="I477" s="123"/>
      <c r="J477" s="116"/>
      <c r="K477" s="124" t="str">
        <f aca="false">IF(ISBLANK(I477),"",ROUND(IF(J477&lt;&gt;"€",IF(J477="$",I477*TRANSFERENCIAS!$E$29,I477*TRANSFERENCIAS!$H$29),I477),2))</f>
        <v/>
      </c>
      <c r="L477" s="142"/>
      <c r="M477" s="142"/>
      <c r="N477" s="142"/>
      <c r="O477" s="142"/>
      <c r="P477" s="142"/>
      <c r="Q477" s="160" t="str">
        <f aca="false">IF(ISNUMBER(X477),X477,"P")</f>
        <v>P</v>
      </c>
      <c r="W477" s="129" t="n">
        <f aca="false">SUM(L477:O477)</f>
        <v>0</v>
      </c>
      <c r="X477" s="129" t="str">
        <f aca="false">IF(W477&gt;0,ABS(W477-K477),"")</f>
        <v/>
      </c>
      <c r="AO477" s="78" t="e">
        <f aca="false">VLOOKUP(F477,PTDS2!$A$1:$Q$13,2)</f>
        <v>#N/A</v>
      </c>
      <c r="AP477" s="78" t="e">
        <f aca="false">VLOOKUP(F477,PTDS2!$A$1:$Q$13,3)</f>
        <v>#N/A</v>
      </c>
      <c r="AQ477" s="78" t="e">
        <f aca="false">VLOOKUP(F477,PTDS2!$A$1:$Q$13,4)</f>
        <v>#N/A</v>
      </c>
      <c r="AR477" s="78" t="e">
        <f aca="false">VLOOKUP(F477,PTDS2!$A$1:$Q$13,5)</f>
        <v>#N/A</v>
      </c>
      <c r="AS477" s="78" t="e">
        <f aca="false">VLOOKUP(F477,PTDS2!$A$1:$Q$13,6)</f>
        <v>#N/A</v>
      </c>
      <c r="AT477" s="78" t="e">
        <f aca="false">VLOOKUP(F477,PTDS2!$A$1:$Q$13,7)</f>
        <v>#N/A</v>
      </c>
      <c r="AU477" s="78" t="e">
        <f aca="false">VLOOKUP(F477,PTDS2!$A$1:$Q$13,8)</f>
        <v>#N/A</v>
      </c>
      <c r="AV477" s="78" t="e">
        <f aca="false">VLOOKUP(F477,PTDS2!$A$1:$Q$13,9)</f>
        <v>#N/A</v>
      </c>
      <c r="AW477" s="78" t="e">
        <f aca="false">VLOOKUP(F477,PTDS2!$A$1:$Q$13,10)</f>
        <v>#N/A</v>
      </c>
      <c r="AX477" s="78" t="e">
        <f aca="false">VLOOKUP(F477,PTDS2!$A$1:$Q$13,11)</f>
        <v>#N/A</v>
      </c>
      <c r="AY477" s="78" t="e">
        <f aca="false">VLOOKUP(F477,PTDS2!$A$1:$Q$13,12)</f>
        <v>#N/A</v>
      </c>
      <c r="AZ477" s="78" t="e">
        <f aca="false">VLOOKUP(F477,PTDS2!$A$1:$Q$13,13)</f>
        <v>#N/A</v>
      </c>
      <c r="BA477" s="78" t="e">
        <f aca="false">VLOOKUP(F477,PTDS2!$A$1:$Q$13,14)</f>
        <v>#N/A</v>
      </c>
      <c r="BB477" s="78" t="e">
        <f aca="false">VLOOKUP(F477,PTDS2!$A$1:$Q$13,15)</f>
        <v>#N/A</v>
      </c>
      <c r="BC477" s="78" t="e">
        <f aca="false">VLOOKUP(F477,PTDS2!$A$1:$Q$13,16)</f>
        <v>#N/A</v>
      </c>
      <c r="BD477" s="78" t="e">
        <f aca="false">VLOOKUP(F477,PTDS2!$A$1:$Q$13,17)</f>
        <v>#N/A</v>
      </c>
      <c r="BF477" s="78" t="e">
        <f aca="false">IF(AO477=0,"",AO477)</f>
        <v>#N/A</v>
      </c>
      <c r="BG477" s="78" t="e">
        <f aca="false">IF(AP477=0,"",AP477)</f>
        <v>#N/A</v>
      </c>
      <c r="BH477" s="78" t="e">
        <f aca="false">IF(AQ477=0,"",AQ477)</f>
        <v>#N/A</v>
      </c>
      <c r="BI477" s="78" t="e">
        <f aca="false">IF(AR477=0,"",AR477)</f>
        <v>#N/A</v>
      </c>
      <c r="BJ477" s="78" t="e">
        <f aca="false">IF(AS477=0,"",AS477)</f>
        <v>#N/A</v>
      </c>
      <c r="BK477" s="78" t="e">
        <f aca="false">IF(AT477=0,"",AT477)</f>
        <v>#N/A</v>
      </c>
      <c r="BL477" s="78" t="e">
        <f aca="false">IF(AU477=0,"",AU477)</f>
        <v>#N/A</v>
      </c>
      <c r="BM477" s="78" t="e">
        <f aca="false">IF(AV477=0,"",AV477)</f>
        <v>#N/A</v>
      </c>
      <c r="BN477" s="78" t="e">
        <f aca="false">IF(AW477=0,"",AW477)</f>
        <v>#N/A</v>
      </c>
      <c r="BO477" s="78" t="e">
        <f aca="false">IF(AX477=0,"",AX477)</f>
        <v>#N/A</v>
      </c>
      <c r="BP477" s="78" t="e">
        <f aca="false">IF(AY477=0,"",AY477)</f>
        <v>#N/A</v>
      </c>
      <c r="BQ477" s="78" t="e">
        <f aca="false">IF(AZ477=0,"",AZ477)</f>
        <v>#N/A</v>
      </c>
      <c r="BR477" s="78" t="e">
        <f aca="false">IF(BA477=0,"",BA477)</f>
        <v>#N/A</v>
      </c>
      <c r="BS477" s="78" t="e">
        <f aca="false">IF(BB477=0,"",BB477)</f>
        <v>#N/A</v>
      </c>
      <c r="BT477" s="78" t="e">
        <f aca="false">IF(BC477=0,"",BC477)</f>
        <v>#N/A</v>
      </c>
      <c r="BU477" s="78" t="e">
        <f aca="false">IF(BD477=0,"",BD477)</f>
        <v>#N/A</v>
      </c>
    </row>
    <row r="478" customFormat="false" ht="56.7" hidden="false" customHeight="true" outlineLevel="0" collapsed="false">
      <c r="A478" s="137"/>
      <c r="B478" s="138"/>
      <c r="C478" s="139"/>
      <c r="D478" s="139"/>
      <c r="E478" s="143"/>
      <c r="F478" s="120"/>
      <c r="G478" s="121"/>
      <c r="H478" s="122"/>
      <c r="I478" s="123"/>
      <c r="J478" s="116"/>
      <c r="K478" s="124" t="str">
        <f aca="false">IF(ISBLANK(I478),"",ROUND(IF(J478&lt;&gt;"€",IF(J478="$",I478*TRANSFERENCIAS!$E$29,I478*TRANSFERENCIAS!$H$29),I478),2))</f>
        <v/>
      </c>
      <c r="L478" s="142"/>
      <c r="M478" s="142"/>
      <c r="N478" s="142"/>
      <c r="O478" s="142"/>
      <c r="P478" s="142"/>
      <c r="Q478" s="160" t="str">
        <f aca="false">IF(ISNUMBER(X478),X478,"P")</f>
        <v>P</v>
      </c>
      <c r="W478" s="129" t="n">
        <f aca="false">SUM(L478:O478)</f>
        <v>0</v>
      </c>
      <c r="X478" s="129" t="str">
        <f aca="false">IF(W478&gt;0,ABS(W478-K478),"")</f>
        <v/>
      </c>
      <c r="AO478" s="78" t="e">
        <f aca="false">VLOOKUP(F478,PTDS2!$A$1:$Q$13,2)</f>
        <v>#N/A</v>
      </c>
      <c r="AP478" s="78" t="e">
        <f aca="false">VLOOKUP(F478,PTDS2!$A$1:$Q$13,3)</f>
        <v>#N/A</v>
      </c>
      <c r="AQ478" s="78" t="e">
        <f aca="false">VLOOKUP(F478,PTDS2!$A$1:$Q$13,4)</f>
        <v>#N/A</v>
      </c>
      <c r="AR478" s="78" t="e">
        <f aca="false">VLOOKUP(F478,PTDS2!$A$1:$Q$13,5)</f>
        <v>#N/A</v>
      </c>
      <c r="AS478" s="78" t="e">
        <f aca="false">VLOOKUP(F478,PTDS2!$A$1:$Q$13,6)</f>
        <v>#N/A</v>
      </c>
      <c r="AT478" s="78" t="e">
        <f aca="false">VLOOKUP(F478,PTDS2!$A$1:$Q$13,7)</f>
        <v>#N/A</v>
      </c>
      <c r="AU478" s="78" t="e">
        <f aca="false">VLOOKUP(F478,PTDS2!$A$1:$Q$13,8)</f>
        <v>#N/A</v>
      </c>
      <c r="AV478" s="78" t="e">
        <f aca="false">VLOOKUP(F478,PTDS2!$A$1:$Q$13,9)</f>
        <v>#N/A</v>
      </c>
      <c r="AW478" s="78" t="e">
        <f aca="false">VLOOKUP(F478,PTDS2!$A$1:$Q$13,10)</f>
        <v>#N/A</v>
      </c>
      <c r="AX478" s="78" t="e">
        <f aca="false">VLOOKUP(F478,PTDS2!$A$1:$Q$13,11)</f>
        <v>#N/A</v>
      </c>
      <c r="AY478" s="78" t="e">
        <f aca="false">VLOOKUP(F478,PTDS2!$A$1:$Q$13,12)</f>
        <v>#N/A</v>
      </c>
      <c r="AZ478" s="78" t="e">
        <f aca="false">VLOOKUP(F478,PTDS2!$A$1:$Q$13,13)</f>
        <v>#N/A</v>
      </c>
      <c r="BA478" s="78" t="e">
        <f aca="false">VLOOKUP(F478,PTDS2!$A$1:$Q$13,14)</f>
        <v>#N/A</v>
      </c>
      <c r="BB478" s="78" t="e">
        <f aca="false">VLOOKUP(F478,PTDS2!$A$1:$Q$13,15)</f>
        <v>#N/A</v>
      </c>
      <c r="BC478" s="78" t="e">
        <f aca="false">VLOOKUP(F478,PTDS2!$A$1:$Q$13,16)</f>
        <v>#N/A</v>
      </c>
      <c r="BD478" s="78" t="e">
        <f aca="false">VLOOKUP(F478,PTDS2!$A$1:$Q$13,17)</f>
        <v>#N/A</v>
      </c>
      <c r="BF478" s="78" t="e">
        <f aca="false">IF(AO478=0,"",AO478)</f>
        <v>#N/A</v>
      </c>
      <c r="BG478" s="78" t="e">
        <f aca="false">IF(AP478=0,"",AP478)</f>
        <v>#N/A</v>
      </c>
      <c r="BH478" s="78" t="e">
        <f aca="false">IF(AQ478=0,"",AQ478)</f>
        <v>#N/A</v>
      </c>
      <c r="BI478" s="78" t="e">
        <f aca="false">IF(AR478=0,"",AR478)</f>
        <v>#N/A</v>
      </c>
      <c r="BJ478" s="78" t="e">
        <f aca="false">IF(AS478=0,"",AS478)</f>
        <v>#N/A</v>
      </c>
      <c r="BK478" s="78" t="e">
        <f aca="false">IF(AT478=0,"",AT478)</f>
        <v>#N/A</v>
      </c>
      <c r="BL478" s="78" t="e">
        <f aca="false">IF(AU478=0,"",AU478)</f>
        <v>#N/A</v>
      </c>
      <c r="BM478" s="78" t="e">
        <f aca="false">IF(AV478=0,"",AV478)</f>
        <v>#N/A</v>
      </c>
      <c r="BN478" s="78" t="e">
        <f aca="false">IF(AW478=0,"",AW478)</f>
        <v>#N/A</v>
      </c>
      <c r="BO478" s="78" t="e">
        <f aca="false">IF(AX478=0,"",AX478)</f>
        <v>#N/A</v>
      </c>
      <c r="BP478" s="78" t="e">
        <f aca="false">IF(AY478=0,"",AY478)</f>
        <v>#N/A</v>
      </c>
      <c r="BQ478" s="78" t="e">
        <f aca="false">IF(AZ478=0,"",AZ478)</f>
        <v>#N/A</v>
      </c>
      <c r="BR478" s="78" t="e">
        <f aca="false">IF(BA478=0,"",BA478)</f>
        <v>#N/A</v>
      </c>
      <c r="BS478" s="78" t="e">
        <f aca="false">IF(BB478=0,"",BB478)</f>
        <v>#N/A</v>
      </c>
      <c r="BT478" s="78" t="e">
        <f aca="false">IF(BC478=0,"",BC478)</f>
        <v>#N/A</v>
      </c>
      <c r="BU478" s="78" t="e">
        <f aca="false">IF(BD478=0,"",BD478)</f>
        <v>#N/A</v>
      </c>
    </row>
    <row r="479" customFormat="false" ht="56.7" hidden="false" customHeight="true" outlineLevel="0" collapsed="false">
      <c r="A479" s="137"/>
      <c r="B479" s="138"/>
      <c r="C479" s="139"/>
      <c r="D479" s="139"/>
      <c r="E479" s="143"/>
      <c r="F479" s="120"/>
      <c r="G479" s="121"/>
      <c r="H479" s="122"/>
      <c r="I479" s="123"/>
      <c r="J479" s="116"/>
      <c r="K479" s="124" t="str">
        <f aca="false">IF(ISBLANK(I479),"",ROUND(IF(J479&lt;&gt;"€",IF(J479="$",I479*TRANSFERENCIAS!$E$29,I479*TRANSFERENCIAS!$H$29),I479),2))</f>
        <v/>
      </c>
      <c r="L479" s="142"/>
      <c r="M479" s="142"/>
      <c r="N479" s="142"/>
      <c r="O479" s="142"/>
      <c r="P479" s="142"/>
      <c r="Q479" s="160" t="str">
        <f aca="false">IF(ISNUMBER(X479),X479,"P")</f>
        <v>P</v>
      </c>
      <c r="W479" s="129" t="n">
        <f aca="false">SUM(L479:O479)</f>
        <v>0</v>
      </c>
      <c r="X479" s="129" t="str">
        <f aca="false">IF(W479&gt;0,ABS(W479-K479),"")</f>
        <v/>
      </c>
      <c r="AO479" s="78" t="e">
        <f aca="false">VLOOKUP(F479,PTDS2!$A$1:$Q$13,2)</f>
        <v>#N/A</v>
      </c>
      <c r="AP479" s="78" t="e">
        <f aca="false">VLOOKUP(F479,PTDS2!$A$1:$Q$13,3)</f>
        <v>#N/A</v>
      </c>
      <c r="AQ479" s="78" t="e">
        <f aca="false">VLOOKUP(F479,PTDS2!$A$1:$Q$13,4)</f>
        <v>#N/A</v>
      </c>
      <c r="AR479" s="78" t="e">
        <f aca="false">VLOOKUP(F479,PTDS2!$A$1:$Q$13,5)</f>
        <v>#N/A</v>
      </c>
      <c r="AS479" s="78" t="e">
        <f aca="false">VLOOKUP(F479,PTDS2!$A$1:$Q$13,6)</f>
        <v>#N/A</v>
      </c>
      <c r="AT479" s="78" t="e">
        <f aca="false">VLOOKUP(F479,PTDS2!$A$1:$Q$13,7)</f>
        <v>#N/A</v>
      </c>
      <c r="AU479" s="78" t="e">
        <f aca="false">VLOOKUP(F479,PTDS2!$A$1:$Q$13,8)</f>
        <v>#N/A</v>
      </c>
      <c r="AV479" s="78" t="e">
        <f aca="false">VLOOKUP(F479,PTDS2!$A$1:$Q$13,9)</f>
        <v>#N/A</v>
      </c>
      <c r="AW479" s="78" t="e">
        <f aca="false">VLOOKUP(F479,PTDS2!$A$1:$Q$13,10)</f>
        <v>#N/A</v>
      </c>
      <c r="AX479" s="78" t="e">
        <f aca="false">VLOOKUP(F479,PTDS2!$A$1:$Q$13,11)</f>
        <v>#N/A</v>
      </c>
      <c r="AY479" s="78" t="e">
        <f aca="false">VLOOKUP(F479,PTDS2!$A$1:$Q$13,12)</f>
        <v>#N/A</v>
      </c>
      <c r="AZ479" s="78" t="e">
        <f aca="false">VLOOKUP(F479,PTDS2!$A$1:$Q$13,13)</f>
        <v>#N/A</v>
      </c>
      <c r="BA479" s="78" t="e">
        <f aca="false">VLOOKUP(F479,PTDS2!$A$1:$Q$13,14)</f>
        <v>#N/A</v>
      </c>
      <c r="BB479" s="78" t="e">
        <f aca="false">VLOOKUP(F479,PTDS2!$A$1:$Q$13,15)</f>
        <v>#N/A</v>
      </c>
      <c r="BC479" s="78" t="e">
        <f aca="false">VLOOKUP(F479,PTDS2!$A$1:$Q$13,16)</f>
        <v>#N/A</v>
      </c>
      <c r="BD479" s="78" t="e">
        <f aca="false">VLOOKUP(F479,PTDS2!$A$1:$Q$13,17)</f>
        <v>#N/A</v>
      </c>
      <c r="BF479" s="78" t="e">
        <f aca="false">IF(AO479=0,"",AO479)</f>
        <v>#N/A</v>
      </c>
      <c r="BG479" s="78" t="e">
        <f aca="false">IF(AP479=0,"",AP479)</f>
        <v>#N/A</v>
      </c>
      <c r="BH479" s="78" t="e">
        <f aca="false">IF(AQ479=0,"",AQ479)</f>
        <v>#N/A</v>
      </c>
      <c r="BI479" s="78" t="e">
        <f aca="false">IF(AR479=0,"",AR479)</f>
        <v>#N/A</v>
      </c>
      <c r="BJ479" s="78" t="e">
        <f aca="false">IF(AS479=0,"",AS479)</f>
        <v>#N/A</v>
      </c>
      <c r="BK479" s="78" t="e">
        <f aca="false">IF(AT479=0,"",AT479)</f>
        <v>#N/A</v>
      </c>
      <c r="BL479" s="78" t="e">
        <f aca="false">IF(AU479=0,"",AU479)</f>
        <v>#N/A</v>
      </c>
      <c r="BM479" s="78" t="e">
        <f aca="false">IF(AV479=0,"",AV479)</f>
        <v>#N/A</v>
      </c>
      <c r="BN479" s="78" t="e">
        <f aca="false">IF(AW479=0,"",AW479)</f>
        <v>#N/A</v>
      </c>
      <c r="BO479" s="78" t="e">
        <f aca="false">IF(AX479=0,"",AX479)</f>
        <v>#N/A</v>
      </c>
      <c r="BP479" s="78" t="e">
        <f aca="false">IF(AY479=0,"",AY479)</f>
        <v>#N/A</v>
      </c>
      <c r="BQ479" s="78" t="e">
        <f aca="false">IF(AZ479=0,"",AZ479)</f>
        <v>#N/A</v>
      </c>
      <c r="BR479" s="78" t="e">
        <f aca="false">IF(BA479=0,"",BA479)</f>
        <v>#N/A</v>
      </c>
      <c r="BS479" s="78" t="e">
        <f aca="false">IF(BB479=0,"",BB479)</f>
        <v>#N/A</v>
      </c>
      <c r="BT479" s="78" t="e">
        <f aca="false">IF(BC479=0,"",BC479)</f>
        <v>#N/A</v>
      </c>
      <c r="BU479" s="78" t="e">
        <f aca="false">IF(BD479=0,"",BD479)</f>
        <v>#N/A</v>
      </c>
    </row>
    <row r="480" customFormat="false" ht="56.7" hidden="false" customHeight="true" outlineLevel="0" collapsed="false">
      <c r="A480" s="137"/>
      <c r="B480" s="138"/>
      <c r="C480" s="139"/>
      <c r="D480" s="139"/>
      <c r="E480" s="143"/>
      <c r="F480" s="120"/>
      <c r="G480" s="121"/>
      <c r="H480" s="122"/>
      <c r="I480" s="123"/>
      <c r="J480" s="116"/>
      <c r="K480" s="124" t="str">
        <f aca="false">IF(ISBLANK(I480),"",ROUND(IF(J480&lt;&gt;"€",IF(J480="$",I480*TRANSFERENCIAS!$E$29,I480*TRANSFERENCIAS!$H$29),I480),2))</f>
        <v/>
      </c>
      <c r="L480" s="142"/>
      <c r="M480" s="142"/>
      <c r="N480" s="142"/>
      <c r="O480" s="142"/>
      <c r="P480" s="142"/>
      <c r="Q480" s="160" t="str">
        <f aca="false">IF(ISNUMBER(X480),X480,"P")</f>
        <v>P</v>
      </c>
      <c r="W480" s="129" t="n">
        <f aca="false">SUM(L480:O480)</f>
        <v>0</v>
      </c>
      <c r="X480" s="129" t="str">
        <f aca="false">IF(W480&gt;0,ABS(W480-K480),"")</f>
        <v/>
      </c>
      <c r="AO480" s="78" t="e">
        <f aca="false">VLOOKUP(F480,PTDS2!$A$1:$Q$13,2)</f>
        <v>#N/A</v>
      </c>
      <c r="AP480" s="78" t="e">
        <f aca="false">VLOOKUP(F480,PTDS2!$A$1:$Q$13,3)</f>
        <v>#N/A</v>
      </c>
      <c r="AQ480" s="78" t="e">
        <f aca="false">VLOOKUP(F480,PTDS2!$A$1:$Q$13,4)</f>
        <v>#N/A</v>
      </c>
      <c r="AR480" s="78" t="e">
        <f aca="false">VLOOKUP(F480,PTDS2!$A$1:$Q$13,5)</f>
        <v>#N/A</v>
      </c>
      <c r="AS480" s="78" t="e">
        <f aca="false">VLOOKUP(F480,PTDS2!$A$1:$Q$13,6)</f>
        <v>#N/A</v>
      </c>
      <c r="AT480" s="78" t="e">
        <f aca="false">VLOOKUP(F480,PTDS2!$A$1:$Q$13,7)</f>
        <v>#N/A</v>
      </c>
      <c r="AU480" s="78" t="e">
        <f aca="false">VLOOKUP(F480,PTDS2!$A$1:$Q$13,8)</f>
        <v>#N/A</v>
      </c>
      <c r="AV480" s="78" t="e">
        <f aca="false">VLOOKUP(F480,PTDS2!$A$1:$Q$13,9)</f>
        <v>#N/A</v>
      </c>
      <c r="AW480" s="78" t="e">
        <f aca="false">VLOOKUP(F480,PTDS2!$A$1:$Q$13,10)</f>
        <v>#N/A</v>
      </c>
      <c r="AX480" s="78" t="e">
        <f aca="false">VLOOKUP(F480,PTDS2!$A$1:$Q$13,11)</f>
        <v>#N/A</v>
      </c>
      <c r="AY480" s="78" t="e">
        <f aca="false">VLOOKUP(F480,PTDS2!$A$1:$Q$13,12)</f>
        <v>#N/A</v>
      </c>
      <c r="AZ480" s="78" t="e">
        <f aca="false">VLOOKUP(F480,PTDS2!$A$1:$Q$13,13)</f>
        <v>#N/A</v>
      </c>
      <c r="BA480" s="78" t="e">
        <f aca="false">VLOOKUP(F480,PTDS2!$A$1:$Q$13,14)</f>
        <v>#N/A</v>
      </c>
      <c r="BB480" s="78" t="e">
        <f aca="false">VLOOKUP(F480,PTDS2!$A$1:$Q$13,15)</f>
        <v>#N/A</v>
      </c>
      <c r="BC480" s="78" t="e">
        <f aca="false">VLOOKUP(F480,PTDS2!$A$1:$Q$13,16)</f>
        <v>#N/A</v>
      </c>
      <c r="BD480" s="78" t="e">
        <f aca="false">VLOOKUP(F480,PTDS2!$A$1:$Q$13,17)</f>
        <v>#N/A</v>
      </c>
      <c r="BF480" s="78" t="e">
        <f aca="false">IF(AO480=0,"",AO480)</f>
        <v>#N/A</v>
      </c>
      <c r="BG480" s="78" t="e">
        <f aca="false">IF(AP480=0,"",AP480)</f>
        <v>#N/A</v>
      </c>
      <c r="BH480" s="78" t="e">
        <f aca="false">IF(AQ480=0,"",AQ480)</f>
        <v>#N/A</v>
      </c>
      <c r="BI480" s="78" t="e">
        <f aca="false">IF(AR480=0,"",AR480)</f>
        <v>#N/A</v>
      </c>
      <c r="BJ480" s="78" t="e">
        <f aca="false">IF(AS480=0,"",AS480)</f>
        <v>#N/A</v>
      </c>
      <c r="BK480" s="78" t="e">
        <f aca="false">IF(AT480=0,"",AT480)</f>
        <v>#N/A</v>
      </c>
      <c r="BL480" s="78" t="e">
        <f aca="false">IF(AU480=0,"",AU480)</f>
        <v>#N/A</v>
      </c>
      <c r="BM480" s="78" t="e">
        <f aca="false">IF(AV480=0,"",AV480)</f>
        <v>#N/A</v>
      </c>
      <c r="BN480" s="78" t="e">
        <f aca="false">IF(AW480=0,"",AW480)</f>
        <v>#N/A</v>
      </c>
      <c r="BO480" s="78" t="e">
        <f aca="false">IF(AX480=0,"",AX480)</f>
        <v>#N/A</v>
      </c>
      <c r="BP480" s="78" t="e">
        <f aca="false">IF(AY480=0,"",AY480)</f>
        <v>#N/A</v>
      </c>
      <c r="BQ480" s="78" t="e">
        <f aca="false">IF(AZ480=0,"",AZ480)</f>
        <v>#N/A</v>
      </c>
      <c r="BR480" s="78" t="e">
        <f aca="false">IF(BA480=0,"",BA480)</f>
        <v>#N/A</v>
      </c>
      <c r="BS480" s="78" t="e">
        <f aca="false">IF(BB480=0,"",BB480)</f>
        <v>#N/A</v>
      </c>
      <c r="BT480" s="78" t="e">
        <f aca="false">IF(BC480=0,"",BC480)</f>
        <v>#N/A</v>
      </c>
      <c r="BU480" s="78" t="e">
        <f aca="false">IF(BD480=0,"",BD480)</f>
        <v>#N/A</v>
      </c>
    </row>
    <row r="481" customFormat="false" ht="56.7" hidden="false" customHeight="true" outlineLevel="0" collapsed="false">
      <c r="A481" s="137"/>
      <c r="B481" s="138"/>
      <c r="C481" s="139"/>
      <c r="D481" s="139"/>
      <c r="E481" s="143"/>
      <c r="F481" s="120"/>
      <c r="G481" s="121"/>
      <c r="H481" s="122"/>
      <c r="I481" s="123"/>
      <c r="J481" s="116"/>
      <c r="K481" s="124" t="str">
        <f aca="false">IF(ISBLANK(I481),"",ROUND(IF(J481&lt;&gt;"€",IF(J481="$",I481*TRANSFERENCIAS!$E$29,I481*TRANSFERENCIAS!$H$29),I481),2))</f>
        <v/>
      </c>
      <c r="L481" s="142"/>
      <c r="M481" s="142"/>
      <c r="N481" s="142"/>
      <c r="O481" s="142"/>
      <c r="P481" s="142"/>
      <c r="Q481" s="160" t="str">
        <f aca="false">IF(ISNUMBER(X481),X481,"P")</f>
        <v>P</v>
      </c>
      <c r="W481" s="129" t="n">
        <f aca="false">SUM(L481:O481)</f>
        <v>0</v>
      </c>
      <c r="X481" s="129" t="str">
        <f aca="false">IF(W481&gt;0,ABS(W481-K481),"")</f>
        <v/>
      </c>
      <c r="AO481" s="78" t="e">
        <f aca="false">VLOOKUP(F481,PTDS2!$A$1:$Q$13,2)</f>
        <v>#N/A</v>
      </c>
      <c r="AP481" s="78" t="e">
        <f aca="false">VLOOKUP(F481,PTDS2!$A$1:$Q$13,3)</f>
        <v>#N/A</v>
      </c>
      <c r="AQ481" s="78" t="e">
        <f aca="false">VLOOKUP(F481,PTDS2!$A$1:$Q$13,4)</f>
        <v>#N/A</v>
      </c>
      <c r="AR481" s="78" t="e">
        <f aca="false">VLOOKUP(F481,PTDS2!$A$1:$Q$13,5)</f>
        <v>#N/A</v>
      </c>
      <c r="AS481" s="78" t="e">
        <f aca="false">VLOOKUP(F481,PTDS2!$A$1:$Q$13,6)</f>
        <v>#N/A</v>
      </c>
      <c r="AT481" s="78" t="e">
        <f aca="false">VLOOKUP(F481,PTDS2!$A$1:$Q$13,7)</f>
        <v>#N/A</v>
      </c>
      <c r="AU481" s="78" t="e">
        <f aca="false">VLOOKUP(F481,PTDS2!$A$1:$Q$13,8)</f>
        <v>#N/A</v>
      </c>
      <c r="AV481" s="78" t="e">
        <f aca="false">VLOOKUP(F481,PTDS2!$A$1:$Q$13,9)</f>
        <v>#N/A</v>
      </c>
      <c r="AW481" s="78" t="e">
        <f aca="false">VLOOKUP(F481,PTDS2!$A$1:$Q$13,10)</f>
        <v>#N/A</v>
      </c>
      <c r="AX481" s="78" t="e">
        <f aca="false">VLOOKUP(F481,PTDS2!$A$1:$Q$13,11)</f>
        <v>#N/A</v>
      </c>
      <c r="AY481" s="78" t="e">
        <f aca="false">VLOOKUP(F481,PTDS2!$A$1:$Q$13,12)</f>
        <v>#N/A</v>
      </c>
      <c r="AZ481" s="78" t="e">
        <f aca="false">VLOOKUP(F481,PTDS2!$A$1:$Q$13,13)</f>
        <v>#N/A</v>
      </c>
      <c r="BA481" s="78" t="e">
        <f aca="false">VLOOKUP(F481,PTDS2!$A$1:$Q$13,14)</f>
        <v>#N/A</v>
      </c>
      <c r="BB481" s="78" t="e">
        <f aca="false">VLOOKUP(F481,PTDS2!$A$1:$Q$13,15)</f>
        <v>#N/A</v>
      </c>
      <c r="BC481" s="78" t="e">
        <f aca="false">VLOOKUP(F481,PTDS2!$A$1:$Q$13,16)</f>
        <v>#N/A</v>
      </c>
      <c r="BD481" s="78" t="e">
        <f aca="false">VLOOKUP(F481,PTDS2!$A$1:$Q$13,17)</f>
        <v>#N/A</v>
      </c>
      <c r="BF481" s="78" t="e">
        <f aca="false">IF(AO481=0,"",AO481)</f>
        <v>#N/A</v>
      </c>
      <c r="BG481" s="78" t="e">
        <f aca="false">IF(AP481=0,"",AP481)</f>
        <v>#N/A</v>
      </c>
      <c r="BH481" s="78" t="e">
        <f aca="false">IF(AQ481=0,"",AQ481)</f>
        <v>#N/A</v>
      </c>
      <c r="BI481" s="78" t="e">
        <f aca="false">IF(AR481=0,"",AR481)</f>
        <v>#N/A</v>
      </c>
      <c r="BJ481" s="78" t="e">
        <f aca="false">IF(AS481=0,"",AS481)</f>
        <v>#N/A</v>
      </c>
      <c r="BK481" s="78" t="e">
        <f aca="false">IF(AT481=0,"",AT481)</f>
        <v>#N/A</v>
      </c>
      <c r="BL481" s="78" t="e">
        <f aca="false">IF(AU481=0,"",AU481)</f>
        <v>#N/A</v>
      </c>
      <c r="BM481" s="78" t="e">
        <f aca="false">IF(AV481=0,"",AV481)</f>
        <v>#N/A</v>
      </c>
      <c r="BN481" s="78" t="e">
        <f aca="false">IF(AW481=0,"",AW481)</f>
        <v>#N/A</v>
      </c>
      <c r="BO481" s="78" t="e">
        <f aca="false">IF(AX481=0,"",AX481)</f>
        <v>#N/A</v>
      </c>
      <c r="BP481" s="78" t="e">
        <f aca="false">IF(AY481=0,"",AY481)</f>
        <v>#N/A</v>
      </c>
      <c r="BQ481" s="78" t="e">
        <f aca="false">IF(AZ481=0,"",AZ481)</f>
        <v>#N/A</v>
      </c>
      <c r="BR481" s="78" t="e">
        <f aca="false">IF(BA481=0,"",BA481)</f>
        <v>#N/A</v>
      </c>
      <c r="BS481" s="78" t="e">
        <f aca="false">IF(BB481=0,"",BB481)</f>
        <v>#N/A</v>
      </c>
      <c r="BT481" s="78" t="e">
        <f aca="false">IF(BC481=0,"",BC481)</f>
        <v>#N/A</v>
      </c>
      <c r="BU481" s="78" t="e">
        <f aca="false">IF(BD481=0,"",BD481)</f>
        <v>#N/A</v>
      </c>
    </row>
    <row r="482" customFormat="false" ht="56.7" hidden="false" customHeight="true" outlineLevel="0" collapsed="false">
      <c r="A482" s="137"/>
      <c r="B482" s="138"/>
      <c r="C482" s="139"/>
      <c r="D482" s="139"/>
      <c r="E482" s="143"/>
      <c r="F482" s="120"/>
      <c r="G482" s="121"/>
      <c r="H482" s="122"/>
      <c r="I482" s="123"/>
      <c r="J482" s="116"/>
      <c r="K482" s="124" t="str">
        <f aca="false">IF(ISBLANK(I482),"",ROUND(IF(J482&lt;&gt;"€",IF(J482="$",I482*TRANSFERENCIAS!$E$29,I482*TRANSFERENCIAS!$H$29),I482),2))</f>
        <v/>
      </c>
      <c r="L482" s="142"/>
      <c r="M482" s="142"/>
      <c r="N482" s="142"/>
      <c r="O482" s="142"/>
      <c r="P482" s="142"/>
      <c r="Q482" s="160" t="str">
        <f aca="false">IF(ISNUMBER(X482),X482,"P")</f>
        <v>P</v>
      </c>
      <c r="W482" s="129" t="n">
        <f aca="false">SUM(L482:O482)</f>
        <v>0</v>
      </c>
      <c r="X482" s="129" t="str">
        <f aca="false">IF(W482&gt;0,ABS(W482-K482),"")</f>
        <v/>
      </c>
      <c r="AO482" s="78" t="e">
        <f aca="false">VLOOKUP(F482,PTDS2!$A$1:$Q$13,2)</f>
        <v>#N/A</v>
      </c>
      <c r="AP482" s="78" t="e">
        <f aca="false">VLOOKUP(F482,PTDS2!$A$1:$Q$13,3)</f>
        <v>#N/A</v>
      </c>
      <c r="AQ482" s="78" t="e">
        <f aca="false">VLOOKUP(F482,PTDS2!$A$1:$Q$13,4)</f>
        <v>#N/A</v>
      </c>
      <c r="AR482" s="78" t="e">
        <f aca="false">VLOOKUP(F482,PTDS2!$A$1:$Q$13,5)</f>
        <v>#N/A</v>
      </c>
      <c r="AS482" s="78" t="e">
        <f aca="false">VLOOKUP(F482,PTDS2!$A$1:$Q$13,6)</f>
        <v>#N/A</v>
      </c>
      <c r="AT482" s="78" t="e">
        <f aca="false">VLOOKUP(F482,PTDS2!$A$1:$Q$13,7)</f>
        <v>#N/A</v>
      </c>
      <c r="AU482" s="78" t="e">
        <f aca="false">VLOOKUP(F482,PTDS2!$A$1:$Q$13,8)</f>
        <v>#N/A</v>
      </c>
      <c r="AV482" s="78" t="e">
        <f aca="false">VLOOKUP(F482,PTDS2!$A$1:$Q$13,9)</f>
        <v>#N/A</v>
      </c>
      <c r="AW482" s="78" t="e">
        <f aca="false">VLOOKUP(F482,PTDS2!$A$1:$Q$13,10)</f>
        <v>#N/A</v>
      </c>
      <c r="AX482" s="78" t="e">
        <f aca="false">VLOOKUP(F482,PTDS2!$A$1:$Q$13,11)</f>
        <v>#N/A</v>
      </c>
      <c r="AY482" s="78" t="e">
        <f aca="false">VLOOKUP(F482,PTDS2!$A$1:$Q$13,12)</f>
        <v>#N/A</v>
      </c>
      <c r="AZ482" s="78" t="e">
        <f aca="false">VLOOKUP(F482,PTDS2!$A$1:$Q$13,13)</f>
        <v>#N/A</v>
      </c>
      <c r="BA482" s="78" t="e">
        <f aca="false">VLOOKUP(F482,PTDS2!$A$1:$Q$13,14)</f>
        <v>#N/A</v>
      </c>
      <c r="BB482" s="78" t="e">
        <f aca="false">VLOOKUP(F482,PTDS2!$A$1:$Q$13,15)</f>
        <v>#N/A</v>
      </c>
      <c r="BC482" s="78" t="e">
        <f aca="false">VLOOKUP(F482,PTDS2!$A$1:$Q$13,16)</f>
        <v>#N/A</v>
      </c>
      <c r="BD482" s="78" t="e">
        <f aca="false">VLOOKUP(F482,PTDS2!$A$1:$Q$13,17)</f>
        <v>#N/A</v>
      </c>
      <c r="BF482" s="78" t="e">
        <f aca="false">IF(AO482=0,"",AO482)</f>
        <v>#N/A</v>
      </c>
      <c r="BG482" s="78" t="e">
        <f aca="false">IF(AP482=0,"",AP482)</f>
        <v>#N/A</v>
      </c>
      <c r="BH482" s="78" t="e">
        <f aca="false">IF(AQ482=0,"",AQ482)</f>
        <v>#N/A</v>
      </c>
      <c r="BI482" s="78" t="e">
        <f aca="false">IF(AR482=0,"",AR482)</f>
        <v>#N/A</v>
      </c>
      <c r="BJ482" s="78" t="e">
        <f aca="false">IF(AS482=0,"",AS482)</f>
        <v>#N/A</v>
      </c>
      <c r="BK482" s="78" t="e">
        <f aca="false">IF(AT482=0,"",AT482)</f>
        <v>#N/A</v>
      </c>
      <c r="BL482" s="78" t="e">
        <f aca="false">IF(AU482=0,"",AU482)</f>
        <v>#N/A</v>
      </c>
      <c r="BM482" s="78" t="e">
        <f aca="false">IF(AV482=0,"",AV482)</f>
        <v>#N/A</v>
      </c>
      <c r="BN482" s="78" t="e">
        <f aca="false">IF(AW482=0,"",AW482)</f>
        <v>#N/A</v>
      </c>
      <c r="BO482" s="78" t="e">
        <f aca="false">IF(AX482=0,"",AX482)</f>
        <v>#N/A</v>
      </c>
      <c r="BP482" s="78" t="e">
        <f aca="false">IF(AY482=0,"",AY482)</f>
        <v>#N/A</v>
      </c>
      <c r="BQ482" s="78" t="e">
        <f aca="false">IF(AZ482=0,"",AZ482)</f>
        <v>#N/A</v>
      </c>
      <c r="BR482" s="78" t="e">
        <f aca="false">IF(BA482=0,"",BA482)</f>
        <v>#N/A</v>
      </c>
      <c r="BS482" s="78" t="e">
        <f aca="false">IF(BB482=0,"",BB482)</f>
        <v>#N/A</v>
      </c>
      <c r="BT482" s="78" t="e">
        <f aca="false">IF(BC482=0,"",BC482)</f>
        <v>#N/A</v>
      </c>
      <c r="BU482" s="78" t="e">
        <f aca="false">IF(BD482=0,"",BD482)</f>
        <v>#N/A</v>
      </c>
    </row>
    <row r="483" customFormat="false" ht="56.7" hidden="false" customHeight="true" outlineLevel="0" collapsed="false">
      <c r="A483" s="137"/>
      <c r="B483" s="138"/>
      <c r="C483" s="139"/>
      <c r="D483" s="139"/>
      <c r="E483" s="143"/>
      <c r="F483" s="120"/>
      <c r="G483" s="121"/>
      <c r="H483" s="122"/>
      <c r="I483" s="123"/>
      <c r="J483" s="116"/>
      <c r="K483" s="124" t="str">
        <f aca="false">IF(ISBLANK(I483),"",ROUND(IF(J483&lt;&gt;"€",IF(J483="$",I483*TRANSFERENCIAS!$E$29,I483*TRANSFERENCIAS!$H$29),I483),2))</f>
        <v/>
      </c>
      <c r="L483" s="142"/>
      <c r="M483" s="142"/>
      <c r="N483" s="142"/>
      <c r="O483" s="142"/>
      <c r="P483" s="142"/>
      <c r="Q483" s="160" t="str">
        <f aca="false">IF(ISNUMBER(X483),X483,"P")</f>
        <v>P</v>
      </c>
      <c r="W483" s="129" t="n">
        <f aca="false">SUM(L483:O483)</f>
        <v>0</v>
      </c>
      <c r="X483" s="129" t="str">
        <f aca="false">IF(W483&gt;0,ABS(W483-K483),"")</f>
        <v/>
      </c>
      <c r="AO483" s="78" t="e">
        <f aca="false">VLOOKUP(F483,PTDS2!$A$1:$Q$13,2)</f>
        <v>#N/A</v>
      </c>
      <c r="AP483" s="78" t="e">
        <f aca="false">VLOOKUP(F483,PTDS2!$A$1:$Q$13,3)</f>
        <v>#N/A</v>
      </c>
      <c r="AQ483" s="78" t="e">
        <f aca="false">VLOOKUP(F483,PTDS2!$A$1:$Q$13,4)</f>
        <v>#N/A</v>
      </c>
      <c r="AR483" s="78" t="e">
        <f aca="false">VLOOKUP(F483,PTDS2!$A$1:$Q$13,5)</f>
        <v>#N/A</v>
      </c>
      <c r="AS483" s="78" t="e">
        <f aca="false">VLOOKUP(F483,PTDS2!$A$1:$Q$13,6)</f>
        <v>#N/A</v>
      </c>
      <c r="AT483" s="78" t="e">
        <f aca="false">VLOOKUP(F483,PTDS2!$A$1:$Q$13,7)</f>
        <v>#N/A</v>
      </c>
      <c r="AU483" s="78" t="e">
        <f aca="false">VLOOKUP(F483,PTDS2!$A$1:$Q$13,8)</f>
        <v>#N/A</v>
      </c>
      <c r="AV483" s="78" t="e">
        <f aca="false">VLOOKUP(F483,PTDS2!$A$1:$Q$13,9)</f>
        <v>#N/A</v>
      </c>
      <c r="AW483" s="78" t="e">
        <f aca="false">VLOOKUP(F483,PTDS2!$A$1:$Q$13,10)</f>
        <v>#N/A</v>
      </c>
      <c r="AX483" s="78" t="e">
        <f aca="false">VLOOKUP(F483,PTDS2!$A$1:$Q$13,11)</f>
        <v>#N/A</v>
      </c>
      <c r="AY483" s="78" t="e">
        <f aca="false">VLOOKUP(F483,PTDS2!$A$1:$Q$13,12)</f>
        <v>#N/A</v>
      </c>
      <c r="AZ483" s="78" t="e">
        <f aca="false">VLOOKUP(F483,PTDS2!$A$1:$Q$13,13)</f>
        <v>#N/A</v>
      </c>
      <c r="BA483" s="78" t="e">
        <f aca="false">VLOOKUP(F483,PTDS2!$A$1:$Q$13,14)</f>
        <v>#N/A</v>
      </c>
      <c r="BB483" s="78" t="e">
        <f aca="false">VLOOKUP(F483,PTDS2!$A$1:$Q$13,15)</f>
        <v>#N/A</v>
      </c>
      <c r="BC483" s="78" t="e">
        <f aca="false">VLOOKUP(F483,PTDS2!$A$1:$Q$13,16)</f>
        <v>#N/A</v>
      </c>
      <c r="BD483" s="78" t="e">
        <f aca="false">VLOOKUP(F483,PTDS2!$A$1:$Q$13,17)</f>
        <v>#N/A</v>
      </c>
      <c r="BF483" s="78" t="e">
        <f aca="false">IF(AO483=0,"",AO483)</f>
        <v>#N/A</v>
      </c>
      <c r="BG483" s="78" t="e">
        <f aca="false">IF(AP483=0,"",AP483)</f>
        <v>#N/A</v>
      </c>
      <c r="BH483" s="78" t="e">
        <f aca="false">IF(AQ483=0,"",AQ483)</f>
        <v>#N/A</v>
      </c>
      <c r="BI483" s="78" t="e">
        <f aca="false">IF(AR483=0,"",AR483)</f>
        <v>#N/A</v>
      </c>
      <c r="BJ483" s="78" t="e">
        <f aca="false">IF(AS483=0,"",AS483)</f>
        <v>#N/A</v>
      </c>
      <c r="BK483" s="78" t="e">
        <f aca="false">IF(AT483=0,"",AT483)</f>
        <v>#N/A</v>
      </c>
      <c r="BL483" s="78" t="e">
        <f aca="false">IF(AU483=0,"",AU483)</f>
        <v>#N/A</v>
      </c>
      <c r="BM483" s="78" t="e">
        <f aca="false">IF(AV483=0,"",AV483)</f>
        <v>#N/A</v>
      </c>
      <c r="BN483" s="78" t="e">
        <f aca="false">IF(AW483=0,"",AW483)</f>
        <v>#N/A</v>
      </c>
      <c r="BO483" s="78" t="e">
        <f aca="false">IF(AX483=0,"",AX483)</f>
        <v>#N/A</v>
      </c>
      <c r="BP483" s="78" t="e">
        <f aca="false">IF(AY483=0,"",AY483)</f>
        <v>#N/A</v>
      </c>
      <c r="BQ483" s="78" t="e">
        <f aca="false">IF(AZ483=0,"",AZ483)</f>
        <v>#N/A</v>
      </c>
      <c r="BR483" s="78" t="e">
        <f aca="false">IF(BA483=0,"",BA483)</f>
        <v>#N/A</v>
      </c>
      <c r="BS483" s="78" t="e">
        <f aca="false">IF(BB483=0,"",BB483)</f>
        <v>#N/A</v>
      </c>
      <c r="BT483" s="78" t="e">
        <f aca="false">IF(BC483=0,"",BC483)</f>
        <v>#N/A</v>
      </c>
      <c r="BU483" s="78" t="e">
        <f aca="false">IF(BD483=0,"",BD483)</f>
        <v>#N/A</v>
      </c>
    </row>
    <row r="484" customFormat="false" ht="56.7" hidden="false" customHeight="true" outlineLevel="0" collapsed="false">
      <c r="A484" s="137"/>
      <c r="B484" s="138"/>
      <c r="C484" s="139"/>
      <c r="D484" s="139"/>
      <c r="E484" s="143"/>
      <c r="F484" s="120"/>
      <c r="G484" s="121"/>
      <c r="H484" s="122"/>
      <c r="I484" s="123"/>
      <c r="J484" s="116"/>
      <c r="K484" s="124" t="str">
        <f aca="false">IF(ISBLANK(I484),"",ROUND(IF(J484&lt;&gt;"€",IF(J484="$",I484*TRANSFERENCIAS!$E$29,I484*TRANSFERENCIAS!$H$29),I484),2))</f>
        <v/>
      </c>
      <c r="L484" s="142"/>
      <c r="M484" s="142"/>
      <c r="N484" s="142"/>
      <c r="O484" s="142"/>
      <c r="P484" s="142"/>
      <c r="Q484" s="160" t="str">
        <f aca="false">IF(ISNUMBER(X484),X484,"P")</f>
        <v>P</v>
      </c>
      <c r="W484" s="129" t="n">
        <f aca="false">SUM(L484:O484)</f>
        <v>0</v>
      </c>
      <c r="X484" s="129" t="str">
        <f aca="false">IF(W484&gt;0,ABS(W484-K484),"")</f>
        <v/>
      </c>
      <c r="AO484" s="78" t="e">
        <f aca="false">VLOOKUP(F484,PTDS2!$A$1:$Q$13,2)</f>
        <v>#N/A</v>
      </c>
      <c r="AP484" s="78" t="e">
        <f aca="false">VLOOKUP(F484,PTDS2!$A$1:$Q$13,3)</f>
        <v>#N/A</v>
      </c>
      <c r="AQ484" s="78" t="e">
        <f aca="false">VLOOKUP(F484,PTDS2!$A$1:$Q$13,4)</f>
        <v>#N/A</v>
      </c>
      <c r="AR484" s="78" t="e">
        <f aca="false">VLOOKUP(F484,PTDS2!$A$1:$Q$13,5)</f>
        <v>#N/A</v>
      </c>
      <c r="AS484" s="78" t="e">
        <f aca="false">VLOOKUP(F484,PTDS2!$A$1:$Q$13,6)</f>
        <v>#N/A</v>
      </c>
      <c r="AT484" s="78" t="e">
        <f aca="false">VLOOKUP(F484,PTDS2!$A$1:$Q$13,7)</f>
        <v>#N/A</v>
      </c>
      <c r="AU484" s="78" t="e">
        <f aca="false">VLOOKUP(F484,PTDS2!$A$1:$Q$13,8)</f>
        <v>#N/A</v>
      </c>
      <c r="AV484" s="78" t="e">
        <f aca="false">VLOOKUP(F484,PTDS2!$A$1:$Q$13,9)</f>
        <v>#N/A</v>
      </c>
      <c r="AW484" s="78" t="e">
        <f aca="false">VLOOKUP(F484,PTDS2!$A$1:$Q$13,10)</f>
        <v>#N/A</v>
      </c>
      <c r="AX484" s="78" t="e">
        <f aca="false">VLOOKUP(F484,PTDS2!$A$1:$Q$13,11)</f>
        <v>#N/A</v>
      </c>
      <c r="AY484" s="78" t="e">
        <f aca="false">VLOOKUP(F484,PTDS2!$A$1:$Q$13,12)</f>
        <v>#N/A</v>
      </c>
      <c r="AZ484" s="78" t="e">
        <f aca="false">VLOOKUP(F484,PTDS2!$A$1:$Q$13,13)</f>
        <v>#N/A</v>
      </c>
      <c r="BA484" s="78" t="e">
        <f aca="false">VLOOKUP(F484,PTDS2!$A$1:$Q$13,14)</f>
        <v>#N/A</v>
      </c>
      <c r="BB484" s="78" t="e">
        <f aca="false">VLOOKUP(F484,PTDS2!$A$1:$Q$13,15)</f>
        <v>#N/A</v>
      </c>
      <c r="BC484" s="78" t="e">
        <f aca="false">VLOOKUP(F484,PTDS2!$A$1:$Q$13,16)</f>
        <v>#N/A</v>
      </c>
      <c r="BD484" s="78" t="e">
        <f aca="false">VLOOKUP(F484,PTDS2!$A$1:$Q$13,17)</f>
        <v>#N/A</v>
      </c>
      <c r="BF484" s="78" t="e">
        <f aca="false">IF(AO484=0,"",AO484)</f>
        <v>#N/A</v>
      </c>
      <c r="BG484" s="78" t="e">
        <f aca="false">IF(AP484=0,"",AP484)</f>
        <v>#N/A</v>
      </c>
      <c r="BH484" s="78" t="e">
        <f aca="false">IF(AQ484=0,"",AQ484)</f>
        <v>#N/A</v>
      </c>
      <c r="BI484" s="78" t="e">
        <f aca="false">IF(AR484=0,"",AR484)</f>
        <v>#N/A</v>
      </c>
      <c r="BJ484" s="78" t="e">
        <f aca="false">IF(AS484=0,"",AS484)</f>
        <v>#N/A</v>
      </c>
      <c r="BK484" s="78" t="e">
        <f aca="false">IF(AT484=0,"",AT484)</f>
        <v>#N/A</v>
      </c>
      <c r="BL484" s="78" t="e">
        <f aca="false">IF(AU484=0,"",AU484)</f>
        <v>#N/A</v>
      </c>
      <c r="BM484" s="78" t="e">
        <f aca="false">IF(AV484=0,"",AV484)</f>
        <v>#N/A</v>
      </c>
      <c r="BN484" s="78" t="e">
        <f aca="false">IF(AW484=0,"",AW484)</f>
        <v>#N/A</v>
      </c>
      <c r="BO484" s="78" t="e">
        <f aca="false">IF(AX484=0,"",AX484)</f>
        <v>#N/A</v>
      </c>
      <c r="BP484" s="78" t="e">
        <f aca="false">IF(AY484=0,"",AY484)</f>
        <v>#N/A</v>
      </c>
      <c r="BQ484" s="78" t="e">
        <f aca="false">IF(AZ484=0,"",AZ484)</f>
        <v>#N/A</v>
      </c>
      <c r="BR484" s="78" t="e">
        <f aca="false">IF(BA484=0,"",BA484)</f>
        <v>#N/A</v>
      </c>
      <c r="BS484" s="78" t="e">
        <f aca="false">IF(BB484=0,"",BB484)</f>
        <v>#N/A</v>
      </c>
      <c r="BT484" s="78" t="e">
        <f aca="false">IF(BC484=0,"",BC484)</f>
        <v>#N/A</v>
      </c>
      <c r="BU484" s="78" t="e">
        <f aca="false">IF(BD484=0,"",BD484)</f>
        <v>#N/A</v>
      </c>
    </row>
    <row r="485" customFormat="false" ht="56.7" hidden="false" customHeight="true" outlineLevel="0" collapsed="false">
      <c r="A485" s="137"/>
      <c r="B485" s="138"/>
      <c r="C485" s="139"/>
      <c r="D485" s="139"/>
      <c r="E485" s="143"/>
      <c r="F485" s="120"/>
      <c r="G485" s="121"/>
      <c r="H485" s="122"/>
      <c r="I485" s="123"/>
      <c r="J485" s="116"/>
      <c r="K485" s="124" t="str">
        <f aca="false">IF(ISBLANK(I485),"",ROUND(IF(J485&lt;&gt;"€",IF(J485="$",I485*TRANSFERENCIAS!$E$29,I485*TRANSFERENCIAS!$H$29),I485),2))</f>
        <v/>
      </c>
      <c r="L485" s="142"/>
      <c r="M485" s="142"/>
      <c r="N485" s="142"/>
      <c r="O485" s="142"/>
      <c r="P485" s="142"/>
      <c r="Q485" s="160" t="str">
        <f aca="false">IF(ISNUMBER(X485),X485,"P")</f>
        <v>P</v>
      </c>
      <c r="W485" s="129" t="n">
        <f aca="false">SUM(L485:O485)</f>
        <v>0</v>
      </c>
      <c r="X485" s="129" t="str">
        <f aca="false">IF(W485&gt;0,ABS(W485-K485),"")</f>
        <v/>
      </c>
      <c r="AO485" s="78" t="e">
        <f aca="false">VLOOKUP(F485,PTDS2!$A$1:$Q$13,2)</f>
        <v>#N/A</v>
      </c>
      <c r="AP485" s="78" t="e">
        <f aca="false">VLOOKUP(F485,PTDS2!$A$1:$Q$13,3)</f>
        <v>#N/A</v>
      </c>
      <c r="AQ485" s="78" t="e">
        <f aca="false">VLOOKUP(F485,PTDS2!$A$1:$Q$13,4)</f>
        <v>#N/A</v>
      </c>
      <c r="AR485" s="78" t="e">
        <f aca="false">VLOOKUP(F485,PTDS2!$A$1:$Q$13,5)</f>
        <v>#N/A</v>
      </c>
      <c r="AS485" s="78" t="e">
        <f aca="false">VLOOKUP(F485,PTDS2!$A$1:$Q$13,6)</f>
        <v>#N/A</v>
      </c>
      <c r="AT485" s="78" t="e">
        <f aca="false">VLOOKUP(F485,PTDS2!$A$1:$Q$13,7)</f>
        <v>#N/A</v>
      </c>
      <c r="AU485" s="78" t="e">
        <f aca="false">VLOOKUP(F485,PTDS2!$A$1:$Q$13,8)</f>
        <v>#N/A</v>
      </c>
      <c r="AV485" s="78" t="e">
        <f aca="false">VLOOKUP(F485,PTDS2!$A$1:$Q$13,9)</f>
        <v>#N/A</v>
      </c>
      <c r="AW485" s="78" t="e">
        <f aca="false">VLOOKUP(F485,PTDS2!$A$1:$Q$13,10)</f>
        <v>#N/A</v>
      </c>
      <c r="AX485" s="78" t="e">
        <f aca="false">VLOOKUP(F485,PTDS2!$A$1:$Q$13,11)</f>
        <v>#N/A</v>
      </c>
      <c r="AY485" s="78" t="e">
        <f aca="false">VLOOKUP(F485,PTDS2!$A$1:$Q$13,12)</f>
        <v>#N/A</v>
      </c>
      <c r="AZ485" s="78" t="e">
        <f aca="false">VLOOKUP(F485,PTDS2!$A$1:$Q$13,13)</f>
        <v>#N/A</v>
      </c>
      <c r="BA485" s="78" t="e">
        <f aca="false">VLOOKUP(F485,PTDS2!$A$1:$Q$13,14)</f>
        <v>#N/A</v>
      </c>
      <c r="BB485" s="78" t="e">
        <f aca="false">VLOOKUP(F485,PTDS2!$A$1:$Q$13,15)</f>
        <v>#N/A</v>
      </c>
      <c r="BC485" s="78" t="e">
        <f aca="false">VLOOKUP(F485,PTDS2!$A$1:$Q$13,16)</f>
        <v>#N/A</v>
      </c>
      <c r="BD485" s="78" t="e">
        <f aca="false">VLOOKUP(F485,PTDS2!$A$1:$Q$13,17)</f>
        <v>#N/A</v>
      </c>
      <c r="BF485" s="78" t="e">
        <f aca="false">IF(AO485=0,"",AO485)</f>
        <v>#N/A</v>
      </c>
      <c r="BG485" s="78" t="e">
        <f aca="false">IF(AP485=0,"",AP485)</f>
        <v>#N/A</v>
      </c>
      <c r="BH485" s="78" t="e">
        <f aca="false">IF(AQ485=0,"",AQ485)</f>
        <v>#N/A</v>
      </c>
      <c r="BI485" s="78" t="e">
        <f aca="false">IF(AR485=0,"",AR485)</f>
        <v>#N/A</v>
      </c>
      <c r="BJ485" s="78" t="e">
        <f aca="false">IF(AS485=0,"",AS485)</f>
        <v>#N/A</v>
      </c>
      <c r="BK485" s="78" t="e">
        <f aca="false">IF(AT485=0,"",AT485)</f>
        <v>#N/A</v>
      </c>
      <c r="BL485" s="78" t="e">
        <f aca="false">IF(AU485=0,"",AU485)</f>
        <v>#N/A</v>
      </c>
      <c r="BM485" s="78" t="e">
        <f aca="false">IF(AV485=0,"",AV485)</f>
        <v>#N/A</v>
      </c>
      <c r="BN485" s="78" t="e">
        <f aca="false">IF(AW485=0,"",AW485)</f>
        <v>#N/A</v>
      </c>
      <c r="BO485" s="78" t="e">
        <f aca="false">IF(AX485=0,"",AX485)</f>
        <v>#N/A</v>
      </c>
      <c r="BP485" s="78" t="e">
        <f aca="false">IF(AY485=0,"",AY485)</f>
        <v>#N/A</v>
      </c>
      <c r="BQ485" s="78" t="e">
        <f aca="false">IF(AZ485=0,"",AZ485)</f>
        <v>#N/A</v>
      </c>
      <c r="BR485" s="78" t="e">
        <f aca="false">IF(BA485=0,"",BA485)</f>
        <v>#N/A</v>
      </c>
      <c r="BS485" s="78" t="e">
        <f aca="false">IF(BB485=0,"",BB485)</f>
        <v>#N/A</v>
      </c>
      <c r="BT485" s="78" t="e">
        <f aca="false">IF(BC485=0,"",BC485)</f>
        <v>#N/A</v>
      </c>
      <c r="BU485" s="78" t="e">
        <f aca="false">IF(BD485=0,"",BD485)</f>
        <v>#N/A</v>
      </c>
    </row>
    <row r="486" customFormat="false" ht="56.7" hidden="false" customHeight="true" outlineLevel="0" collapsed="false">
      <c r="A486" s="137"/>
      <c r="B486" s="138"/>
      <c r="C486" s="139"/>
      <c r="D486" s="139"/>
      <c r="E486" s="143"/>
      <c r="F486" s="120"/>
      <c r="G486" s="121"/>
      <c r="H486" s="122"/>
      <c r="I486" s="123"/>
      <c r="J486" s="116"/>
      <c r="K486" s="124" t="str">
        <f aca="false">IF(ISBLANK(I486),"",ROUND(IF(J486&lt;&gt;"€",IF(J486="$",I486*TRANSFERENCIAS!$E$29,I486*TRANSFERENCIAS!$H$29),I486),2))</f>
        <v/>
      </c>
      <c r="L486" s="142"/>
      <c r="M486" s="142"/>
      <c r="N486" s="142"/>
      <c r="O486" s="142"/>
      <c r="P486" s="142"/>
      <c r="Q486" s="160" t="str">
        <f aca="false">IF(ISNUMBER(X486),X486,"P")</f>
        <v>P</v>
      </c>
      <c r="W486" s="129" t="n">
        <f aca="false">SUM(L486:O486)</f>
        <v>0</v>
      </c>
      <c r="X486" s="129" t="str">
        <f aca="false">IF(W486&gt;0,ABS(W486-K486),"")</f>
        <v/>
      </c>
      <c r="AO486" s="78" t="e">
        <f aca="false">VLOOKUP(F486,PTDS2!$A$1:$Q$13,2)</f>
        <v>#N/A</v>
      </c>
      <c r="AP486" s="78" t="e">
        <f aca="false">VLOOKUP(F486,PTDS2!$A$1:$Q$13,3)</f>
        <v>#N/A</v>
      </c>
      <c r="AQ486" s="78" t="e">
        <f aca="false">VLOOKUP(F486,PTDS2!$A$1:$Q$13,4)</f>
        <v>#N/A</v>
      </c>
      <c r="AR486" s="78" t="e">
        <f aca="false">VLOOKUP(F486,PTDS2!$A$1:$Q$13,5)</f>
        <v>#N/A</v>
      </c>
      <c r="AS486" s="78" t="e">
        <f aca="false">VLOOKUP(F486,PTDS2!$A$1:$Q$13,6)</f>
        <v>#N/A</v>
      </c>
      <c r="AT486" s="78" t="e">
        <f aca="false">VLOOKUP(F486,PTDS2!$A$1:$Q$13,7)</f>
        <v>#N/A</v>
      </c>
      <c r="AU486" s="78" t="e">
        <f aca="false">VLOOKUP(F486,PTDS2!$A$1:$Q$13,8)</f>
        <v>#N/A</v>
      </c>
      <c r="AV486" s="78" t="e">
        <f aca="false">VLOOKUP(F486,PTDS2!$A$1:$Q$13,9)</f>
        <v>#N/A</v>
      </c>
      <c r="AW486" s="78" t="e">
        <f aca="false">VLOOKUP(F486,PTDS2!$A$1:$Q$13,10)</f>
        <v>#N/A</v>
      </c>
      <c r="AX486" s="78" t="e">
        <f aca="false">VLOOKUP(F486,PTDS2!$A$1:$Q$13,11)</f>
        <v>#N/A</v>
      </c>
      <c r="AY486" s="78" t="e">
        <f aca="false">VLOOKUP(F486,PTDS2!$A$1:$Q$13,12)</f>
        <v>#N/A</v>
      </c>
      <c r="AZ486" s="78" t="e">
        <f aca="false">VLOOKUP(F486,PTDS2!$A$1:$Q$13,13)</f>
        <v>#N/A</v>
      </c>
      <c r="BA486" s="78" t="e">
        <f aca="false">VLOOKUP(F486,PTDS2!$A$1:$Q$13,14)</f>
        <v>#N/A</v>
      </c>
      <c r="BB486" s="78" t="e">
        <f aca="false">VLOOKUP(F486,PTDS2!$A$1:$Q$13,15)</f>
        <v>#N/A</v>
      </c>
      <c r="BC486" s="78" t="e">
        <f aca="false">VLOOKUP(F486,PTDS2!$A$1:$Q$13,16)</f>
        <v>#N/A</v>
      </c>
      <c r="BD486" s="78" t="e">
        <f aca="false">VLOOKUP(F486,PTDS2!$A$1:$Q$13,17)</f>
        <v>#N/A</v>
      </c>
      <c r="BF486" s="78" t="e">
        <f aca="false">IF(AO486=0,"",AO486)</f>
        <v>#N/A</v>
      </c>
      <c r="BG486" s="78" t="e">
        <f aca="false">IF(AP486=0,"",AP486)</f>
        <v>#N/A</v>
      </c>
      <c r="BH486" s="78" t="e">
        <f aca="false">IF(AQ486=0,"",AQ486)</f>
        <v>#N/A</v>
      </c>
      <c r="BI486" s="78" t="e">
        <f aca="false">IF(AR486=0,"",AR486)</f>
        <v>#N/A</v>
      </c>
      <c r="BJ486" s="78" t="e">
        <f aca="false">IF(AS486=0,"",AS486)</f>
        <v>#N/A</v>
      </c>
      <c r="BK486" s="78" t="e">
        <f aca="false">IF(AT486=0,"",AT486)</f>
        <v>#N/A</v>
      </c>
      <c r="BL486" s="78" t="e">
        <f aca="false">IF(AU486=0,"",AU486)</f>
        <v>#N/A</v>
      </c>
      <c r="BM486" s="78" t="e">
        <f aca="false">IF(AV486=0,"",AV486)</f>
        <v>#N/A</v>
      </c>
      <c r="BN486" s="78" t="e">
        <f aca="false">IF(AW486=0,"",AW486)</f>
        <v>#N/A</v>
      </c>
      <c r="BO486" s="78" t="e">
        <f aca="false">IF(AX486=0,"",AX486)</f>
        <v>#N/A</v>
      </c>
      <c r="BP486" s="78" t="e">
        <f aca="false">IF(AY486=0,"",AY486)</f>
        <v>#N/A</v>
      </c>
      <c r="BQ486" s="78" t="e">
        <f aca="false">IF(AZ486=0,"",AZ486)</f>
        <v>#N/A</v>
      </c>
      <c r="BR486" s="78" t="e">
        <f aca="false">IF(BA486=0,"",BA486)</f>
        <v>#N/A</v>
      </c>
      <c r="BS486" s="78" t="e">
        <f aca="false">IF(BB486=0,"",BB486)</f>
        <v>#N/A</v>
      </c>
      <c r="BT486" s="78" t="e">
        <f aca="false">IF(BC486=0,"",BC486)</f>
        <v>#N/A</v>
      </c>
      <c r="BU486" s="78" t="e">
        <f aca="false">IF(BD486=0,"",BD486)</f>
        <v>#N/A</v>
      </c>
    </row>
    <row r="487" customFormat="false" ht="56.7" hidden="false" customHeight="true" outlineLevel="0" collapsed="false">
      <c r="A487" s="137"/>
      <c r="B487" s="138"/>
      <c r="C487" s="139"/>
      <c r="D487" s="139"/>
      <c r="E487" s="143"/>
      <c r="F487" s="120"/>
      <c r="G487" s="121"/>
      <c r="H487" s="122"/>
      <c r="I487" s="123"/>
      <c r="J487" s="116"/>
      <c r="K487" s="124" t="str">
        <f aca="false">IF(ISBLANK(I487),"",ROUND(IF(J487&lt;&gt;"€",IF(J487="$",I487*TRANSFERENCIAS!$E$29,I487*TRANSFERENCIAS!$H$29),I487),2))</f>
        <v/>
      </c>
      <c r="L487" s="142"/>
      <c r="M487" s="142"/>
      <c r="N487" s="142"/>
      <c r="O487" s="142"/>
      <c r="P487" s="142"/>
      <c r="Q487" s="160" t="str">
        <f aca="false">IF(ISNUMBER(X487),X487,"P")</f>
        <v>P</v>
      </c>
      <c r="W487" s="129" t="n">
        <f aca="false">SUM(L487:O487)</f>
        <v>0</v>
      </c>
      <c r="X487" s="129" t="str">
        <f aca="false">IF(W487&gt;0,ABS(W487-K487),"")</f>
        <v/>
      </c>
      <c r="AO487" s="78" t="e">
        <f aca="false">VLOOKUP(F487,PTDS2!$A$1:$Q$13,2)</f>
        <v>#N/A</v>
      </c>
      <c r="AP487" s="78" t="e">
        <f aca="false">VLOOKUP(F487,PTDS2!$A$1:$Q$13,3)</f>
        <v>#N/A</v>
      </c>
      <c r="AQ487" s="78" t="e">
        <f aca="false">VLOOKUP(F487,PTDS2!$A$1:$Q$13,4)</f>
        <v>#N/A</v>
      </c>
      <c r="AR487" s="78" t="e">
        <f aca="false">VLOOKUP(F487,PTDS2!$A$1:$Q$13,5)</f>
        <v>#N/A</v>
      </c>
      <c r="AS487" s="78" t="e">
        <f aca="false">VLOOKUP(F487,PTDS2!$A$1:$Q$13,6)</f>
        <v>#N/A</v>
      </c>
      <c r="AT487" s="78" t="e">
        <f aca="false">VLOOKUP(F487,PTDS2!$A$1:$Q$13,7)</f>
        <v>#N/A</v>
      </c>
      <c r="AU487" s="78" t="e">
        <f aca="false">VLOOKUP(F487,PTDS2!$A$1:$Q$13,8)</f>
        <v>#N/A</v>
      </c>
      <c r="AV487" s="78" t="e">
        <f aca="false">VLOOKUP(F487,PTDS2!$A$1:$Q$13,9)</f>
        <v>#N/A</v>
      </c>
      <c r="AW487" s="78" t="e">
        <f aca="false">VLOOKUP(F487,PTDS2!$A$1:$Q$13,10)</f>
        <v>#N/A</v>
      </c>
      <c r="AX487" s="78" t="e">
        <f aca="false">VLOOKUP(F487,PTDS2!$A$1:$Q$13,11)</f>
        <v>#N/A</v>
      </c>
      <c r="AY487" s="78" t="e">
        <f aca="false">VLOOKUP(F487,PTDS2!$A$1:$Q$13,12)</f>
        <v>#N/A</v>
      </c>
      <c r="AZ487" s="78" t="e">
        <f aca="false">VLOOKUP(F487,PTDS2!$A$1:$Q$13,13)</f>
        <v>#N/A</v>
      </c>
      <c r="BA487" s="78" t="e">
        <f aca="false">VLOOKUP(F487,PTDS2!$A$1:$Q$13,14)</f>
        <v>#N/A</v>
      </c>
      <c r="BB487" s="78" t="e">
        <f aca="false">VLOOKUP(F487,PTDS2!$A$1:$Q$13,15)</f>
        <v>#N/A</v>
      </c>
      <c r="BC487" s="78" t="e">
        <f aca="false">VLOOKUP(F487,PTDS2!$A$1:$Q$13,16)</f>
        <v>#N/A</v>
      </c>
      <c r="BD487" s="78" t="e">
        <f aca="false">VLOOKUP(F487,PTDS2!$A$1:$Q$13,17)</f>
        <v>#N/A</v>
      </c>
      <c r="BF487" s="78" t="e">
        <f aca="false">IF(AO487=0,"",AO487)</f>
        <v>#N/A</v>
      </c>
      <c r="BG487" s="78" t="e">
        <f aca="false">IF(AP487=0,"",AP487)</f>
        <v>#N/A</v>
      </c>
      <c r="BH487" s="78" t="e">
        <f aca="false">IF(AQ487=0,"",AQ487)</f>
        <v>#N/A</v>
      </c>
      <c r="BI487" s="78" t="e">
        <f aca="false">IF(AR487=0,"",AR487)</f>
        <v>#N/A</v>
      </c>
      <c r="BJ487" s="78" t="e">
        <f aca="false">IF(AS487=0,"",AS487)</f>
        <v>#N/A</v>
      </c>
      <c r="BK487" s="78" t="e">
        <f aca="false">IF(AT487=0,"",AT487)</f>
        <v>#N/A</v>
      </c>
      <c r="BL487" s="78" t="e">
        <f aca="false">IF(AU487=0,"",AU487)</f>
        <v>#N/A</v>
      </c>
      <c r="BM487" s="78" t="e">
        <f aca="false">IF(AV487=0,"",AV487)</f>
        <v>#N/A</v>
      </c>
      <c r="BN487" s="78" t="e">
        <f aca="false">IF(AW487=0,"",AW487)</f>
        <v>#N/A</v>
      </c>
      <c r="BO487" s="78" t="e">
        <f aca="false">IF(AX487=0,"",AX487)</f>
        <v>#N/A</v>
      </c>
      <c r="BP487" s="78" t="e">
        <f aca="false">IF(AY487=0,"",AY487)</f>
        <v>#N/A</v>
      </c>
      <c r="BQ487" s="78" t="e">
        <f aca="false">IF(AZ487=0,"",AZ487)</f>
        <v>#N/A</v>
      </c>
      <c r="BR487" s="78" t="e">
        <f aca="false">IF(BA487=0,"",BA487)</f>
        <v>#N/A</v>
      </c>
      <c r="BS487" s="78" t="e">
        <f aca="false">IF(BB487=0,"",BB487)</f>
        <v>#N/A</v>
      </c>
      <c r="BT487" s="78" t="e">
        <f aca="false">IF(BC487=0,"",BC487)</f>
        <v>#N/A</v>
      </c>
      <c r="BU487" s="78" t="e">
        <f aca="false">IF(BD487=0,"",BD487)</f>
        <v>#N/A</v>
      </c>
    </row>
    <row r="488" customFormat="false" ht="56.7" hidden="false" customHeight="true" outlineLevel="0" collapsed="false">
      <c r="A488" s="137"/>
      <c r="B488" s="138"/>
      <c r="C488" s="139"/>
      <c r="D488" s="139"/>
      <c r="E488" s="143"/>
      <c r="F488" s="120"/>
      <c r="G488" s="121"/>
      <c r="H488" s="122"/>
      <c r="I488" s="123"/>
      <c r="J488" s="116"/>
      <c r="K488" s="124" t="str">
        <f aca="false">IF(ISBLANK(I488),"",ROUND(IF(J488&lt;&gt;"€",IF(J488="$",I488*TRANSFERENCIAS!$E$29,I488*TRANSFERENCIAS!$H$29),I488),2))</f>
        <v/>
      </c>
      <c r="L488" s="142"/>
      <c r="M488" s="142"/>
      <c r="N488" s="142"/>
      <c r="O488" s="142"/>
      <c r="P488" s="142"/>
      <c r="Q488" s="160" t="str">
        <f aca="false">IF(ISNUMBER(X488),X488,"P")</f>
        <v>P</v>
      </c>
      <c r="W488" s="129" t="n">
        <f aca="false">SUM(L488:O488)</f>
        <v>0</v>
      </c>
      <c r="X488" s="129" t="str">
        <f aca="false">IF(W488&gt;0,ABS(W488-K488),"")</f>
        <v/>
      </c>
      <c r="AO488" s="78" t="e">
        <f aca="false">VLOOKUP(F488,PTDS2!$A$1:$Q$13,2)</f>
        <v>#N/A</v>
      </c>
      <c r="AP488" s="78" t="e">
        <f aca="false">VLOOKUP(F488,PTDS2!$A$1:$Q$13,3)</f>
        <v>#N/A</v>
      </c>
      <c r="AQ488" s="78" t="e">
        <f aca="false">VLOOKUP(F488,PTDS2!$A$1:$Q$13,4)</f>
        <v>#N/A</v>
      </c>
      <c r="AR488" s="78" t="e">
        <f aca="false">VLOOKUP(F488,PTDS2!$A$1:$Q$13,5)</f>
        <v>#N/A</v>
      </c>
      <c r="AS488" s="78" t="e">
        <f aca="false">VLOOKUP(F488,PTDS2!$A$1:$Q$13,6)</f>
        <v>#N/A</v>
      </c>
      <c r="AT488" s="78" t="e">
        <f aca="false">VLOOKUP(F488,PTDS2!$A$1:$Q$13,7)</f>
        <v>#N/A</v>
      </c>
      <c r="AU488" s="78" t="e">
        <f aca="false">VLOOKUP(F488,PTDS2!$A$1:$Q$13,8)</f>
        <v>#N/A</v>
      </c>
      <c r="AV488" s="78" t="e">
        <f aca="false">VLOOKUP(F488,PTDS2!$A$1:$Q$13,9)</f>
        <v>#N/A</v>
      </c>
      <c r="AW488" s="78" t="e">
        <f aca="false">VLOOKUP(F488,PTDS2!$A$1:$Q$13,10)</f>
        <v>#N/A</v>
      </c>
      <c r="AX488" s="78" t="e">
        <f aca="false">VLOOKUP(F488,PTDS2!$A$1:$Q$13,11)</f>
        <v>#N/A</v>
      </c>
      <c r="AY488" s="78" t="e">
        <f aca="false">VLOOKUP(F488,PTDS2!$A$1:$Q$13,12)</f>
        <v>#N/A</v>
      </c>
      <c r="AZ488" s="78" t="e">
        <f aca="false">VLOOKUP(F488,PTDS2!$A$1:$Q$13,13)</f>
        <v>#N/A</v>
      </c>
      <c r="BA488" s="78" t="e">
        <f aca="false">VLOOKUP(F488,PTDS2!$A$1:$Q$13,14)</f>
        <v>#N/A</v>
      </c>
      <c r="BB488" s="78" t="e">
        <f aca="false">VLOOKUP(F488,PTDS2!$A$1:$Q$13,15)</f>
        <v>#N/A</v>
      </c>
      <c r="BC488" s="78" t="e">
        <f aca="false">VLOOKUP(F488,PTDS2!$A$1:$Q$13,16)</f>
        <v>#N/A</v>
      </c>
      <c r="BD488" s="78" t="e">
        <f aca="false">VLOOKUP(F488,PTDS2!$A$1:$Q$13,17)</f>
        <v>#N/A</v>
      </c>
      <c r="BF488" s="78" t="e">
        <f aca="false">IF(AO488=0,"",AO488)</f>
        <v>#N/A</v>
      </c>
      <c r="BG488" s="78" t="e">
        <f aca="false">IF(AP488=0,"",AP488)</f>
        <v>#N/A</v>
      </c>
      <c r="BH488" s="78" t="e">
        <f aca="false">IF(AQ488=0,"",AQ488)</f>
        <v>#N/A</v>
      </c>
      <c r="BI488" s="78" t="e">
        <f aca="false">IF(AR488=0,"",AR488)</f>
        <v>#N/A</v>
      </c>
      <c r="BJ488" s="78" t="e">
        <f aca="false">IF(AS488=0,"",AS488)</f>
        <v>#N/A</v>
      </c>
      <c r="BK488" s="78" t="e">
        <f aca="false">IF(AT488=0,"",AT488)</f>
        <v>#N/A</v>
      </c>
      <c r="BL488" s="78" t="e">
        <f aca="false">IF(AU488=0,"",AU488)</f>
        <v>#N/A</v>
      </c>
      <c r="BM488" s="78" t="e">
        <f aca="false">IF(AV488=0,"",AV488)</f>
        <v>#N/A</v>
      </c>
      <c r="BN488" s="78" t="e">
        <f aca="false">IF(AW488=0,"",AW488)</f>
        <v>#N/A</v>
      </c>
      <c r="BO488" s="78" t="e">
        <f aca="false">IF(AX488=0,"",AX488)</f>
        <v>#N/A</v>
      </c>
      <c r="BP488" s="78" t="e">
        <f aca="false">IF(AY488=0,"",AY488)</f>
        <v>#N/A</v>
      </c>
      <c r="BQ488" s="78" t="e">
        <f aca="false">IF(AZ488=0,"",AZ488)</f>
        <v>#N/A</v>
      </c>
      <c r="BR488" s="78" t="e">
        <f aca="false">IF(BA488=0,"",BA488)</f>
        <v>#N/A</v>
      </c>
      <c r="BS488" s="78" t="e">
        <f aca="false">IF(BB488=0,"",BB488)</f>
        <v>#N/A</v>
      </c>
      <c r="BT488" s="78" t="e">
        <f aca="false">IF(BC488=0,"",BC488)</f>
        <v>#N/A</v>
      </c>
      <c r="BU488" s="78" t="e">
        <f aca="false">IF(BD488=0,"",BD488)</f>
        <v>#N/A</v>
      </c>
    </row>
    <row r="489" customFormat="false" ht="56.7" hidden="false" customHeight="true" outlineLevel="0" collapsed="false">
      <c r="A489" s="137"/>
      <c r="B489" s="138"/>
      <c r="C489" s="139"/>
      <c r="D489" s="139"/>
      <c r="E489" s="143"/>
      <c r="F489" s="120"/>
      <c r="G489" s="121"/>
      <c r="H489" s="122"/>
      <c r="I489" s="123"/>
      <c r="J489" s="116"/>
      <c r="K489" s="124" t="str">
        <f aca="false">IF(ISBLANK(I489),"",ROUND(IF(J489&lt;&gt;"€",IF(J489="$",I489*TRANSFERENCIAS!$E$29,I489*TRANSFERENCIAS!$H$29),I489),2))</f>
        <v/>
      </c>
      <c r="L489" s="142"/>
      <c r="M489" s="142"/>
      <c r="N489" s="142"/>
      <c r="O489" s="142"/>
      <c r="P489" s="142"/>
      <c r="Q489" s="160" t="str">
        <f aca="false">IF(ISNUMBER(X489),X489,"P")</f>
        <v>P</v>
      </c>
      <c r="W489" s="129" t="n">
        <f aca="false">SUM(L489:O489)</f>
        <v>0</v>
      </c>
      <c r="X489" s="129" t="str">
        <f aca="false">IF(W489&gt;0,ABS(W489-K489),"")</f>
        <v/>
      </c>
      <c r="AO489" s="78" t="e">
        <f aca="false">VLOOKUP(F489,PTDS2!$A$1:$Q$13,2)</f>
        <v>#N/A</v>
      </c>
      <c r="AP489" s="78" t="e">
        <f aca="false">VLOOKUP(F489,PTDS2!$A$1:$Q$13,3)</f>
        <v>#N/A</v>
      </c>
      <c r="AQ489" s="78" t="e">
        <f aca="false">VLOOKUP(F489,PTDS2!$A$1:$Q$13,4)</f>
        <v>#N/A</v>
      </c>
      <c r="AR489" s="78" t="e">
        <f aca="false">VLOOKUP(F489,PTDS2!$A$1:$Q$13,5)</f>
        <v>#N/A</v>
      </c>
      <c r="AS489" s="78" t="e">
        <f aca="false">VLOOKUP(F489,PTDS2!$A$1:$Q$13,6)</f>
        <v>#N/A</v>
      </c>
      <c r="AT489" s="78" t="e">
        <f aca="false">VLOOKUP(F489,PTDS2!$A$1:$Q$13,7)</f>
        <v>#N/A</v>
      </c>
      <c r="AU489" s="78" t="e">
        <f aca="false">VLOOKUP(F489,PTDS2!$A$1:$Q$13,8)</f>
        <v>#N/A</v>
      </c>
      <c r="AV489" s="78" t="e">
        <f aca="false">VLOOKUP(F489,PTDS2!$A$1:$Q$13,9)</f>
        <v>#N/A</v>
      </c>
      <c r="AW489" s="78" t="e">
        <f aca="false">VLOOKUP(F489,PTDS2!$A$1:$Q$13,10)</f>
        <v>#N/A</v>
      </c>
      <c r="AX489" s="78" t="e">
        <f aca="false">VLOOKUP(F489,PTDS2!$A$1:$Q$13,11)</f>
        <v>#N/A</v>
      </c>
      <c r="AY489" s="78" t="e">
        <f aca="false">VLOOKUP(F489,PTDS2!$A$1:$Q$13,12)</f>
        <v>#N/A</v>
      </c>
      <c r="AZ489" s="78" t="e">
        <f aca="false">VLOOKUP(F489,PTDS2!$A$1:$Q$13,13)</f>
        <v>#N/A</v>
      </c>
      <c r="BA489" s="78" t="e">
        <f aca="false">VLOOKUP(F489,PTDS2!$A$1:$Q$13,14)</f>
        <v>#N/A</v>
      </c>
      <c r="BB489" s="78" t="e">
        <f aca="false">VLOOKUP(F489,PTDS2!$A$1:$Q$13,15)</f>
        <v>#N/A</v>
      </c>
      <c r="BC489" s="78" t="e">
        <f aca="false">VLOOKUP(F489,PTDS2!$A$1:$Q$13,16)</f>
        <v>#N/A</v>
      </c>
      <c r="BD489" s="78" t="e">
        <f aca="false">VLOOKUP(F489,PTDS2!$A$1:$Q$13,17)</f>
        <v>#N/A</v>
      </c>
      <c r="BF489" s="78" t="e">
        <f aca="false">IF(AO489=0,"",AO489)</f>
        <v>#N/A</v>
      </c>
      <c r="BG489" s="78" t="e">
        <f aca="false">IF(AP489=0,"",AP489)</f>
        <v>#N/A</v>
      </c>
      <c r="BH489" s="78" t="e">
        <f aca="false">IF(AQ489=0,"",AQ489)</f>
        <v>#N/A</v>
      </c>
      <c r="BI489" s="78" t="e">
        <f aca="false">IF(AR489=0,"",AR489)</f>
        <v>#N/A</v>
      </c>
      <c r="BJ489" s="78" t="e">
        <f aca="false">IF(AS489=0,"",AS489)</f>
        <v>#N/A</v>
      </c>
      <c r="BK489" s="78" t="e">
        <f aca="false">IF(AT489=0,"",AT489)</f>
        <v>#N/A</v>
      </c>
      <c r="BL489" s="78" t="e">
        <f aca="false">IF(AU489=0,"",AU489)</f>
        <v>#N/A</v>
      </c>
      <c r="BM489" s="78" t="e">
        <f aca="false">IF(AV489=0,"",AV489)</f>
        <v>#N/A</v>
      </c>
      <c r="BN489" s="78" t="e">
        <f aca="false">IF(AW489=0,"",AW489)</f>
        <v>#N/A</v>
      </c>
      <c r="BO489" s="78" t="e">
        <f aca="false">IF(AX489=0,"",AX489)</f>
        <v>#N/A</v>
      </c>
      <c r="BP489" s="78" t="e">
        <f aca="false">IF(AY489=0,"",AY489)</f>
        <v>#N/A</v>
      </c>
      <c r="BQ489" s="78" t="e">
        <f aca="false">IF(AZ489=0,"",AZ489)</f>
        <v>#N/A</v>
      </c>
      <c r="BR489" s="78" t="e">
        <f aca="false">IF(BA489=0,"",BA489)</f>
        <v>#N/A</v>
      </c>
      <c r="BS489" s="78" t="e">
        <f aca="false">IF(BB489=0,"",BB489)</f>
        <v>#N/A</v>
      </c>
      <c r="BT489" s="78" t="e">
        <f aca="false">IF(BC489=0,"",BC489)</f>
        <v>#N/A</v>
      </c>
      <c r="BU489" s="78" t="e">
        <f aca="false">IF(BD489=0,"",BD489)</f>
        <v>#N/A</v>
      </c>
    </row>
    <row r="490" customFormat="false" ht="56.7" hidden="false" customHeight="true" outlineLevel="0" collapsed="false">
      <c r="A490" s="137"/>
      <c r="B490" s="138"/>
      <c r="C490" s="139"/>
      <c r="D490" s="139"/>
      <c r="E490" s="143"/>
      <c r="F490" s="120"/>
      <c r="G490" s="121"/>
      <c r="H490" s="122"/>
      <c r="I490" s="123"/>
      <c r="J490" s="116"/>
      <c r="K490" s="124" t="str">
        <f aca="false">IF(ISBLANK(I490),"",ROUND(IF(J490&lt;&gt;"€",IF(J490="$",I490*TRANSFERENCIAS!$E$29,I490*TRANSFERENCIAS!$H$29),I490),2))</f>
        <v/>
      </c>
      <c r="L490" s="142"/>
      <c r="M490" s="142"/>
      <c r="N490" s="142"/>
      <c r="O490" s="142"/>
      <c r="P490" s="142"/>
      <c r="Q490" s="160" t="str">
        <f aca="false">IF(ISNUMBER(X490),X490,"P")</f>
        <v>P</v>
      </c>
      <c r="W490" s="129" t="n">
        <f aca="false">SUM(L490:O490)</f>
        <v>0</v>
      </c>
      <c r="X490" s="129" t="str">
        <f aca="false">IF(W490&gt;0,ABS(W490-K490),"")</f>
        <v/>
      </c>
      <c r="AO490" s="78" t="e">
        <f aca="false">VLOOKUP(F490,PTDS2!$A$1:$Q$13,2)</f>
        <v>#N/A</v>
      </c>
      <c r="AP490" s="78" t="e">
        <f aca="false">VLOOKUP(F490,PTDS2!$A$1:$Q$13,3)</f>
        <v>#N/A</v>
      </c>
      <c r="AQ490" s="78" t="e">
        <f aca="false">VLOOKUP(F490,PTDS2!$A$1:$Q$13,4)</f>
        <v>#N/A</v>
      </c>
      <c r="AR490" s="78" t="e">
        <f aca="false">VLOOKUP(F490,PTDS2!$A$1:$Q$13,5)</f>
        <v>#N/A</v>
      </c>
      <c r="AS490" s="78" t="e">
        <f aca="false">VLOOKUP(F490,PTDS2!$A$1:$Q$13,6)</f>
        <v>#N/A</v>
      </c>
      <c r="AT490" s="78" t="e">
        <f aca="false">VLOOKUP(F490,PTDS2!$A$1:$Q$13,7)</f>
        <v>#N/A</v>
      </c>
      <c r="AU490" s="78" t="e">
        <f aca="false">VLOOKUP(F490,PTDS2!$A$1:$Q$13,8)</f>
        <v>#N/A</v>
      </c>
      <c r="AV490" s="78" t="e">
        <f aca="false">VLOOKUP(F490,PTDS2!$A$1:$Q$13,9)</f>
        <v>#N/A</v>
      </c>
      <c r="AW490" s="78" t="e">
        <f aca="false">VLOOKUP(F490,PTDS2!$A$1:$Q$13,10)</f>
        <v>#N/A</v>
      </c>
      <c r="AX490" s="78" t="e">
        <f aca="false">VLOOKUP(F490,PTDS2!$A$1:$Q$13,11)</f>
        <v>#N/A</v>
      </c>
      <c r="AY490" s="78" t="e">
        <f aca="false">VLOOKUP(F490,PTDS2!$A$1:$Q$13,12)</f>
        <v>#N/A</v>
      </c>
      <c r="AZ490" s="78" t="e">
        <f aca="false">VLOOKUP(F490,PTDS2!$A$1:$Q$13,13)</f>
        <v>#N/A</v>
      </c>
      <c r="BA490" s="78" t="e">
        <f aca="false">VLOOKUP(F490,PTDS2!$A$1:$Q$13,14)</f>
        <v>#N/A</v>
      </c>
      <c r="BB490" s="78" t="e">
        <f aca="false">VLOOKUP(F490,PTDS2!$A$1:$Q$13,15)</f>
        <v>#N/A</v>
      </c>
      <c r="BC490" s="78" t="e">
        <f aca="false">VLOOKUP(F490,PTDS2!$A$1:$Q$13,16)</f>
        <v>#N/A</v>
      </c>
      <c r="BD490" s="78" t="e">
        <f aca="false">VLOOKUP(F490,PTDS2!$A$1:$Q$13,17)</f>
        <v>#N/A</v>
      </c>
      <c r="BF490" s="78" t="e">
        <f aca="false">IF(AO490=0,"",AO490)</f>
        <v>#N/A</v>
      </c>
      <c r="BG490" s="78" t="e">
        <f aca="false">IF(AP490=0,"",AP490)</f>
        <v>#N/A</v>
      </c>
      <c r="BH490" s="78" t="e">
        <f aca="false">IF(AQ490=0,"",AQ490)</f>
        <v>#N/A</v>
      </c>
      <c r="BI490" s="78" t="e">
        <f aca="false">IF(AR490=0,"",AR490)</f>
        <v>#N/A</v>
      </c>
      <c r="BJ490" s="78" t="e">
        <f aca="false">IF(AS490=0,"",AS490)</f>
        <v>#N/A</v>
      </c>
      <c r="BK490" s="78" t="e">
        <f aca="false">IF(AT490=0,"",AT490)</f>
        <v>#N/A</v>
      </c>
      <c r="BL490" s="78" t="e">
        <f aca="false">IF(AU490=0,"",AU490)</f>
        <v>#N/A</v>
      </c>
      <c r="BM490" s="78" t="e">
        <f aca="false">IF(AV490=0,"",AV490)</f>
        <v>#N/A</v>
      </c>
      <c r="BN490" s="78" t="e">
        <f aca="false">IF(AW490=0,"",AW490)</f>
        <v>#N/A</v>
      </c>
      <c r="BO490" s="78" t="e">
        <f aca="false">IF(AX490=0,"",AX490)</f>
        <v>#N/A</v>
      </c>
      <c r="BP490" s="78" t="e">
        <f aca="false">IF(AY490=0,"",AY490)</f>
        <v>#N/A</v>
      </c>
      <c r="BQ490" s="78" t="e">
        <f aca="false">IF(AZ490=0,"",AZ490)</f>
        <v>#N/A</v>
      </c>
      <c r="BR490" s="78" t="e">
        <f aca="false">IF(BA490=0,"",BA490)</f>
        <v>#N/A</v>
      </c>
      <c r="BS490" s="78" t="e">
        <f aca="false">IF(BB490=0,"",BB490)</f>
        <v>#N/A</v>
      </c>
      <c r="BT490" s="78" t="e">
        <f aca="false">IF(BC490=0,"",BC490)</f>
        <v>#N/A</v>
      </c>
      <c r="BU490" s="78" t="e">
        <f aca="false">IF(BD490=0,"",BD490)</f>
        <v>#N/A</v>
      </c>
    </row>
    <row r="491" customFormat="false" ht="56.7" hidden="false" customHeight="true" outlineLevel="0" collapsed="false">
      <c r="A491" s="137"/>
      <c r="B491" s="138"/>
      <c r="C491" s="139"/>
      <c r="D491" s="139"/>
      <c r="E491" s="143"/>
      <c r="F491" s="120"/>
      <c r="G491" s="121"/>
      <c r="H491" s="122"/>
      <c r="I491" s="123"/>
      <c r="J491" s="116"/>
      <c r="K491" s="124" t="str">
        <f aca="false">IF(ISBLANK(I491),"",ROUND(IF(J491&lt;&gt;"€",IF(J491="$",I491*TRANSFERENCIAS!$E$29,I491*TRANSFERENCIAS!$H$29),I491),2))</f>
        <v/>
      </c>
      <c r="L491" s="142"/>
      <c r="M491" s="142"/>
      <c r="N491" s="142"/>
      <c r="O491" s="142"/>
      <c r="P491" s="142"/>
      <c r="Q491" s="160" t="str">
        <f aca="false">IF(ISNUMBER(X491),X491,"P")</f>
        <v>P</v>
      </c>
      <c r="W491" s="129" t="n">
        <f aca="false">SUM(L491:O491)</f>
        <v>0</v>
      </c>
      <c r="X491" s="129" t="str">
        <f aca="false">IF(W491&gt;0,ABS(W491-K491),"")</f>
        <v/>
      </c>
      <c r="AO491" s="78" t="e">
        <f aca="false">VLOOKUP(F491,PTDS2!$A$1:$Q$13,2)</f>
        <v>#N/A</v>
      </c>
      <c r="AP491" s="78" t="e">
        <f aca="false">VLOOKUP(F491,PTDS2!$A$1:$Q$13,3)</f>
        <v>#N/A</v>
      </c>
      <c r="AQ491" s="78" t="e">
        <f aca="false">VLOOKUP(F491,PTDS2!$A$1:$Q$13,4)</f>
        <v>#N/A</v>
      </c>
      <c r="AR491" s="78" t="e">
        <f aca="false">VLOOKUP(F491,PTDS2!$A$1:$Q$13,5)</f>
        <v>#N/A</v>
      </c>
      <c r="AS491" s="78" t="e">
        <f aca="false">VLOOKUP(F491,PTDS2!$A$1:$Q$13,6)</f>
        <v>#N/A</v>
      </c>
      <c r="AT491" s="78" t="e">
        <f aca="false">VLOOKUP(F491,PTDS2!$A$1:$Q$13,7)</f>
        <v>#N/A</v>
      </c>
      <c r="AU491" s="78" t="e">
        <f aca="false">VLOOKUP(F491,PTDS2!$A$1:$Q$13,8)</f>
        <v>#N/A</v>
      </c>
      <c r="AV491" s="78" t="e">
        <f aca="false">VLOOKUP(F491,PTDS2!$A$1:$Q$13,9)</f>
        <v>#N/A</v>
      </c>
      <c r="AW491" s="78" t="e">
        <f aca="false">VLOOKUP(F491,PTDS2!$A$1:$Q$13,10)</f>
        <v>#N/A</v>
      </c>
      <c r="AX491" s="78" t="e">
        <f aca="false">VLOOKUP(F491,PTDS2!$A$1:$Q$13,11)</f>
        <v>#N/A</v>
      </c>
      <c r="AY491" s="78" t="e">
        <f aca="false">VLOOKUP(F491,PTDS2!$A$1:$Q$13,12)</f>
        <v>#N/A</v>
      </c>
      <c r="AZ491" s="78" t="e">
        <f aca="false">VLOOKUP(F491,PTDS2!$A$1:$Q$13,13)</f>
        <v>#N/A</v>
      </c>
      <c r="BA491" s="78" t="e">
        <f aca="false">VLOOKUP(F491,PTDS2!$A$1:$Q$13,14)</f>
        <v>#N/A</v>
      </c>
      <c r="BB491" s="78" t="e">
        <f aca="false">VLOOKUP(F491,PTDS2!$A$1:$Q$13,15)</f>
        <v>#N/A</v>
      </c>
      <c r="BC491" s="78" t="e">
        <f aca="false">VLOOKUP(F491,PTDS2!$A$1:$Q$13,16)</f>
        <v>#N/A</v>
      </c>
      <c r="BD491" s="78" t="e">
        <f aca="false">VLOOKUP(F491,PTDS2!$A$1:$Q$13,17)</f>
        <v>#N/A</v>
      </c>
      <c r="BF491" s="78" t="e">
        <f aca="false">IF(AO491=0,"",AO491)</f>
        <v>#N/A</v>
      </c>
      <c r="BG491" s="78" t="e">
        <f aca="false">IF(AP491=0,"",AP491)</f>
        <v>#N/A</v>
      </c>
      <c r="BH491" s="78" t="e">
        <f aca="false">IF(AQ491=0,"",AQ491)</f>
        <v>#N/A</v>
      </c>
      <c r="BI491" s="78" t="e">
        <f aca="false">IF(AR491=0,"",AR491)</f>
        <v>#N/A</v>
      </c>
      <c r="BJ491" s="78" t="e">
        <f aca="false">IF(AS491=0,"",AS491)</f>
        <v>#N/A</v>
      </c>
      <c r="BK491" s="78" t="e">
        <f aca="false">IF(AT491=0,"",AT491)</f>
        <v>#N/A</v>
      </c>
      <c r="BL491" s="78" t="e">
        <f aca="false">IF(AU491=0,"",AU491)</f>
        <v>#N/A</v>
      </c>
      <c r="BM491" s="78" t="e">
        <f aca="false">IF(AV491=0,"",AV491)</f>
        <v>#N/A</v>
      </c>
      <c r="BN491" s="78" t="e">
        <f aca="false">IF(AW491=0,"",AW491)</f>
        <v>#N/A</v>
      </c>
      <c r="BO491" s="78" t="e">
        <f aca="false">IF(AX491=0,"",AX491)</f>
        <v>#N/A</v>
      </c>
      <c r="BP491" s="78" t="e">
        <f aca="false">IF(AY491=0,"",AY491)</f>
        <v>#N/A</v>
      </c>
      <c r="BQ491" s="78" t="e">
        <f aca="false">IF(AZ491=0,"",AZ491)</f>
        <v>#N/A</v>
      </c>
      <c r="BR491" s="78" t="e">
        <f aca="false">IF(BA491=0,"",BA491)</f>
        <v>#N/A</v>
      </c>
      <c r="BS491" s="78" t="e">
        <f aca="false">IF(BB491=0,"",BB491)</f>
        <v>#N/A</v>
      </c>
      <c r="BT491" s="78" t="e">
        <f aca="false">IF(BC491=0,"",BC491)</f>
        <v>#N/A</v>
      </c>
      <c r="BU491" s="78" t="e">
        <f aca="false">IF(BD491=0,"",BD491)</f>
        <v>#N/A</v>
      </c>
    </row>
    <row r="492" customFormat="false" ht="56.7" hidden="false" customHeight="true" outlineLevel="0" collapsed="false">
      <c r="A492" s="137"/>
      <c r="B492" s="138"/>
      <c r="C492" s="139"/>
      <c r="D492" s="139"/>
      <c r="E492" s="143"/>
      <c r="F492" s="120"/>
      <c r="G492" s="121"/>
      <c r="H492" s="122"/>
      <c r="I492" s="123"/>
      <c r="J492" s="116"/>
      <c r="K492" s="124" t="str">
        <f aca="false">IF(ISBLANK(I492),"",ROUND(IF(J492&lt;&gt;"€",IF(J492="$",I492*TRANSFERENCIAS!$E$29,I492*TRANSFERENCIAS!$H$29),I492),2))</f>
        <v/>
      </c>
      <c r="L492" s="142"/>
      <c r="M492" s="142"/>
      <c r="N492" s="142"/>
      <c r="O492" s="142"/>
      <c r="P492" s="142"/>
      <c r="Q492" s="160" t="str">
        <f aca="false">IF(ISNUMBER(X492),X492,"P")</f>
        <v>P</v>
      </c>
      <c r="W492" s="129" t="n">
        <f aca="false">SUM(L492:O492)</f>
        <v>0</v>
      </c>
      <c r="X492" s="129" t="str">
        <f aca="false">IF(W492&gt;0,ABS(W492-K492),"")</f>
        <v/>
      </c>
      <c r="AO492" s="78" t="e">
        <f aca="false">VLOOKUP(F492,PTDS2!$A$1:$Q$13,2)</f>
        <v>#N/A</v>
      </c>
      <c r="AP492" s="78" t="e">
        <f aca="false">VLOOKUP(F492,PTDS2!$A$1:$Q$13,3)</f>
        <v>#N/A</v>
      </c>
      <c r="AQ492" s="78" t="e">
        <f aca="false">VLOOKUP(F492,PTDS2!$A$1:$Q$13,4)</f>
        <v>#N/A</v>
      </c>
      <c r="AR492" s="78" t="e">
        <f aca="false">VLOOKUP(F492,PTDS2!$A$1:$Q$13,5)</f>
        <v>#N/A</v>
      </c>
      <c r="AS492" s="78" t="e">
        <f aca="false">VLOOKUP(F492,PTDS2!$A$1:$Q$13,6)</f>
        <v>#N/A</v>
      </c>
      <c r="AT492" s="78" t="e">
        <f aca="false">VLOOKUP(F492,PTDS2!$A$1:$Q$13,7)</f>
        <v>#N/A</v>
      </c>
      <c r="AU492" s="78" t="e">
        <f aca="false">VLOOKUP(F492,PTDS2!$A$1:$Q$13,8)</f>
        <v>#N/A</v>
      </c>
      <c r="AV492" s="78" t="e">
        <f aca="false">VLOOKUP(F492,PTDS2!$A$1:$Q$13,9)</f>
        <v>#N/A</v>
      </c>
      <c r="AW492" s="78" t="e">
        <f aca="false">VLOOKUP(F492,PTDS2!$A$1:$Q$13,10)</f>
        <v>#N/A</v>
      </c>
      <c r="AX492" s="78" t="e">
        <f aca="false">VLOOKUP(F492,PTDS2!$A$1:$Q$13,11)</f>
        <v>#N/A</v>
      </c>
      <c r="AY492" s="78" t="e">
        <f aca="false">VLOOKUP(F492,PTDS2!$A$1:$Q$13,12)</f>
        <v>#N/A</v>
      </c>
      <c r="AZ492" s="78" t="e">
        <f aca="false">VLOOKUP(F492,PTDS2!$A$1:$Q$13,13)</f>
        <v>#N/A</v>
      </c>
      <c r="BA492" s="78" t="e">
        <f aca="false">VLOOKUP(F492,PTDS2!$A$1:$Q$13,14)</f>
        <v>#N/A</v>
      </c>
      <c r="BB492" s="78" t="e">
        <f aca="false">VLOOKUP(F492,PTDS2!$A$1:$Q$13,15)</f>
        <v>#N/A</v>
      </c>
      <c r="BC492" s="78" t="e">
        <f aca="false">VLOOKUP(F492,PTDS2!$A$1:$Q$13,16)</f>
        <v>#N/A</v>
      </c>
      <c r="BD492" s="78" t="e">
        <f aca="false">VLOOKUP(F492,PTDS2!$A$1:$Q$13,17)</f>
        <v>#N/A</v>
      </c>
      <c r="BF492" s="78" t="e">
        <f aca="false">IF(AO492=0,"",AO492)</f>
        <v>#N/A</v>
      </c>
      <c r="BG492" s="78" t="e">
        <f aca="false">IF(AP492=0,"",AP492)</f>
        <v>#N/A</v>
      </c>
      <c r="BH492" s="78" t="e">
        <f aca="false">IF(AQ492=0,"",AQ492)</f>
        <v>#N/A</v>
      </c>
      <c r="BI492" s="78" t="e">
        <f aca="false">IF(AR492=0,"",AR492)</f>
        <v>#N/A</v>
      </c>
      <c r="BJ492" s="78" t="e">
        <f aca="false">IF(AS492=0,"",AS492)</f>
        <v>#N/A</v>
      </c>
      <c r="BK492" s="78" t="e">
        <f aca="false">IF(AT492=0,"",AT492)</f>
        <v>#N/A</v>
      </c>
      <c r="BL492" s="78" t="e">
        <f aca="false">IF(AU492=0,"",AU492)</f>
        <v>#N/A</v>
      </c>
      <c r="BM492" s="78" t="e">
        <f aca="false">IF(AV492=0,"",AV492)</f>
        <v>#N/A</v>
      </c>
      <c r="BN492" s="78" t="e">
        <f aca="false">IF(AW492=0,"",AW492)</f>
        <v>#N/A</v>
      </c>
      <c r="BO492" s="78" t="e">
        <f aca="false">IF(AX492=0,"",AX492)</f>
        <v>#N/A</v>
      </c>
      <c r="BP492" s="78" t="e">
        <f aca="false">IF(AY492=0,"",AY492)</f>
        <v>#N/A</v>
      </c>
      <c r="BQ492" s="78" t="e">
        <f aca="false">IF(AZ492=0,"",AZ492)</f>
        <v>#N/A</v>
      </c>
      <c r="BR492" s="78" t="e">
        <f aca="false">IF(BA492=0,"",BA492)</f>
        <v>#N/A</v>
      </c>
      <c r="BS492" s="78" t="e">
        <f aca="false">IF(BB492=0,"",BB492)</f>
        <v>#N/A</v>
      </c>
      <c r="BT492" s="78" t="e">
        <f aca="false">IF(BC492=0,"",BC492)</f>
        <v>#N/A</v>
      </c>
      <c r="BU492" s="78" t="e">
        <f aca="false">IF(BD492=0,"",BD492)</f>
        <v>#N/A</v>
      </c>
    </row>
    <row r="493" customFormat="false" ht="56.7" hidden="false" customHeight="true" outlineLevel="0" collapsed="false">
      <c r="A493" s="137"/>
      <c r="B493" s="138"/>
      <c r="C493" s="139"/>
      <c r="D493" s="139"/>
      <c r="E493" s="143"/>
      <c r="F493" s="120"/>
      <c r="G493" s="121"/>
      <c r="H493" s="122"/>
      <c r="I493" s="123"/>
      <c r="J493" s="116"/>
      <c r="K493" s="124" t="str">
        <f aca="false">IF(ISBLANK(I493),"",ROUND(IF(J493&lt;&gt;"€",IF(J493="$",I493*TRANSFERENCIAS!$E$29,I493*TRANSFERENCIAS!$H$29),I493),2))</f>
        <v/>
      </c>
      <c r="L493" s="142"/>
      <c r="M493" s="142"/>
      <c r="N493" s="142"/>
      <c r="O493" s="142"/>
      <c r="P493" s="142"/>
      <c r="Q493" s="160" t="str">
        <f aca="false">IF(ISNUMBER(X493),X493,"P")</f>
        <v>P</v>
      </c>
      <c r="W493" s="129" t="n">
        <f aca="false">SUM(L493:O493)</f>
        <v>0</v>
      </c>
      <c r="X493" s="129" t="str">
        <f aca="false">IF(W493&gt;0,ABS(W493-K493),"")</f>
        <v/>
      </c>
      <c r="AO493" s="78" t="e">
        <f aca="false">VLOOKUP(F493,PTDS2!$A$1:$Q$13,2)</f>
        <v>#N/A</v>
      </c>
      <c r="AP493" s="78" t="e">
        <f aca="false">VLOOKUP(F493,PTDS2!$A$1:$Q$13,3)</f>
        <v>#N/A</v>
      </c>
      <c r="AQ493" s="78" t="e">
        <f aca="false">VLOOKUP(F493,PTDS2!$A$1:$Q$13,4)</f>
        <v>#N/A</v>
      </c>
      <c r="AR493" s="78" t="e">
        <f aca="false">VLOOKUP(F493,PTDS2!$A$1:$Q$13,5)</f>
        <v>#N/A</v>
      </c>
      <c r="AS493" s="78" t="e">
        <f aca="false">VLOOKUP(F493,PTDS2!$A$1:$Q$13,6)</f>
        <v>#N/A</v>
      </c>
      <c r="AT493" s="78" t="e">
        <f aca="false">VLOOKUP(F493,PTDS2!$A$1:$Q$13,7)</f>
        <v>#N/A</v>
      </c>
      <c r="AU493" s="78" t="e">
        <f aca="false">VLOOKUP(F493,PTDS2!$A$1:$Q$13,8)</f>
        <v>#N/A</v>
      </c>
      <c r="AV493" s="78" t="e">
        <f aca="false">VLOOKUP(F493,PTDS2!$A$1:$Q$13,9)</f>
        <v>#N/A</v>
      </c>
      <c r="AW493" s="78" t="e">
        <f aca="false">VLOOKUP(F493,PTDS2!$A$1:$Q$13,10)</f>
        <v>#N/A</v>
      </c>
      <c r="AX493" s="78" t="e">
        <f aca="false">VLOOKUP(F493,PTDS2!$A$1:$Q$13,11)</f>
        <v>#N/A</v>
      </c>
      <c r="AY493" s="78" t="e">
        <f aca="false">VLOOKUP(F493,PTDS2!$A$1:$Q$13,12)</f>
        <v>#N/A</v>
      </c>
      <c r="AZ493" s="78" t="e">
        <f aca="false">VLOOKUP(F493,PTDS2!$A$1:$Q$13,13)</f>
        <v>#N/A</v>
      </c>
      <c r="BA493" s="78" t="e">
        <f aca="false">VLOOKUP(F493,PTDS2!$A$1:$Q$13,14)</f>
        <v>#N/A</v>
      </c>
      <c r="BB493" s="78" t="e">
        <f aca="false">VLOOKUP(F493,PTDS2!$A$1:$Q$13,15)</f>
        <v>#N/A</v>
      </c>
      <c r="BC493" s="78" t="e">
        <f aca="false">VLOOKUP(F493,PTDS2!$A$1:$Q$13,16)</f>
        <v>#N/A</v>
      </c>
      <c r="BD493" s="78" t="e">
        <f aca="false">VLOOKUP(F493,PTDS2!$A$1:$Q$13,17)</f>
        <v>#N/A</v>
      </c>
      <c r="BF493" s="78" t="e">
        <f aca="false">IF(AO493=0,"",AO493)</f>
        <v>#N/A</v>
      </c>
      <c r="BG493" s="78" t="e">
        <f aca="false">IF(AP493=0,"",AP493)</f>
        <v>#N/A</v>
      </c>
      <c r="BH493" s="78" t="e">
        <f aca="false">IF(AQ493=0,"",AQ493)</f>
        <v>#N/A</v>
      </c>
      <c r="BI493" s="78" t="e">
        <f aca="false">IF(AR493=0,"",AR493)</f>
        <v>#N/A</v>
      </c>
      <c r="BJ493" s="78" t="e">
        <f aca="false">IF(AS493=0,"",AS493)</f>
        <v>#N/A</v>
      </c>
      <c r="BK493" s="78" t="e">
        <f aca="false">IF(AT493=0,"",AT493)</f>
        <v>#N/A</v>
      </c>
      <c r="BL493" s="78" t="e">
        <f aca="false">IF(AU493=0,"",AU493)</f>
        <v>#N/A</v>
      </c>
      <c r="BM493" s="78" t="e">
        <f aca="false">IF(AV493=0,"",AV493)</f>
        <v>#N/A</v>
      </c>
      <c r="BN493" s="78" t="e">
        <f aca="false">IF(AW493=0,"",AW493)</f>
        <v>#N/A</v>
      </c>
      <c r="BO493" s="78" t="e">
        <f aca="false">IF(AX493=0,"",AX493)</f>
        <v>#N/A</v>
      </c>
      <c r="BP493" s="78" t="e">
        <f aca="false">IF(AY493=0,"",AY493)</f>
        <v>#N/A</v>
      </c>
      <c r="BQ493" s="78" t="e">
        <f aca="false">IF(AZ493=0,"",AZ493)</f>
        <v>#N/A</v>
      </c>
      <c r="BR493" s="78" t="e">
        <f aca="false">IF(BA493=0,"",BA493)</f>
        <v>#N/A</v>
      </c>
      <c r="BS493" s="78" t="e">
        <f aca="false">IF(BB493=0,"",BB493)</f>
        <v>#N/A</v>
      </c>
      <c r="BT493" s="78" t="e">
        <f aca="false">IF(BC493=0,"",BC493)</f>
        <v>#N/A</v>
      </c>
      <c r="BU493" s="78" t="e">
        <f aca="false">IF(BD493=0,"",BD493)</f>
        <v>#N/A</v>
      </c>
    </row>
    <row r="494" customFormat="false" ht="56.7" hidden="false" customHeight="true" outlineLevel="0" collapsed="false">
      <c r="A494" s="137"/>
      <c r="B494" s="138"/>
      <c r="C494" s="139"/>
      <c r="D494" s="139"/>
      <c r="E494" s="143"/>
      <c r="F494" s="120"/>
      <c r="G494" s="121"/>
      <c r="H494" s="122"/>
      <c r="I494" s="123"/>
      <c r="J494" s="116"/>
      <c r="K494" s="124" t="str">
        <f aca="false">IF(ISBLANK(I494),"",ROUND(IF(J494&lt;&gt;"€",IF(J494="$",I494*TRANSFERENCIAS!$E$29,I494*TRANSFERENCIAS!$H$29),I494),2))</f>
        <v/>
      </c>
      <c r="L494" s="142"/>
      <c r="M494" s="142"/>
      <c r="N494" s="142"/>
      <c r="O494" s="142"/>
      <c r="P494" s="142"/>
      <c r="Q494" s="160" t="str">
        <f aca="false">IF(ISNUMBER(X494),X494,"P")</f>
        <v>P</v>
      </c>
      <c r="W494" s="129" t="n">
        <f aca="false">SUM(L494:O494)</f>
        <v>0</v>
      </c>
      <c r="X494" s="129" t="str">
        <f aca="false">IF(W494&gt;0,ABS(W494-K494),"")</f>
        <v/>
      </c>
      <c r="AO494" s="78" t="e">
        <f aca="false">VLOOKUP(F494,PTDS2!$A$1:$Q$13,2)</f>
        <v>#N/A</v>
      </c>
      <c r="AP494" s="78" t="e">
        <f aca="false">VLOOKUP(F494,PTDS2!$A$1:$Q$13,3)</f>
        <v>#N/A</v>
      </c>
      <c r="AQ494" s="78" t="e">
        <f aca="false">VLOOKUP(F494,PTDS2!$A$1:$Q$13,4)</f>
        <v>#N/A</v>
      </c>
      <c r="AR494" s="78" t="e">
        <f aca="false">VLOOKUP(F494,PTDS2!$A$1:$Q$13,5)</f>
        <v>#N/A</v>
      </c>
      <c r="AS494" s="78" t="e">
        <f aca="false">VLOOKUP(F494,PTDS2!$A$1:$Q$13,6)</f>
        <v>#N/A</v>
      </c>
      <c r="AT494" s="78" t="e">
        <f aca="false">VLOOKUP(F494,PTDS2!$A$1:$Q$13,7)</f>
        <v>#N/A</v>
      </c>
      <c r="AU494" s="78" t="e">
        <f aca="false">VLOOKUP(F494,PTDS2!$A$1:$Q$13,8)</f>
        <v>#N/A</v>
      </c>
      <c r="AV494" s="78" t="e">
        <f aca="false">VLOOKUP(F494,PTDS2!$A$1:$Q$13,9)</f>
        <v>#N/A</v>
      </c>
      <c r="AW494" s="78" t="e">
        <f aca="false">VLOOKUP(F494,PTDS2!$A$1:$Q$13,10)</f>
        <v>#N/A</v>
      </c>
      <c r="AX494" s="78" t="e">
        <f aca="false">VLOOKUP(F494,PTDS2!$A$1:$Q$13,11)</f>
        <v>#N/A</v>
      </c>
      <c r="AY494" s="78" t="e">
        <f aca="false">VLOOKUP(F494,PTDS2!$A$1:$Q$13,12)</f>
        <v>#N/A</v>
      </c>
      <c r="AZ494" s="78" t="e">
        <f aca="false">VLOOKUP(F494,PTDS2!$A$1:$Q$13,13)</f>
        <v>#N/A</v>
      </c>
      <c r="BA494" s="78" t="e">
        <f aca="false">VLOOKUP(F494,PTDS2!$A$1:$Q$13,14)</f>
        <v>#N/A</v>
      </c>
      <c r="BB494" s="78" t="e">
        <f aca="false">VLOOKUP(F494,PTDS2!$A$1:$Q$13,15)</f>
        <v>#N/A</v>
      </c>
      <c r="BC494" s="78" t="e">
        <f aca="false">VLOOKUP(F494,PTDS2!$A$1:$Q$13,16)</f>
        <v>#N/A</v>
      </c>
      <c r="BD494" s="78" t="e">
        <f aca="false">VLOOKUP(F494,PTDS2!$A$1:$Q$13,17)</f>
        <v>#N/A</v>
      </c>
      <c r="BF494" s="78" t="e">
        <f aca="false">IF(AO494=0,"",AO494)</f>
        <v>#N/A</v>
      </c>
      <c r="BG494" s="78" t="e">
        <f aca="false">IF(AP494=0,"",AP494)</f>
        <v>#N/A</v>
      </c>
      <c r="BH494" s="78" t="e">
        <f aca="false">IF(AQ494=0,"",AQ494)</f>
        <v>#N/A</v>
      </c>
      <c r="BI494" s="78" t="e">
        <f aca="false">IF(AR494=0,"",AR494)</f>
        <v>#N/A</v>
      </c>
      <c r="BJ494" s="78" t="e">
        <f aca="false">IF(AS494=0,"",AS494)</f>
        <v>#N/A</v>
      </c>
      <c r="BK494" s="78" t="e">
        <f aca="false">IF(AT494=0,"",AT494)</f>
        <v>#N/A</v>
      </c>
      <c r="BL494" s="78" t="e">
        <f aca="false">IF(AU494=0,"",AU494)</f>
        <v>#N/A</v>
      </c>
      <c r="BM494" s="78" t="e">
        <f aca="false">IF(AV494=0,"",AV494)</f>
        <v>#N/A</v>
      </c>
      <c r="BN494" s="78" t="e">
        <f aca="false">IF(AW494=0,"",AW494)</f>
        <v>#N/A</v>
      </c>
      <c r="BO494" s="78" t="e">
        <f aca="false">IF(AX494=0,"",AX494)</f>
        <v>#N/A</v>
      </c>
      <c r="BP494" s="78" t="e">
        <f aca="false">IF(AY494=0,"",AY494)</f>
        <v>#N/A</v>
      </c>
      <c r="BQ494" s="78" t="e">
        <f aca="false">IF(AZ494=0,"",AZ494)</f>
        <v>#N/A</v>
      </c>
      <c r="BR494" s="78" t="e">
        <f aca="false">IF(BA494=0,"",BA494)</f>
        <v>#N/A</v>
      </c>
      <c r="BS494" s="78" t="e">
        <f aca="false">IF(BB494=0,"",BB494)</f>
        <v>#N/A</v>
      </c>
      <c r="BT494" s="78" t="e">
        <f aca="false">IF(BC494=0,"",BC494)</f>
        <v>#N/A</v>
      </c>
      <c r="BU494" s="78" t="e">
        <f aca="false">IF(BD494=0,"",BD494)</f>
        <v>#N/A</v>
      </c>
    </row>
    <row r="495" customFormat="false" ht="56.7" hidden="false" customHeight="true" outlineLevel="0" collapsed="false">
      <c r="A495" s="137"/>
      <c r="B495" s="138"/>
      <c r="C495" s="139"/>
      <c r="D495" s="139"/>
      <c r="E495" s="143"/>
      <c r="F495" s="120"/>
      <c r="G495" s="121"/>
      <c r="H495" s="122"/>
      <c r="I495" s="123"/>
      <c r="J495" s="116"/>
      <c r="K495" s="124" t="str">
        <f aca="false">IF(ISBLANK(I495),"",ROUND(IF(J495&lt;&gt;"€",IF(J495="$",I495*TRANSFERENCIAS!$E$29,I495*TRANSFERENCIAS!$H$29),I495),2))</f>
        <v/>
      </c>
      <c r="L495" s="142"/>
      <c r="M495" s="142"/>
      <c r="N495" s="142"/>
      <c r="O495" s="142"/>
      <c r="P495" s="142"/>
      <c r="Q495" s="160" t="str">
        <f aca="false">IF(ISNUMBER(X495),X495,"P")</f>
        <v>P</v>
      </c>
      <c r="W495" s="129" t="n">
        <f aca="false">SUM(L495:O495)</f>
        <v>0</v>
      </c>
      <c r="X495" s="129" t="str">
        <f aca="false">IF(W495&gt;0,ABS(W495-K495),"")</f>
        <v/>
      </c>
      <c r="AO495" s="78" t="e">
        <f aca="false">VLOOKUP(F495,PTDS2!$A$1:$Q$13,2)</f>
        <v>#N/A</v>
      </c>
      <c r="AP495" s="78" t="e">
        <f aca="false">VLOOKUP(F495,PTDS2!$A$1:$Q$13,3)</f>
        <v>#N/A</v>
      </c>
      <c r="AQ495" s="78" t="e">
        <f aca="false">VLOOKUP(F495,PTDS2!$A$1:$Q$13,4)</f>
        <v>#N/A</v>
      </c>
      <c r="AR495" s="78" t="e">
        <f aca="false">VLOOKUP(F495,PTDS2!$A$1:$Q$13,5)</f>
        <v>#N/A</v>
      </c>
      <c r="AS495" s="78" t="e">
        <f aca="false">VLOOKUP(F495,PTDS2!$A$1:$Q$13,6)</f>
        <v>#N/A</v>
      </c>
      <c r="AT495" s="78" t="e">
        <f aca="false">VLOOKUP(F495,PTDS2!$A$1:$Q$13,7)</f>
        <v>#N/A</v>
      </c>
      <c r="AU495" s="78" t="e">
        <f aca="false">VLOOKUP(F495,PTDS2!$A$1:$Q$13,8)</f>
        <v>#N/A</v>
      </c>
      <c r="AV495" s="78" t="e">
        <f aca="false">VLOOKUP(F495,PTDS2!$A$1:$Q$13,9)</f>
        <v>#N/A</v>
      </c>
      <c r="AW495" s="78" t="e">
        <f aca="false">VLOOKUP(F495,PTDS2!$A$1:$Q$13,10)</f>
        <v>#N/A</v>
      </c>
      <c r="AX495" s="78" t="e">
        <f aca="false">VLOOKUP(F495,PTDS2!$A$1:$Q$13,11)</f>
        <v>#N/A</v>
      </c>
      <c r="AY495" s="78" t="e">
        <f aca="false">VLOOKUP(F495,PTDS2!$A$1:$Q$13,12)</f>
        <v>#N/A</v>
      </c>
      <c r="AZ495" s="78" t="e">
        <f aca="false">VLOOKUP(F495,PTDS2!$A$1:$Q$13,13)</f>
        <v>#N/A</v>
      </c>
      <c r="BA495" s="78" t="e">
        <f aca="false">VLOOKUP(F495,PTDS2!$A$1:$Q$13,14)</f>
        <v>#N/A</v>
      </c>
      <c r="BB495" s="78" t="e">
        <f aca="false">VLOOKUP(F495,PTDS2!$A$1:$Q$13,15)</f>
        <v>#N/A</v>
      </c>
      <c r="BC495" s="78" t="e">
        <f aca="false">VLOOKUP(F495,PTDS2!$A$1:$Q$13,16)</f>
        <v>#N/A</v>
      </c>
      <c r="BD495" s="78" t="e">
        <f aca="false">VLOOKUP(F495,PTDS2!$A$1:$Q$13,17)</f>
        <v>#N/A</v>
      </c>
      <c r="BF495" s="78" t="e">
        <f aca="false">IF(AO495=0,"",AO495)</f>
        <v>#N/A</v>
      </c>
      <c r="BG495" s="78" t="e">
        <f aca="false">IF(AP495=0,"",AP495)</f>
        <v>#N/A</v>
      </c>
      <c r="BH495" s="78" t="e">
        <f aca="false">IF(AQ495=0,"",AQ495)</f>
        <v>#N/A</v>
      </c>
      <c r="BI495" s="78" t="e">
        <f aca="false">IF(AR495=0,"",AR495)</f>
        <v>#N/A</v>
      </c>
      <c r="BJ495" s="78" t="e">
        <f aca="false">IF(AS495=0,"",AS495)</f>
        <v>#N/A</v>
      </c>
      <c r="BK495" s="78" t="e">
        <f aca="false">IF(AT495=0,"",AT495)</f>
        <v>#N/A</v>
      </c>
      <c r="BL495" s="78" t="e">
        <f aca="false">IF(AU495=0,"",AU495)</f>
        <v>#N/A</v>
      </c>
      <c r="BM495" s="78" t="e">
        <f aca="false">IF(AV495=0,"",AV495)</f>
        <v>#N/A</v>
      </c>
      <c r="BN495" s="78" t="e">
        <f aca="false">IF(AW495=0,"",AW495)</f>
        <v>#N/A</v>
      </c>
      <c r="BO495" s="78" t="e">
        <f aca="false">IF(AX495=0,"",AX495)</f>
        <v>#N/A</v>
      </c>
      <c r="BP495" s="78" t="e">
        <f aca="false">IF(AY495=0,"",AY495)</f>
        <v>#N/A</v>
      </c>
      <c r="BQ495" s="78" t="e">
        <f aca="false">IF(AZ495=0,"",AZ495)</f>
        <v>#N/A</v>
      </c>
      <c r="BR495" s="78" t="e">
        <f aca="false">IF(BA495=0,"",BA495)</f>
        <v>#N/A</v>
      </c>
      <c r="BS495" s="78" t="e">
        <f aca="false">IF(BB495=0,"",BB495)</f>
        <v>#N/A</v>
      </c>
      <c r="BT495" s="78" t="e">
        <f aca="false">IF(BC495=0,"",BC495)</f>
        <v>#N/A</v>
      </c>
      <c r="BU495" s="78" t="e">
        <f aca="false">IF(BD495=0,"",BD495)</f>
        <v>#N/A</v>
      </c>
    </row>
    <row r="496" customFormat="false" ht="56.7" hidden="false" customHeight="true" outlineLevel="0" collapsed="false">
      <c r="A496" s="137"/>
      <c r="B496" s="138"/>
      <c r="C496" s="139"/>
      <c r="D496" s="139"/>
      <c r="E496" s="143"/>
      <c r="F496" s="120"/>
      <c r="G496" s="121"/>
      <c r="H496" s="122"/>
      <c r="I496" s="123"/>
      <c r="J496" s="116"/>
      <c r="K496" s="124" t="str">
        <f aca="false">IF(ISBLANK(I496),"",ROUND(IF(J496&lt;&gt;"€",IF(J496="$",I496*TRANSFERENCIAS!$E$29,I496*TRANSFERENCIAS!$H$29),I496),2))</f>
        <v/>
      </c>
      <c r="L496" s="142"/>
      <c r="M496" s="142"/>
      <c r="N496" s="142"/>
      <c r="O496" s="142"/>
      <c r="P496" s="142"/>
      <c r="Q496" s="160" t="str">
        <f aca="false">IF(ISNUMBER(X496),X496,"P")</f>
        <v>P</v>
      </c>
      <c r="W496" s="129" t="n">
        <f aca="false">SUM(L496:O496)</f>
        <v>0</v>
      </c>
      <c r="X496" s="129" t="str">
        <f aca="false">IF(W496&gt;0,ABS(W496-K496),"")</f>
        <v/>
      </c>
      <c r="AO496" s="78" t="e">
        <f aca="false">VLOOKUP(F496,PTDS2!$A$1:$Q$13,2)</f>
        <v>#N/A</v>
      </c>
      <c r="AP496" s="78" t="e">
        <f aca="false">VLOOKUP(F496,PTDS2!$A$1:$Q$13,3)</f>
        <v>#N/A</v>
      </c>
      <c r="AQ496" s="78" t="e">
        <f aca="false">VLOOKUP(F496,PTDS2!$A$1:$Q$13,4)</f>
        <v>#N/A</v>
      </c>
      <c r="AR496" s="78" t="e">
        <f aca="false">VLOOKUP(F496,PTDS2!$A$1:$Q$13,5)</f>
        <v>#N/A</v>
      </c>
      <c r="AS496" s="78" t="e">
        <f aca="false">VLOOKUP(F496,PTDS2!$A$1:$Q$13,6)</f>
        <v>#N/A</v>
      </c>
      <c r="AT496" s="78" t="e">
        <f aca="false">VLOOKUP(F496,PTDS2!$A$1:$Q$13,7)</f>
        <v>#N/A</v>
      </c>
      <c r="AU496" s="78" t="e">
        <f aca="false">VLOOKUP(F496,PTDS2!$A$1:$Q$13,8)</f>
        <v>#N/A</v>
      </c>
      <c r="AV496" s="78" t="e">
        <f aca="false">VLOOKUP(F496,PTDS2!$A$1:$Q$13,9)</f>
        <v>#N/A</v>
      </c>
      <c r="AW496" s="78" t="e">
        <f aca="false">VLOOKUP(F496,PTDS2!$A$1:$Q$13,10)</f>
        <v>#N/A</v>
      </c>
      <c r="AX496" s="78" t="e">
        <f aca="false">VLOOKUP(F496,PTDS2!$A$1:$Q$13,11)</f>
        <v>#N/A</v>
      </c>
      <c r="AY496" s="78" t="e">
        <f aca="false">VLOOKUP(F496,PTDS2!$A$1:$Q$13,12)</f>
        <v>#N/A</v>
      </c>
      <c r="AZ496" s="78" t="e">
        <f aca="false">VLOOKUP(F496,PTDS2!$A$1:$Q$13,13)</f>
        <v>#N/A</v>
      </c>
      <c r="BA496" s="78" t="e">
        <f aca="false">VLOOKUP(F496,PTDS2!$A$1:$Q$13,14)</f>
        <v>#N/A</v>
      </c>
      <c r="BB496" s="78" t="e">
        <f aca="false">VLOOKUP(F496,PTDS2!$A$1:$Q$13,15)</f>
        <v>#N/A</v>
      </c>
      <c r="BC496" s="78" t="e">
        <f aca="false">VLOOKUP(F496,PTDS2!$A$1:$Q$13,16)</f>
        <v>#N/A</v>
      </c>
      <c r="BD496" s="78" t="e">
        <f aca="false">VLOOKUP(F496,PTDS2!$A$1:$Q$13,17)</f>
        <v>#N/A</v>
      </c>
      <c r="BF496" s="78" t="e">
        <f aca="false">IF(AO496=0,"",AO496)</f>
        <v>#N/A</v>
      </c>
      <c r="BG496" s="78" t="e">
        <f aca="false">IF(AP496=0,"",AP496)</f>
        <v>#N/A</v>
      </c>
      <c r="BH496" s="78" t="e">
        <f aca="false">IF(AQ496=0,"",AQ496)</f>
        <v>#N/A</v>
      </c>
      <c r="BI496" s="78" t="e">
        <f aca="false">IF(AR496=0,"",AR496)</f>
        <v>#N/A</v>
      </c>
      <c r="BJ496" s="78" t="e">
        <f aca="false">IF(AS496=0,"",AS496)</f>
        <v>#N/A</v>
      </c>
      <c r="BK496" s="78" t="e">
        <f aca="false">IF(AT496=0,"",AT496)</f>
        <v>#N/A</v>
      </c>
      <c r="BL496" s="78" t="e">
        <f aca="false">IF(AU496=0,"",AU496)</f>
        <v>#N/A</v>
      </c>
      <c r="BM496" s="78" t="e">
        <f aca="false">IF(AV496=0,"",AV496)</f>
        <v>#N/A</v>
      </c>
      <c r="BN496" s="78" t="e">
        <f aca="false">IF(AW496=0,"",AW496)</f>
        <v>#N/A</v>
      </c>
      <c r="BO496" s="78" t="e">
        <f aca="false">IF(AX496=0,"",AX496)</f>
        <v>#N/A</v>
      </c>
      <c r="BP496" s="78" t="e">
        <f aca="false">IF(AY496=0,"",AY496)</f>
        <v>#N/A</v>
      </c>
      <c r="BQ496" s="78" t="e">
        <f aca="false">IF(AZ496=0,"",AZ496)</f>
        <v>#N/A</v>
      </c>
      <c r="BR496" s="78" t="e">
        <f aca="false">IF(BA496=0,"",BA496)</f>
        <v>#N/A</v>
      </c>
      <c r="BS496" s="78" t="e">
        <f aca="false">IF(BB496=0,"",BB496)</f>
        <v>#N/A</v>
      </c>
      <c r="BT496" s="78" t="e">
        <f aca="false">IF(BC496=0,"",BC496)</f>
        <v>#N/A</v>
      </c>
      <c r="BU496" s="78" t="e">
        <f aca="false">IF(BD496=0,"",BD496)</f>
        <v>#N/A</v>
      </c>
    </row>
    <row r="497" customFormat="false" ht="56.7" hidden="false" customHeight="true" outlineLevel="0" collapsed="false">
      <c r="A497" s="137"/>
      <c r="B497" s="138"/>
      <c r="C497" s="139"/>
      <c r="D497" s="139"/>
      <c r="E497" s="143"/>
      <c r="F497" s="120"/>
      <c r="G497" s="121"/>
      <c r="H497" s="122"/>
      <c r="I497" s="123"/>
      <c r="J497" s="116"/>
      <c r="K497" s="124" t="str">
        <f aca="false">IF(ISBLANK(I497),"",ROUND(IF(J497&lt;&gt;"€",IF(J497="$",I497*TRANSFERENCIAS!$E$29,I497*TRANSFERENCIAS!$H$29),I497),2))</f>
        <v/>
      </c>
      <c r="L497" s="142"/>
      <c r="M497" s="142"/>
      <c r="N497" s="142"/>
      <c r="O497" s="142"/>
      <c r="P497" s="142"/>
      <c r="Q497" s="160" t="str">
        <f aca="false">IF(ISNUMBER(X497),X497,"P")</f>
        <v>P</v>
      </c>
      <c r="W497" s="129" t="n">
        <f aca="false">SUM(L497:O497)</f>
        <v>0</v>
      </c>
      <c r="X497" s="129" t="str">
        <f aca="false">IF(W497&gt;0,ABS(W497-K497),"")</f>
        <v/>
      </c>
      <c r="AO497" s="78" t="e">
        <f aca="false">VLOOKUP(F497,PTDS2!$A$1:$Q$13,2)</f>
        <v>#N/A</v>
      </c>
      <c r="AP497" s="78" t="e">
        <f aca="false">VLOOKUP(F497,PTDS2!$A$1:$Q$13,3)</f>
        <v>#N/A</v>
      </c>
      <c r="AQ497" s="78" t="e">
        <f aca="false">VLOOKUP(F497,PTDS2!$A$1:$Q$13,4)</f>
        <v>#N/A</v>
      </c>
      <c r="AR497" s="78" t="e">
        <f aca="false">VLOOKUP(F497,PTDS2!$A$1:$Q$13,5)</f>
        <v>#N/A</v>
      </c>
      <c r="AS497" s="78" t="e">
        <f aca="false">VLOOKUP(F497,PTDS2!$A$1:$Q$13,6)</f>
        <v>#N/A</v>
      </c>
      <c r="AT497" s="78" t="e">
        <f aca="false">VLOOKUP(F497,PTDS2!$A$1:$Q$13,7)</f>
        <v>#N/A</v>
      </c>
      <c r="AU497" s="78" t="e">
        <f aca="false">VLOOKUP(F497,PTDS2!$A$1:$Q$13,8)</f>
        <v>#N/A</v>
      </c>
      <c r="AV497" s="78" t="e">
        <f aca="false">VLOOKUP(F497,PTDS2!$A$1:$Q$13,9)</f>
        <v>#N/A</v>
      </c>
      <c r="AW497" s="78" t="e">
        <f aca="false">VLOOKUP(F497,PTDS2!$A$1:$Q$13,10)</f>
        <v>#N/A</v>
      </c>
      <c r="AX497" s="78" t="e">
        <f aca="false">VLOOKUP(F497,PTDS2!$A$1:$Q$13,11)</f>
        <v>#N/A</v>
      </c>
      <c r="AY497" s="78" t="e">
        <f aca="false">VLOOKUP(F497,PTDS2!$A$1:$Q$13,12)</f>
        <v>#N/A</v>
      </c>
      <c r="AZ497" s="78" t="e">
        <f aca="false">VLOOKUP(F497,PTDS2!$A$1:$Q$13,13)</f>
        <v>#N/A</v>
      </c>
      <c r="BA497" s="78" t="e">
        <f aca="false">VLOOKUP(F497,PTDS2!$A$1:$Q$13,14)</f>
        <v>#N/A</v>
      </c>
      <c r="BB497" s="78" t="e">
        <f aca="false">VLOOKUP(F497,PTDS2!$A$1:$Q$13,15)</f>
        <v>#N/A</v>
      </c>
      <c r="BC497" s="78" t="e">
        <f aca="false">VLOOKUP(F497,PTDS2!$A$1:$Q$13,16)</f>
        <v>#N/A</v>
      </c>
      <c r="BD497" s="78" t="e">
        <f aca="false">VLOOKUP(F497,PTDS2!$A$1:$Q$13,17)</f>
        <v>#N/A</v>
      </c>
      <c r="BF497" s="78" t="e">
        <f aca="false">IF(AO497=0,"",AO497)</f>
        <v>#N/A</v>
      </c>
      <c r="BG497" s="78" t="e">
        <f aca="false">IF(AP497=0,"",AP497)</f>
        <v>#N/A</v>
      </c>
      <c r="BH497" s="78" t="e">
        <f aca="false">IF(AQ497=0,"",AQ497)</f>
        <v>#N/A</v>
      </c>
      <c r="BI497" s="78" t="e">
        <f aca="false">IF(AR497=0,"",AR497)</f>
        <v>#N/A</v>
      </c>
      <c r="BJ497" s="78" t="e">
        <f aca="false">IF(AS497=0,"",AS497)</f>
        <v>#N/A</v>
      </c>
      <c r="BK497" s="78" t="e">
        <f aca="false">IF(AT497=0,"",AT497)</f>
        <v>#N/A</v>
      </c>
      <c r="BL497" s="78" t="e">
        <f aca="false">IF(AU497=0,"",AU497)</f>
        <v>#N/A</v>
      </c>
      <c r="BM497" s="78" t="e">
        <f aca="false">IF(AV497=0,"",AV497)</f>
        <v>#N/A</v>
      </c>
      <c r="BN497" s="78" t="e">
        <f aca="false">IF(AW497=0,"",AW497)</f>
        <v>#N/A</v>
      </c>
      <c r="BO497" s="78" t="e">
        <f aca="false">IF(AX497=0,"",AX497)</f>
        <v>#N/A</v>
      </c>
      <c r="BP497" s="78" t="e">
        <f aca="false">IF(AY497=0,"",AY497)</f>
        <v>#N/A</v>
      </c>
      <c r="BQ497" s="78" t="e">
        <f aca="false">IF(AZ497=0,"",AZ497)</f>
        <v>#N/A</v>
      </c>
      <c r="BR497" s="78" t="e">
        <f aca="false">IF(BA497=0,"",BA497)</f>
        <v>#N/A</v>
      </c>
      <c r="BS497" s="78" t="e">
        <f aca="false">IF(BB497=0,"",BB497)</f>
        <v>#N/A</v>
      </c>
      <c r="BT497" s="78" t="e">
        <f aca="false">IF(BC497=0,"",BC497)</f>
        <v>#N/A</v>
      </c>
      <c r="BU497" s="78" t="e">
        <f aca="false">IF(BD497=0,"",BD497)</f>
        <v>#N/A</v>
      </c>
    </row>
    <row r="498" customFormat="false" ht="56.7" hidden="false" customHeight="true" outlineLevel="0" collapsed="false">
      <c r="A498" s="137"/>
      <c r="B498" s="138"/>
      <c r="C498" s="139"/>
      <c r="D498" s="139"/>
      <c r="E498" s="143"/>
      <c r="F498" s="120"/>
      <c r="G498" s="121"/>
      <c r="H498" s="122"/>
      <c r="I498" s="123"/>
      <c r="J498" s="116"/>
      <c r="K498" s="124" t="str">
        <f aca="false">IF(ISBLANK(I498),"",ROUND(IF(J498&lt;&gt;"€",IF(J498="$",I498*TRANSFERENCIAS!$E$29,I498*TRANSFERENCIAS!$H$29),I498),2))</f>
        <v/>
      </c>
      <c r="L498" s="142"/>
      <c r="M498" s="142"/>
      <c r="N498" s="142"/>
      <c r="O498" s="142"/>
      <c r="P498" s="142"/>
      <c r="Q498" s="160" t="str">
        <f aca="false">IF(ISNUMBER(X498),X498,"P")</f>
        <v>P</v>
      </c>
      <c r="W498" s="129" t="n">
        <f aca="false">SUM(L498:O498)</f>
        <v>0</v>
      </c>
      <c r="X498" s="129" t="str">
        <f aca="false">IF(W498&gt;0,ABS(W498-K498),"")</f>
        <v/>
      </c>
      <c r="AO498" s="78" t="e">
        <f aca="false">VLOOKUP(F498,PTDS2!$A$1:$Q$13,2)</f>
        <v>#N/A</v>
      </c>
      <c r="AP498" s="78" t="e">
        <f aca="false">VLOOKUP(F498,PTDS2!$A$1:$Q$13,3)</f>
        <v>#N/A</v>
      </c>
      <c r="AQ498" s="78" t="e">
        <f aca="false">VLOOKUP(F498,PTDS2!$A$1:$Q$13,4)</f>
        <v>#N/A</v>
      </c>
      <c r="AR498" s="78" t="e">
        <f aca="false">VLOOKUP(F498,PTDS2!$A$1:$Q$13,5)</f>
        <v>#N/A</v>
      </c>
      <c r="AS498" s="78" t="e">
        <f aca="false">VLOOKUP(F498,PTDS2!$A$1:$Q$13,6)</f>
        <v>#N/A</v>
      </c>
      <c r="AT498" s="78" t="e">
        <f aca="false">VLOOKUP(F498,PTDS2!$A$1:$Q$13,7)</f>
        <v>#N/A</v>
      </c>
      <c r="AU498" s="78" t="e">
        <f aca="false">VLOOKUP(F498,PTDS2!$A$1:$Q$13,8)</f>
        <v>#N/A</v>
      </c>
      <c r="AV498" s="78" t="e">
        <f aca="false">VLOOKUP(F498,PTDS2!$A$1:$Q$13,9)</f>
        <v>#N/A</v>
      </c>
      <c r="AW498" s="78" t="e">
        <f aca="false">VLOOKUP(F498,PTDS2!$A$1:$Q$13,10)</f>
        <v>#N/A</v>
      </c>
      <c r="AX498" s="78" t="e">
        <f aca="false">VLOOKUP(F498,PTDS2!$A$1:$Q$13,11)</f>
        <v>#N/A</v>
      </c>
      <c r="AY498" s="78" t="e">
        <f aca="false">VLOOKUP(F498,PTDS2!$A$1:$Q$13,12)</f>
        <v>#N/A</v>
      </c>
      <c r="AZ498" s="78" t="e">
        <f aca="false">VLOOKUP(F498,PTDS2!$A$1:$Q$13,13)</f>
        <v>#N/A</v>
      </c>
      <c r="BA498" s="78" t="e">
        <f aca="false">VLOOKUP(F498,PTDS2!$A$1:$Q$13,14)</f>
        <v>#N/A</v>
      </c>
      <c r="BB498" s="78" t="e">
        <f aca="false">VLOOKUP(F498,PTDS2!$A$1:$Q$13,15)</f>
        <v>#N/A</v>
      </c>
      <c r="BC498" s="78" t="e">
        <f aca="false">VLOOKUP(F498,PTDS2!$A$1:$Q$13,16)</f>
        <v>#N/A</v>
      </c>
      <c r="BD498" s="78" t="e">
        <f aca="false">VLOOKUP(F498,PTDS2!$A$1:$Q$13,17)</f>
        <v>#N/A</v>
      </c>
      <c r="BF498" s="78" t="e">
        <f aca="false">IF(AO498=0,"",AO498)</f>
        <v>#N/A</v>
      </c>
      <c r="BG498" s="78" t="e">
        <f aca="false">IF(AP498=0,"",AP498)</f>
        <v>#N/A</v>
      </c>
      <c r="BH498" s="78" t="e">
        <f aca="false">IF(AQ498=0,"",AQ498)</f>
        <v>#N/A</v>
      </c>
      <c r="BI498" s="78" t="e">
        <f aca="false">IF(AR498=0,"",AR498)</f>
        <v>#N/A</v>
      </c>
      <c r="BJ498" s="78" t="e">
        <f aca="false">IF(AS498=0,"",AS498)</f>
        <v>#N/A</v>
      </c>
      <c r="BK498" s="78" t="e">
        <f aca="false">IF(AT498=0,"",AT498)</f>
        <v>#N/A</v>
      </c>
      <c r="BL498" s="78" t="e">
        <f aca="false">IF(AU498=0,"",AU498)</f>
        <v>#N/A</v>
      </c>
      <c r="BM498" s="78" t="e">
        <f aca="false">IF(AV498=0,"",AV498)</f>
        <v>#N/A</v>
      </c>
      <c r="BN498" s="78" t="e">
        <f aca="false">IF(AW498=0,"",AW498)</f>
        <v>#N/A</v>
      </c>
      <c r="BO498" s="78" t="e">
        <f aca="false">IF(AX498=0,"",AX498)</f>
        <v>#N/A</v>
      </c>
      <c r="BP498" s="78" t="e">
        <f aca="false">IF(AY498=0,"",AY498)</f>
        <v>#N/A</v>
      </c>
      <c r="BQ498" s="78" t="e">
        <f aca="false">IF(AZ498=0,"",AZ498)</f>
        <v>#N/A</v>
      </c>
      <c r="BR498" s="78" t="e">
        <f aca="false">IF(BA498=0,"",BA498)</f>
        <v>#N/A</v>
      </c>
      <c r="BS498" s="78" t="e">
        <f aca="false">IF(BB498=0,"",BB498)</f>
        <v>#N/A</v>
      </c>
      <c r="BT498" s="78" t="e">
        <f aca="false">IF(BC498=0,"",BC498)</f>
        <v>#N/A</v>
      </c>
      <c r="BU498" s="78" t="e">
        <f aca="false">IF(BD498=0,"",BD498)</f>
        <v>#N/A</v>
      </c>
    </row>
    <row r="499" customFormat="false" ht="56.7" hidden="false" customHeight="true" outlineLevel="0" collapsed="false">
      <c r="A499" s="137"/>
      <c r="B499" s="138"/>
      <c r="C499" s="139"/>
      <c r="D499" s="139"/>
      <c r="E499" s="143"/>
      <c r="F499" s="120"/>
      <c r="G499" s="121"/>
      <c r="H499" s="122"/>
      <c r="I499" s="123"/>
      <c r="J499" s="116"/>
      <c r="K499" s="124" t="str">
        <f aca="false">IF(ISBLANK(I499),"",ROUND(IF(J499&lt;&gt;"€",IF(J499="$",I499*TRANSFERENCIAS!$E$29,I499*TRANSFERENCIAS!$H$29),I499),2))</f>
        <v/>
      </c>
      <c r="L499" s="142"/>
      <c r="M499" s="142"/>
      <c r="N499" s="142"/>
      <c r="O499" s="142"/>
      <c r="P499" s="142"/>
      <c r="Q499" s="160" t="str">
        <f aca="false">IF(ISNUMBER(X499),X499,"P")</f>
        <v>P</v>
      </c>
      <c r="W499" s="129" t="n">
        <f aca="false">SUM(L499:O499)</f>
        <v>0</v>
      </c>
      <c r="X499" s="129" t="str">
        <f aca="false">IF(W499&gt;0,ABS(W499-K499),"")</f>
        <v/>
      </c>
      <c r="AO499" s="78" t="e">
        <f aca="false">VLOOKUP(F499,PTDS2!$A$1:$Q$13,2)</f>
        <v>#N/A</v>
      </c>
      <c r="AP499" s="78" t="e">
        <f aca="false">VLOOKUP(F499,PTDS2!$A$1:$Q$13,3)</f>
        <v>#N/A</v>
      </c>
      <c r="AQ499" s="78" t="e">
        <f aca="false">VLOOKUP(F499,PTDS2!$A$1:$Q$13,4)</f>
        <v>#N/A</v>
      </c>
      <c r="AR499" s="78" t="e">
        <f aca="false">VLOOKUP(F499,PTDS2!$A$1:$Q$13,5)</f>
        <v>#N/A</v>
      </c>
      <c r="AS499" s="78" t="e">
        <f aca="false">VLOOKUP(F499,PTDS2!$A$1:$Q$13,6)</f>
        <v>#N/A</v>
      </c>
      <c r="AT499" s="78" t="e">
        <f aca="false">VLOOKUP(F499,PTDS2!$A$1:$Q$13,7)</f>
        <v>#N/A</v>
      </c>
      <c r="AU499" s="78" t="e">
        <f aca="false">VLOOKUP(F499,PTDS2!$A$1:$Q$13,8)</f>
        <v>#N/A</v>
      </c>
      <c r="AV499" s="78" t="e">
        <f aca="false">VLOOKUP(F499,PTDS2!$A$1:$Q$13,9)</f>
        <v>#N/A</v>
      </c>
      <c r="AW499" s="78" t="e">
        <f aca="false">VLOOKUP(F499,PTDS2!$A$1:$Q$13,10)</f>
        <v>#N/A</v>
      </c>
      <c r="AX499" s="78" t="e">
        <f aca="false">VLOOKUP(F499,PTDS2!$A$1:$Q$13,11)</f>
        <v>#N/A</v>
      </c>
      <c r="AY499" s="78" t="e">
        <f aca="false">VLOOKUP(F499,PTDS2!$A$1:$Q$13,12)</f>
        <v>#N/A</v>
      </c>
      <c r="AZ499" s="78" t="e">
        <f aca="false">VLOOKUP(F499,PTDS2!$A$1:$Q$13,13)</f>
        <v>#N/A</v>
      </c>
      <c r="BA499" s="78" t="e">
        <f aca="false">VLOOKUP(F499,PTDS2!$A$1:$Q$13,14)</f>
        <v>#N/A</v>
      </c>
      <c r="BB499" s="78" t="e">
        <f aca="false">VLOOKUP(F499,PTDS2!$A$1:$Q$13,15)</f>
        <v>#N/A</v>
      </c>
      <c r="BC499" s="78" t="e">
        <f aca="false">VLOOKUP(F499,PTDS2!$A$1:$Q$13,16)</f>
        <v>#N/A</v>
      </c>
      <c r="BD499" s="78" t="e">
        <f aca="false">VLOOKUP(F499,PTDS2!$A$1:$Q$13,17)</f>
        <v>#N/A</v>
      </c>
      <c r="BF499" s="78" t="e">
        <f aca="false">IF(AO499=0,"",AO499)</f>
        <v>#N/A</v>
      </c>
      <c r="BG499" s="78" t="e">
        <f aca="false">IF(AP499=0,"",AP499)</f>
        <v>#N/A</v>
      </c>
      <c r="BH499" s="78" t="e">
        <f aca="false">IF(AQ499=0,"",AQ499)</f>
        <v>#N/A</v>
      </c>
      <c r="BI499" s="78" t="e">
        <f aca="false">IF(AR499=0,"",AR499)</f>
        <v>#N/A</v>
      </c>
      <c r="BJ499" s="78" t="e">
        <f aca="false">IF(AS499=0,"",AS499)</f>
        <v>#N/A</v>
      </c>
      <c r="BK499" s="78" t="e">
        <f aca="false">IF(AT499=0,"",AT499)</f>
        <v>#N/A</v>
      </c>
      <c r="BL499" s="78" t="e">
        <f aca="false">IF(AU499=0,"",AU499)</f>
        <v>#N/A</v>
      </c>
      <c r="BM499" s="78" t="e">
        <f aca="false">IF(AV499=0,"",AV499)</f>
        <v>#N/A</v>
      </c>
      <c r="BN499" s="78" t="e">
        <f aca="false">IF(AW499=0,"",AW499)</f>
        <v>#N/A</v>
      </c>
      <c r="BO499" s="78" t="e">
        <f aca="false">IF(AX499=0,"",AX499)</f>
        <v>#N/A</v>
      </c>
      <c r="BP499" s="78" t="e">
        <f aca="false">IF(AY499=0,"",AY499)</f>
        <v>#N/A</v>
      </c>
      <c r="BQ499" s="78" t="e">
        <f aca="false">IF(AZ499=0,"",AZ499)</f>
        <v>#N/A</v>
      </c>
      <c r="BR499" s="78" t="e">
        <f aca="false">IF(BA499=0,"",BA499)</f>
        <v>#N/A</v>
      </c>
      <c r="BS499" s="78" t="e">
        <f aca="false">IF(BB499=0,"",BB499)</f>
        <v>#N/A</v>
      </c>
      <c r="BT499" s="78" t="e">
        <f aca="false">IF(BC499=0,"",BC499)</f>
        <v>#N/A</v>
      </c>
      <c r="BU499" s="78" t="e">
        <f aca="false">IF(BD499=0,"",BD499)</f>
        <v>#N/A</v>
      </c>
    </row>
    <row r="500" customFormat="false" ht="56.7" hidden="false" customHeight="true" outlineLevel="0" collapsed="false">
      <c r="A500" s="137"/>
      <c r="B500" s="138"/>
      <c r="C500" s="139"/>
      <c r="D500" s="139"/>
      <c r="E500" s="143"/>
      <c r="F500" s="120"/>
      <c r="G500" s="121"/>
      <c r="H500" s="122"/>
      <c r="I500" s="123"/>
      <c r="J500" s="116"/>
      <c r="K500" s="124" t="str">
        <f aca="false">IF(ISBLANK(I500),"",ROUND(IF(J500&lt;&gt;"€",IF(J500="$",I500*TRANSFERENCIAS!$E$29,I500*TRANSFERENCIAS!$H$29),I500),2))</f>
        <v/>
      </c>
      <c r="L500" s="142"/>
      <c r="M500" s="142"/>
      <c r="N500" s="142"/>
      <c r="O500" s="142"/>
      <c r="P500" s="142"/>
      <c r="Q500" s="160" t="str">
        <f aca="false">IF(ISNUMBER(X500),X500,"P")</f>
        <v>P</v>
      </c>
      <c r="W500" s="129" t="n">
        <f aca="false">SUM(L500:O500)</f>
        <v>0</v>
      </c>
      <c r="X500" s="129" t="str">
        <f aca="false">IF(W500&gt;0,ABS(W500-K500),"")</f>
        <v/>
      </c>
      <c r="AO500" s="78" t="e">
        <f aca="false">VLOOKUP(F500,PTDS2!$A$1:$Q$13,2)</f>
        <v>#N/A</v>
      </c>
      <c r="AP500" s="78" t="e">
        <f aca="false">VLOOKUP(F500,PTDS2!$A$1:$Q$13,3)</f>
        <v>#N/A</v>
      </c>
      <c r="AQ500" s="78" t="e">
        <f aca="false">VLOOKUP(F500,PTDS2!$A$1:$Q$13,4)</f>
        <v>#N/A</v>
      </c>
      <c r="AR500" s="78" t="e">
        <f aca="false">VLOOKUP(F500,PTDS2!$A$1:$Q$13,5)</f>
        <v>#N/A</v>
      </c>
      <c r="AS500" s="78" t="e">
        <f aca="false">VLOOKUP(F500,PTDS2!$A$1:$Q$13,6)</f>
        <v>#N/A</v>
      </c>
      <c r="AT500" s="78" t="e">
        <f aca="false">VLOOKUP(F500,PTDS2!$A$1:$Q$13,7)</f>
        <v>#N/A</v>
      </c>
      <c r="AU500" s="78" t="e">
        <f aca="false">VLOOKUP(F500,PTDS2!$A$1:$Q$13,8)</f>
        <v>#N/A</v>
      </c>
      <c r="AV500" s="78" t="e">
        <f aca="false">VLOOKUP(F500,PTDS2!$A$1:$Q$13,9)</f>
        <v>#N/A</v>
      </c>
      <c r="AW500" s="78" t="e">
        <f aca="false">VLOOKUP(F500,PTDS2!$A$1:$Q$13,10)</f>
        <v>#N/A</v>
      </c>
      <c r="AX500" s="78" t="e">
        <f aca="false">VLOOKUP(F500,PTDS2!$A$1:$Q$13,11)</f>
        <v>#N/A</v>
      </c>
      <c r="AY500" s="78" t="e">
        <f aca="false">VLOOKUP(F500,PTDS2!$A$1:$Q$13,12)</f>
        <v>#N/A</v>
      </c>
      <c r="AZ500" s="78" t="e">
        <f aca="false">VLOOKUP(F500,PTDS2!$A$1:$Q$13,13)</f>
        <v>#N/A</v>
      </c>
      <c r="BA500" s="78" t="e">
        <f aca="false">VLOOKUP(F500,PTDS2!$A$1:$Q$13,14)</f>
        <v>#N/A</v>
      </c>
      <c r="BB500" s="78" t="e">
        <f aca="false">VLOOKUP(F500,PTDS2!$A$1:$Q$13,15)</f>
        <v>#N/A</v>
      </c>
      <c r="BC500" s="78" t="e">
        <f aca="false">VLOOKUP(F500,PTDS2!$A$1:$Q$13,16)</f>
        <v>#N/A</v>
      </c>
      <c r="BD500" s="78" t="e">
        <f aca="false">VLOOKUP(F500,PTDS2!$A$1:$Q$13,17)</f>
        <v>#N/A</v>
      </c>
      <c r="BF500" s="78" t="e">
        <f aca="false">IF(AO500=0,"",AO500)</f>
        <v>#N/A</v>
      </c>
      <c r="BG500" s="78" t="e">
        <f aca="false">IF(AP500=0,"",AP500)</f>
        <v>#N/A</v>
      </c>
      <c r="BH500" s="78" t="e">
        <f aca="false">IF(AQ500=0,"",AQ500)</f>
        <v>#N/A</v>
      </c>
      <c r="BI500" s="78" t="e">
        <f aca="false">IF(AR500=0,"",AR500)</f>
        <v>#N/A</v>
      </c>
      <c r="BJ500" s="78" t="e">
        <f aca="false">IF(AS500=0,"",AS500)</f>
        <v>#N/A</v>
      </c>
      <c r="BK500" s="78" t="e">
        <f aca="false">IF(AT500=0,"",AT500)</f>
        <v>#N/A</v>
      </c>
      <c r="BL500" s="78" t="e">
        <f aca="false">IF(AU500=0,"",AU500)</f>
        <v>#N/A</v>
      </c>
      <c r="BM500" s="78" t="e">
        <f aca="false">IF(AV500=0,"",AV500)</f>
        <v>#N/A</v>
      </c>
      <c r="BN500" s="78" t="e">
        <f aca="false">IF(AW500=0,"",AW500)</f>
        <v>#N/A</v>
      </c>
      <c r="BO500" s="78" t="e">
        <f aca="false">IF(AX500=0,"",AX500)</f>
        <v>#N/A</v>
      </c>
      <c r="BP500" s="78" t="e">
        <f aca="false">IF(AY500=0,"",AY500)</f>
        <v>#N/A</v>
      </c>
      <c r="BQ500" s="78" t="e">
        <f aca="false">IF(AZ500=0,"",AZ500)</f>
        <v>#N/A</v>
      </c>
      <c r="BR500" s="78" t="e">
        <f aca="false">IF(BA500=0,"",BA500)</f>
        <v>#N/A</v>
      </c>
      <c r="BS500" s="78" t="e">
        <f aca="false">IF(BB500=0,"",BB500)</f>
        <v>#N/A</v>
      </c>
      <c r="BT500" s="78" t="e">
        <f aca="false">IF(BC500=0,"",BC500)</f>
        <v>#N/A</v>
      </c>
      <c r="BU500" s="78" t="e">
        <f aca="false">IF(BD500=0,"",BD500)</f>
        <v>#N/A</v>
      </c>
    </row>
    <row r="501" customFormat="false" ht="56.7" hidden="false" customHeight="true" outlineLevel="0" collapsed="false">
      <c r="A501" s="137"/>
      <c r="B501" s="138"/>
      <c r="C501" s="139"/>
      <c r="D501" s="139"/>
      <c r="E501" s="143"/>
      <c r="F501" s="120"/>
      <c r="G501" s="121"/>
      <c r="H501" s="122"/>
      <c r="I501" s="123"/>
      <c r="J501" s="116"/>
      <c r="K501" s="124" t="str">
        <f aca="false">IF(ISBLANK(I501),"",ROUND(IF(J501&lt;&gt;"€",IF(J501="$",I501*TRANSFERENCIAS!$E$29,I501*TRANSFERENCIAS!$H$29),I501),2))</f>
        <v/>
      </c>
      <c r="L501" s="142"/>
      <c r="M501" s="142"/>
      <c r="N501" s="142"/>
      <c r="O501" s="142"/>
      <c r="P501" s="142"/>
      <c r="Q501" s="160" t="str">
        <f aca="false">IF(ISNUMBER(X501),X501,"P")</f>
        <v>P</v>
      </c>
      <c r="W501" s="129" t="n">
        <f aca="false">SUM(L501:O501)</f>
        <v>0</v>
      </c>
      <c r="X501" s="129" t="str">
        <f aca="false">IF(W501&gt;0,ABS(W501-K501),"")</f>
        <v/>
      </c>
      <c r="AO501" s="78" t="e">
        <f aca="false">VLOOKUP(F501,PTDS2!$A$1:$Q$13,2)</f>
        <v>#N/A</v>
      </c>
      <c r="AP501" s="78" t="e">
        <f aca="false">VLOOKUP(F501,PTDS2!$A$1:$Q$13,3)</f>
        <v>#N/A</v>
      </c>
      <c r="AQ501" s="78" t="e">
        <f aca="false">VLOOKUP(F501,PTDS2!$A$1:$Q$13,4)</f>
        <v>#N/A</v>
      </c>
      <c r="AR501" s="78" t="e">
        <f aca="false">VLOOKUP(F501,PTDS2!$A$1:$Q$13,5)</f>
        <v>#N/A</v>
      </c>
      <c r="AS501" s="78" t="e">
        <f aca="false">VLOOKUP(F501,PTDS2!$A$1:$Q$13,6)</f>
        <v>#N/A</v>
      </c>
      <c r="AT501" s="78" t="e">
        <f aca="false">VLOOKUP(F501,PTDS2!$A$1:$Q$13,7)</f>
        <v>#N/A</v>
      </c>
      <c r="AU501" s="78" t="e">
        <f aca="false">VLOOKUP(F501,PTDS2!$A$1:$Q$13,8)</f>
        <v>#N/A</v>
      </c>
      <c r="AV501" s="78" t="e">
        <f aca="false">VLOOKUP(F501,PTDS2!$A$1:$Q$13,9)</f>
        <v>#N/A</v>
      </c>
      <c r="AW501" s="78" t="e">
        <f aca="false">VLOOKUP(F501,PTDS2!$A$1:$Q$13,10)</f>
        <v>#N/A</v>
      </c>
      <c r="AX501" s="78" t="e">
        <f aca="false">VLOOKUP(F501,PTDS2!$A$1:$Q$13,11)</f>
        <v>#N/A</v>
      </c>
      <c r="AY501" s="78" t="e">
        <f aca="false">VLOOKUP(F501,PTDS2!$A$1:$Q$13,12)</f>
        <v>#N/A</v>
      </c>
      <c r="AZ501" s="78" t="e">
        <f aca="false">VLOOKUP(F501,PTDS2!$A$1:$Q$13,13)</f>
        <v>#N/A</v>
      </c>
      <c r="BA501" s="78" t="e">
        <f aca="false">VLOOKUP(F501,PTDS2!$A$1:$Q$13,14)</f>
        <v>#N/A</v>
      </c>
      <c r="BB501" s="78" t="e">
        <f aca="false">VLOOKUP(F501,PTDS2!$A$1:$Q$13,15)</f>
        <v>#N/A</v>
      </c>
      <c r="BC501" s="78" t="e">
        <f aca="false">VLOOKUP(F501,PTDS2!$A$1:$Q$13,16)</f>
        <v>#N/A</v>
      </c>
      <c r="BD501" s="78" t="e">
        <f aca="false">VLOOKUP(F501,PTDS2!$A$1:$Q$13,17)</f>
        <v>#N/A</v>
      </c>
      <c r="BF501" s="78" t="e">
        <f aca="false">IF(AO501=0,"",AO501)</f>
        <v>#N/A</v>
      </c>
      <c r="BG501" s="78" t="e">
        <f aca="false">IF(AP501=0,"",AP501)</f>
        <v>#N/A</v>
      </c>
      <c r="BH501" s="78" t="e">
        <f aca="false">IF(AQ501=0,"",AQ501)</f>
        <v>#N/A</v>
      </c>
      <c r="BI501" s="78" t="e">
        <f aca="false">IF(AR501=0,"",AR501)</f>
        <v>#N/A</v>
      </c>
      <c r="BJ501" s="78" t="e">
        <f aca="false">IF(AS501=0,"",AS501)</f>
        <v>#N/A</v>
      </c>
      <c r="BK501" s="78" t="e">
        <f aca="false">IF(AT501=0,"",AT501)</f>
        <v>#N/A</v>
      </c>
      <c r="BL501" s="78" t="e">
        <f aca="false">IF(AU501=0,"",AU501)</f>
        <v>#N/A</v>
      </c>
      <c r="BM501" s="78" t="e">
        <f aca="false">IF(AV501=0,"",AV501)</f>
        <v>#N/A</v>
      </c>
      <c r="BN501" s="78" t="e">
        <f aca="false">IF(AW501=0,"",AW501)</f>
        <v>#N/A</v>
      </c>
      <c r="BO501" s="78" t="e">
        <f aca="false">IF(AX501=0,"",AX501)</f>
        <v>#N/A</v>
      </c>
      <c r="BP501" s="78" t="e">
        <f aca="false">IF(AY501=0,"",AY501)</f>
        <v>#N/A</v>
      </c>
      <c r="BQ501" s="78" t="e">
        <f aca="false">IF(AZ501=0,"",AZ501)</f>
        <v>#N/A</v>
      </c>
      <c r="BR501" s="78" t="e">
        <f aca="false">IF(BA501=0,"",BA501)</f>
        <v>#N/A</v>
      </c>
      <c r="BS501" s="78" t="e">
        <f aca="false">IF(BB501=0,"",BB501)</f>
        <v>#N/A</v>
      </c>
      <c r="BT501" s="78" t="e">
        <f aca="false">IF(BC501=0,"",BC501)</f>
        <v>#N/A</v>
      </c>
      <c r="BU501" s="78" t="e">
        <f aca="false">IF(BD501=0,"",BD501)</f>
        <v>#N/A</v>
      </c>
    </row>
    <row r="502" customFormat="false" ht="56.7" hidden="false" customHeight="true" outlineLevel="0" collapsed="false">
      <c r="A502" s="137"/>
      <c r="B502" s="138"/>
      <c r="C502" s="139"/>
      <c r="D502" s="139"/>
      <c r="E502" s="143"/>
      <c r="F502" s="120"/>
      <c r="G502" s="121"/>
      <c r="H502" s="122"/>
      <c r="I502" s="123"/>
      <c r="J502" s="116"/>
      <c r="K502" s="124" t="str">
        <f aca="false">IF(ISBLANK(I502),"",ROUND(IF(J502&lt;&gt;"€",IF(J502="$",I502*TRANSFERENCIAS!$E$29,I502*TRANSFERENCIAS!$H$29),I502),2))</f>
        <v/>
      </c>
      <c r="L502" s="142"/>
      <c r="M502" s="142"/>
      <c r="N502" s="142"/>
      <c r="O502" s="142"/>
      <c r="P502" s="142"/>
      <c r="Q502" s="160" t="str">
        <f aca="false">IF(ISNUMBER(X502),X502,"P")</f>
        <v>P</v>
      </c>
      <c r="W502" s="129" t="n">
        <f aca="false">SUM(L502:O502)</f>
        <v>0</v>
      </c>
      <c r="X502" s="129" t="str">
        <f aca="false">IF(W502&gt;0,ABS(W502-K502),"")</f>
        <v/>
      </c>
      <c r="AO502" s="78" t="e">
        <f aca="false">VLOOKUP(F502,PTDS2!$A$1:$Q$13,2)</f>
        <v>#N/A</v>
      </c>
      <c r="AP502" s="78" t="e">
        <f aca="false">VLOOKUP(F502,PTDS2!$A$1:$Q$13,3)</f>
        <v>#N/A</v>
      </c>
      <c r="AQ502" s="78" t="e">
        <f aca="false">VLOOKUP(F502,PTDS2!$A$1:$Q$13,4)</f>
        <v>#N/A</v>
      </c>
      <c r="AR502" s="78" t="e">
        <f aca="false">VLOOKUP(F502,PTDS2!$A$1:$Q$13,5)</f>
        <v>#N/A</v>
      </c>
      <c r="AS502" s="78" t="e">
        <f aca="false">VLOOKUP(F502,PTDS2!$A$1:$Q$13,6)</f>
        <v>#N/A</v>
      </c>
      <c r="AT502" s="78" t="e">
        <f aca="false">VLOOKUP(F502,PTDS2!$A$1:$Q$13,7)</f>
        <v>#N/A</v>
      </c>
      <c r="AU502" s="78" t="e">
        <f aca="false">VLOOKUP(F502,PTDS2!$A$1:$Q$13,8)</f>
        <v>#N/A</v>
      </c>
      <c r="AV502" s="78" t="e">
        <f aca="false">VLOOKUP(F502,PTDS2!$A$1:$Q$13,9)</f>
        <v>#N/A</v>
      </c>
      <c r="AW502" s="78" t="e">
        <f aca="false">VLOOKUP(F502,PTDS2!$A$1:$Q$13,10)</f>
        <v>#N/A</v>
      </c>
      <c r="AX502" s="78" t="e">
        <f aca="false">VLOOKUP(F502,PTDS2!$A$1:$Q$13,11)</f>
        <v>#N/A</v>
      </c>
      <c r="AY502" s="78" t="e">
        <f aca="false">VLOOKUP(F502,PTDS2!$A$1:$Q$13,12)</f>
        <v>#N/A</v>
      </c>
      <c r="AZ502" s="78" t="e">
        <f aca="false">VLOOKUP(F502,PTDS2!$A$1:$Q$13,13)</f>
        <v>#N/A</v>
      </c>
      <c r="BA502" s="78" t="e">
        <f aca="false">VLOOKUP(F502,PTDS2!$A$1:$Q$13,14)</f>
        <v>#N/A</v>
      </c>
      <c r="BB502" s="78" t="e">
        <f aca="false">VLOOKUP(F502,PTDS2!$A$1:$Q$13,15)</f>
        <v>#N/A</v>
      </c>
      <c r="BC502" s="78" t="e">
        <f aca="false">VLOOKUP(F502,PTDS2!$A$1:$Q$13,16)</f>
        <v>#N/A</v>
      </c>
      <c r="BD502" s="78" t="e">
        <f aca="false">VLOOKUP(F502,PTDS2!$A$1:$Q$13,17)</f>
        <v>#N/A</v>
      </c>
      <c r="BF502" s="78" t="e">
        <f aca="false">IF(AO502=0,"",AO502)</f>
        <v>#N/A</v>
      </c>
      <c r="BG502" s="78" t="e">
        <f aca="false">IF(AP502=0,"",AP502)</f>
        <v>#N/A</v>
      </c>
      <c r="BH502" s="78" t="e">
        <f aca="false">IF(AQ502=0,"",AQ502)</f>
        <v>#N/A</v>
      </c>
      <c r="BI502" s="78" t="e">
        <f aca="false">IF(AR502=0,"",AR502)</f>
        <v>#N/A</v>
      </c>
      <c r="BJ502" s="78" t="e">
        <f aca="false">IF(AS502=0,"",AS502)</f>
        <v>#N/A</v>
      </c>
      <c r="BK502" s="78" t="e">
        <f aca="false">IF(AT502=0,"",AT502)</f>
        <v>#N/A</v>
      </c>
      <c r="BL502" s="78" t="e">
        <f aca="false">IF(AU502=0,"",AU502)</f>
        <v>#N/A</v>
      </c>
      <c r="BM502" s="78" t="e">
        <f aca="false">IF(AV502=0,"",AV502)</f>
        <v>#N/A</v>
      </c>
      <c r="BN502" s="78" t="e">
        <f aca="false">IF(AW502=0,"",AW502)</f>
        <v>#N/A</v>
      </c>
      <c r="BO502" s="78" t="e">
        <f aca="false">IF(AX502=0,"",AX502)</f>
        <v>#N/A</v>
      </c>
      <c r="BP502" s="78" t="e">
        <f aca="false">IF(AY502=0,"",AY502)</f>
        <v>#N/A</v>
      </c>
      <c r="BQ502" s="78" t="e">
        <f aca="false">IF(AZ502=0,"",AZ502)</f>
        <v>#N/A</v>
      </c>
      <c r="BR502" s="78" t="e">
        <f aca="false">IF(BA502=0,"",BA502)</f>
        <v>#N/A</v>
      </c>
      <c r="BS502" s="78" t="e">
        <f aca="false">IF(BB502=0,"",BB502)</f>
        <v>#N/A</v>
      </c>
      <c r="BT502" s="78" t="e">
        <f aca="false">IF(BC502=0,"",BC502)</f>
        <v>#N/A</v>
      </c>
      <c r="BU502" s="78" t="e">
        <f aca="false">IF(BD502=0,"",BD502)</f>
        <v>#N/A</v>
      </c>
    </row>
    <row r="503" customFormat="false" ht="56.7" hidden="false" customHeight="true" outlineLevel="0" collapsed="false">
      <c r="A503" s="137"/>
      <c r="B503" s="138"/>
      <c r="C503" s="139"/>
      <c r="D503" s="139"/>
      <c r="E503" s="143"/>
      <c r="F503" s="120"/>
      <c r="G503" s="121"/>
      <c r="H503" s="122"/>
      <c r="I503" s="123"/>
      <c r="J503" s="116"/>
      <c r="K503" s="124" t="str">
        <f aca="false">IF(ISBLANK(I503),"",ROUND(IF(J503&lt;&gt;"€",IF(J503="$",I503*TRANSFERENCIAS!$E$29,I503*TRANSFERENCIAS!$H$29),I503),2))</f>
        <v/>
      </c>
      <c r="L503" s="142"/>
      <c r="M503" s="142"/>
      <c r="N503" s="142"/>
      <c r="O503" s="142"/>
      <c r="P503" s="142"/>
      <c r="Q503" s="160" t="str">
        <f aca="false">IF(ISNUMBER(X503),X503,"P")</f>
        <v>P</v>
      </c>
      <c r="W503" s="129" t="n">
        <f aca="false">SUM(L503:O503)</f>
        <v>0</v>
      </c>
      <c r="X503" s="129" t="str">
        <f aca="false">IF(W503&gt;0,ABS(W503-K503),"")</f>
        <v/>
      </c>
      <c r="AO503" s="78" t="e">
        <f aca="false">VLOOKUP(F503,PTDS2!$A$1:$Q$13,2)</f>
        <v>#N/A</v>
      </c>
      <c r="AP503" s="78" t="e">
        <f aca="false">VLOOKUP(F503,PTDS2!$A$1:$Q$13,3)</f>
        <v>#N/A</v>
      </c>
      <c r="AQ503" s="78" t="e">
        <f aca="false">VLOOKUP(F503,PTDS2!$A$1:$Q$13,4)</f>
        <v>#N/A</v>
      </c>
      <c r="AR503" s="78" t="e">
        <f aca="false">VLOOKUP(F503,PTDS2!$A$1:$Q$13,5)</f>
        <v>#N/A</v>
      </c>
      <c r="AS503" s="78" t="e">
        <f aca="false">VLOOKUP(F503,PTDS2!$A$1:$Q$13,6)</f>
        <v>#N/A</v>
      </c>
      <c r="AT503" s="78" t="e">
        <f aca="false">VLOOKUP(F503,PTDS2!$A$1:$Q$13,7)</f>
        <v>#N/A</v>
      </c>
      <c r="AU503" s="78" t="e">
        <f aca="false">VLOOKUP(F503,PTDS2!$A$1:$Q$13,8)</f>
        <v>#N/A</v>
      </c>
      <c r="AV503" s="78" t="e">
        <f aca="false">VLOOKUP(F503,PTDS2!$A$1:$Q$13,9)</f>
        <v>#N/A</v>
      </c>
      <c r="AW503" s="78" t="e">
        <f aca="false">VLOOKUP(F503,PTDS2!$A$1:$Q$13,10)</f>
        <v>#N/A</v>
      </c>
      <c r="AX503" s="78" t="e">
        <f aca="false">VLOOKUP(F503,PTDS2!$A$1:$Q$13,11)</f>
        <v>#N/A</v>
      </c>
      <c r="AY503" s="78" t="e">
        <f aca="false">VLOOKUP(F503,PTDS2!$A$1:$Q$13,12)</f>
        <v>#N/A</v>
      </c>
      <c r="AZ503" s="78" t="e">
        <f aca="false">VLOOKUP(F503,PTDS2!$A$1:$Q$13,13)</f>
        <v>#N/A</v>
      </c>
      <c r="BA503" s="78" t="e">
        <f aca="false">VLOOKUP(F503,PTDS2!$A$1:$Q$13,14)</f>
        <v>#N/A</v>
      </c>
      <c r="BB503" s="78" t="e">
        <f aca="false">VLOOKUP(F503,PTDS2!$A$1:$Q$13,15)</f>
        <v>#N/A</v>
      </c>
      <c r="BC503" s="78" t="e">
        <f aca="false">VLOOKUP(F503,PTDS2!$A$1:$Q$13,16)</f>
        <v>#N/A</v>
      </c>
      <c r="BD503" s="78" t="e">
        <f aca="false">VLOOKUP(F503,PTDS2!$A$1:$Q$13,17)</f>
        <v>#N/A</v>
      </c>
      <c r="BF503" s="78" t="e">
        <f aca="false">IF(AO503=0,"",AO503)</f>
        <v>#N/A</v>
      </c>
      <c r="BG503" s="78" t="e">
        <f aca="false">IF(AP503=0,"",AP503)</f>
        <v>#N/A</v>
      </c>
      <c r="BH503" s="78" t="e">
        <f aca="false">IF(AQ503=0,"",AQ503)</f>
        <v>#N/A</v>
      </c>
      <c r="BI503" s="78" t="e">
        <f aca="false">IF(AR503=0,"",AR503)</f>
        <v>#N/A</v>
      </c>
      <c r="BJ503" s="78" t="e">
        <f aca="false">IF(AS503=0,"",AS503)</f>
        <v>#N/A</v>
      </c>
      <c r="BK503" s="78" t="e">
        <f aca="false">IF(AT503=0,"",AT503)</f>
        <v>#N/A</v>
      </c>
      <c r="BL503" s="78" t="e">
        <f aca="false">IF(AU503=0,"",AU503)</f>
        <v>#N/A</v>
      </c>
      <c r="BM503" s="78" t="e">
        <f aca="false">IF(AV503=0,"",AV503)</f>
        <v>#N/A</v>
      </c>
      <c r="BN503" s="78" t="e">
        <f aca="false">IF(AW503=0,"",AW503)</f>
        <v>#N/A</v>
      </c>
      <c r="BO503" s="78" t="e">
        <f aca="false">IF(AX503=0,"",AX503)</f>
        <v>#N/A</v>
      </c>
      <c r="BP503" s="78" t="e">
        <f aca="false">IF(AY503=0,"",AY503)</f>
        <v>#N/A</v>
      </c>
      <c r="BQ503" s="78" t="e">
        <f aca="false">IF(AZ503=0,"",AZ503)</f>
        <v>#N/A</v>
      </c>
      <c r="BR503" s="78" t="e">
        <f aca="false">IF(BA503=0,"",BA503)</f>
        <v>#N/A</v>
      </c>
      <c r="BS503" s="78" t="e">
        <f aca="false">IF(BB503=0,"",BB503)</f>
        <v>#N/A</v>
      </c>
      <c r="BT503" s="78" t="e">
        <f aca="false">IF(BC503=0,"",BC503)</f>
        <v>#N/A</v>
      </c>
      <c r="BU503" s="78" t="e">
        <f aca="false">IF(BD503=0,"",BD503)</f>
        <v>#N/A</v>
      </c>
    </row>
    <row r="504" customFormat="false" ht="56.7" hidden="false" customHeight="true" outlineLevel="0" collapsed="false">
      <c r="A504" s="137"/>
      <c r="B504" s="138"/>
      <c r="C504" s="139"/>
      <c r="D504" s="139"/>
      <c r="E504" s="143"/>
      <c r="F504" s="120"/>
      <c r="G504" s="121"/>
      <c r="H504" s="122"/>
      <c r="I504" s="123"/>
      <c r="J504" s="116"/>
      <c r="K504" s="124" t="str">
        <f aca="false">IF(ISBLANK(I504),"",ROUND(IF(J504&lt;&gt;"€",IF(J504="$",I504*TRANSFERENCIAS!$E$29,I504*TRANSFERENCIAS!$H$29),I504),2))</f>
        <v/>
      </c>
      <c r="L504" s="142"/>
      <c r="M504" s="142"/>
      <c r="N504" s="142"/>
      <c r="O504" s="142"/>
      <c r="P504" s="142"/>
      <c r="Q504" s="160" t="str">
        <f aca="false">IF(ISNUMBER(X504),X504,"P")</f>
        <v>P</v>
      </c>
      <c r="W504" s="129" t="n">
        <f aca="false">SUM(L504:O504)</f>
        <v>0</v>
      </c>
      <c r="X504" s="129" t="str">
        <f aca="false">IF(W504&gt;0,ABS(W504-K504),"")</f>
        <v/>
      </c>
      <c r="AO504" s="78" t="e">
        <f aca="false">VLOOKUP(F504,PTDS2!$A$1:$Q$13,2)</f>
        <v>#N/A</v>
      </c>
      <c r="AP504" s="78" t="e">
        <f aca="false">VLOOKUP(F504,PTDS2!$A$1:$Q$13,3)</f>
        <v>#N/A</v>
      </c>
      <c r="AQ504" s="78" t="e">
        <f aca="false">VLOOKUP(F504,PTDS2!$A$1:$Q$13,4)</f>
        <v>#N/A</v>
      </c>
      <c r="AR504" s="78" t="e">
        <f aca="false">VLOOKUP(F504,PTDS2!$A$1:$Q$13,5)</f>
        <v>#N/A</v>
      </c>
      <c r="AS504" s="78" t="e">
        <f aca="false">VLOOKUP(F504,PTDS2!$A$1:$Q$13,6)</f>
        <v>#N/A</v>
      </c>
      <c r="AT504" s="78" t="e">
        <f aca="false">VLOOKUP(F504,PTDS2!$A$1:$Q$13,7)</f>
        <v>#N/A</v>
      </c>
      <c r="AU504" s="78" t="e">
        <f aca="false">VLOOKUP(F504,PTDS2!$A$1:$Q$13,8)</f>
        <v>#N/A</v>
      </c>
      <c r="AV504" s="78" t="e">
        <f aca="false">VLOOKUP(F504,PTDS2!$A$1:$Q$13,9)</f>
        <v>#N/A</v>
      </c>
      <c r="AW504" s="78" t="e">
        <f aca="false">VLOOKUP(F504,PTDS2!$A$1:$Q$13,10)</f>
        <v>#N/A</v>
      </c>
      <c r="AX504" s="78" t="e">
        <f aca="false">VLOOKUP(F504,PTDS2!$A$1:$Q$13,11)</f>
        <v>#N/A</v>
      </c>
      <c r="AY504" s="78" t="e">
        <f aca="false">VLOOKUP(F504,PTDS2!$A$1:$Q$13,12)</f>
        <v>#N/A</v>
      </c>
      <c r="AZ504" s="78" t="e">
        <f aca="false">VLOOKUP(F504,PTDS2!$A$1:$Q$13,13)</f>
        <v>#N/A</v>
      </c>
      <c r="BA504" s="78" t="e">
        <f aca="false">VLOOKUP(F504,PTDS2!$A$1:$Q$13,14)</f>
        <v>#N/A</v>
      </c>
      <c r="BB504" s="78" t="e">
        <f aca="false">VLOOKUP(F504,PTDS2!$A$1:$Q$13,15)</f>
        <v>#N/A</v>
      </c>
      <c r="BC504" s="78" t="e">
        <f aca="false">VLOOKUP(F504,PTDS2!$A$1:$Q$13,16)</f>
        <v>#N/A</v>
      </c>
      <c r="BD504" s="78" t="e">
        <f aca="false">VLOOKUP(F504,PTDS2!$A$1:$Q$13,17)</f>
        <v>#N/A</v>
      </c>
      <c r="BF504" s="78" t="e">
        <f aca="false">IF(AO504=0,"",AO504)</f>
        <v>#N/A</v>
      </c>
      <c r="BG504" s="78" t="e">
        <f aca="false">IF(AP504=0,"",AP504)</f>
        <v>#N/A</v>
      </c>
      <c r="BH504" s="78" t="e">
        <f aca="false">IF(AQ504=0,"",AQ504)</f>
        <v>#N/A</v>
      </c>
      <c r="BI504" s="78" t="e">
        <f aca="false">IF(AR504=0,"",AR504)</f>
        <v>#N/A</v>
      </c>
      <c r="BJ504" s="78" t="e">
        <f aca="false">IF(AS504=0,"",AS504)</f>
        <v>#N/A</v>
      </c>
      <c r="BK504" s="78" t="e">
        <f aca="false">IF(AT504=0,"",AT504)</f>
        <v>#N/A</v>
      </c>
      <c r="BL504" s="78" t="e">
        <f aca="false">IF(AU504=0,"",AU504)</f>
        <v>#N/A</v>
      </c>
      <c r="BM504" s="78" t="e">
        <f aca="false">IF(AV504=0,"",AV504)</f>
        <v>#N/A</v>
      </c>
      <c r="BN504" s="78" t="e">
        <f aca="false">IF(AW504=0,"",AW504)</f>
        <v>#N/A</v>
      </c>
      <c r="BO504" s="78" t="e">
        <f aca="false">IF(AX504=0,"",AX504)</f>
        <v>#N/A</v>
      </c>
      <c r="BP504" s="78" t="e">
        <f aca="false">IF(AY504=0,"",AY504)</f>
        <v>#N/A</v>
      </c>
      <c r="BQ504" s="78" t="e">
        <f aca="false">IF(AZ504=0,"",AZ504)</f>
        <v>#N/A</v>
      </c>
      <c r="BR504" s="78" t="e">
        <f aca="false">IF(BA504=0,"",BA504)</f>
        <v>#N/A</v>
      </c>
      <c r="BS504" s="78" t="e">
        <f aca="false">IF(BB504=0,"",BB504)</f>
        <v>#N/A</v>
      </c>
      <c r="BT504" s="78" t="e">
        <f aca="false">IF(BC504=0,"",BC504)</f>
        <v>#N/A</v>
      </c>
      <c r="BU504" s="78" t="e">
        <f aca="false">IF(BD504=0,"",BD504)</f>
        <v>#N/A</v>
      </c>
    </row>
    <row r="505" customFormat="false" ht="56.7" hidden="false" customHeight="true" outlineLevel="0" collapsed="false">
      <c r="A505" s="137"/>
      <c r="B505" s="138"/>
      <c r="C505" s="139"/>
      <c r="D505" s="139"/>
      <c r="E505" s="143"/>
      <c r="F505" s="120"/>
      <c r="G505" s="121"/>
      <c r="H505" s="122"/>
      <c r="I505" s="123"/>
      <c r="J505" s="116"/>
      <c r="K505" s="124" t="str">
        <f aca="false">IF(ISBLANK(I505),"",ROUND(IF(J505&lt;&gt;"€",IF(J505="$",I505*TRANSFERENCIAS!$E$29,I505*TRANSFERENCIAS!$H$29),I505),2))</f>
        <v/>
      </c>
      <c r="L505" s="142"/>
      <c r="M505" s="142"/>
      <c r="N505" s="142"/>
      <c r="O505" s="142"/>
      <c r="P505" s="142"/>
      <c r="Q505" s="160" t="str">
        <f aca="false">IF(ISNUMBER(X505),X505,"P")</f>
        <v>P</v>
      </c>
      <c r="W505" s="129" t="n">
        <f aca="false">SUM(L505:O505)</f>
        <v>0</v>
      </c>
      <c r="X505" s="129" t="str">
        <f aca="false">IF(W505&gt;0,ABS(W505-K505),"")</f>
        <v/>
      </c>
      <c r="AO505" s="78" t="e">
        <f aca="false">VLOOKUP(F505,PTDS2!$A$1:$Q$13,2)</f>
        <v>#N/A</v>
      </c>
      <c r="AP505" s="78" t="e">
        <f aca="false">VLOOKUP(F505,PTDS2!$A$1:$Q$13,3)</f>
        <v>#N/A</v>
      </c>
      <c r="AQ505" s="78" t="e">
        <f aca="false">VLOOKUP(F505,PTDS2!$A$1:$Q$13,4)</f>
        <v>#N/A</v>
      </c>
      <c r="AR505" s="78" t="e">
        <f aca="false">VLOOKUP(F505,PTDS2!$A$1:$Q$13,5)</f>
        <v>#N/A</v>
      </c>
      <c r="AS505" s="78" t="e">
        <f aca="false">VLOOKUP(F505,PTDS2!$A$1:$Q$13,6)</f>
        <v>#N/A</v>
      </c>
      <c r="AT505" s="78" t="e">
        <f aca="false">VLOOKUP(F505,PTDS2!$A$1:$Q$13,7)</f>
        <v>#N/A</v>
      </c>
      <c r="AU505" s="78" t="e">
        <f aca="false">VLOOKUP(F505,PTDS2!$A$1:$Q$13,8)</f>
        <v>#N/A</v>
      </c>
      <c r="AV505" s="78" t="e">
        <f aca="false">VLOOKUP(F505,PTDS2!$A$1:$Q$13,9)</f>
        <v>#N/A</v>
      </c>
      <c r="AW505" s="78" t="e">
        <f aca="false">VLOOKUP(F505,PTDS2!$A$1:$Q$13,10)</f>
        <v>#N/A</v>
      </c>
      <c r="AX505" s="78" t="e">
        <f aca="false">VLOOKUP(F505,PTDS2!$A$1:$Q$13,11)</f>
        <v>#N/A</v>
      </c>
      <c r="AY505" s="78" t="e">
        <f aca="false">VLOOKUP(F505,PTDS2!$A$1:$Q$13,12)</f>
        <v>#N/A</v>
      </c>
      <c r="AZ505" s="78" t="e">
        <f aca="false">VLOOKUP(F505,PTDS2!$A$1:$Q$13,13)</f>
        <v>#N/A</v>
      </c>
      <c r="BA505" s="78" t="e">
        <f aca="false">VLOOKUP(F505,PTDS2!$A$1:$Q$13,14)</f>
        <v>#N/A</v>
      </c>
      <c r="BB505" s="78" t="e">
        <f aca="false">VLOOKUP(F505,PTDS2!$A$1:$Q$13,15)</f>
        <v>#N/A</v>
      </c>
      <c r="BC505" s="78" t="e">
        <f aca="false">VLOOKUP(F505,PTDS2!$A$1:$Q$13,16)</f>
        <v>#N/A</v>
      </c>
      <c r="BD505" s="78" t="e">
        <f aca="false">VLOOKUP(F505,PTDS2!$A$1:$Q$13,17)</f>
        <v>#N/A</v>
      </c>
      <c r="BF505" s="78" t="e">
        <f aca="false">IF(AO505=0,"",AO505)</f>
        <v>#N/A</v>
      </c>
      <c r="BG505" s="78" t="e">
        <f aca="false">IF(AP505=0,"",AP505)</f>
        <v>#N/A</v>
      </c>
      <c r="BH505" s="78" t="e">
        <f aca="false">IF(AQ505=0,"",AQ505)</f>
        <v>#N/A</v>
      </c>
      <c r="BI505" s="78" t="e">
        <f aca="false">IF(AR505=0,"",AR505)</f>
        <v>#N/A</v>
      </c>
      <c r="BJ505" s="78" t="e">
        <f aca="false">IF(AS505=0,"",AS505)</f>
        <v>#N/A</v>
      </c>
      <c r="BK505" s="78" t="e">
        <f aca="false">IF(AT505=0,"",AT505)</f>
        <v>#N/A</v>
      </c>
      <c r="BL505" s="78" t="e">
        <f aca="false">IF(AU505=0,"",AU505)</f>
        <v>#N/A</v>
      </c>
      <c r="BM505" s="78" t="e">
        <f aca="false">IF(AV505=0,"",AV505)</f>
        <v>#N/A</v>
      </c>
      <c r="BN505" s="78" t="e">
        <f aca="false">IF(AW505=0,"",AW505)</f>
        <v>#N/A</v>
      </c>
      <c r="BO505" s="78" t="e">
        <f aca="false">IF(AX505=0,"",AX505)</f>
        <v>#N/A</v>
      </c>
      <c r="BP505" s="78" t="e">
        <f aca="false">IF(AY505=0,"",AY505)</f>
        <v>#N/A</v>
      </c>
      <c r="BQ505" s="78" t="e">
        <f aca="false">IF(AZ505=0,"",AZ505)</f>
        <v>#N/A</v>
      </c>
      <c r="BR505" s="78" t="e">
        <f aca="false">IF(BA505=0,"",BA505)</f>
        <v>#N/A</v>
      </c>
      <c r="BS505" s="78" t="e">
        <f aca="false">IF(BB505=0,"",BB505)</f>
        <v>#N/A</v>
      </c>
      <c r="BT505" s="78" t="e">
        <f aca="false">IF(BC505=0,"",BC505)</f>
        <v>#N/A</v>
      </c>
      <c r="BU505" s="78" t="e">
        <f aca="false">IF(BD505=0,"",BD505)</f>
        <v>#N/A</v>
      </c>
    </row>
    <row r="506" customFormat="false" ht="56.7" hidden="false" customHeight="true" outlineLevel="0" collapsed="false">
      <c r="A506" s="137"/>
      <c r="B506" s="138"/>
      <c r="C506" s="139"/>
      <c r="D506" s="139"/>
      <c r="E506" s="143"/>
      <c r="F506" s="120"/>
      <c r="G506" s="121"/>
      <c r="H506" s="122"/>
      <c r="I506" s="123"/>
      <c r="J506" s="116"/>
      <c r="K506" s="124" t="str">
        <f aca="false">IF(ISBLANK(I506),"",ROUND(IF(J506&lt;&gt;"€",IF(J506="$",I506*TRANSFERENCIAS!$E$29,I506*TRANSFERENCIAS!$H$29),I506),2))</f>
        <v/>
      </c>
      <c r="L506" s="142"/>
      <c r="M506" s="142"/>
      <c r="N506" s="142"/>
      <c r="O506" s="142"/>
      <c r="P506" s="142"/>
      <c r="Q506" s="160" t="str">
        <f aca="false">IF(ISNUMBER(X506),X506,"P")</f>
        <v>P</v>
      </c>
      <c r="W506" s="129" t="n">
        <f aca="false">SUM(L506:O506)</f>
        <v>0</v>
      </c>
      <c r="X506" s="129" t="str">
        <f aca="false">IF(W506&gt;0,ABS(W506-K506),"")</f>
        <v/>
      </c>
      <c r="AO506" s="78" t="e">
        <f aca="false">VLOOKUP(F506,PTDS2!$A$1:$Q$13,2)</f>
        <v>#N/A</v>
      </c>
      <c r="AP506" s="78" t="e">
        <f aca="false">VLOOKUP(F506,PTDS2!$A$1:$Q$13,3)</f>
        <v>#N/A</v>
      </c>
      <c r="AQ506" s="78" t="e">
        <f aca="false">VLOOKUP(F506,PTDS2!$A$1:$Q$13,4)</f>
        <v>#N/A</v>
      </c>
      <c r="AR506" s="78" t="e">
        <f aca="false">VLOOKUP(F506,PTDS2!$A$1:$Q$13,5)</f>
        <v>#N/A</v>
      </c>
      <c r="AS506" s="78" t="e">
        <f aca="false">VLOOKUP(F506,PTDS2!$A$1:$Q$13,6)</f>
        <v>#N/A</v>
      </c>
      <c r="AT506" s="78" t="e">
        <f aca="false">VLOOKUP(F506,PTDS2!$A$1:$Q$13,7)</f>
        <v>#N/A</v>
      </c>
      <c r="AU506" s="78" t="e">
        <f aca="false">VLOOKUP(F506,PTDS2!$A$1:$Q$13,8)</f>
        <v>#N/A</v>
      </c>
      <c r="AV506" s="78" t="e">
        <f aca="false">VLOOKUP(F506,PTDS2!$A$1:$Q$13,9)</f>
        <v>#N/A</v>
      </c>
      <c r="AW506" s="78" t="e">
        <f aca="false">VLOOKUP(F506,PTDS2!$A$1:$Q$13,10)</f>
        <v>#N/A</v>
      </c>
      <c r="AX506" s="78" t="e">
        <f aca="false">VLOOKUP(F506,PTDS2!$A$1:$Q$13,11)</f>
        <v>#N/A</v>
      </c>
      <c r="AY506" s="78" t="e">
        <f aca="false">VLOOKUP(F506,PTDS2!$A$1:$Q$13,12)</f>
        <v>#N/A</v>
      </c>
      <c r="AZ506" s="78" t="e">
        <f aca="false">VLOOKUP(F506,PTDS2!$A$1:$Q$13,13)</f>
        <v>#N/A</v>
      </c>
      <c r="BA506" s="78" t="e">
        <f aca="false">VLOOKUP(F506,PTDS2!$A$1:$Q$13,14)</f>
        <v>#N/A</v>
      </c>
      <c r="BB506" s="78" t="e">
        <f aca="false">VLOOKUP(F506,PTDS2!$A$1:$Q$13,15)</f>
        <v>#N/A</v>
      </c>
      <c r="BC506" s="78" t="e">
        <f aca="false">VLOOKUP(F506,PTDS2!$A$1:$Q$13,16)</f>
        <v>#N/A</v>
      </c>
      <c r="BD506" s="78" t="e">
        <f aca="false">VLOOKUP(F506,PTDS2!$A$1:$Q$13,17)</f>
        <v>#N/A</v>
      </c>
      <c r="BF506" s="78" t="e">
        <f aca="false">IF(AO506=0,"",AO506)</f>
        <v>#N/A</v>
      </c>
      <c r="BG506" s="78" t="e">
        <f aca="false">IF(AP506=0,"",AP506)</f>
        <v>#N/A</v>
      </c>
      <c r="BH506" s="78" t="e">
        <f aca="false">IF(AQ506=0,"",AQ506)</f>
        <v>#N/A</v>
      </c>
      <c r="BI506" s="78" t="e">
        <f aca="false">IF(AR506=0,"",AR506)</f>
        <v>#N/A</v>
      </c>
      <c r="BJ506" s="78" t="e">
        <f aca="false">IF(AS506=0,"",AS506)</f>
        <v>#N/A</v>
      </c>
      <c r="BK506" s="78" t="e">
        <f aca="false">IF(AT506=0,"",AT506)</f>
        <v>#N/A</v>
      </c>
      <c r="BL506" s="78" t="e">
        <f aca="false">IF(AU506=0,"",AU506)</f>
        <v>#N/A</v>
      </c>
      <c r="BM506" s="78" t="e">
        <f aca="false">IF(AV506=0,"",AV506)</f>
        <v>#N/A</v>
      </c>
      <c r="BN506" s="78" t="e">
        <f aca="false">IF(AW506=0,"",AW506)</f>
        <v>#N/A</v>
      </c>
      <c r="BO506" s="78" t="e">
        <f aca="false">IF(AX506=0,"",AX506)</f>
        <v>#N/A</v>
      </c>
      <c r="BP506" s="78" t="e">
        <f aca="false">IF(AY506=0,"",AY506)</f>
        <v>#N/A</v>
      </c>
      <c r="BQ506" s="78" t="e">
        <f aca="false">IF(AZ506=0,"",AZ506)</f>
        <v>#N/A</v>
      </c>
      <c r="BR506" s="78" t="e">
        <f aca="false">IF(BA506=0,"",BA506)</f>
        <v>#N/A</v>
      </c>
      <c r="BS506" s="78" t="e">
        <f aca="false">IF(BB506=0,"",BB506)</f>
        <v>#N/A</v>
      </c>
      <c r="BT506" s="78" t="e">
        <f aca="false">IF(BC506=0,"",BC506)</f>
        <v>#N/A</v>
      </c>
      <c r="BU506" s="78" t="e">
        <f aca="false">IF(BD506=0,"",BD506)</f>
        <v>#N/A</v>
      </c>
    </row>
    <row r="507" customFormat="false" ht="56.7" hidden="false" customHeight="true" outlineLevel="0" collapsed="false">
      <c r="A507" s="137"/>
      <c r="B507" s="138"/>
      <c r="C507" s="139"/>
      <c r="D507" s="139"/>
      <c r="E507" s="143"/>
      <c r="F507" s="120"/>
      <c r="G507" s="121"/>
      <c r="H507" s="122"/>
      <c r="I507" s="123"/>
      <c r="J507" s="116"/>
      <c r="K507" s="124" t="str">
        <f aca="false">IF(ISBLANK(I507),"",ROUND(IF(J507&lt;&gt;"€",IF(J507="$",I507*TRANSFERENCIAS!$E$29,I507*TRANSFERENCIAS!$H$29),I507),2))</f>
        <v/>
      </c>
      <c r="L507" s="142"/>
      <c r="M507" s="142"/>
      <c r="N507" s="142"/>
      <c r="O507" s="142"/>
      <c r="P507" s="142"/>
      <c r="Q507" s="160" t="str">
        <f aca="false">IF(ISNUMBER(X507),X507,"P")</f>
        <v>P</v>
      </c>
      <c r="W507" s="129" t="n">
        <f aca="false">SUM(L507:O507)</f>
        <v>0</v>
      </c>
      <c r="X507" s="129" t="str">
        <f aca="false">IF(W507&gt;0,ABS(W507-K507),"")</f>
        <v/>
      </c>
      <c r="AO507" s="78" t="e">
        <f aca="false">VLOOKUP(F507,PTDS2!$A$1:$Q$13,2)</f>
        <v>#N/A</v>
      </c>
      <c r="AP507" s="78" t="e">
        <f aca="false">VLOOKUP(F507,PTDS2!$A$1:$Q$13,3)</f>
        <v>#N/A</v>
      </c>
      <c r="AQ507" s="78" t="e">
        <f aca="false">VLOOKUP(F507,PTDS2!$A$1:$Q$13,4)</f>
        <v>#N/A</v>
      </c>
      <c r="AR507" s="78" t="e">
        <f aca="false">VLOOKUP(F507,PTDS2!$A$1:$Q$13,5)</f>
        <v>#N/A</v>
      </c>
      <c r="AS507" s="78" t="e">
        <f aca="false">VLOOKUP(F507,PTDS2!$A$1:$Q$13,6)</f>
        <v>#N/A</v>
      </c>
      <c r="AT507" s="78" t="e">
        <f aca="false">VLOOKUP(F507,PTDS2!$A$1:$Q$13,7)</f>
        <v>#N/A</v>
      </c>
      <c r="AU507" s="78" t="e">
        <f aca="false">VLOOKUP(F507,PTDS2!$A$1:$Q$13,8)</f>
        <v>#N/A</v>
      </c>
      <c r="AV507" s="78" t="e">
        <f aca="false">VLOOKUP(F507,PTDS2!$A$1:$Q$13,9)</f>
        <v>#N/A</v>
      </c>
      <c r="AW507" s="78" t="e">
        <f aca="false">VLOOKUP(F507,PTDS2!$A$1:$Q$13,10)</f>
        <v>#N/A</v>
      </c>
      <c r="AX507" s="78" t="e">
        <f aca="false">VLOOKUP(F507,PTDS2!$A$1:$Q$13,11)</f>
        <v>#N/A</v>
      </c>
      <c r="AY507" s="78" t="e">
        <f aca="false">VLOOKUP(F507,PTDS2!$A$1:$Q$13,12)</f>
        <v>#N/A</v>
      </c>
      <c r="AZ507" s="78" t="e">
        <f aca="false">VLOOKUP(F507,PTDS2!$A$1:$Q$13,13)</f>
        <v>#N/A</v>
      </c>
      <c r="BA507" s="78" t="e">
        <f aca="false">VLOOKUP(F507,PTDS2!$A$1:$Q$13,14)</f>
        <v>#N/A</v>
      </c>
      <c r="BB507" s="78" t="e">
        <f aca="false">VLOOKUP(F507,PTDS2!$A$1:$Q$13,15)</f>
        <v>#N/A</v>
      </c>
      <c r="BC507" s="78" t="e">
        <f aca="false">VLOOKUP(F507,PTDS2!$A$1:$Q$13,16)</f>
        <v>#N/A</v>
      </c>
      <c r="BD507" s="78" t="e">
        <f aca="false">VLOOKUP(F507,PTDS2!$A$1:$Q$13,17)</f>
        <v>#N/A</v>
      </c>
      <c r="BF507" s="78" t="e">
        <f aca="false">IF(AO507=0,"",AO507)</f>
        <v>#N/A</v>
      </c>
      <c r="BG507" s="78" t="e">
        <f aca="false">IF(AP507=0,"",AP507)</f>
        <v>#N/A</v>
      </c>
      <c r="BH507" s="78" t="e">
        <f aca="false">IF(AQ507=0,"",AQ507)</f>
        <v>#N/A</v>
      </c>
      <c r="BI507" s="78" t="e">
        <f aca="false">IF(AR507=0,"",AR507)</f>
        <v>#N/A</v>
      </c>
      <c r="BJ507" s="78" t="e">
        <f aca="false">IF(AS507=0,"",AS507)</f>
        <v>#N/A</v>
      </c>
      <c r="BK507" s="78" t="e">
        <f aca="false">IF(AT507=0,"",AT507)</f>
        <v>#N/A</v>
      </c>
      <c r="BL507" s="78" t="e">
        <f aca="false">IF(AU507=0,"",AU507)</f>
        <v>#N/A</v>
      </c>
      <c r="BM507" s="78" t="e">
        <f aca="false">IF(AV507=0,"",AV507)</f>
        <v>#N/A</v>
      </c>
      <c r="BN507" s="78" t="e">
        <f aca="false">IF(AW507=0,"",AW507)</f>
        <v>#N/A</v>
      </c>
      <c r="BO507" s="78" t="e">
        <f aca="false">IF(AX507=0,"",AX507)</f>
        <v>#N/A</v>
      </c>
      <c r="BP507" s="78" t="e">
        <f aca="false">IF(AY507=0,"",AY507)</f>
        <v>#N/A</v>
      </c>
      <c r="BQ507" s="78" t="e">
        <f aca="false">IF(AZ507=0,"",AZ507)</f>
        <v>#N/A</v>
      </c>
      <c r="BR507" s="78" t="e">
        <f aca="false">IF(BA507=0,"",BA507)</f>
        <v>#N/A</v>
      </c>
      <c r="BS507" s="78" t="e">
        <f aca="false">IF(BB507=0,"",BB507)</f>
        <v>#N/A</v>
      </c>
      <c r="BT507" s="78" t="e">
        <f aca="false">IF(BC507=0,"",BC507)</f>
        <v>#N/A</v>
      </c>
      <c r="BU507" s="78" t="e">
        <f aca="false">IF(BD507=0,"",BD507)</f>
        <v>#N/A</v>
      </c>
    </row>
    <row r="508" customFormat="false" ht="56.7" hidden="false" customHeight="true" outlineLevel="0" collapsed="false">
      <c r="A508" s="137"/>
      <c r="B508" s="138"/>
      <c r="C508" s="139"/>
      <c r="D508" s="139"/>
      <c r="E508" s="143"/>
      <c r="F508" s="120"/>
      <c r="G508" s="121"/>
      <c r="H508" s="122"/>
      <c r="I508" s="123"/>
      <c r="J508" s="116"/>
      <c r="K508" s="124" t="str">
        <f aca="false">IF(ISBLANK(I508),"",ROUND(IF(J508&lt;&gt;"€",IF(J508="$",I508*TRANSFERENCIAS!$E$29,I508*TRANSFERENCIAS!$H$29),I508),2))</f>
        <v/>
      </c>
      <c r="L508" s="142"/>
      <c r="M508" s="142"/>
      <c r="N508" s="142"/>
      <c r="O508" s="142"/>
      <c r="P508" s="142"/>
      <c r="Q508" s="160" t="str">
        <f aca="false">IF(ISNUMBER(X508),X508,"P")</f>
        <v>P</v>
      </c>
      <c r="W508" s="129" t="n">
        <f aca="false">SUM(L508:O508)</f>
        <v>0</v>
      </c>
      <c r="X508" s="129" t="str">
        <f aca="false">IF(W508&gt;0,ABS(W508-K508),"")</f>
        <v/>
      </c>
      <c r="AO508" s="78" t="e">
        <f aca="false">VLOOKUP(F508,PTDS2!$A$1:$Q$13,2)</f>
        <v>#N/A</v>
      </c>
      <c r="AP508" s="78" t="e">
        <f aca="false">VLOOKUP(F508,PTDS2!$A$1:$Q$13,3)</f>
        <v>#N/A</v>
      </c>
      <c r="AQ508" s="78" t="e">
        <f aca="false">VLOOKUP(F508,PTDS2!$A$1:$Q$13,4)</f>
        <v>#N/A</v>
      </c>
      <c r="AR508" s="78" t="e">
        <f aca="false">VLOOKUP(F508,PTDS2!$A$1:$Q$13,5)</f>
        <v>#N/A</v>
      </c>
      <c r="AS508" s="78" t="e">
        <f aca="false">VLOOKUP(F508,PTDS2!$A$1:$Q$13,6)</f>
        <v>#N/A</v>
      </c>
      <c r="AT508" s="78" t="e">
        <f aca="false">VLOOKUP(F508,PTDS2!$A$1:$Q$13,7)</f>
        <v>#N/A</v>
      </c>
      <c r="AU508" s="78" t="e">
        <f aca="false">VLOOKUP(F508,PTDS2!$A$1:$Q$13,8)</f>
        <v>#N/A</v>
      </c>
      <c r="AV508" s="78" t="e">
        <f aca="false">VLOOKUP(F508,PTDS2!$A$1:$Q$13,9)</f>
        <v>#N/A</v>
      </c>
      <c r="AW508" s="78" t="e">
        <f aca="false">VLOOKUP(F508,PTDS2!$A$1:$Q$13,10)</f>
        <v>#N/A</v>
      </c>
      <c r="AX508" s="78" t="e">
        <f aca="false">VLOOKUP(F508,PTDS2!$A$1:$Q$13,11)</f>
        <v>#N/A</v>
      </c>
      <c r="AY508" s="78" t="e">
        <f aca="false">VLOOKUP(F508,PTDS2!$A$1:$Q$13,12)</f>
        <v>#N/A</v>
      </c>
      <c r="AZ508" s="78" t="e">
        <f aca="false">VLOOKUP(F508,PTDS2!$A$1:$Q$13,13)</f>
        <v>#N/A</v>
      </c>
      <c r="BA508" s="78" t="e">
        <f aca="false">VLOOKUP(F508,PTDS2!$A$1:$Q$13,14)</f>
        <v>#N/A</v>
      </c>
      <c r="BB508" s="78" t="e">
        <f aca="false">VLOOKUP(F508,PTDS2!$A$1:$Q$13,15)</f>
        <v>#N/A</v>
      </c>
      <c r="BC508" s="78" t="e">
        <f aca="false">VLOOKUP(F508,PTDS2!$A$1:$Q$13,16)</f>
        <v>#N/A</v>
      </c>
      <c r="BD508" s="78" t="e">
        <f aca="false">VLOOKUP(F508,PTDS2!$A$1:$Q$13,17)</f>
        <v>#N/A</v>
      </c>
      <c r="BF508" s="78" t="e">
        <f aca="false">IF(AO508=0,"",AO508)</f>
        <v>#N/A</v>
      </c>
      <c r="BG508" s="78" t="e">
        <f aca="false">IF(AP508=0,"",AP508)</f>
        <v>#N/A</v>
      </c>
      <c r="BH508" s="78" t="e">
        <f aca="false">IF(AQ508=0,"",AQ508)</f>
        <v>#N/A</v>
      </c>
      <c r="BI508" s="78" t="e">
        <f aca="false">IF(AR508=0,"",AR508)</f>
        <v>#N/A</v>
      </c>
      <c r="BJ508" s="78" t="e">
        <f aca="false">IF(AS508=0,"",AS508)</f>
        <v>#N/A</v>
      </c>
      <c r="BK508" s="78" t="e">
        <f aca="false">IF(AT508=0,"",AT508)</f>
        <v>#N/A</v>
      </c>
      <c r="BL508" s="78" t="e">
        <f aca="false">IF(AU508=0,"",AU508)</f>
        <v>#N/A</v>
      </c>
      <c r="BM508" s="78" t="e">
        <f aca="false">IF(AV508=0,"",AV508)</f>
        <v>#N/A</v>
      </c>
      <c r="BN508" s="78" t="e">
        <f aca="false">IF(AW508=0,"",AW508)</f>
        <v>#N/A</v>
      </c>
      <c r="BO508" s="78" t="e">
        <f aca="false">IF(AX508=0,"",AX508)</f>
        <v>#N/A</v>
      </c>
      <c r="BP508" s="78" t="e">
        <f aca="false">IF(AY508=0,"",AY508)</f>
        <v>#N/A</v>
      </c>
      <c r="BQ508" s="78" t="e">
        <f aca="false">IF(AZ508=0,"",AZ508)</f>
        <v>#N/A</v>
      </c>
      <c r="BR508" s="78" t="e">
        <f aca="false">IF(BA508=0,"",BA508)</f>
        <v>#N/A</v>
      </c>
      <c r="BS508" s="78" t="e">
        <f aca="false">IF(BB508=0,"",BB508)</f>
        <v>#N/A</v>
      </c>
      <c r="BT508" s="78" t="e">
        <f aca="false">IF(BC508=0,"",BC508)</f>
        <v>#N/A</v>
      </c>
      <c r="BU508" s="78" t="e">
        <f aca="false">IF(BD508=0,"",BD508)</f>
        <v>#N/A</v>
      </c>
    </row>
    <row r="509" customFormat="false" ht="56.7" hidden="false" customHeight="true" outlineLevel="0" collapsed="false">
      <c r="A509" s="137"/>
      <c r="B509" s="138"/>
      <c r="C509" s="139"/>
      <c r="D509" s="139"/>
      <c r="E509" s="143"/>
      <c r="F509" s="120"/>
      <c r="G509" s="121"/>
      <c r="H509" s="122"/>
      <c r="I509" s="123"/>
      <c r="J509" s="116"/>
      <c r="K509" s="124" t="str">
        <f aca="false">IF(ISBLANK(I509),"",ROUND(IF(J509&lt;&gt;"€",IF(J509="$",I509*TRANSFERENCIAS!$E$29,I509*TRANSFERENCIAS!$H$29),I509),2))</f>
        <v/>
      </c>
      <c r="L509" s="142"/>
      <c r="M509" s="142"/>
      <c r="N509" s="142"/>
      <c r="O509" s="142"/>
      <c r="P509" s="142"/>
      <c r="Q509" s="160" t="str">
        <f aca="false">IF(ISNUMBER(X509),X509,"P")</f>
        <v>P</v>
      </c>
      <c r="W509" s="129" t="n">
        <f aca="false">SUM(L509:O509)</f>
        <v>0</v>
      </c>
      <c r="X509" s="129" t="str">
        <f aca="false">IF(W509&gt;0,ABS(W509-K509),"")</f>
        <v/>
      </c>
      <c r="AO509" s="78" t="e">
        <f aca="false">VLOOKUP(F509,PTDS2!$A$1:$Q$13,2)</f>
        <v>#N/A</v>
      </c>
      <c r="AP509" s="78" t="e">
        <f aca="false">VLOOKUP(F509,PTDS2!$A$1:$Q$13,3)</f>
        <v>#N/A</v>
      </c>
      <c r="AQ509" s="78" t="e">
        <f aca="false">VLOOKUP(F509,PTDS2!$A$1:$Q$13,4)</f>
        <v>#N/A</v>
      </c>
      <c r="AR509" s="78" t="e">
        <f aca="false">VLOOKUP(F509,PTDS2!$A$1:$Q$13,5)</f>
        <v>#N/A</v>
      </c>
      <c r="AS509" s="78" t="e">
        <f aca="false">VLOOKUP(F509,PTDS2!$A$1:$Q$13,6)</f>
        <v>#N/A</v>
      </c>
      <c r="AT509" s="78" t="e">
        <f aca="false">VLOOKUP(F509,PTDS2!$A$1:$Q$13,7)</f>
        <v>#N/A</v>
      </c>
      <c r="AU509" s="78" t="e">
        <f aca="false">VLOOKUP(F509,PTDS2!$A$1:$Q$13,8)</f>
        <v>#N/A</v>
      </c>
      <c r="AV509" s="78" t="e">
        <f aca="false">VLOOKUP(F509,PTDS2!$A$1:$Q$13,9)</f>
        <v>#N/A</v>
      </c>
      <c r="AW509" s="78" t="e">
        <f aca="false">VLOOKUP(F509,PTDS2!$A$1:$Q$13,10)</f>
        <v>#N/A</v>
      </c>
      <c r="AX509" s="78" t="e">
        <f aca="false">VLOOKUP(F509,PTDS2!$A$1:$Q$13,11)</f>
        <v>#N/A</v>
      </c>
      <c r="AY509" s="78" t="e">
        <f aca="false">VLOOKUP(F509,PTDS2!$A$1:$Q$13,12)</f>
        <v>#N/A</v>
      </c>
      <c r="AZ509" s="78" t="e">
        <f aca="false">VLOOKUP(F509,PTDS2!$A$1:$Q$13,13)</f>
        <v>#N/A</v>
      </c>
      <c r="BA509" s="78" t="e">
        <f aca="false">VLOOKUP(F509,PTDS2!$A$1:$Q$13,14)</f>
        <v>#N/A</v>
      </c>
      <c r="BB509" s="78" t="e">
        <f aca="false">VLOOKUP(F509,PTDS2!$A$1:$Q$13,15)</f>
        <v>#N/A</v>
      </c>
      <c r="BC509" s="78" t="e">
        <f aca="false">VLOOKUP(F509,PTDS2!$A$1:$Q$13,16)</f>
        <v>#N/A</v>
      </c>
      <c r="BD509" s="78" t="e">
        <f aca="false">VLOOKUP(F509,PTDS2!$A$1:$Q$13,17)</f>
        <v>#N/A</v>
      </c>
      <c r="BF509" s="78" t="e">
        <f aca="false">IF(AO509=0,"",AO509)</f>
        <v>#N/A</v>
      </c>
      <c r="BG509" s="78" t="e">
        <f aca="false">IF(AP509=0,"",AP509)</f>
        <v>#N/A</v>
      </c>
      <c r="BH509" s="78" t="e">
        <f aca="false">IF(AQ509=0,"",AQ509)</f>
        <v>#N/A</v>
      </c>
      <c r="BI509" s="78" t="e">
        <f aca="false">IF(AR509=0,"",AR509)</f>
        <v>#N/A</v>
      </c>
      <c r="BJ509" s="78" t="e">
        <f aca="false">IF(AS509=0,"",AS509)</f>
        <v>#N/A</v>
      </c>
      <c r="BK509" s="78" t="e">
        <f aca="false">IF(AT509=0,"",AT509)</f>
        <v>#N/A</v>
      </c>
      <c r="BL509" s="78" t="e">
        <f aca="false">IF(AU509=0,"",AU509)</f>
        <v>#N/A</v>
      </c>
      <c r="BM509" s="78" t="e">
        <f aca="false">IF(AV509=0,"",AV509)</f>
        <v>#N/A</v>
      </c>
      <c r="BN509" s="78" t="e">
        <f aca="false">IF(AW509=0,"",AW509)</f>
        <v>#N/A</v>
      </c>
      <c r="BO509" s="78" t="e">
        <f aca="false">IF(AX509=0,"",AX509)</f>
        <v>#N/A</v>
      </c>
      <c r="BP509" s="78" t="e">
        <f aca="false">IF(AY509=0,"",AY509)</f>
        <v>#N/A</v>
      </c>
      <c r="BQ509" s="78" t="e">
        <f aca="false">IF(AZ509=0,"",AZ509)</f>
        <v>#N/A</v>
      </c>
      <c r="BR509" s="78" t="e">
        <f aca="false">IF(BA509=0,"",BA509)</f>
        <v>#N/A</v>
      </c>
      <c r="BS509" s="78" t="e">
        <f aca="false">IF(BB509=0,"",BB509)</f>
        <v>#N/A</v>
      </c>
      <c r="BT509" s="78" t="e">
        <f aca="false">IF(BC509=0,"",BC509)</f>
        <v>#N/A</v>
      </c>
      <c r="BU509" s="78" t="e">
        <f aca="false">IF(BD509=0,"",BD509)</f>
        <v>#N/A</v>
      </c>
    </row>
    <row r="510" customFormat="false" ht="56.7" hidden="false" customHeight="true" outlineLevel="0" collapsed="false">
      <c r="A510" s="137"/>
      <c r="B510" s="138"/>
      <c r="C510" s="139"/>
      <c r="D510" s="139"/>
      <c r="E510" s="143"/>
      <c r="F510" s="120"/>
      <c r="G510" s="121"/>
      <c r="H510" s="122"/>
      <c r="I510" s="123"/>
      <c r="J510" s="116"/>
      <c r="K510" s="124" t="str">
        <f aca="false">IF(ISBLANK(I510),"",ROUND(IF(J510&lt;&gt;"€",IF(J510="$",I510*TRANSFERENCIAS!$E$29,I510*TRANSFERENCIAS!$H$29),I510),2))</f>
        <v/>
      </c>
      <c r="L510" s="142"/>
      <c r="M510" s="142"/>
      <c r="N510" s="142"/>
      <c r="O510" s="142"/>
      <c r="P510" s="142"/>
      <c r="Q510" s="160" t="str">
        <f aca="false">IF(ISNUMBER(X510),X510,"P")</f>
        <v>P</v>
      </c>
      <c r="W510" s="129" t="n">
        <f aca="false">SUM(L510:O510)</f>
        <v>0</v>
      </c>
      <c r="X510" s="129" t="str">
        <f aca="false">IF(W510&gt;0,ABS(W510-K510),"")</f>
        <v/>
      </c>
      <c r="AO510" s="78" t="e">
        <f aca="false">VLOOKUP(F510,PTDS2!$A$1:$Q$13,2)</f>
        <v>#N/A</v>
      </c>
      <c r="AP510" s="78" t="e">
        <f aca="false">VLOOKUP(F510,PTDS2!$A$1:$Q$13,3)</f>
        <v>#N/A</v>
      </c>
      <c r="AQ510" s="78" t="e">
        <f aca="false">VLOOKUP(F510,PTDS2!$A$1:$Q$13,4)</f>
        <v>#N/A</v>
      </c>
      <c r="AR510" s="78" t="e">
        <f aca="false">VLOOKUP(F510,PTDS2!$A$1:$Q$13,5)</f>
        <v>#N/A</v>
      </c>
      <c r="AS510" s="78" t="e">
        <f aca="false">VLOOKUP(F510,PTDS2!$A$1:$Q$13,6)</f>
        <v>#N/A</v>
      </c>
      <c r="AT510" s="78" t="e">
        <f aca="false">VLOOKUP(F510,PTDS2!$A$1:$Q$13,7)</f>
        <v>#N/A</v>
      </c>
      <c r="AU510" s="78" t="e">
        <f aca="false">VLOOKUP(F510,PTDS2!$A$1:$Q$13,8)</f>
        <v>#N/A</v>
      </c>
      <c r="AV510" s="78" t="e">
        <f aca="false">VLOOKUP(F510,PTDS2!$A$1:$Q$13,9)</f>
        <v>#N/A</v>
      </c>
      <c r="AW510" s="78" t="e">
        <f aca="false">VLOOKUP(F510,PTDS2!$A$1:$Q$13,10)</f>
        <v>#N/A</v>
      </c>
      <c r="AX510" s="78" t="e">
        <f aca="false">VLOOKUP(F510,PTDS2!$A$1:$Q$13,11)</f>
        <v>#N/A</v>
      </c>
      <c r="AY510" s="78" t="e">
        <f aca="false">VLOOKUP(F510,PTDS2!$A$1:$Q$13,12)</f>
        <v>#N/A</v>
      </c>
      <c r="AZ510" s="78" t="e">
        <f aca="false">VLOOKUP(F510,PTDS2!$A$1:$Q$13,13)</f>
        <v>#N/A</v>
      </c>
      <c r="BA510" s="78" t="e">
        <f aca="false">VLOOKUP(F510,PTDS2!$A$1:$Q$13,14)</f>
        <v>#N/A</v>
      </c>
      <c r="BB510" s="78" t="e">
        <f aca="false">VLOOKUP(F510,PTDS2!$A$1:$Q$13,15)</f>
        <v>#N/A</v>
      </c>
      <c r="BC510" s="78" t="e">
        <f aca="false">VLOOKUP(F510,PTDS2!$A$1:$Q$13,16)</f>
        <v>#N/A</v>
      </c>
      <c r="BD510" s="78" t="e">
        <f aca="false">VLOOKUP(F510,PTDS2!$A$1:$Q$13,17)</f>
        <v>#N/A</v>
      </c>
      <c r="BF510" s="78" t="e">
        <f aca="false">IF(AO510=0,"",AO510)</f>
        <v>#N/A</v>
      </c>
      <c r="BG510" s="78" t="e">
        <f aca="false">IF(AP510=0,"",AP510)</f>
        <v>#N/A</v>
      </c>
      <c r="BH510" s="78" t="e">
        <f aca="false">IF(AQ510=0,"",AQ510)</f>
        <v>#N/A</v>
      </c>
      <c r="BI510" s="78" t="e">
        <f aca="false">IF(AR510=0,"",AR510)</f>
        <v>#N/A</v>
      </c>
      <c r="BJ510" s="78" t="e">
        <f aca="false">IF(AS510=0,"",AS510)</f>
        <v>#N/A</v>
      </c>
      <c r="BK510" s="78" t="e">
        <f aca="false">IF(AT510=0,"",AT510)</f>
        <v>#N/A</v>
      </c>
      <c r="BL510" s="78" t="e">
        <f aca="false">IF(AU510=0,"",AU510)</f>
        <v>#N/A</v>
      </c>
      <c r="BM510" s="78" t="e">
        <f aca="false">IF(AV510=0,"",AV510)</f>
        <v>#N/A</v>
      </c>
      <c r="BN510" s="78" t="e">
        <f aca="false">IF(AW510=0,"",AW510)</f>
        <v>#N/A</v>
      </c>
      <c r="BO510" s="78" t="e">
        <f aca="false">IF(AX510=0,"",AX510)</f>
        <v>#N/A</v>
      </c>
      <c r="BP510" s="78" t="e">
        <f aca="false">IF(AY510=0,"",AY510)</f>
        <v>#N/A</v>
      </c>
      <c r="BQ510" s="78" t="e">
        <f aca="false">IF(AZ510=0,"",AZ510)</f>
        <v>#N/A</v>
      </c>
      <c r="BR510" s="78" t="e">
        <f aca="false">IF(BA510=0,"",BA510)</f>
        <v>#N/A</v>
      </c>
      <c r="BS510" s="78" t="e">
        <f aca="false">IF(BB510=0,"",BB510)</f>
        <v>#N/A</v>
      </c>
      <c r="BT510" s="78" t="e">
        <f aca="false">IF(BC510=0,"",BC510)</f>
        <v>#N/A</v>
      </c>
      <c r="BU510" s="78" t="e">
        <f aca="false">IF(BD510=0,"",BD510)</f>
        <v>#N/A</v>
      </c>
    </row>
    <row r="511" customFormat="false" ht="56.7" hidden="false" customHeight="true" outlineLevel="0" collapsed="false">
      <c r="A511" s="137"/>
      <c r="B511" s="138"/>
      <c r="C511" s="139"/>
      <c r="D511" s="139"/>
      <c r="E511" s="143"/>
      <c r="F511" s="120"/>
      <c r="G511" s="121"/>
      <c r="H511" s="122"/>
      <c r="I511" s="123"/>
      <c r="J511" s="116"/>
      <c r="K511" s="124" t="str">
        <f aca="false">IF(ISBLANK(I511),"",ROUND(IF(J511&lt;&gt;"€",IF(J511="$",I511*TRANSFERENCIAS!$E$29,I511*TRANSFERENCIAS!$H$29),I511),2))</f>
        <v/>
      </c>
      <c r="L511" s="142"/>
      <c r="M511" s="142"/>
      <c r="N511" s="142"/>
      <c r="O511" s="142"/>
      <c r="P511" s="142"/>
      <c r="Q511" s="160" t="str">
        <f aca="false">IF(ISNUMBER(X511),X511,"P")</f>
        <v>P</v>
      </c>
      <c r="W511" s="129" t="n">
        <f aca="false">SUM(L511:O511)</f>
        <v>0</v>
      </c>
      <c r="X511" s="129" t="str">
        <f aca="false">IF(W511&gt;0,ABS(W511-K511),"")</f>
        <v/>
      </c>
      <c r="AO511" s="78" t="e">
        <f aca="false">VLOOKUP(F511,PTDS2!$A$1:$Q$13,2)</f>
        <v>#N/A</v>
      </c>
      <c r="AP511" s="78" t="e">
        <f aca="false">VLOOKUP(F511,PTDS2!$A$1:$Q$13,3)</f>
        <v>#N/A</v>
      </c>
      <c r="AQ511" s="78" t="e">
        <f aca="false">VLOOKUP(F511,PTDS2!$A$1:$Q$13,4)</f>
        <v>#N/A</v>
      </c>
      <c r="AR511" s="78" t="e">
        <f aca="false">VLOOKUP(F511,PTDS2!$A$1:$Q$13,5)</f>
        <v>#N/A</v>
      </c>
      <c r="AS511" s="78" t="e">
        <f aca="false">VLOOKUP(F511,PTDS2!$A$1:$Q$13,6)</f>
        <v>#N/A</v>
      </c>
      <c r="AT511" s="78" t="e">
        <f aca="false">VLOOKUP(F511,PTDS2!$A$1:$Q$13,7)</f>
        <v>#N/A</v>
      </c>
      <c r="AU511" s="78" t="e">
        <f aca="false">VLOOKUP(F511,PTDS2!$A$1:$Q$13,8)</f>
        <v>#N/A</v>
      </c>
      <c r="AV511" s="78" t="e">
        <f aca="false">VLOOKUP(F511,PTDS2!$A$1:$Q$13,9)</f>
        <v>#N/A</v>
      </c>
      <c r="AW511" s="78" t="e">
        <f aca="false">VLOOKUP(F511,PTDS2!$A$1:$Q$13,10)</f>
        <v>#N/A</v>
      </c>
      <c r="AX511" s="78" t="e">
        <f aca="false">VLOOKUP(F511,PTDS2!$A$1:$Q$13,11)</f>
        <v>#N/A</v>
      </c>
      <c r="AY511" s="78" t="e">
        <f aca="false">VLOOKUP(F511,PTDS2!$A$1:$Q$13,12)</f>
        <v>#N/A</v>
      </c>
      <c r="AZ511" s="78" t="e">
        <f aca="false">VLOOKUP(F511,PTDS2!$A$1:$Q$13,13)</f>
        <v>#N/A</v>
      </c>
      <c r="BA511" s="78" t="e">
        <f aca="false">VLOOKUP(F511,PTDS2!$A$1:$Q$13,14)</f>
        <v>#N/A</v>
      </c>
      <c r="BB511" s="78" t="e">
        <f aca="false">VLOOKUP(F511,PTDS2!$A$1:$Q$13,15)</f>
        <v>#N/A</v>
      </c>
      <c r="BC511" s="78" t="e">
        <f aca="false">VLOOKUP(F511,PTDS2!$A$1:$Q$13,16)</f>
        <v>#N/A</v>
      </c>
      <c r="BD511" s="78" t="e">
        <f aca="false">VLOOKUP(F511,PTDS2!$A$1:$Q$13,17)</f>
        <v>#N/A</v>
      </c>
      <c r="BF511" s="78" t="e">
        <f aca="false">IF(AO511=0,"",AO511)</f>
        <v>#N/A</v>
      </c>
      <c r="BG511" s="78" t="e">
        <f aca="false">IF(AP511=0,"",AP511)</f>
        <v>#N/A</v>
      </c>
      <c r="BH511" s="78" t="e">
        <f aca="false">IF(AQ511=0,"",AQ511)</f>
        <v>#N/A</v>
      </c>
      <c r="BI511" s="78" t="e">
        <f aca="false">IF(AR511=0,"",AR511)</f>
        <v>#N/A</v>
      </c>
      <c r="BJ511" s="78" t="e">
        <f aca="false">IF(AS511=0,"",AS511)</f>
        <v>#N/A</v>
      </c>
      <c r="BK511" s="78" t="e">
        <f aca="false">IF(AT511=0,"",AT511)</f>
        <v>#N/A</v>
      </c>
      <c r="BL511" s="78" t="e">
        <f aca="false">IF(AU511=0,"",AU511)</f>
        <v>#N/A</v>
      </c>
      <c r="BM511" s="78" t="e">
        <f aca="false">IF(AV511=0,"",AV511)</f>
        <v>#N/A</v>
      </c>
      <c r="BN511" s="78" t="e">
        <f aca="false">IF(AW511=0,"",AW511)</f>
        <v>#N/A</v>
      </c>
      <c r="BO511" s="78" t="e">
        <f aca="false">IF(AX511=0,"",AX511)</f>
        <v>#N/A</v>
      </c>
      <c r="BP511" s="78" t="e">
        <f aca="false">IF(AY511=0,"",AY511)</f>
        <v>#N/A</v>
      </c>
      <c r="BQ511" s="78" t="e">
        <f aca="false">IF(AZ511=0,"",AZ511)</f>
        <v>#N/A</v>
      </c>
      <c r="BR511" s="78" t="e">
        <f aca="false">IF(BA511=0,"",BA511)</f>
        <v>#N/A</v>
      </c>
      <c r="BS511" s="78" t="e">
        <f aca="false">IF(BB511=0,"",BB511)</f>
        <v>#N/A</v>
      </c>
      <c r="BT511" s="78" t="e">
        <f aca="false">IF(BC511=0,"",BC511)</f>
        <v>#N/A</v>
      </c>
      <c r="BU511" s="78" t="e">
        <f aca="false">IF(BD511=0,"",BD511)</f>
        <v>#N/A</v>
      </c>
    </row>
    <row r="512" customFormat="false" ht="56.7" hidden="false" customHeight="true" outlineLevel="0" collapsed="false">
      <c r="A512" s="137"/>
      <c r="B512" s="138"/>
      <c r="C512" s="139"/>
      <c r="D512" s="139"/>
      <c r="E512" s="143"/>
      <c r="F512" s="120"/>
      <c r="G512" s="121"/>
      <c r="H512" s="122"/>
      <c r="I512" s="123"/>
      <c r="J512" s="116"/>
      <c r="K512" s="124" t="str">
        <f aca="false">IF(ISBLANK(I512),"",ROUND(IF(J512&lt;&gt;"€",IF(J512="$",I512*TRANSFERENCIAS!$E$29,I512*TRANSFERENCIAS!$H$29),I512),2))</f>
        <v/>
      </c>
      <c r="L512" s="142"/>
      <c r="M512" s="142"/>
      <c r="N512" s="142"/>
      <c r="O512" s="142"/>
      <c r="P512" s="142"/>
      <c r="Q512" s="160" t="str">
        <f aca="false">IF(ISNUMBER(X512),X512,"P")</f>
        <v>P</v>
      </c>
      <c r="W512" s="129" t="n">
        <f aca="false">SUM(L512:O512)</f>
        <v>0</v>
      </c>
      <c r="X512" s="129" t="str">
        <f aca="false">IF(W512&gt;0,ABS(W512-K512),"")</f>
        <v/>
      </c>
      <c r="AO512" s="78" t="e">
        <f aca="false">VLOOKUP(F512,PTDS2!$A$1:$Q$13,2)</f>
        <v>#N/A</v>
      </c>
      <c r="AP512" s="78" t="e">
        <f aca="false">VLOOKUP(F512,PTDS2!$A$1:$Q$13,3)</f>
        <v>#N/A</v>
      </c>
      <c r="AQ512" s="78" t="e">
        <f aca="false">VLOOKUP(F512,PTDS2!$A$1:$Q$13,4)</f>
        <v>#N/A</v>
      </c>
      <c r="AR512" s="78" t="e">
        <f aca="false">VLOOKUP(F512,PTDS2!$A$1:$Q$13,5)</f>
        <v>#N/A</v>
      </c>
      <c r="AS512" s="78" t="e">
        <f aca="false">VLOOKUP(F512,PTDS2!$A$1:$Q$13,6)</f>
        <v>#N/A</v>
      </c>
      <c r="AT512" s="78" t="e">
        <f aca="false">VLOOKUP(F512,PTDS2!$A$1:$Q$13,7)</f>
        <v>#N/A</v>
      </c>
      <c r="AU512" s="78" t="e">
        <f aca="false">VLOOKUP(F512,PTDS2!$A$1:$Q$13,8)</f>
        <v>#N/A</v>
      </c>
      <c r="AV512" s="78" t="e">
        <f aca="false">VLOOKUP(F512,PTDS2!$A$1:$Q$13,9)</f>
        <v>#N/A</v>
      </c>
      <c r="AW512" s="78" t="e">
        <f aca="false">VLOOKUP(F512,PTDS2!$A$1:$Q$13,10)</f>
        <v>#N/A</v>
      </c>
      <c r="AX512" s="78" t="e">
        <f aca="false">VLOOKUP(F512,PTDS2!$A$1:$Q$13,11)</f>
        <v>#N/A</v>
      </c>
      <c r="AY512" s="78" t="e">
        <f aca="false">VLOOKUP(F512,PTDS2!$A$1:$Q$13,12)</f>
        <v>#N/A</v>
      </c>
      <c r="AZ512" s="78" t="e">
        <f aca="false">VLOOKUP(F512,PTDS2!$A$1:$Q$13,13)</f>
        <v>#N/A</v>
      </c>
      <c r="BA512" s="78" t="e">
        <f aca="false">VLOOKUP(F512,PTDS2!$A$1:$Q$13,14)</f>
        <v>#N/A</v>
      </c>
      <c r="BB512" s="78" t="e">
        <f aca="false">VLOOKUP(F512,PTDS2!$A$1:$Q$13,15)</f>
        <v>#N/A</v>
      </c>
      <c r="BC512" s="78" t="e">
        <f aca="false">VLOOKUP(F512,PTDS2!$A$1:$Q$13,16)</f>
        <v>#N/A</v>
      </c>
      <c r="BD512" s="78" t="e">
        <f aca="false">VLOOKUP(F512,PTDS2!$A$1:$Q$13,17)</f>
        <v>#N/A</v>
      </c>
      <c r="BF512" s="78" t="e">
        <f aca="false">IF(AO512=0,"",AO512)</f>
        <v>#N/A</v>
      </c>
      <c r="BG512" s="78" t="e">
        <f aca="false">IF(AP512=0,"",AP512)</f>
        <v>#N/A</v>
      </c>
      <c r="BH512" s="78" t="e">
        <f aca="false">IF(AQ512=0,"",AQ512)</f>
        <v>#N/A</v>
      </c>
      <c r="BI512" s="78" t="e">
        <f aca="false">IF(AR512=0,"",AR512)</f>
        <v>#N/A</v>
      </c>
      <c r="BJ512" s="78" t="e">
        <f aca="false">IF(AS512=0,"",AS512)</f>
        <v>#N/A</v>
      </c>
      <c r="BK512" s="78" t="e">
        <f aca="false">IF(AT512=0,"",AT512)</f>
        <v>#N/A</v>
      </c>
      <c r="BL512" s="78" t="e">
        <f aca="false">IF(AU512=0,"",AU512)</f>
        <v>#N/A</v>
      </c>
      <c r="BM512" s="78" t="e">
        <f aca="false">IF(AV512=0,"",AV512)</f>
        <v>#N/A</v>
      </c>
      <c r="BN512" s="78" t="e">
        <f aca="false">IF(AW512=0,"",AW512)</f>
        <v>#N/A</v>
      </c>
      <c r="BO512" s="78" t="e">
        <f aca="false">IF(AX512=0,"",AX512)</f>
        <v>#N/A</v>
      </c>
      <c r="BP512" s="78" t="e">
        <f aca="false">IF(AY512=0,"",AY512)</f>
        <v>#N/A</v>
      </c>
      <c r="BQ512" s="78" t="e">
        <f aca="false">IF(AZ512=0,"",AZ512)</f>
        <v>#N/A</v>
      </c>
      <c r="BR512" s="78" t="e">
        <f aca="false">IF(BA512=0,"",BA512)</f>
        <v>#N/A</v>
      </c>
      <c r="BS512" s="78" t="e">
        <f aca="false">IF(BB512=0,"",BB512)</f>
        <v>#N/A</v>
      </c>
      <c r="BT512" s="78" t="e">
        <f aca="false">IF(BC512=0,"",BC512)</f>
        <v>#N/A</v>
      </c>
      <c r="BU512" s="78" t="e">
        <f aca="false">IF(BD512=0,"",BD512)</f>
        <v>#N/A</v>
      </c>
    </row>
    <row r="513" customFormat="false" ht="56.7" hidden="false" customHeight="true" outlineLevel="0" collapsed="false">
      <c r="A513" s="137"/>
      <c r="B513" s="138"/>
      <c r="C513" s="139"/>
      <c r="D513" s="139"/>
      <c r="E513" s="143"/>
      <c r="F513" s="120"/>
      <c r="G513" s="121"/>
      <c r="H513" s="122"/>
      <c r="I513" s="123"/>
      <c r="J513" s="116"/>
      <c r="K513" s="124" t="str">
        <f aca="false">IF(ISBLANK(I513),"",ROUND(IF(J513&lt;&gt;"€",IF(J513="$",I513*TRANSFERENCIAS!$E$29,I513*TRANSFERENCIAS!$H$29),I513),2))</f>
        <v/>
      </c>
      <c r="L513" s="142"/>
      <c r="M513" s="142"/>
      <c r="N513" s="142"/>
      <c r="O513" s="142"/>
      <c r="P513" s="142"/>
      <c r="Q513" s="160" t="str">
        <f aca="false">IF(ISNUMBER(X513),X513,"P")</f>
        <v>P</v>
      </c>
      <c r="W513" s="129" t="n">
        <f aca="false">SUM(L513:O513)</f>
        <v>0</v>
      </c>
      <c r="X513" s="129" t="str">
        <f aca="false">IF(W513&gt;0,ABS(W513-K513),"")</f>
        <v/>
      </c>
      <c r="AO513" s="78" t="e">
        <f aca="false">VLOOKUP(F513,PTDS2!$A$1:$Q$13,2)</f>
        <v>#N/A</v>
      </c>
      <c r="AP513" s="78" t="e">
        <f aca="false">VLOOKUP(F513,PTDS2!$A$1:$Q$13,3)</f>
        <v>#N/A</v>
      </c>
      <c r="AQ513" s="78" t="e">
        <f aca="false">VLOOKUP(F513,PTDS2!$A$1:$Q$13,4)</f>
        <v>#N/A</v>
      </c>
      <c r="AR513" s="78" t="e">
        <f aca="false">VLOOKUP(F513,PTDS2!$A$1:$Q$13,5)</f>
        <v>#N/A</v>
      </c>
      <c r="AS513" s="78" t="e">
        <f aca="false">VLOOKUP(F513,PTDS2!$A$1:$Q$13,6)</f>
        <v>#N/A</v>
      </c>
      <c r="AT513" s="78" t="e">
        <f aca="false">VLOOKUP(F513,PTDS2!$A$1:$Q$13,7)</f>
        <v>#N/A</v>
      </c>
      <c r="AU513" s="78" t="e">
        <f aca="false">VLOOKUP(F513,PTDS2!$A$1:$Q$13,8)</f>
        <v>#N/A</v>
      </c>
      <c r="AV513" s="78" t="e">
        <f aca="false">VLOOKUP(F513,PTDS2!$A$1:$Q$13,9)</f>
        <v>#N/A</v>
      </c>
      <c r="AW513" s="78" t="e">
        <f aca="false">VLOOKUP(F513,PTDS2!$A$1:$Q$13,10)</f>
        <v>#N/A</v>
      </c>
      <c r="AX513" s="78" t="e">
        <f aca="false">VLOOKUP(F513,PTDS2!$A$1:$Q$13,11)</f>
        <v>#N/A</v>
      </c>
      <c r="AY513" s="78" t="e">
        <f aca="false">VLOOKUP(F513,PTDS2!$A$1:$Q$13,12)</f>
        <v>#N/A</v>
      </c>
      <c r="AZ513" s="78" t="e">
        <f aca="false">VLOOKUP(F513,PTDS2!$A$1:$Q$13,13)</f>
        <v>#N/A</v>
      </c>
      <c r="BA513" s="78" t="e">
        <f aca="false">VLOOKUP(F513,PTDS2!$A$1:$Q$13,14)</f>
        <v>#N/A</v>
      </c>
      <c r="BB513" s="78" t="e">
        <f aca="false">VLOOKUP(F513,PTDS2!$A$1:$Q$13,15)</f>
        <v>#N/A</v>
      </c>
      <c r="BC513" s="78" t="e">
        <f aca="false">VLOOKUP(F513,PTDS2!$A$1:$Q$13,16)</f>
        <v>#N/A</v>
      </c>
      <c r="BD513" s="78" t="e">
        <f aca="false">VLOOKUP(F513,PTDS2!$A$1:$Q$13,17)</f>
        <v>#N/A</v>
      </c>
      <c r="BF513" s="78" t="e">
        <f aca="false">IF(AO513=0,"",AO513)</f>
        <v>#N/A</v>
      </c>
      <c r="BG513" s="78" t="e">
        <f aca="false">IF(AP513=0,"",AP513)</f>
        <v>#N/A</v>
      </c>
      <c r="BH513" s="78" t="e">
        <f aca="false">IF(AQ513=0,"",AQ513)</f>
        <v>#N/A</v>
      </c>
      <c r="BI513" s="78" t="e">
        <f aca="false">IF(AR513=0,"",AR513)</f>
        <v>#N/A</v>
      </c>
      <c r="BJ513" s="78" t="e">
        <f aca="false">IF(AS513=0,"",AS513)</f>
        <v>#N/A</v>
      </c>
      <c r="BK513" s="78" t="e">
        <f aca="false">IF(AT513=0,"",AT513)</f>
        <v>#N/A</v>
      </c>
      <c r="BL513" s="78" t="e">
        <f aca="false">IF(AU513=0,"",AU513)</f>
        <v>#N/A</v>
      </c>
      <c r="BM513" s="78" t="e">
        <f aca="false">IF(AV513=0,"",AV513)</f>
        <v>#N/A</v>
      </c>
      <c r="BN513" s="78" t="e">
        <f aca="false">IF(AW513=0,"",AW513)</f>
        <v>#N/A</v>
      </c>
      <c r="BO513" s="78" t="e">
        <f aca="false">IF(AX513=0,"",AX513)</f>
        <v>#N/A</v>
      </c>
      <c r="BP513" s="78" t="e">
        <f aca="false">IF(AY513=0,"",AY513)</f>
        <v>#N/A</v>
      </c>
      <c r="BQ513" s="78" t="e">
        <f aca="false">IF(AZ513=0,"",AZ513)</f>
        <v>#N/A</v>
      </c>
      <c r="BR513" s="78" t="e">
        <f aca="false">IF(BA513=0,"",BA513)</f>
        <v>#N/A</v>
      </c>
      <c r="BS513" s="78" t="e">
        <f aca="false">IF(BB513=0,"",BB513)</f>
        <v>#N/A</v>
      </c>
      <c r="BT513" s="78" t="e">
        <f aca="false">IF(BC513=0,"",BC513)</f>
        <v>#N/A</v>
      </c>
      <c r="BU513" s="78" t="e">
        <f aca="false">IF(BD513=0,"",BD513)</f>
        <v>#N/A</v>
      </c>
    </row>
    <row r="514" customFormat="false" ht="56.7" hidden="false" customHeight="true" outlineLevel="0" collapsed="false">
      <c r="A514" s="137"/>
      <c r="B514" s="138"/>
      <c r="C514" s="139"/>
      <c r="D514" s="139"/>
      <c r="E514" s="143"/>
      <c r="F514" s="120"/>
      <c r="G514" s="121"/>
      <c r="H514" s="122"/>
      <c r="I514" s="123"/>
      <c r="J514" s="116"/>
      <c r="K514" s="124" t="str">
        <f aca="false">IF(ISBLANK(I514),"",ROUND(IF(J514&lt;&gt;"€",IF(J514="$",I514*TRANSFERENCIAS!$E$29,I514*TRANSFERENCIAS!$H$29),I514),2))</f>
        <v/>
      </c>
      <c r="L514" s="142"/>
      <c r="M514" s="142"/>
      <c r="N514" s="142"/>
      <c r="O514" s="142"/>
      <c r="P514" s="142"/>
      <c r="Q514" s="160" t="str">
        <f aca="false">IF(ISNUMBER(X514),X514,"P")</f>
        <v>P</v>
      </c>
      <c r="W514" s="129" t="n">
        <f aca="false">SUM(L514:O514)</f>
        <v>0</v>
      </c>
      <c r="X514" s="129" t="str">
        <f aca="false">IF(W514&gt;0,ABS(W514-K514),"")</f>
        <v/>
      </c>
      <c r="AO514" s="78" t="e">
        <f aca="false">VLOOKUP(F514,PTDS2!$A$1:$Q$13,2)</f>
        <v>#N/A</v>
      </c>
      <c r="AP514" s="78" t="e">
        <f aca="false">VLOOKUP(F514,PTDS2!$A$1:$Q$13,3)</f>
        <v>#N/A</v>
      </c>
      <c r="AQ514" s="78" t="e">
        <f aca="false">VLOOKUP(F514,PTDS2!$A$1:$Q$13,4)</f>
        <v>#N/A</v>
      </c>
      <c r="AR514" s="78" t="e">
        <f aca="false">VLOOKUP(F514,PTDS2!$A$1:$Q$13,5)</f>
        <v>#N/A</v>
      </c>
      <c r="AS514" s="78" t="e">
        <f aca="false">VLOOKUP(F514,PTDS2!$A$1:$Q$13,6)</f>
        <v>#N/A</v>
      </c>
      <c r="AT514" s="78" t="e">
        <f aca="false">VLOOKUP(F514,PTDS2!$A$1:$Q$13,7)</f>
        <v>#N/A</v>
      </c>
      <c r="AU514" s="78" t="e">
        <f aca="false">VLOOKUP(F514,PTDS2!$A$1:$Q$13,8)</f>
        <v>#N/A</v>
      </c>
      <c r="AV514" s="78" t="e">
        <f aca="false">VLOOKUP(F514,PTDS2!$A$1:$Q$13,9)</f>
        <v>#N/A</v>
      </c>
      <c r="AW514" s="78" t="e">
        <f aca="false">VLOOKUP(F514,PTDS2!$A$1:$Q$13,10)</f>
        <v>#N/A</v>
      </c>
      <c r="AX514" s="78" t="e">
        <f aca="false">VLOOKUP(F514,PTDS2!$A$1:$Q$13,11)</f>
        <v>#N/A</v>
      </c>
      <c r="AY514" s="78" t="e">
        <f aca="false">VLOOKUP(F514,PTDS2!$A$1:$Q$13,12)</f>
        <v>#N/A</v>
      </c>
      <c r="AZ514" s="78" t="e">
        <f aca="false">VLOOKUP(F514,PTDS2!$A$1:$Q$13,13)</f>
        <v>#N/A</v>
      </c>
      <c r="BA514" s="78" t="e">
        <f aca="false">VLOOKUP(F514,PTDS2!$A$1:$Q$13,14)</f>
        <v>#N/A</v>
      </c>
      <c r="BB514" s="78" t="e">
        <f aca="false">VLOOKUP(F514,PTDS2!$A$1:$Q$13,15)</f>
        <v>#N/A</v>
      </c>
      <c r="BC514" s="78" t="e">
        <f aca="false">VLOOKUP(F514,PTDS2!$A$1:$Q$13,16)</f>
        <v>#N/A</v>
      </c>
      <c r="BD514" s="78" t="e">
        <f aca="false">VLOOKUP(F514,PTDS2!$A$1:$Q$13,17)</f>
        <v>#N/A</v>
      </c>
      <c r="BF514" s="78" t="e">
        <f aca="false">IF(AO514=0,"",AO514)</f>
        <v>#N/A</v>
      </c>
      <c r="BG514" s="78" t="e">
        <f aca="false">IF(AP514=0,"",AP514)</f>
        <v>#N/A</v>
      </c>
      <c r="BH514" s="78" t="e">
        <f aca="false">IF(AQ514=0,"",AQ514)</f>
        <v>#N/A</v>
      </c>
      <c r="BI514" s="78" t="e">
        <f aca="false">IF(AR514=0,"",AR514)</f>
        <v>#N/A</v>
      </c>
      <c r="BJ514" s="78" t="e">
        <f aca="false">IF(AS514=0,"",AS514)</f>
        <v>#N/A</v>
      </c>
      <c r="BK514" s="78" t="e">
        <f aca="false">IF(AT514=0,"",AT514)</f>
        <v>#N/A</v>
      </c>
      <c r="BL514" s="78" t="e">
        <f aca="false">IF(AU514=0,"",AU514)</f>
        <v>#N/A</v>
      </c>
      <c r="BM514" s="78" t="e">
        <f aca="false">IF(AV514=0,"",AV514)</f>
        <v>#N/A</v>
      </c>
      <c r="BN514" s="78" t="e">
        <f aca="false">IF(AW514=0,"",AW514)</f>
        <v>#N/A</v>
      </c>
      <c r="BO514" s="78" t="e">
        <f aca="false">IF(AX514=0,"",AX514)</f>
        <v>#N/A</v>
      </c>
      <c r="BP514" s="78" t="e">
        <f aca="false">IF(AY514=0,"",AY514)</f>
        <v>#N/A</v>
      </c>
      <c r="BQ514" s="78" t="e">
        <f aca="false">IF(AZ514=0,"",AZ514)</f>
        <v>#N/A</v>
      </c>
      <c r="BR514" s="78" t="e">
        <f aca="false">IF(BA514=0,"",BA514)</f>
        <v>#N/A</v>
      </c>
      <c r="BS514" s="78" t="e">
        <f aca="false">IF(BB514=0,"",BB514)</f>
        <v>#N/A</v>
      </c>
      <c r="BT514" s="78" t="e">
        <f aca="false">IF(BC514=0,"",BC514)</f>
        <v>#N/A</v>
      </c>
      <c r="BU514" s="78" t="e">
        <f aca="false">IF(BD514=0,"",BD514)</f>
        <v>#N/A</v>
      </c>
    </row>
    <row r="515" customFormat="false" ht="56.7" hidden="false" customHeight="true" outlineLevel="0" collapsed="false">
      <c r="A515" s="137"/>
      <c r="B515" s="138"/>
      <c r="C515" s="139"/>
      <c r="D515" s="139"/>
      <c r="E515" s="143"/>
      <c r="F515" s="120"/>
      <c r="G515" s="121"/>
      <c r="H515" s="122"/>
      <c r="I515" s="123"/>
      <c r="J515" s="116"/>
      <c r="K515" s="124" t="str">
        <f aca="false">IF(ISBLANK(I515),"",ROUND(IF(J515&lt;&gt;"€",IF(J515="$",I515*TRANSFERENCIAS!$E$29,I515*TRANSFERENCIAS!$H$29),I515),2))</f>
        <v/>
      </c>
      <c r="L515" s="142"/>
      <c r="M515" s="142"/>
      <c r="N515" s="142"/>
      <c r="O515" s="142"/>
      <c r="P515" s="142"/>
      <c r="Q515" s="160" t="str">
        <f aca="false">IF(ISNUMBER(X515),X515,"P")</f>
        <v>P</v>
      </c>
      <c r="W515" s="129" t="n">
        <f aca="false">SUM(L515:O515)</f>
        <v>0</v>
      </c>
      <c r="X515" s="129" t="str">
        <f aca="false">IF(W515&gt;0,ABS(W515-K515),"")</f>
        <v/>
      </c>
      <c r="AO515" s="78" t="e">
        <f aca="false">VLOOKUP(F515,PTDS2!$A$1:$Q$13,2)</f>
        <v>#N/A</v>
      </c>
      <c r="AP515" s="78" t="e">
        <f aca="false">VLOOKUP(F515,PTDS2!$A$1:$Q$13,3)</f>
        <v>#N/A</v>
      </c>
      <c r="AQ515" s="78" t="e">
        <f aca="false">VLOOKUP(F515,PTDS2!$A$1:$Q$13,4)</f>
        <v>#N/A</v>
      </c>
      <c r="AR515" s="78" t="e">
        <f aca="false">VLOOKUP(F515,PTDS2!$A$1:$Q$13,5)</f>
        <v>#N/A</v>
      </c>
      <c r="AS515" s="78" t="e">
        <f aca="false">VLOOKUP(F515,PTDS2!$A$1:$Q$13,6)</f>
        <v>#N/A</v>
      </c>
      <c r="AT515" s="78" t="e">
        <f aca="false">VLOOKUP(F515,PTDS2!$A$1:$Q$13,7)</f>
        <v>#N/A</v>
      </c>
      <c r="AU515" s="78" t="e">
        <f aca="false">VLOOKUP(F515,PTDS2!$A$1:$Q$13,8)</f>
        <v>#N/A</v>
      </c>
      <c r="AV515" s="78" t="e">
        <f aca="false">VLOOKUP(F515,PTDS2!$A$1:$Q$13,9)</f>
        <v>#N/A</v>
      </c>
      <c r="AW515" s="78" t="e">
        <f aca="false">VLOOKUP(F515,PTDS2!$A$1:$Q$13,10)</f>
        <v>#N/A</v>
      </c>
      <c r="AX515" s="78" t="e">
        <f aca="false">VLOOKUP(F515,PTDS2!$A$1:$Q$13,11)</f>
        <v>#N/A</v>
      </c>
      <c r="AY515" s="78" t="e">
        <f aca="false">VLOOKUP(F515,PTDS2!$A$1:$Q$13,12)</f>
        <v>#N/A</v>
      </c>
      <c r="AZ515" s="78" t="e">
        <f aca="false">VLOOKUP(F515,PTDS2!$A$1:$Q$13,13)</f>
        <v>#N/A</v>
      </c>
      <c r="BA515" s="78" t="e">
        <f aca="false">VLOOKUP(F515,PTDS2!$A$1:$Q$13,14)</f>
        <v>#N/A</v>
      </c>
      <c r="BB515" s="78" t="e">
        <f aca="false">VLOOKUP(F515,PTDS2!$A$1:$Q$13,15)</f>
        <v>#N/A</v>
      </c>
      <c r="BC515" s="78" t="e">
        <f aca="false">VLOOKUP(F515,PTDS2!$A$1:$Q$13,16)</f>
        <v>#N/A</v>
      </c>
      <c r="BD515" s="78" t="e">
        <f aca="false">VLOOKUP(F515,PTDS2!$A$1:$Q$13,17)</f>
        <v>#N/A</v>
      </c>
      <c r="BF515" s="78" t="e">
        <f aca="false">IF(AO515=0,"",AO515)</f>
        <v>#N/A</v>
      </c>
      <c r="BG515" s="78" t="e">
        <f aca="false">IF(AP515=0,"",AP515)</f>
        <v>#N/A</v>
      </c>
      <c r="BH515" s="78" t="e">
        <f aca="false">IF(AQ515=0,"",AQ515)</f>
        <v>#N/A</v>
      </c>
      <c r="BI515" s="78" t="e">
        <f aca="false">IF(AR515=0,"",AR515)</f>
        <v>#N/A</v>
      </c>
      <c r="BJ515" s="78" t="e">
        <f aca="false">IF(AS515=0,"",AS515)</f>
        <v>#N/A</v>
      </c>
      <c r="BK515" s="78" t="e">
        <f aca="false">IF(AT515=0,"",AT515)</f>
        <v>#N/A</v>
      </c>
      <c r="BL515" s="78" t="e">
        <f aca="false">IF(AU515=0,"",AU515)</f>
        <v>#N/A</v>
      </c>
      <c r="BM515" s="78" t="e">
        <f aca="false">IF(AV515=0,"",AV515)</f>
        <v>#N/A</v>
      </c>
      <c r="BN515" s="78" t="e">
        <f aca="false">IF(AW515=0,"",AW515)</f>
        <v>#N/A</v>
      </c>
      <c r="BO515" s="78" t="e">
        <f aca="false">IF(AX515=0,"",AX515)</f>
        <v>#N/A</v>
      </c>
      <c r="BP515" s="78" t="e">
        <f aca="false">IF(AY515=0,"",AY515)</f>
        <v>#N/A</v>
      </c>
      <c r="BQ515" s="78" t="e">
        <f aca="false">IF(AZ515=0,"",AZ515)</f>
        <v>#N/A</v>
      </c>
      <c r="BR515" s="78" t="e">
        <f aca="false">IF(BA515=0,"",BA515)</f>
        <v>#N/A</v>
      </c>
      <c r="BS515" s="78" t="e">
        <f aca="false">IF(BB515=0,"",BB515)</f>
        <v>#N/A</v>
      </c>
      <c r="BT515" s="78" t="e">
        <f aca="false">IF(BC515=0,"",BC515)</f>
        <v>#N/A</v>
      </c>
      <c r="BU515" s="78" t="e">
        <f aca="false">IF(BD515=0,"",BD515)</f>
        <v>#N/A</v>
      </c>
    </row>
    <row r="516" customFormat="false" ht="56.7" hidden="false" customHeight="true" outlineLevel="0" collapsed="false">
      <c r="A516" s="137"/>
      <c r="B516" s="138"/>
      <c r="C516" s="139"/>
      <c r="D516" s="139"/>
      <c r="E516" s="143"/>
      <c r="F516" s="120"/>
      <c r="G516" s="121"/>
      <c r="H516" s="122"/>
      <c r="I516" s="123"/>
      <c r="J516" s="116"/>
      <c r="K516" s="124" t="str">
        <f aca="false">IF(ISBLANK(I516),"",ROUND(IF(J516&lt;&gt;"€",IF(J516="$",I516*TRANSFERENCIAS!$E$29,I516*TRANSFERENCIAS!$H$29),I516),2))</f>
        <v/>
      </c>
      <c r="L516" s="142"/>
      <c r="M516" s="142"/>
      <c r="N516" s="142"/>
      <c r="O516" s="142"/>
      <c r="P516" s="142"/>
      <c r="Q516" s="160" t="str">
        <f aca="false">IF(ISNUMBER(X516),X516,"P")</f>
        <v>P</v>
      </c>
      <c r="W516" s="129" t="n">
        <f aca="false">SUM(L516:O516)</f>
        <v>0</v>
      </c>
      <c r="X516" s="129" t="str">
        <f aca="false">IF(W516&gt;0,ABS(W516-K516),"")</f>
        <v/>
      </c>
      <c r="AO516" s="78" t="e">
        <f aca="false">VLOOKUP(F516,PTDS2!$A$1:$Q$13,2)</f>
        <v>#N/A</v>
      </c>
      <c r="AP516" s="78" t="e">
        <f aca="false">VLOOKUP(F516,PTDS2!$A$1:$Q$13,3)</f>
        <v>#N/A</v>
      </c>
      <c r="AQ516" s="78" t="e">
        <f aca="false">VLOOKUP(F516,PTDS2!$A$1:$Q$13,4)</f>
        <v>#N/A</v>
      </c>
      <c r="AR516" s="78" t="e">
        <f aca="false">VLOOKUP(F516,PTDS2!$A$1:$Q$13,5)</f>
        <v>#N/A</v>
      </c>
      <c r="AS516" s="78" t="e">
        <f aca="false">VLOOKUP(F516,PTDS2!$A$1:$Q$13,6)</f>
        <v>#N/A</v>
      </c>
      <c r="AT516" s="78" t="e">
        <f aca="false">VLOOKUP(F516,PTDS2!$A$1:$Q$13,7)</f>
        <v>#N/A</v>
      </c>
      <c r="AU516" s="78" t="e">
        <f aca="false">VLOOKUP(F516,PTDS2!$A$1:$Q$13,8)</f>
        <v>#N/A</v>
      </c>
      <c r="AV516" s="78" t="e">
        <f aca="false">VLOOKUP(F516,PTDS2!$A$1:$Q$13,9)</f>
        <v>#N/A</v>
      </c>
      <c r="AW516" s="78" t="e">
        <f aca="false">VLOOKUP(F516,PTDS2!$A$1:$Q$13,10)</f>
        <v>#N/A</v>
      </c>
      <c r="AX516" s="78" t="e">
        <f aca="false">VLOOKUP(F516,PTDS2!$A$1:$Q$13,11)</f>
        <v>#N/A</v>
      </c>
      <c r="AY516" s="78" t="e">
        <f aca="false">VLOOKUP(F516,PTDS2!$A$1:$Q$13,12)</f>
        <v>#N/A</v>
      </c>
      <c r="AZ516" s="78" t="e">
        <f aca="false">VLOOKUP(F516,PTDS2!$A$1:$Q$13,13)</f>
        <v>#N/A</v>
      </c>
      <c r="BA516" s="78" t="e">
        <f aca="false">VLOOKUP(F516,PTDS2!$A$1:$Q$13,14)</f>
        <v>#N/A</v>
      </c>
      <c r="BB516" s="78" t="e">
        <f aca="false">VLOOKUP(F516,PTDS2!$A$1:$Q$13,15)</f>
        <v>#N/A</v>
      </c>
      <c r="BC516" s="78" t="e">
        <f aca="false">VLOOKUP(F516,PTDS2!$A$1:$Q$13,16)</f>
        <v>#N/A</v>
      </c>
      <c r="BD516" s="78" t="e">
        <f aca="false">VLOOKUP(F516,PTDS2!$A$1:$Q$13,17)</f>
        <v>#N/A</v>
      </c>
      <c r="BF516" s="78" t="e">
        <f aca="false">IF(AO516=0,"",AO516)</f>
        <v>#N/A</v>
      </c>
      <c r="BG516" s="78" t="e">
        <f aca="false">IF(AP516=0,"",AP516)</f>
        <v>#N/A</v>
      </c>
      <c r="BH516" s="78" t="e">
        <f aca="false">IF(AQ516=0,"",AQ516)</f>
        <v>#N/A</v>
      </c>
      <c r="BI516" s="78" t="e">
        <f aca="false">IF(AR516=0,"",AR516)</f>
        <v>#N/A</v>
      </c>
      <c r="BJ516" s="78" t="e">
        <f aca="false">IF(AS516=0,"",AS516)</f>
        <v>#N/A</v>
      </c>
      <c r="BK516" s="78" t="e">
        <f aca="false">IF(AT516=0,"",AT516)</f>
        <v>#N/A</v>
      </c>
      <c r="BL516" s="78" t="e">
        <f aca="false">IF(AU516=0,"",AU516)</f>
        <v>#N/A</v>
      </c>
      <c r="BM516" s="78" t="e">
        <f aca="false">IF(AV516=0,"",AV516)</f>
        <v>#N/A</v>
      </c>
      <c r="BN516" s="78" t="e">
        <f aca="false">IF(AW516=0,"",AW516)</f>
        <v>#N/A</v>
      </c>
      <c r="BO516" s="78" t="e">
        <f aca="false">IF(AX516=0,"",AX516)</f>
        <v>#N/A</v>
      </c>
      <c r="BP516" s="78" t="e">
        <f aca="false">IF(AY516=0,"",AY516)</f>
        <v>#N/A</v>
      </c>
      <c r="BQ516" s="78" t="e">
        <f aca="false">IF(AZ516=0,"",AZ516)</f>
        <v>#N/A</v>
      </c>
      <c r="BR516" s="78" t="e">
        <f aca="false">IF(BA516=0,"",BA516)</f>
        <v>#N/A</v>
      </c>
      <c r="BS516" s="78" t="e">
        <f aca="false">IF(BB516=0,"",BB516)</f>
        <v>#N/A</v>
      </c>
      <c r="BT516" s="78" t="e">
        <f aca="false">IF(BC516=0,"",BC516)</f>
        <v>#N/A</v>
      </c>
      <c r="BU516" s="78" t="e">
        <f aca="false">IF(BD516=0,"",BD516)</f>
        <v>#N/A</v>
      </c>
    </row>
    <row r="517" customFormat="false" ht="56.7" hidden="false" customHeight="true" outlineLevel="0" collapsed="false">
      <c r="A517" s="137"/>
      <c r="B517" s="138"/>
      <c r="C517" s="139"/>
      <c r="D517" s="139"/>
      <c r="E517" s="143"/>
      <c r="F517" s="120"/>
      <c r="G517" s="121"/>
      <c r="H517" s="122"/>
      <c r="I517" s="123"/>
      <c r="J517" s="116"/>
      <c r="K517" s="124" t="str">
        <f aca="false">IF(ISBLANK(I517),"",ROUND(IF(J517&lt;&gt;"€",IF(J517="$",I517*TRANSFERENCIAS!$E$29,I517*TRANSFERENCIAS!$H$29),I517),2))</f>
        <v/>
      </c>
      <c r="L517" s="142"/>
      <c r="M517" s="142"/>
      <c r="N517" s="142"/>
      <c r="O517" s="142"/>
      <c r="P517" s="142"/>
      <c r="Q517" s="160" t="str">
        <f aca="false">IF(ISNUMBER(X517),X517,"P")</f>
        <v>P</v>
      </c>
      <c r="W517" s="129" t="n">
        <f aca="false">SUM(L517:O517)</f>
        <v>0</v>
      </c>
      <c r="X517" s="129" t="str">
        <f aca="false">IF(W517&gt;0,ABS(W517-K517),"")</f>
        <v/>
      </c>
      <c r="AO517" s="78" t="e">
        <f aca="false">VLOOKUP(F517,PTDS2!$A$1:$Q$13,2)</f>
        <v>#N/A</v>
      </c>
      <c r="AP517" s="78" t="e">
        <f aca="false">VLOOKUP(F517,PTDS2!$A$1:$Q$13,3)</f>
        <v>#N/A</v>
      </c>
      <c r="AQ517" s="78" t="e">
        <f aca="false">VLOOKUP(F517,PTDS2!$A$1:$Q$13,4)</f>
        <v>#N/A</v>
      </c>
      <c r="AR517" s="78" t="e">
        <f aca="false">VLOOKUP(F517,PTDS2!$A$1:$Q$13,5)</f>
        <v>#N/A</v>
      </c>
      <c r="AS517" s="78" t="e">
        <f aca="false">VLOOKUP(F517,PTDS2!$A$1:$Q$13,6)</f>
        <v>#N/A</v>
      </c>
      <c r="AT517" s="78" t="e">
        <f aca="false">VLOOKUP(F517,PTDS2!$A$1:$Q$13,7)</f>
        <v>#N/A</v>
      </c>
      <c r="AU517" s="78" t="e">
        <f aca="false">VLOOKUP(F517,PTDS2!$A$1:$Q$13,8)</f>
        <v>#N/A</v>
      </c>
      <c r="AV517" s="78" t="e">
        <f aca="false">VLOOKUP(F517,PTDS2!$A$1:$Q$13,9)</f>
        <v>#N/A</v>
      </c>
      <c r="AW517" s="78" t="e">
        <f aca="false">VLOOKUP(F517,PTDS2!$A$1:$Q$13,10)</f>
        <v>#N/A</v>
      </c>
      <c r="AX517" s="78" t="e">
        <f aca="false">VLOOKUP(F517,PTDS2!$A$1:$Q$13,11)</f>
        <v>#N/A</v>
      </c>
      <c r="AY517" s="78" t="e">
        <f aca="false">VLOOKUP(F517,PTDS2!$A$1:$Q$13,12)</f>
        <v>#N/A</v>
      </c>
      <c r="AZ517" s="78" t="e">
        <f aca="false">VLOOKUP(F517,PTDS2!$A$1:$Q$13,13)</f>
        <v>#N/A</v>
      </c>
      <c r="BA517" s="78" t="e">
        <f aca="false">VLOOKUP(F517,PTDS2!$A$1:$Q$13,14)</f>
        <v>#N/A</v>
      </c>
      <c r="BB517" s="78" t="e">
        <f aca="false">VLOOKUP(F517,PTDS2!$A$1:$Q$13,15)</f>
        <v>#N/A</v>
      </c>
      <c r="BC517" s="78" t="e">
        <f aca="false">VLOOKUP(F517,PTDS2!$A$1:$Q$13,16)</f>
        <v>#N/A</v>
      </c>
      <c r="BD517" s="78" t="e">
        <f aca="false">VLOOKUP(F517,PTDS2!$A$1:$Q$13,17)</f>
        <v>#N/A</v>
      </c>
      <c r="BF517" s="78" t="e">
        <f aca="false">IF(AO517=0,"",AO517)</f>
        <v>#N/A</v>
      </c>
      <c r="BG517" s="78" t="e">
        <f aca="false">IF(AP517=0,"",AP517)</f>
        <v>#N/A</v>
      </c>
      <c r="BH517" s="78" t="e">
        <f aca="false">IF(AQ517=0,"",AQ517)</f>
        <v>#N/A</v>
      </c>
      <c r="BI517" s="78" t="e">
        <f aca="false">IF(AR517=0,"",AR517)</f>
        <v>#N/A</v>
      </c>
      <c r="BJ517" s="78" t="e">
        <f aca="false">IF(AS517=0,"",AS517)</f>
        <v>#N/A</v>
      </c>
      <c r="BK517" s="78" t="e">
        <f aca="false">IF(AT517=0,"",AT517)</f>
        <v>#N/A</v>
      </c>
      <c r="BL517" s="78" t="e">
        <f aca="false">IF(AU517=0,"",AU517)</f>
        <v>#N/A</v>
      </c>
      <c r="BM517" s="78" t="e">
        <f aca="false">IF(AV517=0,"",AV517)</f>
        <v>#N/A</v>
      </c>
      <c r="BN517" s="78" t="e">
        <f aca="false">IF(AW517=0,"",AW517)</f>
        <v>#N/A</v>
      </c>
      <c r="BO517" s="78" t="e">
        <f aca="false">IF(AX517=0,"",AX517)</f>
        <v>#N/A</v>
      </c>
      <c r="BP517" s="78" t="e">
        <f aca="false">IF(AY517=0,"",AY517)</f>
        <v>#N/A</v>
      </c>
      <c r="BQ517" s="78" t="e">
        <f aca="false">IF(AZ517=0,"",AZ517)</f>
        <v>#N/A</v>
      </c>
      <c r="BR517" s="78" t="e">
        <f aca="false">IF(BA517=0,"",BA517)</f>
        <v>#N/A</v>
      </c>
      <c r="BS517" s="78" t="e">
        <f aca="false">IF(BB517=0,"",BB517)</f>
        <v>#N/A</v>
      </c>
      <c r="BT517" s="78" t="e">
        <f aca="false">IF(BC517=0,"",BC517)</f>
        <v>#N/A</v>
      </c>
      <c r="BU517" s="78" t="e">
        <f aca="false">IF(BD517=0,"",BD517)</f>
        <v>#N/A</v>
      </c>
    </row>
    <row r="518" customFormat="false" ht="56.7" hidden="false" customHeight="true" outlineLevel="0" collapsed="false">
      <c r="A518" s="137"/>
      <c r="B518" s="138"/>
      <c r="C518" s="139"/>
      <c r="D518" s="139"/>
      <c r="E518" s="143"/>
      <c r="F518" s="120"/>
      <c r="G518" s="121"/>
      <c r="H518" s="122"/>
      <c r="I518" s="123"/>
      <c r="J518" s="116"/>
      <c r="K518" s="124" t="str">
        <f aca="false">IF(ISBLANK(I518),"",ROUND(IF(J518&lt;&gt;"€",IF(J518="$",I518*TRANSFERENCIAS!$E$29,I518*TRANSFERENCIAS!$H$29),I518),2))</f>
        <v/>
      </c>
      <c r="L518" s="142"/>
      <c r="M518" s="142"/>
      <c r="N518" s="142"/>
      <c r="O518" s="142"/>
      <c r="P518" s="142"/>
      <c r="Q518" s="160" t="str">
        <f aca="false">IF(ISNUMBER(X518),X518,"P")</f>
        <v>P</v>
      </c>
      <c r="W518" s="129" t="n">
        <f aca="false">SUM(L518:O518)</f>
        <v>0</v>
      </c>
      <c r="X518" s="129" t="str">
        <f aca="false">IF(W518&gt;0,ABS(W518-K518),"")</f>
        <v/>
      </c>
      <c r="AO518" s="78" t="e">
        <f aca="false">VLOOKUP(F518,PTDS2!$A$1:$Q$13,2)</f>
        <v>#N/A</v>
      </c>
      <c r="AP518" s="78" t="e">
        <f aca="false">VLOOKUP(F518,PTDS2!$A$1:$Q$13,3)</f>
        <v>#N/A</v>
      </c>
      <c r="AQ518" s="78" t="e">
        <f aca="false">VLOOKUP(F518,PTDS2!$A$1:$Q$13,4)</f>
        <v>#N/A</v>
      </c>
      <c r="AR518" s="78" t="e">
        <f aca="false">VLOOKUP(F518,PTDS2!$A$1:$Q$13,5)</f>
        <v>#N/A</v>
      </c>
      <c r="AS518" s="78" t="e">
        <f aca="false">VLOOKUP(F518,PTDS2!$A$1:$Q$13,6)</f>
        <v>#N/A</v>
      </c>
      <c r="AT518" s="78" t="e">
        <f aca="false">VLOOKUP(F518,PTDS2!$A$1:$Q$13,7)</f>
        <v>#N/A</v>
      </c>
      <c r="AU518" s="78" t="e">
        <f aca="false">VLOOKUP(F518,PTDS2!$A$1:$Q$13,8)</f>
        <v>#N/A</v>
      </c>
      <c r="AV518" s="78" t="e">
        <f aca="false">VLOOKUP(F518,PTDS2!$A$1:$Q$13,9)</f>
        <v>#N/A</v>
      </c>
      <c r="AW518" s="78" t="e">
        <f aca="false">VLOOKUP(F518,PTDS2!$A$1:$Q$13,10)</f>
        <v>#N/A</v>
      </c>
      <c r="AX518" s="78" t="e">
        <f aca="false">VLOOKUP(F518,PTDS2!$A$1:$Q$13,11)</f>
        <v>#N/A</v>
      </c>
      <c r="AY518" s="78" t="e">
        <f aca="false">VLOOKUP(F518,PTDS2!$A$1:$Q$13,12)</f>
        <v>#N/A</v>
      </c>
      <c r="AZ518" s="78" t="e">
        <f aca="false">VLOOKUP(F518,PTDS2!$A$1:$Q$13,13)</f>
        <v>#N/A</v>
      </c>
      <c r="BA518" s="78" t="e">
        <f aca="false">VLOOKUP(F518,PTDS2!$A$1:$Q$13,14)</f>
        <v>#N/A</v>
      </c>
      <c r="BB518" s="78" t="e">
        <f aca="false">VLOOKUP(F518,PTDS2!$A$1:$Q$13,15)</f>
        <v>#N/A</v>
      </c>
      <c r="BC518" s="78" t="e">
        <f aca="false">VLOOKUP(F518,PTDS2!$A$1:$Q$13,16)</f>
        <v>#N/A</v>
      </c>
      <c r="BD518" s="78" t="e">
        <f aca="false">VLOOKUP(F518,PTDS2!$A$1:$Q$13,17)</f>
        <v>#N/A</v>
      </c>
      <c r="BF518" s="78" t="e">
        <f aca="false">IF(AO518=0,"",AO518)</f>
        <v>#N/A</v>
      </c>
      <c r="BG518" s="78" t="e">
        <f aca="false">IF(AP518=0,"",AP518)</f>
        <v>#N/A</v>
      </c>
      <c r="BH518" s="78" t="e">
        <f aca="false">IF(AQ518=0,"",AQ518)</f>
        <v>#N/A</v>
      </c>
      <c r="BI518" s="78" t="e">
        <f aca="false">IF(AR518=0,"",AR518)</f>
        <v>#N/A</v>
      </c>
      <c r="BJ518" s="78" t="e">
        <f aca="false">IF(AS518=0,"",AS518)</f>
        <v>#N/A</v>
      </c>
      <c r="BK518" s="78" t="e">
        <f aca="false">IF(AT518=0,"",AT518)</f>
        <v>#N/A</v>
      </c>
      <c r="BL518" s="78" t="e">
        <f aca="false">IF(AU518=0,"",AU518)</f>
        <v>#N/A</v>
      </c>
      <c r="BM518" s="78" t="e">
        <f aca="false">IF(AV518=0,"",AV518)</f>
        <v>#N/A</v>
      </c>
      <c r="BN518" s="78" t="e">
        <f aca="false">IF(AW518=0,"",AW518)</f>
        <v>#N/A</v>
      </c>
      <c r="BO518" s="78" t="e">
        <f aca="false">IF(AX518=0,"",AX518)</f>
        <v>#N/A</v>
      </c>
      <c r="BP518" s="78" t="e">
        <f aca="false">IF(AY518=0,"",AY518)</f>
        <v>#N/A</v>
      </c>
      <c r="BQ518" s="78" t="e">
        <f aca="false">IF(AZ518=0,"",AZ518)</f>
        <v>#N/A</v>
      </c>
      <c r="BR518" s="78" t="e">
        <f aca="false">IF(BA518=0,"",BA518)</f>
        <v>#N/A</v>
      </c>
      <c r="BS518" s="78" t="e">
        <f aca="false">IF(BB518=0,"",BB518)</f>
        <v>#N/A</v>
      </c>
      <c r="BT518" s="78" t="e">
        <f aca="false">IF(BC518=0,"",BC518)</f>
        <v>#N/A</v>
      </c>
      <c r="BU518" s="78" t="e">
        <f aca="false">IF(BD518=0,"",BD518)</f>
        <v>#N/A</v>
      </c>
    </row>
    <row r="519" customFormat="false" ht="56.7" hidden="false" customHeight="true" outlineLevel="0" collapsed="false">
      <c r="A519" s="137"/>
      <c r="B519" s="138"/>
      <c r="C519" s="139"/>
      <c r="D519" s="139"/>
      <c r="E519" s="143"/>
      <c r="F519" s="120"/>
      <c r="G519" s="121"/>
      <c r="H519" s="122"/>
      <c r="I519" s="123"/>
      <c r="J519" s="116"/>
      <c r="K519" s="124" t="str">
        <f aca="false">IF(ISBLANK(I519),"",ROUND(IF(J519&lt;&gt;"€",IF(J519="$",I519*TRANSFERENCIAS!$E$29,I519*TRANSFERENCIAS!$H$29),I519),2))</f>
        <v/>
      </c>
      <c r="L519" s="142"/>
      <c r="M519" s="142"/>
      <c r="N519" s="142"/>
      <c r="O519" s="142"/>
      <c r="P519" s="142"/>
      <c r="Q519" s="160" t="str">
        <f aca="false">IF(ISNUMBER(X519),X519,"P")</f>
        <v>P</v>
      </c>
      <c r="W519" s="129" t="n">
        <f aca="false">SUM(L519:O519)</f>
        <v>0</v>
      </c>
      <c r="X519" s="129" t="str">
        <f aca="false">IF(W519&gt;0,ABS(W519-K519),"")</f>
        <v/>
      </c>
      <c r="AO519" s="78" t="e">
        <f aca="false">VLOOKUP(F519,PTDS2!$A$1:$Q$13,2)</f>
        <v>#N/A</v>
      </c>
      <c r="AP519" s="78" t="e">
        <f aca="false">VLOOKUP(F519,PTDS2!$A$1:$Q$13,3)</f>
        <v>#N/A</v>
      </c>
      <c r="AQ519" s="78" t="e">
        <f aca="false">VLOOKUP(F519,PTDS2!$A$1:$Q$13,4)</f>
        <v>#N/A</v>
      </c>
      <c r="AR519" s="78" t="e">
        <f aca="false">VLOOKUP(F519,PTDS2!$A$1:$Q$13,5)</f>
        <v>#N/A</v>
      </c>
      <c r="AS519" s="78" t="e">
        <f aca="false">VLOOKUP(F519,PTDS2!$A$1:$Q$13,6)</f>
        <v>#N/A</v>
      </c>
      <c r="AT519" s="78" t="e">
        <f aca="false">VLOOKUP(F519,PTDS2!$A$1:$Q$13,7)</f>
        <v>#N/A</v>
      </c>
      <c r="AU519" s="78" t="e">
        <f aca="false">VLOOKUP(F519,PTDS2!$A$1:$Q$13,8)</f>
        <v>#N/A</v>
      </c>
      <c r="AV519" s="78" t="e">
        <f aca="false">VLOOKUP(F519,PTDS2!$A$1:$Q$13,9)</f>
        <v>#N/A</v>
      </c>
      <c r="AW519" s="78" t="e">
        <f aca="false">VLOOKUP(F519,PTDS2!$A$1:$Q$13,10)</f>
        <v>#N/A</v>
      </c>
      <c r="AX519" s="78" t="e">
        <f aca="false">VLOOKUP(F519,PTDS2!$A$1:$Q$13,11)</f>
        <v>#N/A</v>
      </c>
      <c r="AY519" s="78" t="e">
        <f aca="false">VLOOKUP(F519,PTDS2!$A$1:$Q$13,12)</f>
        <v>#N/A</v>
      </c>
      <c r="AZ519" s="78" t="e">
        <f aca="false">VLOOKUP(F519,PTDS2!$A$1:$Q$13,13)</f>
        <v>#N/A</v>
      </c>
      <c r="BA519" s="78" t="e">
        <f aca="false">VLOOKUP(F519,PTDS2!$A$1:$Q$13,14)</f>
        <v>#N/A</v>
      </c>
      <c r="BB519" s="78" t="e">
        <f aca="false">VLOOKUP(F519,PTDS2!$A$1:$Q$13,15)</f>
        <v>#N/A</v>
      </c>
      <c r="BC519" s="78" t="e">
        <f aca="false">VLOOKUP(F519,PTDS2!$A$1:$Q$13,16)</f>
        <v>#N/A</v>
      </c>
      <c r="BD519" s="78" t="e">
        <f aca="false">VLOOKUP(F519,PTDS2!$A$1:$Q$13,17)</f>
        <v>#N/A</v>
      </c>
      <c r="BF519" s="78" t="e">
        <f aca="false">IF(AO519=0,"",AO519)</f>
        <v>#N/A</v>
      </c>
      <c r="BG519" s="78" t="e">
        <f aca="false">IF(AP519=0,"",AP519)</f>
        <v>#N/A</v>
      </c>
      <c r="BH519" s="78" t="e">
        <f aca="false">IF(AQ519=0,"",AQ519)</f>
        <v>#N/A</v>
      </c>
      <c r="BI519" s="78" t="e">
        <f aca="false">IF(AR519=0,"",AR519)</f>
        <v>#N/A</v>
      </c>
      <c r="BJ519" s="78" t="e">
        <f aca="false">IF(AS519=0,"",AS519)</f>
        <v>#N/A</v>
      </c>
      <c r="BK519" s="78" t="e">
        <f aca="false">IF(AT519=0,"",AT519)</f>
        <v>#N/A</v>
      </c>
      <c r="BL519" s="78" t="e">
        <f aca="false">IF(AU519=0,"",AU519)</f>
        <v>#N/A</v>
      </c>
      <c r="BM519" s="78" t="e">
        <f aca="false">IF(AV519=0,"",AV519)</f>
        <v>#N/A</v>
      </c>
      <c r="BN519" s="78" t="e">
        <f aca="false">IF(AW519=0,"",AW519)</f>
        <v>#N/A</v>
      </c>
      <c r="BO519" s="78" t="e">
        <f aca="false">IF(AX519=0,"",AX519)</f>
        <v>#N/A</v>
      </c>
      <c r="BP519" s="78" t="e">
        <f aca="false">IF(AY519=0,"",AY519)</f>
        <v>#N/A</v>
      </c>
      <c r="BQ519" s="78" t="e">
        <f aca="false">IF(AZ519=0,"",AZ519)</f>
        <v>#N/A</v>
      </c>
      <c r="BR519" s="78" t="e">
        <f aca="false">IF(BA519=0,"",BA519)</f>
        <v>#N/A</v>
      </c>
      <c r="BS519" s="78" t="e">
        <f aca="false">IF(BB519=0,"",BB519)</f>
        <v>#N/A</v>
      </c>
      <c r="BT519" s="78" t="e">
        <f aca="false">IF(BC519=0,"",BC519)</f>
        <v>#N/A</v>
      </c>
      <c r="BU519" s="78" t="e">
        <f aca="false">IF(BD519=0,"",BD519)</f>
        <v>#N/A</v>
      </c>
    </row>
    <row r="520" customFormat="false" ht="56.7" hidden="false" customHeight="true" outlineLevel="0" collapsed="false">
      <c r="A520" s="137"/>
      <c r="B520" s="138"/>
      <c r="C520" s="139"/>
      <c r="D520" s="139"/>
      <c r="E520" s="143"/>
      <c r="F520" s="120"/>
      <c r="G520" s="121"/>
      <c r="H520" s="122"/>
      <c r="I520" s="123"/>
      <c r="J520" s="116"/>
      <c r="K520" s="124" t="str">
        <f aca="false">IF(ISBLANK(I520),"",ROUND(IF(J520&lt;&gt;"€",IF(J520="$",I520*TRANSFERENCIAS!$E$29,I520*TRANSFERENCIAS!$H$29),I520),2))</f>
        <v/>
      </c>
      <c r="L520" s="142"/>
      <c r="M520" s="142"/>
      <c r="N520" s="142"/>
      <c r="O520" s="142"/>
      <c r="P520" s="142"/>
      <c r="Q520" s="160" t="str">
        <f aca="false">IF(ISNUMBER(X520),X520,"P")</f>
        <v>P</v>
      </c>
      <c r="W520" s="129" t="n">
        <f aca="false">SUM(L520:O520)</f>
        <v>0</v>
      </c>
      <c r="X520" s="129" t="str">
        <f aca="false">IF(W520&gt;0,ABS(W520-K520),"")</f>
        <v/>
      </c>
      <c r="AO520" s="78" t="e">
        <f aca="false">VLOOKUP(F520,PTDS2!$A$1:$Q$13,2)</f>
        <v>#N/A</v>
      </c>
      <c r="AP520" s="78" t="e">
        <f aca="false">VLOOKUP(F520,PTDS2!$A$1:$Q$13,3)</f>
        <v>#N/A</v>
      </c>
      <c r="AQ520" s="78" t="e">
        <f aca="false">VLOOKUP(F520,PTDS2!$A$1:$Q$13,4)</f>
        <v>#N/A</v>
      </c>
      <c r="AR520" s="78" t="e">
        <f aca="false">VLOOKUP(F520,PTDS2!$A$1:$Q$13,5)</f>
        <v>#N/A</v>
      </c>
      <c r="AS520" s="78" t="e">
        <f aca="false">VLOOKUP(F520,PTDS2!$A$1:$Q$13,6)</f>
        <v>#N/A</v>
      </c>
      <c r="AT520" s="78" t="e">
        <f aca="false">VLOOKUP(F520,PTDS2!$A$1:$Q$13,7)</f>
        <v>#N/A</v>
      </c>
      <c r="AU520" s="78" t="e">
        <f aca="false">VLOOKUP(F520,PTDS2!$A$1:$Q$13,8)</f>
        <v>#N/A</v>
      </c>
      <c r="AV520" s="78" t="e">
        <f aca="false">VLOOKUP(F520,PTDS2!$A$1:$Q$13,9)</f>
        <v>#N/A</v>
      </c>
      <c r="AW520" s="78" t="e">
        <f aca="false">VLOOKUP(F520,PTDS2!$A$1:$Q$13,10)</f>
        <v>#N/A</v>
      </c>
      <c r="AX520" s="78" t="e">
        <f aca="false">VLOOKUP(F520,PTDS2!$A$1:$Q$13,11)</f>
        <v>#N/A</v>
      </c>
      <c r="AY520" s="78" t="e">
        <f aca="false">VLOOKUP(F520,PTDS2!$A$1:$Q$13,12)</f>
        <v>#N/A</v>
      </c>
      <c r="AZ520" s="78" t="e">
        <f aca="false">VLOOKUP(F520,PTDS2!$A$1:$Q$13,13)</f>
        <v>#N/A</v>
      </c>
      <c r="BA520" s="78" t="e">
        <f aca="false">VLOOKUP(F520,PTDS2!$A$1:$Q$13,14)</f>
        <v>#N/A</v>
      </c>
      <c r="BB520" s="78" t="e">
        <f aca="false">VLOOKUP(F520,PTDS2!$A$1:$Q$13,15)</f>
        <v>#N/A</v>
      </c>
      <c r="BC520" s="78" t="e">
        <f aca="false">VLOOKUP(F520,PTDS2!$A$1:$Q$13,16)</f>
        <v>#N/A</v>
      </c>
      <c r="BD520" s="78" t="e">
        <f aca="false">VLOOKUP(F520,PTDS2!$A$1:$Q$13,17)</f>
        <v>#N/A</v>
      </c>
      <c r="BF520" s="78" t="e">
        <f aca="false">IF(AO520=0,"",AO520)</f>
        <v>#N/A</v>
      </c>
      <c r="BG520" s="78" t="e">
        <f aca="false">IF(AP520=0,"",AP520)</f>
        <v>#N/A</v>
      </c>
      <c r="BH520" s="78" t="e">
        <f aca="false">IF(AQ520=0,"",AQ520)</f>
        <v>#N/A</v>
      </c>
      <c r="BI520" s="78" t="e">
        <f aca="false">IF(AR520=0,"",AR520)</f>
        <v>#N/A</v>
      </c>
      <c r="BJ520" s="78" t="e">
        <f aca="false">IF(AS520=0,"",AS520)</f>
        <v>#N/A</v>
      </c>
      <c r="BK520" s="78" t="e">
        <f aca="false">IF(AT520=0,"",AT520)</f>
        <v>#N/A</v>
      </c>
      <c r="BL520" s="78" t="e">
        <f aca="false">IF(AU520=0,"",AU520)</f>
        <v>#N/A</v>
      </c>
      <c r="BM520" s="78" t="e">
        <f aca="false">IF(AV520=0,"",AV520)</f>
        <v>#N/A</v>
      </c>
      <c r="BN520" s="78" t="e">
        <f aca="false">IF(AW520=0,"",AW520)</f>
        <v>#N/A</v>
      </c>
      <c r="BO520" s="78" t="e">
        <f aca="false">IF(AX520=0,"",AX520)</f>
        <v>#N/A</v>
      </c>
      <c r="BP520" s="78" t="e">
        <f aca="false">IF(AY520=0,"",AY520)</f>
        <v>#N/A</v>
      </c>
      <c r="BQ520" s="78" t="e">
        <f aca="false">IF(AZ520=0,"",AZ520)</f>
        <v>#N/A</v>
      </c>
      <c r="BR520" s="78" t="e">
        <f aca="false">IF(BA520=0,"",BA520)</f>
        <v>#N/A</v>
      </c>
      <c r="BS520" s="78" t="e">
        <f aca="false">IF(BB520=0,"",BB520)</f>
        <v>#N/A</v>
      </c>
      <c r="BT520" s="78" t="e">
        <f aca="false">IF(BC520=0,"",BC520)</f>
        <v>#N/A</v>
      </c>
      <c r="BU520" s="78" t="e">
        <f aca="false">IF(BD520=0,"",BD520)</f>
        <v>#N/A</v>
      </c>
    </row>
    <row r="521" customFormat="false" ht="56.7" hidden="false" customHeight="true" outlineLevel="0" collapsed="false">
      <c r="A521" s="137"/>
      <c r="B521" s="138"/>
      <c r="C521" s="139"/>
      <c r="D521" s="139"/>
      <c r="E521" s="143"/>
      <c r="F521" s="120"/>
      <c r="G521" s="121"/>
      <c r="H521" s="122"/>
      <c r="I521" s="123"/>
      <c r="J521" s="116"/>
      <c r="K521" s="124" t="str">
        <f aca="false">IF(ISBLANK(I521),"",ROUND(IF(J521&lt;&gt;"€",IF(J521="$",I521*TRANSFERENCIAS!$E$29,I521*TRANSFERENCIAS!$H$29),I521),2))</f>
        <v/>
      </c>
      <c r="L521" s="142"/>
      <c r="M521" s="142"/>
      <c r="N521" s="142"/>
      <c r="O521" s="142"/>
      <c r="P521" s="142"/>
      <c r="Q521" s="160" t="str">
        <f aca="false">IF(ISNUMBER(X521),X521,"P")</f>
        <v>P</v>
      </c>
      <c r="W521" s="129" t="n">
        <f aca="false">SUM(L521:O521)</f>
        <v>0</v>
      </c>
      <c r="X521" s="129" t="str">
        <f aca="false">IF(W521&gt;0,ABS(W521-K521),"")</f>
        <v/>
      </c>
      <c r="AO521" s="78" t="e">
        <f aca="false">VLOOKUP(F521,PTDS2!$A$1:$Q$13,2)</f>
        <v>#N/A</v>
      </c>
      <c r="AP521" s="78" t="e">
        <f aca="false">VLOOKUP(F521,PTDS2!$A$1:$Q$13,3)</f>
        <v>#N/A</v>
      </c>
      <c r="AQ521" s="78" t="e">
        <f aca="false">VLOOKUP(F521,PTDS2!$A$1:$Q$13,4)</f>
        <v>#N/A</v>
      </c>
      <c r="AR521" s="78" t="e">
        <f aca="false">VLOOKUP(F521,PTDS2!$A$1:$Q$13,5)</f>
        <v>#N/A</v>
      </c>
      <c r="AS521" s="78" t="e">
        <f aca="false">VLOOKUP(F521,PTDS2!$A$1:$Q$13,6)</f>
        <v>#N/A</v>
      </c>
      <c r="AT521" s="78" t="e">
        <f aca="false">VLOOKUP(F521,PTDS2!$A$1:$Q$13,7)</f>
        <v>#N/A</v>
      </c>
      <c r="AU521" s="78" t="e">
        <f aca="false">VLOOKUP(F521,PTDS2!$A$1:$Q$13,8)</f>
        <v>#N/A</v>
      </c>
      <c r="AV521" s="78" t="e">
        <f aca="false">VLOOKUP(F521,PTDS2!$A$1:$Q$13,9)</f>
        <v>#N/A</v>
      </c>
      <c r="AW521" s="78" t="e">
        <f aca="false">VLOOKUP(F521,PTDS2!$A$1:$Q$13,10)</f>
        <v>#N/A</v>
      </c>
      <c r="AX521" s="78" t="e">
        <f aca="false">VLOOKUP(F521,PTDS2!$A$1:$Q$13,11)</f>
        <v>#N/A</v>
      </c>
      <c r="AY521" s="78" t="e">
        <f aca="false">VLOOKUP(F521,PTDS2!$A$1:$Q$13,12)</f>
        <v>#N/A</v>
      </c>
      <c r="AZ521" s="78" t="e">
        <f aca="false">VLOOKUP(F521,PTDS2!$A$1:$Q$13,13)</f>
        <v>#N/A</v>
      </c>
      <c r="BA521" s="78" t="e">
        <f aca="false">VLOOKUP(F521,PTDS2!$A$1:$Q$13,14)</f>
        <v>#N/A</v>
      </c>
      <c r="BB521" s="78" t="e">
        <f aca="false">VLOOKUP(F521,PTDS2!$A$1:$Q$13,15)</f>
        <v>#N/A</v>
      </c>
      <c r="BC521" s="78" t="e">
        <f aca="false">VLOOKUP(F521,PTDS2!$A$1:$Q$13,16)</f>
        <v>#N/A</v>
      </c>
      <c r="BD521" s="78" t="e">
        <f aca="false">VLOOKUP(F521,PTDS2!$A$1:$Q$13,17)</f>
        <v>#N/A</v>
      </c>
      <c r="BF521" s="78" t="e">
        <f aca="false">IF(AO521=0,"",AO521)</f>
        <v>#N/A</v>
      </c>
      <c r="BG521" s="78" t="e">
        <f aca="false">IF(AP521=0,"",AP521)</f>
        <v>#N/A</v>
      </c>
      <c r="BH521" s="78" t="e">
        <f aca="false">IF(AQ521=0,"",AQ521)</f>
        <v>#N/A</v>
      </c>
      <c r="BI521" s="78" t="e">
        <f aca="false">IF(AR521=0,"",AR521)</f>
        <v>#N/A</v>
      </c>
      <c r="BJ521" s="78" t="e">
        <f aca="false">IF(AS521=0,"",AS521)</f>
        <v>#N/A</v>
      </c>
      <c r="BK521" s="78" t="e">
        <f aca="false">IF(AT521=0,"",AT521)</f>
        <v>#N/A</v>
      </c>
      <c r="BL521" s="78" t="e">
        <f aca="false">IF(AU521=0,"",AU521)</f>
        <v>#N/A</v>
      </c>
      <c r="BM521" s="78" t="e">
        <f aca="false">IF(AV521=0,"",AV521)</f>
        <v>#N/A</v>
      </c>
      <c r="BN521" s="78" t="e">
        <f aca="false">IF(AW521=0,"",AW521)</f>
        <v>#N/A</v>
      </c>
      <c r="BO521" s="78" t="e">
        <f aca="false">IF(AX521=0,"",AX521)</f>
        <v>#N/A</v>
      </c>
      <c r="BP521" s="78" t="e">
        <f aca="false">IF(AY521=0,"",AY521)</f>
        <v>#N/A</v>
      </c>
      <c r="BQ521" s="78" t="e">
        <f aca="false">IF(AZ521=0,"",AZ521)</f>
        <v>#N/A</v>
      </c>
      <c r="BR521" s="78" t="e">
        <f aca="false">IF(BA521=0,"",BA521)</f>
        <v>#N/A</v>
      </c>
      <c r="BS521" s="78" t="e">
        <f aca="false">IF(BB521=0,"",BB521)</f>
        <v>#N/A</v>
      </c>
      <c r="BT521" s="78" t="e">
        <f aca="false">IF(BC521=0,"",BC521)</f>
        <v>#N/A</v>
      </c>
      <c r="BU521" s="78" t="e">
        <f aca="false">IF(BD521=0,"",BD521)</f>
        <v>#N/A</v>
      </c>
    </row>
    <row r="522" customFormat="false" ht="56.7" hidden="false" customHeight="true" outlineLevel="0" collapsed="false">
      <c r="A522" s="137"/>
      <c r="B522" s="138"/>
      <c r="C522" s="139"/>
      <c r="D522" s="139"/>
      <c r="E522" s="143"/>
      <c r="F522" s="120"/>
      <c r="G522" s="121"/>
      <c r="H522" s="122"/>
      <c r="I522" s="123"/>
      <c r="J522" s="116"/>
      <c r="K522" s="124" t="str">
        <f aca="false">IF(ISBLANK(I522),"",ROUND(IF(J522&lt;&gt;"€",IF(J522="$",I522*TRANSFERENCIAS!$E$29,I522*TRANSFERENCIAS!$H$29),I522),2))</f>
        <v/>
      </c>
      <c r="L522" s="142"/>
      <c r="M522" s="142"/>
      <c r="N522" s="142"/>
      <c r="O522" s="142"/>
      <c r="P522" s="142"/>
      <c r="Q522" s="160" t="str">
        <f aca="false">IF(ISNUMBER(X522),X522,"P")</f>
        <v>P</v>
      </c>
      <c r="W522" s="129" t="n">
        <f aca="false">SUM(L522:O522)</f>
        <v>0</v>
      </c>
      <c r="X522" s="129" t="str">
        <f aca="false">IF(W522&gt;0,ABS(W522-K522),"")</f>
        <v/>
      </c>
      <c r="AO522" s="78" t="e">
        <f aca="false">VLOOKUP(F522,PTDS2!$A$1:$Q$13,2)</f>
        <v>#N/A</v>
      </c>
      <c r="AP522" s="78" t="e">
        <f aca="false">VLOOKUP(F522,PTDS2!$A$1:$Q$13,3)</f>
        <v>#N/A</v>
      </c>
      <c r="AQ522" s="78" t="e">
        <f aca="false">VLOOKUP(F522,PTDS2!$A$1:$Q$13,4)</f>
        <v>#N/A</v>
      </c>
      <c r="AR522" s="78" t="e">
        <f aca="false">VLOOKUP(F522,PTDS2!$A$1:$Q$13,5)</f>
        <v>#N/A</v>
      </c>
      <c r="AS522" s="78" t="e">
        <f aca="false">VLOOKUP(F522,PTDS2!$A$1:$Q$13,6)</f>
        <v>#N/A</v>
      </c>
      <c r="AT522" s="78" t="e">
        <f aca="false">VLOOKUP(F522,PTDS2!$A$1:$Q$13,7)</f>
        <v>#N/A</v>
      </c>
      <c r="AU522" s="78" t="e">
        <f aca="false">VLOOKUP(F522,PTDS2!$A$1:$Q$13,8)</f>
        <v>#N/A</v>
      </c>
      <c r="AV522" s="78" t="e">
        <f aca="false">VLOOKUP(F522,PTDS2!$A$1:$Q$13,9)</f>
        <v>#N/A</v>
      </c>
      <c r="AW522" s="78" t="e">
        <f aca="false">VLOOKUP(F522,PTDS2!$A$1:$Q$13,10)</f>
        <v>#N/A</v>
      </c>
      <c r="AX522" s="78" t="e">
        <f aca="false">VLOOKUP(F522,PTDS2!$A$1:$Q$13,11)</f>
        <v>#N/A</v>
      </c>
      <c r="AY522" s="78" t="e">
        <f aca="false">VLOOKUP(F522,PTDS2!$A$1:$Q$13,12)</f>
        <v>#N/A</v>
      </c>
      <c r="AZ522" s="78" t="e">
        <f aca="false">VLOOKUP(F522,PTDS2!$A$1:$Q$13,13)</f>
        <v>#N/A</v>
      </c>
      <c r="BA522" s="78" t="e">
        <f aca="false">VLOOKUP(F522,PTDS2!$A$1:$Q$13,14)</f>
        <v>#N/A</v>
      </c>
      <c r="BB522" s="78" t="e">
        <f aca="false">VLOOKUP(F522,PTDS2!$A$1:$Q$13,15)</f>
        <v>#N/A</v>
      </c>
      <c r="BC522" s="78" t="e">
        <f aca="false">VLOOKUP(F522,PTDS2!$A$1:$Q$13,16)</f>
        <v>#N/A</v>
      </c>
      <c r="BD522" s="78" t="e">
        <f aca="false">VLOOKUP(F522,PTDS2!$A$1:$Q$13,17)</f>
        <v>#N/A</v>
      </c>
      <c r="BF522" s="78" t="e">
        <f aca="false">IF(AO522=0,"",AO522)</f>
        <v>#N/A</v>
      </c>
      <c r="BG522" s="78" t="e">
        <f aca="false">IF(AP522=0,"",AP522)</f>
        <v>#N/A</v>
      </c>
      <c r="BH522" s="78" t="e">
        <f aca="false">IF(AQ522=0,"",AQ522)</f>
        <v>#N/A</v>
      </c>
      <c r="BI522" s="78" t="e">
        <f aca="false">IF(AR522=0,"",AR522)</f>
        <v>#N/A</v>
      </c>
      <c r="BJ522" s="78" t="e">
        <f aca="false">IF(AS522=0,"",AS522)</f>
        <v>#N/A</v>
      </c>
      <c r="BK522" s="78" t="e">
        <f aca="false">IF(AT522=0,"",AT522)</f>
        <v>#N/A</v>
      </c>
      <c r="BL522" s="78" t="e">
        <f aca="false">IF(AU522=0,"",AU522)</f>
        <v>#N/A</v>
      </c>
      <c r="BM522" s="78" t="e">
        <f aca="false">IF(AV522=0,"",AV522)</f>
        <v>#N/A</v>
      </c>
      <c r="BN522" s="78" t="e">
        <f aca="false">IF(AW522=0,"",AW522)</f>
        <v>#N/A</v>
      </c>
      <c r="BO522" s="78" t="e">
        <f aca="false">IF(AX522=0,"",AX522)</f>
        <v>#N/A</v>
      </c>
      <c r="BP522" s="78" t="e">
        <f aca="false">IF(AY522=0,"",AY522)</f>
        <v>#N/A</v>
      </c>
      <c r="BQ522" s="78" t="e">
        <f aca="false">IF(AZ522=0,"",AZ522)</f>
        <v>#N/A</v>
      </c>
      <c r="BR522" s="78" t="e">
        <f aca="false">IF(BA522=0,"",BA522)</f>
        <v>#N/A</v>
      </c>
      <c r="BS522" s="78" t="e">
        <f aca="false">IF(BB522=0,"",BB522)</f>
        <v>#N/A</v>
      </c>
      <c r="BT522" s="78" t="e">
        <f aca="false">IF(BC522=0,"",BC522)</f>
        <v>#N/A</v>
      </c>
      <c r="BU522" s="78" t="e">
        <f aca="false">IF(BD522=0,"",BD522)</f>
        <v>#N/A</v>
      </c>
    </row>
    <row r="523" customFormat="false" ht="56.7" hidden="false" customHeight="true" outlineLevel="0" collapsed="false">
      <c r="A523" s="137"/>
      <c r="B523" s="138"/>
      <c r="C523" s="139"/>
      <c r="D523" s="139"/>
      <c r="E523" s="143"/>
      <c r="F523" s="120"/>
      <c r="G523" s="121"/>
      <c r="H523" s="122"/>
      <c r="I523" s="123"/>
      <c r="J523" s="116"/>
      <c r="K523" s="124" t="str">
        <f aca="false">IF(ISBLANK(I523),"",ROUND(IF(J523&lt;&gt;"€",IF(J523="$",I523*TRANSFERENCIAS!$E$29,I523*TRANSFERENCIAS!$H$29),I523),2))</f>
        <v/>
      </c>
      <c r="L523" s="142"/>
      <c r="M523" s="142"/>
      <c r="N523" s="142"/>
      <c r="O523" s="142"/>
      <c r="P523" s="142"/>
      <c r="Q523" s="160" t="str">
        <f aca="false">IF(ISNUMBER(X523),X523,"P")</f>
        <v>P</v>
      </c>
      <c r="W523" s="129" t="n">
        <f aca="false">SUM(L523:O523)</f>
        <v>0</v>
      </c>
      <c r="X523" s="129" t="str">
        <f aca="false">IF(W523&gt;0,ABS(W523-K523),"")</f>
        <v/>
      </c>
      <c r="AO523" s="78" t="e">
        <f aca="false">VLOOKUP(F523,PTDS2!$A$1:$Q$13,2)</f>
        <v>#N/A</v>
      </c>
      <c r="AP523" s="78" t="e">
        <f aca="false">VLOOKUP(F523,PTDS2!$A$1:$Q$13,3)</f>
        <v>#N/A</v>
      </c>
      <c r="AQ523" s="78" t="e">
        <f aca="false">VLOOKUP(F523,PTDS2!$A$1:$Q$13,4)</f>
        <v>#N/A</v>
      </c>
      <c r="AR523" s="78" t="e">
        <f aca="false">VLOOKUP(F523,PTDS2!$A$1:$Q$13,5)</f>
        <v>#N/A</v>
      </c>
      <c r="AS523" s="78" t="e">
        <f aca="false">VLOOKUP(F523,PTDS2!$A$1:$Q$13,6)</f>
        <v>#N/A</v>
      </c>
      <c r="AT523" s="78" t="e">
        <f aca="false">VLOOKUP(F523,PTDS2!$A$1:$Q$13,7)</f>
        <v>#N/A</v>
      </c>
      <c r="AU523" s="78" t="e">
        <f aca="false">VLOOKUP(F523,PTDS2!$A$1:$Q$13,8)</f>
        <v>#N/A</v>
      </c>
      <c r="AV523" s="78" t="e">
        <f aca="false">VLOOKUP(F523,PTDS2!$A$1:$Q$13,9)</f>
        <v>#N/A</v>
      </c>
      <c r="AW523" s="78" t="e">
        <f aca="false">VLOOKUP(F523,PTDS2!$A$1:$Q$13,10)</f>
        <v>#N/A</v>
      </c>
      <c r="AX523" s="78" t="e">
        <f aca="false">VLOOKUP(F523,PTDS2!$A$1:$Q$13,11)</f>
        <v>#N/A</v>
      </c>
      <c r="AY523" s="78" t="e">
        <f aca="false">VLOOKUP(F523,PTDS2!$A$1:$Q$13,12)</f>
        <v>#N/A</v>
      </c>
      <c r="AZ523" s="78" t="e">
        <f aca="false">VLOOKUP(F523,PTDS2!$A$1:$Q$13,13)</f>
        <v>#N/A</v>
      </c>
      <c r="BA523" s="78" t="e">
        <f aca="false">VLOOKUP(F523,PTDS2!$A$1:$Q$13,14)</f>
        <v>#N/A</v>
      </c>
      <c r="BB523" s="78" t="e">
        <f aca="false">VLOOKUP(F523,PTDS2!$A$1:$Q$13,15)</f>
        <v>#N/A</v>
      </c>
      <c r="BC523" s="78" t="e">
        <f aca="false">VLOOKUP(F523,PTDS2!$A$1:$Q$13,16)</f>
        <v>#N/A</v>
      </c>
      <c r="BD523" s="78" t="e">
        <f aca="false">VLOOKUP(F523,PTDS2!$A$1:$Q$13,17)</f>
        <v>#N/A</v>
      </c>
      <c r="BF523" s="78" t="e">
        <f aca="false">IF(AO523=0,"",AO523)</f>
        <v>#N/A</v>
      </c>
      <c r="BG523" s="78" t="e">
        <f aca="false">IF(AP523=0,"",AP523)</f>
        <v>#N/A</v>
      </c>
      <c r="BH523" s="78" t="e">
        <f aca="false">IF(AQ523=0,"",AQ523)</f>
        <v>#N/A</v>
      </c>
      <c r="BI523" s="78" t="e">
        <f aca="false">IF(AR523=0,"",AR523)</f>
        <v>#N/A</v>
      </c>
      <c r="BJ523" s="78" t="e">
        <f aca="false">IF(AS523=0,"",AS523)</f>
        <v>#N/A</v>
      </c>
      <c r="BK523" s="78" t="e">
        <f aca="false">IF(AT523=0,"",AT523)</f>
        <v>#N/A</v>
      </c>
      <c r="BL523" s="78" t="e">
        <f aca="false">IF(AU523=0,"",AU523)</f>
        <v>#N/A</v>
      </c>
      <c r="BM523" s="78" t="e">
        <f aca="false">IF(AV523=0,"",AV523)</f>
        <v>#N/A</v>
      </c>
      <c r="BN523" s="78" t="e">
        <f aca="false">IF(AW523=0,"",AW523)</f>
        <v>#N/A</v>
      </c>
      <c r="BO523" s="78" t="e">
        <f aca="false">IF(AX523=0,"",AX523)</f>
        <v>#N/A</v>
      </c>
      <c r="BP523" s="78" t="e">
        <f aca="false">IF(AY523=0,"",AY523)</f>
        <v>#N/A</v>
      </c>
      <c r="BQ523" s="78" t="e">
        <f aca="false">IF(AZ523=0,"",AZ523)</f>
        <v>#N/A</v>
      </c>
      <c r="BR523" s="78" t="e">
        <f aca="false">IF(BA523=0,"",BA523)</f>
        <v>#N/A</v>
      </c>
      <c r="BS523" s="78" t="e">
        <f aca="false">IF(BB523=0,"",BB523)</f>
        <v>#N/A</v>
      </c>
      <c r="BT523" s="78" t="e">
        <f aca="false">IF(BC523=0,"",BC523)</f>
        <v>#N/A</v>
      </c>
      <c r="BU523" s="78" t="e">
        <f aca="false">IF(BD523=0,"",BD523)</f>
        <v>#N/A</v>
      </c>
    </row>
    <row r="524" customFormat="false" ht="56.7" hidden="false" customHeight="true" outlineLevel="0" collapsed="false">
      <c r="A524" s="137"/>
      <c r="B524" s="138"/>
      <c r="C524" s="139"/>
      <c r="D524" s="139"/>
      <c r="E524" s="143"/>
      <c r="F524" s="120"/>
      <c r="G524" s="121"/>
      <c r="H524" s="122"/>
      <c r="I524" s="123"/>
      <c r="J524" s="116"/>
      <c r="K524" s="124" t="str">
        <f aca="false">IF(ISBLANK(I524),"",ROUND(IF(J524&lt;&gt;"€",IF(J524="$",I524*TRANSFERENCIAS!$E$29,I524*TRANSFERENCIAS!$H$29),I524),2))</f>
        <v/>
      </c>
      <c r="L524" s="142"/>
      <c r="M524" s="142"/>
      <c r="N524" s="142"/>
      <c r="O524" s="142"/>
      <c r="P524" s="142"/>
      <c r="Q524" s="160" t="str">
        <f aca="false">IF(ISNUMBER(X524),X524,"P")</f>
        <v>P</v>
      </c>
      <c r="W524" s="129" t="n">
        <f aca="false">SUM(L524:O524)</f>
        <v>0</v>
      </c>
      <c r="X524" s="129" t="str">
        <f aca="false">IF(W524&gt;0,ABS(W524-K524),"")</f>
        <v/>
      </c>
      <c r="AO524" s="78" t="e">
        <f aca="false">VLOOKUP(F524,PTDS2!$A$1:$Q$13,2)</f>
        <v>#N/A</v>
      </c>
      <c r="AP524" s="78" t="e">
        <f aca="false">VLOOKUP(F524,PTDS2!$A$1:$Q$13,3)</f>
        <v>#N/A</v>
      </c>
      <c r="AQ524" s="78" t="e">
        <f aca="false">VLOOKUP(F524,PTDS2!$A$1:$Q$13,4)</f>
        <v>#N/A</v>
      </c>
      <c r="AR524" s="78" t="e">
        <f aca="false">VLOOKUP(F524,PTDS2!$A$1:$Q$13,5)</f>
        <v>#N/A</v>
      </c>
      <c r="AS524" s="78" t="e">
        <f aca="false">VLOOKUP(F524,PTDS2!$A$1:$Q$13,6)</f>
        <v>#N/A</v>
      </c>
      <c r="AT524" s="78" t="e">
        <f aca="false">VLOOKUP(F524,PTDS2!$A$1:$Q$13,7)</f>
        <v>#N/A</v>
      </c>
      <c r="AU524" s="78" t="e">
        <f aca="false">VLOOKUP(F524,PTDS2!$A$1:$Q$13,8)</f>
        <v>#N/A</v>
      </c>
      <c r="AV524" s="78" t="e">
        <f aca="false">VLOOKUP(F524,PTDS2!$A$1:$Q$13,9)</f>
        <v>#N/A</v>
      </c>
      <c r="AW524" s="78" t="e">
        <f aca="false">VLOOKUP(F524,PTDS2!$A$1:$Q$13,10)</f>
        <v>#N/A</v>
      </c>
      <c r="AX524" s="78" t="e">
        <f aca="false">VLOOKUP(F524,PTDS2!$A$1:$Q$13,11)</f>
        <v>#N/A</v>
      </c>
      <c r="AY524" s="78" t="e">
        <f aca="false">VLOOKUP(F524,PTDS2!$A$1:$Q$13,12)</f>
        <v>#N/A</v>
      </c>
      <c r="AZ524" s="78" t="e">
        <f aca="false">VLOOKUP(F524,PTDS2!$A$1:$Q$13,13)</f>
        <v>#N/A</v>
      </c>
      <c r="BA524" s="78" t="e">
        <f aca="false">VLOOKUP(F524,PTDS2!$A$1:$Q$13,14)</f>
        <v>#N/A</v>
      </c>
      <c r="BB524" s="78" t="e">
        <f aca="false">VLOOKUP(F524,PTDS2!$A$1:$Q$13,15)</f>
        <v>#N/A</v>
      </c>
      <c r="BC524" s="78" t="e">
        <f aca="false">VLOOKUP(F524,PTDS2!$A$1:$Q$13,16)</f>
        <v>#N/A</v>
      </c>
      <c r="BD524" s="78" t="e">
        <f aca="false">VLOOKUP(F524,PTDS2!$A$1:$Q$13,17)</f>
        <v>#N/A</v>
      </c>
      <c r="BF524" s="78" t="e">
        <f aca="false">IF(AO524=0,"",AO524)</f>
        <v>#N/A</v>
      </c>
      <c r="BG524" s="78" t="e">
        <f aca="false">IF(AP524=0,"",AP524)</f>
        <v>#N/A</v>
      </c>
      <c r="BH524" s="78" t="e">
        <f aca="false">IF(AQ524=0,"",AQ524)</f>
        <v>#N/A</v>
      </c>
      <c r="BI524" s="78" t="e">
        <f aca="false">IF(AR524=0,"",AR524)</f>
        <v>#N/A</v>
      </c>
      <c r="BJ524" s="78" t="e">
        <f aca="false">IF(AS524=0,"",AS524)</f>
        <v>#N/A</v>
      </c>
      <c r="BK524" s="78" t="e">
        <f aca="false">IF(AT524=0,"",AT524)</f>
        <v>#N/A</v>
      </c>
      <c r="BL524" s="78" t="e">
        <f aca="false">IF(AU524=0,"",AU524)</f>
        <v>#N/A</v>
      </c>
      <c r="BM524" s="78" t="e">
        <f aca="false">IF(AV524=0,"",AV524)</f>
        <v>#N/A</v>
      </c>
      <c r="BN524" s="78" t="e">
        <f aca="false">IF(AW524=0,"",AW524)</f>
        <v>#N/A</v>
      </c>
      <c r="BO524" s="78" t="e">
        <f aca="false">IF(AX524=0,"",AX524)</f>
        <v>#N/A</v>
      </c>
      <c r="BP524" s="78" t="e">
        <f aca="false">IF(AY524=0,"",AY524)</f>
        <v>#N/A</v>
      </c>
      <c r="BQ524" s="78" t="e">
        <f aca="false">IF(AZ524=0,"",AZ524)</f>
        <v>#N/A</v>
      </c>
      <c r="BR524" s="78" t="e">
        <f aca="false">IF(BA524=0,"",BA524)</f>
        <v>#N/A</v>
      </c>
      <c r="BS524" s="78" t="e">
        <f aca="false">IF(BB524=0,"",BB524)</f>
        <v>#N/A</v>
      </c>
      <c r="BT524" s="78" t="e">
        <f aca="false">IF(BC524=0,"",BC524)</f>
        <v>#N/A</v>
      </c>
      <c r="BU524" s="78" t="e">
        <f aca="false">IF(BD524=0,"",BD524)</f>
        <v>#N/A</v>
      </c>
    </row>
    <row r="525" customFormat="false" ht="56.7" hidden="false" customHeight="true" outlineLevel="0" collapsed="false">
      <c r="A525" s="137"/>
      <c r="B525" s="138"/>
      <c r="C525" s="139"/>
      <c r="D525" s="139"/>
      <c r="E525" s="143"/>
      <c r="F525" s="120"/>
      <c r="G525" s="121"/>
      <c r="H525" s="122"/>
      <c r="I525" s="123"/>
      <c r="J525" s="116"/>
      <c r="K525" s="124" t="str">
        <f aca="false">IF(ISBLANK(I525),"",ROUND(IF(J525&lt;&gt;"€",IF(J525="$",I525*TRANSFERENCIAS!$E$29,I525*TRANSFERENCIAS!$H$29),I525),2))</f>
        <v/>
      </c>
      <c r="L525" s="142"/>
      <c r="M525" s="142"/>
      <c r="N525" s="142"/>
      <c r="O525" s="142"/>
      <c r="P525" s="142"/>
      <c r="Q525" s="160" t="str">
        <f aca="false">IF(ISNUMBER(X525),X525,"P")</f>
        <v>P</v>
      </c>
      <c r="W525" s="129" t="n">
        <f aca="false">SUM(L525:O525)</f>
        <v>0</v>
      </c>
      <c r="X525" s="129" t="str">
        <f aca="false">IF(W525&gt;0,ABS(W525-K525),"")</f>
        <v/>
      </c>
      <c r="AO525" s="78" t="e">
        <f aca="false">VLOOKUP(F525,PTDS2!$A$1:$Q$13,2)</f>
        <v>#N/A</v>
      </c>
      <c r="AP525" s="78" t="e">
        <f aca="false">VLOOKUP(F525,PTDS2!$A$1:$Q$13,3)</f>
        <v>#N/A</v>
      </c>
      <c r="AQ525" s="78" t="e">
        <f aca="false">VLOOKUP(F525,PTDS2!$A$1:$Q$13,4)</f>
        <v>#N/A</v>
      </c>
      <c r="AR525" s="78" t="e">
        <f aca="false">VLOOKUP(F525,PTDS2!$A$1:$Q$13,5)</f>
        <v>#N/A</v>
      </c>
      <c r="AS525" s="78" t="e">
        <f aca="false">VLOOKUP(F525,PTDS2!$A$1:$Q$13,6)</f>
        <v>#N/A</v>
      </c>
      <c r="AT525" s="78" t="e">
        <f aca="false">VLOOKUP(F525,PTDS2!$A$1:$Q$13,7)</f>
        <v>#N/A</v>
      </c>
      <c r="AU525" s="78" t="e">
        <f aca="false">VLOOKUP(F525,PTDS2!$A$1:$Q$13,8)</f>
        <v>#N/A</v>
      </c>
      <c r="AV525" s="78" t="e">
        <f aca="false">VLOOKUP(F525,PTDS2!$A$1:$Q$13,9)</f>
        <v>#N/A</v>
      </c>
      <c r="AW525" s="78" t="e">
        <f aca="false">VLOOKUP(F525,PTDS2!$A$1:$Q$13,10)</f>
        <v>#N/A</v>
      </c>
      <c r="AX525" s="78" t="e">
        <f aca="false">VLOOKUP(F525,PTDS2!$A$1:$Q$13,11)</f>
        <v>#N/A</v>
      </c>
      <c r="AY525" s="78" t="e">
        <f aca="false">VLOOKUP(F525,PTDS2!$A$1:$Q$13,12)</f>
        <v>#N/A</v>
      </c>
      <c r="AZ525" s="78" t="e">
        <f aca="false">VLOOKUP(F525,PTDS2!$A$1:$Q$13,13)</f>
        <v>#N/A</v>
      </c>
      <c r="BA525" s="78" t="e">
        <f aca="false">VLOOKUP(F525,PTDS2!$A$1:$Q$13,14)</f>
        <v>#N/A</v>
      </c>
      <c r="BB525" s="78" t="e">
        <f aca="false">VLOOKUP(F525,PTDS2!$A$1:$Q$13,15)</f>
        <v>#N/A</v>
      </c>
      <c r="BC525" s="78" t="e">
        <f aca="false">VLOOKUP(F525,PTDS2!$A$1:$Q$13,16)</f>
        <v>#N/A</v>
      </c>
      <c r="BD525" s="78" t="e">
        <f aca="false">VLOOKUP(F525,PTDS2!$A$1:$Q$13,17)</f>
        <v>#N/A</v>
      </c>
      <c r="BF525" s="78" t="e">
        <f aca="false">IF(AO525=0,"",AO525)</f>
        <v>#N/A</v>
      </c>
      <c r="BG525" s="78" t="e">
        <f aca="false">IF(AP525=0,"",AP525)</f>
        <v>#N/A</v>
      </c>
      <c r="BH525" s="78" t="e">
        <f aca="false">IF(AQ525=0,"",AQ525)</f>
        <v>#N/A</v>
      </c>
      <c r="BI525" s="78" t="e">
        <f aca="false">IF(AR525=0,"",AR525)</f>
        <v>#N/A</v>
      </c>
      <c r="BJ525" s="78" t="e">
        <f aca="false">IF(AS525=0,"",AS525)</f>
        <v>#N/A</v>
      </c>
      <c r="BK525" s="78" t="e">
        <f aca="false">IF(AT525=0,"",AT525)</f>
        <v>#N/A</v>
      </c>
      <c r="BL525" s="78" t="e">
        <f aca="false">IF(AU525=0,"",AU525)</f>
        <v>#N/A</v>
      </c>
      <c r="BM525" s="78" t="e">
        <f aca="false">IF(AV525=0,"",AV525)</f>
        <v>#N/A</v>
      </c>
      <c r="BN525" s="78" t="e">
        <f aca="false">IF(AW525=0,"",AW525)</f>
        <v>#N/A</v>
      </c>
      <c r="BO525" s="78" t="e">
        <f aca="false">IF(AX525=0,"",AX525)</f>
        <v>#N/A</v>
      </c>
      <c r="BP525" s="78" t="e">
        <f aca="false">IF(AY525=0,"",AY525)</f>
        <v>#N/A</v>
      </c>
      <c r="BQ525" s="78" t="e">
        <f aca="false">IF(AZ525=0,"",AZ525)</f>
        <v>#N/A</v>
      </c>
      <c r="BR525" s="78" t="e">
        <f aca="false">IF(BA525=0,"",BA525)</f>
        <v>#N/A</v>
      </c>
      <c r="BS525" s="78" t="e">
        <f aca="false">IF(BB525=0,"",BB525)</f>
        <v>#N/A</v>
      </c>
      <c r="BT525" s="78" t="e">
        <f aca="false">IF(BC525=0,"",BC525)</f>
        <v>#N/A</v>
      </c>
      <c r="BU525" s="78" t="e">
        <f aca="false">IF(BD525=0,"",BD525)</f>
        <v>#N/A</v>
      </c>
    </row>
    <row r="526" customFormat="false" ht="56.7" hidden="false" customHeight="true" outlineLevel="0" collapsed="false">
      <c r="A526" s="137"/>
      <c r="B526" s="138"/>
      <c r="C526" s="139"/>
      <c r="D526" s="139"/>
      <c r="E526" s="143"/>
      <c r="F526" s="120"/>
      <c r="G526" s="121"/>
      <c r="H526" s="122"/>
      <c r="I526" s="123"/>
      <c r="J526" s="116"/>
      <c r="K526" s="124" t="str">
        <f aca="false">IF(ISBLANK(I526),"",ROUND(IF(J526&lt;&gt;"€",IF(J526="$",I526*TRANSFERENCIAS!$E$29,I526*TRANSFERENCIAS!$H$29),I526),2))</f>
        <v/>
      </c>
      <c r="L526" s="142"/>
      <c r="M526" s="142"/>
      <c r="N526" s="142"/>
      <c r="O526" s="142"/>
      <c r="P526" s="142"/>
      <c r="Q526" s="160" t="str">
        <f aca="false">IF(ISNUMBER(X526),X526,"P")</f>
        <v>P</v>
      </c>
      <c r="W526" s="129" t="n">
        <f aca="false">SUM(L526:O526)</f>
        <v>0</v>
      </c>
      <c r="X526" s="129" t="str">
        <f aca="false">IF(W526&gt;0,ABS(W526-K526),"")</f>
        <v/>
      </c>
      <c r="AO526" s="78" t="e">
        <f aca="false">VLOOKUP(F526,PTDS2!$A$1:$Q$13,2)</f>
        <v>#N/A</v>
      </c>
      <c r="AP526" s="78" t="e">
        <f aca="false">VLOOKUP(F526,PTDS2!$A$1:$Q$13,3)</f>
        <v>#N/A</v>
      </c>
      <c r="AQ526" s="78" t="e">
        <f aca="false">VLOOKUP(F526,PTDS2!$A$1:$Q$13,4)</f>
        <v>#N/A</v>
      </c>
      <c r="AR526" s="78" t="e">
        <f aca="false">VLOOKUP(F526,PTDS2!$A$1:$Q$13,5)</f>
        <v>#N/A</v>
      </c>
      <c r="AS526" s="78" t="e">
        <f aca="false">VLOOKUP(F526,PTDS2!$A$1:$Q$13,6)</f>
        <v>#N/A</v>
      </c>
      <c r="AT526" s="78" t="e">
        <f aca="false">VLOOKUP(F526,PTDS2!$A$1:$Q$13,7)</f>
        <v>#N/A</v>
      </c>
      <c r="AU526" s="78" t="e">
        <f aca="false">VLOOKUP(F526,PTDS2!$A$1:$Q$13,8)</f>
        <v>#N/A</v>
      </c>
      <c r="AV526" s="78" t="e">
        <f aca="false">VLOOKUP(F526,PTDS2!$A$1:$Q$13,9)</f>
        <v>#N/A</v>
      </c>
      <c r="AW526" s="78" t="e">
        <f aca="false">VLOOKUP(F526,PTDS2!$A$1:$Q$13,10)</f>
        <v>#N/A</v>
      </c>
      <c r="AX526" s="78" t="e">
        <f aca="false">VLOOKUP(F526,PTDS2!$A$1:$Q$13,11)</f>
        <v>#N/A</v>
      </c>
      <c r="AY526" s="78" t="e">
        <f aca="false">VLOOKUP(F526,PTDS2!$A$1:$Q$13,12)</f>
        <v>#N/A</v>
      </c>
      <c r="AZ526" s="78" t="e">
        <f aca="false">VLOOKUP(F526,PTDS2!$A$1:$Q$13,13)</f>
        <v>#N/A</v>
      </c>
      <c r="BA526" s="78" t="e">
        <f aca="false">VLOOKUP(F526,PTDS2!$A$1:$Q$13,14)</f>
        <v>#N/A</v>
      </c>
      <c r="BB526" s="78" t="e">
        <f aca="false">VLOOKUP(F526,PTDS2!$A$1:$Q$13,15)</f>
        <v>#N/A</v>
      </c>
      <c r="BC526" s="78" t="e">
        <f aca="false">VLOOKUP(F526,PTDS2!$A$1:$Q$13,16)</f>
        <v>#N/A</v>
      </c>
      <c r="BD526" s="78" t="e">
        <f aca="false">VLOOKUP(F526,PTDS2!$A$1:$Q$13,17)</f>
        <v>#N/A</v>
      </c>
      <c r="BF526" s="78" t="e">
        <f aca="false">IF(AO526=0,"",AO526)</f>
        <v>#N/A</v>
      </c>
      <c r="BG526" s="78" t="e">
        <f aca="false">IF(AP526=0,"",AP526)</f>
        <v>#N/A</v>
      </c>
      <c r="BH526" s="78" t="e">
        <f aca="false">IF(AQ526=0,"",AQ526)</f>
        <v>#N/A</v>
      </c>
      <c r="BI526" s="78" t="e">
        <f aca="false">IF(AR526=0,"",AR526)</f>
        <v>#N/A</v>
      </c>
      <c r="BJ526" s="78" t="e">
        <f aca="false">IF(AS526=0,"",AS526)</f>
        <v>#N/A</v>
      </c>
      <c r="BK526" s="78" t="e">
        <f aca="false">IF(AT526=0,"",AT526)</f>
        <v>#N/A</v>
      </c>
      <c r="BL526" s="78" t="e">
        <f aca="false">IF(AU526=0,"",AU526)</f>
        <v>#N/A</v>
      </c>
      <c r="BM526" s="78" t="e">
        <f aca="false">IF(AV526=0,"",AV526)</f>
        <v>#N/A</v>
      </c>
      <c r="BN526" s="78" t="e">
        <f aca="false">IF(AW526=0,"",AW526)</f>
        <v>#N/A</v>
      </c>
      <c r="BO526" s="78" t="e">
        <f aca="false">IF(AX526=0,"",AX526)</f>
        <v>#N/A</v>
      </c>
      <c r="BP526" s="78" t="e">
        <f aca="false">IF(AY526=0,"",AY526)</f>
        <v>#N/A</v>
      </c>
      <c r="BQ526" s="78" t="e">
        <f aca="false">IF(AZ526=0,"",AZ526)</f>
        <v>#N/A</v>
      </c>
      <c r="BR526" s="78" t="e">
        <f aca="false">IF(BA526=0,"",BA526)</f>
        <v>#N/A</v>
      </c>
      <c r="BS526" s="78" t="e">
        <f aca="false">IF(BB526=0,"",BB526)</f>
        <v>#N/A</v>
      </c>
      <c r="BT526" s="78" t="e">
        <f aca="false">IF(BC526=0,"",BC526)</f>
        <v>#N/A</v>
      </c>
      <c r="BU526" s="78" t="e">
        <f aca="false">IF(BD526=0,"",BD526)</f>
        <v>#N/A</v>
      </c>
    </row>
    <row r="527" customFormat="false" ht="56.7" hidden="false" customHeight="true" outlineLevel="0" collapsed="false">
      <c r="A527" s="137"/>
      <c r="B527" s="138"/>
      <c r="C527" s="139"/>
      <c r="D527" s="139"/>
      <c r="E527" s="143"/>
      <c r="F527" s="120"/>
      <c r="G527" s="121"/>
      <c r="H527" s="122"/>
      <c r="I527" s="123"/>
      <c r="J527" s="116"/>
      <c r="K527" s="124" t="str">
        <f aca="false">IF(ISBLANK(I527),"",ROUND(IF(J527&lt;&gt;"€",IF(J527="$",I527*TRANSFERENCIAS!$E$29,I527*TRANSFERENCIAS!$H$29),I527),2))</f>
        <v/>
      </c>
      <c r="L527" s="142"/>
      <c r="M527" s="142"/>
      <c r="N527" s="142"/>
      <c r="O527" s="142"/>
      <c r="P527" s="142"/>
      <c r="Q527" s="160" t="str">
        <f aca="false">IF(ISNUMBER(X527),X527,"P")</f>
        <v>P</v>
      </c>
      <c r="W527" s="129" t="n">
        <f aca="false">SUM(L527:O527)</f>
        <v>0</v>
      </c>
      <c r="X527" s="129" t="str">
        <f aca="false">IF(W527&gt;0,ABS(W527-K527),"")</f>
        <v/>
      </c>
      <c r="AO527" s="78" t="e">
        <f aca="false">VLOOKUP(F527,PTDS2!$A$1:$Q$13,2)</f>
        <v>#N/A</v>
      </c>
      <c r="AP527" s="78" t="e">
        <f aca="false">VLOOKUP(F527,PTDS2!$A$1:$Q$13,3)</f>
        <v>#N/A</v>
      </c>
      <c r="AQ527" s="78" t="e">
        <f aca="false">VLOOKUP(F527,PTDS2!$A$1:$Q$13,4)</f>
        <v>#N/A</v>
      </c>
      <c r="AR527" s="78" t="e">
        <f aca="false">VLOOKUP(F527,PTDS2!$A$1:$Q$13,5)</f>
        <v>#N/A</v>
      </c>
      <c r="AS527" s="78" t="e">
        <f aca="false">VLOOKUP(F527,PTDS2!$A$1:$Q$13,6)</f>
        <v>#N/A</v>
      </c>
      <c r="AT527" s="78" t="e">
        <f aca="false">VLOOKUP(F527,PTDS2!$A$1:$Q$13,7)</f>
        <v>#N/A</v>
      </c>
      <c r="AU527" s="78" t="e">
        <f aca="false">VLOOKUP(F527,PTDS2!$A$1:$Q$13,8)</f>
        <v>#N/A</v>
      </c>
      <c r="AV527" s="78" t="e">
        <f aca="false">VLOOKUP(F527,PTDS2!$A$1:$Q$13,9)</f>
        <v>#N/A</v>
      </c>
      <c r="AW527" s="78" t="e">
        <f aca="false">VLOOKUP(F527,PTDS2!$A$1:$Q$13,10)</f>
        <v>#N/A</v>
      </c>
      <c r="AX527" s="78" t="e">
        <f aca="false">VLOOKUP(F527,PTDS2!$A$1:$Q$13,11)</f>
        <v>#N/A</v>
      </c>
      <c r="AY527" s="78" t="e">
        <f aca="false">VLOOKUP(F527,PTDS2!$A$1:$Q$13,12)</f>
        <v>#N/A</v>
      </c>
      <c r="AZ527" s="78" t="e">
        <f aca="false">VLOOKUP(F527,PTDS2!$A$1:$Q$13,13)</f>
        <v>#N/A</v>
      </c>
      <c r="BA527" s="78" t="e">
        <f aca="false">VLOOKUP(F527,PTDS2!$A$1:$Q$13,14)</f>
        <v>#N/A</v>
      </c>
      <c r="BB527" s="78" t="e">
        <f aca="false">VLOOKUP(F527,PTDS2!$A$1:$Q$13,15)</f>
        <v>#N/A</v>
      </c>
      <c r="BC527" s="78" t="e">
        <f aca="false">VLOOKUP(F527,PTDS2!$A$1:$Q$13,16)</f>
        <v>#N/A</v>
      </c>
      <c r="BD527" s="78" t="e">
        <f aca="false">VLOOKUP(F527,PTDS2!$A$1:$Q$13,17)</f>
        <v>#N/A</v>
      </c>
      <c r="BF527" s="78" t="e">
        <f aca="false">IF(AO527=0,"",AO527)</f>
        <v>#N/A</v>
      </c>
      <c r="BG527" s="78" t="e">
        <f aca="false">IF(AP527=0,"",AP527)</f>
        <v>#N/A</v>
      </c>
      <c r="BH527" s="78" t="e">
        <f aca="false">IF(AQ527=0,"",AQ527)</f>
        <v>#N/A</v>
      </c>
      <c r="BI527" s="78" t="e">
        <f aca="false">IF(AR527=0,"",AR527)</f>
        <v>#N/A</v>
      </c>
      <c r="BJ527" s="78" t="e">
        <f aca="false">IF(AS527=0,"",AS527)</f>
        <v>#N/A</v>
      </c>
      <c r="BK527" s="78" t="e">
        <f aca="false">IF(AT527=0,"",AT527)</f>
        <v>#N/A</v>
      </c>
      <c r="BL527" s="78" t="e">
        <f aca="false">IF(AU527=0,"",AU527)</f>
        <v>#N/A</v>
      </c>
      <c r="BM527" s="78" t="e">
        <f aca="false">IF(AV527=0,"",AV527)</f>
        <v>#N/A</v>
      </c>
      <c r="BN527" s="78" t="e">
        <f aca="false">IF(AW527=0,"",AW527)</f>
        <v>#N/A</v>
      </c>
      <c r="BO527" s="78" t="e">
        <f aca="false">IF(AX527=0,"",AX527)</f>
        <v>#N/A</v>
      </c>
      <c r="BP527" s="78" t="e">
        <f aca="false">IF(AY527=0,"",AY527)</f>
        <v>#N/A</v>
      </c>
      <c r="BQ527" s="78" t="e">
        <f aca="false">IF(AZ527=0,"",AZ527)</f>
        <v>#N/A</v>
      </c>
      <c r="BR527" s="78" t="e">
        <f aca="false">IF(BA527=0,"",BA527)</f>
        <v>#N/A</v>
      </c>
      <c r="BS527" s="78" t="e">
        <f aca="false">IF(BB527=0,"",BB527)</f>
        <v>#N/A</v>
      </c>
      <c r="BT527" s="78" t="e">
        <f aca="false">IF(BC527=0,"",BC527)</f>
        <v>#N/A</v>
      </c>
      <c r="BU527" s="78" t="e">
        <f aca="false">IF(BD527=0,"",BD527)</f>
        <v>#N/A</v>
      </c>
    </row>
    <row r="528" customFormat="false" ht="56.7" hidden="false" customHeight="true" outlineLevel="0" collapsed="false">
      <c r="A528" s="137"/>
      <c r="B528" s="138"/>
      <c r="C528" s="139"/>
      <c r="D528" s="139"/>
      <c r="E528" s="143"/>
      <c r="F528" s="120"/>
      <c r="G528" s="121"/>
      <c r="H528" s="122"/>
      <c r="I528" s="123"/>
      <c r="J528" s="116"/>
      <c r="K528" s="124" t="str">
        <f aca="false">IF(ISBLANK(I528),"",ROUND(IF(J528&lt;&gt;"€",IF(J528="$",I528*TRANSFERENCIAS!$E$29,I528*TRANSFERENCIAS!$H$29),I528),2))</f>
        <v/>
      </c>
      <c r="L528" s="142"/>
      <c r="M528" s="142"/>
      <c r="N528" s="142"/>
      <c r="O528" s="142"/>
      <c r="P528" s="142"/>
      <c r="Q528" s="160" t="str">
        <f aca="false">IF(ISNUMBER(X528),X528,"P")</f>
        <v>P</v>
      </c>
      <c r="W528" s="129" t="n">
        <f aca="false">SUM(L528:O528)</f>
        <v>0</v>
      </c>
      <c r="X528" s="129" t="str">
        <f aca="false">IF(W528&gt;0,ABS(W528-K528),"")</f>
        <v/>
      </c>
      <c r="AO528" s="78" t="e">
        <f aca="false">VLOOKUP(F528,PTDS2!$A$1:$Q$13,2)</f>
        <v>#N/A</v>
      </c>
      <c r="AP528" s="78" t="e">
        <f aca="false">VLOOKUP(F528,PTDS2!$A$1:$Q$13,3)</f>
        <v>#N/A</v>
      </c>
      <c r="AQ528" s="78" t="e">
        <f aca="false">VLOOKUP(F528,PTDS2!$A$1:$Q$13,4)</f>
        <v>#N/A</v>
      </c>
      <c r="AR528" s="78" t="e">
        <f aca="false">VLOOKUP(F528,PTDS2!$A$1:$Q$13,5)</f>
        <v>#N/A</v>
      </c>
      <c r="AS528" s="78" t="e">
        <f aca="false">VLOOKUP(F528,PTDS2!$A$1:$Q$13,6)</f>
        <v>#N/A</v>
      </c>
      <c r="AT528" s="78" t="e">
        <f aca="false">VLOOKUP(F528,PTDS2!$A$1:$Q$13,7)</f>
        <v>#N/A</v>
      </c>
      <c r="AU528" s="78" t="e">
        <f aca="false">VLOOKUP(F528,PTDS2!$A$1:$Q$13,8)</f>
        <v>#N/A</v>
      </c>
      <c r="AV528" s="78" t="e">
        <f aca="false">VLOOKUP(F528,PTDS2!$A$1:$Q$13,9)</f>
        <v>#N/A</v>
      </c>
      <c r="AW528" s="78" t="e">
        <f aca="false">VLOOKUP(F528,PTDS2!$A$1:$Q$13,10)</f>
        <v>#N/A</v>
      </c>
      <c r="AX528" s="78" t="e">
        <f aca="false">VLOOKUP(F528,PTDS2!$A$1:$Q$13,11)</f>
        <v>#N/A</v>
      </c>
      <c r="AY528" s="78" t="e">
        <f aca="false">VLOOKUP(F528,PTDS2!$A$1:$Q$13,12)</f>
        <v>#N/A</v>
      </c>
      <c r="AZ528" s="78" t="e">
        <f aca="false">VLOOKUP(F528,PTDS2!$A$1:$Q$13,13)</f>
        <v>#N/A</v>
      </c>
      <c r="BA528" s="78" t="e">
        <f aca="false">VLOOKUP(F528,PTDS2!$A$1:$Q$13,14)</f>
        <v>#N/A</v>
      </c>
      <c r="BB528" s="78" t="e">
        <f aca="false">VLOOKUP(F528,PTDS2!$A$1:$Q$13,15)</f>
        <v>#N/A</v>
      </c>
      <c r="BC528" s="78" t="e">
        <f aca="false">VLOOKUP(F528,PTDS2!$A$1:$Q$13,16)</f>
        <v>#N/A</v>
      </c>
      <c r="BD528" s="78" t="e">
        <f aca="false">VLOOKUP(F528,PTDS2!$A$1:$Q$13,17)</f>
        <v>#N/A</v>
      </c>
      <c r="BF528" s="78" t="e">
        <f aca="false">IF(AO528=0,"",AO528)</f>
        <v>#N/A</v>
      </c>
      <c r="BG528" s="78" t="e">
        <f aca="false">IF(AP528=0,"",AP528)</f>
        <v>#N/A</v>
      </c>
      <c r="BH528" s="78" t="e">
        <f aca="false">IF(AQ528=0,"",AQ528)</f>
        <v>#N/A</v>
      </c>
      <c r="BI528" s="78" t="e">
        <f aca="false">IF(AR528=0,"",AR528)</f>
        <v>#N/A</v>
      </c>
      <c r="BJ528" s="78" t="e">
        <f aca="false">IF(AS528=0,"",AS528)</f>
        <v>#N/A</v>
      </c>
      <c r="BK528" s="78" t="e">
        <f aca="false">IF(AT528=0,"",AT528)</f>
        <v>#N/A</v>
      </c>
      <c r="BL528" s="78" t="e">
        <f aca="false">IF(AU528=0,"",AU528)</f>
        <v>#N/A</v>
      </c>
      <c r="BM528" s="78" t="e">
        <f aca="false">IF(AV528=0,"",AV528)</f>
        <v>#N/A</v>
      </c>
      <c r="BN528" s="78" t="e">
        <f aca="false">IF(AW528=0,"",AW528)</f>
        <v>#N/A</v>
      </c>
      <c r="BO528" s="78" t="e">
        <f aca="false">IF(AX528=0,"",AX528)</f>
        <v>#N/A</v>
      </c>
      <c r="BP528" s="78" t="e">
        <f aca="false">IF(AY528=0,"",AY528)</f>
        <v>#N/A</v>
      </c>
      <c r="BQ528" s="78" t="e">
        <f aca="false">IF(AZ528=0,"",AZ528)</f>
        <v>#N/A</v>
      </c>
      <c r="BR528" s="78" t="e">
        <f aca="false">IF(BA528=0,"",BA528)</f>
        <v>#N/A</v>
      </c>
      <c r="BS528" s="78" t="e">
        <f aca="false">IF(BB528=0,"",BB528)</f>
        <v>#N/A</v>
      </c>
      <c r="BT528" s="78" t="e">
        <f aca="false">IF(BC528=0,"",BC528)</f>
        <v>#N/A</v>
      </c>
      <c r="BU528" s="78" t="e">
        <f aca="false">IF(BD528=0,"",BD528)</f>
        <v>#N/A</v>
      </c>
    </row>
    <row r="529" customFormat="false" ht="56.7" hidden="false" customHeight="true" outlineLevel="0" collapsed="false">
      <c r="A529" s="137"/>
      <c r="B529" s="138"/>
      <c r="C529" s="139"/>
      <c r="D529" s="139"/>
      <c r="E529" s="143"/>
      <c r="F529" s="120"/>
      <c r="G529" s="121"/>
      <c r="H529" s="122"/>
      <c r="I529" s="123"/>
      <c r="J529" s="116"/>
      <c r="K529" s="124" t="str">
        <f aca="false">IF(ISBLANK(I529),"",ROUND(IF(J529&lt;&gt;"€",IF(J529="$",I529*TRANSFERENCIAS!$E$29,I529*TRANSFERENCIAS!$H$29),I529),2))</f>
        <v/>
      </c>
      <c r="L529" s="142"/>
      <c r="M529" s="142"/>
      <c r="N529" s="142"/>
      <c r="O529" s="142"/>
      <c r="P529" s="142"/>
      <c r="Q529" s="160" t="str">
        <f aca="false">IF(ISNUMBER(X529),X529,"P")</f>
        <v>P</v>
      </c>
      <c r="W529" s="129" t="n">
        <f aca="false">SUM(L529:O529)</f>
        <v>0</v>
      </c>
      <c r="X529" s="129" t="str">
        <f aca="false">IF(W529&gt;0,ABS(W529-K529),"")</f>
        <v/>
      </c>
      <c r="AO529" s="78" t="e">
        <f aca="false">VLOOKUP(F529,PTDS2!$A$1:$Q$13,2)</f>
        <v>#N/A</v>
      </c>
      <c r="AP529" s="78" t="e">
        <f aca="false">VLOOKUP(F529,PTDS2!$A$1:$Q$13,3)</f>
        <v>#N/A</v>
      </c>
      <c r="AQ529" s="78" t="e">
        <f aca="false">VLOOKUP(F529,PTDS2!$A$1:$Q$13,4)</f>
        <v>#N/A</v>
      </c>
      <c r="AR529" s="78" t="e">
        <f aca="false">VLOOKUP(F529,PTDS2!$A$1:$Q$13,5)</f>
        <v>#N/A</v>
      </c>
      <c r="AS529" s="78" t="e">
        <f aca="false">VLOOKUP(F529,PTDS2!$A$1:$Q$13,6)</f>
        <v>#N/A</v>
      </c>
      <c r="AT529" s="78" t="e">
        <f aca="false">VLOOKUP(F529,PTDS2!$A$1:$Q$13,7)</f>
        <v>#N/A</v>
      </c>
      <c r="AU529" s="78" t="e">
        <f aca="false">VLOOKUP(F529,PTDS2!$A$1:$Q$13,8)</f>
        <v>#N/A</v>
      </c>
      <c r="AV529" s="78" t="e">
        <f aca="false">VLOOKUP(F529,PTDS2!$A$1:$Q$13,9)</f>
        <v>#N/A</v>
      </c>
      <c r="AW529" s="78" t="e">
        <f aca="false">VLOOKUP(F529,PTDS2!$A$1:$Q$13,10)</f>
        <v>#N/A</v>
      </c>
      <c r="AX529" s="78" t="e">
        <f aca="false">VLOOKUP(F529,PTDS2!$A$1:$Q$13,11)</f>
        <v>#N/A</v>
      </c>
      <c r="AY529" s="78" t="e">
        <f aca="false">VLOOKUP(F529,PTDS2!$A$1:$Q$13,12)</f>
        <v>#N/A</v>
      </c>
      <c r="AZ529" s="78" t="e">
        <f aca="false">VLOOKUP(F529,PTDS2!$A$1:$Q$13,13)</f>
        <v>#N/A</v>
      </c>
      <c r="BA529" s="78" t="e">
        <f aca="false">VLOOKUP(F529,PTDS2!$A$1:$Q$13,14)</f>
        <v>#N/A</v>
      </c>
      <c r="BB529" s="78" t="e">
        <f aca="false">VLOOKUP(F529,PTDS2!$A$1:$Q$13,15)</f>
        <v>#N/A</v>
      </c>
      <c r="BC529" s="78" t="e">
        <f aca="false">VLOOKUP(F529,PTDS2!$A$1:$Q$13,16)</f>
        <v>#N/A</v>
      </c>
      <c r="BD529" s="78" t="e">
        <f aca="false">VLOOKUP(F529,PTDS2!$A$1:$Q$13,17)</f>
        <v>#N/A</v>
      </c>
      <c r="BF529" s="78" t="e">
        <f aca="false">IF(AO529=0,"",AO529)</f>
        <v>#N/A</v>
      </c>
      <c r="BG529" s="78" t="e">
        <f aca="false">IF(AP529=0,"",AP529)</f>
        <v>#N/A</v>
      </c>
      <c r="BH529" s="78" t="e">
        <f aca="false">IF(AQ529=0,"",AQ529)</f>
        <v>#N/A</v>
      </c>
      <c r="BI529" s="78" t="e">
        <f aca="false">IF(AR529=0,"",AR529)</f>
        <v>#N/A</v>
      </c>
      <c r="BJ529" s="78" t="e">
        <f aca="false">IF(AS529=0,"",AS529)</f>
        <v>#N/A</v>
      </c>
      <c r="BK529" s="78" t="e">
        <f aca="false">IF(AT529=0,"",AT529)</f>
        <v>#N/A</v>
      </c>
      <c r="BL529" s="78" t="e">
        <f aca="false">IF(AU529=0,"",AU529)</f>
        <v>#N/A</v>
      </c>
      <c r="BM529" s="78" t="e">
        <f aca="false">IF(AV529=0,"",AV529)</f>
        <v>#N/A</v>
      </c>
      <c r="BN529" s="78" t="e">
        <f aca="false">IF(AW529=0,"",AW529)</f>
        <v>#N/A</v>
      </c>
      <c r="BO529" s="78" t="e">
        <f aca="false">IF(AX529=0,"",AX529)</f>
        <v>#N/A</v>
      </c>
      <c r="BP529" s="78" t="e">
        <f aca="false">IF(AY529=0,"",AY529)</f>
        <v>#N/A</v>
      </c>
      <c r="BQ529" s="78" t="e">
        <f aca="false">IF(AZ529=0,"",AZ529)</f>
        <v>#N/A</v>
      </c>
      <c r="BR529" s="78" t="e">
        <f aca="false">IF(BA529=0,"",BA529)</f>
        <v>#N/A</v>
      </c>
      <c r="BS529" s="78" t="e">
        <f aca="false">IF(BB529=0,"",BB529)</f>
        <v>#N/A</v>
      </c>
      <c r="BT529" s="78" t="e">
        <f aca="false">IF(BC529=0,"",BC529)</f>
        <v>#N/A</v>
      </c>
      <c r="BU529" s="78" t="e">
        <f aca="false">IF(BD529=0,"",BD529)</f>
        <v>#N/A</v>
      </c>
    </row>
    <row r="530" customFormat="false" ht="56.7" hidden="false" customHeight="true" outlineLevel="0" collapsed="false">
      <c r="A530" s="137"/>
      <c r="B530" s="138"/>
      <c r="C530" s="139"/>
      <c r="D530" s="139"/>
      <c r="E530" s="143"/>
      <c r="F530" s="120"/>
      <c r="G530" s="121"/>
      <c r="H530" s="122"/>
      <c r="I530" s="123"/>
      <c r="J530" s="116"/>
      <c r="K530" s="124" t="str">
        <f aca="false">IF(ISBLANK(I530),"",ROUND(IF(J530&lt;&gt;"€",IF(J530="$",I530*TRANSFERENCIAS!$E$29,I530*TRANSFERENCIAS!$H$29),I530),2))</f>
        <v/>
      </c>
      <c r="L530" s="142"/>
      <c r="M530" s="142"/>
      <c r="N530" s="142"/>
      <c r="O530" s="142"/>
      <c r="P530" s="142"/>
      <c r="Q530" s="160" t="str">
        <f aca="false">IF(ISNUMBER(X530),X530,"P")</f>
        <v>P</v>
      </c>
      <c r="W530" s="129" t="n">
        <f aca="false">SUM(L530:O530)</f>
        <v>0</v>
      </c>
      <c r="X530" s="129" t="str">
        <f aca="false">IF(W530&gt;0,ABS(W530-K530),"")</f>
        <v/>
      </c>
      <c r="AO530" s="78" t="e">
        <f aca="false">VLOOKUP(F530,PTDS2!$A$1:$Q$13,2)</f>
        <v>#N/A</v>
      </c>
      <c r="AP530" s="78" t="e">
        <f aca="false">VLOOKUP(F530,PTDS2!$A$1:$Q$13,3)</f>
        <v>#N/A</v>
      </c>
      <c r="AQ530" s="78" t="e">
        <f aca="false">VLOOKUP(F530,PTDS2!$A$1:$Q$13,4)</f>
        <v>#N/A</v>
      </c>
      <c r="AR530" s="78" t="e">
        <f aca="false">VLOOKUP(F530,PTDS2!$A$1:$Q$13,5)</f>
        <v>#N/A</v>
      </c>
      <c r="AS530" s="78" t="e">
        <f aca="false">VLOOKUP(F530,PTDS2!$A$1:$Q$13,6)</f>
        <v>#N/A</v>
      </c>
      <c r="AT530" s="78" t="e">
        <f aca="false">VLOOKUP(F530,PTDS2!$A$1:$Q$13,7)</f>
        <v>#N/A</v>
      </c>
      <c r="AU530" s="78" t="e">
        <f aca="false">VLOOKUP(F530,PTDS2!$A$1:$Q$13,8)</f>
        <v>#N/A</v>
      </c>
      <c r="AV530" s="78" t="e">
        <f aca="false">VLOOKUP(F530,PTDS2!$A$1:$Q$13,9)</f>
        <v>#N/A</v>
      </c>
      <c r="AW530" s="78" t="e">
        <f aca="false">VLOOKUP(F530,PTDS2!$A$1:$Q$13,10)</f>
        <v>#N/A</v>
      </c>
      <c r="AX530" s="78" t="e">
        <f aca="false">VLOOKUP(F530,PTDS2!$A$1:$Q$13,11)</f>
        <v>#N/A</v>
      </c>
      <c r="AY530" s="78" t="e">
        <f aca="false">VLOOKUP(F530,PTDS2!$A$1:$Q$13,12)</f>
        <v>#N/A</v>
      </c>
      <c r="AZ530" s="78" t="e">
        <f aca="false">VLOOKUP(F530,PTDS2!$A$1:$Q$13,13)</f>
        <v>#N/A</v>
      </c>
      <c r="BA530" s="78" t="e">
        <f aca="false">VLOOKUP(F530,PTDS2!$A$1:$Q$13,14)</f>
        <v>#N/A</v>
      </c>
      <c r="BB530" s="78" t="e">
        <f aca="false">VLOOKUP(F530,PTDS2!$A$1:$Q$13,15)</f>
        <v>#N/A</v>
      </c>
      <c r="BC530" s="78" t="e">
        <f aca="false">VLOOKUP(F530,PTDS2!$A$1:$Q$13,16)</f>
        <v>#N/A</v>
      </c>
      <c r="BD530" s="78" t="e">
        <f aca="false">VLOOKUP(F530,PTDS2!$A$1:$Q$13,17)</f>
        <v>#N/A</v>
      </c>
      <c r="BF530" s="78" t="e">
        <f aca="false">IF(AO530=0,"",AO530)</f>
        <v>#N/A</v>
      </c>
      <c r="BG530" s="78" t="e">
        <f aca="false">IF(AP530=0,"",AP530)</f>
        <v>#N/A</v>
      </c>
      <c r="BH530" s="78" t="e">
        <f aca="false">IF(AQ530=0,"",AQ530)</f>
        <v>#N/A</v>
      </c>
      <c r="BI530" s="78" t="e">
        <f aca="false">IF(AR530=0,"",AR530)</f>
        <v>#N/A</v>
      </c>
      <c r="BJ530" s="78" t="e">
        <f aca="false">IF(AS530=0,"",AS530)</f>
        <v>#N/A</v>
      </c>
      <c r="BK530" s="78" t="e">
        <f aca="false">IF(AT530=0,"",AT530)</f>
        <v>#N/A</v>
      </c>
      <c r="BL530" s="78" t="e">
        <f aca="false">IF(AU530=0,"",AU530)</f>
        <v>#N/A</v>
      </c>
      <c r="BM530" s="78" t="e">
        <f aca="false">IF(AV530=0,"",AV530)</f>
        <v>#N/A</v>
      </c>
      <c r="BN530" s="78" t="e">
        <f aca="false">IF(AW530=0,"",AW530)</f>
        <v>#N/A</v>
      </c>
      <c r="BO530" s="78" t="e">
        <f aca="false">IF(AX530=0,"",AX530)</f>
        <v>#N/A</v>
      </c>
      <c r="BP530" s="78" t="e">
        <f aca="false">IF(AY530=0,"",AY530)</f>
        <v>#N/A</v>
      </c>
      <c r="BQ530" s="78" t="e">
        <f aca="false">IF(AZ530=0,"",AZ530)</f>
        <v>#N/A</v>
      </c>
      <c r="BR530" s="78" t="e">
        <f aca="false">IF(BA530=0,"",BA530)</f>
        <v>#N/A</v>
      </c>
      <c r="BS530" s="78" t="e">
        <f aca="false">IF(BB530=0,"",BB530)</f>
        <v>#N/A</v>
      </c>
      <c r="BT530" s="78" t="e">
        <f aca="false">IF(BC530=0,"",BC530)</f>
        <v>#N/A</v>
      </c>
      <c r="BU530" s="78" t="e">
        <f aca="false">IF(BD530=0,"",BD530)</f>
        <v>#N/A</v>
      </c>
    </row>
    <row r="531" customFormat="false" ht="56.7" hidden="false" customHeight="true" outlineLevel="0" collapsed="false">
      <c r="A531" s="137"/>
      <c r="B531" s="138"/>
      <c r="C531" s="139"/>
      <c r="D531" s="139"/>
      <c r="E531" s="143"/>
      <c r="F531" s="120"/>
      <c r="G531" s="121"/>
      <c r="H531" s="122"/>
      <c r="I531" s="123"/>
      <c r="J531" s="116"/>
      <c r="K531" s="124" t="str">
        <f aca="false">IF(ISBLANK(I531),"",ROUND(IF(J531&lt;&gt;"€",IF(J531="$",I531*TRANSFERENCIAS!$E$29,I531*TRANSFERENCIAS!$H$29),I531),2))</f>
        <v/>
      </c>
      <c r="L531" s="142"/>
      <c r="M531" s="142"/>
      <c r="N531" s="142"/>
      <c r="O531" s="142"/>
      <c r="P531" s="142"/>
      <c r="Q531" s="160" t="str">
        <f aca="false">IF(ISNUMBER(X531),X531,"P")</f>
        <v>P</v>
      </c>
      <c r="W531" s="129" t="n">
        <f aca="false">SUM(L531:O531)</f>
        <v>0</v>
      </c>
      <c r="X531" s="129" t="str">
        <f aca="false">IF(W531&gt;0,ABS(W531-K531),"")</f>
        <v/>
      </c>
      <c r="AO531" s="78" t="e">
        <f aca="false">VLOOKUP(F531,PTDS2!$A$1:$Q$13,2)</f>
        <v>#N/A</v>
      </c>
      <c r="AP531" s="78" t="e">
        <f aca="false">VLOOKUP(F531,PTDS2!$A$1:$Q$13,3)</f>
        <v>#N/A</v>
      </c>
      <c r="AQ531" s="78" t="e">
        <f aca="false">VLOOKUP(F531,PTDS2!$A$1:$Q$13,4)</f>
        <v>#N/A</v>
      </c>
      <c r="AR531" s="78" t="e">
        <f aca="false">VLOOKUP(F531,PTDS2!$A$1:$Q$13,5)</f>
        <v>#N/A</v>
      </c>
      <c r="AS531" s="78" t="e">
        <f aca="false">VLOOKUP(F531,PTDS2!$A$1:$Q$13,6)</f>
        <v>#N/A</v>
      </c>
      <c r="AT531" s="78" t="e">
        <f aca="false">VLOOKUP(F531,PTDS2!$A$1:$Q$13,7)</f>
        <v>#N/A</v>
      </c>
      <c r="AU531" s="78" t="e">
        <f aca="false">VLOOKUP(F531,PTDS2!$A$1:$Q$13,8)</f>
        <v>#N/A</v>
      </c>
      <c r="AV531" s="78" t="e">
        <f aca="false">VLOOKUP(F531,PTDS2!$A$1:$Q$13,9)</f>
        <v>#N/A</v>
      </c>
      <c r="AW531" s="78" t="e">
        <f aca="false">VLOOKUP(F531,PTDS2!$A$1:$Q$13,10)</f>
        <v>#N/A</v>
      </c>
      <c r="AX531" s="78" t="e">
        <f aca="false">VLOOKUP(F531,PTDS2!$A$1:$Q$13,11)</f>
        <v>#N/A</v>
      </c>
      <c r="AY531" s="78" t="e">
        <f aca="false">VLOOKUP(F531,PTDS2!$A$1:$Q$13,12)</f>
        <v>#N/A</v>
      </c>
      <c r="AZ531" s="78" t="e">
        <f aca="false">VLOOKUP(F531,PTDS2!$A$1:$Q$13,13)</f>
        <v>#N/A</v>
      </c>
      <c r="BA531" s="78" t="e">
        <f aca="false">VLOOKUP(F531,PTDS2!$A$1:$Q$13,14)</f>
        <v>#N/A</v>
      </c>
      <c r="BB531" s="78" t="e">
        <f aca="false">VLOOKUP(F531,PTDS2!$A$1:$Q$13,15)</f>
        <v>#N/A</v>
      </c>
      <c r="BC531" s="78" t="e">
        <f aca="false">VLOOKUP(F531,PTDS2!$A$1:$Q$13,16)</f>
        <v>#N/A</v>
      </c>
      <c r="BD531" s="78" t="e">
        <f aca="false">VLOOKUP(F531,PTDS2!$A$1:$Q$13,17)</f>
        <v>#N/A</v>
      </c>
      <c r="BF531" s="78" t="e">
        <f aca="false">IF(AO531=0,"",AO531)</f>
        <v>#N/A</v>
      </c>
      <c r="BG531" s="78" t="e">
        <f aca="false">IF(AP531=0,"",AP531)</f>
        <v>#N/A</v>
      </c>
      <c r="BH531" s="78" t="e">
        <f aca="false">IF(AQ531=0,"",AQ531)</f>
        <v>#N/A</v>
      </c>
      <c r="BI531" s="78" t="e">
        <f aca="false">IF(AR531=0,"",AR531)</f>
        <v>#N/A</v>
      </c>
      <c r="BJ531" s="78" t="e">
        <f aca="false">IF(AS531=0,"",AS531)</f>
        <v>#N/A</v>
      </c>
      <c r="BK531" s="78" t="e">
        <f aca="false">IF(AT531=0,"",AT531)</f>
        <v>#N/A</v>
      </c>
      <c r="BL531" s="78" t="e">
        <f aca="false">IF(AU531=0,"",AU531)</f>
        <v>#N/A</v>
      </c>
      <c r="BM531" s="78" t="e">
        <f aca="false">IF(AV531=0,"",AV531)</f>
        <v>#N/A</v>
      </c>
      <c r="BN531" s="78" t="e">
        <f aca="false">IF(AW531=0,"",AW531)</f>
        <v>#N/A</v>
      </c>
      <c r="BO531" s="78" t="e">
        <f aca="false">IF(AX531=0,"",AX531)</f>
        <v>#N/A</v>
      </c>
      <c r="BP531" s="78" t="e">
        <f aca="false">IF(AY531=0,"",AY531)</f>
        <v>#N/A</v>
      </c>
      <c r="BQ531" s="78" t="e">
        <f aca="false">IF(AZ531=0,"",AZ531)</f>
        <v>#N/A</v>
      </c>
      <c r="BR531" s="78" t="e">
        <f aca="false">IF(BA531=0,"",BA531)</f>
        <v>#N/A</v>
      </c>
      <c r="BS531" s="78" t="e">
        <f aca="false">IF(BB531=0,"",BB531)</f>
        <v>#N/A</v>
      </c>
      <c r="BT531" s="78" t="e">
        <f aca="false">IF(BC531=0,"",BC531)</f>
        <v>#N/A</v>
      </c>
      <c r="BU531" s="78" t="e">
        <f aca="false">IF(BD531=0,"",BD531)</f>
        <v>#N/A</v>
      </c>
    </row>
    <row r="532" customFormat="false" ht="56.7" hidden="false" customHeight="true" outlineLevel="0" collapsed="false">
      <c r="A532" s="137"/>
      <c r="B532" s="138"/>
      <c r="C532" s="139"/>
      <c r="D532" s="139"/>
      <c r="E532" s="143"/>
      <c r="F532" s="120"/>
      <c r="G532" s="121"/>
      <c r="H532" s="122"/>
      <c r="I532" s="123"/>
      <c r="J532" s="116"/>
      <c r="K532" s="124" t="str">
        <f aca="false">IF(ISBLANK(I532),"",ROUND(IF(J532&lt;&gt;"€",IF(J532="$",I532*TRANSFERENCIAS!$E$29,I532*TRANSFERENCIAS!$H$29),I532),2))</f>
        <v/>
      </c>
      <c r="L532" s="142"/>
      <c r="M532" s="142"/>
      <c r="N532" s="142"/>
      <c r="O532" s="142"/>
      <c r="P532" s="142"/>
      <c r="Q532" s="160" t="str">
        <f aca="false">IF(ISNUMBER(X532),X532,"P")</f>
        <v>P</v>
      </c>
      <c r="W532" s="129" t="n">
        <f aca="false">SUM(L532:O532)</f>
        <v>0</v>
      </c>
      <c r="X532" s="129" t="str">
        <f aca="false">IF(W532&gt;0,ABS(W532-K532),"")</f>
        <v/>
      </c>
      <c r="AO532" s="78" t="e">
        <f aca="false">VLOOKUP(F532,PTDS2!$A$1:$Q$13,2)</f>
        <v>#N/A</v>
      </c>
      <c r="AP532" s="78" t="e">
        <f aca="false">VLOOKUP(F532,PTDS2!$A$1:$Q$13,3)</f>
        <v>#N/A</v>
      </c>
      <c r="AQ532" s="78" t="e">
        <f aca="false">VLOOKUP(F532,PTDS2!$A$1:$Q$13,4)</f>
        <v>#N/A</v>
      </c>
      <c r="AR532" s="78" t="e">
        <f aca="false">VLOOKUP(F532,PTDS2!$A$1:$Q$13,5)</f>
        <v>#N/A</v>
      </c>
      <c r="AS532" s="78" t="e">
        <f aca="false">VLOOKUP(F532,PTDS2!$A$1:$Q$13,6)</f>
        <v>#N/A</v>
      </c>
      <c r="AT532" s="78" t="e">
        <f aca="false">VLOOKUP(F532,PTDS2!$A$1:$Q$13,7)</f>
        <v>#N/A</v>
      </c>
      <c r="AU532" s="78" t="e">
        <f aca="false">VLOOKUP(F532,PTDS2!$A$1:$Q$13,8)</f>
        <v>#N/A</v>
      </c>
      <c r="AV532" s="78" t="e">
        <f aca="false">VLOOKUP(F532,PTDS2!$A$1:$Q$13,9)</f>
        <v>#N/A</v>
      </c>
      <c r="AW532" s="78" t="e">
        <f aca="false">VLOOKUP(F532,PTDS2!$A$1:$Q$13,10)</f>
        <v>#N/A</v>
      </c>
      <c r="AX532" s="78" t="e">
        <f aca="false">VLOOKUP(F532,PTDS2!$A$1:$Q$13,11)</f>
        <v>#N/A</v>
      </c>
      <c r="AY532" s="78" t="e">
        <f aca="false">VLOOKUP(F532,PTDS2!$A$1:$Q$13,12)</f>
        <v>#N/A</v>
      </c>
      <c r="AZ532" s="78" t="e">
        <f aca="false">VLOOKUP(F532,PTDS2!$A$1:$Q$13,13)</f>
        <v>#N/A</v>
      </c>
      <c r="BA532" s="78" t="e">
        <f aca="false">VLOOKUP(F532,PTDS2!$A$1:$Q$13,14)</f>
        <v>#N/A</v>
      </c>
      <c r="BB532" s="78" t="e">
        <f aca="false">VLOOKUP(F532,PTDS2!$A$1:$Q$13,15)</f>
        <v>#N/A</v>
      </c>
      <c r="BC532" s="78" t="e">
        <f aca="false">VLOOKUP(F532,PTDS2!$A$1:$Q$13,16)</f>
        <v>#N/A</v>
      </c>
      <c r="BD532" s="78" t="e">
        <f aca="false">VLOOKUP(F532,PTDS2!$A$1:$Q$13,17)</f>
        <v>#N/A</v>
      </c>
      <c r="BF532" s="78" t="e">
        <f aca="false">IF(AO532=0,"",AO532)</f>
        <v>#N/A</v>
      </c>
      <c r="BG532" s="78" t="e">
        <f aca="false">IF(AP532=0,"",AP532)</f>
        <v>#N/A</v>
      </c>
      <c r="BH532" s="78" t="e">
        <f aca="false">IF(AQ532=0,"",AQ532)</f>
        <v>#N/A</v>
      </c>
      <c r="BI532" s="78" t="e">
        <f aca="false">IF(AR532=0,"",AR532)</f>
        <v>#N/A</v>
      </c>
      <c r="BJ532" s="78" t="e">
        <f aca="false">IF(AS532=0,"",AS532)</f>
        <v>#N/A</v>
      </c>
      <c r="BK532" s="78" t="e">
        <f aca="false">IF(AT532=0,"",AT532)</f>
        <v>#N/A</v>
      </c>
      <c r="BL532" s="78" t="e">
        <f aca="false">IF(AU532=0,"",AU532)</f>
        <v>#N/A</v>
      </c>
      <c r="BM532" s="78" t="e">
        <f aca="false">IF(AV532=0,"",AV532)</f>
        <v>#N/A</v>
      </c>
      <c r="BN532" s="78" t="e">
        <f aca="false">IF(AW532=0,"",AW532)</f>
        <v>#N/A</v>
      </c>
      <c r="BO532" s="78" t="e">
        <f aca="false">IF(AX532=0,"",AX532)</f>
        <v>#N/A</v>
      </c>
      <c r="BP532" s="78" t="e">
        <f aca="false">IF(AY532=0,"",AY532)</f>
        <v>#N/A</v>
      </c>
      <c r="BQ532" s="78" t="e">
        <f aca="false">IF(AZ532=0,"",AZ532)</f>
        <v>#N/A</v>
      </c>
      <c r="BR532" s="78" t="e">
        <f aca="false">IF(BA532=0,"",BA532)</f>
        <v>#N/A</v>
      </c>
      <c r="BS532" s="78" t="e">
        <f aca="false">IF(BB532=0,"",BB532)</f>
        <v>#N/A</v>
      </c>
      <c r="BT532" s="78" t="e">
        <f aca="false">IF(BC532=0,"",BC532)</f>
        <v>#N/A</v>
      </c>
      <c r="BU532" s="78" t="e">
        <f aca="false">IF(BD532=0,"",BD532)</f>
        <v>#N/A</v>
      </c>
    </row>
    <row r="533" customFormat="false" ht="56.7" hidden="false" customHeight="true" outlineLevel="0" collapsed="false">
      <c r="A533" s="137"/>
      <c r="B533" s="138"/>
      <c r="C533" s="139"/>
      <c r="D533" s="139"/>
      <c r="E533" s="143"/>
      <c r="F533" s="120"/>
      <c r="G533" s="121"/>
      <c r="H533" s="122"/>
      <c r="I533" s="123"/>
      <c r="J533" s="116"/>
      <c r="K533" s="124" t="str">
        <f aca="false">IF(ISBLANK(I533),"",ROUND(IF(J533&lt;&gt;"€",IF(J533="$",I533*TRANSFERENCIAS!$E$29,I533*TRANSFERENCIAS!$H$29),I533),2))</f>
        <v/>
      </c>
      <c r="L533" s="142"/>
      <c r="M533" s="142"/>
      <c r="N533" s="142"/>
      <c r="O533" s="142"/>
      <c r="P533" s="142"/>
      <c r="Q533" s="160" t="str">
        <f aca="false">IF(ISNUMBER(X533),X533,"P")</f>
        <v>P</v>
      </c>
      <c r="W533" s="129" t="n">
        <f aca="false">SUM(L533:O533)</f>
        <v>0</v>
      </c>
      <c r="X533" s="129" t="str">
        <f aca="false">IF(W533&gt;0,ABS(W533-K533),"")</f>
        <v/>
      </c>
      <c r="AO533" s="78" t="e">
        <f aca="false">VLOOKUP(F533,PTDS2!$A$1:$Q$13,2)</f>
        <v>#N/A</v>
      </c>
      <c r="AP533" s="78" t="e">
        <f aca="false">VLOOKUP(F533,PTDS2!$A$1:$Q$13,3)</f>
        <v>#N/A</v>
      </c>
      <c r="AQ533" s="78" t="e">
        <f aca="false">VLOOKUP(F533,PTDS2!$A$1:$Q$13,4)</f>
        <v>#N/A</v>
      </c>
      <c r="AR533" s="78" t="e">
        <f aca="false">VLOOKUP(F533,PTDS2!$A$1:$Q$13,5)</f>
        <v>#N/A</v>
      </c>
      <c r="AS533" s="78" t="e">
        <f aca="false">VLOOKUP(F533,PTDS2!$A$1:$Q$13,6)</f>
        <v>#N/A</v>
      </c>
      <c r="AT533" s="78" t="e">
        <f aca="false">VLOOKUP(F533,PTDS2!$A$1:$Q$13,7)</f>
        <v>#N/A</v>
      </c>
      <c r="AU533" s="78" t="e">
        <f aca="false">VLOOKUP(F533,PTDS2!$A$1:$Q$13,8)</f>
        <v>#N/A</v>
      </c>
      <c r="AV533" s="78" t="e">
        <f aca="false">VLOOKUP(F533,PTDS2!$A$1:$Q$13,9)</f>
        <v>#N/A</v>
      </c>
      <c r="AW533" s="78" t="e">
        <f aca="false">VLOOKUP(F533,PTDS2!$A$1:$Q$13,10)</f>
        <v>#N/A</v>
      </c>
      <c r="AX533" s="78" t="e">
        <f aca="false">VLOOKUP(F533,PTDS2!$A$1:$Q$13,11)</f>
        <v>#N/A</v>
      </c>
      <c r="AY533" s="78" t="e">
        <f aca="false">VLOOKUP(F533,PTDS2!$A$1:$Q$13,12)</f>
        <v>#N/A</v>
      </c>
      <c r="AZ533" s="78" t="e">
        <f aca="false">VLOOKUP(F533,PTDS2!$A$1:$Q$13,13)</f>
        <v>#N/A</v>
      </c>
      <c r="BA533" s="78" t="e">
        <f aca="false">VLOOKUP(F533,PTDS2!$A$1:$Q$13,14)</f>
        <v>#N/A</v>
      </c>
      <c r="BB533" s="78" t="e">
        <f aca="false">VLOOKUP(F533,PTDS2!$A$1:$Q$13,15)</f>
        <v>#N/A</v>
      </c>
      <c r="BC533" s="78" t="e">
        <f aca="false">VLOOKUP(F533,PTDS2!$A$1:$Q$13,16)</f>
        <v>#N/A</v>
      </c>
      <c r="BD533" s="78" t="e">
        <f aca="false">VLOOKUP(F533,PTDS2!$A$1:$Q$13,17)</f>
        <v>#N/A</v>
      </c>
      <c r="BF533" s="78" t="e">
        <f aca="false">IF(AO533=0,"",AO533)</f>
        <v>#N/A</v>
      </c>
      <c r="BG533" s="78" t="e">
        <f aca="false">IF(AP533=0,"",AP533)</f>
        <v>#N/A</v>
      </c>
      <c r="BH533" s="78" t="e">
        <f aca="false">IF(AQ533=0,"",AQ533)</f>
        <v>#N/A</v>
      </c>
      <c r="BI533" s="78" t="e">
        <f aca="false">IF(AR533=0,"",AR533)</f>
        <v>#N/A</v>
      </c>
      <c r="BJ533" s="78" t="e">
        <f aca="false">IF(AS533=0,"",AS533)</f>
        <v>#N/A</v>
      </c>
      <c r="BK533" s="78" t="e">
        <f aca="false">IF(AT533=0,"",AT533)</f>
        <v>#N/A</v>
      </c>
      <c r="BL533" s="78" t="e">
        <f aca="false">IF(AU533=0,"",AU533)</f>
        <v>#N/A</v>
      </c>
      <c r="BM533" s="78" t="e">
        <f aca="false">IF(AV533=0,"",AV533)</f>
        <v>#N/A</v>
      </c>
      <c r="BN533" s="78" t="e">
        <f aca="false">IF(AW533=0,"",AW533)</f>
        <v>#N/A</v>
      </c>
      <c r="BO533" s="78" t="e">
        <f aca="false">IF(AX533=0,"",AX533)</f>
        <v>#N/A</v>
      </c>
      <c r="BP533" s="78" t="e">
        <f aca="false">IF(AY533=0,"",AY533)</f>
        <v>#N/A</v>
      </c>
      <c r="BQ533" s="78" t="e">
        <f aca="false">IF(AZ533=0,"",AZ533)</f>
        <v>#N/A</v>
      </c>
      <c r="BR533" s="78" t="e">
        <f aca="false">IF(BA533=0,"",BA533)</f>
        <v>#N/A</v>
      </c>
      <c r="BS533" s="78" t="e">
        <f aca="false">IF(BB533=0,"",BB533)</f>
        <v>#N/A</v>
      </c>
      <c r="BT533" s="78" t="e">
        <f aca="false">IF(BC533=0,"",BC533)</f>
        <v>#N/A</v>
      </c>
      <c r="BU533" s="78" t="e">
        <f aca="false">IF(BD533=0,"",BD533)</f>
        <v>#N/A</v>
      </c>
    </row>
    <row r="534" customFormat="false" ht="56.7" hidden="false" customHeight="true" outlineLevel="0" collapsed="false">
      <c r="A534" s="137"/>
      <c r="B534" s="138"/>
      <c r="C534" s="139"/>
      <c r="D534" s="139"/>
      <c r="E534" s="143"/>
      <c r="F534" s="120"/>
      <c r="G534" s="121"/>
      <c r="H534" s="122"/>
      <c r="I534" s="123"/>
      <c r="J534" s="116"/>
      <c r="K534" s="124" t="str">
        <f aca="false">IF(ISBLANK(I534),"",ROUND(IF(J534&lt;&gt;"€",IF(J534="$",I534*TRANSFERENCIAS!$E$29,I534*TRANSFERENCIAS!$H$29),I534),2))</f>
        <v/>
      </c>
      <c r="L534" s="142"/>
      <c r="M534" s="142"/>
      <c r="N534" s="142"/>
      <c r="O534" s="142"/>
      <c r="P534" s="142"/>
      <c r="Q534" s="160" t="str">
        <f aca="false">IF(ISNUMBER(X534),X534,"P")</f>
        <v>P</v>
      </c>
      <c r="W534" s="129" t="n">
        <f aca="false">SUM(L534:O534)</f>
        <v>0</v>
      </c>
      <c r="X534" s="129" t="str">
        <f aca="false">IF(W534&gt;0,ABS(W534-K534),"")</f>
        <v/>
      </c>
      <c r="AO534" s="78" t="e">
        <f aca="false">VLOOKUP(F534,PTDS2!$A$1:$Q$13,2)</f>
        <v>#N/A</v>
      </c>
      <c r="AP534" s="78" t="e">
        <f aca="false">VLOOKUP(F534,PTDS2!$A$1:$Q$13,3)</f>
        <v>#N/A</v>
      </c>
      <c r="AQ534" s="78" t="e">
        <f aca="false">VLOOKUP(F534,PTDS2!$A$1:$Q$13,4)</f>
        <v>#N/A</v>
      </c>
      <c r="AR534" s="78" t="e">
        <f aca="false">VLOOKUP(F534,PTDS2!$A$1:$Q$13,5)</f>
        <v>#N/A</v>
      </c>
      <c r="AS534" s="78" t="e">
        <f aca="false">VLOOKUP(F534,PTDS2!$A$1:$Q$13,6)</f>
        <v>#N/A</v>
      </c>
      <c r="AT534" s="78" t="e">
        <f aca="false">VLOOKUP(F534,PTDS2!$A$1:$Q$13,7)</f>
        <v>#N/A</v>
      </c>
      <c r="AU534" s="78" t="e">
        <f aca="false">VLOOKUP(F534,PTDS2!$A$1:$Q$13,8)</f>
        <v>#N/A</v>
      </c>
      <c r="AV534" s="78" t="e">
        <f aca="false">VLOOKUP(F534,PTDS2!$A$1:$Q$13,9)</f>
        <v>#N/A</v>
      </c>
      <c r="AW534" s="78" t="e">
        <f aca="false">VLOOKUP(F534,PTDS2!$A$1:$Q$13,10)</f>
        <v>#N/A</v>
      </c>
      <c r="AX534" s="78" t="e">
        <f aca="false">VLOOKUP(F534,PTDS2!$A$1:$Q$13,11)</f>
        <v>#N/A</v>
      </c>
      <c r="AY534" s="78" t="e">
        <f aca="false">VLOOKUP(F534,PTDS2!$A$1:$Q$13,12)</f>
        <v>#N/A</v>
      </c>
      <c r="AZ534" s="78" t="e">
        <f aca="false">VLOOKUP(F534,PTDS2!$A$1:$Q$13,13)</f>
        <v>#N/A</v>
      </c>
      <c r="BA534" s="78" t="e">
        <f aca="false">VLOOKUP(F534,PTDS2!$A$1:$Q$13,14)</f>
        <v>#N/A</v>
      </c>
      <c r="BB534" s="78" t="e">
        <f aca="false">VLOOKUP(F534,PTDS2!$A$1:$Q$13,15)</f>
        <v>#N/A</v>
      </c>
      <c r="BC534" s="78" t="e">
        <f aca="false">VLOOKUP(F534,PTDS2!$A$1:$Q$13,16)</f>
        <v>#N/A</v>
      </c>
      <c r="BD534" s="78" t="e">
        <f aca="false">VLOOKUP(F534,PTDS2!$A$1:$Q$13,17)</f>
        <v>#N/A</v>
      </c>
      <c r="BF534" s="78" t="e">
        <f aca="false">IF(AO534=0,"",AO534)</f>
        <v>#N/A</v>
      </c>
      <c r="BG534" s="78" t="e">
        <f aca="false">IF(AP534=0,"",AP534)</f>
        <v>#N/A</v>
      </c>
      <c r="BH534" s="78" t="e">
        <f aca="false">IF(AQ534=0,"",AQ534)</f>
        <v>#N/A</v>
      </c>
      <c r="BI534" s="78" t="e">
        <f aca="false">IF(AR534=0,"",AR534)</f>
        <v>#N/A</v>
      </c>
      <c r="BJ534" s="78" t="e">
        <f aca="false">IF(AS534=0,"",AS534)</f>
        <v>#N/A</v>
      </c>
      <c r="BK534" s="78" t="e">
        <f aca="false">IF(AT534=0,"",AT534)</f>
        <v>#N/A</v>
      </c>
      <c r="BL534" s="78" t="e">
        <f aca="false">IF(AU534=0,"",AU534)</f>
        <v>#N/A</v>
      </c>
      <c r="BM534" s="78" t="e">
        <f aca="false">IF(AV534=0,"",AV534)</f>
        <v>#N/A</v>
      </c>
      <c r="BN534" s="78" t="e">
        <f aca="false">IF(AW534=0,"",AW534)</f>
        <v>#N/A</v>
      </c>
      <c r="BO534" s="78" t="e">
        <f aca="false">IF(AX534=0,"",AX534)</f>
        <v>#N/A</v>
      </c>
      <c r="BP534" s="78" t="e">
        <f aca="false">IF(AY534=0,"",AY534)</f>
        <v>#N/A</v>
      </c>
      <c r="BQ534" s="78" t="e">
        <f aca="false">IF(AZ534=0,"",AZ534)</f>
        <v>#N/A</v>
      </c>
      <c r="BR534" s="78" t="e">
        <f aca="false">IF(BA534=0,"",BA534)</f>
        <v>#N/A</v>
      </c>
      <c r="BS534" s="78" t="e">
        <f aca="false">IF(BB534=0,"",BB534)</f>
        <v>#N/A</v>
      </c>
      <c r="BT534" s="78" t="e">
        <f aca="false">IF(BC534=0,"",BC534)</f>
        <v>#N/A</v>
      </c>
      <c r="BU534" s="78" t="e">
        <f aca="false">IF(BD534=0,"",BD534)</f>
        <v>#N/A</v>
      </c>
    </row>
    <row r="535" customFormat="false" ht="56.7" hidden="false" customHeight="true" outlineLevel="0" collapsed="false">
      <c r="A535" s="137"/>
      <c r="B535" s="138"/>
      <c r="C535" s="139"/>
      <c r="D535" s="139"/>
      <c r="E535" s="143"/>
      <c r="F535" s="120"/>
      <c r="G535" s="121"/>
      <c r="H535" s="122"/>
      <c r="I535" s="123"/>
      <c r="J535" s="116"/>
      <c r="K535" s="124" t="str">
        <f aca="false">IF(ISBLANK(I535),"",ROUND(IF(J535&lt;&gt;"€",IF(J535="$",I535*TRANSFERENCIAS!$E$29,I535*TRANSFERENCIAS!$H$29),I535),2))</f>
        <v/>
      </c>
      <c r="L535" s="142"/>
      <c r="M535" s="142"/>
      <c r="N535" s="142"/>
      <c r="O535" s="142"/>
      <c r="P535" s="142"/>
      <c r="Q535" s="160" t="str">
        <f aca="false">IF(ISNUMBER(X535),X535,"P")</f>
        <v>P</v>
      </c>
      <c r="W535" s="129" t="n">
        <f aca="false">SUM(L535:O535)</f>
        <v>0</v>
      </c>
      <c r="X535" s="129" t="str">
        <f aca="false">IF(W535&gt;0,ABS(W535-K535),"")</f>
        <v/>
      </c>
      <c r="AO535" s="78" t="e">
        <f aca="false">VLOOKUP(F535,PTDS2!$A$1:$Q$13,2)</f>
        <v>#N/A</v>
      </c>
      <c r="AP535" s="78" t="e">
        <f aca="false">VLOOKUP(F535,PTDS2!$A$1:$Q$13,3)</f>
        <v>#N/A</v>
      </c>
      <c r="AQ535" s="78" t="e">
        <f aca="false">VLOOKUP(F535,PTDS2!$A$1:$Q$13,4)</f>
        <v>#N/A</v>
      </c>
      <c r="AR535" s="78" t="e">
        <f aca="false">VLOOKUP(F535,PTDS2!$A$1:$Q$13,5)</f>
        <v>#N/A</v>
      </c>
      <c r="AS535" s="78" t="e">
        <f aca="false">VLOOKUP(F535,PTDS2!$A$1:$Q$13,6)</f>
        <v>#N/A</v>
      </c>
      <c r="AT535" s="78" t="e">
        <f aca="false">VLOOKUP(F535,PTDS2!$A$1:$Q$13,7)</f>
        <v>#N/A</v>
      </c>
      <c r="AU535" s="78" t="e">
        <f aca="false">VLOOKUP(F535,PTDS2!$A$1:$Q$13,8)</f>
        <v>#N/A</v>
      </c>
      <c r="AV535" s="78" t="e">
        <f aca="false">VLOOKUP(F535,PTDS2!$A$1:$Q$13,9)</f>
        <v>#N/A</v>
      </c>
      <c r="AW535" s="78" t="e">
        <f aca="false">VLOOKUP(F535,PTDS2!$A$1:$Q$13,10)</f>
        <v>#N/A</v>
      </c>
      <c r="AX535" s="78" t="e">
        <f aca="false">VLOOKUP(F535,PTDS2!$A$1:$Q$13,11)</f>
        <v>#N/A</v>
      </c>
      <c r="AY535" s="78" t="e">
        <f aca="false">VLOOKUP(F535,PTDS2!$A$1:$Q$13,12)</f>
        <v>#N/A</v>
      </c>
      <c r="AZ535" s="78" t="e">
        <f aca="false">VLOOKUP(F535,PTDS2!$A$1:$Q$13,13)</f>
        <v>#N/A</v>
      </c>
      <c r="BA535" s="78" t="e">
        <f aca="false">VLOOKUP(F535,PTDS2!$A$1:$Q$13,14)</f>
        <v>#N/A</v>
      </c>
      <c r="BB535" s="78" t="e">
        <f aca="false">VLOOKUP(F535,PTDS2!$A$1:$Q$13,15)</f>
        <v>#N/A</v>
      </c>
      <c r="BC535" s="78" t="e">
        <f aca="false">VLOOKUP(F535,PTDS2!$A$1:$Q$13,16)</f>
        <v>#N/A</v>
      </c>
      <c r="BD535" s="78" t="e">
        <f aca="false">VLOOKUP(F535,PTDS2!$A$1:$Q$13,17)</f>
        <v>#N/A</v>
      </c>
      <c r="BF535" s="78" t="e">
        <f aca="false">IF(AO535=0,"",AO535)</f>
        <v>#N/A</v>
      </c>
      <c r="BG535" s="78" t="e">
        <f aca="false">IF(AP535=0,"",AP535)</f>
        <v>#N/A</v>
      </c>
      <c r="BH535" s="78" t="e">
        <f aca="false">IF(AQ535=0,"",AQ535)</f>
        <v>#N/A</v>
      </c>
      <c r="BI535" s="78" t="e">
        <f aca="false">IF(AR535=0,"",AR535)</f>
        <v>#N/A</v>
      </c>
      <c r="BJ535" s="78" t="e">
        <f aca="false">IF(AS535=0,"",AS535)</f>
        <v>#N/A</v>
      </c>
      <c r="BK535" s="78" t="e">
        <f aca="false">IF(AT535=0,"",AT535)</f>
        <v>#N/A</v>
      </c>
      <c r="BL535" s="78" t="e">
        <f aca="false">IF(AU535=0,"",AU535)</f>
        <v>#N/A</v>
      </c>
      <c r="BM535" s="78" t="e">
        <f aca="false">IF(AV535=0,"",AV535)</f>
        <v>#N/A</v>
      </c>
      <c r="BN535" s="78" t="e">
        <f aca="false">IF(AW535=0,"",AW535)</f>
        <v>#N/A</v>
      </c>
      <c r="BO535" s="78" t="e">
        <f aca="false">IF(AX535=0,"",AX535)</f>
        <v>#N/A</v>
      </c>
      <c r="BP535" s="78" t="e">
        <f aca="false">IF(AY535=0,"",AY535)</f>
        <v>#N/A</v>
      </c>
      <c r="BQ535" s="78" t="e">
        <f aca="false">IF(AZ535=0,"",AZ535)</f>
        <v>#N/A</v>
      </c>
      <c r="BR535" s="78" t="e">
        <f aca="false">IF(BA535=0,"",BA535)</f>
        <v>#N/A</v>
      </c>
      <c r="BS535" s="78" t="e">
        <f aca="false">IF(BB535=0,"",BB535)</f>
        <v>#N/A</v>
      </c>
      <c r="BT535" s="78" t="e">
        <f aca="false">IF(BC535=0,"",BC535)</f>
        <v>#N/A</v>
      </c>
      <c r="BU535" s="78" t="e">
        <f aca="false">IF(BD535=0,"",BD535)</f>
        <v>#N/A</v>
      </c>
    </row>
    <row r="536" customFormat="false" ht="56.7" hidden="false" customHeight="true" outlineLevel="0" collapsed="false">
      <c r="A536" s="137"/>
      <c r="B536" s="138"/>
      <c r="C536" s="139"/>
      <c r="D536" s="139"/>
      <c r="E536" s="143"/>
      <c r="F536" s="120"/>
      <c r="G536" s="121"/>
      <c r="H536" s="122"/>
      <c r="I536" s="123"/>
      <c r="J536" s="116"/>
      <c r="K536" s="124" t="str">
        <f aca="false">IF(ISBLANK(I536),"",ROUND(IF(J536&lt;&gt;"€",IF(J536="$",I536*TRANSFERENCIAS!$E$29,I536*TRANSFERENCIAS!$H$29),I536),2))</f>
        <v/>
      </c>
      <c r="L536" s="142"/>
      <c r="M536" s="142"/>
      <c r="N536" s="142"/>
      <c r="O536" s="142"/>
      <c r="P536" s="142"/>
      <c r="Q536" s="160" t="str">
        <f aca="false">IF(ISNUMBER(X536),X536,"P")</f>
        <v>P</v>
      </c>
      <c r="W536" s="129" t="n">
        <f aca="false">SUM(L536:O536)</f>
        <v>0</v>
      </c>
      <c r="X536" s="129" t="str">
        <f aca="false">IF(W536&gt;0,ABS(W536-K536),"")</f>
        <v/>
      </c>
      <c r="AO536" s="78" t="e">
        <f aca="false">VLOOKUP(F536,PTDS2!$A$1:$Q$13,2)</f>
        <v>#N/A</v>
      </c>
      <c r="AP536" s="78" t="e">
        <f aca="false">VLOOKUP(F536,PTDS2!$A$1:$Q$13,3)</f>
        <v>#N/A</v>
      </c>
      <c r="AQ536" s="78" t="e">
        <f aca="false">VLOOKUP(F536,PTDS2!$A$1:$Q$13,4)</f>
        <v>#N/A</v>
      </c>
      <c r="AR536" s="78" t="e">
        <f aca="false">VLOOKUP(F536,PTDS2!$A$1:$Q$13,5)</f>
        <v>#N/A</v>
      </c>
      <c r="AS536" s="78" t="e">
        <f aca="false">VLOOKUP(F536,PTDS2!$A$1:$Q$13,6)</f>
        <v>#N/A</v>
      </c>
      <c r="AT536" s="78" t="e">
        <f aca="false">VLOOKUP(F536,PTDS2!$A$1:$Q$13,7)</f>
        <v>#N/A</v>
      </c>
      <c r="AU536" s="78" t="e">
        <f aca="false">VLOOKUP(F536,PTDS2!$A$1:$Q$13,8)</f>
        <v>#N/A</v>
      </c>
      <c r="AV536" s="78" t="e">
        <f aca="false">VLOOKUP(F536,PTDS2!$A$1:$Q$13,9)</f>
        <v>#N/A</v>
      </c>
      <c r="AW536" s="78" t="e">
        <f aca="false">VLOOKUP(F536,PTDS2!$A$1:$Q$13,10)</f>
        <v>#N/A</v>
      </c>
      <c r="AX536" s="78" t="e">
        <f aca="false">VLOOKUP(F536,PTDS2!$A$1:$Q$13,11)</f>
        <v>#N/A</v>
      </c>
      <c r="AY536" s="78" t="e">
        <f aca="false">VLOOKUP(F536,PTDS2!$A$1:$Q$13,12)</f>
        <v>#N/A</v>
      </c>
      <c r="AZ536" s="78" t="e">
        <f aca="false">VLOOKUP(F536,PTDS2!$A$1:$Q$13,13)</f>
        <v>#N/A</v>
      </c>
      <c r="BA536" s="78" t="e">
        <f aca="false">VLOOKUP(F536,PTDS2!$A$1:$Q$13,14)</f>
        <v>#N/A</v>
      </c>
      <c r="BB536" s="78" t="e">
        <f aca="false">VLOOKUP(F536,PTDS2!$A$1:$Q$13,15)</f>
        <v>#N/A</v>
      </c>
      <c r="BC536" s="78" t="e">
        <f aca="false">VLOOKUP(F536,PTDS2!$A$1:$Q$13,16)</f>
        <v>#N/A</v>
      </c>
      <c r="BD536" s="78" t="e">
        <f aca="false">VLOOKUP(F536,PTDS2!$A$1:$Q$13,17)</f>
        <v>#N/A</v>
      </c>
      <c r="BF536" s="78" t="e">
        <f aca="false">IF(AO536=0,"",AO536)</f>
        <v>#N/A</v>
      </c>
      <c r="BG536" s="78" t="e">
        <f aca="false">IF(AP536=0,"",AP536)</f>
        <v>#N/A</v>
      </c>
      <c r="BH536" s="78" t="e">
        <f aca="false">IF(AQ536=0,"",AQ536)</f>
        <v>#N/A</v>
      </c>
      <c r="BI536" s="78" t="e">
        <f aca="false">IF(AR536=0,"",AR536)</f>
        <v>#N/A</v>
      </c>
      <c r="BJ536" s="78" t="e">
        <f aca="false">IF(AS536=0,"",AS536)</f>
        <v>#N/A</v>
      </c>
      <c r="BK536" s="78" t="e">
        <f aca="false">IF(AT536=0,"",AT536)</f>
        <v>#N/A</v>
      </c>
      <c r="BL536" s="78" t="e">
        <f aca="false">IF(AU536=0,"",AU536)</f>
        <v>#N/A</v>
      </c>
      <c r="BM536" s="78" t="e">
        <f aca="false">IF(AV536=0,"",AV536)</f>
        <v>#N/A</v>
      </c>
      <c r="BN536" s="78" t="e">
        <f aca="false">IF(AW536=0,"",AW536)</f>
        <v>#N/A</v>
      </c>
      <c r="BO536" s="78" t="e">
        <f aca="false">IF(AX536=0,"",AX536)</f>
        <v>#N/A</v>
      </c>
      <c r="BP536" s="78" t="e">
        <f aca="false">IF(AY536=0,"",AY536)</f>
        <v>#N/A</v>
      </c>
      <c r="BQ536" s="78" t="e">
        <f aca="false">IF(AZ536=0,"",AZ536)</f>
        <v>#N/A</v>
      </c>
      <c r="BR536" s="78" t="e">
        <f aca="false">IF(BA536=0,"",BA536)</f>
        <v>#N/A</v>
      </c>
      <c r="BS536" s="78" t="e">
        <f aca="false">IF(BB536=0,"",BB536)</f>
        <v>#N/A</v>
      </c>
      <c r="BT536" s="78" t="e">
        <f aca="false">IF(BC536=0,"",BC536)</f>
        <v>#N/A</v>
      </c>
      <c r="BU536" s="78" t="e">
        <f aca="false">IF(BD536=0,"",BD536)</f>
        <v>#N/A</v>
      </c>
    </row>
    <row r="537" customFormat="false" ht="56.7" hidden="false" customHeight="true" outlineLevel="0" collapsed="false">
      <c r="A537" s="137"/>
      <c r="B537" s="138"/>
      <c r="C537" s="139"/>
      <c r="D537" s="139"/>
      <c r="E537" s="143"/>
      <c r="F537" s="120"/>
      <c r="G537" s="121"/>
      <c r="H537" s="122"/>
      <c r="I537" s="123"/>
      <c r="J537" s="116"/>
      <c r="K537" s="124" t="str">
        <f aca="false">IF(ISBLANK(I537),"",ROUND(IF(J537&lt;&gt;"€",IF(J537="$",I537*TRANSFERENCIAS!$E$29,I537*TRANSFERENCIAS!$H$29),I537),2))</f>
        <v/>
      </c>
      <c r="L537" s="142"/>
      <c r="M537" s="142"/>
      <c r="N537" s="142"/>
      <c r="O537" s="142"/>
      <c r="P537" s="142"/>
      <c r="Q537" s="160" t="str">
        <f aca="false">IF(ISNUMBER(X537),X537,"P")</f>
        <v>P</v>
      </c>
      <c r="W537" s="129" t="n">
        <f aca="false">SUM(L537:O537)</f>
        <v>0</v>
      </c>
      <c r="X537" s="129" t="str">
        <f aca="false">IF(W537&gt;0,ABS(W537-K537),"")</f>
        <v/>
      </c>
      <c r="AO537" s="78" t="e">
        <f aca="false">VLOOKUP(F537,PTDS2!$A$1:$Q$13,2)</f>
        <v>#N/A</v>
      </c>
      <c r="AP537" s="78" t="e">
        <f aca="false">VLOOKUP(F537,PTDS2!$A$1:$Q$13,3)</f>
        <v>#N/A</v>
      </c>
      <c r="AQ537" s="78" t="e">
        <f aca="false">VLOOKUP(F537,PTDS2!$A$1:$Q$13,4)</f>
        <v>#N/A</v>
      </c>
      <c r="AR537" s="78" t="e">
        <f aca="false">VLOOKUP(F537,PTDS2!$A$1:$Q$13,5)</f>
        <v>#N/A</v>
      </c>
      <c r="AS537" s="78" t="e">
        <f aca="false">VLOOKUP(F537,PTDS2!$A$1:$Q$13,6)</f>
        <v>#N/A</v>
      </c>
      <c r="AT537" s="78" t="e">
        <f aca="false">VLOOKUP(F537,PTDS2!$A$1:$Q$13,7)</f>
        <v>#N/A</v>
      </c>
      <c r="AU537" s="78" t="e">
        <f aca="false">VLOOKUP(F537,PTDS2!$A$1:$Q$13,8)</f>
        <v>#N/A</v>
      </c>
      <c r="AV537" s="78" t="e">
        <f aca="false">VLOOKUP(F537,PTDS2!$A$1:$Q$13,9)</f>
        <v>#N/A</v>
      </c>
      <c r="AW537" s="78" t="e">
        <f aca="false">VLOOKUP(F537,PTDS2!$A$1:$Q$13,10)</f>
        <v>#N/A</v>
      </c>
      <c r="AX537" s="78" t="e">
        <f aca="false">VLOOKUP(F537,PTDS2!$A$1:$Q$13,11)</f>
        <v>#N/A</v>
      </c>
      <c r="AY537" s="78" t="e">
        <f aca="false">VLOOKUP(F537,PTDS2!$A$1:$Q$13,12)</f>
        <v>#N/A</v>
      </c>
      <c r="AZ537" s="78" t="e">
        <f aca="false">VLOOKUP(F537,PTDS2!$A$1:$Q$13,13)</f>
        <v>#N/A</v>
      </c>
      <c r="BA537" s="78" t="e">
        <f aca="false">VLOOKUP(F537,PTDS2!$A$1:$Q$13,14)</f>
        <v>#N/A</v>
      </c>
      <c r="BB537" s="78" t="e">
        <f aca="false">VLOOKUP(F537,PTDS2!$A$1:$Q$13,15)</f>
        <v>#N/A</v>
      </c>
      <c r="BC537" s="78" t="e">
        <f aca="false">VLOOKUP(F537,PTDS2!$A$1:$Q$13,16)</f>
        <v>#N/A</v>
      </c>
      <c r="BD537" s="78" t="e">
        <f aca="false">VLOOKUP(F537,PTDS2!$A$1:$Q$13,17)</f>
        <v>#N/A</v>
      </c>
      <c r="BF537" s="78" t="e">
        <f aca="false">IF(AO537=0,"",AO537)</f>
        <v>#N/A</v>
      </c>
      <c r="BG537" s="78" t="e">
        <f aca="false">IF(AP537=0,"",AP537)</f>
        <v>#N/A</v>
      </c>
      <c r="BH537" s="78" t="e">
        <f aca="false">IF(AQ537=0,"",AQ537)</f>
        <v>#N/A</v>
      </c>
      <c r="BI537" s="78" t="e">
        <f aca="false">IF(AR537=0,"",AR537)</f>
        <v>#N/A</v>
      </c>
      <c r="BJ537" s="78" t="e">
        <f aca="false">IF(AS537=0,"",AS537)</f>
        <v>#N/A</v>
      </c>
      <c r="BK537" s="78" t="e">
        <f aca="false">IF(AT537=0,"",AT537)</f>
        <v>#N/A</v>
      </c>
      <c r="BL537" s="78" t="e">
        <f aca="false">IF(AU537=0,"",AU537)</f>
        <v>#N/A</v>
      </c>
      <c r="BM537" s="78" t="e">
        <f aca="false">IF(AV537=0,"",AV537)</f>
        <v>#N/A</v>
      </c>
      <c r="BN537" s="78" t="e">
        <f aca="false">IF(AW537=0,"",AW537)</f>
        <v>#N/A</v>
      </c>
      <c r="BO537" s="78" t="e">
        <f aca="false">IF(AX537=0,"",AX537)</f>
        <v>#N/A</v>
      </c>
      <c r="BP537" s="78" t="e">
        <f aca="false">IF(AY537=0,"",AY537)</f>
        <v>#N/A</v>
      </c>
      <c r="BQ537" s="78" t="e">
        <f aca="false">IF(AZ537=0,"",AZ537)</f>
        <v>#N/A</v>
      </c>
      <c r="BR537" s="78" t="e">
        <f aca="false">IF(BA537=0,"",BA537)</f>
        <v>#N/A</v>
      </c>
      <c r="BS537" s="78" t="e">
        <f aca="false">IF(BB537=0,"",BB537)</f>
        <v>#N/A</v>
      </c>
      <c r="BT537" s="78" t="e">
        <f aca="false">IF(BC537=0,"",BC537)</f>
        <v>#N/A</v>
      </c>
      <c r="BU537" s="78" t="e">
        <f aca="false">IF(BD537=0,"",BD537)</f>
        <v>#N/A</v>
      </c>
    </row>
    <row r="538" customFormat="false" ht="56.7" hidden="false" customHeight="true" outlineLevel="0" collapsed="false">
      <c r="A538" s="137"/>
      <c r="B538" s="138"/>
      <c r="C538" s="139"/>
      <c r="D538" s="139"/>
      <c r="E538" s="143"/>
      <c r="F538" s="120"/>
      <c r="G538" s="121"/>
      <c r="H538" s="122"/>
      <c r="I538" s="123"/>
      <c r="J538" s="116"/>
      <c r="K538" s="124" t="str">
        <f aca="false">IF(ISBLANK(I538),"",ROUND(IF(J538&lt;&gt;"€",IF(J538="$",I538*TRANSFERENCIAS!$E$29,I538*TRANSFERENCIAS!$H$29),I538),2))</f>
        <v/>
      </c>
      <c r="L538" s="142"/>
      <c r="M538" s="142"/>
      <c r="N538" s="142"/>
      <c r="O538" s="142"/>
      <c r="P538" s="142"/>
      <c r="Q538" s="160" t="str">
        <f aca="false">IF(ISNUMBER(X538),X538,"P")</f>
        <v>P</v>
      </c>
      <c r="W538" s="129" t="n">
        <f aca="false">SUM(L538:O538)</f>
        <v>0</v>
      </c>
      <c r="X538" s="129" t="str">
        <f aca="false">IF(W538&gt;0,ABS(W538-K538),"")</f>
        <v/>
      </c>
      <c r="AO538" s="78" t="e">
        <f aca="false">VLOOKUP(F538,PTDS2!$A$1:$Q$13,2)</f>
        <v>#N/A</v>
      </c>
      <c r="AP538" s="78" t="e">
        <f aca="false">VLOOKUP(F538,PTDS2!$A$1:$Q$13,3)</f>
        <v>#N/A</v>
      </c>
      <c r="AQ538" s="78" t="e">
        <f aca="false">VLOOKUP(F538,PTDS2!$A$1:$Q$13,4)</f>
        <v>#N/A</v>
      </c>
      <c r="AR538" s="78" t="e">
        <f aca="false">VLOOKUP(F538,PTDS2!$A$1:$Q$13,5)</f>
        <v>#N/A</v>
      </c>
      <c r="AS538" s="78" t="e">
        <f aca="false">VLOOKUP(F538,PTDS2!$A$1:$Q$13,6)</f>
        <v>#N/A</v>
      </c>
      <c r="AT538" s="78" t="e">
        <f aca="false">VLOOKUP(F538,PTDS2!$A$1:$Q$13,7)</f>
        <v>#N/A</v>
      </c>
      <c r="AU538" s="78" t="e">
        <f aca="false">VLOOKUP(F538,PTDS2!$A$1:$Q$13,8)</f>
        <v>#N/A</v>
      </c>
      <c r="AV538" s="78" t="e">
        <f aca="false">VLOOKUP(F538,PTDS2!$A$1:$Q$13,9)</f>
        <v>#N/A</v>
      </c>
      <c r="AW538" s="78" t="e">
        <f aca="false">VLOOKUP(F538,PTDS2!$A$1:$Q$13,10)</f>
        <v>#N/A</v>
      </c>
      <c r="AX538" s="78" t="e">
        <f aca="false">VLOOKUP(F538,PTDS2!$A$1:$Q$13,11)</f>
        <v>#N/A</v>
      </c>
      <c r="AY538" s="78" t="e">
        <f aca="false">VLOOKUP(F538,PTDS2!$A$1:$Q$13,12)</f>
        <v>#N/A</v>
      </c>
      <c r="AZ538" s="78" t="e">
        <f aca="false">VLOOKUP(F538,PTDS2!$A$1:$Q$13,13)</f>
        <v>#N/A</v>
      </c>
      <c r="BA538" s="78" t="e">
        <f aca="false">VLOOKUP(F538,PTDS2!$A$1:$Q$13,14)</f>
        <v>#N/A</v>
      </c>
      <c r="BB538" s="78" t="e">
        <f aca="false">VLOOKUP(F538,PTDS2!$A$1:$Q$13,15)</f>
        <v>#N/A</v>
      </c>
      <c r="BC538" s="78" t="e">
        <f aca="false">VLOOKUP(F538,PTDS2!$A$1:$Q$13,16)</f>
        <v>#N/A</v>
      </c>
      <c r="BD538" s="78" t="e">
        <f aca="false">VLOOKUP(F538,PTDS2!$A$1:$Q$13,17)</f>
        <v>#N/A</v>
      </c>
      <c r="BF538" s="78" t="e">
        <f aca="false">IF(AO538=0,"",AO538)</f>
        <v>#N/A</v>
      </c>
      <c r="BG538" s="78" t="e">
        <f aca="false">IF(AP538=0,"",AP538)</f>
        <v>#N/A</v>
      </c>
      <c r="BH538" s="78" t="e">
        <f aca="false">IF(AQ538=0,"",AQ538)</f>
        <v>#N/A</v>
      </c>
      <c r="BI538" s="78" t="e">
        <f aca="false">IF(AR538=0,"",AR538)</f>
        <v>#N/A</v>
      </c>
      <c r="BJ538" s="78" t="e">
        <f aca="false">IF(AS538=0,"",AS538)</f>
        <v>#N/A</v>
      </c>
      <c r="BK538" s="78" t="e">
        <f aca="false">IF(AT538=0,"",AT538)</f>
        <v>#N/A</v>
      </c>
      <c r="BL538" s="78" t="e">
        <f aca="false">IF(AU538=0,"",AU538)</f>
        <v>#N/A</v>
      </c>
      <c r="BM538" s="78" t="e">
        <f aca="false">IF(AV538=0,"",AV538)</f>
        <v>#N/A</v>
      </c>
      <c r="BN538" s="78" t="e">
        <f aca="false">IF(AW538=0,"",AW538)</f>
        <v>#N/A</v>
      </c>
      <c r="BO538" s="78" t="e">
        <f aca="false">IF(AX538=0,"",AX538)</f>
        <v>#N/A</v>
      </c>
      <c r="BP538" s="78" t="e">
        <f aca="false">IF(AY538=0,"",AY538)</f>
        <v>#N/A</v>
      </c>
      <c r="BQ538" s="78" t="e">
        <f aca="false">IF(AZ538=0,"",AZ538)</f>
        <v>#N/A</v>
      </c>
      <c r="BR538" s="78" t="e">
        <f aca="false">IF(BA538=0,"",BA538)</f>
        <v>#N/A</v>
      </c>
      <c r="BS538" s="78" t="e">
        <f aca="false">IF(BB538=0,"",BB538)</f>
        <v>#N/A</v>
      </c>
      <c r="BT538" s="78" t="e">
        <f aca="false">IF(BC538=0,"",BC538)</f>
        <v>#N/A</v>
      </c>
      <c r="BU538" s="78" t="e">
        <f aca="false">IF(BD538=0,"",BD538)</f>
        <v>#N/A</v>
      </c>
    </row>
    <row r="539" customFormat="false" ht="56.7" hidden="false" customHeight="true" outlineLevel="0" collapsed="false">
      <c r="A539" s="137"/>
      <c r="B539" s="138"/>
      <c r="C539" s="139"/>
      <c r="D539" s="139"/>
      <c r="E539" s="143"/>
      <c r="F539" s="120"/>
      <c r="G539" s="121"/>
      <c r="H539" s="122"/>
      <c r="I539" s="123"/>
      <c r="J539" s="116"/>
      <c r="K539" s="124" t="str">
        <f aca="false">IF(ISBLANK(I539),"",ROUND(IF(J539&lt;&gt;"€",IF(J539="$",I539*TRANSFERENCIAS!$E$29,I539*TRANSFERENCIAS!$H$29),I539),2))</f>
        <v/>
      </c>
      <c r="L539" s="142"/>
      <c r="M539" s="142"/>
      <c r="N539" s="142"/>
      <c r="O539" s="142"/>
      <c r="P539" s="142"/>
      <c r="Q539" s="160" t="str">
        <f aca="false">IF(ISNUMBER(X539),X539,"P")</f>
        <v>P</v>
      </c>
      <c r="W539" s="129" t="n">
        <f aca="false">SUM(L539:O539)</f>
        <v>0</v>
      </c>
      <c r="X539" s="129" t="str">
        <f aca="false">IF(W539&gt;0,ABS(W539-K539),"")</f>
        <v/>
      </c>
      <c r="AO539" s="78" t="e">
        <f aca="false">VLOOKUP(F539,PTDS2!$A$1:$Q$13,2)</f>
        <v>#N/A</v>
      </c>
      <c r="AP539" s="78" t="e">
        <f aca="false">VLOOKUP(F539,PTDS2!$A$1:$Q$13,3)</f>
        <v>#N/A</v>
      </c>
      <c r="AQ539" s="78" t="e">
        <f aca="false">VLOOKUP(F539,PTDS2!$A$1:$Q$13,4)</f>
        <v>#N/A</v>
      </c>
      <c r="AR539" s="78" t="e">
        <f aca="false">VLOOKUP(F539,PTDS2!$A$1:$Q$13,5)</f>
        <v>#N/A</v>
      </c>
      <c r="AS539" s="78" t="e">
        <f aca="false">VLOOKUP(F539,PTDS2!$A$1:$Q$13,6)</f>
        <v>#N/A</v>
      </c>
      <c r="AT539" s="78" t="e">
        <f aca="false">VLOOKUP(F539,PTDS2!$A$1:$Q$13,7)</f>
        <v>#N/A</v>
      </c>
      <c r="AU539" s="78" t="e">
        <f aca="false">VLOOKUP(F539,PTDS2!$A$1:$Q$13,8)</f>
        <v>#N/A</v>
      </c>
      <c r="AV539" s="78" t="e">
        <f aca="false">VLOOKUP(F539,PTDS2!$A$1:$Q$13,9)</f>
        <v>#N/A</v>
      </c>
      <c r="AW539" s="78" t="e">
        <f aca="false">VLOOKUP(F539,PTDS2!$A$1:$Q$13,10)</f>
        <v>#N/A</v>
      </c>
      <c r="AX539" s="78" t="e">
        <f aca="false">VLOOKUP(F539,PTDS2!$A$1:$Q$13,11)</f>
        <v>#N/A</v>
      </c>
      <c r="AY539" s="78" t="e">
        <f aca="false">VLOOKUP(F539,PTDS2!$A$1:$Q$13,12)</f>
        <v>#N/A</v>
      </c>
      <c r="AZ539" s="78" t="e">
        <f aca="false">VLOOKUP(F539,PTDS2!$A$1:$Q$13,13)</f>
        <v>#N/A</v>
      </c>
      <c r="BA539" s="78" t="e">
        <f aca="false">VLOOKUP(F539,PTDS2!$A$1:$Q$13,14)</f>
        <v>#N/A</v>
      </c>
      <c r="BB539" s="78" t="e">
        <f aca="false">VLOOKUP(F539,PTDS2!$A$1:$Q$13,15)</f>
        <v>#N/A</v>
      </c>
      <c r="BC539" s="78" t="e">
        <f aca="false">VLOOKUP(F539,PTDS2!$A$1:$Q$13,16)</f>
        <v>#N/A</v>
      </c>
      <c r="BD539" s="78" t="e">
        <f aca="false">VLOOKUP(F539,PTDS2!$A$1:$Q$13,17)</f>
        <v>#N/A</v>
      </c>
      <c r="BF539" s="78" t="e">
        <f aca="false">IF(AO539=0,"",AO539)</f>
        <v>#N/A</v>
      </c>
      <c r="BG539" s="78" t="e">
        <f aca="false">IF(AP539=0,"",AP539)</f>
        <v>#N/A</v>
      </c>
      <c r="BH539" s="78" t="e">
        <f aca="false">IF(AQ539=0,"",AQ539)</f>
        <v>#N/A</v>
      </c>
      <c r="BI539" s="78" t="e">
        <f aca="false">IF(AR539=0,"",AR539)</f>
        <v>#N/A</v>
      </c>
      <c r="BJ539" s="78" t="e">
        <f aca="false">IF(AS539=0,"",AS539)</f>
        <v>#N/A</v>
      </c>
      <c r="BK539" s="78" t="e">
        <f aca="false">IF(AT539=0,"",AT539)</f>
        <v>#N/A</v>
      </c>
      <c r="BL539" s="78" t="e">
        <f aca="false">IF(AU539=0,"",AU539)</f>
        <v>#N/A</v>
      </c>
      <c r="BM539" s="78" t="e">
        <f aca="false">IF(AV539=0,"",AV539)</f>
        <v>#N/A</v>
      </c>
      <c r="BN539" s="78" t="e">
        <f aca="false">IF(AW539=0,"",AW539)</f>
        <v>#N/A</v>
      </c>
      <c r="BO539" s="78" t="e">
        <f aca="false">IF(AX539=0,"",AX539)</f>
        <v>#N/A</v>
      </c>
      <c r="BP539" s="78" t="e">
        <f aca="false">IF(AY539=0,"",AY539)</f>
        <v>#N/A</v>
      </c>
      <c r="BQ539" s="78" t="e">
        <f aca="false">IF(AZ539=0,"",AZ539)</f>
        <v>#N/A</v>
      </c>
      <c r="BR539" s="78" t="e">
        <f aca="false">IF(BA539=0,"",BA539)</f>
        <v>#N/A</v>
      </c>
      <c r="BS539" s="78" t="e">
        <f aca="false">IF(BB539=0,"",BB539)</f>
        <v>#N/A</v>
      </c>
      <c r="BT539" s="78" t="e">
        <f aca="false">IF(BC539=0,"",BC539)</f>
        <v>#N/A</v>
      </c>
      <c r="BU539" s="78" t="e">
        <f aca="false">IF(BD539=0,"",BD539)</f>
        <v>#N/A</v>
      </c>
    </row>
    <row r="540" customFormat="false" ht="56.7" hidden="false" customHeight="true" outlineLevel="0" collapsed="false">
      <c r="A540" s="137"/>
      <c r="B540" s="138"/>
      <c r="C540" s="139"/>
      <c r="D540" s="139"/>
      <c r="E540" s="143"/>
      <c r="F540" s="120"/>
      <c r="G540" s="121"/>
      <c r="H540" s="122"/>
      <c r="I540" s="123"/>
      <c r="J540" s="116"/>
      <c r="K540" s="124" t="str">
        <f aca="false">IF(ISBLANK(I540),"",ROUND(IF(J540&lt;&gt;"€",IF(J540="$",I540*TRANSFERENCIAS!$E$29,I540*TRANSFERENCIAS!$H$29),I540),2))</f>
        <v/>
      </c>
      <c r="L540" s="142"/>
      <c r="M540" s="142"/>
      <c r="N540" s="142"/>
      <c r="O540" s="142"/>
      <c r="P540" s="142"/>
      <c r="Q540" s="160" t="str">
        <f aca="false">IF(ISNUMBER(X540),X540,"P")</f>
        <v>P</v>
      </c>
      <c r="W540" s="129" t="n">
        <f aca="false">SUM(L540:O540)</f>
        <v>0</v>
      </c>
      <c r="X540" s="129" t="str">
        <f aca="false">IF(W540&gt;0,ABS(W540-K540),"")</f>
        <v/>
      </c>
      <c r="AO540" s="78" t="e">
        <f aca="false">VLOOKUP(F540,PTDS2!$A$1:$Q$13,2)</f>
        <v>#N/A</v>
      </c>
      <c r="AP540" s="78" t="e">
        <f aca="false">VLOOKUP(F540,PTDS2!$A$1:$Q$13,3)</f>
        <v>#N/A</v>
      </c>
      <c r="AQ540" s="78" t="e">
        <f aca="false">VLOOKUP(F540,PTDS2!$A$1:$Q$13,4)</f>
        <v>#N/A</v>
      </c>
      <c r="AR540" s="78" t="e">
        <f aca="false">VLOOKUP(F540,PTDS2!$A$1:$Q$13,5)</f>
        <v>#N/A</v>
      </c>
      <c r="AS540" s="78" t="e">
        <f aca="false">VLOOKUP(F540,PTDS2!$A$1:$Q$13,6)</f>
        <v>#N/A</v>
      </c>
      <c r="AT540" s="78" t="e">
        <f aca="false">VLOOKUP(F540,PTDS2!$A$1:$Q$13,7)</f>
        <v>#N/A</v>
      </c>
      <c r="AU540" s="78" t="e">
        <f aca="false">VLOOKUP(F540,PTDS2!$A$1:$Q$13,8)</f>
        <v>#N/A</v>
      </c>
      <c r="AV540" s="78" t="e">
        <f aca="false">VLOOKUP(F540,PTDS2!$A$1:$Q$13,9)</f>
        <v>#N/A</v>
      </c>
      <c r="AW540" s="78" t="e">
        <f aca="false">VLOOKUP(F540,PTDS2!$A$1:$Q$13,10)</f>
        <v>#N/A</v>
      </c>
      <c r="AX540" s="78" t="e">
        <f aca="false">VLOOKUP(F540,PTDS2!$A$1:$Q$13,11)</f>
        <v>#N/A</v>
      </c>
      <c r="AY540" s="78" t="e">
        <f aca="false">VLOOKUP(F540,PTDS2!$A$1:$Q$13,12)</f>
        <v>#N/A</v>
      </c>
      <c r="AZ540" s="78" t="e">
        <f aca="false">VLOOKUP(F540,PTDS2!$A$1:$Q$13,13)</f>
        <v>#N/A</v>
      </c>
      <c r="BA540" s="78" t="e">
        <f aca="false">VLOOKUP(F540,PTDS2!$A$1:$Q$13,14)</f>
        <v>#N/A</v>
      </c>
      <c r="BB540" s="78" t="e">
        <f aca="false">VLOOKUP(F540,PTDS2!$A$1:$Q$13,15)</f>
        <v>#N/A</v>
      </c>
      <c r="BC540" s="78" t="e">
        <f aca="false">VLOOKUP(F540,PTDS2!$A$1:$Q$13,16)</f>
        <v>#N/A</v>
      </c>
      <c r="BD540" s="78" t="e">
        <f aca="false">VLOOKUP(F540,PTDS2!$A$1:$Q$13,17)</f>
        <v>#N/A</v>
      </c>
      <c r="BF540" s="78" t="e">
        <f aca="false">IF(AO540=0,"",AO540)</f>
        <v>#N/A</v>
      </c>
      <c r="BG540" s="78" t="e">
        <f aca="false">IF(AP540=0,"",AP540)</f>
        <v>#N/A</v>
      </c>
      <c r="BH540" s="78" t="e">
        <f aca="false">IF(AQ540=0,"",AQ540)</f>
        <v>#N/A</v>
      </c>
      <c r="BI540" s="78" t="e">
        <f aca="false">IF(AR540=0,"",AR540)</f>
        <v>#N/A</v>
      </c>
      <c r="BJ540" s="78" t="e">
        <f aca="false">IF(AS540=0,"",AS540)</f>
        <v>#N/A</v>
      </c>
      <c r="BK540" s="78" t="e">
        <f aca="false">IF(AT540=0,"",AT540)</f>
        <v>#N/A</v>
      </c>
      <c r="BL540" s="78" t="e">
        <f aca="false">IF(AU540=0,"",AU540)</f>
        <v>#N/A</v>
      </c>
      <c r="BM540" s="78" t="e">
        <f aca="false">IF(AV540=0,"",AV540)</f>
        <v>#N/A</v>
      </c>
      <c r="BN540" s="78" t="e">
        <f aca="false">IF(AW540=0,"",AW540)</f>
        <v>#N/A</v>
      </c>
      <c r="BO540" s="78" t="e">
        <f aca="false">IF(AX540=0,"",AX540)</f>
        <v>#N/A</v>
      </c>
      <c r="BP540" s="78" t="e">
        <f aca="false">IF(AY540=0,"",AY540)</f>
        <v>#N/A</v>
      </c>
      <c r="BQ540" s="78" t="e">
        <f aca="false">IF(AZ540=0,"",AZ540)</f>
        <v>#N/A</v>
      </c>
      <c r="BR540" s="78" t="e">
        <f aca="false">IF(BA540=0,"",BA540)</f>
        <v>#N/A</v>
      </c>
      <c r="BS540" s="78" t="e">
        <f aca="false">IF(BB540=0,"",BB540)</f>
        <v>#N/A</v>
      </c>
      <c r="BT540" s="78" t="e">
        <f aca="false">IF(BC540=0,"",BC540)</f>
        <v>#N/A</v>
      </c>
      <c r="BU540" s="78" t="e">
        <f aca="false">IF(BD540=0,"",BD540)</f>
        <v>#N/A</v>
      </c>
    </row>
    <row r="541" customFormat="false" ht="56.7" hidden="false" customHeight="true" outlineLevel="0" collapsed="false">
      <c r="A541" s="137"/>
      <c r="B541" s="138"/>
      <c r="C541" s="139"/>
      <c r="D541" s="139"/>
      <c r="E541" s="143"/>
      <c r="F541" s="120"/>
      <c r="G541" s="121"/>
      <c r="H541" s="122"/>
      <c r="I541" s="123"/>
      <c r="J541" s="116"/>
      <c r="K541" s="124" t="str">
        <f aca="false">IF(ISBLANK(I541),"",ROUND(IF(J541&lt;&gt;"€",IF(J541="$",I541*TRANSFERENCIAS!$E$29,I541*TRANSFERENCIAS!$H$29),I541),2))</f>
        <v/>
      </c>
      <c r="L541" s="142"/>
      <c r="M541" s="142"/>
      <c r="N541" s="142"/>
      <c r="O541" s="142"/>
      <c r="P541" s="142"/>
      <c r="Q541" s="160" t="str">
        <f aca="false">IF(ISNUMBER(X541),X541,"P")</f>
        <v>P</v>
      </c>
      <c r="W541" s="129" t="n">
        <f aca="false">SUM(L541:O541)</f>
        <v>0</v>
      </c>
      <c r="X541" s="129" t="str">
        <f aca="false">IF(W541&gt;0,ABS(W541-K541),"")</f>
        <v/>
      </c>
      <c r="AO541" s="78" t="e">
        <f aca="false">VLOOKUP(F541,PTDS2!$A$1:$Q$13,2)</f>
        <v>#N/A</v>
      </c>
      <c r="AP541" s="78" t="e">
        <f aca="false">VLOOKUP(F541,PTDS2!$A$1:$Q$13,3)</f>
        <v>#N/A</v>
      </c>
      <c r="AQ541" s="78" t="e">
        <f aca="false">VLOOKUP(F541,PTDS2!$A$1:$Q$13,4)</f>
        <v>#N/A</v>
      </c>
      <c r="AR541" s="78" t="e">
        <f aca="false">VLOOKUP(F541,PTDS2!$A$1:$Q$13,5)</f>
        <v>#N/A</v>
      </c>
      <c r="AS541" s="78" t="e">
        <f aca="false">VLOOKUP(F541,PTDS2!$A$1:$Q$13,6)</f>
        <v>#N/A</v>
      </c>
      <c r="AT541" s="78" t="e">
        <f aca="false">VLOOKUP(F541,PTDS2!$A$1:$Q$13,7)</f>
        <v>#N/A</v>
      </c>
      <c r="AU541" s="78" t="e">
        <f aca="false">VLOOKUP(F541,PTDS2!$A$1:$Q$13,8)</f>
        <v>#N/A</v>
      </c>
      <c r="AV541" s="78" t="e">
        <f aca="false">VLOOKUP(F541,PTDS2!$A$1:$Q$13,9)</f>
        <v>#N/A</v>
      </c>
      <c r="AW541" s="78" t="e">
        <f aca="false">VLOOKUP(F541,PTDS2!$A$1:$Q$13,10)</f>
        <v>#N/A</v>
      </c>
      <c r="AX541" s="78" t="e">
        <f aca="false">VLOOKUP(F541,PTDS2!$A$1:$Q$13,11)</f>
        <v>#N/A</v>
      </c>
      <c r="AY541" s="78" t="e">
        <f aca="false">VLOOKUP(F541,PTDS2!$A$1:$Q$13,12)</f>
        <v>#N/A</v>
      </c>
      <c r="AZ541" s="78" t="e">
        <f aca="false">VLOOKUP(F541,PTDS2!$A$1:$Q$13,13)</f>
        <v>#N/A</v>
      </c>
      <c r="BA541" s="78" t="e">
        <f aca="false">VLOOKUP(F541,PTDS2!$A$1:$Q$13,14)</f>
        <v>#N/A</v>
      </c>
      <c r="BB541" s="78" t="e">
        <f aca="false">VLOOKUP(F541,PTDS2!$A$1:$Q$13,15)</f>
        <v>#N/A</v>
      </c>
      <c r="BC541" s="78" t="e">
        <f aca="false">VLOOKUP(F541,PTDS2!$A$1:$Q$13,16)</f>
        <v>#N/A</v>
      </c>
      <c r="BD541" s="78" t="e">
        <f aca="false">VLOOKUP(F541,PTDS2!$A$1:$Q$13,17)</f>
        <v>#N/A</v>
      </c>
      <c r="BF541" s="78" t="e">
        <f aca="false">IF(AO541=0,"",AO541)</f>
        <v>#N/A</v>
      </c>
      <c r="BG541" s="78" t="e">
        <f aca="false">IF(AP541=0,"",AP541)</f>
        <v>#N/A</v>
      </c>
      <c r="BH541" s="78" t="e">
        <f aca="false">IF(AQ541=0,"",AQ541)</f>
        <v>#N/A</v>
      </c>
      <c r="BI541" s="78" t="e">
        <f aca="false">IF(AR541=0,"",AR541)</f>
        <v>#N/A</v>
      </c>
      <c r="BJ541" s="78" t="e">
        <f aca="false">IF(AS541=0,"",AS541)</f>
        <v>#N/A</v>
      </c>
      <c r="BK541" s="78" t="e">
        <f aca="false">IF(AT541=0,"",AT541)</f>
        <v>#N/A</v>
      </c>
      <c r="BL541" s="78" t="e">
        <f aca="false">IF(AU541=0,"",AU541)</f>
        <v>#N/A</v>
      </c>
      <c r="BM541" s="78" t="e">
        <f aca="false">IF(AV541=0,"",AV541)</f>
        <v>#N/A</v>
      </c>
      <c r="BN541" s="78" t="e">
        <f aca="false">IF(AW541=0,"",AW541)</f>
        <v>#N/A</v>
      </c>
      <c r="BO541" s="78" t="e">
        <f aca="false">IF(AX541=0,"",AX541)</f>
        <v>#N/A</v>
      </c>
      <c r="BP541" s="78" t="e">
        <f aca="false">IF(AY541=0,"",AY541)</f>
        <v>#N/A</v>
      </c>
      <c r="BQ541" s="78" t="e">
        <f aca="false">IF(AZ541=0,"",AZ541)</f>
        <v>#N/A</v>
      </c>
      <c r="BR541" s="78" t="e">
        <f aca="false">IF(BA541=0,"",BA541)</f>
        <v>#N/A</v>
      </c>
      <c r="BS541" s="78" t="e">
        <f aca="false">IF(BB541=0,"",BB541)</f>
        <v>#N/A</v>
      </c>
      <c r="BT541" s="78" t="e">
        <f aca="false">IF(BC541=0,"",BC541)</f>
        <v>#N/A</v>
      </c>
      <c r="BU541" s="78" t="e">
        <f aca="false">IF(BD541=0,"",BD541)</f>
        <v>#N/A</v>
      </c>
    </row>
    <row r="542" customFormat="false" ht="56.7" hidden="false" customHeight="true" outlineLevel="0" collapsed="false">
      <c r="A542" s="137"/>
      <c r="B542" s="138"/>
      <c r="C542" s="139"/>
      <c r="D542" s="139"/>
      <c r="E542" s="143"/>
      <c r="F542" s="120"/>
      <c r="G542" s="121"/>
      <c r="H542" s="122"/>
      <c r="I542" s="123"/>
      <c r="J542" s="116"/>
      <c r="K542" s="124" t="str">
        <f aca="false">IF(ISBLANK(I542),"",ROUND(IF(J542&lt;&gt;"€",IF(J542="$",I542*TRANSFERENCIAS!$E$29,I542*TRANSFERENCIAS!$H$29),I542),2))</f>
        <v/>
      </c>
      <c r="L542" s="142"/>
      <c r="M542" s="142"/>
      <c r="N542" s="142"/>
      <c r="O542" s="142"/>
      <c r="P542" s="142"/>
      <c r="Q542" s="160" t="str">
        <f aca="false">IF(ISNUMBER(X542),X542,"P")</f>
        <v>P</v>
      </c>
      <c r="W542" s="129" t="n">
        <f aca="false">SUM(L542:O542)</f>
        <v>0</v>
      </c>
      <c r="X542" s="129" t="str">
        <f aca="false">IF(W542&gt;0,ABS(W542-K542),"")</f>
        <v/>
      </c>
      <c r="AO542" s="78" t="e">
        <f aca="false">VLOOKUP(F542,PTDS2!$A$1:$Q$13,2)</f>
        <v>#N/A</v>
      </c>
      <c r="AP542" s="78" t="e">
        <f aca="false">VLOOKUP(F542,PTDS2!$A$1:$Q$13,3)</f>
        <v>#N/A</v>
      </c>
      <c r="AQ542" s="78" t="e">
        <f aca="false">VLOOKUP(F542,PTDS2!$A$1:$Q$13,4)</f>
        <v>#N/A</v>
      </c>
      <c r="AR542" s="78" t="e">
        <f aca="false">VLOOKUP(F542,PTDS2!$A$1:$Q$13,5)</f>
        <v>#N/A</v>
      </c>
      <c r="AS542" s="78" t="e">
        <f aca="false">VLOOKUP(F542,PTDS2!$A$1:$Q$13,6)</f>
        <v>#N/A</v>
      </c>
      <c r="AT542" s="78" t="e">
        <f aca="false">VLOOKUP(F542,PTDS2!$A$1:$Q$13,7)</f>
        <v>#N/A</v>
      </c>
      <c r="AU542" s="78" t="e">
        <f aca="false">VLOOKUP(F542,PTDS2!$A$1:$Q$13,8)</f>
        <v>#N/A</v>
      </c>
      <c r="AV542" s="78" t="e">
        <f aca="false">VLOOKUP(F542,PTDS2!$A$1:$Q$13,9)</f>
        <v>#N/A</v>
      </c>
      <c r="AW542" s="78" t="e">
        <f aca="false">VLOOKUP(F542,PTDS2!$A$1:$Q$13,10)</f>
        <v>#N/A</v>
      </c>
      <c r="AX542" s="78" t="e">
        <f aca="false">VLOOKUP(F542,PTDS2!$A$1:$Q$13,11)</f>
        <v>#N/A</v>
      </c>
      <c r="AY542" s="78" t="e">
        <f aca="false">VLOOKUP(F542,PTDS2!$A$1:$Q$13,12)</f>
        <v>#N/A</v>
      </c>
      <c r="AZ542" s="78" t="e">
        <f aca="false">VLOOKUP(F542,PTDS2!$A$1:$Q$13,13)</f>
        <v>#N/A</v>
      </c>
      <c r="BA542" s="78" t="e">
        <f aca="false">VLOOKUP(F542,PTDS2!$A$1:$Q$13,14)</f>
        <v>#N/A</v>
      </c>
      <c r="BB542" s="78" t="e">
        <f aca="false">VLOOKUP(F542,PTDS2!$A$1:$Q$13,15)</f>
        <v>#N/A</v>
      </c>
      <c r="BC542" s="78" t="e">
        <f aca="false">VLOOKUP(F542,PTDS2!$A$1:$Q$13,16)</f>
        <v>#N/A</v>
      </c>
      <c r="BD542" s="78" t="e">
        <f aca="false">VLOOKUP(F542,PTDS2!$A$1:$Q$13,17)</f>
        <v>#N/A</v>
      </c>
      <c r="BF542" s="78" t="e">
        <f aca="false">IF(AO542=0,"",AO542)</f>
        <v>#N/A</v>
      </c>
      <c r="BG542" s="78" t="e">
        <f aca="false">IF(AP542=0,"",AP542)</f>
        <v>#N/A</v>
      </c>
      <c r="BH542" s="78" t="e">
        <f aca="false">IF(AQ542=0,"",AQ542)</f>
        <v>#N/A</v>
      </c>
      <c r="BI542" s="78" t="e">
        <f aca="false">IF(AR542=0,"",AR542)</f>
        <v>#N/A</v>
      </c>
      <c r="BJ542" s="78" t="e">
        <f aca="false">IF(AS542=0,"",AS542)</f>
        <v>#N/A</v>
      </c>
      <c r="BK542" s="78" t="e">
        <f aca="false">IF(AT542=0,"",AT542)</f>
        <v>#N/A</v>
      </c>
      <c r="BL542" s="78" t="e">
        <f aca="false">IF(AU542=0,"",AU542)</f>
        <v>#N/A</v>
      </c>
      <c r="BM542" s="78" t="e">
        <f aca="false">IF(AV542=0,"",AV542)</f>
        <v>#N/A</v>
      </c>
      <c r="BN542" s="78" t="e">
        <f aca="false">IF(AW542=0,"",AW542)</f>
        <v>#N/A</v>
      </c>
      <c r="BO542" s="78" t="e">
        <f aca="false">IF(AX542=0,"",AX542)</f>
        <v>#N/A</v>
      </c>
      <c r="BP542" s="78" t="e">
        <f aca="false">IF(AY542=0,"",AY542)</f>
        <v>#N/A</v>
      </c>
      <c r="BQ542" s="78" t="e">
        <f aca="false">IF(AZ542=0,"",AZ542)</f>
        <v>#N/A</v>
      </c>
      <c r="BR542" s="78" t="e">
        <f aca="false">IF(BA542=0,"",BA542)</f>
        <v>#N/A</v>
      </c>
      <c r="BS542" s="78" t="e">
        <f aca="false">IF(BB542=0,"",BB542)</f>
        <v>#N/A</v>
      </c>
      <c r="BT542" s="78" t="e">
        <f aca="false">IF(BC542=0,"",BC542)</f>
        <v>#N/A</v>
      </c>
      <c r="BU542" s="78" t="e">
        <f aca="false">IF(BD542=0,"",BD542)</f>
        <v>#N/A</v>
      </c>
    </row>
    <row r="543" customFormat="false" ht="56.7" hidden="false" customHeight="true" outlineLevel="0" collapsed="false">
      <c r="A543" s="137"/>
      <c r="B543" s="138"/>
      <c r="C543" s="139"/>
      <c r="D543" s="139"/>
      <c r="E543" s="143"/>
      <c r="F543" s="120"/>
      <c r="G543" s="121"/>
      <c r="H543" s="122"/>
      <c r="I543" s="123"/>
      <c r="J543" s="116"/>
      <c r="K543" s="124" t="str">
        <f aca="false">IF(ISBLANK(I543),"",ROUND(IF(J543&lt;&gt;"€",IF(J543="$",I543*TRANSFERENCIAS!$E$29,I543*TRANSFERENCIAS!$H$29),I543),2))</f>
        <v/>
      </c>
      <c r="L543" s="142"/>
      <c r="M543" s="142"/>
      <c r="N543" s="142"/>
      <c r="O543" s="142"/>
      <c r="P543" s="142"/>
      <c r="Q543" s="160" t="str">
        <f aca="false">IF(ISNUMBER(X543),X543,"P")</f>
        <v>P</v>
      </c>
      <c r="W543" s="129" t="n">
        <f aca="false">SUM(L543:O543)</f>
        <v>0</v>
      </c>
      <c r="X543" s="129" t="str">
        <f aca="false">IF(W543&gt;0,ABS(W543-K543),"")</f>
        <v/>
      </c>
      <c r="AO543" s="78" t="e">
        <f aca="false">VLOOKUP(F543,PTDS2!$A$1:$Q$13,2)</f>
        <v>#N/A</v>
      </c>
      <c r="AP543" s="78" t="e">
        <f aca="false">VLOOKUP(F543,PTDS2!$A$1:$Q$13,3)</f>
        <v>#N/A</v>
      </c>
      <c r="AQ543" s="78" t="e">
        <f aca="false">VLOOKUP(F543,PTDS2!$A$1:$Q$13,4)</f>
        <v>#N/A</v>
      </c>
      <c r="AR543" s="78" t="e">
        <f aca="false">VLOOKUP(F543,PTDS2!$A$1:$Q$13,5)</f>
        <v>#N/A</v>
      </c>
      <c r="AS543" s="78" t="e">
        <f aca="false">VLOOKUP(F543,PTDS2!$A$1:$Q$13,6)</f>
        <v>#N/A</v>
      </c>
      <c r="AT543" s="78" t="e">
        <f aca="false">VLOOKUP(F543,PTDS2!$A$1:$Q$13,7)</f>
        <v>#N/A</v>
      </c>
      <c r="AU543" s="78" t="e">
        <f aca="false">VLOOKUP(F543,PTDS2!$A$1:$Q$13,8)</f>
        <v>#N/A</v>
      </c>
      <c r="AV543" s="78" t="e">
        <f aca="false">VLOOKUP(F543,PTDS2!$A$1:$Q$13,9)</f>
        <v>#N/A</v>
      </c>
      <c r="AW543" s="78" t="e">
        <f aca="false">VLOOKUP(F543,PTDS2!$A$1:$Q$13,10)</f>
        <v>#N/A</v>
      </c>
      <c r="AX543" s="78" t="e">
        <f aca="false">VLOOKUP(F543,PTDS2!$A$1:$Q$13,11)</f>
        <v>#N/A</v>
      </c>
      <c r="AY543" s="78" t="e">
        <f aca="false">VLOOKUP(F543,PTDS2!$A$1:$Q$13,12)</f>
        <v>#N/A</v>
      </c>
      <c r="AZ543" s="78" t="e">
        <f aca="false">VLOOKUP(F543,PTDS2!$A$1:$Q$13,13)</f>
        <v>#N/A</v>
      </c>
      <c r="BA543" s="78" t="e">
        <f aca="false">VLOOKUP(F543,PTDS2!$A$1:$Q$13,14)</f>
        <v>#N/A</v>
      </c>
      <c r="BB543" s="78" t="e">
        <f aca="false">VLOOKUP(F543,PTDS2!$A$1:$Q$13,15)</f>
        <v>#N/A</v>
      </c>
      <c r="BC543" s="78" t="e">
        <f aca="false">VLOOKUP(F543,PTDS2!$A$1:$Q$13,16)</f>
        <v>#N/A</v>
      </c>
      <c r="BD543" s="78" t="e">
        <f aca="false">VLOOKUP(F543,PTDS2!$A$1:$Q$13,17)</f>
        <v>#N/A</v>
      </c>
      <c r="BF543" s="78" t="e">
        <f aca="false">IF(AO543=0,"",AO543)</f>
        <v>#N/A</v>
      </c>
      <c r="BG543" s="78" t="e">
        <f aca="false">IF(AP543=0,"",AP543)</f>
        <v>#N/A</v>
      </c>
      <c r="BH543" s="78" t="e">
        <f aca="false">IF(AQ543=0,"",AQ543)</f>
        <v>#N/A</v>
      </c>
      <c r="BI543" s="78" t="e">
        <f aca="false">IF(AR543=0,"",AR543)</f>
        <v>#N/A</v>
      </c>
      <c r="BJ543" s="78" t="e">
        <f aca="false">IF(AS543=0,"",AS543)</f>
        <v>#N/A</v>
      </c>
      <c r="BK543" s="78" t="e">
        <f aca="false">IF(AT543=0,"",AT543)</f>
        <v>#N/A</v>
      </c>
      <c r="BL543" s="78" t="e">
        <f aca="false">IF(AU543=0,"",AU543)</f>
        <v>#N/A</v>
      </c>
      <c r="BM543" s="78" t="e">
        <f aca="false">IF(AV543=0,"",AV543)</f>
        <v>#N/A</v>
      </c>
      <c r="BN543" s="78" t="e">
        <f aca="false">IF(AW543=0,"",AW543)</f>
        <v>#N/A</v>
      </c>
      <c r="BO543" s="78" t="e">
        <f aca="false">IF(AX543=0,"",AX543)</f>
        <v>#N/A</v>
      </c>
      <c r="BP543" s="78" t="e">
        <f aca="false">IF(AY543=0,"",AY543)</f>
        <v>#N/A</v>
      </c>
      <c r="BQ543" s="78" t="e">
        <f aca="false">IF(AZ543=0,"",AZ543)</f>
        <v>#N/A</v>
      </c>
      <c r="BR543" s="78" t="e">
        <f aca="false">IF(BA543=0,"",BA543)</f>
        <v>#N/A</v>
      </c>
      <c r="BS543" s="78" t="e">
        <f aca="false">IF(BB543=0,"",BB543)</f>
        <v>#N/A</v>
      </c>
      <c r="BT543" s="78" t="e">
        <f aca="false">IF(BC543=0,"",BC543)</f>
        <v>#N/A</v>
      </c>
      <c r="BU543" s="78" t="e">
        <f aca="false">IF(BD543=0,"",BD543)</f>
        <v>#N/A</v>
      </c>
    </row>
    <row r="544" customFormat="false" ht="56.7" hidden="false" customHeight="true" outlineLevel="0" collapsed="false">
      <c r="A544" s="137"/>
      <c r="B544" s="138"/>
      <c r="C544" s="139"/>
      <c r="D544" s="139"/>
      <c r="E544" s="143"/>
      <c r="F544" s="120"/>
      <c r="G544" s="121"/>
      <c r="H544" s="122"/>
      <c r="I544" s="123"/>
      <c r="J544" s="116"/>
      <c r="K544" s="124" t="str">
        <f aca="false">IF(ISBLANK(I544),"",ROUND(IF(J544&lt;&gt;"€",IF(J544="$",I544*TRANSFERENCIAS!$E$29,I544*TRANSFERENCIAS!$H$29),I544),2))</f>
        <v/>
      </c>
      <c r="L544" s="142"/>
      <c r="M544" s="142"/>
      <c r="N544" s="142"/>
      <c r="O544" s="142"/>
      <c r="P544" s="142"/>
      <c r="Q544" s="160" t="str">
        <f aca="false">IF(ISNUMBER(X544),X544,"P")</f>
        <v>P</v>
      </c>
      <c r="W544" s="129" t="n">
        <f aca="false">SUM(L544:O544)</f>
        <v>0</v>
      </c>
      <c r="X544" s="129" t="str">
        <f aca="false">IF(W544&gt;0,ABS(W544-K544),"")</f>
        <v/>
      </c>
      <c r="AO544" s="78" t="e">
        <f aca="false">VLOOKUP(F544,PTDS2!$A$1:$Q$13,2)</f>
        <v>#N/A</v>
      </c>
      <c r="AP544" s="78" t="e">
        <f aca="false">VLOOKUP(F544,PTDS2!$A$1:$Q$13,3)</f>
        <v>#N/A</v>
      </c>
      <c r="AQ544" s="78" t="e">
        <f aca="false">VLOOKUP(F544,PTDS2!$A$1:$Q$13,4)</f>
        <v>#N/A</v>
      </c>
      <c r="AR544" s="78" t="e">
        <f aca="false">VLOOKUP(F544,PTDS2!$A$1:$Q$13,5)</f>
        <v>#N/A</v>
      </c>
      <c r="AS544" s="78" t="e">
        <f aca="false">VLOOKUP(F544,PTDS2!$A$1:$Q$13,6)</f>
        <v>#N/A</v>
      </c>
      <c r="AT544" s="78" t="e">
        <f aca="false">VLOOKUP(F544,PTDS2!$A$1:$Q$13,7)</f>
        <v>#N/A</v>
      </c>
      <c r="AU544" s="78" t="e">
        <f aca="false">VLOOKUP(F544,PTDS2!$A$1:$Q$13,8)</f>
        <v>#N/A</v>
      </c>
      <c r="AV544" s="78" t="e">
        <f aca="false">VLOOKUP(F544,PTDS2!$A$1:$Q$13,9)</f>
        <v>#N/A</v>
      </c>
      <c r="AW544" s="78" t="e">
        <f aca="false">VLOOKUP(F544,PTDS2!$A$1:$Q$13,10)</f>
        <v>#N/A</v>
      </c>
      <c r="AX544" s="78" t="e">
        <f aca="false">VLOOKUP(F544,PTDS2!$A$1:$Q$13,11)</f>
        <v>#N/A</v>
      </c>
      <c r="AY544" s="78" t="e">
        <f aca="false">VLOOKUP(F544,PTDS2!$A$1:$Q$13,12)</f>
        <v>#N/A</v>
      </c>
      <c r="AZ544" s="78" t="e">
        <f aca="false">VLOOKUP(F544,PTDS2!$A$1:$Q$13,13)</f>
        <v>#N/A</v>
      </c>
      <c r="BA544" s="78" t="e">
        <f aca="false">VLOOKUP(F544,PTDS2!$A$1:$Q$13,14)</f>
        <v>#N/A</v>
      </c>
      <c r="BB544" s="78" t="e">
        <f aca="false">VLOOKUP(F544,PTDS2!$A$1:$Q$13,15)</f>
        <v>#N/A</v>
      </c>
      <c r="BC544" s="78" t="e">
        <f aca="false">VLOOKUP(F544,PTDS2!$A$1:$Q$13,16)</f>
        <v>#N/A</v>
      </c>
      <c r="BD544" s="78" t="e">
        <f aca="false">VLOOKUP(F544,PTDS2!$A$1:$Q$13,17)</f>
        <v>#N/A</v>
      </c>
      <c r="BF544" s="78" t="e">
        <f aca="false">IF(AO544=0,"",AO544)</f>
        <v>#N/A</v>
      </c>
      <c r="BG544" s="78" t="e">
        <f aca="false">IF(AP544=0,"",AP544)</f>
        <v>#N/A</v>
      </c>
      <c r="BH544" s="78" t="e">
        <f aca="false">IF(AQ544=0,"",AQ544)</f>
        <v>#N/A</v>
      </c>
      <c r="BI544" s="78" t="e">
        <f aca="false">IF(AR544=0,"",AR544)</f>
        <v>#N/A</v>
      </c>
      <c r="BJ544" s="78" t="e">
        <f aca="false">IF(AS544=0,"",AS544)</f>
        <v>#N/A</v>
      </c>
      <c r="BK544" s="78" t="e">
        <f aca="false">IF(AT544=0,"",AT544)</f>
        <v>#N/A</v>
      </c>
      <c r="BL544" s="78" t="e">
        <f aca="false">IF(AU544=0,"",AU544)</f>
        <v>#N/A</v>
      </c>
      <c r="BM544" s="78" t="e">
        <f aca="false">IF(AV544=0,"",AV544)</f>
        <v>#N/A</v>
      </c>
      <c r="BN544" s="78" t="e">
        <f aca="false">IF(AW544=0,"",AW544)</f>
        <v>#N/A</v>
      </c>
      <c r="BO544" s="78" t="e">
        <f aca="false">IF(AX544=0,"",AX544)</f>
        <v>#N/A</v>
      </c>
      <c r="BP544" s="78" t="e">
        <f aca="false">IF(AY544=0,"",AY544)</f>
        <v>#N/A</v>
      </c>
      <c r="BQ544" s="78" t="e">
        <f aca="false">IF(AZ544=0,"",AZ544)</f>
        <v>#N/A</v>
      </c>
      <c r="BR544" s="78" t="e">
        <f aca="false">IF(BA544=0,"",BA544)</f>
        <v>#N/A</v>
      </c>
      <c r="BS544" s="78" t="e">
        <f aca="false">IF(BB544=0,"",BB544)</f>
        <v>#N/A</v>
      </c>
      <c r="BT544" s="78" t="e">
        <f aca="false">IF(BC544=0,"",BC544)</f>
        <v>#N/A</v>
      </c>
      <c r="BU544" s="78" t="e">
        <f aca="false">IF(BD544=0,"",BD544)</f>
        <v>#N/A</v>
      </c>
    </row>
    <row r="545" customFormat="false" ht="56.7" hidden="false" customHeight="true" outlineLevel="0" collapsed="false">
      <c r="A545" s="137"/>
      <c r="B545" s="138"/>
      <c r="C545" s="139"/>
      <c r="D545" s="139"/>
      <c r="E545" s="143"/>
      <c r="F545" s="120"/>
      <c r="G545" s="121"/>
      <c r="H545" s="122"/>
      <c r="I545" s="123"/>
      <c r="J545" s="116"/>
      <c r="K545" s="124" t="str">
        <f aca="false">IF(ISBLANK(I545),"",ROUND(IF(J545&lt;&gt;"€",IF(J545="$",I545*TRANSFERENCIAS!$E$29,I545*TRANSFERENCIAS!$H$29),I545),2))</f>
        <v/>
      </c>
      <c r="L545" s="142"/>
      <c r="M545" s="142"/>
      <c r="N545" s="142"/>
      <c r="O545" s="142"/>
      <c r="P545" s="142"/>
      <c r="Q545" s="160" t="str">
        <f aca="false">IF(ISNUMBER(X545),X545,"P")</f>
        <v>P</v>
      </c>
      <c r="W545" s="129" t="n">
        <f aca="false">SUM(L545:O545)</f>
        <v>0</v>
      </c>
      <c r="X545" s="129" t="str">
        <f aca="false">IF(W545&gt;0,ABS(W545-K545),"")</f>
        <v/>
      </c>
      <c r="AO545" s="78" t="e">
        <f aca="false">VLOOKUP(F545,PTDS2!$A$1:$Q$13,2)</f>
        <v>#N/A</v>
      </c>
      <c r="AP545" s="78" t="e">
        <f aca="false">VLOOKUP(F545,PTDS2!$A$1:$Q$13,3)</f>
        <v>#N/A</v>
      </c>
      <c r="AQ545" s="78" t="e">
        <f aca="false">VLOOKUP(F545,PTDS2!$A$1:$Q$13,4)</f>
        <v>#N/A</v>
      </c>
      <c r="AR545" s="78" t="e">
        <f aca="false">VLOOKUP(F545,PTDS2!$A$1:$Q$13,5)</f>
        <v>#N/A</v>
      </c>
      <c r="AS545" s="78" t="e">
        <f aca="false">VLOOKUP(F545,PTDS2!$A$1:$Q$13,6)</f>
        <v>#N/A</v>
      </c>
      <c r="AT545" s="78" t="e">
        <f aca="false">VLOOKUP(F545,PTDS2!$A$1:$Q$13,7)</f>
        <v>#N/A</v>
      </c>
      <c r="AU545" s="78" t="e">
        <f aca="false">VLOOKUP(F545,PTDS2!$A$1:$Q$13,8)</f>
        <v>#N/A</v>
      </c>
      <c r="AV545" s="78" t="e">
        <f aca="false">VLOOKUP(F545,PTDS2!$A$1:$Q$13,9)</f>
        <v>#N/A</v>
      </c>
      <c r="AW545" s="78" t="e">
        <f aca="false">VLOOKUP(F545,PTDS2!$A$1:$Q$13,10)</f>
        <v>#N/A</v>
      </c>
      <c r="AX545" s="78" t="e">
        <f aca="false">VLOOKUP(F545,PTDS2!$A$1:$Q$13,11)</f>
        <v>#N/A</v>
      </c>
      <c r="AY545" s="78" t="e">
        <f aca="false">VLOOKUP(F545,PTDS2!$A$1:$Q$13,12)</f>
        <v>#N/A</v>
      </c>
      <c r="AZ545" s="78" t="e">
        <f aca="false">VLOOKUP(F545,PTDS2!$A$1:$Q$13,13)</f>
        <v>#N/A</v>
      </c>
      <c r="BA545" s="78" t="e">
        <f aca="false">VLOOKUP(F545,PTDS2!$A$1:$Q$13,14)</f>
        <v>#N/A</v>
      </c>
      <c r="BB545" s="78" t="e">
        <f aca="false">VLOOKUP(F545,PTDS2!$A$1:$Q$13,15)</f>
        <v>#N/A</v>
      </c>
      <c r="BC545" s="78" t="e">
        <f aca="false">VLOOKUP(F545,PTDS2!$A$1:$Q$13,16)</f>
        <v>#N/A</v>
      </c>
      <c r="BD545" s="78" t="e">
        <f aca="false">VLOOKUP(F545,PTDS2!$A$1:$Q$13,17)</f>
        <v>#N/A</v>
      </c>
      <c r="BF545" s="78" t="e">
        <f aca="false">IF(AO545=0,"",AO545)</f>
        <v>#N/A</v>
      </c>
      <c r="BG545" s="78" t="e">
        <f aca="false">IF(AP545=0,"",AP545)</f>
        <v>#N/A</v>
      </c>
      <c r="BH545" s="78" t="e">
        <f aca="false">IF(AQ545=0,"",AQ545)</f>
        <v>#N/A</v>
      </c>
      <c r="BI545" s="78" t="e">
        <f aca="false">IF(AR545=0,"",AR545)</f>
        <v>#N/A</v>
      </c>
      <c r="BJ545" s="78" t="e">
        <f aca="false">IF(AS545=0,"",AS545)</f>
        <v>#N/A</v>
      </c>
      <c r="BK545" s="78" t="e">
        <f aca="false">IF(AT545=0,"",AT545)</f>
        <v>#N/A</v>
      </c>
      <c r="BL545" s="78" t="e">
        <f aca="false">IF(AU545=0,"",AU545)</f>
        <v>#N/A</v>
      </c>
      <c r="BM545" s="78" t="e">
        <f aca="false">IF(AV545=0,"",AV545)</f>
        <v>#N/A</v>
      </c>
      <c r="BN545" s="78" t="e">
        <f aca="false">IF(AW545=0,"",AW545)</f>
        <v>#N/A</v>
      </c>
      <c r="BO545" s="78" t="e">
        <f aca="false">IF(AX545=0,"",AX545)</f>
        <v>#N/A</v>
      </c>
      <c r="BP545" s="78" t="e">
        <f aca="false">IF(AY545=0,"",AY545)</f>
        <v>#N/A</v>
      </c>
      <c r="BQ545" s="78" t="e">
        <f aca="false">IF(AZ545=0,"",AZ545)</f>
        <v>#N/A</v>
      </c>
      <c r="BR545" s="78" t="e">
        <f aca="false">IF(BA545=0,"",BA545)</f>
        <v>#N/A</v>
      </c>
      <c r="BS545" s="78" t="e">
        <f aca="false">IF(BB545=0,"",BB545)</f>
        <v>#N/A</v>
      </c>
      <c r="BT545" s="78" t="e">
        <f aca="false">IF(BC545=0,"",BC545)</f>
        <v>#N/A</v>
      </c>
      <c r="BU545" s="78" t="e">
        <f aca="false">IF(BD545=0,"",BD545)</f>
        <v>#N/A</v>
      </c>
    </row>
    <row r="546" customFormat="false" ht="56.7" hidden="false" customHeight="true" outlineLevel="0" collapsed="false">
      <c r="A546" s="137"/>
      <c r="B546" s="138"/>
      <c r="C546" s="139"/>
      <c r="D546" s="139"/>
      <c r="E546" s="143"/>
      <c r="F546" s="120"/>
      <c r="G546" s="121"/>
      <c r="H546" s="122"/>
      <c r="I546" s="123"/>
      <c r="J546" s="116"/>
      <c r="K546" s="124" t="str">
        <f aca="false">IF(ISBLANK(I546),"",ROUND(IF(J546&lt;&gt;"€",IF(J546="$",I546*TRANSFERENCIAS!$E$29,I546*TRANSFERENCIAS!$H$29),I546),2))</f>
        <v/>
      </c>
      <c r="L546" s="142"/>
      <c r="M546" s="142"/>
      <c r="N546" s="142"/>
      <c r="O546" s="142"/>
      <c r="P546" s="142"/>
      <c r="Q546" s="160" t="str">
        <f aca="false">IF(ISNUMBER(X546),X546,"P")</f>
        <v>P</v>
      </c>
      <c r="W546" s="129" t="n">
        <f aca="false">SUM(L546:O546)</f>
        <v>0</v>
      </c>
      <c r="X546" s="129" t="str">
        <f aca="false">IF(W546&gt;0,ABS(W546-K546),"")</f>
        <v/>
      </c>
      <c r="AO546" s="78" t="e">
        <f aca="false">VLOOKUP(F546,PTDS2!$A$1:$Q$13,2)</f>
        <v>#N/A</v>
      </c>
      <c r="AP546" s="78" t="e">
        <f aca="false">VLOOKUP(F546,PTDS2!$A$1:$Q$13,3)</f>
        <v>#N/A</v>
      </c>
      <c r="AQ546" s="78" t="e">
        <f aca="false">VLOOKUP(F546,PTDS2!$A$1:$Q$13,4)</f>
        <v>#N/A</v>
      </c>
      <c r="AR546" s="78" t="e">
        <f aca="false">VLOOKUP(F546,PTDS2!$A$1:$Q$13,5)</f>
        <v>#N/A</v>
      </c>
      <c r="AS546" s="78" t="e">
        <f aca="false">VLOOKUP(F546,PTDS2!$A$1:$Q$13,6)</f>
        <v>#N/A</v>
      </c>
      <c r="AT546" s="78" t="e">
        <f aca="false">VLOOKUP(F546,PTDS2!$A$1:$Q$13,7)</f>
        <v>#N/A</v>
      </c>
      <c r="AU546" s="78" t="e">
        <f aca="false">VLOOKUP(F546,PTDS2!$A$1:$Q$13,8)</f>
        <v>#N/A</v>
      </c>
      <c r="AV546" s="78" t="e">
        <f aca="false">VLOOKUP(F546,PTDS2!$A$1:$Q$13,9)</f>
        <v>#N/A</v>
      </c>
      <c r="AW546" s="78" t="e">
        <f aca="false">VLOOKUP(F546,PTDS2!$A$1:$Q$13,10)</f>
        <v>#N/A</v>
      </c>
      <c r="AX546" s="78" t="e">
        <f aca="false">VLOOKUP(F546,PTDS2!$A$1:$Q$13,11)</f>
        <v>#N/A</v>
      </c>
      <c r="AY546" s="78" t="e">
        <f aca="false">VLOOKUP(F546,PTDS2!$A$1:$Q$13,12)</f>
        <v>#N/A</v>
      </c>
      <c r="AZ546" s="78" t="e">
        <f aca="false">VLOOKUP(F546,PTDS2!$A$1:$Q$13,13)</f>
        <v>#N/A</v>
      </c>
      <c r="BA546" s="78" t="e">
        <f aca="false">VLOOKUP(F546,PTDS2!$A$1:$Q$13,14)</f>
        <v>#N/A</v>
      </c>
      <c r="BB546" s="78" t="e">
        <f aca="false">VLOOKUP(F546,PTDS2!$A$1:$Q$13,15)</f>
        <v>#N/A</v>
      </c>
      <c r="BC546" s="78" t="e">
        <f aca="false">VLOOKUP(F546,PTDS2!$A$1:$Q$13,16)</f>
        <v>#N/A</v>
      </c>
      <c r="BD546" s="78" t="e">
        <f aca="false">VLOOKUP(F546,PTDS2!$A$1:$Q$13,17)</f>
        <v>#N/A</v>
      </c>
      <c r="BF546" s="78" t="e">
        <f aca="false">IF(AO546=0,"",AO546)</f>
        <v>#N/A</v>
      </c>
      <c r="BG546" s="78" t="e">
        <f aca="false">IF(AP546=0,"",AP546)</f>
        <v>#N/A</v>
      </c>
      <c r="BH546" s="78" t="e">
        <f aca="false">IF(AQ546=0,"",AQ546)</f>
        <v>#N/A</v>
      </c>
      <c r="BI546" s="78" t="e">
        <f aca="false">IF(AR546=0,"",AR546)</f>
        <v>#N/A</v>
      </c>
      <c r="BJ546" s="78" t="e">
        <f aca="false">IF(AS546=0,"",AS546)</f>
        <v>#N/A</v>
      </c>
      <c r="BK546" s="78" t="e">
        <f aca="false">IF(AT546=0,"",AT546)</f>
        <v>#N/A</v>
      </c>
      <c r="BL546" s="78" t="e">
        <f aca="false">IF(AU546=0,"",AU546)</f>
        <v>#N/A</v>
      </c>
      <c r="BM546" s="78" t="e">
        <f aca="false">IF(AV546=0,"",AV546)</f>
        <v>#N/A</v>
      </c>
      <c r="BN546" s="78" t="e">
        <f aca="false">IF(AW546=0,"",AW546)</f>
        <v>#N/A</v>
      </c>
      <c r="BO546" s="78" t="e">
        <f aca="false">IF(AX546=0,"",AX546)</f>
        <v>#N/A</v>
      </c>
      <c r="BP546" s="78" t="e">
        <f aca="false">IF(AY546=0,"",AY546)</f>
        <v>#N/A</v>
      </c>
      <c r="BQ546" s="78" t="e">
        <f aca="false">IF(AZ546=0,"",AZ546)</f>
        <v>#N/A</v>
      </c>
      <c r="BR546" s="78" t="e">
        <f aca="false">IF(BA546=0,"",BA546)</f>
        <v>#N/A</v>
      </c>
      <c r="BS546" s="78" t="e">
        <f aca="false">IF(BB546=0,"",BB546)</f>
        <v>#N/A</v>
      </c>
      <c r="BT546" s="78" t="e">
        <f aca="false">IF(BC546=0,"",BC546)</f>
        <v>#N/A</v>
      </c>
      <c r="BU546" s="78" t="e">
        <f aca="false">IF(BD546=0,"",BD546)</f>
        <v>#N/A</v>
      </c>
    </row>
    <row r="547" customFormat="false" ht="56.7" hidden="false" customHeight="true" outlineLevel="0" collapsed="false">
      <c r="A547" s="137"/>
      <c r="B547" s="138"/>
      <c r="C547" s="139"/>
      <c r="D547" s="139"/>
      <c r="E547" s="143"/>
      <c r="F547" s="120"/>
      <c r="G547" s="121"/>
      <c r="H547" s="122"/>
      <c r="I547" s="123"/>
      <c r="J547" s="116"/>
      <c r="K547" s="124" t="str">
        <f aca="false">IF(ISBLANK(I547),"",ROUND(IF(J547&lt;&gt;"€",IF(J547="$",I547*TRANSFERENCIAS!$E$29,I547*TRANSFERENCIAS!$H$29),I547),2))</f>
        <v/>
      </c>
      <c r="L547" s="142"/>
      <c r="M547" s="142"/>
      <c r="N547" s="142"/>
      <c r="O547" s="142"/>
      <c r="P547" s="142"/>
      <c r="Q547" s="160" t="str">
        <f aca="false">IF(ISNUMBER(X547),X547,"P")</f>
        <v>P</v>
      </c>
      <c r="W547" s="129" t="n">
        <f aca="false">SUM(L547:O547)</f>
        <v>0</v>
      </c>
      <c r="X547" s="129" t="str">
        <f aca="false">IF(W547&gt;0,ABS(W547-K547),"")</f>
        <v/>
      </c>
      <c r="AO547" s="78" t="e">
        <f aca="false">VLOOKUP(F547,PTDS2!$A$1:$Q$13,2)</f>
        <v>#N/A</v>
      </c>
      <c r="AP547" s="78" t="e">
        <f aca="false">VLOOKUP(F547,PTDS2!$A$1:$Q$13,3)</f>
        <v>#N/A</v>
      </c>
      <c r="AQ547" s="78" t="e">
        <f aca="false">VLOOKUP(F547,PTDS2!$A$1:$Q$13,4)</f>
        <v>#N/A</v>
      </c>
      <c r="AR547" s="78" t="e">
        <f aca="false">VLOOKUP(F547,PTDS2!$A$1:$Q$13,5)</f>
        <v>#N/A</v>
      </c>
      <c r="AS547" s="78" t="e">
        <f aca="false">VLOOKUP(F547,PTDS2!$A$1:$Q$13,6)</f>
        <v>#N/A</v>
      </c>
      <c r="AT547" s="78" t="e">
        <f aca="false">VLOOKUP(F547,PTDS2!$A$1:$Q$13,7)</f>
        <v>#N/A</v>
      </c>
      <c r="AU547" s="78" t="e">
        <f aca="false">VLOOKUP(F547,PTDS2!$A$1:$Q$13,8)</f>
        <v>#N/A</v>
      </c>
      <c r="AV547" s="78" t="e">
        <f aca="false">VLOOKUP(F547,PTDS2!$A$1:$Q$13,9)</f>
        <v>#N/A</v>
      </c>
      <c r="AW547" s="78" t="e">
        <f aca="false">VLOOKUP(F547,PTDS2!$A$1:$Q$13,10)</f>
        <v>#N/A</v>
      </c>
      <c r="AX547" s="78" t="e">
        <f aca="false">VLOOKUP(F547,PTDS2!$A$1:$Q$13,11)</f>
        <v>#N/A</v>
      </c>
      <c r="AY547" s="78" t="e">
        <f aca="false">VLOOKUP(F547,PTDS2!$A$1:$Q$13,12)</f>
        <v>#N/A</v>
      </c>
      <c r="AZ547" s="78" t="e">
        <f aca="false">VLOOKUP(F547,PTDS2!$A$1:$Q$13,13)</f>
        <v>#N/A</v>
      </c>
      <c r="BA547" s="78" t="e">
        <f aca="false">VLOOKUP(F547,PTDS2!$A$1:$Q$13,14)</f>
        <v>#N/A</v>
      </c>
      <c r="BB547" s="78" t="e">
        <f aca="false">VLOOKUP(F547,PTDS2!$A$1:$Q$13,15)</f>
        <v>#N/A</v>
      </c>
      <c r="BC547" s="78" t="e">
        <f aca="false">VLOOKUP(F547,PTDS2!$A$1:$Q$13,16)</f>
        <v>#N/A</v>
      </c>
      <c r="BD547" s="78" t="e">
        <f aca="false">VLOOKUP(F547,PTDS2!$A$1:$Q$13,17)</f>
        <v>#N/A</v>
      </c>
      <c r="BF547" s="78" t="e">
        <f aca="false">IF(AO547=0,"",AO547)</f>
        <v>#N/A</v>
      </c>
      <c r="BG547" s="78" t="e">
        <f aca="false">IF(AP547=0,"",AP547)</f>
        <v>#N/A</v>
      </c>
      <c r="BH547" s="78" t="e">
        <f aca="false">IF(AQ547=0,"",AQ547)</f>
        <v>#N/A</v>
      </c>
      <c r="BI547" s="78" t="e">
        <f aca="false">IF(AR547=0,"",AR547)</f>
        <v>#N/A</v>
      </c>
      <c r="BJ547" s="78" t="e">
        <f aca="false">IF(AS547=0,"",AS547)</f>
        <v>#N/A</v>
      </c>
      <c r="BK547" s="78" t="e">
        <f aca="false">IF(AT547=0,"",AT547)</f>
        <v>#N/A</v>
      </c>
      <c r="BL547" s="78" t="e">
        <f aca="false">IF(AU547=0,"",AU547)</f>
        <v>#N/A</v>
      </c>
      <c r="BM547" s="78" t="e">
        <f aca="false">IF(AV547=0,"",AV547)</f>
        <v>#N/A</v>
      </c>
      <c r="BN547" s="78" t="e">
        <f aca="false">IF(AW547=0,"",AW547)</f>
        <v>#N/A</v>
      </c>
      <c r="BO547" s="78" t="e">
        <f aca="false">IF(AX547=0,"",AX547)</f>
        <v>#N/A</v>
      </c>
      <c r="BP547" s="78" t="e">
        <f aca="false">IF(AY547=0,"",AY547)</f>
        <v>#N/A</v>
      </c>
      <c r="BQ547" s="78" t="e">
        <f aca="false">IF(AZ547=0,"",AZ547)</f>
        <v>#N/A</v>
      </c>
      <c r="BR547" s="78" t="e">
        <f aca="false">IF(BA547=0,"",BA547)</f>
        <v>#N/A</v>
      </c>
      <c r="BS547" s="78" t="e">
        <f aca="false">IF(BB547=0,"",BB547)</f>
        <v>#N/A</v>
      </c>
      <c r="BT547" s="78" t="e">
        <f aca="false">IF(BC547=0,"",BC547)</f>
        <v>#N/A</v>
      </c>
      <c r="BU547" s="78" t="e">
        <f aca="false">IF(BD547=0,"",BD547)</f>
        <v>#N/A</v>
      </c>
    </row>
    <row r="548" customFormat="false" ht="56.7" hidden="false" customHeight="true" outlineLevel="0" collapsed="false">
      <c r="A548" s="137"/>
      <c r="B548" s="138"/>
      <c r="C548" s="139"/>
      <c r="D548" s="139"/>
      <c r="E548" s="143"/>
      <c r="F548" s="120"/>
      <c r="G548" s="121"/>
      <c r="H548" s="122"/>
      <c r="I548" s="123"/>
      <c r="J548" s="116"/>
      <c r="K548" s="124" t="str">
        <f aca="false">IF(ISBLANK(I548),"",ROUND(IF(J548&lt;&gt;"€",IF(J548="$",I548*TRANSFERENCIAS!$E$29,I548*TRANSFERENCIAS!$H$29),I548),2))</f>
        <v/>
      </c>
      <c r="L548" s="142"/>
      <c r="M548" s="142"/>
      <c r="N548" s="142"/>
      <c r="O548" s="142"/>
      <c r="P548" s="142"/>
      <c r="Q548" s="160" t="str">
        <f aca="false">IF(ISNUMBER(X548),X548,"P")</f>
        <v>P</v>
      </c>
      <c r="W548" s="129" t="n">
        <f aca="false">SUM(L548:O548)</f>
        <v>0</v>
      </c>
      <c r="X548" s="129" t="str">
        <f aca="false">IF(W548&gt;0,ABS(W548-K548),"")</f>
        <v/>
      </c>
      <c r="AO548" s="78" t="e">
        <f aca="false">VLOOKUP(F548,PTDS2!$A$1:$Q$13,2)</f>
        <v>#N/A</v>
      </c>
      <c r="AP548" s="78" t="e">
        <f aca="false">VLOOKUP(F548,PTDS2!$A$1:$Q$13,3)</f>
        <v>#N/A</v>
      </c>
      <c r="AQ548" s="78" t="e">
        <f aca="false">VLOOKUP(F548,PTDS2!$A$1:$Q$13,4)</f>
        <v>#N/A</v>
      </c>
      <c r="AR548" s="78" t="e">
        <f aca="false">VLOOKUP(F548,PTDS2!$A$1:$Q$13,5)</f>
        <v>#N/A</v>
      </c>
      <c r="AS548" s="78" t="e">
        <f aca="false">VLOOKUP(F548,PTDS2!$A$1:$Q$13,6)</f>
        <v>#N/A</v>
      </c>
      <c r="AT548" s="78" t="e">
        <f aca="false">VLOOKUP(F548,PTDS2!$A$1:$Q$13,7)</f>
        <v>#N/A</v>
      </c>
      <c r="AU548" s="78" t="e">
        <f aca="false">VLOOKUP(F548,PTDS2!$A$1:$Q$13,8)</f>
        <v>#N/A</v>
      </c>
      <c r="AV548" s="78" t="e">
        <f aca="false">VLOOKUP(F548,PTDS2!$A$1:$Q$13,9)</f>
        <v>#N/A</v>
      </c>
      <c r="AW548" s="78" t="e">
        <f aca="false">VLOOKUP(F548,PTDS2!$A$1:$Q$13,10)</f>
        <v>#N/A</v>
      </c>
      <c r="AX548" s="78" t="e">
        <f aca="false">VLOOKUP(F548,PTDS2!$A$1:$Q$13,11)</f>
        <v>#N/A</v>
      </c>
      <c r="AY548" s="78" t="e">
        <f aca="false">VLOOKUP(F548,PTDS2!$A$1:$Q$13,12)</f>
        <v>#N/A</v>
      </c>
      <c r="AZ548" s="78" t="e">
        <f aca="false">VLOOKUP(F548,PTDS2!$A$1:$Q$13,13)</f>
        <v>#N/A</v>
      </c>
      <c r="BA548" s="78" t="e">
        <f aca="false">VLOOKUP(F548,PTDS2!$A$1:$Q$13,14)</f>
        <v>#N/A</v>
      </c>
      <c r="BB548" s="78" t="e">
        <f aca="false">VLOOKUP(F548,PTDS2!$A$1:$Q$13,15)</f>
        <v>#N/A</v>
      </c>
      <c r="BC548" s="78" t="e">
        <f aca="false">VLOOKUP(F548,PTDS2!$A$1:$Q$13,16)</f>
        <v>#N/A</v>
      </c>
      <c r="BD548" s="78" t="e">
        <f aca="false">VLOOKUP(F548,PTDS2!$A$1:$Q$13,17)</f>
        <v>#N/A</v>
      </c>
      <c r="BF548" s="78" t="e">
        <f aca="false">IF(AO548=0,"",AO548)</f>
        <v>#N/A</v>
      </c>
      <c r="BG548" s="78" t="e">
        <f aca="false">IF(AP548=0,"",AP548)</f>
        <v>#N/A</v>
      </c>
      <c r="BH548" s="78" t="e">
        <f aca="false">IF(AQ548=0,"",AQ548)</f>
        <v>#N/A</v>
      </c>
      <c r="BI548" s="78" t="e">
        <f aca="false">IF(AR548=0,"",AR548)</f>
        <v>#N/A</v>
      </c>
      <c r="BJ548" s="78" t="e">
        <f aca="false">IF(AS548=0,"",AS548)</f>
        <v>#N/A</v>
      </c>
      <c r="BK548" s="78" t="e">
        <f aca="false">IF(AT548=0,"",AT548)</f>
        <v>#N/A</v>
      </c>
      <c r="BL548" s="78" t="e">
        <f aca="false">IF(AU548=0,"",AU548)</f>
        <v>#N/A</v>
      </c>
      <c r="BM548" s="78" t="e">
        <f aca="false">IF(AV548=0,"",AV548)</f>
        <v>#N/A</v>
      </c>
      <c r="BN548" s="78" t="e">
        <f aca="false">IF(AW548=0,"",AW548)</f>
        <v>#N/A</v>
      </c>
      <c r="BO548" s="78" t="e">
        <f aca="false">IF(AX548=0,"",AX548)</f>
        <v>#N/A</v>
      </c>
      <c r="BP548" s="78" t="e">
        <f aca="false">IF(AY548=0,"",AY548)</f>
        <v>#N/A</v>
      </c>
      <c r="BQ548" s="78" t="e">
        <f aca="false">IF(AZ548=0,"",AZ548)</f>
        <v>#N/A</v>
      </c>
      <c r="BR548" s="78" t="e">
        <f aca="false">IF(BA548=0,"",BA548)</f>
        <v>#N/A</v>
      </c>
      <c r="BS548" s="78" t="e">
        <f aca="false">IF(BB548=0,"",BB548)</f>
        <v>#N/A</v>
      </c>
      <c r="BT548" s="78" t="e">
        <f aca="false">IF(BC548=0,"",BC548)</f>
        <v>#N/A</v>
      </c>
      <c r="BU548" s="78" t="e">
        <f aca="false">IF(BD548=0,"",BD548)</f>
        <v>#N/A</v>
      </c>
    </row>
    <row r="549" customFormat="false" ht="56.7" hidden="false" customHeight="true" outlineLevel="0" collapsed="false">
      <c r="A549" s="137"/>
      <c r="B549" s="138"/>
      <c r="C549" s="139"/>
      <c r="D549" s="139"/>
      <c r="E549" s="143"/>
      <c r="F549" s="120"/>
      <c r="G549" s="121"/>
      <c r="H549" s="122"/>
      <c r="I549" s="123"/>
      <c r="J549" s="116"/>
      <c r="K549" s="124" t="str">
        <f aca="false">IF(ISBLANK(I549),"",ROUND(IF(J549&lt;&gt;"€",IF(J549="$",I549*TRANSFERENCIAS!$E$29,I549*TRANSFERENCIAS!$H$29),I549),2))</f>
        <v/>
      </c>
      <c r="L549" s="142"/>
      <c r="M549" s="142"/>
      <c r="N549" s="142"/>
      <c r="O549" s="142"/>
      <c r="P549" s="142"/>
      <c r="Q549" s="160" t="str">
        <f aca="false">IF(ISNUMBER(X549),X549,"P")</f>
        <v>P</v>
      </c>
      <c r="W549" s="129" t="n">
        <f aca="false">SUM(L549:O549)</f>
        <v>0</v>
      </c>
      <c r="X549" s="129" t="str">
        <f aca="false">IF(W549&gt;0,ABS(W549-K549),"")</f>
        <v/>
      </c>
      <c r="AO549" s="78" t="e">
        <f aca="false">VLOOKUP(F549,PTDS2!$A$1:$Q$13,2)</f>
        <v>#N/A</v>
      </c>
      <c r="AP549" s="78" t="e">
        <f aca="false">VLOOKUP(F549,PTDS2!$A$1:$Q$13,3)</f>
        <v>#N/A</v>
      </c>
      <c r="AQ549" s="78" t="e">
        <f aca="false">VLOOKUP(F549,PTDS2!$A$1:$Q$13,4)</f>
        <v>#N/A</v>
      </c>
      <c r="AR549" s="78" t="e">
        <f aca="false">VLOOKUP(F549,PTDS2!$A$1:$Q$13,5)</f>
        <v>#N/A</v>
      </c>
      <c r="AS549" s="78" t="e">
        <f aca="false">VLOOKUP(F549,PTDS2!$A$1:$Q$13,6)</f>
        <v>#N/A</v>
      </c>
      <c r="AT549" s="78" t="e">
        <f aca="false">VLOOKUP(F549,PTDS2!$A$1:$Q$13,7)</f>
        <v>#N/A</v>
      </c>
      <c r="AU549" s="78" t="e">
        <f aca="false">VLOOKUP(F549,PTDS2!$A$1:$Q$13,8)</f>
        <v>#N/A</v>
      </c>
      <c r="AV549" s="78" t="e">
        <f aca="false">VLOOKUP(F549,PTDS2!$A$1:$Q$13,9)</f>
        <v>#N/A</v>
      </c>
      <c r="AW549" s="78" t="e">
        <f aca="false">VLOOKUP(F549,PTDS2!$A$1:$Q$13,10)</f>
        <v>#N/A</v>
      </c>
      <c r="AX549" s="78" t="e">
        <f aca="false">VLOOKUP(F549,PTDS2!$A$1:$Q$13,11)</f>
        <v>#N/A</v>
      </c>
      <c r="AY549" s="78" t="e">
        <f aca="false">VLOOKUP(F549,PTDS2!$A$1:$Q$13,12)</f>
        <v>#N/A</v>
      </c>
      <c r="AZ549" s="78" t="e">
        <f aca="false">VLOOKUP(F549,PTDS2!$A$1:$Q$13,13)</f>
        <v>#N/A</v>
      </c>
      <c r="BA549" s="78" t="e">
        <f aca="false">VLOOKUP(F549,PTDS2!$A$1:$Q$13,14)</f>
        <v>#N/A</v>
      </c>
      <c r="BB549" s="78" t="e">
        <f aca="false">VLOOKUP(F549,PTDS2!$A$1:$Q$13,15)</f>
        <v>#N/A</v>
      </c>
      <c r="BC549" s="78" t="e">
        <f aca="false">VLOOKUP(F549,PTDS2!$A$1:$Q$13,16)</f>
        <v>#N/A</v>
      </c>
      <c r="BD549" s="78" t="e">
        <f aca="false">VLOOKUP(F549,PTDS2!$A$1:$Q$13,17)</f>
        <v>#N/A</v>
      </c>
      <c r="BF549" s="78" t="e">
        <f aca="false">IF(AO549=0,"",AO549)</f>
        <v>#N/A</v>
      </c>
      <c r="BG549" s="78" t="e">
        <f aca="false">IF(AP549=0,"",AP549)</f>
        <v>#N/A</v>
      </c>
      <c r="BH549" s="78" t="e">
        <f aca="false">IF(AQ549=0,"",AQ549)</f>
        <v>#N/A</v>
      </c>
      <c r="BI549" s="78" t="e">
        <f aca="false">IF(AR549=0,"",AR549)</f>
        <v>#N/A</v>
      </c>
      <c r="BJ549" s="78" t="e">
        <f aca="false">IF(AS549=0,"",AS549)</f>
        <v>#N/A</v>
      </c>
      <c r="BK549" s="78" t="e">
        <f aca="false">IF(AT549=0,"",AT549)</f>
        <v>#N/A</v>
      </c>
      <c r="BL549" s="78" t="e">
        <f aca="false">IF(AU549=0,"",AU549)</f>
        <v>#N/A</v>
      </c>
      <c r="BM549" s="78" t="e">
        <f aca="false">IF(AV549=0,"",AV549)</f>
        <v>#N/A</v>
      </c>
      <c r="BN549" s="78" t="e">
        <f aca="false">IF(AW549=0,"",AW549)</f>
        <v>#N/A</v>
      </c>
      <c r="BO549" s="78" t="e">
        <f aca="false">IF(AX549=0,"",AX549)</f>
        <v>#N/A</v>
      </c>
      <c r="BP549" s="78" t="e">
        <f aca="false">IF(AY549=0,"",AY549)</f>
        <v>#N/A</v>
      </c>
      <c r="BQ549" s="78" t="e">
        <f aca="false">IF(AZ549=0,"",AZ549)</f>
        <v>#N/A</v>
      </c>
      <c r="BR549" s="78" t="e">
        <f aca="false">IF(BA549=0,"",BA549)</f>
        <v>#N/A</v>
      </c>
      <c r="BS549" s="78" t="e">
        <f aca="false">IF(BB549=0,"",BB549)</f>
        <v>#N/A</v>
      </c>
      <c r="BT549" s="78" t="e">
        <f aca="false">IF(BC549=0,"",BC549)</f>
        <v>#N/A</v>
      </c>
      <c r="BU549" s="78" t="e">
        <f aca="false">IF(BD549=0,"",BD549)</f>
        <v>#N/A</v>
      </c>
    </row>
    <row r="550" customFormat="false" ht="56.7" hidden="false" customHeight="true" outlineLevel="0" collapsed="false">
      <c r="A550" s="137"/>
      <c r="B550" s="138"/>
      <c r="C550" s="139"/>
      <c r="D550" s="139"/>
      <c r="E550" s="143"/>
      <c r="F550" s="120"/>
      <c r="G550" s="121"/>
      <c r="H550" s="122"/>
      <c r="I550" s="123"/>
      <c r="J550" s="116"/>
      <c r="K550" s="124" t="str">
        <f aca="false">IF(ISBLANK(I550),"",ROUND(IF(J550&lt;&gt;"€",IF(J550="$",I550*TRANSFERENCIAS!$E$29,I550*TRANSFERENCIAS!$H$29),I550),2))</f>
        <v/>
      </c>
      <c r="L550" s="142"/>
      <c r="M550" s="142"/>
      <c r="N550" s="142"/>
      <c r="O550" s="142"/>
      <c r="P550" s="142"/>
      <c r="Q550" s="160" t="str">
        <f aca="false">IF(ISNUMBER(X550),X550,"P")</f>
        <v>P</v>
      </c>
      <c r="W550" s="129" t="n">
        <f aca="false">SUM(L550:O550)</f>
        <v>0</v>
      </c>
      <c r="X550" s="129" t="str">
        <f aca="false">IF(W550&gt;0,ABS(W550-K550),"")</f>
        <v/>
      </c>
      <c r="AO550" s="78" t="e">
        <f aca="false">VLOOKUP(F550,PTDS2!$A$1:$Q$13,2)</f>
        <v>#N/A</v>
      </c>
      <c r="AP550" s="78" t="e">
        <f aca="false">VLOOKUP(F550,PTDS2!$A$1:$Q$13,3)</f>
        <v>#N/A</v>
      </c>
      <c r="AQ550" s="78" t="e">
        <f aca="false">VLOOKUP(F550,PTDS2!$A$1:$Q$13,4)</f>
        <v>#N/A</v>
      </c>
      <c r="AR550" s="78" t="e">
        <f aca="false">VLOOKUP(F550,PTDS2!$A$1:$Q$13,5)</f>
        <v>#N/A</v>
      </c>
      <c r="AS550" s="78" t="e">
        <f aca="false">VLOOKUP(F550,PTDS2!$A$1:$Q$13,6)</f>
        <v>#N/A</v>
      </c>
      <c r="AT550" s="78" t="e">
        <f aca="false">VLOOKUP(F550,PTDS2!$A$1:$Q$13,7)</f>
        <v>#N/A</v>
      </c>
      <c r="AU550" s="78" t="e">
        <f aca="false">VLOOKUP(F550,PTDS2!$A$1:$Q$13,8)</f>
        <v>#N/A</v>
      </c>
      <c r="AV550" s="78" t="e">
        <f aca="false">VLOOKUP(F550,PTDS2!$A$1:$Q$13,9)</f>
        <v>#N/A</v>
      </c>
      <c r="AW550" s="78" t="e">
        <f aca="false">VLOOKUP(F550,PTDS2!$A$1:$Q$13,10)</f>
        <v>#N/A</v>
      </c>
      <c r="AX550" s="78" t="e">
        <f aca="false">VLOOKUP(F550,PTDS2!$A$1:$Q$13,11)</f>
        <v>#N/A</v>
      </c>
      <c r="AY550" s="78" t="e">
        <f aca="false">VLOOKUP(F550,PTDS2!$A$1:$Q$13,12)</f>
        <v>#N/A</v>
      </c>
      <c r="AZ550" s="78" t="e">
        <f aca="false">VLOOKUP(F550,PTDS2!$A$1:$Q$13,13)</f>
        <v>#N/A</v>
      </c>
      <c r="BA550" s="78" t="e">
        <f aca="false">VLOOKUP(F550,PTDS2!$A$1:$Q$13,14)</f>
        <v>#N/A</v>
      </c>
      <c r="BB550" s="78" t="e">
        <f aca="false">VLOOKUP(F550,PTDS2!$A$1:$Q$13,15)</f>
        <v>#N/A</v>
      </c>
      <c r="BC550" s="78" t="e">
        <f aca="false">VLOOKUP(F550,PTDS2!$A$1:$Q$13,16)</f>
        <v>#N/A</v>
      </c>
      <c r="BD550" s="78" t="e">
        <f aca="false">VLOOKUP(F550,PTDS2!$A$1:$Q$13,17)</f>
        <v>#N/A</v>
      </c>
      <c r="BF550" s="78" t="e">
        <f aca="false">IF(AO550=0,"",AO550)</f>
        <v>#N/A</v>
      </c>
      <c r="BG550" s="78" t="e">
        <f aca="false">IF(AP550=0,"",AP550)</f>
        <v>#N/A</v>
      </c>
      <c r="BH550" s="78" t="e">
        <f aca="false">IF(AQ550=0,"",AQ550)</f>
        <v>#N/A</v>
      </c>
      <c r="BI550" s="78" t="e">
        <f aca="false">IF(AR550=0,"",AR550)</f>
        <v>#N/A</v>
      </c>
      <c r="BJ550" s="78" t="e">
        <f aca="false">IF(AS550=0,"",AS550)</f>
        <v>#N/A</v>
      </c>
      <c r="BK550" s="78" t="e">
        <f aca="false">IF(AT550=0,"",AT550)</f>
        <v>#N/A</v>
      </c>
      <c r="BL550" s="78" t="e">
        <f aca="false">IF(AU550=0,"",AU550)</f>
        <v>#N/A</v>
      </c>
      <c r="BM550" s="78" t="e">
        <f aca="false">IF(AV550=0,"",AV550)</f>
        <v>#N/A</v>
      </c>
      <c r="BN550" s="78" t="e">
        <f aca="false">IF(AW550=0,"",AW550)</f>
        <v>#N/A</v>
      </c>
      <c r="BO550" s="78" t="e">
        <f aca="false">IF(AX550=0,"",AX550)</f>
        <v>#N/A</v>
      </c>
      <c r="BP550" s="78" t="e">
        <f aca="false">IF(AY550=0,"",AY550)</f>
        <v>#N/A</v>
      </c>
      <c r="BQ550" s="78" t="e">
        <f aca="false">IF(AZ550=0,"",AZ550)</f>
        <v>#N/A</v>
      </c>
      <c r="BR550" s="78" t="e">
        <f aca="false">IF(BA550=0,"",BA550)</f>
        <v>#N/A</v>
      </c>
      <c r="BS550" s="78" t="e">
        <f aca="false">IF(BB550=0,"",BB550)</f>
        <v>#N/A</v>
      </c>
      <c r="BT550" s="78" t="e">
        <f aca="false">IF(BC550=0,"",BC550)</f>
        <v>#N/A</v>
      </c>
      <c r="BU550" s="78" t="e">
        <f aca="false">IF(BD550=0,"",BD550)</f>
        <v>#N/A</v>
      </c>
    </row>
    <row r="551" customFormat="false" ht="56.7" hidden="false" customHeight="true" outlineLevel="0" collapsed="false">
      <c r="A551" s="137"/>
      <c r="B551" s="138"/>
      <c r="C551" s="139"/>
      <c r="D551" s="139"/>
      <c r="E551" s="143"/>
      <c r="F551" s="120"/>
      <c r="G551" s="121"/>
      <c r="H551" s="122"/>
      <c r="I551" s="123"/>
      <c r="J551" s="116"/>
      <c r="K551" s="124" t="str">
        <f aca="false">IF(ISBLANK(I551),"",ROUND(IF(J551&lt;&gt;"€",IF(J551="$",I551*TRANSFERENCIAS!$E$29,I551*TRANSFERENCIAS!$H$29),I551),2))</f>
        <v/>
      </c>
      <c r="L551" s="142"/>
      <c r="M551" s="142"/>
      <c r="N551" s="142"/>
      <c r="O551" s="142"/>
      <c r="P551" s="142"/>
      <c r="Q551" s="160" t="str">
        <f aca="false">IF(ISNUMBER(X551),X551,"P")</f>
        <v>P</v>
      </c>
      <c r="W551" s="129" t="n">
        <f aca="false">SUM(L551:O551)</f>
        <v>0</v>
      </c>
      <c r="X551" s="129" t="str">
        <f aca="false">IF(W551&gt;0,ABS(W551-K551),"")</f>
        <v/>
      </c>
      <c r="AO551" s="78" t="e">
        <f aca="false">VLOOKUP(F551,PTDS2!$A$1:$Q$13,2)</f>
        <v>#N/A</v>
      </c>
      <c r="AP551" s="78" t="e">
        <f aca="false">VLOOKUP(F551,PTDS2!$A$1:$Q$13,3)</f>
        <v>#N/A</v>
      </c>
      <c r="AQ551" s="78" t="e">
        <f aca="false">VLOOKUP(F551,PTDS2!$A$1:$Q$13,4)</f>
        <v>#N/A</v>
      </c>
      <c r="AR551" s="78" t="e">
        <f aca="false">VLOOKUP(F551,PTDS2!$A$1:$Q$13,5)</f>
        <v>#N/A</v>
      </c>
      <c r="AS551" s="78" t="e">
        <f aca="false">VLOOKUP(F551,PTDS2!$A$1:$Q$13,6)</f>
        <v>#N/A</v>
      </c>
      <c r="AT551" s="78" t="e">
        <f aca="false">VLOOKUP(F551,PTDS2!$A$1:$Q$13,7)</f>
        <v>#N/A</v>
      </c>
      <c r="AU551" s="78" t="e">
        <f aca="false">VLOOKUP(F551,PTDS2!$A$1:$Q$13,8)</f>
        <v>#N/A</v>
      </c>
      <c r="AV551" s="78" t="e">
        <f aca="false">VLOOKUP(F551,PTDS2!$A$1:$Q$13,9)</f>
        <v>#N/A</v>
      </c>
      <c r="AW551" s="78" t="e">
        <f aca="false">VLOOKUP(F551,PTDS2!$A$1:$Q$13,10)</f>
        <v>#N/A</v>
      </c>
      <c r="AX551" s="78" t="e">
        <f aca="false">VLOOKUP(F551,PTDS2!$A$1:$Q$13,11)</f>
        <v>#N/A</v>
      </c>
      <c r="AY551" s="78" t="e">
        <f aca="false">VLOOKUP(F551,PTDS2!$A$1:$Q$13,12)</f>
        <v>#N/A</v>
      </c>
      <c r="AZ551" s="78" t="e">
        <f aca="false">VLOOKUP(F551,PTDS2!$A$1:$Q$13,13)</f>
        <v>#N/A</v>
      </c>
      <c r="BA551" s="78" t="e">
        <f aca="false">VLOOKUP(F551,PTDS2!$A$1:$Q$13,14)</f>
        <v>#N/A</v>
      </c>
      <c r="BB551" s="78" t="e">
        <f aca="false">VLOOKUP(F551,PTDS2!$A$1:$Q$13,15)</f>
        <v>#N/A</v>
      </c>
      <c r="BC551" s="78" t="e">
        <f aca="false">VLOOKUP(F551,PTDS2!$A$1:$Q$13,16)</f>
        <v>#N/A</v>
      </c>
      <c r="BD551" s="78" t="e">
        <f aca="false">VLOOKUP(F551,PTDS2!$A$1:$Q$13,17)</f>
        <v>#N/A</v>
      </c>
      <c r="BF551" s="78" t="e">
        <f aca="false">IF(AO551=0,"",AO551)</f>
        <v>#N/A</v>
      </c>
      <c r="BG551" s="78" t="e">
        <f aca="false">IF(AP551=0,"",AP551)</f>
        <v>#N/A</v>
      </c>
      <c r="BH551" s="78" t="e">
        <f aca="false">IF(AQ551=0,"",AQ551)</f>
        <v>#N/A</v>
      </c>
      <c r="BI551" s="78" t="e">
        <f aca="false">IF(AR551=0,"",AR551)</f>
        <v>#N/A</v>
      </c>
      <c r="BJ551" s="78" t="e">
        <f aca="false">IF(AS551=0,"",AS551)</f>
        <v>#N/A</v>
      </c>
      <c r="BK551" s="78" t="e">
        <f aca="false">IF(AT551=0,"",AT551)</f>
        <v>#N/A</v>
      </c>
      <c r="BL551" s="78" t="e">
        <f aca="false">IF(AU551=0,"",AU551)</f>
        <v>#N/A</v>
      </c>
      <c r="BM551" s="78" t="e">
        <f aca="false">IF(AV551=0,"",AV551)</f>
        <v>#N/A</v>
      </c>
      <c r="BN551" s="78" t="e">
        <f aca="false">IF(AW551=0,"",AW551)</f>
        <v>#N/A</v>
      </c>
      <c r="BO551" s="78" t="e">
        <f aca="false">IF(AX551=0,"",AX551)</f>
        <v>#N/A</v>
      </c>
      <c r="BP551" s="78" t="e">
        <f aca="false">IF(AY551=0,"",AY551)</f>
        <v>#N/A</v>
      </c>
      <c r="BQ551" s="78" t="e">
        <f aca="false">IF(AZ551=0,"",AZ551)</f>
        <v>#N/A</v>
      </c>
      <c r="BR551" s="78" t="e">
        <f aca="false">IF(BA551=0,"",BA551)</f>
        <v>#N/A</v>
      </c>
      <c r="BS551" s="78" t="e">
        <f aca="false">IF(BB551=0,"",BB551)</f>
        <v>#N/A</v>
      </c>
      <c r="BT551" s="78" t="e">
        <f aca="false">IF(BC551=0,"",BC551)</f>
        <v>#N/A</v>
      </c>
      <c r="BU551" s="78" t="e">
        <f aca="false">IF(BD551=0,"",BD551)</f>
        <v>#N/A</v>
      </c>
    </row>
    <row r="552" customFormat="false" ht="56.7" hidden="false" customHeight="true" outlineLevel="0" collapsed="false">
      <c r="A552" s="137"/>
      <c r="B552" s="138"/>
      <c r="C552" s="139"/>
      <c r="D552" s="139"/>
      <c r="E552" s="143"/>
      <c r="F552" s="120"/>
      <c r="G552" s="121"/>
      <c r="H552" s="122"/>
      <c r="I552" s="123"/>
      <c r="J552" s="116"/>
      <c r="K552" s="124" t="str">
        <f aca="false">IF(ISBLANK(I552),"",ROUND(IF(J552&lt;&gt;"€",IF(J552="$",I552*TRANSFERENCIAS!$E$29,I552*TRANSFERENCIAS!$H$29),I552),2))</f>
        <v/>
      </c>
      <c r="L552" s="142"/>
      <c r="M552" s="142"/>
      <c r="N552" s="142"/>
      <c r="O552" s="142"/>
      <c r="P552" s="142"/>
      <c r="Q552" s="160" t="str">
        <f aca="false">IF(ISNUMBER(X552),X552,"P")</f>
        <v>P</v>
      </c>
      <c r="W552" s="129" t="n">
        <f aca="false">SUM(L552:O552)</f>
        <v>0</v>
      </c>
      <c r="X552" s="129" t="str">
        <f aca="false">IF(W552&gt;0,ABS(W552-K552),"")</f>
        <v/>
      </c>
      <c r="AO552" s="78" t="e">
        <f aca="false">VLOOKUP(F552,PTDS2!$A$1:$Q$13,2)</f>
        <v>#N/A</v>
      </c>
      <c r="AP552" s="78" t="e">
        <f aca="false">VLOOKUP(F552,PTDS2!$A$1:$Q$13,3)</f>
        <v>#N/A</v>
      </c>
      <c r="AQ552" s="78" t="e">
        <f aca="false">VLOOKUP(F552,PTDS2!$A$1:$Q$13,4)</f>
        <v>#N/A</v>
      </c>
      <c r="AR552" s="78" t="e">
        <f aca="false">VLOOKUP(F552,PTDS2!$A$1:$Q$13,5)</f>
        <v>#N/A</v>
      </c>
      <c r="AS552" s="78" t="e">
        <f aca="false">VLOOKUP(F552,PTDS2!$A$1:$Q$13,6)</f>
        <v>#N/A</v>
      </c>
      <c r="AT552" s="78" t="e">
        <f aca="false">VLOOKUP(F552,PTDS2!$A$1:$Q$13,7)</f>
        <v>#N/A</v>
      </c>
      <c r="AU552" s="78" t="e">
        <f aca="false">VLOOKUP(F552,PTDS2!$A$1:$Q$13,8)</f>
        <v>#N/A</v>
      </c>
      <c r="AV552" s="78" t="e">
        <f aca="false">VLOOKUP(F552,PTDS2!$A$1:$Q$13,9)</f>
        <v>#N/A</v>
      </c>
      <c r="AW552" s="78" t="e">
        <f aca="false">VLOOKUP(F552,PTDS2!$A$1:$Q$13,10)</f>
        <v>#N/A</v>
      </c>
      <c r="AX552" s="78" t="e">
        <f aca="false">VLOOKUP(F552,PTDS2!$A$1:$Q$13,11)</f>
        <v>#N/A</v>
      </c>
      <c r="AY552" s="78" t="e">
        <f aca="false">VLOOKUP(F552,PTDS2!$A$1:$Q$13,12)</f>
        <v>#N/A</v>
      </c>
      <c r="AZ552" s="78" t="e">
        <f aca="false">VLOOKUP(F552,PTDS2!$A$1:$Q$13,13)</f>
        <v>#N/A</v>
      </c>
      <c r="BA552" s="78" t="e">
        <f aca="false">VLOOKUP(F552,PTDS2!$A$1:$Q$13,14)</f>
        <v>#N/A</v>
      </c>
      <c r="BB552" s="78" t="e">
        <f aca="false">VLOOKUP(F552,PTDS2!$A$1:$Q$13,15)</f>
        <v>#N/A</v>
      </c>
      <c r="BC552" s="78" t="e">
        <f aca="false">VLOOKUP(F552,PTDS2!$A$1:$Q$13,16)</f>
        <v>#N/A</v>
      </c>
      <c r="BD552" s="78" t="e">
        <f aca="false">VLOOKUP(F552,PTDS2!$A$1:$Q$13,17)</f>
        <v>#N/A</v>
      </c>
      <c r="BF552" s="78" t="e">
        <f aca="false">IF(AO552=0,"",AO552)</f>
        <v>#N/A</v>
      </c>
      <c r="BG552" s="78" t="e">
        <f aca="false">IF(AP552=0,"",AP552)</f>
        <v>#N/A</v>
      </c>
      <c r="BH552" s="78" t="e">
        <f aca="false">IF(AQ552=0,"",AQ552)</f>
        <v>#N/A</v>
      </c>
      <c r="BI552" s="78" t="e">
        <f aca="false">IF(AR552=0,"",AR552)</f>
        <v>#N/A</v>
      </c>
      <c r="BJ552" s="78" t="e">
        <f aca="false">IF(AS552=0,"",AS552)</f>
        <v>#N/A</v>
      </c>
      <c r="BK552" s="78" t="e">
        <f aca="false">IF(AT552=0,"",AT552)</f>
        <v>#N/A</v>
      </c>
      <c r="BL552" s="78" t="e">
        <f aca="false">IF(AU552=0,"",AU552)</f>
        <v>#N/A</v>
      </c>
      <c r="BM552" s="78" t="e">
        <f aca="false">IF(AV552=0,"",AV552)</f>
        <v>#N/A</v>
      </c>
      <c r="BN552" s="78" t="e">
        <f aca="false">IF(AW552=0,"",AW552)</f>
        <v>#N/A</v>
      </c>
      <c r="BO552" s="78" t="e">
        <f aca="false">IF(AX552=0,"",AX552)</f>
        <v>#N/A</v>
      </c>
      <c r="BP552" s="78" t="e">
        <f aca="false">IF(AY552=0,"",AY552)</f>
        <v>#N/A</v>
      </c>
      <c r="BQ552" s="78" t="e">
        <f aca="false">IF(AZ552=0,"",AZ552)</f>
        <v>#N/A</v>
      </c>
      <c r="BR552" s="78" t="e">
        <f aca="false">IF(BA552=0,"",BA552)</f>
        <v>#N/A</v>
      </c>
      <c r="BS552" s="78" t="e">
        <f aca="false">IF(BB552=0,"",BB552)</f>
        <v>#N/A</v>
      </c>
      <c r="BT552" s="78" t="e">
        <f aca="false">IF(BC552=0,"",BC552)</f>
        <v>#N/A</v>
      </c>
      <c r="BU552" s="78" t="e">
        <f aca="false">IF(BD552=0,"",BD552)</f>
        <v>#N/A</v>
      </c>
    </row>
    <row r="553" customFormat="false" ht="56.7" hidden="false" customHeight="true" outlineLevel="0" collapsed="false">
      <c r="A553" s="137"/>
      <c r="B553" s="138"/>
      <c r="C553" s="139"/>
      <c r="D553" s="139"/>
      <c r="E553" s="143"/>
      <c r="F553" s="120"/>
      <c r="G553" s="121"/>
      <c r="H553" s="122"/>
      <c r="I553" s="123"/>
      <c r="J553" s="116"/>
      <c r="K553" s="124" t="str">
        <f aca="false">IF(ISBLANK(I553),"",ROUND(IF(J553&lt;&gt;"€",IF(J553="$",I553*TRANSFERENCIAS!$E$29,I553*TRANSFERENCIAS!$H$29),I553),2))</f>
        <v/>
      </c>
      <c r="L553" s="142"/>
      <c r="M553" s="142"/>
      <c r="N553" s="142"/>
      <c r="O553" s="142"/>
      <c r="P553" s="142"/>
      <c r="Q553" s="160" t="str">
        <f aca="false">IF(ISNUMBER(X553),X553,"P")</f>
        <v>P</v>
      </c>
      <c r="W553" s="129" t="n">
        <f aca="false">SUM(L553:O553)</f>
        <v>0</v>
      </c>
      <c r="X553" s="129" t="str">
        <f aca="false">IF(W553&gt;0,ABS(W553-K553),"")</f>
        <v/>
      </c>
      <c r="AO553" s="78" t="e">
        <f aca="false">VLOOKUP(F553,PTDS2!$A$1:$Q$13,2)</f>
        <v>#N/A</v>
      </c>
      <c r="AP553" s="78" t="e">
        <f aca="false">VLOOKUP(F553,PTDS2!$A$1:$Q$13,3)</f>
        <v>#N/A</v>
      </c>
      <c r="AQ553" s="78" t="e">
        <f aca="false">VLOOKUP(F553,PTDS2!$A$1:$Q$13,4)</f>
        <v>#N/A</v>
      </c>
      <c r="AR553" s="78" t="e">
        <f aca="false">VLOOKUP(F553,PTDS2!$A$1:$Q$13,5)</f>
        <v>#N/A</v>
      </c>
      <c r="AS553" s="78" t="e">
        <f aca="false">VLOOKUP(F553,PTDS2!$A$1:$Q$13,6)</f>
        <v>#N/A</v>
      </c>
      <c r="AT553" s="78" t="e">
        <f aca="false">VLOOKUP(F553,PTDS2!$A$1:$Q$13,7)</f>
        <v>#N/A</v>
      </c>
      <c r="AU553" s="78" t="e">
        <f aca="false">VLOOKUP(F553,PTDS2!$A$1:$Q$13,8)</f>
        <v>#N/A</v>
      </c>
      <c r="AV553" s="78" t="e">
        <f aca="false">VLOOKUP(F553,PTDS2!$A$1:$Q$13,9)</f>
        <v>#N/A</v>
      </c>
      <c r="AW553" s="78" t="e">
        <f aca="false">VLOOKUP(F553,PTDS2!$A$1:$Q$13,10)</f>
        <v>#N/A</v>
      </c>
      <c r="AX553" s="78" t="e">
        <f aca="false">VLOOKUP(F553,PTDS2!$A$1:$Q$13,11)</f>
        <v>#N/A</v>
      </c>
      <c r="AY553" s="78" t="e">
        <f aca="false">VLOOKUP(F553,PTDS2!$A$1:$Q$13,12)</f>
        <v>#N/A</v>
      </c>
      <c r="AZ553" s="78" t="e">
        <f aca="false">VLOOKUP(F553,PTDS2!$A$1:$Q$13,13)</f>
        <v>#N/A</v>
      </c>
      <c r="BA553" s="78" t="e">
        <f aca="false">VLOOKUP(F553,PTDS2!$A$1:$Q$13,14)</f>
        <v>#N/A</v>
      </c>
      <c r="BB553" s="78" t="e">
        <f aca="false">VLOOKUP(F553,PTDS2!$A$1:$Q$13,15)</f>
        <v>#N/A</v>
      </c>
      <c r="BC553" s="78" t="e">
        <f aca="false">VLOOKUP(F553,PTDS2!$A$1:$Q$13,16)</f>
        <v>#N/A</v>
      </c>
      <c r="BD553" s="78" t="e">
        <f aca="false">VLOOKUP(F553,PTDS2!$A$1:$Q$13,17)</f>
        <v>#N/A</v>
      </c>
      <c r="BF553" s="78" t="e">
        <f aca="false">IF(AO553=0,"",AO553)</f>
        <v>#N/A</v>
      </c>
      <c r="BG553" s="78" t="e">
        <f aca="false">IF(AP553=0,"",AP553)</f>
        <v>#N/A</v>
      </c>
      <c r="BH553" s="78" t="e">
        <f aca="false">IF(AQ553=0,"",AQ553)</f>
        <v>#N/A</v>
      </c>
      <c r="BI553" s="78" t="e">
        <f aca="false">IF(AR553=0,"",AR553)</f>
        <v>#N/A</v>
      </c>
      <c r="BJ553" s="78" t="e">
        <f aca="false">IF(AS553=0,"",AS553)</f>
        <v>#N/A</v>
      </c>
      <c r="BK553" s="78" t="e">
        <f aca="false">IF(AT553=0,"",AT553)</f>
        <v>#N/A</v>
      </c>
      <c r="BL553" s="78" t="e">
        <f aca="false">IF(AU553=0,"",AU553)</f>
        <v>#N/A</v>
      </c>
      <c r="BM553" s="78" t="e">
        <f aca="false">IF(AV553=0,"",AV553)</f>
        <v>#N/A</v>
      </c>
      <c r="BN553" s="78" t="e">
        <f aca="false">IF(AW553=0,"",AW553)</f>
        <v>#N/A</v>
      </c>
      <c r="BO553" s="78" t="e">
        <f aca="false">IF(AX553=0,"",AX553)</f>
        <v>#N/A</v>
      </c>
      <c r="BP553" s="78" t="e">
        <f aca="false">IF(AY553=0,"",AY553)</f>
        <v>#N/A</v>
      </c>
      <c r="BQ553" s="78" t="e">
        <f aca="false">IF(AZ553=0,"",AZ553)</f>
        <v>#N/A</v>
      </c>
      <c r="BR553" s="78" t="e">
        <f aca="false">IF(BA553=0,"",BA553)</f>
        <v>#N/A</v>
      </c>
      <c r="BS553" s="78" t="e">
        <f aca="false">IF(BB553=0,"",BB553)</f>
        <v>#N/A</v>
      </c>
      <c r="BT553" s="78" t="e">
        <f aca="false">IF(BC553=0,"",BC553)</f>
        <v>#N/A</v>
      </c>
      <c r="BU553" s="78" t="e">
        <f aca="false">IF(BD553=0,"",BD553)</f>
        <v>#N/A</v>
      </c>
    </row>
    <row r="554" customFormat="false" ht="56.7" hidden="false" customHeight="true" outlineLevel="0" collapsed="false">
      <c r="A554" s="137"/>
      <c r="B554" s="138"/>
      <c r="C554" s="139"/>
      <c r="D554" s="139"/>
      <c r="E554" s="143"/>
      <c r="F554" s="120"/>
      <c r="G554" s="121"/>
      <c r="H554" s="122"/>
      <c r="I554" s="123"/>
      <c r="J554" s="116"/>
      <c r="K554" s="124" t="str">
        <f aca="false">IF(ISBLANK(I554),"",ROUND(IF(J554&lt;&gt;"€",IF(J554="$",I554*TRANSFERENCIAS!$E$29,I554*TRANSFERENCIAS!$H$29),I554),2))</f>
        <v/>
      </c>
      <c r="L554" s="142"/>
      <c r="M554" s="142"/>
      <c r="N554" s="142"/>
      <c r="O554" s="142"/>
      <c r="P554" s="142"/>
      <c r="Q554" s="160" t="str">
        <f aca="false">IF(ISNUMBER(X554),X554,"P")</f>
        <v>P</v>
      </c>
      <c r="W554" s="129" t="n">
        <f aca="false">SUM(L554:O554)</f>
        <v>0</v>
      </c>
      <c r="X554" s="129" t="str">
        <f aca="false">IF(W554&gt;0,ABS(W554-K554),"")</f>
        <v/>
      </c>
      <c r="AO554" s="78" t="e">
        <f aca="false">VLOOKUP(F554,PTDS2!$A$1:$Q$13,2)</f>
        <v>#N/A</v>
      </c>
      <c r="AP554" s="78" t="e">
        <f aca="false">VLOOKUP(F554,PTDS2!$A$1:$Q$13,3)</f>
        <v>#N/A</v>
      </c>
      <c r="AQ554" s="78" t="e">
        <f aca="false">VLOOKUP(F554,PTDS2!$A$1:$Q$13,4)</f>
        <v>#N/A</v>
      </c>
      <c r="AR554" s="78" t="e">
        <f aca="false">VLOOKUP(F554,PTDS2!$A$1:$Q$13,5)</f>
        <v>#N/A</v>
      </c>
      <c r="AS554" s="78" t="e">
        <f aca="false">VLOOKUP(F554,PTDS2!$A$1:$Q$13,6)</f>
        <v>#N/A</v>
      </c>
      <c r="AT554" s="78" t="e">
        <f aca="false">VLOOKUP(F554,PTDS2!$A$1:$Q$13,7)</f>
        <v>#N/A</v>
      </c>
      <c r="AU554" s="78" t="e">
        <f aca="false">VLOOKUP(F554,PTDS2!$A$1:$Q$13,8)</f>
        <v>#N/A</v>
      </c>
      <c r="AV554" s="78" t="e">
        <f aca="false">VLOOKUP(F554,PTDS2!$A$1:$Q$13,9)</f>
        <v>#N/A</v>
      </c>
      <c r="AW554" s="78" t="e">
        <f aca="false">VLOOKUP(F554,PTDS2!$A$1:$Q$13,10)</f>
        <v>#N/A</v>
      </c>
      <c r="AX554" s="78" t="e">
        <f aca="false">VLOOKUP(F554,PTDS2!$A$1:$Q$13,11)</f>
        <v>#N/A</v>
      </c>
      <c r="AY554" s="78" t="e">
        <f aca="false">VLOOKUP(F554,PTDS2!$A$1:$Q$13,12)</f>
        <v>#N/A</v>
      </c>
      <c r="AZ554" s="78" t="e">
        <f aca="false">VLOOKUP(F554,PTDS2!$A$1:$Q$13,13)</f>
        <v>#N/A</v>
      </c>
      <c r="BA554" s="78" t="e">
        <f aca="false">VLOOKUP(F554,PTDS2!$A$1:$Q$13,14)</f>
        <v>#N/A</v>
      </c>
      <c r="BB554" s="78" t="e">
        <f aca="false">VLOOKUP(F554,PTDS2!$A$1:$Q$13,15)</f>
        <v>#N/A</v>
      </c>
      <c r="BC554" s="78" t="e">
        <f aca="false">VLOOKUP(F554,PTDS2!$A$1:$Q$13,16)</f>
        <v>#N/A</v>
      </c>
      <c r="BD554" s="78" t="e">
        <f aca="false">VLOOKUP(F554,PTDS2!$A$1:$Q$13,17)</f>
        <v>#N/A</v>
      </c>
      <c r="BF554" s="78" t="e">
        <f aca="false">IF(AO554=0,"",AO554)</f>
        <v>#N/A</v>
      </c>
      <c r="BG554" s="78" t="e">
        <f aca="false">IF(AP554=0,"",AP554)</f>
        <v>#N/A</v>
      </c>
      <c r="BH554" s="78" t="e">
        <f aca="false">IF(AQ554=0,"",AQ554)</f>
        <v>#N/A</v>
      </c>
      <c r="BI554" s="78" t="e">
        <f aca="false">IF(AR554=0,"",AR554)</f>
        <v>#N/A</v>
      </c>
      <c r="BJ554" s="78" t="e">
        <f aca="false">IF(AS554=0,"",AS554)</f>
        <v>#N/A</v>
      </c>
      <c r="BK554" s="78" t="e">
        <f aca="false">IF(AT554=0,"",AT554)</f>
        <v>#N/A</v>
      </c>
      <c r="BL554" s="78" t="e">
        <f aca="false">IF(AU554=0,"",AU554)</f>
        <v>#N/A</v>
      </c>
      <c r="BM554" s="78" t="e">
        <f aca="false">IF(AV554=0,"",AV554)</f>
        <v>#N/A</v>
      </c>
      <c r="BN554" s="78" t="e">
        <f aca="false">IF(AW554=0,"",AW554)</f>
        <v>#N/A</v>
      </c>
      <c r="BO554" s="78" t="e">
        <f aca="false">IF(AX554=0,"",AX554)</f>
        <v>#N/A</v>
      </c>
      <c r="BP554" s="78" t="e">
        <f aca="false">IF(AY554=0,"",AY554)</f>
        <v>#N/A</v>
      </c>
      <c r="BQ554" s="78" t="e">
        <f aca="false">IF(AZ554=0,"",AZ554)</f>
        <v>#N/A</v>
      </c>
      <c r="BR554" s="78" t="e">
        <f aca="false">IF(BA554=0,"",BA554)</f>
        <v>#N/A</v>
      </c>
      <c r="BS554" s="78" t="e">
        <f aca="false">IF(BB554=0,"",BB554)</f>
        <v>#N/A</v>
      </c>
      <c r="BT554" s="78" t="e">
        <f aca="false">IF(BC554=0,"",BC554)</f>
        <v>#N/A</v>
      </c>
      <c r="BU554" s="78" t="e">
        <f aca="false">IF(BD554=0,"",BD554)</f>
        <v>#N/A</v>
      </c>
    </row>
    <row r="555" customFormat="false" ht="56.7" hidden="false" customHeight="true" outlineLevel="0" collapsed="false">
      <c r="A555" s="137"/>
      <c r="B555" s="138"/>
      <c r="C555" s="139"/>
      <c r="D555" s="139"/>
      <c r="E555" s="143"/>
      <c r="F555" s="120"/>
      <c r="G555" s="121"/>
      <c r="H555" s="122"/>
      <c r="I555" s="123"/>
      <c r="J555" s="116"/>
      <c r="K555" s="124" t="str">
        <f aca="false">IF(ISBLANK(I555),"",ROUND(IF(J555&lt;&gt;"€",IF(J555="$",I555*TRANSFERENCIAS!$E$29,I555*TRANSFERENCIAS!$H$29),I555),2))</f>
        <v/>
      </c>
      <c r="L555" s="142"/>
      <c r="M555" s="142"/>
      <c r="N555" s="142"/>
      <c r="O555" s="142"/>
      <c r="P555" s="142"/>
      <c r="Q555" s="160" t="str">
        <f aca="false">IF(ISNUMBER(X555),X555,"P")</f>
        <v>P</v>
      </c>
      <c r="W555" s="129" t="n">
        <f aca="false">SUM(L555:O555)</f>
        <v>0</v>
      </c>
      <c r="X555" s="129" t="str">
        <f aca="false">IF(W555&gt;0,ABS(W555-K555),"")</f>
        <v/>
      </c>
      <c r="AO555" s="78" t="e">
        <f aca="false">VLOOKUP(F555,PTDS2!$A$1:$Q$13,2)</f>
        <v>#N/A</v>
      </c>
      <c r="AP555" s="78" t="e">
        <f aca="false">VLOOKUP(F555,PTDS2!$A$1:$Q$13,3)</f>
        <v>#N/A</v>
      </c>
      <c r="AQ555" s="78" t="e">
        <f aca="false">VLOOKUP(F555,PTDS2!$A$1:$Q$13,4)</f>
        <v>#N/A</v>
      </c>
      <c r="AR555" s="78" t="e">
        <f aca="false">VLOOKUP(F555,PTDS2!$A$1:$Q$13,5)</f>
        <v>#N/A</v>
      </c>
      <c r="AS555" s="78" t="e">
        <f aca="false">VLOOKUP(F555,PTDS2!$A$1:$Q$13,6)</f>
        <v>#N/A</v>
      </c>
      <c r="AT555" s="78" t="e">
        <f aca="false">VLOOKUP(F555,PTDS2!$A$1:$Q$13,7)</f>
        <v>#N/A</v>
      </c>
      <c r="AU555" s="78" t="e">
        <f aca="false">VLOOKUP(F555,PTDS2!$A$1:$Q$13,8)</f>
        <v>#N/A</v>
      </c>
      <c r="AV555" s="78" t="e">
        <f aca="false">VLOOKUP(F555,PTDS2!$A$1:$Q$13,9)</f>
        <v>#N/A</v>
      </c>
      <c r="AW555" s="78" t="e">
        <f aca="false">VLOOKUP(F555,PTDS2!$A$1:$Q$13,10)</f>
        <v>#N/A</v>
      </c>
      <c r="AX555" s="78" t="e">
        <f aca="false">VLOOKUP(F555,PTDS2!$A$1:$Q$13,11)</f>
        <v>#N/A</v>
      </c>
      <c r="AY555" s="78" t="e">
        <f aca="false">VLOOKUP(F555,PTDS2!$A$1:$Q$13,12)</f>
        <v>#N/A</v>
      </c>
      <c r="AZ555" s="78" t="e">
        <f aca="false">VLOOKUP(F555,PTDS2!$A$1:$Q$13,13)</f>
        <v>#N/A</v>
      </c>
      <c r="BA555" s="78" t="e">
        <f aca="false">VLOOKUP(F555,PTDS2!$A$1:$Q$13,14)</f>
        <v>#N/A</v>
      </c>
      <c r="BB555" s="78" t="e">
        <f aca="false">VLOOKUP(F555,PTDS2!$A$1:$Q$13,15)</f>
        <v>#N/A</v>
      </c>
      <c r="BC555" s="78" t="e">
        <f aca="false">VLOOKUP(F555,PTDS2!$A$1:$Q$13,16)</f>
        <v>#N/A</v>
      </c>
      <c r="BD555" s="78" t="e">
        <f aca="false">VLOOKUP(F555,PTDS2!$A$1:$Q$13,17)</f>
        <v>#N/A</v>
      </c>
      <c r="BF555" s="78" t="e">
        <f aca="false">IF(AO555=0,"",AO555)</f>
        <v>#N/A</v>
      </c>
      <c r="BG555" s="78" t="e">
        <f aca="false">IF(AP555=0,"",AP555)</f>
        <v>#N/A</v>
      </c>
      <c r="BH555" s="78" t="e">
        <f aca="false">IF(AQ555=0,"",AQ555)</f>
        <v>#N/A</v>
      </c>
      <c r="BI555" s="78" t="e">
        <f aca="false">IF(AR555=0,"",AR555)</f>
        <v>#N/A</v>
      </c>
      <c r="BJ555" s="78" t="e">
        <f aca="false">IF(AS555=0,"",AS555)</f>
        <v>#N/A</v>
      </c>
      <c r="BK555" s="78" t="e">
        <f aca="false">IF(AT555=0,"",AT555)</f>
        <v>#N/A</v>
      </c>
      <c r="BL555" s="78" t="e">
        <f aca="false">IF(AU555=0,"",AU555)</f>
        <v>#N/A</v>
      </c>
      <c r="BM555" s="78" t="e">
        <f aca="false">IF(AV555=0,"",AV555)</f>
        <v>#N/A</v>
      </c>
      <c r="BN555" s="78" t="e">
        <f aca="false">IF(AW555=0,"",AW555)</f>
        <v>#N/A</v>
      </c>
      <c r="BO555" s="78" t="e">
        <f aca="false">IF(AX555=0,"",AX555)</f>
        <v>#N/A</v>
      </c>
      <c r="BP555" s="78" t="e">
        <f aca="false">IF(AY555=0,"",AY555)</f>
        <v>#N/A</v>
      </c>
      <c r="BQ555" s="78" t="e">
        <f aca="false">IF(AZ555=0,"",AZ555)</f>
        <v>#N/A</v>
      </c>
      <c r="BR555" s="78" t="e">
        <f aca="false">IF(BA555=0,"",BA555)</f>
        <v>#N/A</v>
      </c>
      <c r="BS555" s="78" t="e">
        <f aca="false">IF(BB555=0,"",BB555)</f>
        <v>#N/A</v>
      </c>
      <c r="BT555" s="78" t="e">
        <f aca="false">IF(BC555=0,"",BC555)</f>
        <v>#N/A</v>
      </c>
      <c r="BU555" s="78" t="e">
        <f aca="false">IF(BD555=0,"",BD555)</f>
        <v>#N/A</v>
      </c>
    </row>
    <row r="556" customFormat="false" ht="56.7" hidden="false" customHeight="true" outlineLevel="0" collapsed="false">
      <c r="A556" s="137"/>
      <c r="B556" s="138"/>
      <c r="C556" s="139"/>
      <c r="D556" s="139"/>
      <c r="E556" s="143"/>
      <c r="F556" s="120"/>
      <c r="G556" s="121"/>
      <c r="H556" s="122"/>
      <c r="I556" s="123"/>
      <c r="J556" s="116"/>
      <c r="K556" s="124" t="str">
        <f aca="false">IF(ISBLANK(I556),"",ROUND(IF(J556&lt;&gt;"€",IF(J556="$",I556*TRANSFERENCIAS!$E$29,I556*TRANSFERENCIAS!$H$29),I556),2))</f>
        <v/>
      </c>
      <c r="L556" s="142"/>
      <c r="M556" s="142"/>
      <c r="N556" s="142"/>
      <c r="O556" s="142"/>
      <c r="P556" s="142"/>
      <c r="Q556" s="160" t="str">
        <f aca="false">IF(ISNUMBER(X556),X556,"P")</f>
        <v>P</v>
      </c>
      <c r="W556" s="129" t="n">
        <f aca="false">SUM(L556:O556)</f>
        <v>0</v>
      </c>
      <c r="X556" s="129" t="str">
        <f aca="false">IF(W556&gt;0,ABS(W556-K556),"")</f>
        <v/>
      </c>
      <c r="AO556" s="78" t="e">
        <f aca="false">VLOOKUP(F556,PTDS2!$A$1:$Q$13,2)</f>
        <v>#N/A</v>
      </c>
      <c r="AP556" s="78" t="e">
        <f aca="false">VLOOKUP(F556,PTDS2!$A$1:$Q$13,3)</f>
        <v>#N/A</v>
      </c>
      <c r="AQ556" s="78" t="e">
        <f aca="false">VLOOKUP(F556,PTDS2!$A$1:$Q$13,4)</f>
        <v>#N/A</v>
      </c>
      <c r="AR556" s="78" t="e">
        <f aca="false">VLOOKUP(F556,PTDS2!$A$1:$Q$13,5)</f>
        <v>#N/A</v>
      </c>
      <c r="AS556" s="78" t="e">
        <f aca="false">VLOOKUP(F556,PTDS2!$A$1:$Q$13,6)</f>
        <v>#N/A</v>
      </c>
      <c r="AT556" s="78" t="e">
        <f aca="false">VLOOKUP(F556,PTDS2!$A$1:$Q$13,7)</f>
        <v>#N/A</v>
      </c>
      <c r="AU556" s="78" t="e">
        <f aca="false">VLOOKUP(F556,PTDS2!$A$1:$Q$13,8)</f>
        <v>#N/A</v>
      </c>
      <c r="AV556" s="78" t="e">
        <f aca="false">VLOOKUP(F556,PTDS2!$A$1:$Q$13,9)</f>
        <v>#N/A</v>
      </c>
      <c r="AW556" s="78" t="e">
        <f aca="false">VLOOKUP(F556,PTDS2!$A$1:$Q$13,10)</f>
        <v>#N/A</v>
      </c>
      <c r="AX556" s="78" t="e">
        <f aca="false">VLOOKUP(F556,PTDS2!$A$1:$Q$13,11)</f>
        <v>#N/A</v>
      </c>
      <c r="AY556" s="78" t="e">
        <f aca="false">VLOOKUP(F556,PTDS2!$A$1:$Q$13,12)</f>
        <v>#N/A</v>
      </c>
      <c r="AZ556" s="78" t="e">
        <f aca="false">VLOOKUP(F556,PTDS2!$A$1:$Q$13,13)</f>
        <v>#N/A</v>
      </c>
      <c r="BA556" s="78" t="e">
        <f aca="false">VLOOKUP(F556,PTDS2!$A$1:$Q$13,14)</f>
        <v>#N/A</v>
      </c>
      <c r="BB556" s="78" t="e">
        <f aca="false">VLOOKUP(F556,PTDS2!$A$1:$Q$13,15)</f>
        <v>#N/A</v>
      </c>
      <c r="BC556" s="78" t="e">
        <f aca="false">VLOOKUP(F556,PTDS2!$A$1:$Q$13,16)</f>
        <v>#N/A</v>
      </c>
      <c r="BD556" s="78" t="e">
        <f aca="false">VLOOKUP(F556,PTDS2!$A$1:$Q$13,17)</f>
        <v>#N/A</v>
      </c>
      <c r="BF556" s="78" t="e">
        <f aca="false">IF(AO556=0,"",AO556)</f>
        <v>#N/A</v>
      </c>
      <c r="BG556" s="78" t="e">
        <f aca="false">IF(AP556=0,"",AP556)</f>
        <v>#N/A</v>
      </c>
      <c r="BH556" s="78" t="e">
        <f aca="false">IF(AQ556=0,"",AQ556)</f>
        <v>#N/A</v>
      </c>
      <c r="BI556" s="78" t="e">
        <f aca="false">IF(AR556=0,"",AR556)</f>
        <v>#N/A</v>
      </c>
      <c r="BJ556" s="78" t="e">
        <f aca="false">IF(AS556=0,"",AS556)</f>
        <v>#N/A</v>
      </c>
      <c r="BK556" s="78" t="e">
        <f aca="false">IF(AT556=0,"",AT556)</f>
        <v>#N/A</v>
      </c>
      <c r="BL556" s="78" t="e">
        <f aca="false">IF(AU556=0,"",AU556)</f>
        <v>#N/A</v>
      </c>
      <c r="BM556" s="78" t="e">
        <f aca="false">IF(AV556=0,"",AV556)</f>
        <v>#N/A</v>
      </c>
      <c r="BN556" s="78" t="e">
        <f aca="false">IF(AW556=0,"",AW556)</f>
        <v>#N/A</v>
      </c>
      <c r="BO556" s="78" t="e">
        <f aca="false">IF(AX556=0,"",AX556)</f>
        <v>#N/A</v>
      </c>
      <c r="BP556" s="78" t="e">
        <f aca="false">IF(AY556=0,"",AY556)</f>
        <v>#N/A</v>
      </c>
      <c r="BQ556" s="78" t="e">
        <f aca="false">IF(AZ556=0,"",AZ556)</f>
        <v>#N/A</v>
      </c>
      <c r="BR556" s="78" t="e">
        <f aca="false">IF(BA556=0,"",BA556)</f>
        <v>#N/A</v>
      </c>
      <c r="BS556" s="78" t="e">
        <f aca="false">IF(BB556=0,"",BB556)</f>
        <v>#N/A</v>
      </c>
      <c r="BT556" s="78" t="e">
        <f aca="false">IF(BC556=0,"",BC556)</f>
        <v>#N/A</v>
      </c>
      <c r="BU556" s="78" t="e">
        <f aca="false">IF(BD556=0,"",BD556)</f>
        <v>#N/A</v>
      </c>
    </row>
    <row r="557" customFormat="false" ht="56.7" hidden="false" customHeight="true" outlineLevel="0" collapsed="false">
      <c r="A557" s="137"/>
      <c r="B557" s="138"/>
      <c r="C557" s="139"/>
      <c r="D557" s="139"/>
      <c r="E557" s="143"/>
      <c r="F557" s="120"/>
      <c r="G557" s="121"/>
      <c r="H557" s="122"/>
      <c r="I557" s="123"/>
      <c r="J557" s="116"/>
      <c r="K557" s="124" t="str">
        <f aca="false">IF(ISBLANK(I557),"",ROUND(IF(J557&lt;&gt;"€",IF(J557="$",I557*TRANSFERENCIAS!$E$29,I557*TRANSFERENCIAS!$H$29),I557),2))</f>
        <v/>
      </c>
      <c r="L557" s="142"/>
      <c r="M557" s="142"/>
      <c r="N557" s="142"/>
      <c r="O557" s="142"/>
      <c r="P557" s="142"/>
      <c r="Q557" s="160" t="str">
        <f aca="false">IF(ISNUMBER(X557),X557,"P")</f>
        <v>P</v>
      </c>
      <c r="W557" s="129" t="n">
        <f aca="false">SUM(L557:O557)</f>
        <v>0</v>
      </c>
      <c r="X557" s="129" t="str">
        <f aca="false">IF(W557&gt;0,ABS(W557-K557),"")</f>
        <v/>
      </c>
      <c r="AO557" s="78" t="e">
        <f aca="false">VLOOKUP(F557,PTDS2!$A$1:$Q$13,2)</f>
        <v>#N/A</v>
      </c>
      <c r="AP557" s="78" t="e">
        <f aca="false">VLOOKUP(F557,PTDS2!$A$1:$Q$13,3)</f>
        <v>#N/A</v>
      </c>
      <c r="AQ557" s="78" t="e">
        <f aca="false">VLOOKUP(F557,PTDS2!$A$1:$Q$13,4)</f>
        <v>#N/A</v>
      </c>
      <c r="AR557" s="78" t="e">
        <f aca="false">VLOOKUP(F557,PTDS2!$A$1:$Q$13,5)</f>
        <v>#N/A</v>
      </c>
      <c r="AS557" s="78" t="e">
        <f aca="false">VLOOKUP(F557,PTDS2!$A$1:$Q$13,6)</f>
        <v>#N/A</v>
      </c>
      <c r="AT557" s="78" t="e">
        <f aca="false">VLOOKUP(F557,PTDS2!$A$1:$Q$13,7)</f>
        <v>#N/A</v>
      </c>
      <c r="AU557" s="78" t="e">
        <f aca="false">VLOOKUP(F557,PTDS2!$A$1:$Q$13,8)</f>
        <v>#N/A</v>
      </c>
      <c r="AV557" s="78" t="e">
        <f aca="false">VLOOKUP(F557,PTDS2!$A$1:$Q$13,9)</f>
        <v>#N/A</v>
      </c>
      <c r="AW557" s="78" t="e">
        <f aca="false">VLOOKUP(F557,PTDS2!$A$1:$Q$13,10)</f>
        <v>#N/A</v>
      </c>
      <c r="AX557" s="78" t="e">
        <f aca="false">VLOOKUP(F557,PTDS2!$A$1:$Q$13,11)</f>
        <v>#N/A</v>
      </c>
      <c r="AY557" s="78" t="e">
        <f aca="false">VLOOKUP(F557,PTDS2!$A$1:$Q$13,12)</f>
        <v>#N/A</v>
      </c>
      <c r="AZ557" s="78" t="e">
        <f aca="false">VLOOKUP(F557,PTDS2!$A$1:$Q$13,13)</f>
        <v>#N/A</v>
      </c>
      <c r="BA557" s="78" t="e">
        <f aca="false">VLOOKUP(F557,PTDS2!$A$1:$Q$13,14)</f>
        <v>#N/A</v>
      </c>
      <c r="BB557" s="78" t="e">
        <f aca="false">VLOOKUP(F557,PTDS2!$A$1:$Q$13,15)</f>
        <v>#N/A</v>
      </c>
      <c r="BC557" s="78" t="e">
        <f aca="false">VLOOKUP(F557,PTDS2!$A$1:$Q$13,16)</f>
        <v>#N/A</v>
      </c>
      <c r="BD557" s="78" t="e">
        <f aca="false">VLOOKUP(F557,PTDS2!$A$1:$Q$13,17)</f>
        <v>#N/A</v>
      </c>
      <c r="BF557" s="78" t="e">
        <f aca="false">IF(AO557=0,"",AO557)</f>
        <v>#N/A</v>
      </c>
      <c r="BG557" s="78" t="e">
        <f aca="false">IF(AP557=0,"",AP557)</f>
        <v>#N/A</v>
      </c>
      <c r="BH557" s="78" t="e">
        <f aca="false">IF(AQ557=0,"",AQ557)</f>
        <v>#N/A</v>
      </c>
      <c r="BI557" s="78" t="e">
        <f aca="false">IF(AR557=0,"",AR557)</f>
        <v>#N/A</v>
      </c>
      <c r="BJ557" s="78" t="e">
        <f aca="false">IF(AS557=0,"",AS557)</f>
        <v>#N/A</v>
      </c>
      <c r="BK557" s="78" t="e">
        <f aca="false">IF(AT557=0,"",AT557)</f>
        <v>#N/A</v>
      </c>
      <c r="BL557" s="78" t="e">
        <f aca="false">IF(AU557=0,"",AU557)</f>
        <v>#N/A</v>
      </c>
      <c r="BM557" s="78" t="e">
        <f aca="false">IF(AV557=0,"",AV557)</f>
        <v>#N/A</v>
      </c>
      <c r="BN557" s="78" t="e">
        <f aca="false">IF(AW557=0,"",AW557)</f>
        <v>#N/A</v>
      </c>
      <c r="BO557" s="78" t="e">
        <f aca="false">IF(AX557=0,"",AX557)</f>
        <v>#N/A</v>
      </c>
      <c r="BP557" s="78" t="e">
        <f aca="false">IF(AY557=0,"",AY557)</f>
        <v>#N/A</v>
      </c>
      <c r="BQ557" s="78" t="e">
        <f aca="false">IF(AZ557=0,"",AZ557)</f>
        <v>#N/A</v>
      </c>
      <c r="BR557" s="78" t="e">
        <f aca="false">IF(BA557=0,"",BA557)</f>
        <v>#N/A</v>
      </c>
      <c r="BS557" s="78" t="e">
        <f aca="false">IF(BB557=0,"",BB557)</f>
        <v>#N/A</v>
      </c>
      <c r="BT557" s="78" t="e">
        <f aca="false">IF(BC557=0,"",BC557)</f>
        <v>#N/A</v>
      </c>
      <c r="BU557" s="78" t="e">
        <f aca="false">IF(BD557=0,"",BD557)</f>
        <v>#N/A</v>
      </c>
    </row>
    <row r="558" customFormat="false" ht="56.7" hidden="false" customHeight="true" outlineLevel="0" collapsed="false">
      <c r="A558" s="137"/>
      <c r="B558" s="138"/>
      <c r="C558" s="139"/>
      <c r="D558" s="139"/>
      <c r="E558" s="143"/>
      <c r="F558" s="120"/>
      <c r="G558" s="121"/>
      <c r="H558" s="122"/>
      <c r="I558" s="123"/>
      <c r="J558" s="116"/>
      <c r="K558" s="124" t="str">
        <f aca="false">IF(ISBLANK(I558),"",ROUND(IF(J558&lt;&gt;"€",IF(J558="$",I558*TRANSFERENCIAS!$E$29,I558*TRANSFERENCIAS!$H$29),I558),2))</f>
        <v/>
      </c>
      <c r="L558" s="142"/>
      <c r="M558" s="142"/>
      <c r="N558" s="142"/>
      <c r="O558" s="142"/>
      <c r="P558" s="142"/>
      <c r="Q558" s="160" t="str">
        <f aca="false">IF(ISNUMBER(X558),X558,"P")</f>
        <v>P</v>
      </c>
      <c r="W558" s="129" t="n">
        <f aca="false">SUM(L558:O558)</f>
        <v>0</v>
      </c>
      <c r="X558" s="129" t="str">
        <f aca="false">IF(W558&gt;0,ABS(W558-K558),"")</f>
        <v/>
      </c>
      <c r="AO558" s="78" t="e">
        <f aca="false">VLOOKUP(F558,PTDS2!$A$1:$Q$13,2)</f>
        <v>#N/A</v>
      </c>
      <c r="AP558" s="78" t="e">
        <f aca="false">VLOOKUP(F558,PTDS2!$A$1:$Q$13,3)</f>
        <v>#N/A</v>
      </c>
      <c r="AQ558" s="78" t="e">
        <f aca="false">VLOOKUP(F558,PTDS2!$A$1:$Q$13,4)</f>
        <v>#N/A</v>
      </c>
      <c r="AR558" s="78" t="e">
        <f aca="false">VLOOKUP(F558,PTDS2!$A$1:$Q$13,5)</f>
        <v>#N/A</v>
      </c>
      <c r="AS558" s="78" t="e">
        <f aca="false">VLOOKUP(F558,PTDS2!$A$1:$Q$13,6)</f>
        <v>#N/A</v>
      </c>
      <c r="AT558" s="78" t="e">
        <f aca="false">VLOOKUP(F558,PTDS2!$A$1:$Q$13,7)</f>
        <v>#N/A</v>
      </c>
      <c r="AU558" s="78" t="e">
        <f aca="false">VLOOKUP(F558,PTDS2!$A$1:$Q$13,8)</f>
        <v>#N/A</v>
      </c>
      <c r="AV558" s="78" t="e">
        <f aca="false">VLOOKUP(F558,PTDS2!$A$1:$Q$13,9)</f>
        <v>#N/A</v>
      </c>
      <c r="AW558" s="78" t="e">
        <f aca="false">VLOOKUP(F558,PTDS2!$A$1:$Q$13,10)</f>
        <v>#N/A</v>
      </c>
      <c r="AX558" s="78" t="e">
        <f aca="false">VLOOKUP(F558,PTDS2!$A$1:$Q$13,11)</f>
        <v>#N/A</v>
      </c>
      <c r="AY558" s="78" t="e">
        <f aca="false">VLOOKUP(F558,PTDS2!$A$1:$Q$13,12)</f>
        <v>#N/A</v>
      </c>
      <c r="AZ558" s="78" t="e">
        <f aca="false">VLOOKUP(F558,PTDS2!$A$1:$Q$13,13)</f>
        <v>#N/A</v>
      </c>
      <c r="BA558" s="78" t="e">
        <f aca="false">VLOOKUP(F558,PTDS2!$A$1:$Q$13,14)</f>
        <v>#N/A</v>
      </c>
      <c r="BB558" s="78" t="e">
        <f aca="false">VLOOKUP(F558,PTDS2!$A$1:$Q$13,15)</f>
        <v>#N/A</v>
      </c>
      <c r="BC558" s="78" t="e">
        <f aca="false">VLOOKUP(F558,PTDS2!$A$1:$Q$13,16)</f>
        <v>#N/A</v>
      </c>
      <c r="BD558" s="78" t="e">
        <f aca="false">VLOOKUP(F558,PTDS2!$A$1:$Q$13,17)</f>
        <v>#N/A</v>
      </c>
      <c r="BF558" s="78" t="e">
        <f aca="false">IF(AO558=0,"",AO558)</f>
        <v>#N/A</v>
      </c>
      <c r="BG558" s="78" t="e">
        <f aca="false">IF(AP558=0,"",AP558)</f>
        <v>#N/A</v>
      </c>
      <c r="BH558" s="78" t="e">
        <f aca="false">IF(AQ558=0,"",AQ558)</f>
        <v>#N/A</v>
      </c>
      <c r="BI558" s="78" t="e">
        <f aca="false">IF(AR558=0,"",AR558)</f>
        <v>#N/A</v>
      </c>
      <c r="BJ558" s="78" t="e">
        <f aca="false">IF(AS558=0,"",AS558)</f>
        <v>#N/A</v>
      </c>
      <c r="BK558" s="78" t="e">
        <f aca="false">IF(AT558=0,"",AT558)</f>
        <v>#N/A</v>
      </c>
      <c r="BL558" s="78" t="e">
        <f aca="false">IF(AU558=0,"",AU558)</f>
        <v>#N/A</v>
      </c>
      <c r="BM558" s="78" t="e">
        <f aca="false">IF(AV558=0,"",AV558)</f>
        <v>#N/A</v>
      </c>
      <c r="BN558" s="78" t="e">
        <f aca="false">IF(AW558=0,"",AW558)</f>
        <v>#N/A</v>
      </c>
      <c r="BO558" s="78" t="e">
        <f aca="false">IF(AX558=0,"",AX558)</f>
        <v>#N/A</v>
      </c>
      <c r="BP558" s="78" t="e">
        <f aca="false">IF(AY558=0,"",AY558)</f>
        <v>#N/A</v>
      </c>
      <c r="BQ558" s="78" t="e">
        <f aca="false">IF(AZ558=0,"",AZ558)</f>
        <v>#N/A</v>
      </c>
      <c r="BR558" s="78" t="e">
        <f aca="false">IF(BA558=0,"",BA558)</f>
        <v>#N/A</v>
      </c>
      <c r="BS558" s="78" t="e">
        <f aca="false">IF(BB558=0,"",BB558)</f>
        <v>#N/A</v>
      </c>
      <c r="BT558" s="78" t="e">
        <f aca="false">IF(BC558=0,"",BC558)</f>
        <v>#N/A</v>
      </c>
      <c r="BU558" s="78" t="e">
        <f aca="false">IF(BD558=0,"",BD558)</f>
        <v>#N/A</v>
      </c>
    </row>
    <row r="559" customFormat="false" ht="56.7" hidden="false" customHeight="true" outlineLevel="0" collapsed="false">
      <c r="A559" s="137"/>
      <c r="B559" s="138"/>
      <c r="C559" s="139"/>
      <c r="D559" s="139"/>
      <c r="E559" s="143"/>
      <c r="F559" s="120"/>
      <c r="G559" s="121"/>
      <c r="H559" s="122"/>
      <c r="I559" s="123"/>
      <c r="J559" s="116"/>
      <c r="K559" s="124" t="str">
        <f aca="false">IF(ISBLANK(I559),"",ROUND(IF(J559&lt;&gt;"€",IF(J559="$",I559*TRANSFERENCIAS!$E$29,I559*TRANSFERENCIAS!$H$29),I559),2))</f>
        <v/>
      </c>
      <c r="L559" s="142"/>
      <c r="M559" s="142"/>
      <c r="N559" s="142"/>
      <c r="O559" s="142"/>
      <c r="P559" s="142"/>
      <c r="Q559" s="160" t="str">
        <f aca="false">IF(ISNUMBER(X559),X559,"P")</f>
        <v>P</v>
      </c>
      <c r="W559" s="129" t="n">
        <f aca="false">SUM(L559:O559)</f>
        <v>0</v>
      </c>
      <c r="X559" s="129" t="str">
        <f aca="false">IF(W559&gt;0,ABS(W559-K559),"")</f>
        <v/>
      </c>
      <c r="AO559" s="78" t="e">
        <f aca="false">VLOOKUP(F559,PTDS2!$A$1:$Q$13,2)</f>
        <v>#N/A</v>
      </c>
      <c r="AP559" s="78" t="e">
        <f aca="false">VLOOKUP(F559,PTDS2!$A$1:$Q$13,3)</f>
        <v>#N/A</v>
      </c>
      <c r="AQ559" s="78" t="e">
        <f aca="false">VLOOKUP(F559,PTDS2!$A$1:$Q$13,4)</f>
        <v>#N/A</v>
      </c>
      <c r="AR559" s="78" t="e">
        <f aca="false">VLOOKUP(F559,PTDS2!$A$1:$Q$13,5)</f>
        <v>#N/A</v>
      </c>
      <c r="AS559" s="78" t="e">
        <f aca="false">VLOOKUP(F559,PTDS2!$A$1:$Q$13,6)</f>
        <v>#N/A</v>
      </c>
      <c r="AT559" s="78" t="e">
        <f aca="false">VLOOKUP(F559,PTDS2!$A$1:$Q$13,7)</f>
        <v>#N/A</v>
      </c>
      <c r="AU559" s="78" t="e">
        <f aca="false">VLOOKUP(F559,PTDS2!$A$1:$Q$13,8)</f>
        <v>#N/A</v>
      </c>
      <c r="AV559" s="78" t="e">
        <f aca="false">VLOOKUP(F559,PTDS2!$A$1:$Q$13,9)</f>
        <v>#N/A</v>
      </c>
      <c r="AW559" s="78" t="e">
        <f aca="false">VLOOKUP(F559,PTDS2!$A$1:$Q$13,10)</f>
        <v>#N/A</v>
      </c>
      <c r="AX559" s="78" t="e">
        <f aca="false">VLOOKUP(F559,PTDS2!$A$1:$Q$13,11)</f>
        <v>#N/A</v>
      </c>
      <c r="AY559" s="78" t="e">
        <f aca="false">VLOOKUP(F559,PTDS2!$A$1:$Q$13,12)</f>
        <v>#N/A</v>
      </c>
      <c r="AZ559" s="78" t="e">
        <f aca="false">VLOOKUP(F559,PTDS2!$A$1:$Q$13,13)</f>
        <v>#N/A</v>
      </c>
      <c r="BA559" s="78" t="e">
        <f aca="false">VLOOKUP(F559,PTDS2!$A$1:$Q$13,14)</f>
        <v>#N/A</v>
      </c>
      <c r="BB559" s="78" t="e">
        <f aca="false">VLOOKUP(F559,PTDS2!$A$1:$Q$13,15)</f>
        <v>#N/A</v>
      </c>
      <c r="BC559" s="78" t="e">
        <f aca="false">VLOOKUP(F559,PTDS2!$A$1:$Q$13,16)</f>
        <v>#N/A</v>
      </c>
      <c r="BD559" s="78" t="e">
        <f aca="false">VLOOKUP(F559,PTDS2!$A$1:$Q$13,17)</f>
        <v>#N/A</v>
      </c>
      <c r="BF559" s="78" t="e">
        <f aca="false">IF(AO559=0,"",AO559)</f>
        <v>#N/A</v>
      </c>
      <c r="BG559" s="78" t="e">
        <f aca="false">IF(AP559=0,"",AP559)</f>
        <v>#N/A</v>
      </c>
      <c r="BH559" s="78" t="e">
        <f aca="false">IF(AQ559=0,"",AQ559)</f>
        <v>#N/A</v>
      </c>
      <c r="BI559" s="78" t="e">
        <f aca="false">IF(AR559=0,"",AR559)</f>
        <v>#N/A</v>
      </c>
      <c r="BJ559" s="78" t="e">
        <f aca="false">IF(AS559=0,"",AS559)</f>
        <v>#N/A</v>
      </c>
      <c r="BK559" s="78" t="e">
        <f aca="false">IF(AT559=0,"",AT559)</f>
        <v>#N/A</v>
      </c>
      <c r="BL559" s="78" t="e">
        <f aca="false">IF(AU559=0,"",AU559)</f>
        <v>#N/A</v>
      </c>
      <c r="BM559" s="78" t="e">
        <f aca="false">IF(AV559=0,"",AV559)</f>
        <v>#N/A</v>
      </c>
      <c r="BN559" s="78" t="e">
        <f aca="false">IF(AW559=0,"",AW559)</f>
        <v>#N/A</v>
      </c>
      <c r="BO559" s="78" t="e">
        <f aca="false">IF(AX559=0,"",AX559)</f>
        <v>#N/A</v>
      </c>
      <c r="BP559" s="78" t="e">
        <f aca="false">IF(AY559=0,"",AY559)</f>
        <v>#N/A</v>
      </c>
      <c r="BQ559" s="78" t="e">
        <f aca="false">IF(AZ559=0,"",AZ559)</f>
        <v>#N/A</v>
      </c>
      <c r="BR559" s="78" t="e">
        <f aca="false">IF(BA559=0,"",BA559)</f>
        <v>#N/A</v>
      </c>
      <c r="BS559" s="78" t="e">
        <f aca="false">IF(BB559=0,"",BB559)</f>
        <v>#N/A</v>
      </c>
      <c r="BT559" s="78" t="e">
        <f aca="false">IF(BC559=0,"",BC559)</f>
        <v>#N/A</v>
      </c>
      <c r="BU559" s="78" t="e">
        <f aca="false">IF(BD559=0,"",BD559)</f>
        <v>#N/A</v>
      </c>
    </row>
    <row r="560" customFormat="false" ht="56.7" hidden="false" customHeight="true" outlineLevel="0" collapsed="false">
      <c r="A560" s="137"/>
      <c r="B560" s="138"/>
      <c r="C560" s="139"/>
      <c r="D560" s="139"/>
      <c r="E560" s="143"/>
      <c r="F560" s="120"/>
      <c r="G560" s="121"/>
      <c r="H560" s="122"/>
      <c r="I560" s="123"/>
      <c r="J560" s="116"/>
      <c r="K560" s="124" t="str">
        <f aca="false">IF(ISBLANK(I560),"",ROUND(IF(J560&lt;&gt;"€",IF(J560="$",I560*TRANSFERENCIAS!$E$29,I560*TRANSFERENCIAS!$H$29),I560),2))</f>
        <v/>
      </c>
      <c r="L560" s="142"/>
      <c r="M560" s="142"/>
      <c r="N560" s="142"/>
      <c r="O560" s="142"/>
      <c r="P560" s="142"/>
      <c r="Q560" s="160" t="str">
        <f aca="false">IF(ISNUMBER(X560),X560,"P")</f>
        <v>P</v>
      </c>
      <c r="W560" s="129" t="n">
        <f aca="false">SUM(L560:O560)</f>
        <v>0</v>
      </c>
      <c r="X560" s="129" t="str">
        <f aca="false">IF(W560&gt;0,ABS(W560-K560),"")</f>
        <v/>
      </c>
      <c r="AO560" s="78" t="e">
        <f aca="false">VLOOKUP(F560,PTDS2!$A$1:$Q$13,2)</f>
        <v>#N/A</v>
      </c>
      <c r="AP560" s="78" t="e">
        <f aca="false">VLOOKUP(F560,PTDS2!$A$1:$Q$13,3)</f>
        <v>#N/A</v>
      </c>
      <c r="AQ560" s="78" t="e">
        <f aca="false">VLOOKUP(F560,PTDS2!$A$1:$Q$13,4)</f>
        <v>#N/A</v>
      </c>
      <c r="AR560" s="78" t="e">
        <f aca="false">VLOOKUP(F560,PTDS2!$A$1:$Q$13,5)</f>
        <v>#N/A</v>
      </c>
      <c r="AS560" s="78" t="e">
        <f aca="false">VLOOKUP(F560,PTDS2!$A$1:$Q$13,6)</f>
        <v>#N/A</v>
      </c>
      <c r="AT560" s="78" t="e">
        <f aca="false">VLOOKUP(F560,PTDS2!$A$1:$Q$13,7)</f>
        <v>#N/A</v>
      </c>
      <c r="AU560" s="78" t="e">
        <f aca="false">VLOOKUP(F560,PTDS2!$A$1:$Q$13,8)</f>
        <v>#N/A</v>
      </c>
      <c r="AV560" s="78" t="e">
        <f aca="false">VLOOKUP(F560,PTDS2!$A$1:$Q$13,9)</f>
        <v>#N/A</v>
      </c>
      <c r="AW560" s="78" t="e">
        <f aca="false">VLOOKUP(F560,PTDS2!$A$1:$Q$13,10)</f>
        <v>#N/A</v>
      </c>
      <c r="AX560" s="78" t="e">
        <f aca="false">VLOOKUP(F560,PTDS2!$A$1:$Q$13,11)</f>
        <v>#N/A</v>
      </c>
      <c r="AY560" s="78" t="e">
        <f aca="false">VLOOKUP(F560,PTDS2!$A$1:$Q$13,12)</f>
        <v>#N/A</v>
      </c>
      <c r="AZ560" s="78" t="e">
        <f aca="false">VLOOKUP(F560,PTDS2!$A$1:$Q$13,13)</f>
        <v>#N/A</v>
      </c>
      <c r="BA560" s="78" t="e">
        <f aca="false">VLOOKUP(F560,PTDS2!$A$1:$Q$13,14)</f>
        <v>#N/A</v>
      </c>
      <c r="BB560" s="78" t="e">
        <f aca="false">VLOOKUP(F560,PTDS2!$A$1:$Q$13,15)</f>
        <v>#N/A</v>
      </c>
      <c r="BC560" s="78" t="e">
        <f aca="false">VLOOKUP(F560,PTDS2!$A$1:$Q$13,16)</f>
        <v>#N/A</v>
      </c>
      <c r="BD560" s="78" t="e">
        <f aca="false">VLOOKUP(F560,PTDS2!$A$1:$Q$13,17)</f>
        <v>#N/A</v>
      </c>
      <c r="BF560" s="78" t="e">
        <f aca="false">IF(AO560=0,"",AO560)</f>
        <v>#N/A</v>
      </c>
      <c r="BG560" s="78" t="e">
        <f aca="false">IF(AP560=0,"",AP560)</f>
        <v>#N/A</v>
      </c>
      <c r="BH560" s="78" t="e">
        <f aca="false">IF(AQ560=0,"",AQ560)</f>
        <v>#N/A</v>
      </c>
      <c r="BI560" s="78" t="e">
        <f aca="false">IF(AR560=0,"",AR560)</f>
        <v>#N/A</v>
      </c>
      <c r="BJ560" s="78" t="e">
        <f aca="false">IF(AS560=0,"",AS560)</f>
        <v>#N/A</v>
      </c>
      <c r="BK560" s="78" t="e">
        <f aca="false">IF(AT560=0,"",AT560)</f>
        <v>#N/A</v>
      </c>
      <c r="BL560" s="78" t="e">
        <f aca="false">IF(AU560=0,"",AU560)</f>
        <v>#N/A</v>
      </c>
      <c r="BM560" s="78" t="e">
        <f aca="false">IF(AV560=0,"",AV560)</f>
        <v>#N/A</v>
      </c>
      <c r="BN560" s="78" t="e">
        <f aca="false">IF(AW560=0,"",AW560)</f>
        <v>#N/A</v>
      </c>
      <c r="BO560" s="78" t="e">
        <f aca="false">IF(AX560=0,"",AX560)</f>
        <v>#N/A</v>
      </c>
      <c r="BP560" s="78" t="e">
        <f aca="false">IF(AY560=0,"",AY560)</f>
        <v>#N/A</v>
      </c>
      <c r="BQ560" s="78" t="e">
        <f aca="false">IF(AZ560=0,"",AZ560)</f>
        <v>#N/A</v>
      </c>
      <c r="BR560" s="78" t="e">
        <f aca="false">IF(BA560=0,"",BA560)</f>
        <v>#N/A</v>
      </c>
      <c r="BS560" s="78" t="e">
        <f aca="false">IF(BB560=0,"",BB560)</f>
        <v>#N/A</v>
      </c>
      <c r="BT560" s="78" t="e">
        <f aca="false">IF(BC560=0,"",BC560)</f>
        <v>#N/A</v>
      </c>
      <c r="BU560" s="78" t="e">
        <f aca="false">IF(BD560=0,"",BD560)</f>
        <v>#N/A</v>
      </c>
    </row>
    <row r="561" customFormat="false" ht="56.7" hidden="false" customHeight="true" outlineLevel="0" collapsed="false">
      <c r="A561" s="137"/>
      <c r="B561" s="138"/>
      <c r="C561" s="139"/>
      <c r="D561" s="139"/>
      <c r="E561" s="143"/>
      <c r="F561" s="120"/>
      <c r="G561" s="121"/>
      <c r="H561" s="122"/>
      <c r="I561" s="123"/>
      <c r="J561" s="116"/>
      <c r="K561" s="124" t="str">
        <f aca="false">IF(ISBLANK(I561),"",ROUND(IF(J561&lt;&gt;"€",IF(J561="$",I561*TRANSFERENCIAS!$E$29,I561*TRANSFERENCIAS!$H$29),I561),2))</f>
        <v/>
      </c>
      <c r="L561" s="142"/>
      <c r="M561" s="142"/>
      <c r="N561" s="142"/>
      <c r="O561" s="142"/>
      <c r="P561" s="142"/>
      <c r="Q561" s="160" t="str">
        <f aca="false">IF(ISNUMBER(X561),X561,"P")</f>
        <v>P</v>
      </c>
      <c r="W561" s="129" t="n">
        <f aca="false">SUM(L561:O561)</f>
        <v>0</v>
      </c>
      <c r="X561" s="129" t="str">
        <f aca="false">IF(W561&gt;0,ABS(W561-K561),"")</f>
        <v/>
      </c>
      <c r="AO561" s="78" t="e">
        <f aca="false">VLOOKUP(F561,PTDS2!$A$1:$Q$13,2)</f>
        <v>#N/A</v>
      </c>
      <c r="AP561" s="78" t="e">
        <f aca="false">VLOOKUP(F561,PTDS2!$A$1:$Q$13,3)</f>
        <v>#N/A</v>
      </c>
      <c r="AQ561" s="78" t="e">
        <f aca="false">VLOOKUP(F561,PTDS2!$A$1:$Q$13,4)</f>
        <v>#N/A</v>
      </c>
      <c r="AR561" s="78" t="e">
        <f aca="false">VLOOKUP(F561,PTDS2!$A$1:$Q$13,5)</f>
        <v>#N/A</v>
      </c>
      <c r="AS561" s="78" t="e">
        <f aca="false">VLOOKUP(F561,PTDS2!$A$1:$Q$13,6)</f>
        <v>#N/A</v>
      </c>
      <c r="AT561" s="78" t="e">
        <f aca="false">VLOOKUP(F561,PTDS2!$A$1:$Q$13,7)</f>
        <v>#N/A</v>
      </c>
      <c r="AU561" s="78" t="e">
        <f aca="false">VLOOKUP(F561,PTDS2!$A$1:$Q$13,8)</f>
        <v>#N/A</v>
      </c>
      <c r="AV561" s="78" t="e">
        <f aca="false">VLOOKUP(F561,PTDS2!$A$1:$Q$13,9)</f>
        <v>#N/A</v>
      </c>
      <c r="AW561" s="78" t="e">
        <f aca="false">VLOOKUP(F561,PTDS2!$A$1:$Q$13,10)</f>
        <v>#N/A</v>
      </c>
      <c r="AX561" s="78" t="e">
        <f aca="false">VLOOKUP(F561,PTDS2!$A$1:$Q$13,11)</f>
        <v>#N/A</v>
      </c>
      <c r="AY561" s="78" t="e">
        <f aca="false">VLOOKUP(F561,PTDS2!$A$1:$Q$13,12)</f>
        <v>#N/A</v>
      </c>
      <c r="AZ561" s="78" t="e">
        <f aca="false">VLOOKUP(F561,PTDS2!$A$1:$Q$13,13)</f>
        <v>#N/A</v>
      </c>
      <c r="BA561" s="78" t="e">
        <f aca="false">VLOOKUP(F561,PTDS2!$A$1:$Q$13,14)</f>
        <v>#N/A</v>
      </c>
      <c r="BB561" s="78" t="e">
        <f aca="false">VLOOKUP(F561,PTDS2!$A$1:$Q$13,15)</f>
        <v>#N/A</v>
      </c>
      <c r="BC561" s="78" t="e">
        <f aca="false">VLOOKUP(F561,PTDS2!$A$1:$Q$13,16)</f>
        <v>#N/A</v>
      </c>
      <c r="BD561" s="78" t="e">
        <f aca="false">VLOOKUP(F561,PTDS2!$A$1:$Q$13,17)</f>
        <v>#N/A</v>
      </c>
      <c r="BF561" s="78" t="e">
        <f aca="false">IF(AO561=0,"",AO561)</f>
        <v>#N/A</v>
      </c>
      <c r="BG561" s="78" t="e">
        <f aca="false">IF(AP561=0,"",AP561)</f>
        <v>#N/A</v>
      </c>
      <c r="BH561" s="78" t="e">
        <f aca="false">IF(AQ561=0,"",AQ561)</f>
        <v>#N/A</v>
      </c>
      <c r="BI561" s="78" t="e">
        <f aca="false">IF(AR561=0,"",AR561)</f>
        <v>#N/A</v>
      </c>
      <c r="BJ561" s="78" t="e">
        <f aca="false">IF(AS561=0,"",AS561)</f>
        <v>#N/A</v>
      </c>
      <c r="BK561" s="78" t="e">
        <f aca="false">IF(AT561=0,"",AT561)</f>
        <v>#N/A</v>
      </c>
      <c r="BL561" s="78" t="e">
        <f aca="false">IF(AU561=0,"",AU561)</f>
        <v>#N/A</v>
      </c>
      <c r="BM561" s="78" t="e">
        <f aca="false">IF(AV561=0,"",AV561)</f>
        <v>#N/A</v>
      </c>
      <c r="BN561" s="78" t="e">
        <f aca="false">IF(AW561=0,"",AW561)</f>
        <v>#N/A</v>
      </c>
      <c r="BO561" s="78" t="e">
        <f aca="false">IF(AX561=0,"",AX561)</f>
        <v>#N/A</v>
      </c>
      <c r="BP561" s="78" t="e">
        <f aca="false">IF(AY561=0,"",AY561)</f>
        <v>#N/A</v>
      </c>
      <c r="BQ561" s="78" t="e">
        <f aca="false">IF(AZ561=0,"",AZ561)</f>
        <v>#N/A</v>
      </c>
      <c r="BR561" s="78" t="e">
        <f aca="false">IF(BA561=0,"",BA561)</f>
        <v>#N/A</v>
      </c>
      <c r="BS561" s="78" t="e">
        <f aca="false">IF(BB561=0,"",BB561)</f>
        <v>#N/A</v>
      </c>
      <c r="BT561" s="78" t="e">
        <f aca="false">IF(BC561=0,"",BC561)</f>
        <v>#N/A</v>
      </c>
      <c r="BU561" s="78" t="e">
        <f aca="false">IF(BD561=0,"",BD561)</f>
        <v>#N/A</v>
      </c>
    </row>
    <row r="562" customFormat="false" ht="56.7" hidden="false" customHeight="true" outlineLevel="0" collapsed="false">
      <c r="A562" s="137"/>
      <c r="B562" s="138"/>
      <c r="C562" s="139"/>
      <c r="D562" s="139"/>
      <c r="E562" s="143"/>
      <c r="F562" s="120"/>
      <c r="G562" s="121"/>
      <c r="H562" s="122"/>
      <c r="I562" s="123"/>
      <c r="J562" s="116"/>
      <c r="K562" s="124" t="str">
        <f aca="false">IF(ISBLANK(I562),"",ROUND(IF(J562&lt;&gt;"€",IF(J562="$",I562*TRANSFERENCIAS!$E$29,I562*TRANSFERENCIAS!$H$29),I562),2))</f>
        <v/>
      </c>
      <c r="L562" s="142"/>
      <c r="M562" s="142"/>
      <c r="N562" s="142"/>
      <c r="O562" s="142"/>
      <c r="P562" s="142"/>
      <c r="Q562" s="160" t="str">
        <f aca="false">IF(ISNUMBER(X562),X562,"P")</f>
        <v>P</v>
      </c>
      <c r="W562" s="129" t="n">
        <f aca="false">SUM(L562:O562)</f>
        <v>0</v>
      </c>
      <c r="X562" s="129" t="str">
        <f aca="false">IF(W562&gt;0,ABS(W562-K562),"")</f>
        <v/>
      </c>
      <c r="AO562" s="78" t="e">
        <f aca="false">VLOOKUP(F562,PTDS2!$A$1:$Q$13,2)</f>
        <v>#N/A</v>
      </c>
      <c r="AP562" s="78" t="e">
        <f aca="false">VLOOKUP(F562,PTDS2!$A$1:$Q$13,3)</f>
        <v>#N/A</v>
      </c>
      <c r="AQ562" s="78" t="e">
        <f aca="false">VLOOKUP(F562,PTDS2!$A$1:$Q$13,4)</f>
        <v>#N/A</v>
      </c>
      <c r="AR562" s="78" t="e">
        <f aca="false">VLOOKUP(F562,PTDS2!$A$1:$Q$13,5)</f>
        <v>#N/A</v>
      </c>
      <c r="AS562" s="78" t="e">
        <f aca="false">VLOOKUP(F562,PTDS2!$A$1:$Q$13,6)</f>
        <v>#N/A</v>
      </c>
      <c r="AT562" s="78" t="e">
        <f aca="false">VLOOKUP(F562,PTDS2!$A$1:$Q$13,7)</f>
        <v>#N/A</v>
      </c>
      <c r="AU562" s="78" t="e">
        <f aca="false">VLOOKUP(F562,PTDS2!$A$1:$Q$13,8)</f>
        <v>#N/A</v>
      </c>
      <c r="AV562" s="78" t="e">
        <f aca="false">VLOOKUP(F562,PTDS2!$A$1:$Q$13,9)</f>
        <v>#N/A</v>
      </c>
      <c r="AW562" s="78" t="e">
        <f aca="false">VLOOKUP(F562,PTDS2!$A$1:$Q$13,10)</f>
        <v>#N/A</v>
      </c>
      <c r="AX562" s="78" t="e">
        <f aca="false">VLOOKUP(F562,PTDS2!$A$1:$Q$13,11)</f>
        <v>#N/A</v>
      </c>
      <c r="AY562" s="78" t="e">
        <f aca="false">VLOOKUP(F562,PTDS2!$A$1:$Q$13,12)</f>
        <v>#N/A</v>
      </c>
      <c r="AZ562" s="78" t="e">
        <f aca="false">VLOOKUP(F562,PTDS2!$A$1:$Q$13,13)</f>
        <v>#N/A</v>
      </c>
      <c r="BA562" s="78" t="e">
        <f aca="false">VLOOKUP(F562,PTDS2!$A$1:$Q$13,14)</f>
        <v>#N/A</v>
      </c>
      <c r="BB562" s="78" t="e">
        <f aca="false">VLOOKUP(F562,PTDS2!$A$1:$Q$13,15)</f>
        <v>#N/A</v>
      </c>
      <c r="BC562" s="78" t="e">
        <f aca="false">VLOOKUP(F562,PTDS2!$A$1:$Q$13,16)</f>
        <v>#N/A</v>
      </c>
      <c r="BD562" s="78" t="e">
        <f aca="false">VLOOKUP(F562,PTDS2!$A$1:$Q$13,17)</f>
        <v>#N/A</v>
      </c>
      <c r="BF562" s="78" t="e">
        <f aca="false">IF(AO562=0,"",AO562)</f>
        <v>#N/A</v>
      </c>
      <c r="BG562" s="78" t="e">
        <f aca="false">IF(AP562=0,"",AP562)</f>
        <v>#N/A</v>
      </c>
      <c r="BH562" s="78" t="e">
        <f aca="false">IF(AQ562=0,"",AQ562)</f>
        <v>#N/A</v>
      </c>
      <c r="BI562" s="78" t="e">
        <f aca="false">IF(AR562=0,"",AR562)</f>
        <v>#N/A</v>
      </c>
      <c r="BJ562" s="78" t="e">
        <f aca="false">IF(AS562=0,"",AS562)</f>
        <v>#N/A</v>
      </c>
      <c r="BK562" s="78" t="e">
        <f aca="false">IF(AT562=0,"",AT562)</f>
        <v>#N/A</v>
      </c>
      <c r="BL562" s="78" t="e">
        <f aca="false">IF(AU562=0,"",AU562)</f>
        <v>#N/A</v>
      </c>
      <c r="BM562" s="78" t="e">
        <f aca="false">IF(AV562=0,"",AV562)</f>
        <v>#N/A</v>
      </c>
      <c r="BN562" s="78" t="e">
        <f aca="false">IF(AW562=0,"",AW562)</f>
        <v>#N/A</v>
      </c>
      <c r="BO562" s="78" t="e">
        <f aca="false">IF(AX562=0,"",AX562)</f>
        <v>#N/A</v>
      </c>
      <c r="BP562" s="78" t="e">
        <f aca="false">IF(AY562=0,"",AY562)</f>
        <v>#N/A</v>
      </c>
      <c r="BQ562" s="78" t="e">
        <f aca="false">IF(AZ562=0,"",AZ562)</f>
        <v>#N/A</v>
      </c>
      <c r="BR562" s="78" t="e">
        <f aca="false">IF(BA562=0,"",BA562)</f>
        <v>#N/A</v>
      </c>
      <c r="BS562" s="78" t="e">
        <f aca="false">IF(BB562=0,"",BB562)</f>
        <v>#N/A</v>
      </c>
      <c r="BT562" s="78" t="e">
        <f aca="false">IF(BC562=0,"",BC562)</f>
        <v>#N/A</v>
      </c>
      <c r="BU562" s="78" t="e">
        <f aca="false">IF(BD562=0,"",BD562)</f>
        <v>#N/A</v>
      </c>
    </row>
    <row r="563" customFormat="false" ht="56.7" hidden="false" customHeight="true" outlineLevel="0" collapsed="false">
      <c r="A563" s="137"/>
      <c r="B563" s="138"/>
      <c r="C563" s="139"/>
      <c r="D563" s="139"/>
      <c r="E563" s="143"/>
      <c r="F563" s="120"/>
      <c r="G563" s="121"/>
      <c r="H563" s="122"/>
      <c r="I563" s="123"/>
      <c r="J563" s="116"/>
      <c r="K563" s="124" t="str">
        <f aca="false">IF(ISBLANK(I563),"",ROUND(IF(J563&lt;&gt;"€",IF(J563="$",I563*TRANSFERENCIAS!$E$29,I563*TRANSFERENCIAS!$H$29),I563),2))</f>
        <v/>
      </c>
      <c r="L563" s="142"/>
      <c r="M563" s="142"/>
      <c r="N563" s="142"/>
      <c r="O563" s="142"/>
      <c r="P563" s="142"/>
      <c r="Q563" s="160" t="str">
        <f aca="false">IF(ISNUMBER(X563),X563,"P")</f>
        <v>P</v>
      </c>
      <c r="W563" s="129" t="n">
        <f aca="false">SUM(L563:O563)</f>
        <v>0</v>
      </c>
      <c r="X563" s="129" t="str">
        <f aca="false">IF(W563&gt;0,ABS(W563-K563),"")</f>
        <v/>
      </c>
      <c r="AO563" s="78" t="e">
        <f aca="false">VLOOKUP(F563,PTDS2!$A$1:$Q$13,2)</f>
        <v>#N/A</v>
      </c>
      <c r="AP563" s="78" t="e">
        <f aca="false">VLOOKUP(F563,PTDS2!$A$1:$Q$13,3)</f>
        <v>#N/A</v>
      </c>
      <c r="AQ563" s="78" t="e">
        <f aca="false">VLOOKUP(F563,PTDS2!$A$1:$Q$13,4)</f>
        <v>#N/A</v>
      </c>
      <c r="AR563" s="78" t="e">
        <f aca="false">VLOOKUP(F563,PTDS2!$A$1:$Q$13,5)</f>
        <v>#N/A</v>
      </c>
      <c r="AS563" s="78" t="e">
        <f aca="false">VLOOKUP(F563,PTDS2!$A$1:$Q$13,6)</f>
        <v>#N/A</v>
      </c>
      <c r="AT563" s="78" t="e">
        <f aca="false">VLOOKUP(F563,PTDS2!$A$1:$Q$13,7)</f>
        <v>#N/A</v>
      </c>
      <c r="AU563" s="78" t="e">
        <f aca="false">VLOOKUP(F563,PTDS2!$A$1:$Q$13,8)</f>
        <v>#N/A</v>
      </c>
      <c r="AV563" s="78" t="e">
        <f aca="false">VLOOKUP(F563,PTDS2!$A$1:$Q$13,9)</f>
        <v>#N/A</v>
      </c>
      <c r="AW563" s="78" t="e">
        <f aca="false">VLOOKUP(F563,PTDS2!$A$1:$Q$13,10)</f>
        <v>#N/A</v>
      </c>
      <c r="AX563" s="78" t="e">
        <f aca="false">VLOOKUP(F563,PTDS2!$A$1:$Q$13,11)</f>
        <v>#N/A</v>
      </c>
      <c r="AY563" s="78" t="e">
        <f aca="false">VLOOKUP(F563,PTDS2!$A$1:$Q$13,12)</f>
        <v>#N/A</v>
      </c>
      <c r="AZ563" s="78" t="e">
        <f aca="false">VLOOKUP(F563,PTDS2!$A$1:$Q$13,13)</f>
        <v>#N/A</v>
      </c>
      <c r="BA563" s="78" t="e">
        <f aca="false">VLOOKUP(F563,PTDS2!$A$1:$Q$13,14)</f>
        <v>#N/A</v>
      </c>
      <c r="BB563" s="78" t="e">
        <f aca="false">VLOOKUP(F563,PTDS2!$A$1:$Q$13,15)</f>
        <v>#N/A</v>
      </c>
      <c r="BC563" s="78" t="e">
        <f aca="false">VLOOKUP(F563,PTDS2!$A$1:$Q$13,16)</f>
        <v>#N/A</v>
      </c>
      <c r="BD563" s="78" t="e">
        <f aca="false">VLOOKUP(F563,PTDS2!$A$1:$Q$13,17)</f>
        <v>#N/A</v>
      </c>
      <c r="BF563" s="78" t="e">
        <f aca="false">IF(AO563=0,"",AO563)</f>
        <v>#N/A</v>
      </c>
      <c r="BG563" s="78" t="e">
        <f aca="false">IF(AP563=0,"",AP563)</f>
        <v>#N/A</v>
      </c>
      <c r="BH563" s="78" t="e">
        <f aca="false">IF(AQ563=0,"",AQ563)</f>
        <v>#N/A</v>
      </c>
      <c r="BI563" s="78" t="e">
        <f aca="false">IF(AR563=0,"",AR563)</f>
        <v>#N/A</v>
      </c>
      <c r="BJ563" s="78" t="e">
        <f aca="false">IF(AS563=0,"",AS563)</f>
        <v>#N/A</v>
      </c>
      <c r="BK563" s="78" t="e">
        <f aca="false">IF(AT563=0,"",AT563)</f>
        <v>#N/A</v>
      </c>
      <c r="BL563" s="78" t="e">
        <f aca="false">IF(AU563=0,"",AU563)</f>
        <v>#N/A</v>
      </c>
      <c r="BM563" s="78" t="e">
        <f aca="false">IF(AV563=0,"",AV563)</f>
        <v>#N/A</v>
      </c>
      <c r="BN563" s="78" t="e">
        <f aca="false">IF(AW563=0,"",AW563)</f>
        <v>#N/A</v>
      </c>
      <c r="BO563" s="78" t="e">
        <f aca="false">IF(AX563=0,"",AX563)</f>
        <v>#N/A</v>
      </c>
      <c r="BP563" s="78" t="e">
        <f aca="false">IF(AY563=0,"",AY563)</f>
        <v>#N/A</v>
      </c>
      <c r="BQ563" s="78" t="e">
        <f aca="false">IF(AZ563=0,"",AZ563)</f>
        <v>#N/A</v>
      </c>
      <c r="BR563" s="78" t="e">
        <f aca="false">IF(BA563=0,"",BA563)</f>
        <v>#N/A</v>
      </c>
      <c r="BS563" s="78" t="e">
        <f aca="false">IF(BB563=0,"",BB563)</f>
        <v>#N/A</v>
      </c>
      <c r="BT563" s="78" t="e">
        <f aca="false">IF(BC563=0,"",BC563)</f>
        <v>#N/A</v>
      </c>
      <c r="BU563" s="78" t="e">
        <f aca="false">IF(BD563=0,"",BD563)</f>
        <v>#N/A</v>
      </c>
    </row>
    <row r="564" customFormat="false" ht="56.7" hidden="false" customHeight="true" outlineLevel="0" collapsed="false">
      <c r="A564" s="137"/>
      <c r="B564" s="138"/>
      <c r="C564" s="139"/>
      <c r="D564" s="139"/>
      <c r="E564" s="143"/>
      <c r="F564" s="120"/>
      <c r="G564" s="121"/>
      <c r="H564" s="122"/>
      <c r="I564" s="123"/>
      <c r="J564" s="116"/>
      <c r="K564" s="124" t="str">
        <f aca="false">IF(ISBLANK(I564),"",ROUND(IF(J564&lt;&gt;"€",IF(J564="$",I564*TRANSFERENCIAS!$E$29,I564*TRANSFERENCIAS!$H$29),I564),2))</f>
        <v/>
      </c>
      <c r="L564" s="142"/>
      <c r="M564" s="142"/>
      <c r="N564" s="142"/>
      <c r="O564" s="142"/>
      <c r="P564" s="142"/>
      <c r="Q564" s="160" t="str">
        <f aca="false">IF(ISNUMBER(X564),X564,"P")</f>
        <v>P</v>
      </c>
      <c r="W564" s="129" t="n">
        <f aca="false">SUM(L564:O564)</f>
        <v>0</v>
      </c>
      <c r="X564" s="129" t="str">
        <f aca="false">IF(W564&gt;0,ABS(W564-K564),"")</f>
        <v/>
      </c>
      <c r="AO564" s="78" t="e">
        <f aca="false">VLOOKUP(F564,PTDS2!$A$1:$Q$13,2)</f>
        <v>#N/A</v>
      </c>
      <c r="AP564" s="78" t="e">
        <f aca="false">VLOOKUP(F564,PTDS2!$A$1:$Q$13,3)</f>
        <v>#N/A</v>
      </c>
      <c r="AQ564" s="78" t="e">
        <f aca="false">VLOOKUP(F564,PTDS2!$A$1:$Q$13,4)</f>
        <v>#N/A</v>
      </c>
      <c r="AR564" s="78" t="e">
        <f aca="false">VLOOKUP(F564,PTDS2!$A$1:$Q$13,5)</f>
        <v>#N/A</v>
      </c>
      <c r="AS564" s="78" t="e">
        <f aca="false">VLOOKUP(F564,PTDS2!$A$1:$Q$13,6)</f>
        <v>#N/A</v>
      </c>
      <c r="AT564" s="78" t="e">
        <f aca="false">VLOOKUP(F564,PTDS2!$A$1:$Q$13,7)</f>
        <v>#N/A</v>
      </c>
      <c r="AU564" s="78" t="e">
        <f aca="false">VLOOKUP(F564,PTDS2!$A$1:$Q$13,8)</f>
        <v>#N/A</v>
      </c>
      <c r="AV564" s="78" t="e">
        <f aca="false">VLOOKUP(F564,PTDS2!$A$1:$Q$13,9)</f>
        <v>#N/A</v>
      </c>
      <c r="AW564" s="78" t="e">
        <f aca="false">VLOOKUP(F564,PTDS2!$A$1:$Q$13,10)</f>
        <v>#N/A</v>
      </c>
      <c r="AX564" s="78" t="e">
        <f aca="false">VLOOKUP(F564,PTDS2!$A$1:$Q$13,11)</f>
        <v>#N/A</v>
      </c>
      <c r="AY564" s="78" t="e">
        <f aca="false">VLOOKUP(F564,PTDS2!$A$1:$Q$13,12)</f>
        <v>#N/A</v>
      </c>
      <c r="AZ564" s="78" t="e">
        <f aca="false">VLOOKUP(F564,PTDS2!$A$1:$Q$13,13)</f>
        <v>#N/A</v>
      </c>
      <c r="BA564" s="78" t="e">
        <f aca="false">VLOOKUP(F564,PTDS2!$A$1:$Q$13,14)</f>
        <v>#N/A</v>
      </c>
      <c r="BB564" s="78" t="e">
        <f aca="false">VLOOKUP(F564,PTDS2!$A$1:$Q$13,15)</f>
        <v>#N/A</v>
      </c>
      <c r="BC564" s="78" t="e">
        <f aca="false">VLOOKUP(F564,PTDS2!$A$1:$Q$13,16)</f>
        <v>#N/A</v>
      </c>
      <c r="BD564" s="78" t="e">
        <f aca="false">VLOOKUP(F564,PTDS2!$A$1:$Q$13,17)</f>
        <v>#N/A</v>
      </c>
      <c r="BF564" s="78" t="e">
        <f aca="false">IF(AO564=0,"",AO564)</f>
        <v>#N/A</v>
      </c>
      <c r="BG564" s="78" t="e">
        <f aca="false">IF(AP564=0,"",AP564)</f>
        <v>#N/A</v>
      </c>
      <c r="BH564" s="78" t="e">
        <f aca="false">IF(AQ564=0,"",AQ564)</f>
        <v>#N/A</v>
      </c>
      <c r="BI564" s="78" t="e">
        <f aca="false">IF(AR564=0,"",AR564)</f>
        <v>#N/A</v>
      </c>
      <c r="BJ564" s="78" t="e">
        <f aca="false">IF(AS564=0,"",AS564)</f>
        <v>#N/A</v>
      </c>
      <c r="BK564" s="78" t="e">
        <f aca="false">IF(AT564=0,"",AT564)</f>
        <v>#N/A</v>
      </c>
      <c r="BL564" s="78" t="e">
        <f aca="false">IF(AU564=0,"",AU564)</f>
        <v>#N/A</v>
      </c>
      <c r="BM564" s="78" t="e">
        <f aca="false">IF(AV564=0,"",AV564)</f>
        <v>#N/A</v>
      </c>
      <c r="BN564" s="78" t="e">
        <f aca="false">IF(AW564=0,"",AW564)</f>
        <v>#N/A</v>
      </c>
      <c r="BO564" s="78" t="e">
        <f aca="false">IF(AX564=0,"",AX564)</f>
        <v>#N/A</v>
      </c>
      <c r="BP564" s="78" t="e">
        <f aca="false">IF(AY564=0,"",AY564)</f>
        <v>#N/A</v>
      </c>
      <c r="BQ564" s="78" t="e">
        <f aca="false">IF(AZ564=0,"",AZ564)</f>
        <v>#N/A</v>
      </c>
      <c r="BR564" s="78" t="e">
        <f aca="false">IF(BA564=0,"",BA564)</f>
        <v>#N/A</v>
      </c>
      <c r="BS564" s="78" t="e">
        <f aca="false">IF(BB564=0,"",BB564)</f>
        <v>#N/A</v>
      </c>
      <c r="BT564" s="78" t="e">
        <f aca="false">IF(BC564=0,"",BC564)</f>
        <v>#N/A</v>
      </c>
      <c r="BU564" s="78" t="e">
        <f aca="false">IF(BD564=0,"",BD564)</f>
        <v>#N/A</v>
      </c>
    </row>
    <row r="565" customFormat="false" ht="56.7" hidden="false" customHeight="true" outlineLevel="0" collapsed="false">
      <c r="A565" s="137"/>
      <c r="B565" s="138"/>
      <c r="C565" s="139"/>
      <c r="D565" s="139"/>
      <c r="E565" s="143"/>
      <c r="F565" s="120"/>
      <c r="G565" s="121"/>
      <c r="H565" s="122"/>
      <c r="I565" s="123"/>
      <c r="J565" s="116"/>
      <c r="K565" s="124" t="str">
        <f aca="false">IF(ISBLANK(I565),"",ROUND(IF(J565&lt;&gt;"€",IF(J565="$",I565*TRANSFERENCIAS!$E$29,I565*TRANSFERENCIAS!$H$29),I565),2))</f>
        <v/>
      </c>
      <c r="L565" s="142"/>
      <c r="M565" s="142"/>
      <c r="N565" s="142"/>
      <c r="O565" s="142"/>
      <c r="P565" s="142"/>
      <c r="Q565" s="160" t="str">
        <f aca="false">IF(ISNUMBER(X565),X565,"P")</f>
        <v>P</v>
      </c>
      <c r="W565" s="129" t="n">
        <f aca="false">SUM(L565:O565)</f>
        <v>0</v>
      </c>
      <c r="X565" s="129" t="str">
        <f aca="false">IF(W565&gt;0,ABS(W565-K565),"")</f>
        <v/>
      </c>
      <c r="AO565" s="78" t="e">
        <f aca="false">VLOOKUP(F565,PTDS2!$A$1:$Q$13,2)</f>
        <v>#N/A</v>
      </c>
      <c r="AP565" s="78" t="e">
        <f aca="false">VLOOKUP(F565,PTDS2!$A$1:$Q$13,3)</f>
        <v>#N/A</v>
      </c>
      <c r="AQ565" s="78" t="e">
        <f aca="false">VLOOKUP(F565,PTDS2!$A$1:$Q$13,4)</f>
        <v>#N/A</v>
      </c>
      <c r="AR565" s="78" t="e">
        <f aca="false">VLOOKUP(F565,PTDS2!$A$1:$Q$13,5)</f>
        <v>#N/A</v>
      </c>
      <c r="AS565" s="78" t="e">
        <f aca="false">VLOOKUP(F565,PTDS2!$A$1:$Q$13,6)</f>
        <v>#N/A</v>
      </c>
      <c r="AT565" s="78" t="e">
        <f aca="false">VLOOKUP(F565,PTDS2!$A$1:$Q$13,7)</f>
        <v>#N/A</v>
      </c>
      <c r="AU565" s="78" t="e">
        <f aca="false">VLOOKUP(F565,PTDS2!$A$1:$Q$13,8)</f>
        <v>#N/A</v>
      </c>
      <c r="AV565" s="78" t="e">
        <f aca="false">VLOOKUP(F565,PTDS2!$A$1:$Q$13,9)</f>
        <v>#N/A</v>
      </c>
      <c r="AW565" s="78" t="e">
        <f aca="false">VLOOKUP(F565,PTDS2!$A$1:$Q$13,10)</f>
        <v>#N/A</v>
      </c>
      <c r="AX565" s="78" t="e">
        <f aca="false">VLOOKUP(F565,PTDS2!$A$1:$Q$13,11)</f>
        <v>#N/A</v>
      </c>
      <c r="AY565" s="78" t="e">
        <f aca="false">VLOOKUP(F565,PTDS2!$A$1:$Q$13,12)</f>
        <v>#N/A</v>
      </c>
      <c r="AZ565" s="78" t="e">
        <f aca="false">VLOOKUP(F565,PTDS2!$A$1:$Q$13,13)</f>
        <v>#N/A</v>
      </c>
      <c r="BA565" s="78" t="e">
        <f aca="false">VLOOKUP(F565,PTDS2!$A$1:$Q$13,14)</f>
        <v>#N/A</v>
      </c>
      <c r="BB565" s="78" t="e">
        <f aca="false">VLOOKUP(F565,PTDS2!$A$1:$Q$13,15)</f>
        <v>#N/A</v>
      </c>
      <c r="BC565" s="78" t="e">
        <f aca="false">VLOOKUP(F565,PTDS2!$A$1:$Q$13,16)</f>
        <v>#N/A</v>
      </c>
      <c r="BD565" s="78" t="e">
        <f aca="false">VLOOKUP(F565,PTDS2!$A$1:$Q$13,17)</f>
        <v>#N/A</v>
      </c>
      <c r="BF565" s="78" t="e">
        <f aca="false">IF(AO565=0,"",AO565)</f>
        <v>#N/A</v>
      </c>
      <c r="BG565" s="78" t="e">
        <f aca="false">IF(AP565=0,"",AP565)</f>
        <v>#N/A</v>
      </c>
      <c r="BH565" s="78" t="e">
        <f aca="false">IF(AQ565=0,"",AQ565)</f>
        <v>#N/A</v>
      </c>
      <c r="BI565" s="78" t="e">
        <f aca="false">IF(AR565=0,"",AR565)</f>
        <v>#N/A</v>
      </c>
      <c r="BJ565" s="78" t="e">
        <f aca="false">IF(AS565=0,"",AS565)</f>
        <v>#N/A</v>
      </c>
      <c r="BK565" s="78" t="e">
        <f aca="false">IF(AT565=0,"",AT565)</f>
        <v>#N/A</v>
      </c>
      <c r="BL565" s="78" t="e">
        <f aca="false">IF(AU565=0,"",AU565)</f>
        <v>#N/A</v>
      </c>
      <c r="BM565" s="78" t="e">
        <f aca="false">IF(AV565=0,"",AV565)</f>
        <v>#N/A</v>
      </c>
      <c r="BN565" s="78" t="e">
        <f aca="false">IF(AW565=0,"",AW565)</f>
        <v>#N/A</v>
      </c>
      <c r="BO565" s="78" t="e">
        <f aca="false">IF(AX565=0,"",AX565)</f>
        <v>#N/A</v>
      </c>
      <c r="BP565" s="78" t="e">
        <f aca="false">IF(AY565=0,"",AY565)</f>
        <v>#N/A</v>
      </c>
      <c r="BQ565" s="78" t="e">
        <f aca="false">IF(AZ565=0,"",AZ565)</f>
        <v>#N/A</v>
      </c>
      <c r="BR565" s="78" t="e">
        <f aca="false">IF(BA565=0,"",BA565)</f>
        <v>#N/A</v>
      </c>
      <c r="BS565" s="78" t="e">
        <f aca="false">IF(BB565=0,"",BB565)</f>
        <v>#N/A</v>
      </c>
      <c r="BT565" s="78" t="e">
        <f aca="false">IF(BC565=0,"",BC565)</f>
        <v>#N/A</v>
      </c>
      <c r="BU565" s="78" t="e">
        <f aca="false">IF(BD565=0,"",BD565)</f>
        <v>#N/A</v>
      </c>
    </row>
    <row r="566" customFormat="false" ht="56.7" hidden="false" customHeight="true" outlineLevel="0" collapsed="false">
      <c r="A566" s="137"/>
      <c r="B566" s="138"/>
      <c r="C566" s="139"/>
      <c r="D566" s="139"/>
      <c r="E566" s="143"/>
      <c r="F566" s="120"/>
      <c r="G566" s="121"/>
      <c r="H566" s="122"/>
      <c r="I566" s="123"/>
      <c r="J566" s="116"/>
      <c r="K566" s="124" t="str">
        <f aca="false">IF(ISBLANK(I566),"",ROUND(IF(J566&lt;&gt;"€",IF(J566="$",I566*TRANSFERENCIAS!$E$29,I566*TRANSFERENCIAS!$H$29),I566),2))</f>
        <v/>
      </c>
      <c r="L566" s="142"/>
      <c r="M566" s="142"/>
      <c r="N566" s="142"/>
      <c r="O566" s="142"/>
      <c r="P566" s="142"/>
      <c r="Q566" s="160" t="str">
        <f aca="false">IF(ISNUMBER(X566),X566,"P")</f>
        <v>P</v>
      </c>
      <c r="W566" s="129" t="n">
        <f aca="false">SUM(L566:O566)</f>
        <v>0</v>
      </c>
      <c r="X566" s="129" t="str">
        <f aca="false">IF(W566&gt;0,ABS(W566-K566),"")</f>
        <v/>
      </c>
      <c r="AO566" s="78" t="e">
        <f aca="false">VLOOKUP(F566,PTDS2!$A$1:$Q$13,2)</f>
        <v>#N/A</v>
      </c>
      <c r="AP566" s="78" t="e">
        <f aca="false">VLOOKUP(F566,PTDS2!$A$1:$Q$13,3)</f>
        <v>#N/A</v>
      </c>
      <c r="AQ566" s="78" t="e">
        <f aca="false">VLOOKUP(F566,PTDS2!$A$1:$Q$13,4)</f>
        <v>#N/A</v>
      </c>
      <c r="AR566" s="78" t="e">
        <f aca="false">VLOOKUP(F566,PTDS2!$A$1:$Q$13,5)</f>
        <v>#N/A</v>
      </c>
      <c r="AS566" s="78" t="e">
        <f aca="false">VLOOKUP(F566,PTDS2!$A$1:$Q$13,6)</f>
        <v>#N/A</v>
      </c>
      <c r="AT566" s="78" t="e">
        <f aca="false">VLOOKUP(F566,PTDS2!$A$1:$Q$13,7)</f>
        <v>#N/A</v>
      </c>
      <c r="AU566" s="78" t="e">
        <f aca="false">VLOOKUP(F566,PTDS2!$A$1:$Q$13,8)</f>
        <v>#N/A</v>
      </c>
      <c r="AV566" s="78" t="e">
        <f aca="false">VLOOKUP(F566,PTDS2!$A$1:$Q$13,9)</f>
        <v>#N/A</v>
      </c>
      <c r="AW566" s="78" t="e">
        <f aca="false">VLOOKUP(F566,PTDS2!$A$1:$Q$13,10)</f>
        <v>#N/A</v>
      </c>
      <c r="AX566" s="78" t="e">
        <f aca="false">VLOOKUP(F566,PTDS2!$A$1:$Q$13,11)</f>
        <v>#N/A</v>
      </c>
      <c r="AY566" s="78" t="e">
        <f aca="false">VLOOKUP(F566,PTDS2!$A$1:$Q$13,12)</f>
        <v>#N/A</v>
      </c>
      <c r="AZ566" s="78" t="e">
        <f aca="false">VLOOKUP(F566,PTDS2!$A$1:$Q$13,13)</f>
        <v>#N/A</v>
      </c>
      <c r="BA566" s="78" t="e">
        <f aca="false">VLOOKUP(F566,PTDS2!$A$1:$Q$13,14)</f>
        <v>#N/A</v>
      </c>
      <c r="BB566" s="78" t="e">
        <f aca="false">VLOOKUP(F566,PTDS2!$A$1:$Q$13,15)</f>
        <v>#N/A</v>
      </c>
      <c r="BC566" s="78" t="e">
        <f aca="false">VLOOKUP(F566,PTDS2!$A$1:$Q$13,16)</f>
        <v>#N/A</v>
      </c>
      <c r="BD566" s="78" t="e">
        <f aca="false">VLOOKUP(F566,PTDS2!$A$1:$Q$13,17)</f>
        <v>#N/A</v>
      </c>
      <c r="BF566" s="78" t="e">
        <f aca="false">IF(AO566=0,"",AO566)</f>
        <v>#N/A</v>
      </c>
      <c r="BG566" s="78" t="e">
        <f aca="false">IF(AP566=0,"",AP566)</f>
        <v>#N/A</v>
      </c>
      <c r="BH566" s="78" t="e">
        <f aca="false">IF(AQ566=0,"",AQ566)</f>
        <v>#N/A</v>
      </c>
      <c r="BI566" s="78" t="e">
        <f aca="false">IF(AR566=0,"",AR566)</f>
        <v>#N/A</v>
      </c>
      <c r="BJ566" s="78" t="e">
        <f aca="false">IF(AS566=0,"",AS566)</f>
        <v>#N/A</v>
      </c>
      <c r="BK566" s="78" t="e">
        <f aca="false">IF(AT566=0,"",AT566)</f>
        <v>#N/A</v>
      </c>
      <c r="BL566" s="78" t="e">
        <f aca="false">IF(AU566=0,"",AU566)</f>
        <v>#N/A</v>
      </c>
      <c r="BM566" s="78" t="e">
        <f aca="false">IF(AV566=0,"",AV566)</f>
        <v>#N/A</v>
      </c>
      <c r="BN566" s="78" t="e">
        <f aca="false">IF(AW566=0,"",AW566)</f>
        <v>#N/A</v>
      </c>
      <c r="BO566" s="78" t="e">
        <f aca="false">IF(AX566=0,"",AX566)</f>
        <v>#N/A</v>
      </c>
      <c r="BP566" s="78" t="e">
        <f aca="false">IF(AY566=0,"",AY566)</f>
        <v>#N/A</v>
      </c>
      <c r="BQ566" s="78" t="e">
        <f aca="false">IF(AZ566=0,"",AZ566)</f>
        <v>#N/A</v>
      </c>
      <c r="BR566" s="78" t="e">
        <f aca="false">IF(BA566=0,"",BA566)</f>
        <v>#N/A</v>
      </c>
      <c r="BS566" s="78" t="e">
        <f aca="false">IF(BB566=0,"",BB566)</f>
        <v>#N/A</v>
      </c>
      <c r="BT566" s="78" t="e">
        <f aca="false">IF(BC566=0,"",BC566)</f>
        <v>#N/A</v>
      </c>
      <c r="BU566" s="78" t="e">
        <f aca="false">IF(BD566=0,"",BD566)</f>
        <v>#N/A</v>
      </c>
    </row>
    <row r="567" customFormat="false" ht="56.7" hidden="false" customHeight="true" outlineLevel="0" collapsed="false">
      <c r="A567" s="137"/>
      <c r="B567" s="138"/>
      <c r="C567" s="139"/>
      <c r="D567" s="139"/>
      <c r="E567" s="143"/>
      <c r="F567" s="120"/>
      <c r="G567" s="121"/>
      <c r="H567" s="122"/>
      <c r="I567" s="123"/>
      <c r="J567" s="116"/>
      <c r="K567" s="124" t="str">
        <f aca="false">IF(ISBLANK(I567),"",ROUND(IF(J567&lt;&gt;"€",IF(J567="$",I567*TRANSFERENCIAS!$E$29,I567*TRANSFERENCIAS!$H$29),I567),2))</f>
        <v/>
      </c>
      <c r="L567" s="142"/>
      <c r="M567" s="142"/>
      <c r="N567" s="142"/>
      <c r="O567" s="142"/>
      <c r="P567" s="142"/>
      <c r="Q567" s="160" t="str">
        <f aca="false">IF(ISNUMBER(X567),X567,"P")</f>
        <v>P</v>
      </c>
      <c r="W567" s="129" t="n">
        <f aca="false">SUM(L567:O567)</f>
        <v>0</v>
      </c>
      <c r="X567" s="129" t="str">
        <f aca="false">IF(W567&gt;0,ABS(W567-K567),"")</f>
        <v/>
      </c>
      <c r="AO567" s="78" t="e">
        <f aca="false">VLOOKUP(F567,PTDS2!$A$1:$Q$13,2)</f>
        <v>#N/A</v>
      </c>
      <c r="AP567" s="78" t="e">
        <f aca="false">VLOOKUP(F567,PTDS2!$A$1:$Q$13,3)</f>
        <v>#N/A</v>
      </c>
      <c r="AQ567" s="78" t="e">
        <f aca="false">VLOOKUP(F567,PTDS2!$A$1:$Q$13,4)</f>
        <v>#N/A</v>
      </c>
      <c r="AR567" s="78" t="e">
        <f aca="false">VLOOKUP(F567,PTDS2!$A$1:$Q$13,5)</f>
        <v>#N/A</v>
      </c>
      <c r="AS567" s="78" t="e">
        <f aca="false">VLOOKUP(F567,PTDS2!$A$1:$Q$13,6)</f>
        <v>#N/A</v>
      </c>
      <c r="AT567" s="78" t="e">
        <f aca="false">VLOOKUP(F567,PTDS2!$A$1:$Q$13,7)</f>
        <v>#N/A</v>
      </c>
      <c r="AU567" s="78" t="e">
        <f aca="false">VLOOKUP(F567,PTDS2!$A$1:$Q$13,8)</f>
        <v>#N/A</v>
      </c>
      <c r="AV567" s="78" t="e">
        <f aca="false">VLOOKUP(F567,PTDS2!$A$1:$Q$13,9)</f>
        <v>#N/A</v>
      </c>
      <c r="AW567" s="78" t="e">
        <f aca="false">VLOOKUP(F567,PTDS2!$A$1:$Q$13,10)</f>
        <v>#N/A</v>
      </c>
      <c r="AX567" s="78" t="e">
        <f aca="false">VLOOKUP(F567,PTDS2!$A$1:$Q$13,11)</f>
        <v>#N/A</v>
      </c>
      <c r="AY567" s="78" t="e">
        <f aca="false">VLOOKUP(F567,PTDS2!$A$1:$Q$13,12)</f>
        <v>#N/A</v>
      </c>
      <c r="AZ567" s="78" t="e">
        <f aca="false">VLOOKUP(F567,PTDS2!$A$1:$Q$13,13)</f>
        <v>#N/A</v>
      </c>
      <c r="BA567" s="78" t="e">
        <f aca="false">VLOOKUP(F567,PTDS2!$A$1:$Q$13,14)</f>
        <v>#N/A</v>
      </c>
      <c r="BB567" s="78" t="e">
        <f aca="false">VLOOKUP(F567,PTDS2!$A$1:$Q$13,15)</f>
        <v>#N/A</v>
      </c>
      <c r="BC567" s="78" t="e">
        <f aca="false">VLOOKUP(F567,PTDS2!$A$1:$Q$13,16)</f>
        <v>#N/A</v>
      </c>
      <c r="BD567" s="78" t="e">
        <f aca="false">VLOOKUP(F567,PTDS2!$A$1:$Q$13,17)</f>
        <v>#N/A</v>
      </c>
      <c r="BF567" s="78" t="e">
        <f aca="false">IF(AO567=0,"",AO567)</f>
        <v>#N/A</v>
      </c>
      <c r="BG567" s="78" t="e">
        <f aca="false">IF(AP567=0,"",AP567)</f>
        <v>#N/A</v>
      </c>
      <c r="BH567" s="78" t="e">
        <f aca="false">IF(AQ567=0,"",AQ567)</f>
        <v>#N/A</v>
      </c>
      <c r="BI567" s="78" t="e">
        <f aca="false">IF(AR567=0,"",AR567)</f>
        <v>#N/A</v>
      </c>
      <c r="BJ567" s="78" t="e">
        <f aca="false">IF(AS567=0,"",AS567)</f>
        <v>#N/A</v>
      </c>
      <c r="BK567" s="78" t="e">
        <f aca="false">IF(AT567=0,"",AT567)</f>
        <v>#N/A</v>
      </c>
      <c r="BL567" s="78" t="e">
        <f aca="false">IF(AU567=0,"",AU567)</f>
        <v>#N/A</v>
      </c>
      <c r="BM567" s="78" t="e">
        <f aca="false">IF(AV567=0,"",AV567)</f>
        <v>#N/A</v>
      </c>
      <c r="BN567" s="78" t="e">
        <f aca="false">IF(AW567=0,"",AW567)</f>
        <v>#N/A</v>
      </c>
      <c r="BO567" s="78" t="e">
        <f aca="false">IF(AX567=0,"",AX567)</f>
        <v>#N/A</v>
      </c>
      <c r="BP567" s="78" t="e">
        <f aca="false">IF(AY567=0,"",AY567)</f>
        <v>#N/A</v>
      </c>
      <c r="BQ567" s="78" t="e">
        <f aca="false">IF(AZ567=0,"",AZ567)</f>
        <v>#N/A</v>
      </c>
      <c r="BR567" s="78" t="e">
        <f aca="false">IF(BA567=0,"",BA567)</f>
        <v>#N/A</v>
      </c>
      <c r="BS567" s="78" t="e">
        <f aca="false">IF(BB567=0,"",BB567)</f>
        <v>#N/A</v>
      </c>
      <c r="BT567" s="78" t="e">
        <f aca="false">IF(BC567=0,"",BC567)</f>
        <v>#N/A</v>
      </c>
      <c r="BU567" s="78" t="e">
        <f aca="false">IF(BD567=0,"",BD567)</f>
        <v>#N/A</v>
      </c>
    </row>
    <row r="568" customFormat="false" ht="56.7" hidden="false" customHeight="true" outlineLevel="0" collapsed="false">
      <c r="A568" s="137"/>
      <c r="B568" s="138"/>
      <c r="C568" s="139"/>
      <c r="D568" s="139"/>
      <c r="E568" s="143"/>
      <c r="F568" s="120"/>
      <c r="G568" s="121"/>
      <c r="H568" s="122"/>
      <c r="I568" s="123"/>
      <c r="J568" s="116"/>
      <c r="K568" s="124" t="str">
        <f aca="false">IF(ISBLANK(I568),"",ROUND(IF(J568&lt;&gt;"€",IF(J568="$",I568*TRANSFERENCIAS!$E$29,I568*TRANSFERENCIAS!$H$29),I568),2))</f>
        <v/>
      </c>
      <c r="L568" s="142"/>
      <c r="M568" s="142"/>
      <c r="N568" s="142"/>
      <c r="O568" s="142"/>
      <c r="P568" s="142"/>
      <c r="Q568" s="160" t="str">
        <f aca="false">IF(ISNUMBER(X568),X568,"P")</f>
        <v>P</v>
      </c>
      <c r="W568" s="129" t="n">
        <f aca="false">SUM(L568:O568)</f>
        <v>0</v>
      </c>
      <c r="X568" s="129" t="str">
        <f aca="false">IF(W568&gt;0,ABS(W568-K568),"")</f>
        <v/>
      </c>
      <c r="AO568" s="78" t="e">
        <f aca="false">VLOOKUP(F568,PTDS2!$A$1:$Q$13,2)</f>
        <v>#N/A</v>
      </c>
      <c r="AP568" s="78" t="e">
        <f aca="false">VLOOKUP(F568,PTDS2!$A$1:$Q$13,3)</f>
        <v>#N/A</v>
      </c>
      <c r="AQ568" s="78" t="e">
        <f aca="false">VLOOKUP(F568,PTDS2!$A$1:$Q$13,4)</f>
        <v>#N/A</v>
      </c>
      <c r="AR568" s="78" t="e">
        <f aca="false">VLOOKUP(F568,PTDS2!$A$1:$Q$13,5)</f>
        <v>#N/A</v>
      </c>
      <c r="AS568" s="78" t="e">
        <f aca="false">VLOOKUP(F568,PTDS2!$A$1:$Q$13,6)</f>
        <v>#N/A</v>
      </c>
      <c r="AT568" s="78" t="e">
        <f aca="false">VLOOKUP(F568,PTDS2!$A$1:$Q$13,7)</f>
        <v>#N/A</v>
      </c>
      <c r="AU568" s="78" t="e">
        <f aca="false">VLOOKUP(F568,PTDS2!$A$1:$Q$13,8)</f>
        <v>#N/A</v>
      </c>
      <c r="AV568" s="78" t="e">
        <f aca="false">VLOOKUP(F568,PTDS2!$A$1:$Q$13,9)</f>
        <v>#N/A</v>
      </c>
      <c r="AW568" s="78" t="e">
        <f aca="false">VLOOKUP(F568,PTDS2!$A$1:$Q$13,10)</f>
        <v>#N/A</v>
      </c>
      <c r="AX568" s="78" t="e">
        <f aca="false">VLOOKUP(F568,PTDS2!$A$1:$Q$13,11)</f>
        <v>#N/A</v>
      </c>
      <c r="AY568" s="78" t="e">
        <f aca="false">VLOOKUP(F568,PTDS2!$A$1:$Q$13,12)</f>
        <v>#N/A</v>
      </c>
      <c r="AZ568" s="78" t="e">
        <f aca="false">VLOOKUP(F568,PTDS2!$A$1:$Q$13,13)</f>
        <v>#N/A</v>
      </c>
      <c r="BA568" s="78" t="e">
        <f aca="false">VLOOKUP(F568,PTDS2!$A$1:$Q$13,14)</f>
        <v>#N/A</v>
      </c>
      <c r="BB568" s="78" t="e">
        <f aca="false">VLOOKUP(F568,PTDS2!$A$1:$Q$13,15)</f>
        <v>#N/A</v>
      </c>
      <c r="BC568" s="78" t="e">
        <f aca="false">VLOOKUP(F568,PTDS2!$A$1:$Q$13,16)</f>
        <v>#N/A</v>
      </c>
      <c r="BD568" s="78" t="e">
        <f aca="false">VLOOKUP(F568,PTDS2!$A$1:$Q$13,17)</f>
        <v>#N/A</v>
      </c>
      <c r="BF568" s="78" t="e">
        <f aca="false">IF(AO568=0,"",AO568)</f>
        <v>#N/A</v>
      </c>
      <c r="BG568" s="78" t="e">
        <f aca="false">IF(AP568=0,"",AP568)</f>
        <v>#N/A</v>
      </c>
      <c r="BH568" s="78" t="e">
        <f aca="false">IF(AQ568=0,"",AQ568)</f>
        <v>#N/A</v>
      </c>
      <c r="BI568" s="78" t="e">
        <f aca="false">IF(AR568=0,"",AR568)</f>
        <v>#N/A</v>
      </c>
      <c r="BJ568" s="78" t="e">
        <f aca="false">IF(AS568=0,"",AS568)</f>
        <v>#N/A</v>
      </c>
      <c r="BK568" s="78" t="e">
        <f aca="false">IF(AT568=0,"",AT568)</f>
        <v>#N/A</v>
      </c>
      <c r="BL568" s="78" t="e">
        <f aca="false">IF(AU568=0,"",AU568)</f>
        <v>#N/A</v>
      </c>
      <c r="BM568" s="78" t="e">
        <f aca="false">IF(AV568=0,"",AV568)</f>
        <v>#N/A</v>
      </c>
      <c r="BN568" s="78" t="e">
        <f aca="false">IF(AW568=0,"",AW568)</f>
        <v>#N/A</v>
      </c>
      <c r="BO568" s="78" t="e">
        <f aca="false">IF(AX568=0,"",AX568)</f>
        <v>#N/A</v>
      </c>
      <c r="BP568" s="78" t="e">
        <f aca="false">IF(AY568=0,"",AY568)</f>
        <v>#N/A</v>
      </c>
      <c r="BQ568" s="78" t="e">
        <f aca="false">IF(AZ568=0,"",AZ568)</f>
        <v>#N/A</v>
      </c>
      <c r="BR568" s="78" t="e">
        <f aca="false">IF(BA568=0,"",BA568)</f>
        <v>#N/A</v>
      </c>
      <c r="BS568" s="78" t="e">
        <f aca="false">IF(BB568=0,"",BB568)</f>
        <v>#N/A</v>
      </c>
      <c r="BT568" s="78" t="e">
        <f aca="false">IF(BC568=0,"",BC568)</f>
        <v>#N/A</v>
      </c>
      <c r="BU568" s="78" t="e">
        <f aca="false">IF(BD568=0,"",BD568)</f>
        <v>#N/A</v>
      </c>
    </row>
    <row r="569" customFormat="false" ht="56.7" hidden="false" customHeight="true" outlineLevel="0" collapsed="false">
      <c r="A569" s="137"/>
      <c r="B569" s="138"/>
      <c r="C569" s="139"/>
      <c r="D569" s="139"/>
      <c r="E569" s="143"/>
      <c r="F569" s="120"/>
      <c r="G569" s="121"/>
      <c r="H569" s="122"/>
      <c r="I569" s="123"/>
      <c r="J569" s="116"/>
      <c r="K569" s="124" t="str">
        <f aca="false">IF(ISBLANK(I569),"",ROUND(IF(J569&lt;&gt;"€",IF(J569="$",I569*TRANSFERENCIAS!$E$29,I569*TRANSFERENCIAS!$H$29),I569),2))</f>
        <v/>
      </c>
      <c r="L569" s="142"/>
      <c r="M569" s="142"/>
      <c r="N569" s="142"/>
      <c r="O569" s="142"/>
      <c r="P569" s="142"/>
      <c r="Q569" s="160" t="str">
        <f aca="false">IF(ISNUMBER(X569),X569,"P")</f>
        <v>P</v>
      </c>
      <c r="W569" s="129" t="n">
        <f aca="false">SUM(L569:O569)</f>
        <v>0</v>
      </c>
      <c r="X569" s="129" t="str">
        <f aca="false">IF(W569&gt;0,ABS(W569-K569),"")</f>
        <v/>
      </c>
      <c r="AO569" s="78" t="e">
        <f aca="false">VLOOKUP(F569,PTDS2!$A$1:$Q$13,2)</f>
        <v>#N/A</v>
      </c>
      <c r="AP569" s="78" t="e">
        <f aca="false">VLOOKUP(F569,PTDS2!$A$1:$Q$13,3)</f>
        <v>#N/A</v>
      </c>
      <c r="AQ569" s="78" t="e">
        <f aca="false">VLOOKUP(F569,PTDS2!$A$1:$Q$13,4)</f>
        <v>#N/A</v>
      </c>
      <c r="AR569" s="78" t="e">
        <f aca="false">VLOOKUP(F569,PTDS2!$A$1:$Q$13,5)</f>
        <v>#N/A</v>
      </c>
      <c r="AS569" s="78" t="e">
        <f aca="false">VLOOKUP(F569,PTDS2!$A$1:$Q$13,6)</f>
        <v>#N/A</v>
      </c>
      <c r="AT569" s="78" t="e">
        <f aca="false">VLOOKUP(F569,PTDS2!$A$1:$Q$13,7)</f>
        <v>#N/A</v>
      </c>
      <c r="AU569" s="78" t="e">
        <f aca="false">VLOOKUP(F569,PTDS2!$A$1:$Q$13,8)</f>
        <v>#N/A</v>
      </c>
      <c r="AV569" s="78" t="e">
        <f aca="false">VLOOKUP(F569,PTDS2!$A$1:$Q$13,9)</f>
        <v>#N/A</v>
      </c>
      <c r="AW569" s="78" t="e">
        <f aca="false">VLOOKUP(F569,PTDS2!$A$1:$Q$13,10)</f>
        <v>#N/A</v>
      </c>
      <c r="AX569" s="78" t="e">
        <f aca="false">VLOOKUP(F569,PTDS2!$A$1:$Q$13,11)</f>
        <v>#N/A</v>
      </c>
      <c r="AY569" s="78" t="e">
        <f aca="false">VLOOKUP(F569,PTDS2!$A$1:$Q$13,12)</f>
        <v>#N/A</v>
      </c>
      <c r="AZ569" s="78" t="e">
        <f aca="false">VLOOKUP(F569,PTDS2!$A$1:$Q$13,13)</f>
        <v>#N/A</v>
      </c>
      <c r="BA569" s="78" t="e">
        <f aca="false">VLOOKUP(F569,PTDS2!$A$1:$Q$13,14)</f>
        <v>#N/A</v>
      </c>
      <c r="BB569" s="78" t="e">
        <f aca="false">VLOOKUP(F569,PTDS2!$A$1:$Q$13,15)</f>
        <v>#N/A</v>
      </c>
      <c r="BC569" s="78" t="e">
        <f aca="false">VLOOKUP(F569,PTDS2!$A$1:$Q$13,16)</f>
        <v>#N/A</v>
      </c>
      <c r="BD569" s="78" t="e">
        <f aca="false">VLOOKUP(F569,PTDS2!$A$1:$Q$13,17)</f>
        <v>#N/A</v>
      </c>
      <c r="BF569" s="78" t="e">
        <f aca="false">IF(AO569=0,"",AO569)</f>
        <v>#N/A</v>
      </c>
      <c r="BG569" s="78" t="e">
        <f aca="false">IF(AP569=0,"",AP569)</f>
        <v>#N/A</v>
      </c>
      <c r="BH569" s="78" t="e">
        <f aca="false">IF(AQ569=0,"",AQ569)</f>
        <v>#N/A</v>
      </c>
      <c r="BI569" s="78" t="e">
        <f aca="false">IF(AR569=0,"",AR569)</f>
        <v>#N/A</v>
      </c>
      <c r="BJ569" s="78" t="e">
        <f aca="false">IF(AS569=0,"",AS569)</f>
        <v>#N/A</v>
      </c>
      <c r="BK569" s="78" t="e">
        <f aca="false">IF(AT569=0,"",AT569)</f>
        <v>#N/A</v>
      </c>
      <c r="BL569" s="78" t="e">
        <f aca="false">IF(AU569=0,"",AU569)</f>
        <v>#N/A</v>
      </c>
      <c r="BM569" s="78" t="e">
        <f aca="false">IF(AV569=0,"",AV569)</f>
        <v>#N/A</v>
      </c>
      <c r="BN569" s="78" t="e">
        <f aca="false">IF(AW569=0,"",AW569)</f>
        <v>#N/A</v>
      </c>
      <c r="BO569" s="78" t="e">
        <f aca="false">IF(AX569=0,"",AX569)</f>
        <v>#N/A</v>
      </c>
      <c r="BP569" s="78" t="e">
        <f aca="false">IF(AY569=0,"",AY569)</f>
        <v>#N/A</v>
      </c>
      <c r="BQ569" s="78" t="e">
        <f aca="false">IF(AZ569=0,"",AZ569)</f>
        <v>#N/A</v>
      </c>
      <c r="BR569" s="78" t="e">
        <f aca="false">IF(BA569=0,"",BA569)</f>
        <v>#N/A</v>
      </c>
      <c r="BS569" s="78" t="e">
        <f aca="false">IF(BB569=0,"",BB569)</f>
        <v>#N/A</v>
      </c>
      <c r="BT569" s="78" t="e">
        <f aca="false">IF(BC569=0,"",BC569)</f>
        <v>#N/A</v>
      </c>
      <c r="BU569" s="78" t="e">
        <f aca="false">IF(BD569=0,"",BD569)</f>
        <v>#N/A</v>
      </c>
    </row>
    <row r="570" customFormat="false" ht="56.7" hidden="false" customHeight="true" outlineLevel="0" collapsed="false">
      <c r="A570" s="137"/>
      <c r="B570" s="138"/>
      <c r="C570" s="139"/>
      <c r="D570" s="139"/>
      <c r="E570" s="143"/>
      <c r="F570" s="120"/>
      <c r="G570" s="121"/>
      <c r="H570" s="122"/>
      <c r="I570" s="123"/>
      <c r="J570" s="116"/>
      <c r="K570" s="124" t="str">
        <f aca="false">IF(ISBLANK(I570),"",ROUND(IF(J570&lt;&gt;"€",IF(J570="$",I570*TRANSFERENCIAS!$E$29,I570*TRANSFERENCIAS!$H$29),I570),2))</f>
        <v/>
      </c>
      <c r="L570" s="142"/>
      <c r="M570" s="142"/>
      <c r="N570" s="142"/>
      <c r="O570" s="142"/>
      <c r="P570" s="142"/>
      <c r="Q570" s="160" t="str">
        <f aca="false">IF(ISNUMBER(X570),X570,"P")</f>
        <v>P</v>
      </c>
      <c r="W570" s="129" t="n">
        <f aca="false">SUM(L570:O570)</f>
        <v>0</v>
      </c>
      <c r="X570" s="129" t="str">
        <f aca="false">IF(W570&gt;0,ABS(W570-K570),"")</f>
        <v/>
      </c>
      <c r="AO570" s="78" t="e">
        <f aca="false">VLOOKUP(F570,PTDS2!$A$1:$Q$13,2)</f>
        <v>#N/A</v>
      </c>
      <c r="AP570" s="78" t="e">
        <f aca="false">VLOOKUP(F570,PTDS2!$A$1:$Q$13,3)</f>
        <v>#N/A</v>
      </c>
      <c r="AQ570" s="78" t="e">
        <f aca="false">VLOOKUP(F570,PTDS2!$A$1:$Q$13,4)</f>
        <v>#N/A</v>
      </c>
      <c r="AR570" s="78" t="e">
        <f aca="false">VLOOKUP(F570,PTDS2!$A$1:$Q$13,5)</f>
        <v>#N/A</v>
      </c>
      <c r="AS570" s="78" t="e">
        <f aca="false">VLOOKUP(F570,PTDS2!$A$1:$Q$13,6)</f>
        <v>#N/A</v>
      </c>
      <c r="AT570" s="78" t="e">
        <f aca="false">VLOOKUP(F570,PTDS2!$A$1:$Q$13,7)</f>
        <v>#N/A</v>
      </c>
      <c r="AU570" s="78" t="e">
        <f aca="false">VLOOKUP(F570,PTDS2!$A$1:$Q$13,8)</f>
        <v>#N/A</v>
      </c>
      <c r="AV570" s="78" t="e">
        <f aca="false">VLOOKUP(F570,PTDS2!$A$1:$Q$13,9)</f>
        <v>#N/A</v>
      </c>
      <c r="AW570" s="78" t="e">
        <f aca="false">VLOOKUP(F570,PTDS2!$A$1:$Q$13,10)</f>
        <v>#N/A</v>
      </c>
      <c r="AX570" s="78" t="e">
        <f aca="false">VLOOKUP(F570,PTDS2!$A$1:$Q$13,11)</f>
        <v>#N/A</v>
      </c>
      <c r="AY570" s="78" t="e">
        <f aca="false">VLOOKUP(F570,PTDS2!$A$1:$Q$13,12)</f>
        <v>#N/A</v>
      </c>
      <c r="AZ570" s="78" t="e">
        <f aca="false">VLOOKUP(F570,PTDS2!$A$1:$Q$13,13)</f>
        <v>#N/A</v>
      </c>
      <c r="BA570" s="78" t="e">
        <f aca="false">VLOOKUP(F570,PTDS2!$A$1:$Q$13,14)</f>
        <v>#N/A</v>
      </c>
      <c r="BB570" s="78" t="e">
        <f aca="false">VLOOKUP(F570,PTDS2!$A$1:$Q$13,15)</f>
        <v>#N/A</v>
      </c>
      <c r="BC570" s="78" t="e">
        <f aca="false">VLOOKUP(F570,PTDS2!$A$1:$Q$13,16)</f>
        <v>#N/A</v>
      </c>
      <c r="BD570" s="78" t="e">
        <f aca="false">VLOOKUP(F570,PTDS2!$A$1:$Q$13,17)</f>
        <v>#N/A</v>
      </c>
      <c r="BF570" s="78" t="e">
        <f aca="false">IF(AO570=0,"",AO570)</f>
        <v>#N/A</v>
      </c>
      <c r="BG570" s="78" t="e">
        <f aca="false">IF(AP570=0,"",AP570)</f>
        <v>#N/A</v>
      </c>
      <c r="BH570" s="78" t="e">
        <f aca="false">IF(AQ570=0,"",AQ570)</f>
        <v>#N/A</v>
      </c>
      <c r="BI570" s="78" t="e">
        <f aca="false">IF(AR570=0,"",AR570)</f>
        <v>#N/A</v>
      </c>
      <c r="BJ570" s="78" t="e">
        <f aca="false">IF(AS570=0,"",AS570)</f>
        <v>#N/A</v>
      </c>
      <c r="BK570" s="78" t="e">
        <f aca="false">IF(AT570=0,"",AT570)</f>
        <v>#N/A</v>
      </c>
      <c r="BL570" s="78" t="e">
        <f aca="false">IF(AU570=0,"",AU570)</f>
        <v>#N/A</v>
      </c>
      <c r="BM570" s="78" t="e">
        <f aca="false">IF(AV570=0,"",AV570)</f>
        <v>#N/A</v>
      </c>
      <c r="BN570" s="78" t="e">
        <f aca="false">IF(AW570=0,"",AW570)</f>
        <v>#N/A</v>
      </c>
      <c r="BO570" s="78" t="e">
        <f aca="false">IF(AX570=0,"",AX570)</f>
        <v>#N/A</v>
      </c>
      <c r="BP570" s="78" t="e">
        <f aca="false">IF(AY570=0,"",AY570)</f>
        <v>#N/A</v>
      </c>
      <c r="BQ570" s="78" t="e">
        <f aca="false">IF(AZ570=0,"",AZ570)</f>
        <v>#N/A</v>
      </c>
      <c r="BR570" s="78" t="e">
        <f aca="false">IF(BA570=0,"",BA570)</f>
        <v>#N/A</v>
      </c>
      <c r="BS570" s="78" t="e">
        <f aca="false">IF(BB570=0,"",BB570)</f>
        <v>#N/A</v>
      </c>
      <c r="BT570" s="78" t="e">
        <f aca="false">IF(BC570=0,"",BC570)</f>
        <v>#N/A</v>
      </c>
      <c r="BU570" s="78" t="e">
        <f aca="false">IF(BD570=0,"",BD570)</f>
        <v>#N/A</v>
      </c>
    </row>
    <row r="571" customFormat="false" ht="56.7" hidden="false" customHeight="true" outlineLevel="0" collapsed="false">
      <c r="A571" s="137"/>
      <c r="B571" s="138"/>
      <c r="C571" s="139"/>
      <c r="D571" s="139"/>
      <c r="E571" s="143"/>
      <c r="F571" s="120"/>
      <c r="G571" s="121"/>
      <c r="H571" s="122"/>
      <c r="I571" s="123"/>
      <c r="J571" s="116"/>
      <c r="K571" s="124" t="str">
        <f aca="false">IF(ISBLANK(I571),"",ROUND(IF(J571&lt;&gt;"€",IF(J571="$",I571*TRANSFERENCIAS!$E$29,I571*TRANSFERENCIAS!$H$29),I571),2))</f>
        <v/>
      </c>
      <c r="L571" s="142"/>
      <c r="M571" s="142"/>
      <c r="N571" s="142"/>
      <c r="O571" s="142"/>
      <c r="P571" s="142"/>
      <c r="Q571" s="160" t="str">
        <f aca="false">IF(ISNUMBER(X571),X571,"P")</f>
        <v>P</v>
      </c>
      <c r="W571" s="129" t="n">
        <f aca="false">SUM(L571:O571)</f>
        <v>0</v>
      </c>
      <c r="X571" s="129" t="str">
        <f aca="false">IF(W571&gt;0,ABS(W571-K571),"")</f>
        <v/>
      </c>
      <c r="AO571" s="78" t="e">
        <f aca="false">VLOOKUP(F571,PTDS2!$A$1:$Q$13,2)</f>
        <v>#N/A</v>
      </c>
      <c r="AP571" s="78" t="e">
        <f aca="false">VLOOKUP(F571,PTDS2!$A$1:$Q$13,3)</f>
        <v>#N/A</v>
      </c>
      <c r="AQ571" s="78" t="e">
        <f aca="false">VLOOKUP(F571,PTDS2!$A$1:$Q$13,4)</f>
        <v>#N/A</v>
      </c>
      <c r="AR571" s="78" t="e">
        <f aca="false">VLOOKUP(F571,PTDS2!$A$1:$Q$13,5)</f>
        <v>#N/A</v>
      </c>
      <c r="AS571" s="78" t="e">
        <f aca="false">VLOOKUP(F571,PTDS2!$A$1:$Q$13,6)</f>
        <v>#N/A</v>
      </c>
      <c r="AT571" s="78" t="e">
        <f aca="false">VLOOKUP(F571,PTDS2!$A$1:$Q$13,7)</f>
        <v>#N/A</v>
      </c>
      <c r="AU571" s="78" t="e">
        <f aca="false">VLOOKUP(F571,PTDS2!$A$1:$Q$13,8)</f>
        <v>#N/A</v>
      </c>
      <c r="AV571" s="78" t="e">
        <f aca="false">VLOOKUP(F571,PTDS2!$A$1:$Q$13,9)</f>
        <v>#N/A</v>
      </c>
      <c r="AW571" s="78" t="e">
        <f aca="false">VLOOKUP(F571,PTDS2!$A$1:$Q$13,10)</f>
        <v>#N/A</v>
      </c>
      <c r="AX571" s="78" t="e">
        <f aca="false">VLOOKUP(F571,PTDS2!$A$1:$Q$13,11)</f>
        <v>#N/A</v>
      </c>
      <c r="AY571" s="78" t="e">
        <f aca="false">VLOOKUP(F571,PTDS2!$A$1:$Q$13,12)</f>
        <v>#N/A</v>
      </c>
      <c r="AZ571" s="78" t="e">
        <f aca="false">VLOOKUP(F571,PTDS2!$A$1:$Q$13,13)</f>
        <v>#N/A</v>
      </c>
      <c r="BA571" s="78" t="e">
        <f aca="false">VLOOKUP(F571,PTDS2!$A$1:$Q$13,14)</f>
        <v>#N/A</v>
      </c>
      <c r="BB571" s="78" t="e">
        <f aca="false">VLOOKUP(F571,PTDS2!$A$1:$Q$13,15)</f>
        <v>#N/A</v>
      </c>
      <c r="BC571" s="78" t="e">
        <f aca="false">VLOOKUP(F571,PTDS2!$A$1:$Q$13,16)</f>
        <v>#N/A</v>
      </c>
      <c r="BD571" s="78" t="e">
        <f aca="false">VLOOKUP(F571,PTDS2!$A$1:$Q$13,17)</f>
        <v>#N/A</v>
      </c>
      <c r="BF571" s="78" t="e">
        <f aca="false">IF(AO571=0,"",AO571)</f>
        <v>#N/A</v>
      </c>
      <c r="BG571" s="78" t="e">
        <f aca="false">IF(AP571=0,"",AP571)</f>
        <v>#N/A</v>
      </c>
      <c r="BH571" s="78" t="e">
        <f aca="false">IF(AQ571=0,"",AQ571)</f>
        <v>#N/A</v>
      </c>
      <c r="BI571" s="78" t="e">
        <f aca="false">IF(AR571=0,"",AR571)</f>
        <v>#N/A</v>
      </c>
      <c r="BJ571" s="78" t="e">
        <f aca="false">IF(AS571=0,"",AS571)</f>
        <v>#N/A</v>
      </c>
      <c r="BK571" s="78" t="e">
        <f aca="false">IF(AT571=0,"",AT571)</f>
        <v>#N/A</v>
      </c>
      <c r="BL571" s="78" t="e">
        <f aca="false">IF(AU571=0,"",AU571)</f>
        <v>#N/A</v>
      </c>
      <c r="BM571" s="78" t="e">
        <f aca="false">IF(AV571=0,"",AV571)</f>
        <v>#N/A</v>
      </c>
      <c r="BN571" s="78" t="e">
        <f aca="false">IF(AW571=0,"",AW571)</f>
        <v>#N/A</v>
      </c>
      <c r="BO571" s="78" t="e">
        <f aca="false">IF(AX571=0,"",AX571)</f>
        <v>#N/A</v>
      </c>
      <c r="BP571" s="78" t="e">
        <f aca="false">IF(AY571=0,"",AY571)</f>
        <v>#N/A</v>
      </c>
      <c r="BQ571" s="78" t="e">
        <f aca="false">IF(AZ571=0,"",AZ571)</f>
        <v>#N/A</v>
      </c>
      <c r="BR571" s="78" t="e">
        <f aca="false">IF(BA571=0,"",BA571)</f>
        <v>#N/A</v>
      </c>
      <c r="BS571" s="78" t="e">
        <f aca="false">IF(BB571=0,"",BB571)</f>
        <v>#N/A</v>
      </c>
      <c r="BT571" s="78" t="e">
        <f aca="false">IF(BC571=0,"",BC571)</f>
        <v>#N/A</v>
      </c>
      <c r="BU571" s="78" t="e">
        <f aca="false">IF(BD571=0,"",BD571)</f>
        <v>#N/A</v>
      </c>
    </row>
    <row r="572" customFormat="false" ht="56.7" hidden="false" customHeight="true" outlineLevel="0" collapsed="false">
      <c r="A572" s="137"/>
      <c r="B572" s="138"/>
      <c r="C572" s="139"/>
      <c r="D572" s="139"/>
      <c r="E572" s="143"/>
      <c r="F572" s="120"/>
      <c r="G572" s="121"/>
      <c r="H572" s="122"/>
      <c r="I572" s="123"/>
      <c r="J572" s="116"/>
      <c r="K572" s="124" t="str">
        <f aca="false">IF(ISBLANK(I572),"",ROUND(IF(J572&lt;&gt;"€",IF(J572="$",I572*TRANSFERENCIAS!$E$29,I572*TRANSFERENCIAS!$H$29),I572),2))</f>
        <v/>
      </c>
      <c r="L572" s="142"/>
      <c r="M572" s="142"/>
      <c r="N572" s="142"/>
      <c r="O572" s="142"/>
      <c r="P572" s="142"/>
      <c r="Q572" s="160" t="str">
        <f aca="false">IF(ISNUMBER(X572),X572,"P")</f>
        <v>P</v>
      </c>
      <c r="W572" s="129" t="n">
        <f aca="false">SUM(L572:O572)</f>
        <v>0</v>
      </c>
      <c r="X572" s="129" t="str">
        <f aca="false">IF(W572&gt;0,ABS(W572-K572),"")</f>
        <v/>
      </c>
      <c r="AO572" s="78" t="e">
        <f aca="false">VLOOKUP(F572,PTDS2!$A$1:$Q$13,2)</f>
        <v>#N/A</v>
      </c>
      <c r="AP572" s="78" t="e">
        <f aca="false">VLOOKUP(F572,PTDS2!$A$1:$Q$13,3)</f>
        <v>#N/A</v>
      </c>
      <c r="AQ572" s="78" t="e">
        <f aca="false">VLOOKUP(F572,PTDS2!$A$1:$Q$13,4)</f>
        <v>#N/A</v>
      </c>
      <c r="AR572" s="78" t="e">
        <f aca="false">VLOOKUP(F572,PTDS2!$A$1:$Q$13,5)</f>
        <v>#N/A</v>
      </c>
      <c r="AS572" s="78" t="e">
        <f aca="false">VLOOKUP(F572,PTDS2!$A$1:$Q$13,6)</f>
        <v>#N/A</v>
      </c>
      <c r="AT572" s="78" t="e">
        <f aca="false">VLOOKUP(F572,PTDS2!$A$1:$Q$13,7)</f>
        <v>#N/A</v>
      </c>
      <c r="AU572" s="78" t="e">
        <f aca="false">VLOOKUP(F572,PTDS2!$A$1:$Q$13,8)</f>
        <v>#N/A</v>
      </c>
      <c r="AV572" s="78" t="e">
        <f aca="false">VLOOKUP(F572,PTDS2!$A$1:$Q$13,9)</f>
        <v>#N/A</v>
      </c>
      <c r="AW572" s="78" t="e">
        <f aca="false">VLOOKUP(F572,PTDS2!$A$1:$Q$13,10)</f>
        <v>#N/A</v>
      </c>
      <c r="AX572" s="78" t="e">
        <f aca="false">VLOOKUP(F572,PTDS2!$A$1:$Q$13,11)</f>
        <v>#N/A</v>
      </c>
      <c r="AY572" s="78" t="e">
        <f aca="false">VLOOKUP(F572,PTDS2!$A$1:$Q$13,12)</f>
        <v>#N/A</v>
      </c>
      <c r="AZ572" s="78" t="e">
        <f aca="false">VLOOKUP(F572,PTDS2!$A$1:$Q$13,13)</f>
        <v>#N/A</v>
      </c>
      <c r="BA572" s="78" t="e">
        <f aca="false">VLOOKUP(F572,PTDS2!$A$1:$Q$13,14)</f>
        <v>#N/A</v>
      </c>
      <c r="BB572" s="78" t="e">
        <f aca="false">VLOOKUP(F572,PTDS2!$A$1:$Q$13,15)</f>
        <v>#N/A</v>
      </c>
      <c r="BC572" s="78" t="e">
        <f aca="false">VLOOKUP(F572,PTDS2!$A$1:$Q$13,16)</f>
        <v>#N/A</v>
      </c>
      <c r="BD572" s="78" t="e">
        <f aca="false">VLOOKUP(F572,PTDS2!$A$1:$Q$13,17)</f>
        <v>#N/A</v>
      </c>
      <c r="BF572" s="78" t="e">
        <f aca="false">IF(AO572=0,"",AO572)</f>
        <v>#N/A</v>
      </c>
      <c r="BG572" s="78" t="e">
        <f aca="false">IF(AP572=0,"",AP572)</f>
        <v>#N/A</v>
      </c>
      <c r="BH572" s="78" t="e">
        <f aca="false">IF(AQ572=0,"",AQ572)</f>
        <v>#N/A</v>
      </c>
      <c r="BI572" s="78" t="e">
        <f aca="false">IF(AR572=0,"",AR572)</f>
        <v>#N/A</v>
      </c>
      <c r="BJ572" s="78" t="e">
        <f aca="false">IF(AS572=0,"",AS572)</f>
        <v>#N/A</v>
      </c>
      <c r="BK572" s="78" t="e">
        <f aca="false">IF(AT572=0,"",AT572)</f>
        <v>#N/A</v>
      </c>
      <c r="BL572" s="78" t="e">
        <f aca="false">IF(AU572=0,"",AU572)</f>
        <v>#N/A</v>
      </c>
      <c r="BM572" s="78" t="e">
        <f aca="false">IF(AV572=0,"",AV572)</f>
        <v>#N/A</v>
      </c>
      <c r="BN572" s="78" t="e">
        <f aca="false">IF(AW572=0,"",AW572)</f>
        <v>#N/A</v>
      </c>
      <c r="BO572" s="78" t="e">
        <f aca="false">IF(AX572=0,"",AX572)</f>
        <v>#N/A</v>
      </c>
      <c r="BP572" s="78" t="e">
        <f aca="false">IF(AY572=0,"",AY572)</f>
        <v>#N/A</v>
      </c>
      <c r="BQ572" s="78" t="e">
        <f aca="false">IF(AZ572=0,"",AZ572)</f>
        <v>#N/A</v>
      </c>
      <c r="BR572" s="78" t="e">
        <f aca="false">IF(BA572=0,"",BA572)</f>
        <v>#N/A</v>
      </c>
      <c r="BS572" s="78" t="e">
        <f aca="false">IF(BB572=0,"",BB572)</f>
        <v>#N/A</v>
      </c>
      <c r="BT572" s="78" t="e">
        <f aca="false">IF(BC572=0,"",BC572)</f>
        <v>#N/A</v>
      </c>
      <c r="BU572" s="78" t="e">
        <f aca="false">IF(BD572=0,"",BD572)</f>
        <v>#N/A</v>
      </c>
    </row>
    <row r="573" customFormat="false" ht="56.7" hidden="false" customHeight="true" outlineLevel="0" collapsed="false">
      <c r="A573" s="137"/>
      <c r="B573" s="138"/>
      <c r="C573" s="139"/>
      <c r="D573" s="139"/>
      <c r="E573" s="143"/>
      <c r="F573" s="120"/>
      <c r="G573" s="121"/>
      <c r="H573" s="122"/>
      <c r="I573" s="123"/>
      <c r="J573" s="116"/>
      <c r="K573" s="124" t="str">
        <f aca="false">IF(ISBLANK(I573),"",ROUND(IF(J573&lt;&gt;"€",IF(J573="$",I573*TRANSFERENCIAS!$E$29,I573*TRANSFERENCIAS!$H$29),I573),2))</f>
        <v/>
      </c>
      <c r="L573" s="142"/>
      <c r="M573" s="142"/>
      <c r="N573" s="142"/>
      <c r="O573" s="142"/>
      <c r="P573" s="142"/>
      <c r="Q573" s="160" t="str">
        <f aca="false">IF(ISNUMBER(X573),X573,"P")</f>
        <v>P</v>
      </c>
      <c r="W573" s="129" t="n">
        <f aca="false">SUM(L573:O573)</f>
        <v>0</v>
      </c>
      <c r="X573" s="129" t="str">
        <f aca="false">IF(W573&gt;0,ABS(W573-K573),"")</f>
        <v/>
      </c>
      <c r="AO573" s="78" t="e">
        <f aca="false">VLOOKUP(F573,PTDS2!$A$1:$Q$13,2)</f>
        <v>#N/A</v>
      </c>
      <c r="AP573" s="78" t="e">
        <f aca="false">VLOOKUP(F573,PTDS2!$A$1:$Q$13,3)</f>
        <v>#N/A</v>
      </c>
      <c r="AQ573" s="78" t="e">
        <f aca="false">VLOOKUP(F573,PTDS2!$A$1:$Q$13,4)</f>
        <v>#N/A</v>
      </c>
      <c r="AR573" s="78" t="e">
        <f aca="false">VLOOKUP(F573,PTDS2!$A$1:$Q$13,5)</f>
        <v>#N/A</v>
      </c>
      <c r="AS573" s="78" t="e">
        <f aca="false">VLOOKUP(F573,PTDS2!$A$1:$Q$13,6)</f>
        <v>#N/A</v>
      </c>
      <c r="AT573" s="78" t="e">
        <f aca="false">VLOOKUP(F573,PTDS2!$A$1:$Q$13,7)</f>
        <v>#N/A</v>
      </c>
      <c r="AU573" s="78" t="e">
        <f aca="false">VLOOKUP(F573,PTDS2!$A$1:$Q$13,8)</f>
        <v>#N/A</v>
      </c>
      <c r="AV573" s="78" t="e">
        <f aca="false">VLOOKUP(F573,PTDS2!$A$1:$Q$13,9)</f>
        <v>#N/A</v>
      </c>
      <c r="AW573" s="78" t="e">
        <f aca="false">VLOOKUP(F573,PTDS2!$A$1:$Q$13,10)</f>
        <v>#N/A</v>
      </c>
      <c r="AX573" s="78" t="e">
        <f aca="false">VLOOKUP(F573,PTDS2!$A$1:$Q$13,11)</f>
        <v>#N/A</v>
      </c>
      <c r="AY573" s="78" t="e">
        <f aca="false">VLOOKUP(F573,PTDS2!$A$1:$Q$13,12)</f>
        <v>#N/A</v>
      </c>
      <c r="AZ573" s="78" t="e">
        <f aca="false">VLOOKUP(F573,PTDS2!$A$1:$Q$13,13)</f>
        <v>#N/A</v>
      </c>
      <c r="BA573" s="78" t="e">
        <f aca="false">VLOOKUP(F573,PTDS2!$A$1:$Q$13,14)</f>
        <v>#N/A</v>
      </c>
      <c r="BB573" s="78" t="e">
        <f aca="false">VLOOKUP(F573,PTDS2!$A$1:$Q$13,15)</f>
        <v>#N/A</v>
      </c>
      <c r="BC573" s="78" t="e">
        <f aca="false">VLOOKUP(F573,PTDS2!$A$1:$Q$13,16)</f>
        <v>#N/A</v>
      </c>
      <c r="BD573" s="78" t="e">
        <f aca="false">VLOOKUP(F573,PTDS2!$A$1:$Q$13,17)</f>
        <v>#N/A</v>
      </c>
      <c r="BF573" s="78" t="e">
        <f aca="false">IF(AO573=0,"",AO573)</f>
        <v>#N/A</v>
      </c>
      <c r="BG573" s="78" t="e">
        <f aca="false">IF(AP573=0,"",AP573)</f>
        <v>#N/A</v>
      </c>
      <c r="BH573" s="78" t="e">
        <f aca="false">IF(AQ573=0,"",AQ573)</f>
        <v>#N/A</v>
      </c>
      <c r="BI573" s="78" t="e">
        <f aca="false">IF(AR573=0,"",AR573)</f>
        <v>#N/A</v>
      </c>
      <c r="BJ573" s="78" t="e">
        <f aca="false">IF(AS573=0,"",AS573)</f>
        <v>#N/A</v>
      </c>
      <c r="BK573" s="78" t="e">
        <f aca="false">IF(AT573=0,"",AT573)</f>
        <v>#N/A</v>
      </c>
      <c r="BL573" s="78" t="e">
        <f aca="false">IF(AU573=0,"",AU573)</f>
        <v>#N/A</v>
      </c>
      <c r="BM573" s="78" t="e">
        <f aca="false">IF(AV573=0,"",AV573)</f>
        <v>#N/A</v>
      </c>
      <c r="BN573" s="78" t="e">
        <f aca="false">IF(AW573=0,"",AW573)</f>
        <v>#N/A</v>
      </c>
      <c r="BO573" s="78" t="e">
        <f aca="false">IF(AX573=0,"",AX573)</f>
        <v>#N/A</v>
      </c>
      <c r="BP573" s="78" t="e">
        <f aca="false">IF(AY573=0,"",AY573)</f>
        <v>#N/A</v>
      </c>
      <c r="BQ573" s="78" t="e">
        <f aca="false">IF(AZ573=0,"",AZ573)</f>
        <v>#N/A</v>
      </c>
      <c r="BR573" s="78" t="e">
        <f aca="false">IF(BA573=0,"",BA573)</f>
        <v>#N/A</v>
      </c>
      <c r="BS573" s="78" t="e">
        <f aca="false">IF(BB573=0,"",BB573)</f>
        <v>#N/A</v>
      </c>
      <c r="BT573" s="78" t="e">
        <f aca="false">IF(BC573=0,"",BC573)</f>
        <v>#N/A</v>
      </c>
      <c r="BU573" s="78" t="e">
        <f aca="false">IF(BD573=0,"",BD573)</f>
        <v>#N/A</v>
      </c>
    </row>
    <row r="574" customFormat="false" ht="56.7" hidden="false" customHeight="true" outlineLevel="0" collapsed="false">
      <c r="A574" s="137"/>
      <c r="B574" s="138"/>
      <c r="C574" s="139"/>
      <c r="D574" s="139"/>
      <c r="E574" s="143"/>
      <c r="F574" s="120"/>
      <c r="G574" s="121"/>
      <c r="H574" s="122"/>
      <c r="I574" s="123"/>
      <c r="J574" s="116"/>
      <c r="K574" s="124" t="str">
        <f aca="false">IF(ISBLANK(I574),"",ROUND(IF(J574&lt;&gt;"€",IF(J574="$",I574*TRANSFERENCIAS!$E$29,I574*TRANSFERENCIAS!$H$29),I574),2))</f>
        <v/>
      </c>
      <c r="L574" s="142"/>
      <c r="M574" s="142"/>
      <c r="N574" s="142"/>
      <c r="O574" s="142"/>
      <c r="P574" s="142"/>
      <c r="Q574" s="160" t="str">
        <f aca="false">IF(ISNUMBER(X574),X574,"P")</f>
        <v>P</v>
      </c>
      <c r="W574" s="129" t="n">
        <f aca="false">SUM(L574:O574)</f>
        <v>0</v>
      </c>
      <c r="X574" s="129" t="str">
        <f aca="false">IF(W574&gt;0,ABS(W574-K574),"")</f>
        <v/>
      </c>
      <c r="AO574" s="78" t="e">
        <f aca="false">VLOOKUP(F574,PTDS2!$A$1:$Q$13,2)</f>
        <v>#N/A</v>
      </c>
      <c r="AP574" s="78" t="e">
        <f aca="false">VLOOKUP(F574,PTDS2!$A$1:$Q$13,3)</f>
        <v>#N/A</v>
      </c>
      <c r="AQ574" s="78" t="e">
        <f aca="false">VLOOKUP(F574,PTDS2!$A$1:$Q$13,4)</f>
        <v>#N/A</v>
      </c>
      <c r="AR574" s="78" t="e">
        <f aca="false">VLOOKUP(F574,PTDS2!$A$1:$Q$13,5)</f>
        <v>#N/A</v>
      </c>
      <c r="AS574" s="78" t="e">
        <f aca="false">VLOOKUP(F574,PTDS2!$A$1:$Q$13,6)</f>
        <v>#N/A</v>
      </c>
      <c r="AT574" s="78" t="e">
        <f aca="false">VLOOKUP(F574,PTDS2!$A$1:$Q$13,7)</f>
        <v>#N/A</v>
      </c>
      <c r="AU574" s="78" t="e">
        <f aca="false">VLOOKUP(F574,PTDS2!$A$1:$Q$13,8)</f>
        <v>#N/A</v>
      </c>
      <c r="AV574" s="78" t="e">
        <f aca="false">VLOOKUP(F574,PTDS2!$A$1:$Q$13,9)</f>
        <v>#N/A</v>
      </c>
      <c r="AW574" s="78" t="e">
        <f aca="false">VLOOKUP(F574,PTDS2!$A$1:$Q$13,10)</f>
        <v>#N/A</v>
      </c>
      <c r="AX574" s="78" t="e">
        <f aca="false">VLOOKUP(F574,PTDS2!$A$1:$Q$13,11)</f>
        <v>#N/A</v>
      </c>
      <c r="AY574" s="78" t="e">
        <f aca="false">VLOOKUP(F574,PTDS2!$A$1:$Q$13,12)</f>
        <v>#N/A</v>
      </c>
      <c r="AZ574" s="78" t="e">
        <f aca="false">VLOOKUP(F574,PTDS2!$A$1:$Q$13,13)</f>
        <v>#N/A</v>
      </c>
      <c r="BA574" s="78" t="e">
        <f aca="false">VLOOKUP(F574,PTDS2!$A$1:$Q$13,14)</f>
        <v>#N/A</v>
      </c>
      <c r="BB574" s="78" t="e">
        <f aca="false">VLOOKUP(F574,PTDS2!$A$1:$Q$13,15)</f>
        <v>#N/A</v>
      </c>
      <c r="BC574" s="78" t="e">
        <f aca="false">VLOOKUP(F574,PTDS2!$A$1:$Q$13,16)</f>
        <v>#N/A</v>
      </c>
      <c r="BD574" s="78" t="e">
        <f aca="false">VLOOKUP(F574,PTDS2!$A$1:$Q$13,17)</f>
        <v>#N/A</v>
      </c>
      <c r="BF574" s="78" t="e">
        <f aca="false">IF(AO574=0,"",AO574)</f>
        <v>#N/A</v>
      </c>
      <c r="BG574" s="78" t="e">
        <f aca="false">IF(AP574=0,"",AP574)</f>
        <v>#N/A</v>
      </c>
      <c r="BH574" s="78" t="e">
        <f aca="false">IF(AQ574=0,"",AQ574)</f>
        <v>#N/A</v>
      </c>
      <c r="BI574" s="78" t="e">
        <f aca="false">IF(AR574=0,"",AR574)</f>
        <v>#N/A</v>
      </c>
      <c r="BJ574" s="78" t="e">
        <f aca="false">IF(AS574=0,"",AS574)</f>
        <v>#N/A</v>
      </c>
      <c r="BK574" s="78" t="e">
        <f aca="false">IF(AT574=0,"",AT574)</f>
        <v>#N/A</v>
      </c>
      <c r="BL574" s="78" t="e">
        <f aca="false">IF(AU574=0,"",AU574)</f>
        <v>#N/A</v>
      </c>
      <c r="BM574" s="78" t="e">
        <f aca="false">IF(AV574=0,"",AV574)</f>
        <v>#N/A</v>
      </c>
      <c r="BN574" s="78" t="e">
        <f aca="false">IF(AW574=0,"",AW574)</f>
        <v>#N/A</v>
      </c>
      <c r="BO574" s="78" t="e">
        <f aca="false">IF(AX574=0,"",AX574)</f>
        <v>#N/A</v>
      </c>
      <c r="BP574" s="78" t="e">
        <f aca="false">IF(AY574=0,"",AY574)</f>
        <v>#N/A</v>
      </c>
      <c r="BQ574" s="78" t="e">
        <f aca="false">IF(AZ574=0,"",AZ574)</f>
        <v>#N/A</v>
      </c>
      <c r="BR574" s="78" t="e">
        <f aca="false">IF(BA574=0,"",BA574)</f>
        <v>#N/A</v>
      </c>
      <c r="BS574" s="78" t="e">
        <f aca="false">IF(BB574=0,"",BB574)</f>
        <v>#N/A</v>
      </c>
      <c r="BT574" s="78" t="e">
        <f aca="false">IF(BC574=0,"",BC574)</f>
        <v>#N/A</v>
      </c>
      <c r="BU574" s="78" t="e">
        <f aca="false">IF(BD574=0,"",BD574)</f>
        <v>#N/A</v>
      </c>
    </row>
    <row r="575" customFormat="false" ht="56.7" hidden="false" customHeight="true" outlineLevel="0" collapsed="false">
      <c r="A575" s="137"/>
      <c r="B575" s="138"/>
      <c r="C575" s="139"/>
      <c r="D575" s="139"/>
      <c r="E575" s="143"/>
      <c r="F575" s="120"/>
      <c r="G575" s="121"/>
      <c r="H575" s="122"/>
      <c r="I575" s="123"/>
      <c r="J575" s="116"/>
      <c r="K575" s="124" t="str">
        <f aca="false">IF(ISBLANK(I575),"",ROUND(IF(J575&lt;&gt;"€",IF(J575="$",I575*TRANSFERENCIAS!$E$29,I575*TRANSFERENCIAS!$H$29),I575),2))</f>
        <v/>
      </c>
      <c r="L575" s="142"/>
      <c r="M575" s="142"/>
      <c r="N575" s="142"/>
      <c r="O575" s="142"/>
      <c r="P575" s="142"/>
      <c r="Q575" s="160" t="str">
        <f aca="false">IF(ISNUMBER(X575),X575,"P")</f>
        <v>P</v>
      </c>
      <c r="W575" s="129" t="n">
        <f aca="false">SUM(L575:O575)</f>
        <v>0</v>
      </c>
      <c r="X575" s="129" t="str">
        <f aca="false">IF(W575&gt;0,ABS(W575-K575),"")</f>
        <v/>
      </c>
      <c r="AO575" s="78" t="e">
        <f aca="false">VLOOKUP(F575,PTDS2!$A$1:$Q$13,2)</f>
        <v>#N/A</v>
      </c>
      <c r="AP575" s="78" t="e">
        <f aca="false">VLOOKUP(F575,PTDS2!$A$1:$Q$13,3)</f>
        <v>#N/A</v>
      </c>
      <c r="AQ575" s="78" t="e">
        <f aca="false">VLOOKUP(F575,PTDS2!$A$1:$Q$13,4)</f>
        <v>#N/A</v>
      </c>
      <c r="AR575" s="78" t="e">
        <f aca="false">VLOOKUP(F575,PTDS2!$A$1:$Q$13,5)</f>
        <v>#N/A</v>
      </c>
      <c r="AS575" s="78" t="e">
        <f aca="false">VLOOKUP(F575,PTDS2!$A$1:$Q$13,6)</f>
        <v>#N/A</v>
      </c>
      <c r="AT575" s="78" t="e">
        <f aca="false">VLOOKUP(F575,PTDS2!$A$1:$Q$13,7)</f>
        <v>#N/A</v>
      </c>
      <c r="AU575" s="78" t="e">
        <f aca="false">VLOOKUP(F575,PTDS2!$A$1:$Q$13,8)</f>
        <v>#N/A</v>
      </c>
      <c r="AV575" s="78" t="e">
        <f aca="false">VLOOKUP(F575,PTDS2!$A$1:$Q$13,9)</f>
        <v>#N/A</v>
      </c>
      <c r="AW575" s="78" t="e">
        <f aca="false">VLOOKUP(F575,PTDS2!$A$1:$Q$13,10)</f>
        <v>#N/A</v>
      </c>
      <c r="AX575" s="78" t="e">
        <f aca="false">VLOOKUP(F575,PTDS2!$A$1:$Q$13,11)</f>
        <v>#N/A</v>
      </c>
      <c r="AY575" s="78" t="e">
        <f aca="false">VLOOKUP(F575,PTDS2!$A$1:$Q$13,12)</f>
        <v>#N/A</v>
      </c>
      <c r="AZ575" s="78" t="e">
        <f aca="false">VLOOKUP(F575,PTDS2!$A$1:$Q$13,13)</f>
        <v>#N/A</v>
      </c>
      <c r="BA575" s="78" t="e">
        <f aca="false">VLOOKUP(F575,PTDS2!$A$1:$Q$13,14)</f>
        <v>#N/A</v>
      </c>
      <c r="BB575" s="78" t="e">
        <f aca="false">VLOOKUP(F575,PTDS2!$A$1:$Q$13,15)</f>
        <v>#N/A</v>
      </c>
      <c r="BC575" s="78" t="e">
        <f aca="false">VLOOKUP(F575,PTDS2!$A$1:$Q$13,16)</f>
        <v>#N/A</v>
      </c>
      <c r="BD575" s="78" t="e">
        <f aca="false">VLOOKUP(F575,PTDS2!$A$1:$Q$13,17)</f>
        <v>#N/A</v>
      </c>
      <c r="BF575" s="78" t="e">
        <f aca="false">IF(AO575=0,"",AO575)</f>
        <v>#N/A</v>
      </c>
      <c r="BG575" s="78" t="e">
        <f aca="false">IF(AP575=0,"",AP575)</f>
        <v>#N/A</v>
      </c>
      <c r="BH575" s="78" t="e">
        <f aca="false">IF(AQ575=0,"",AQ575)</f>
        <v>#N/A</v>
      </c>
      <c r="BI575" s="78" t="e">
        <f aca="false">IF(AR575=0,"",AR575)</f>
        <v>#N/A</v>
      </c>
      <c r="BJ575" s="78" t="e">
        <f aca="false">IF(AS575=0,"",AS575)</f>
        <v>#N/A</v>
      </c>
      <c r="BK575" s="78" t="e">
        <f aca="false">IF(AT575=0,"",AT575)</f>
        <v>#N/A</v>
      </c>
      <c r="BL575" s="78" t="e">
        <f aca="false">IF(AU575=0,"",AU575)</f>
        <v>#N/A</v>
      </c>
      <c r="BM575" s="78" t="e">
        <f aca="false">IF(AV575=0,"",AV575)</f>
        <v>#N/A</v>
      </c>
      <c r="BN575" s="78" t="e">
        <f aca="false">IF(AW575=0,"",AW575)</f>
        <v>#N/A</v>
      </c>
      <c r="BO575" s="78" t="e">
        <f aca="false">IF(AX575=0,"",AX575)</f>
        <v>#N/A</v>
      </c>
      <c r="BP575" s="78" t="e">
        <f aca="false">IF(AY575=0,"",AY575)</f>
        <v>#N/A</v>
      </c>
      <c r="BQ575" s="78" t="e">
        <f aca="false">IF(AZ575=0,"",AZ575)</f>
        <v>#N/A</v>
      </c>
      <c r="BR575" s="78" t="e">
        <f aca="false">IF(BA575=0,"",BA575)</f>
        <v>#N/A</v>
      </c>
      <c r="BS575" s="78" t="e">
        <f aca="false">IF(BB575=0,"",BB575)</f>
        <v>#N/A</v>
      </c>
      <c r="BT575" s="78" t="e">
        <f aca="false">IF(BC575=0,"",BC575)</f>
        <v>#N/A</v>
      </c>
      <c r="BU575" s="78" t="e">
        <f aca="false">IF(BD575=0,"",BD575)</f>
        <v>#N/A</v>
      </c>
    </row>
    <row r="576" customFormat="false" ht="56.7" hidden="false" customHeight="true" outlineLevel="0" collapsed="false">
      <c r="A576" s="137"/>
      <c r="B576" s="138"/>
      <c r="C576" s="139"/>
      <c r="D576" s="139"/>
      <c r="E576" s="143"/>
      <c r="F576" s="120"/>
      <c r="G576" s="121"/>
      <c r="H576" s="122"/>
      <c r="I576" s="123"/>
      <c r="J576" s="116"/>
      <c r="K576" s="124" t="str">
        <f aca="false">IF(ISBLANK(I576),"",ROUND(IF(J576&lt;&gt;"€",IF(J576="$",I576*TRANSFERENCIAS!$E$29,I576*TRANSFERENCIAS!$H$29),I576),2))</f>
        <v/>
      </c>
      <c r="L576" s="142"/>
      <c r="M576" s="142"/>
      <c r="N576" s="142"/>
      <c r="O576" s="142"/>
      <c r="P576" s="142"/>
      <c r="Q576" s="160" t="str">
        <f aca="false">IF(ISNUMBER(X576),X576,"P")</f>
        <v>P</v>
      </c>
      <c r="W576" s="129" t="n">
        <f aca="false">SUM(L576:O576)</f>
        <v>0</v>
      </c>
      <c r="X576" s="129" t="str">
        <f aca="false">IF(W576&gt;0,ABS(W576-K576),"")</f>
        <v/>
      </c>
      <c r="AO576" s="78" t="e">
        <f aca="false">VLOOKUP(F576,PTDS2!$A$1:$Q$13,2)</f>
        <v>#N/A</v>
      </c>
      <c r="AP576" s="78" t="e">
        <f aca="false">VLOOKUP(F576,PTDS2!$A$1:$Q$13,3)</f>
        <v>#N/A</v>
      </c>
      <c r="AQ576" s="78" t="e">
        <f aca="false">VLOOKUP(F576,PTDS2!$A$1:$Q$13,4)</f>
        <v>#N/A</v>
      </c>
      <c r="AR576" s="78" t="e">
        <f aca="false">VLOOKUP(F576,PTDS2!$A$1:$Q$13,5)</f>
        <v>#N/A</v>
      </c>
      <c r="AS576" s="78" t="e">
        <f aca="false">VLOOKUP(F576,PTDS2!$A$1:$Q$13,6)</f>
        <v>#N/A</v>
      </c>
      <c r="AT576" s="78" t="e">
        <f aca="false">VLOOKUP(F576,PTDS2!$A$1:$Q$13,7)</f>
        <v>#N/A</v>
      </c>
      <c r="AU576" s="78" t="e">
        <f aca="false">VLOOKUP(F576,PTDS2!$A$1:$Q$13,8)</f>
        <v>#N/A</v>
      </c>
      <c r="AV576" s="78" t="e">
        <f aca="false">VLOOKUP(F576,PTDS2!$A$1:$Q$13,9)</f>
        <v>#N/A</v>
      </c>
      <c r="AW576" s="78" t="e">
        <f aca="false">VLOOKUP(F576,PTDS2!$A$1:$Q$13,10)</f>
        <v>#N/A</v>
      </c>
      <c r="AX576" s="78" t="e">
        <f aca="false">VLOOKUP(F576,PTDS2!$A$1:$Q$13,11)</f>
        <v>#N/A</v>
      </c>
      <c r="AY576" s="78" t="e">
        <f aca="false">VLOOKUP(F576,PTDS2!$A$1:$Q$13,12)</f>
        <v>#N/A</v>
      </c>
      <c r="AZ576" s="78" t="e">
        <f aca="false">VLOOKUP(F576,PTDS2!$A$1:$Q$13,13)</f>
        <v>#N/A</v>
      </c>
      <c r="BA576" s="78" t="e">
        <f aca="false">VLOOKUP(F576,PTDS2!$A$1:$Q$13,14)</f>
        <v>#N/A</v>
      </c>
      <c r="BB576" s="78" t="e">
        <f aca="false">VLOOKUP(F576,PTDS2!$A$1:$Q$13,15)</f>
        <v>#N/A</v>
      </c>
      <c r="BC576" s="78" t="e">
        <f aca="false">VLOOKUP(F576,PTDS2!$A$1:$Q$13,16)</f>
        <v>#N/A</v>
      </c>
      <c r="BD576" s="78" t="e">
        <f aca="false">VLOOKUP(F576,PTDS2!$A$1:$Q$13,17)</f>
        <v>#N/A</v>
      </c>
      <c r="BF576" s="78" t="e">
        <f aca="false">IF(AO576=0,"",AO576)</f>
        <v>#N/A</v>
      </c>
      <c r="BG576" s="78" t="e">
        <f aca="false">IF(AP576=0,"",AP576)</f>
        <v>#N/A</v>
      </c>
      <c r="BH576" s="78" t="e">
        <f aca="false">IF(AQ576=0,"",AQ576)</f>
        <v>#N/A</v>
      </c>
      <c r="BI576" s="78" t="e">
        <f aca="false">IF(AR576=0,"",AR576)</f>
        <v>#N/A</v>
      </c>
      <c r="BJ576" s="78" t="e">
        <f aca="false">IF(AS576=0,"",AS576)</f>
        <v>#N/A</v>
      </c>
      <c r="BK576" s="78" t="e">
        <f aca="false">IF(AT576=0,"",AT576)</f>
        <v>#N/A</v>
      </c>
      <c r="BL576" s="78" t="e">
        <f aca="false">IF(AU576=0,"",AU576)</f>
        <v>#N/A</v>
      </c>
      <c r="BM576" s="78" t="e">
        <f aca="false">IF(AV576=0,"",AV576)</f>
        <v>#N/A</v>
      </c>
      <c r="BN576" s="78" t="e">
        <f aca="false">IF(AW576=0,"",AW576)</f>
        <v>#N/A</v>
      </c>
      <c r="BO576" s="78" t="e">
        <f aca="false">IF(AX576=0,"",AX576)</f>
        <v>#N/A</v>
      </c>
      <c r="BP576" s="78" t="e">
        <f aca="false">IF(AY576=0,"",AY576)</f>
        <v>#N/A</v>
      </c>
      <c r="BQ576" s="78" t="e">
        <f aca="false">IF(AZ576=0,"",AZ576)</f>
        <v>#N/A</v>
      </c>
      <c r="BR576" s="78" t="e">
        <f aca="false">IF(BA576=0,"",BA576)</f>
        <v>#N/A</v>
      </c>
      <c r="BS576" s="78" t="e">
        <f aca="false">IF(BB576=0,"",BB576)</f>
        <v>#N/A</v>
      </c>
      <c r="BT576" s="78" t="e">
        <f aca="false">IF(BC576=0,"",BC576)</f>
        <v>#N/A</v>
      </c>
      <c r="BU576" s="78" t="e">
        <f aca="false">IF(BD576=0,"",BD576)</f>
        <v>#N/A</v>
      </c>
    </row>
    <row r="577" customFormat="false" ht="56.7" hidden="false" customHeight="true" outlineLevel="0" collapsed="false">
      <c r="A577" s="137"/>
      <c r="B577" s="138"/>
      <c r="C577" s="139"/>
      <c r="D577" s="139"/>
      <c r="E577" s="143"/>
      <c r="F577" s="120"/>
      <c r="G577" s="121"/>
      <c r="H577" s="122"/>
      <c r="I577" s="123"/>
      <c r="J577" s="116"/>
      <c r="K577" s="124" t="str">
        <f aca="false">IF(ISBLANK(I577),"",ROUND(IF(J577&lt;&gt;"€",IF(J577="$",I577*TRANSFERENCIAS!$E$29,I577*TRANSFERENCIAS!$H$29),I577),2))</f>
        <v/>
      </c>
      <c r="L577" s="142"/>
      <c r="M577" s="142"/>
      <c r="N577" s="142"/>
      <c r="O577" s="142"/>
      <c r="P577" s="142"/>
      <c r="Q577" s="160" t="str">
        <f aca="false">IF(ISNUMBER(X577),X577,"P")</f>
        <v>P</v>
      </c>
      <c r="W577" s="129" t="n">
        <f aca="false">SUM(L577:O577)</f>
        <v>0</v>
      </c>
      <c r="X577" s="129" t="str">
        <f aca="false">IF(W577&gt;0,ABS(W577-K577),"")</f>
        <v/>
      </c>
      <c r="AO577" s="78" t="e">
        <f aca="false">VLOOKUP(F577,PTDS2!$A$1:$Q$13,2)</f>
        <v>#N/A</v>
      </c>
      <c r="AP577" s="78" t="e">
        <f aca="false">VLOOKUP(F577,PTDS2!$A$1:$Q$13,3)</f>
        <v>#N/A</v>
      </c>
      <c r="AQ577" s="78" t="e">
        <f aca="false">VLOOKUP(F577,PTDS2!$A$1:$Q$13,4)</f>
        <v>#N/A</v>
      </c>
      <c r="AR577" s="78" t="e">
        <f aca="false">VLOOKUP(F577,PTDS2!$A$1:$Q$13,5)</f>
        <v>#N/A</v>
      </c>
      <c r="AS577" s="78" t="e">
        <f aca="false">VLOOKUP(F577,PTDS2!$A$1:$Q$13,6)</f>
        <v>#N/A</v>
      </c>
      <c r="AT577" s="78" t="e">
        <f aca="false">VLOOKUP(F577,PTDS2!$A$1:$Q$13,7)</f>
        <v>#N/A</v>
      </c>
      <c r="AU577" s="78" t="e">
        <f aca="false">VLOOKUP(F577,PTDS2!$A$1:$Q$13,8)</f>
        <v>#N/A</v>
      </c>
      <c r="AV577" s="78" t="e">
        <f aca="false">VLOOKUP(F577,PTDS2!$A$1:$Q$13,9)</f>
        <v>#N/A</v>
      </c>
      <c r="AW577" s="78" t="e">
        <f aca="false">VLOOKUP(F577,PTDS2!$A$1:$Q$13,10)</f>
        <v>#N/A</v>
      </c>
      <c r="AX577" s="78" t="e">
        <f aca="false">VLOOKUP(F577,PTDS2!$A$1:$Q$13,11)</f>
        <v>#N/A</v>
      </c>
      <c r="AY577" s="78" t="e">
        <f aca="false">VLOOKUP(F577,PTDS2!$A$1:$Q$13,12)</f>
        <v>#N/A</v>
      </c>
      <c r="AZ577" s="78" t="e">
        <f aca="false">VLOOKUP(F577,PTDS2!$A$1:$Q$13,13)</f>
        <v>#N/A</v>
      </c>
      <c r="BA577" s="78" t="e">
        <f aca="false">VLOOKUP(F577,PTDS2!$A$1:$Q$13,14)</f>
        <v>#N/A</v>
      </c>
      <c r="BB577" s="78" t="e">
        <f aca="false">VLOOKUP(F577,PTDS2!$A$1:$Q$13,15)</f>
        <v>#N/A</v>
      </c>
      <c r="BC577" s="78" t="e">
        <f aca="false">VLOOKUP(F577,PTDS2!$A$1:$Q$13,16)</f>
        <v>#N/A</v>
      </c>
      <c r="BD577" s="78" t="e">
        <f aca="false">VLOOKUP(F577,PTDS2!$A$1:$Q$13,17)</f>
        <v>#N/A</v>
      </c>
      <c r="BF577" s="78" t="e">
        <f aca="false">IF(AO577=0,"",AO577)</f>
        <v>#N/A</v>
      </c>
      <c r="BG577" s="78" t="e">
        <f aca="false">IF(AP577=0,"",AP577)</f>
        <v>#N/A</v>
      </c>
      <c r="BH577" s="78" t="e">
        <f aca="false">IF(AQ577=0,"",AQ577)</f>
        <v>#N/A</v>
      </c>
      <c r="BI577" s="78" t="e">
        <f aca="false">IF(AR577=0,"",AR577)</f>
        <v>#N/A</v>
      </c>
      <c r="BJ577" s="78" t="e">
        <f aca="false">IF(AS577=0,"",AS577)</f>
        <v>#N/A</v>
      </c>
      <c r="BK577" s="78" t="e">
        <f aca="false">IF(AT577=0,"",AT577)</f>
        <v>#N/A</v>
      </c>
      <c r="BL577" s="78" t="e">
        <f aca="false">IF(AU577=0,"",AU577)</f>
        <v>#N/A</v>
      </c>
      <c r="BM577" s="78" t="e">
        <f aca="false">IF(AV577=0,"",AV577)</f>
        <v>#N/A</v>
      </c>
      <c r="BN577" s="78" t="e">
        <f aca="false">IF(AW577=0,"",AW577)</f>
        <v>#N/A</v>
      </c>
      <c r="BO577" s="78" t="e">
        <f aca="false">IF(AX577=0,"",AX577)</f>
        <v>#N/A</v>
      </c>
      <c r="BP577" s="78" t="e">
        <f aca="false">IF(AY577=0,"",AY577)</f>
        <v>#N/A</v>
      </c>
      <c r="BQ577" s="78" t="e">
        <f aca="false">IF(AZ577=0,"",AZ577)</f>
        <v>#N/A</v>
      </c>
      <c r="BR577" s="78" t="e">
        <f aca="false">IF(BA577=0,"",BA577)</f>
        <v>#N/A</v>
      </c>
      <c r="BS577" s="78" t="e">
        <f aca="false">IF(BB577=0,"",BB577)</f>
        <v>#N/A</v>
      </c>
      <c r="BT577" s="78" t="e">
        <f aca="false">IF(BC577=0,"",BC577)</f>
        <v>#N/A</v>
      </c>
      <c r="BU577" s="78" t="e">
        <f aca="false">IF(BD577=0,"",BD577)</f>
        <v>#N/A</v>
      </c>
    </row>
    <row r="578" customFormat="false" ht="56.7" hidden="false" customHeight="true" outlineLevel="0" collapsed="false">
      <c r="A578" s="137"/>
      <c r="B578" s="138"/>
      <c r="C578" s="139"/>
      <c r="D578" s="139"/>
      <c r="E578" s="143"/>
      <c r="F578" s="120"/>
      <c r="G578" s="121"/>
      <c r="H578" s="122"/>
      <c r="I578" s="123"/>
      <c r="J578" s="116"/>
      <c r="K578" s="124" t="str">
        <f aca="false">IF(ISBLANK(I578),"",ROUND(IF(J578&lt;&gt;"€",IF(J578="$",I578*TRANSFERENCIAS!$E$29,I578*TRANSFERENCIAS!$H$29),I578),2))</f>
        <v/>
      </c>
      <c r="L578" s="142"/>
      <c r="M578" s="142"/>
      <c r="N578" s="142"/>
      <c r="O578" s="142"/>
      <c r="P578" s="142"/>
      <c r="Q578" s="160" t="str">
        <f aca="false">IF(ISNUMBER(X578),X578,"P")</f>
        <v>P</v>
      </c>
      <c r="W578" s="129" t="n">
        <f aca="false">SUM(L578:O578)</f>
        <v>0</v>
      </c>
      <c r="X578" s="129" t="str">
        <f aca="false">IF(W578&gt;0,ABS(W578-K578),"")</f>
        <v/>
      </c>
      <c r="AO578" s="78" t="e">
        <f aca="false">VLOOKUP(F578,PTDS2!$A$1:$Q$13,2)</f>
        <v>#N/A</v>
      </c>
      <c r="AP578" s="78" t="e">
        <f aca="false">VLOOKUP(F578,PTDS2!$A$1:$Q$13,3)</f>
        <v>#N/A</v>
      </c>
      <c r="AQ578" s="78" t="e">
        <f aca="false">VLOOKUP(F578,PTDS2!$A$1:$Q$13,4)</f>
        <v>#N/A</v>
      </c>
      <c r="AR578" s="78" t="e">
        <f aca="false">VLOOKUP(F578,PTDS2!$A$1:$Q$13,5)</f>
        <v>#N/A</v>
      </c>
      <c r="AS578" s="78" t="e">
        <f aca="false">VLOOKUP(F578,PTDS2!$A$1:$Q$13,6)</f>
        <v>#N/A</v>
      </c>
      <c r="AT578" s="78" t="e">
        <f aca="false">VLOOKUP(F578,PTDS2!$A$1:$Q$13,7)</f>
        <v>#N/A</v>
      </c>
      <c r="AU578" s="78" t="e">
        <f aca="false">VLOOKUP(F578,PTDS2!$A$1:$Q$13,8)</f>
        <v>#N/A</v>
      </c>
      <c r="AV578" s="78" t="e">
        <f aca="false">VLOOKUP(F578,PTDS2!$A$1:$Q$13,9)</f>
        <v>#N/A</v>
      </c>
      <c r="AW578" s="78" t="e">
        <f aca="false">VLOOKUP(F578,PTDS2!$A$1:$Q$13,10)</f>
        <v>#N/A</v>
      </c>
      <c r="AX578" s="78" t="e">
        <f aca="false">VLOOKUP(F578,PTDS2!$A$1:$Q$13,11)</f>
        <v>#N/A</v>
      </c>
      <c r="AY578" s="78" t="e">
        <f aca="false">VLOOKUP(F578,PTDS2!$A$1:$Q$13,12)</f>
        <v>#N/A</v>
      </c>
      <c r="AZ578" s="78" t="e">
        <f aca="false">VLOOKUP(F578,PTDS2!$A$1:$Q$13,13)</f>
        <v>#N/A</v>
      </c>
      <c r="BA578" s="78" t="e">
        <f aca="false">VLOOKUP(F578,PTDS2!$A$1:$Q$13,14)</f>
        <v>#N/A</v>
      </c>
      <c r="BB578" s="78" t="e">
        <f aca="false">VLOOKUP(F578,PTDS2!$A$1:$Q$13,15)</f>
        <v>#N/A</v>
      </c>
      <c r="BC578" s="78" t="e">
        <f aca="false">VLOOKUP(F578,PTDS2!$A$1:$Q$13,16)</f>
        <v>#N/A</v>
      </c>
      <c r="BD578" s="78" t="e">
        <f aca="false">VLOOKUP(F578,PTDS2!$A$1:$Q$13,17)</f>
        <v>#N/A</v>
      </c>
      <c r="BF578" s="78" t="e">
        <f aca="false">IF(AO578=0,"",AO578)</f>
        <v>#N/A</v>
      </c>
      <c r="BG578" s="78" t="e">
        <f aca="false">IF(AP578=0,"",AP578)</f>
        <v>#N/A</v>
      </c>
      <c r="BH578" s="78" t="e">
        <f aca="false">IF(AQ578=0,"",AQ578)</f>
        <v>#N/A</v>
      </c>
      <c r="BI578" s="78" t="e">
        <f aca="false">IF(AR578=0,"",AR578)</f>
        <v>#N/A</v>
      </c>
      <c r="BJ578" s="78" t="e">
        <f aca="false">IF(AS578=0,"",AS578)</f>
        <v>#N/A</v>
      </c>
      <c r="BK578" s="78" t="e">
        <f aca="false">IF(AT578=0,"",AT578)</f>
        <v>#N/A</v>
      </c>
      <c r="BL578" s="78" t="e">
        <f aca="false">IF(AU578=0,"",AU578)</f>
        <v>#N/A</v>
      </c>
      <c r="BM578" s="78" t="e">
        <f aca="false">IF(AV578=0,"",AV578)</f>
        <v>#N/A</v>
      </c>
      <c r="BN578" s="78" t="e">
        <f aca="false">IF(AW578=0,"",AW578)</f>
        <v>#N/A</v>
      </c>
      <c r="BO578" s="78" t="e">
        <f aca="false">IF(AX578=0,"",AX578)</f>
        <v>#N/A</v>
      </c>
      <c r="BP578" s="78" t="e">
        <f aca="false">IF(AY578=0,"",AY578)</f>
        <v>#N/A</v>
      </c>
      <c r="BQ578" s="78" t="e">
        <f aca="false">IF(AZ578=0,"",AZ578)</f>
        <v>#N/A</v>
      </c>
      <c r="BR578" s="78" t="e">
        <f aca="false">IF(BA578=0,"",BA578)</f>
        <v>#N/A</v>
      </c>
      <c r="BS578" s="78" t="e">
        <f aca="false">IF(BB578=0,"",BB578)</f>
        <v>#N/A</v>
      </c>
      <c r="BT578" s="78" t="e">
        <f aca="false">IF(BC578=0,"",BC578)</f>
        <v>#N/A</v>
      </c>
      <c r="BU578" s="78" t="e">
        <f aca="false">IF(BD578=0,"",BD578)</f>
        <v>#N/A</v>
      </c>
    </row>
    <row r="579" customFormat="false" ht="56.7" hidden="false" customHeight="true" outlineLevel="0" collapsed="false">
      <c r="A579" s="137"/>
      <c r="B579" s="138"/>
      <c r="C579" s="139"/>
      <c r="D579" s="139"/>
      <c r="E579" s="143"/>
      <c r="F579" s="120"/>
      <c r="G579" s="121"/>
      <c r="H579" s="122"/>
      <c r="I579" s="123"/>
      <c r="J579" s="116"/>
      <c r="K579" s="124" t="str">
        <f aca="false">IF(ISBLANK(I579),"",ROUND(IF(J579&lt;&gt;"€",IF(J579="$",I579*TRANSFERENCIAS!$E$29,I579*TRANSFERENCIAS!$H$29),I579),2))</f>
        <v/>
      </c>
      <c r="L579" s="142"/>
      <c r="M579" s="142"/>
      <c r="N579" s="142"/>
      <c r="O579" s="142"/>
      <c r="P579" s="142"/>
      <c r="Q579" s="160" t="str">
        <f aca="false">IF(ISNUMBER(X579),X579,"P")</f>
        <v>P</v>
      </c>
      <c r="W579" s="129" t="n">
        <f aca="false">SUM(L579:O579)</f>
        <v>0</v>
      </c>
      <c r="X579" s="129" t="str">
        <f aca="false">IF(W579&gt;0,ABS(W579-K579),"")</f>
        <v/>
      </c>
      <c r="AO579" s="78" t="e">
        <f aca="false">VLOOKUP(F579,PTDS2!$A$1:$Q$13,2)</f>
        <v>#N/A</v>
      </c>
      <c r="AP579" s="78" t="e">
        <f aca="false">VLOOKUP(F579,PTDS2!$A$1:$Q$13,3)</f>
        <v>#N/A</v>
      </c>
      <c r="AQ579" s="78" t="e">
        <f aca="false">VLOOKUP(F579,PTDS2!$A$1:$Q$13,4)</f>
        <v>#N/A</v>
      </c>
      <c r="AR579" s="78" t="e">
        <f aca="false">VLOOKUP(F579,PTDS2!$A$1:$Q$13,5)</f>
        <v>#N/A</v>
      </c>
      <c r="AS579" s="78" t="e">
        <f aca="false">VLOOKUP(F579,PTDS2!$A$1:$Q$13,6)</f>
        <v>#N/A</v>
      </c>
      <c r="AT579" s="78" t="e">
        <f aca="false">VLOOKUP(F579,PTDS2!$A$1:$Q$13,7)</f>
        <v>#N/A</v>
      </c>
      <c r="AU579" s="78" t="e">
        <f aca="false">VLOOKUP(F579,PTDS2!$A$1:$Q$13,8)</f>
        <v>#N/A</v>
      </c>
      <c r="AV579" s="78" t="e">
        <f aca="false">VLOOKUP(F579,PTDS2!$A$1:$Q$13,9)</f>
        <v>#N/A</v>
      </c>
      <c r="AW579" s="78" t="e">
        <f aca="false">VLOOKUP(F579,PTDS2!$A$1:$Q$13,10)</f>
        <v>#N/A</v>
      </c>
      <c r="AX579" s="78" t="e">
        <f aca="false">VLOOKUP(F579,PTDS2!$A$1:$Q$13,11)</f>
        <v>#N/A</v>
      </c>
      <c r="AY579" s="78" t="e">
        <f aca="false">VLOOKUP(F579,PTDS2!$A$1:$Q$13,12)</f>
        <v>#N/A</v>
      </c>
      <c r="AZ579" s="78" t="e">
        <f aca="false">VLOOKUP(F579,PTDS2!$A$1:$Q$13,13)</f>
        <v>#N/A</v>
      </c>
      <c r="BA579" s="78" t="e">
        <f aca="false">VLOOKUP(F579,PTDS2!$A$1:$Q$13,14)</f>
        <v>#N/A</v>
      </c>
      <c r="BB579" s="78" t="e">
        <f aca="false">VLOOKUP(F579,PTDS2!$A$1:$Q$13,15)</f>
        <v>#N/A</v>
      </c>
      <c r="BC579" s="78" t="e">
        <f aca="false">VLOOKUP(F579,PTDS2!$A$1:$Q$13,16)</f>
        <v>#N/A</v>
      </c>
      <c r="BD579" s="78" t="e">
        <f aca="false">VLOOKUP(F579,PTDS2!$A$1:$Q$13,17)</f>
        <v>#N/A</v>
      </c>
      <c r="BF579" s="78" t="e">
        <f aca="false">IF(AO579=0,"",AO579)</f>
        <v>#N/A</v>
      </c>
      <c r="BG579" s="78" t="e">
        <f aca="false">IF(AP579=0,"",AP579)</f>
        <v>#N/A</v>
      </c>
      <c r="BH579" s="78" t="e">
        <f aca="false">IF(AQ579=0,"",AQ579)</f>
        <v>#N/A</v>
      </c>
      <c r="BI579" s="78" t="e">
        <f aca="false">IF(AR579=0,"",AR579)</f>
        <v>#N/A</v>
      </c>
      <c r="BJ579" s="78" t="e">
        <f aca="false">IF(AS579=0,"",AS579)</f>
        <v>#N/A</v>
      </c>
      <c r="BK579" s="78" t="e">
        <f aca="false">IF(AT579=0,"",AT579)</f>
        <v>#N/A</v>
      </c>
      <c r="BL579" s="78" t="e">
        <f aca="false">IF(AU579=0,"",AU579)</f>
        <v>#N/A</v>
      </c>
      <c r="BM579" s="78" t="e">
        <f aca="false">IF(AV579=0,"",AV579)</f>
        <v>#N/A</v>
      </c>
      <c r="BN579" s="78" t="e">
        <f aca="false">IF(AW579=0,"",AW579)</f>
        <v>#N/A</v>
      </c>
      <c r="BO579" s="78" t="e">
        <f aca="false">IF(AX579=0,"",AX579)</f>
        <v>#N/A</v>
      </c>
      <c r="BP579" s="78" t="e">
        <f aca="false">IF(AY579=0,"",AY579)</f>
        <v>#N/A</v>
      </c>
      <c r="BQ579" s="78" t="e">
        <f aca="false">IF(AZ579=0,"",AZ579)</f>
        <v>#N/A</v>
      </c>
      <c r="BR579" s="78" t="e">
        <f aca="false">IF(BA579=0,"",BA579)</f>
        <v>#N/A</v>
      </c>
      <c r="BS579" s="78" t="e">
        <f aca="false">IF(BB579=0,"",BB579)</f>
        <v>#N/A</v>
      </c>
      <c r="BT579" s="78" t="e">
        <f aca="false">IF(BC579=0,"",BC579)</f>
        <v>#N/A</v>
      </c>
      <c r="BU579" s="78" t="e">
        <f aca="false">IF(BD579=0,"",BD579)</f>
        <v>#N/A</v>
      </c>
    </row>
    <row r="580" customFormat="false" ht="56.7" hidden="false" customHeight="true" outlineLevel="0" collapsed="false">
      <c r="A580" s="137"/>
      <c r="B580" s="138"/>
      <c r="C580" s="139"/>
      <c r="D580" s="139"/>
      <c r="E580" s="143"/>
      <c r="F580" s="120"/>
      <c r="G580" s="121"/>
      <c r="H580" s="122"/>
      <c r="I580" s="123"/>
      <c r="J580" s="116"/>
      <c r="K580" s="124" t="str">
        <f aca="false">IF(ISBLANK(I580),"",ROUND(IF(J580&lt;&gt;"€",IF(J580="$",I580*TRANSFERENCIAS!$E$29,I580*TRANSFERENCIAS!$H$29),I580),2))</f>
        <v/>
      </c>
      <c r="L580" s="142"/>
      <c r="M580" s="142"/>
      <c r="N580" s="142"/>
      <c r="O580" s="142"/>
      <c r="P580" s="142"/>
      <c r="Q580" s="160" t="str">
        <f aca="false">IF(ISNUMBER(X580),X580,"P")</f>
        <v>P</v>
      </c>
      <c r="W580" s="129" t="n">
        <f aca="false">SUM(L580:O580)</f>
        <v>0</v>
      </c>
      <c r="X580" s="129" t="str">
        <f aca="false">IF(W580&gt;0,ABS(W580-K580),"")</f>
        <v/>
      </c>
      <c r="AO580" s="78" t="e">
        <f aca="false">VLOOKUP(F580,PTDS2!$A$1:$Q$13,2)</f>
        <v>#N/A</v>
      </c>
      <c r="AP580" s="78" t="e">
        <f aca="false">VLOOKUP(F580,PTDS2!$A$1:$Q$13,3)</f>
        <v>#N/A</v>
      </c>
      <c r="AQ580" s="78" t="e">
        <f aca="false">VLOOKUP(F580,PTDS2!$A$1:$Q$13,4)</f>
        <v>#N/A</v>
      </c>
      <c r="AR580" s="78" t="e">
        <f aca="false">VLOOKUP(F580,PTDS2!$A$1:$Q$13,5)</f>
        <v>#N/A</v>
      </c>
      <c r="AS580" s="78" t="e">
        <f aca="false">VLOOKUP(F580,PTDS2!$A$1:$Q$13,6)</f>
        <v>#N/A</v>
      </c>
      <c r="AT580" s="78" t="e">
        <f aca="false">VLOOKUP(F580,PTDS2!$A$1:$Q$13,7)</f>
        <v>#N/A</v>
      </c>
      <c r="AU580" s="78" t="e">
        <f aca="false">VLOOKUP(F580,PTDS2!$A$1:$Q$13,8)</f>
        <v>#N/A</v>
      </c>
      <c r="AV580" s="78" t="e">
        <f aca="false">VLOOKUP(F580,PTDS2!$A$1:$Q$13,9)</f>
        <v>#N/A</v>
      </c>
      <c r="AW580" s="78" t="e">
        <f aca="false">VLOOKUP(F580,PTDS2!$A$1:$Q$13,10)</f>
        <v>#N/A</v>
      </c>
      <c r="AX580" s="78" t="e">
        <f aca="false">VLOOKUP(F580,PTDS2!$A$1:$Q$13,11)</f>
        <v>#N/A</v>
      </c>
      <c r="AY580" s="78" t="e">
        <f aca="false">VLOOKUP(F580,PTDS2!$A$1:$Q$13,12)</f>
        <v>#N/A</v>
      </c>
      <c r="AZ580" s="78" t="e">
        <f aca="false">VLOOKUP(F580,PTDS2!$A$1:$Q$13,13)</f>
        <v>#N/A</v>
      </c>
      <c r="BA580" s="78" t="e">
        <f aca="false">VLOOKUP(F580,PTDS2!$A$1:$Q$13,14)</f>
        <v>#N/A</v>
      </c>
      <c r="BB580" s="78" t="e">
        <f aca="false">VLOOKUP(F580,PTDS2!$A$1:$Q$13,15)</f>
        <v>#N/A</v>
      </c>
      <c r="BC580" s="78" t="e">
        <f aca="false">VLOOKUP(F580,PTDS2!$A$1:$Q$13,16)</f>
        <v>#N/A</v>
      </c>
      <c r="BD580" s="78" t="e">
        <f aca="false">VLOOKUP(F580,PTDS2!$A$1:$Q$13,17)</f>
        <v>#N/A</v>
      </c>
      <c r="BF580" s="78" t="e">
        <f aca="false">IF(AO580=0,"",AO580)</f>
        <v>#N/A</v>
      </c>
      <c r="BG580" s="78" t="e">
        <f aca="false">IF(AP580=0,"",AP580)</f>
        <v>#N/A</v>
      </c>
      <c r="BH580" s="78" t="e">
        <f aca="false">IF(AQ580=0,"",AQ580)</f>
        <v>#N/A</v>
      </c>
      <c r="BI580" s="78" t="e">
        <f aca="false">IF(AR580=0,"",AR580)</f>
        <v>#N/A</v>
      </c>
      <c r="BJ580" s="78" t="e">
        <f aca="false">IF(AS580=0,"",AS580)</f>
        <v>#N/A</v>
      </c>
      <c r="BK580" s="78" t="e">
        <f aca="false">IF(AT580=0,"",AT580)</f>
        <v>#N/A</v>
      </c>
      <c r="BL580" s="78" t="e">
        <f aca="false">IF(AU580=0,"",AU580)</f>
        <v>#N/A</v>
      </c>
      <c r="BM580" s="78" t="e">
        <f aca="false">IF(AV580=0,"",AV580)</f>
        <v>#N/A</v>
      </c>
      <c r="BN580" s="78" t="e">
        <f aca="false">IF(AW580=0,"",AW580)</f>
        <v>#N/A</v>
      </c>
      <c r="BO580" s="78" t="e">
        <f aca="false">IF(AX580=0,"",AX580)</f>
        <v>#N/A</v>
      </c>
      <c r="BP580" s="78" t="e">
        <f aca="false">IF(AY580=0,"",AY580)</f>
        <v>#N/A</v>
      </c>
      <c r="BQ580" s="78" t="e">
        <f aca="false">IF(AZ580=0,"",AZ580)</f>
        <v>#N/A</v>
      </c>
      <c r="BR580" s="78" t="e">
        <f aca="false">IF(BA580=0,"",BA580)</f>
        <v>#N/A</v>
      </c>
      <c r="BS580" s="78" t="e">
        <f aca="false">IF(BB580=0,"",BB580)</f>
        <v>#N/A</v>
      </c>
      <c r="BT580" s="78" t="e">
        <f aca="false">IF(BC580=0,"",BC580)</f>
        <v>#N/A</v>
      </c>
      <c r="BU580" s="78" t="e">
        <f aca="false">IF(BD580=0,"",BD580)</f>
        <v>#N/A</v>
      </c>
    </row>
    <row r="581" customFormat="false" ht="56.7" hidden="false" customHeight="true" outlineLevel="0" collapsed="false">
      <c r="A581" s="137"/>
      <c r="B581" s="138"/>
      <c r="C581" s="139"/>
      <c r="D581" s="139"/>
      <c r="E581" s="143"/>
      <c r="F581" s="120"/>
      <c r="G581" s="121"/>
      <c r="H581" s="122"/>
      <c r="I581" s="123"/>
      <c r="J581" s="116"/>
      <c r="K581" s="124" t="str">
        <f aca="false">IF(ISBLANK(I581),"",ROUND(IF(J581&lt;&gt;"€",IF(J581="$",I581*TRANSFERENCIAS!$E$29,I581*TRANSFERENCIAS!$H$29),I581),2))</f>
        <v/>
      </c>
      <c r="L581" s="142"/>
      <c r="M581" s="142"/>
      <c r="N581" s="142"/>
      <c r="O581" s="142"/>
      <c r="P581" s="142"/>
      <c r="Q581" s="160" t="str">
        <f aca="false">IF(ISNUMBER(X581),X581,"P")</f>
        <v>P</v>
      </c>
      <c r="W581" s="129" t="n">
        <f aca="false">SUM(L581:O581)</f>
        <v>0</v>
      </c>
      <c r="X581" s="129" t="str">
        <f aca="false">IF(W581&gt;0,ABS(W581-K581),"")</f>
        <v/>
      </c>
      <c r="AO581" s="78" t="e">
        <f aca="false">VLOOKUP(F581,PTDS2!$A$1:$Q$13,2)</f>
        <v>#N/A</v>
      </c>
      <c r="AP581" s="78" t="e">
        <f aca="false">VLOOKUP(F581,PTDS2!$A$1:$Q$13,3)</f>
        <v>#N/A</v>
      </c>
      <c r="AQ581" s="78" t="e">
        <f aca="false">VLOOKUP(F581,PTDS2!$A$1:$Q$13,4)</f>
        <v>#N/A</v>
      </c>
      <c r="AR581" s="78" t="e">
        <f aca="false">VLOOKUP(F581,PTDS2!$A$1:$Q$13,5)</f>
        <v>#N/A</v>
      </c>
      <c r="AS581" s="78" t="e">
        <f aca="false">VLOOKUP(F581,PTDS2!$A$1:$Q$13,6)</f>
        <v>#N/A</v>
      </c>
      <c r="AT581" s="78" t="e">
        <f aca="false">VLOOKUP(F581,PTDS2!$A$1:$Q$13,7)</f>
        <v>#N/A</v>
      </c>
      <c r="AU581" s="78" t="e">
        <f aca="false">VLOOKUP(F581,PTDS2!$A$1:$Q$13,8)</f>
        <v>#N/A</v>
      </c>
      <c r="AV581" s="78" t="e">
        <f aca="false">VLOOKUP(F581,PTDS2!$A$1:$Q$13,9)</f>
        <v>#N/A</v>
      </c>
      <c r="AW581" s="78" t="e">
        <f aca="false">VLOOKUP(F581,PTDS2!$A$1:$Q$13,10)</f>
        <v>#N/A</v>
      </c>
      <c r="AX581" s="78" t="e">
        <f aca="false">VLOOKUP(F581,PTDS2!$A$1:$Q$13,11)</f>
        <v>#N/A</v>
      </c>
      <c r="AY581" s="78" t="e">
        <f aca="false">VLOOKUP(F581,PTDS2!$A$1:$Q$13,12)</f>
        <v>#N/A</v>
      </c>
      <c r="AZ581" s="78" t="e">
        <f aca="false">VLOOKUP(F581,PTDS2!$A$1:$Q$13,13)</f>
        <v>#N/A</v>
      </c>
      <c r="BA581" s="78" t="e">
        <f aca="false">VLOOKUP(F581,PTDS2!$A$1:$Q$13,14)</f>
        <v>#N/A</v>
      </c>
      <c r="BB581" s="78" t="e">
        <f aca="false">VLOOKUP(F581,PTDS2!$A$1:$Q$13,15)</f>
        <v>#N/A</v>
      </c>
      <c r="BC581" s="78" t="e">
        <f aca="false">VLOOKUP(F581,PTDS2!$A$1:$Q$13,16)</f>
        <v>#N/A</v>
      </c>
      <c r="BD581" s="78" t="e">
        <f aca="false">VLOOKUP(F581,PTDS2!$A$1:$Q$13,17)</f>
        <v>#N/A</v>
      </c>
      <c r="BF581" s="78" t="e">
        <f aca="false">IF(AO581=0,"",AO581)</f>
        <v>#N/A</v>
      </c>
      <c r="BG581" s="78" t="e">
        <f aca="false">IF(AP581=0,"",AP581)</f>
        <v>#N/A</v>
      </c>
      <c r="BH581" s="78" t="e">
        <f aca="false">IF(AQ581=0,"",AQ581)</f>
        <v>#N/A</v>
      </c>
      <c r="BI581" s="78" t="e">
        <f aca="false">IF(AR581=0,"",AR581)</f>
        <v>#N/A</v>
      </c>
      <c r="BJ581" s="78" t="e">
        <f aca="false">IF(AS581=0,"",AS581)</f>
        <v>#N/A</v>
      </c>
      <c r="BK581" s="78" t="e">
        <f aca="false">IF(AT581=0,"",AT581)</f>
        <v>#N/A</v>
      </c>
      <c r="BL581" s="78" t="e">
        <f aca="false">IF(AU581=0,"",AU581)</f>
        <v>#N/A</v>
      </c>
      <c r="BM581" s="78" t="e">
        <f aca="false">IF(AV581=0,"",AV581)</f>
        <v>#N/A</v>
      </c>
      <c r="BN581" s="78" t="e">
        <f aca="false">IF(AW581=0,"",AW581)</f>
        <v>#N/A</v>
      </c>
      <c r="BO581" s="78" t="e">
        <f aca="false">IF(AX581=0,"",AX581)</f>
        <v>#N/A</v>
      </c>
      <c r="BP581" s="78" t="e">
        <f aca="false">IF(AY581=0,"",AY581)</f>
        <v>#N/A</v>
      </c>
      <c r="BQ581" s="78" t="e">
        <f aca="false">IF(AZ581=0,"",AZ581)</f>
        <v>#N/A</v>
      </c>
      <c r="BR581" s="78" t="e">
        <f aca="false">IF(BA581=0,"",BA581)</f>
        <v>#N/A</v>
      </c>
      <c r="BS581" s="78" t="e">
        <f aca="false">IF(BB581=0,"",BB581)</f>
        <v>#N/A</v>
      </c>
      <c r="BT581" s="78" t="e">
        <f aca="false">IF(BC581=0,"",BC581)</f>
        <v>#N/A</v>
      </c>
      <c r="BU581" s="78" t="e">
        <f aca="false">IF(BD581=0,"",BD581)</f>
        <v>#N/A</v>
      </c>
    </row>
    <row r="582" customFormat="false" ht="56.7" hidden="false" customHeight="true" outlineLevel="0" collapsed="false">
      <c r="A582" s="137"/>
      <c r="B582" s="138"/>
      <c r="C582" s="139"/>
      <c r="D582" s="139"/>
      <c r="E582" s="143"/>
      <c r="F582" s="120"/>
      <c r="G582" s="121"/>
      <c r="H582" s="122"/>
      <c r="I582" s="123"/>
      <c r="J582" s="116"/>
      <c r="K582" s="124" t="str">
        <f aca="false">IF(ISBLANK(I582),"",ROUND(IF(J582&lt;&gt;"€",IF(J582="$",I582*TRANSFERENCIAS!$E$29,I582*TRANSFERENCIAS!$H$29),I582),2))</f>
        <v/>
      </c>
      <c r="L582" s="142"/>
      <c r="M582" s="142"/>
      <c r="N582" s="142"/>
      <c r="O582" s="142"/>
      <c r="P582" s="142"/>
      <c r="Q582" s="160" t="str">
        <f aca="false">IF(ISNUMBER(X582),X582,"P")</f>
        <v>P</v>
      </c>
      <c r="W582" s="129" t="n">
        <f aca="false">SUM(L582:O582)</f>
        <v>0</v>
      </c>
      <c r="X582" s="129" t="str">
        <f aca="false">IF(W582&gt;0,ABS(W582-K582),"")</f>
        <v/>
      </c>
      <c r="AO582" s="78" t="e">
        <f aca="false">VLOOKUP(F582,PTDS2!$A$1:$Q$13,2)</f>
        <v>#N/A</v>
      </c>
      <c r="AP582" s="78" t="e">
        <f aca="false">VLOOKUP(F582,PTDS2!$A$1:$Q$13,3)</f>
        <v>#N/A</v>
      </c>
      <c r="AQ582" s="78" t="e">
        <f aca="false">VLOOKUP(F582,PTDS2!$A$1:$Q$13,4)</f>
        <v>#N/A</v>
      </c>
      <c r="AR582" s="78" t="e">
        <f aca="false">VLOOKUP(F582,PTDS2!$A$1:$Q$13,5)</f>
        <v>#N/A</v>
      </c>
      <c r="AS582" s="78" t="e">
        <f aca="false">VLOOKUP(F582,PTDS2!$A$1:$Q$13,6)</f>
        <v>#N/A</v>
      </c>
      <c r="AT582" s="78" t="e">
        <f aca="false">VLOOKUP(F582,PTDS2!$A$1:$Q$13,7)</f>
        <v>#N/A</v>
      </c>
      <c r="AU582" s="78" t="e">
        <f aca="false">VLOOKUP(F582,PTDS2!$A$1:$Q$13,8)</f>
        <v>#N/A</v>
      </c>
      <c r="AV582" s="78" t="e">
        <f aca="false">VLOOKUP(F582,PTDS2!$A$1:$Q$13,9)</f>
        <v>#N/A</v>
      </c>
      <c r="AW582" s="78" t="e">
        <f aca="false">VLOOKUP(F582,PTDS2!$A$1:$Q$13,10)</f>
        <v>#N/A</v>
      </c>
      <c r="AX582" s="78" t="e">
        <f aca="false">VLOOKUP(F582,PTDS2!$A$1:$Q$13,11)</f>
        <v>#N/A</v>
      </c>
      <c r="AY582" s="78" t="e">
        <f aca="false">VLOOKUP(F582,PTDS2!$A$1:$Q$13,12)</f>
        <v>#N/A</v>
      </c>
      <c r="AZ582" s="78" t="e">
        <f aca="false">VLOOKUP(F582,PTDS2!$A$1:$Q$13,13)</f>
        <v>#N/A</v>
      </c>
      <c r="BA582" s="78" t="e">
        <f aca="false">VLOOKUP(F582,PTDS2!$A$1:$Q$13,14)</f>
        <v>#N/A</v>
      </c>
      <c r="BB582" s="78" t="e">
        <f aca="false">VLOOKUP(F582,PTDS2!$A$1:$Q$13,15)</f>
        <v>#N/A</v>
      </c>
      <c r="BC582" s="78" t="e">
        <f aca="false">VLOOKUP(F582,PTDS2!$A$1:$Q$13,16)</f>
        <v>#N/A</v>
      </c>
      <c r="BD582" s="78" t="e">
        <f aca="false">VLOOKUP(F582,PTDS2!$A$1:$Q$13,17)</f>
        <v>#N/A</v>
      </c>
      <c r="BF582" s="78" t="e">
        <f aca="false">IF(AO582=0,"",AO582)</f>
        <v>#N/A</v>
      </c>
      <c r="BG582" s="78" t="e">
        <f aca="false">IF(AP582=0,"",AP582)</f>
        <v>#N/A</v>
      </c>
      <c r="BH582" s="78" t="e">
        <f aca="false">IF(AQ582=0,"",AQ582)</f>
        <v>#N/A</v>
      </c>
      <c r="BI582" s="78" t="e">
        <f aca="false">IF(AR582=0,"",AR582)</f>
        <v>#N/A</v>
      </c>
      <c r="BJ582" s="78" t="e">
        <f aca="false">IF(AS582=0,"",AS582)</f>
        <v>#N/A</v>
      </c>
      <c r="BK582" s="78" t="e">
        <f aca="false">IF(AT582=0,"",AT582)</f>
        <v>#N/A</v>
      </c>
      <c r="BL582" s="78" t="e">
        <f aca="false">IF(AU582=0,"",AU582)</f>
        <v>#N/A</v>
      </c>
      <c r="BM582" s="78" t="e">
        <f aca="false">IF(AV582=0,"",AV582)</f>
        <v>#N/A</v>
      </c>
      <c r="BN582" s="78" t="e">
        <f aca="false">IF(AW582=0,"",AW582)</f>
        <v>#N/A</v>
      </c>
      <c r="BO582" s="78" t="e">
        <f aca="false">IF(AX582=0,"",AX582)</f>
        <v>#N/A</v>
      </c>
      <c r="BP582" s="78" t="e">
        <f aca="false">IF(AY582=0,"",AY582)</f>
        <v>#N/A</v>
      </c>
      <c r="BQ582" s="78" t="e">
        <f aca="false">IF(AZ582=0,"",AZ582)</f>
        <v>#N/A</v>
      </c>
      <c r="BR582" s="78" t="e">
        <f aca="false">IF(BA582=0,"",BA582)</f>
        <v>#N/A</v>
      </c>
      <c r="BS582" s="78" t="e">
        <f aca="false">IF(BB582=0,"",BB582)</f>
        <v>#N/A</v>
      </c>
      <c r="BT582" s="78" t="e">
        <f aca="false">IF(BC582=0,"",BC582)</f>
        <v>#N/A</v>
      </c>
      <c r="BU582" s="78" t="e">
        <f aca="false">IF(BD582=0,"",BD582)</f>
        <v>#N/A</v>
      </c>
    </row>
    <row r="583" customFormat="false" ht="56.7" hidden="false" customHeight="true" outlineLevel="0" collapsed="false">
      <c r="A583" s="137"/>
      <c r="B583" s="138"/>
      <c r="C583" s="139"/>
      <c r="D583" s="139"/>
      <c r="E583" s="143"/>
      <c r="F583" s="120"/>
      <c r="G583" s="121"/>
      <c r="H583" s="122"/>
      <c r="I583" s="123"/>
      <c r="J583" s="116"/>
      <c r="K583" s="124" t="str">
        <f aca="false">IF(ISBLANK(I583),"",ROUND(IF(J583&lt;&gt;"€",IF(J583="$",I583*TRANSFERENCIAS!$E$29,I583*TRANSFERENCIAS!$H$29),I583),2))</f>
        <v/>
      </c>
      <c r="L583" s="142"/>
      <c r="M583" s="142"/>
      <c r="N583" s="142"/>
      <c r="O583" s="142"/>
      <c r="P583" s="142"/>
      <c r="Q583" s="160" t="str">
        <f aca="false">IF(ISNUMBER(X583),X583,"P")</f>
        <v>P</v>
      </c>
      <c r="W583" s="129" t="n">
        <f aca="false">SUM(L583:O583)</f>
        <v>0</v>
      </c>
      <c r="X583" s="129" t="str">
        <f aca="false">IF(W583&gt;0,ABS(W583-K583),"")</f>
        <v/>
      </c>
      <c r="AO583" s="78" t="e">
        <f aca="false">VLOOKUP(F583,PTDS2!$A$1:$Q$13,2)</f>
        <v>#N/A</v>
      </c>
      <c r="AP583" s="78" t="e">
        <f aca="false">VLOOKUP(F583,PTDS2!$A$1:$Q$13,3)</f>
        <v>#N/A</v>
      </c>
      <c r="AQ583" s="78" t="e">
        <f aca="false">VLOOKUP(F583,PTDS2!$A$1:$Q$13,4)</f>
        <v>#N/A</v>
      </c>
      <c r="AR583" s="78" t="e">
        <f aca="false">VLOOKUP(F583,PTDS2!$A$1:$Q$13,5)</f>
        <v>#N/A</v>
      </c>
      <c r="AS583" s="78" t="e">
        <f aca="false">VLOOKUP(F583,PTDS2!$A$1:$Q$13,6)</f>
        <v>#N/A</v>
      </c>
      <c r="AT583" s="78" t="e">
        <f aca="false">VLOOKUP(F583,PTDS2!$A$1:$Q$13,7)</f>
        <v>#N/A</v>
      </c>
      <c r="AU583" s="78" t="e">
        <f aca="false">VLOOKUP(F583,PTDS2!$A$1:$Q$13,8)</f>
        <v>#N/A</v>
      </c>
      <c r="AV583" s="78" t="e">
        <f aca="false">VLOOKUP(F583,PTDS2!$A$1:$Q$13,9)</f>
        <v>#N/A</v>
      </c>
      <c r="AW583" s="78" t="e">
        <f aca="false">VLOOKUP(F583,PTDS2!$A$1:$Q$13,10)</f>
        <v>#N/A</v>
      </c>
      <c r="AX583" s="78" t="e">
        <f aca="false">VLOOKUP(F583,PTDS2!$A$1:$Q$13,11)</f>
        <v>#N/A</v>
      </c>
      <c r="AY583" s="78" t="e">
        <f aca="false">VLOOKUP(F583,PTDS2!$A$1:$Q$13,12)</f>
        <v>#N/A</v>
      </c>
      <c r="AZ583" s="78" t="e">
        <f aca="false">VLOOKUP(F583,PTDS2!$A$1:$Q$13,13)</f>
        <v>#N/A</v>
      </c>
      <c r="BA583" s="78" t="e">
        <f aca="false">VLOOKUP(F583,PTDS2!$A$1:$Q$13,14)</f>
        <v>#N/A</v>
      </c>
      <c r="BB583" s="78" t="e">
        <f aca="false">VLOOKUP(F583,PTDS2!$A$1:$Q$13,15)</f>
        <v>#N/A</v>
      </c>
      <c r="BC583" s="78" t="e">
        <f aca="false">VLOOKUP(F583,PTDS2!$A$1:$Q$13,16)</f>
        <v>#N/A</v>
      </c>
      <c r="BD583" s="78" t="e">
        <f aca="false">VLOOKUP(F583,PTDS2!$A$1:$Q$13,17)</f>
        <v>#N/A</v>
      </c>
      <c r="BF583" s="78" t="e">
        <f aca="false">IF(AO583=0,"",AO583)</f>
        <v>#N/A</v>
      </c>
      <c r="BG583" s="78" t="e">
        <f aca="false">IF(AP583=0,"",AP583)</f>
        <v>#N/A</v>
      </c>
      <c r="BH583" s="78" t="e">
        <f aca="false">IF(AQ583=0,"",AQ583)</f>
        <v>#N/A</v>
      </c>
      <c r="BI583" s="78" t="e">
        <f aca="false">IF(AR583=0,"",AR583)</f>
        <v>#N/A</v>
      </c>
      <c r="BJ583" s="78" t="e">
        <f aca="false">IF(AS583=0,"",AS583)</f>
        <v>#N/A</v>
      </c>
      <c r="BK583" s="78" t="e">
        <f aca="false">IF(AT583=0,"",AT583)</f>
        <v>#N/A</v>
      </c>
      <c r="BL583" s="78" t="e">
        <f aca="false">IF(AU583=0,"",AU583)</f>
        <v>#N/A</v>
      </c>
      <c r="BM583" s="78" t="e">
        <f aca="false">IF(AV583=0,"",AV583)</f>
        <v>#N/A</v>
      </c>
      <c r="BN583" s="78" t="e">
        <f aca="false">IF(AW583=0,"",AW583)</f>
        <v>#N/A</v>
      </c>
      <c r="BO583" s="78" t="e">
        <f aca="false">IF(AX583=0,"",AX583)</f>
        <v>#N/A</v>
      </c>
      <c r="BP583" s="78" t="e">
        <f aca="false">IF(AY583=0,"",AY583)</f>
        <v>#N/A</v>
      </c>
      <c r="BQ583" s="78" t="e">
        <f aca="false">IF(AZ583=0,"",AZ583)</f>
        <v>#N/A</v>
      </c>
      <c r="BR583" s="78" t="e">
        <f aca="false">IF(BA583=0,"",BA583)</f>
        <v>#N/A</v>
      </c>
      <c r="BS583" s="78" t="e">
        <f aca="false">IF(BB583=0,"",BB583)</f>
        <v>#N/A</v>
      </c>
      <c r="BT583" s="78" t="e">
        <f aca="false">IF(BC583=0,"",BC583)</f>
        <v>#N/A</v>
      </c>
      <c r="BU583" s="78" t="e">
        <f aca="false">IF(BD583=0,"",BD583)</f>
        <v>#N/A</v>
      </c>
    </row>
    <row r="584" customFormat="false" ht="56.7" hidden="false" customHeight="true" outlineLevel="0" collapsed="false">
      <c r="A584" s="137"/>
      <c r="B584" s="138"/>
      <c r="C584" s="139"/>
      <c r="D584" s="139"/>
      <c r="E584" s="143"/>
      <c r="F584" s="120"/>
      <c r="G584" s="121"/>
      <c r="H584" s="122"/>
      <c r="I584" s="123"/>
      <c r="J584" s="116"/>
      <c r="K584" s="124" t="str">
        <f aca="false">IF(ISBLANK(I584),"",ROUND(IF(J584&lt;&gt;"€",IF(J584="$",I584*TRANSFERENCIAS!$E$29,I584*TRANSFERENCIAS!$H$29),I584),2))</f>
        <v/>
      </c>
      <c r="L584" s="142"/>
      <c r="M584" s="142"/>
      <c r="N584" s="142"/>
      <c r="O584" s="142"/>
      <c r="P584" s="142"/>
      <c r="Q584" s="160" t="str">
        <f aca="false">IF(ISNUMBER(X584),X584,"P")</f>
        <v>P</v>
      </c>
      <c r="W584" s="129" t="n">
        <f aca="false">SUM(L584:O584)</f>
        <v>0</v>
      </c>
      <c r="X584" s="129" t="str">
        <f aca="false">IF(W584&gt;0,ABS(W584-K584),"")</f>
        <v/>
      </c>
      <c r="AO584" s="78" t="e">
        <f aca="false">VLOOKUP(F584,PTDS2!$A$1:$Q$13,2)</f>
        <v>#N/A</v>
      </c>
      <c r="AP584" s="78" t="e">
        <f aca="false">VLOOKUP(F584,PTDS2!$A$1:$Q$13,3)</f>
        <v>#N/A</v>
      </c>
      <c r="AQ584" s="78" t="e">
        <f aca="false">VLOOKUP(F584,PTDS2!$A$1:$Q$13,4)</f>
        <v>#N/A</v>
      </c>
      <c r="AR584" s="78" t="e">
        <f aca="false">VLOOKUP(F584,PTDS2!$A$1:$Q$13,5)</f>
        <v>#N/A</v>
      </c>
      <c r="AS584" s="78" t="e">
        <f aca="false">VLOOKUP(F584,PTDS2!$A$1:$Q$13,6)</f>
        <v>#N/A</v>
      </c>
      <c r="AT584" s="78" t="e">
        <f aca="false">VLOOKUP(F584,PTDS2!$A$1:$Q$13,7)</f>
        <v>#N/A</v>
      </c>
      <c r="AU584" s="78" t="e">
        <f aca="false">VLOOKUP(F584,PTDS2!$A$1:$Q$13,8)</f>
        <v>#N/A</v>
      </c>
      <c r="AV584" s="78" t="e">
        <f aca="false">VLOOKUP(F584,PTDS2!$A$1:$Q$13,9)</f>
        <v>#N/A</v>
      </c>
      <c r="AW584" s="78" t="e">
        <f aca="false">VLOOKUP(F584,PTDS2!$A$1:$Q$13,10)</f>
        <v>#N/A</v>
      </c>
      <c r="AX584" s="78" t="e">
        <f aca="false">VLOOKUP(F584,PTDS2!$A$1:$Q$13,11)</f>
        <v>#N/A</v>
      </c>
      <c r="AY584" s="78" t="e">
        <f aca="false">VLOOKUP(F584,PTDS2!$A$1:$Q$13,12)</f>
        <v>#N/A</v>
      </c>
      <c r="AZ584" s="78" t="e">
        <f aca="false">VLOOKUP(F584,PTDS2!$A$1:$Q$13,13)</f>
        <v>#N/A</v>
      </c>
      <c r="BA584" s="78" t="e">
        <f aca="false">VLOOKUP(F584,PTDS2!$A$1:$Q$13,14)</f>
        <v>#N/A</v>
      </c>
      <c r="BB584" s="78" t="e">
        <f aca="false">VLOOKUP(F584,PTDS2!$A$1:$Q$13,15)</f>
        <v>#N/A</v>
      </c>
      <c r="BC584" s="78" t="e">
        <f aca="false">VLOOKUP(F584,PTDS2!$A$1:$Q$13,16)</f>
        <v>#N/A</v>
      </c>
      <c r="BD584" s="78" t="e">
        <f aca="false">VLOOKUP(F584,PTDS2!$A$1:$Q$13,17)</f>
        <v>#N/A</v>
      </c>
      <c r="BF584" s="78" t="e">
        <f aca="false">IF(AO584=0,"",AO584)</f>
        <v>#N/A</v>
      </c>
      <c r="BG584" s="78" t="e">
        <f aca="false">IF(AP584=0,"",AP584)</f>
        <v>#N/A</v>
      </c>
      <c r="BH584" s="78" t="e">
        <f aca="false">IF(AQ584=0,"",AQ584)</f>
        <v>#N/A</v>
      </c>
      <c r="BI584" s="78" t="e">
        <f aca="false">IF(AR584=0,"",AR584)</f>
        <v>#N/A</v>
      </c>
      <c r="BJ584" s="78" t="e">
        <f aca="false">IF(AS584=0,"",AS584)</f>
        <v>#N/A</v>
      </c>
      <c r="BK584" s="78" t="e">
        <f aca="false">IF(AT584=0,"",AT584)</f>
        <v>#N/A</v>
      </c>
      <c r="BL584" s="78" t="e">
        <f aca="false">IF(AU584=0,"",AU584)</f>
        <v>#N/A</v>
      </c>
      <c r="BM584" s="78" t="e">
        <f aca="false">IF(AV584=0,"",AV584)</f>
        <v>#N/A</v>
      </c>
      <c r="BN584" s="78" t="e">
        <f aca="false">IF(AW584=0,"",AW584)</f>
        <v>#N/A</v>
      </c>
      <c r="BO584" s="78" t="e">
        <f aca="false">IF(AX584=0,"",AX584)</f>
        <v>#N/A</v>
      </c>
      <c r="BP584" s="78" t="e">
        <f aca="false">IF(AY584=0,"",AY584)</f>
        <v>#N/A</v>
      </c>
      <c r="BQ584" s="78" t="e">
        <f aca="false">IF(AZ584=0,"",AZ584)</f>
        <v>#N/A</v>
      </c>
      <c r="BR584" s="78" t="e">
        <f aca="false">IF(BA584=0,"",BA584)</f>
        <v>#N/A</v>
      </c>
      <c r="BS584" s="78" t="e">
        <f aca="false">IF(BB584=0,"",BB584)</f>
        <v>#N/A</v>
      </c>
      <c r="BT584" s="78" t="e">
        <f aca="false">IF(BC584=0,"",BC584)</f>
        <v>#N/A</v>
      </c>
      <c r="BU584" s="78" t="e">
        <f aca="false">IF(BD584=0,"",BD584)</f>
        <v>#N/A</v>
      </c>
    </row>
    <row r="585" customFormat="false" ht="56.7" hidden="false" customHeight="true" outlineLevel="0" collapsed="false">
      <c r="A585" s="137"/>
      <c r="B585" s="138"/>
      <c r="C585" s="139"/>
      <c r="D585" s="139"/>
      <c r="E585" s="143"/>
      <c r="F585" s="120"/>
      <c r="G585" s="121"/>
      <c r="H585" s="122"/>
      <c r="I585" s="123"/>
      <c r="J585" s="116"/>
      <c r="K585" s="124" t="str">
        <f aca="false">IF(ISBLANK(I585),"",ROUND(IF(J585&lt;&gt;"€",IF(J585="$",I585*TRANSFERENCIAS!$E$29,I585*TRANSFERENCIAS!$H$29),I585),2))</f>
        <v/>
      </c>
      <c r="L585" s="142"/>
      <c r="M585" s="142"/>
      <c r="N585" s="142"/>
      <c r="O585" s="142"/>
      <c r="P585" s="142"/>
      <c r="Q585" s="160" t="str">
        <f aca="false">IF(ISNUMBER(X585),X585,"P")</f>
        <v>P</v>
      </c>
      <c r="W585" s="129" t="n">
        <f aca="false">SUM(L585:O585)</f>
        <v>0</v>
      </c>
      <c r="X585" s="129" t="str">
        <f aca="false">IF(W585&gt;0,ABS(W585-K585),"")</f>
        <v/>
      </c>
      <c r="AO585" s="78" t="e">
        <f aca="false">VLOOKUP(F585,PTDS2!$A$1:$Q$13,2)</f>
        <v>#N/A</v>
      </c>
      <c r="AP585" s="78" t="e">
        <f aca="false">VLOOKUP(F585,PTDS2!$A$1:$Q$13,3)</f>
        <v>#N/A</v>
      </c>
      <c r="AQ585" s="78" t="e">
        <f aca="false">VLOOKUP(F585,PTDS2!$A$1:$Q$13,4)</f>
        <v>#N/A</v>
      </c>
      <c r="AR585" s="78" t="e">
        <f aca="false">VLOOKUP(F585,PTDS2!$A$1:$Q$13,5)</f>
        <v>#N/A</v>
      </c>
      <c r="AS585" s="78" t="e">
        <f aca="false">VLOOKUP(F585,PTDS2!$A$1:$Q$13,6)</f>
        <v>#N/A</v>
      </c>
      <c r="AT585" s="78" t="e">
        <f aca="false">VLOOKUP(F585,PTDS2!$A$1:$Q$13,7)</f>
        <v>#N/A</v>
      </c>
      <c r="AU585" s="78" t="e">
        <f aca="false">VLOOKUP(F585,PTDS2!$A$1:$Q$13,8)</f>
        <v>#N/A</v>
      </c>
      <c r="AV585" s="78" t="e">
        <f aca="false">VLOOKUP(F585,PTDS2!$A$1:$Q$13,9)</f>
        <v>#N/A</v>
      </c>
      <c r="AW585" s="78" t="e">
        <f aca="false">VLOOKUP(F585,PTDS2!$A$1:$Q$13,10)</f>
        <v>#N/A</v>
      </c>
      <c r="AX585" s="78" t="e">
        <f aca="false">VLOOKUP(F585,PTDS2!$A$1:$Q$13,11)</f>
        <v>#N/A</v>
      </c>
      <c r="AY585" s="78" t="e">
        <f aca="false">VLOOKUP(F585,PTDS2!$A$1:$Q$13,12)</f>
        <v>#N/A</v>
      </c>
      <c r="AZ585" s="78" t="e">
        <f aca="false">VLOOKUP(F585,PTDS2!$A$1:$Q$13,13)</f>
        <v>#N/A</v>
      </c>
      <c r="BA585" s="78" t="e">
        <f aca="false">VLOOKUP(F585,PTDS2!$A$1:$Q$13,14)</f>
        <v>#N/A</v>
      </c>
      <c r="BB585" s="78" t="e">
        <f aca="false">VLOOKUP(F585,PTDS2!$A$1:$Q$13,15)</f>
        <v>#N/A</v>
      </c>
      <c r="BC585" s="78" t="e">
        <f aca="false">VLOOKUP(F585,PTDS2!$A$1:$Q$13,16)</f>
        <v>#N/A</v>
      </c>
      <c r="BD585" s="78" t="e">
        <f aca="false">VLOOKUP(F585,PTDS2!$A$1:$Q$13,17)</f>
        <v>#N/A</v>
      </c>
      <c r="BF585" s="78" t="e">
        <f aca="false">IF(AO585=0,"",AO585)</f>
        <v>#N/A</v>
      </c>
      <c r="BG585" s="78" t="e">
        <f aca="false">IF(AP585=0,"",AP585)</f>
        <v>#N/A</v>
      </c>
      <c r="BH585" s="78" t="e">
        <f aca="false">IF(AQ585=0,"",AQ585)</f>
        <v>#N/A</v>
      </c>
      <c r="BI585" s="78" t="e">
        <f aca="false">IF(AR585=0,"",AR585)</f>
        <v>#N/A</v>
      </c>
      <c r="BJ585" s="78" t="e">
        <f aca="false">IF(AS585=0,"",AS585)</f>
        <v>#N/A</v>
      </c>
      <c r="BK585" s="78" t="e">
        <f aca="false">IF(AT585=0,"",AT585)</f>
        <v>#N/A</v>
      </c>
      <c r="BL585" s="78" t="e">
        <f aca="false">IF(AU585=0,"",AU585)</f>
        <v>#N/A</v>
      </c>
      <c r="BM585" s="78" t="e">
        <f aca="false">IF(AV585=0,"",AV585)</f>
        <v>#N/A</v>
      </c>
      <c r="BN585" s="78" t="e">
        <f aca="false">IF(AW585=0,"",AW585)</f>
        <v>#N/A</v>
      </c>
      <c r="BO585" s="78" t="e">
        <f aca="false">IF(AX585=0,"",AX585)</f>
        <v>#N/A</v>
      </c>
      <c r="BP585" s="78" t="e">
        <f aca="false">IF(AY585=0,"",AY585)</f>
        <v>#N/A</v>
      </c>
      <c r="BQ585" s="78" t="e">
        <f aca="false">IF(AZ585=0,"",AZ585)</f>
        <v>#N/A</v>
      </c>
      <c r="BR585" s="78" t="e">
        <f aca="false">IF(BA585=0,"",BA585)</f>
        <v>#N/A</v>
      </c>
      <c r="BS585" s="78" t="e">
        <f aca="false">IF(BB585=0,"",BB585)</f>
        <v>#N/A</v>
      </c>
      <c r="BT585" s="78" t="e">
        <f aca="false">IF(BC585=0,"",BC585)</f>
        <v>#N/A</v>
      </c>
      <c r="BU585" s="78" t="e">
        <f aca="false">IF(BD585=0,"",BD585)</f>
        <v>#N/A</v>
      </c>
    </row>
    <row r="586" customFormat="false" ht="56.7" hidden="false" customHeight="true" outlineLevel="0" collapsed="false">
      <c r="A586" s="137"/>
      <c r="B586" s="138"/>
      <c r="C586" s="139"/>
      <c r="D586" s="139"/>
      <c r="E586" s="143"/>
      <c r="F586" s="120"/>
      <c r="G586" s="121"/>
      <c r="H586" s="122"/>
      <c r="I586" s="123"/>
      <c r="J586" s="116"/>
      <c r="K586" s="124" t="str">
        <f aca="false">IF(ISBLANK(I586),"",ROUND(IF(J586&lt;&gt;"€",IF(J586="$",I586*TRANSFERENCIAS!$E$29,I586*TRANSFERENCIAS!$H$29),I586),2))</f>
        <v/>
      </c>
      <c r="L586" s="142"/>
      <c r="M586" s="142"/>
      <c r="N586" s="142"/>
      <c r="O586" s="142"/>
      <c r="P586" s="142"/>
      <c r="Q586" s="160" t="str">
        <f aca="false">IF(ISNUMBER(X586),X586,"P")</f>
        <v>P</v>
      </c>
      <c r="W586" s="129" t="n">
        <f aca="false">SUM(L586:O586)</f>
        <v>0</v>
      </c>
      <c r="X586" s="129" t="str">
        <f aca="false">IF(W586&gt;0,ABS(W586-K586),"")</f>
        <v/>
      </c>
      <c r="AO586" s="78" t="e">
        <f aca="false">VLOOKUP(F586,PTDS2!$A$1:$Q$13,2)</f>
        <v>#N/A</v>
      </c>
      <c r="AP586" s="78" t="e">
        <f aca="false">VLOOKUP(F586,PTDS2!$A$1:$Q$13,3)</f>
        <v>#N/A</v>
      </c>
      <c r="AQ586" s="78" t="e">
        <f aca="false">VLOOKUP(F586,PTDS2!$A$1:$Q$13,4)</f>
        <v>#N/A</v>
      </c>
      <c r="AR586" s="78" t="e">
        <f aca="false">VLOOKUP(F586,PTDS2!$A$1:$Q$13,5)</f>
        <v>#N/A</v>
      </c>
      <c r="AS586" s="78" t="e">
        <f aca="false">VLOOKUP(F586,PTDS2!$A$1:$Q$13,6)</f>
        <v>#N/A</v>
      </c>
      <c r="AT586" s="78" t="e">
        <f aca="false">VLOOKUP(F586,PTDS2!$A$1:$Q$13,7)</f>
        <v>#N/A</v>
      </c>
      <c r="AU586" s="78" t="e">
        <f aca="false">VLOOKUP(F586,PTDS2!$A$1:$Q$13,8)</f>
        <v>#N/A</v>
      </c>
      <c r="AV586" s="78" t="e">
        <f aca="false">VLOOKUP(F586,PTDS2!$A$1:$Q$13,9)</f>
        <v>#N/A</v>
      </c>
      <c r="AW586" s="78" t="e">
        <f aca="false">VLOOKUP(F586,PTDS2!$A$1:$Q$13,10)</f>
        <v>#N/A</v>
      </c>
      <c r="AX586" s="78" t="e">
        <f aca="false">VLOOKUP(F586,PTDS2!$A$1:$Q$13,11)</f>
        <v>#N/A</v>
      </c>
      <c r="AY586" s="78" t="e">
        <f aca="false">VLOOKUP(F586,PTDS2!$A$1:$Q$13,12)</f>
        <v>#N/A</v>
      </c>
      <c r="AZ586" s="78" t="e">
        <f aca="false">VLOOKUP(F586,PTDS2!$A$1:$Q$13,13)</f>
        <v>#N/A</v>
      </c>
      <c r="BA586" s="78" t="e">
        <f aca="false">VLOOKUP(F586,PTDS2!$A$1:$Q$13,14)</f>
        <v>#N/A</v>
      </c>
      <c r="BB586" s="78" t="e">
        <f aca="false">VLOOKUP(F586,PTDS2!$A$1:$Q$13,15)</f>
        <v>#N/A</v>
      </c>
      <c r="BC586" s="78" t="e">
        <f aca="false">VLOOKUP(F586,PTDS2!$A$1:$Q$13,16)</f>
        <v>#N/A</v>
      </c>
      <c r="BD586" s="78" t="e">
        <f aca="false">VLOOKUP(F586,PTDS2!$A$1:$Q$13,17)</f>
        <v>#N/A</v>
      </c>
      <c r="BF586" s="78" t="e">
        <f aca="false">IF(AO586=0,"",AO586)</f>
        <v>#N/A</v>
      </c>
      <c r="BG586" s="78" t="e">
        <f aca="false">IF(AP586=0,"",AP586)</f>
        <v>#N/A</v>
      </c>
      <c r="BH586" s="78" t="e">
        <f aca="false">IF(AQ586=0,"",AQ586)</f>
        <v>#N/A</v>
      </c>
      <c r="BI586" s="78" t="e">
        <f aca="false">IF(AR586=0,"",AR586)</f>
        <v>#N/A</v>
      </c>
      <c r="BJ586" s="78" t="e">
        <f aca="false">IF(AS586=0,"",AS586)</f>
        <v>#N/A</v>
      </c>
      <c r="BK586" s="78" t="e">
        <f aca="false">IF(AT586=0,"",AT586)</f>
        <v>#N/A</v>
      </c>
      <c r="BL586" s="78" t="e">
        <f aca="false">IF(AU586=0,"",AU586)</f>
        <v>#N/A</v>
      </c>
      <c r="BM586" s="78" t="e">
        <f aca="false">IF(AV586=0,"",AV586)</f>
        <v>#N/A</v>
      </c>
      <c r="BN586" s="78" t="e">
        <f aca="false">IF(AW586=0,"",AW586)</f>
        <v>#N/A</v>
      </c>
      <c r="BO586" s="78" t="e">
        <f aca="false">IF(AX586=0,"",AX586)</f>
        <v>#N/A</v>
      </c>
      <c r="BP586" s="78" t="e">
        <f aca="false">IF(AY586=0,"",AY586)</f>
        <v>#N/A</v>
      </c>
      <c r="BQ586" s="78" t="e">
        <f aca="false">IF(AZ586=0,"",AZ586)</f>
        <v>#N/A</v>
      </c>
      <c r="BR586" s="78" t="e">
        <f aca="false">IF(BA586=0,"",BA586)</f>
        <v>#N/A</v>
      </c>
      <c r="BS586" s="78" t="e">
        <f aca="false">IF(BB586=0,"",BB586)</f>
        <v>#N/A</v>
      </c>
      <c r="BT586" s="78" t="e">
        <f aca="false">IF(BC586=0,"",BC586)</f>
        <v>#N/A</v>
      </c>
      <c r="BU586" s="78" t="e">
        <f aca="false">IF(BD586=0,"",BD586)</f>
        <v>#N/A</v>
      </c>
    </row>
    <row r="587" customFormat="false" ht="56.7" hidden="false" customHeight="true" outlineLevel="0" collapsed="false">
      <c r="A587" s="137"/>
      <c r="B587" s="138"/>
      <c r="C587" s="139"/>
      <c r="D587" s="139"/>
      <c r="E587" s="143"/>
      <c r="F587" s="120"/>
      <c r="G587" s="121"/>
      <c r="H587" s="122"/>
      <c r="I587" s="123"/>
      <c r="J587" s="116"/>
      <c r="K587" s="124" t="str">
        <f aca="false">IF(ISBLANK(I587),"",ROUND(IF(J587&lt;&gt;"€",IF(J587="$",I587*TRANSFERENCIAS!$E$29,I587*TRANSFERENCIAS!$H$29),I587),2))</f>
        <v/>
      </c>
      <c r="L587" s="142"/>
      <c r="M587" s="142"/>
      <c r="N587" s="142"/>
      <c r="O587" s="142"/>
      <c r="P587" s="142"/>
      <c r="Q587" s="160" t="str">
        <f aca="false">IF(ISNUMBER(X587),X587,"P")</f>
        <v>P</v>
      </c>
      <c r="W587" s="129" t="n">
        <f aca="false">SUM(L587:O587)</f>
        <v>0</v>
      </c>
      <c r="X587" s="129" t="str">
        <f aca="false">IF(W587&gt;0,ABS(W587-K587),"")</f>
        <v/>
      </c>
      <c r="AO587" s="78" t="e">
        <f aca="false">VLOOKUP(F587,PTDS2!$A$1:$Q$13,2)</f>
        <v>#N/A</v>
      </c>
      <c r="AP587" s="78" t="e">
        <f aca="false">VLOOKUP(F587,PTDS2!$A$1:$Q$13,3)</f>
        <v>#N/A</v>
      </c>
      <c r="AQ587" s="78" t="e">
        <f aca="false">VLOOKUP(F587,PTDS2!$A$1:$Q$13,4)</f>
        <v>#N/A</v>
      </c>
      <c r="AR587" s="78" t="e">
        <f aca="false">VLOOKUP(F587,PTDS2!$A$1:$Q$13,5)</f>
        <v>#N/A</v>
      </c>
      <c r="AS587" s="78" t="e">
        <f aca="false">VLOOKUP(F587,PTDS2!$A$1:$Q$13,6)</f>
        <v>#N/A</v>
      </c>
      <c r="AT587" s="78" t="e">
        <f aca="false">VLOOKUP(F587,PTDS2!$A$1:$Q$13,7)</f>
        <v>#N/A</v>
      </c>
      <c r="AU587" s="78" t="e">
        <f aca="false">VLOOKUP(F587,PTDS2!$A$1:$Q$13,8)</f>
        <v>#N/A</v>
      </c>
      <c r="AV587" s="78" t="e">
        <f aca="false">VLOOKUP(F587,PTDS2!$A$1:$Q$13,9)</f>
        <v>#N/A</v>
      </c>
      <c r="AW587" s="78" t="e">
        <f aca="false">VLOOKUP(F587,PTDS2!$A$1:$Q$13,10)</f>
        <v>#N/A</v>
      </c>
      <c r="AX587" s="78" t="e">
        <f aca="false">VLOOKUP(F587,PTDS2!$A$1:$Q$13,11)</f>
        <v>#N/A</v>
      </c>
      <c r="AY587" s="78" t="e">
        <f aca="false">VLOOKUP(F587,PTDS2!$A$1:$Q$13,12)</f>
        <v>#N/A</v>
      </c>
      <c r="AZ587" s="78" t="e">
        <f aca="false">VLOOKUP(F587,PTDS2!$A$1:$Q$13,13)</f>
        <v>#N/A</v>
      </c>
      <c r="BA587" s="78" t="e">
        <f aca="false">VLOOKUP(F587,PTDS2!$A$1:$Q$13,14)</f>
        <v>#N/A</v>
      </c>
      <c r="BB587" s="78" t="e">
        <f aca="false">VLOOKUP(F587,PTDS2!$A$1:$Q$13,15)</f>
        <v>#N/A</v>
      </c>
      <c r="BC587" s="78" t="e">
        <f aca="false">VLOOKUP(F587,PTDS2!$A$1:$Q$13,16)</f>
        <v>#N/A</v>
      </c>
      <c r="BD587" s="78" t="e">
        <f aca="false">VLOOKUP(F587,PTDS2!$A$1:$Q$13,17)</f>
        <v>#N/A</v>
      </c>
      <c r="BF587" s="78" t="e">
        <f aca="false">IF(AO587=0,"",AO587)</f>
        <v>#N/A</v>
      </c>
      <c r="BG587" s="78" t="e">
        <f aca="false">IF(AP587=0,"",AP587)</f>
        <v>#N/A</v>
      </c>
      <c r="BH587" s="78" t="e">
        <f aca="false">IF(AQ587=0,"",AQ587)</f>
        <v>#N/A</v>
      </c>
      <c r="BI587" s="78" t="e">
        <f aca="false">IF(AR587=0,"",AR587)</f>
        <v>#N/A</v>
      </c>
      <c r="BJ587" s="78" t="e">
        <f aca="false">IF(AS587=0,"",AS587)</f>
        <v>#N/A</v>
      </c>
      <c r="BK587" s="78" t="e">
        <f aca="false">IF(AT587=0,"",AT587)</f>
        <v>#N/A</v>
      </c>
      <c r="BL587" s="78" t="e">
        <f aca="false">IF(AU587=0,"",AU587)</f>
        <v>#N/A</v>
      </c>
      <c r="BM587" s="78" t="e">
        <f aca="false">IF(AV587=0,"",AV587)</f>
        <v>#N/A</v>
      </c>
      <c r="BN587" s="78" t="e">
        <f aca="false">IF(AW587=0,"",AW587)</f>
        <v>#N/A</v>
      </c>
      <c r="BO587" s="78" t="e">
        <f aca="false">IF(AX587=0,"",AX587)</f>
        <v>#N/A</v>
      </c>
      <c r="BP587" s="78" t="e">
        <f aca="false">IF(AY587=0,"",AY587)</f>
        <v>#N/A</v>
      </c>
      <c r="BQ587" s="78" t="e">
        <f aca="false">IF(AZ587=0,"",AZ587)</f>
        <v>#N/A</v>
      </c>
      <c r="BR587" s="78" t="e">
        <f aca="false">IF(BA587=0,"",BA587)</f>
        <v>#N/A</v>
      </c>
      <c r="BS587" s="78" t="e">
        <f aca="false">IF(BB587=0,"",BB587)</f>
        <v>#N/A</v>
      </c>
      <c r="BT587" s="78" t="e">
        <f aca="false">IF(BC587=0,"",BC587)</f>
        <v>#N/A</v>
      </c>
      <c r="BU587" s="78" t="e">
        <f aca="false">IF(BD587=0,"",BD587)</f>
        <v>#N/A</v>
      </c>
    </row>
    <row r="588" customFormat="false" ht="56.7" hidden="false" customHeight="true" outlineLevel="0" collapsed="false">
      <c r="A588" s="137"/>
      <c r="B588" s="138"/>
      <c r="C588" s="139"/>
      <c r="D588" s="139"/>
      <c r="E588" s="143"/>
      <c r="F588" s="120"/>
      <c r="G588" s="121"/>
      <c r="H588" s="122"/>
      <c r="I588" s="123"/>
      <c r="J588" s="116"/>
      <c r="K588" s="124" t="str">
        <f aca="false">IF(ISBLANK(I588),"",ROUND(IF(J588&lt;&gt;"€",IF(J588="$",I588*TRANSFERENCIAS!$E$29,I588*TRANSFERENCIAS!$H$29),I588),2))</f>
        <v/>
      </c>
      <c r="L588" s="142"/>
      <c r="M588" s="142"/>
      <c r="N588" s="142"/>
      <c r="O588" s="142"/>
      <c r="P588" s="142"/>
      <c r="Q588" s="160" t="str">
        <f aca="false">IF(ISNUMBER(X588),X588,"P")</f>
        <v>P</v>
      </c>
      <c r="W588" s="129" t="n">
        <f aca="false">SUM(L588:O588)</f>
        <v>0</v>
      </c>
      <c r="X588" s="129" t="str">
        <f aca="false">IF(W588&gt;0,ABS(W588-K588),"")</f>
        <v/>
      </c>
      <c r="AO588" s="78" t="e">
        <f aca="false">VLOOKUP(F588,PTDS2!$A$1:$Q$13,2)</f>
        <v>#N/A</v>
      </c>
      <c r="AP588" s="78" t="e">
        <f aca="false">VLOOKUP(F588,PTDS2!$A$1:$Q$13,3)</f>
        <v>#N/A</v>
      </c>
      <c r="AQ588" s="78" t="e">
        <f aca="false">VLOOKUP(F588,PTDS2!$A$1:$Q$13,4)</f>
        <v>#N/A</v>
      </c>
      <c r="AR588" s="78" t="e">
        <f aca="false">VLOOKUP(F588,PTDS2!$A$1:$Q$13,5)</f>
        <v>#N/A</v>
      </c>
      <c r="AS588" s="78" t="e">
        <f aca="false">VLOOKUP(F588,PTDS2!$A$1:$Q$13,6)</f>
        <v>#N/A</v>
      </c>
      <c r="AT588" s="78" t="e">
        <f aca="false">VLOOKUP(F588,PTDS2!$A$1:$Q$13,7)</f>
        <v>#N/A</v>
      </c>
      <c r="AU588" s="78" t="e">
        <f aca="false">VLOOKUP(F588,PTDS2!$A$1:$Q$13,8)</f>
        <v>#N/A</v>
      </c>
      <c r="AV588" s="78" t="e">
        <f aca="false">VLOOKUP(F588,PTDS2!$A$1:$Q$13,9)</f>
        <v>#N/A</v>
      </c>
      <c r="AW588" s="78" t="e">
        <f aca="false">VLOOKUP(F588,PTDS2!$A$1:$Q$13,10)</f>
        <v>#N/A</v>
      </c>
      <c r="AX588" s="78" t="e">
        <f aca="false">VLOOKUP(F588,PTDS2!$A$1:$Q$13,11)</f>
        <v>#N/A</v>
      </c>
      <c r="AY588" s="78" t="e">
        <f aca="false">VLOOKUP(F588,PTDS2!$A$1:$Q$13,12)</f>
        <v>#N/A</v>
      </c>
      <c r="AZ588" s="78" t="e">
        <f aca="false">VLOOKUP(F588,PTDS2!$A$1:$Q$13,13)</f>
        <v>#N/A</v>
      </c>
      <c r="BA588" s="78" t="e">
        <f aca="false">VLOOKUP(F588,PTDS2!$A$1:$Q$13,14)</f>
        <v>#N/A</v>
      </c>
      <c r="BB588" s="78" t="e">
        <f aca="false">VLOOKUP(F588,PTDS2!$A$1:$Q$13,15)</f>
        <v>#N/A</v>
      </c>
      <c r="BC588" s="78" t="e">
        <f aca="false">VLOOKUP(F588,PTDS2!$A$1:$Q$13,16)</f>
        <v>#N/A</v>
      </c>
      <c r="BD588" s="78" t="e">
        <f aca="false">VLOOKUP(F588,PTDS2!$A$1:$Q$13,17)</f>
        <v>#N/A</v>
      </c>
      <c r="BF588" s="78" t="e">
        <f aca="false">IF(AO588=0,"",AO588)</f>
        <v>#N/A</v>
      </c>
      <c r="BG588" s="78" t="e">
        <f aca="false">IF(AP588=0,"",AP588)</f>
        <v>#N/A</v>
      </c>
      <c r="BH588" s="78" t="e">
        <f aca="false">IF(AQ588=0,"",AQ588)</f>
        <v>#N/A</v>
      </c>
      <c r="BI588" s="78" t="e">
        <f aca="false">IF(AR588=0,"",AR588)</f>
        <v>#N/A</v>
      </c>
      <c r="BJ588" s="78" t="e">
        <f aca="false">IF(AS588=0,"",AS588)</f>
        <v>#N/A</v>
      </c>
      <c r="BK588" s="78" t="e">
        <f aca="false">IF(AT588=0,"",AT588)</f>
        <v>#N/A</v>
      </c>
      <c r="BL588" s="78" t="e">
        <f aca="false">IF(AU588=0,"",AU588)</f>
        <v>#N/A</v>
      </c>
      <c r="BM588" s="78" t="e">
        <f aca="false">IF(AV588=0,"",AV588)</f>
        <v>#N/A</v>
      </c>
      <c r="BN588" s="78" t="e">
        <f aca="false">IF(AW588=0,"",AW588)</f>
        <v>#N/A</v>
      </c>
      <c r="BO588" s="78" t="e">
        <f aca="false">IF(AX588=0,"",AX588)</f>
        <v>#N/A</v>
      </c>
      <c r="BP588" s="78" t="e">
        <f aca="false">IF(AY588=0,"",AY588)</f>
        <v>#N/A</v>
      </c>
      <c r="BQ588" s="78" t="e">
        <f aca="false">IF(AZ588=0,"",AZ588)</f>
        <v>#N/A</v>
      </c>
      <c r="BR588" s="78" t="e">
        <f aca="false">IF(BA588=0,"",BA588)</f>
        <v>#N/A</v>
      </c>
      <c r="BS588" s="78" t="e">
        <f aca="false">IF(BB588=0,"",BB588)</f>
        <v>#N/A</v>
      </c>
      <c r="BT588" s="78" t="e">
        <f aca="false">IF(BC588=0,"",BC588)</f>
        <v>#N/A</v>
      </c>
      <c r="BU588" s="78" t="e">
        <f aca="false">IF(BD588=0,"",BD588)</f>
        <v>#N/A</v>
      </c>
    </row>
    <row r="589" customFormat="false" ht="56.7" hidden="false" customHeight="true" outlineLevel="0" collapsed="false">
      <c r="A589" s="137"/>
      <c r="B589" s="138"/>
      <c r="C589" s="139"/>
      <c r="D589" s="139"/>
      <c r="E589" s="143"/>
      <c r="F589" s="120"/>
      <c r="G589" s="121"/>
      <c r="H589" s="122"/>
      <c r="I589" s="123"/>
      <c r="J589" s="116"/>
      <c r="K589" s="124" t="str">
        <f aca="false">IF(ISBLANK(I589),"",ROUND(IF(J589&lt;&gt;"€",IF(J589="$",I589*TRANSFERENCIAS!$E$29,I589*TRANSFERENCIAS!$H$29),I589),2))</f>
        <v/>
      </c>
      <c r="L589" s="142"/>
      <c r="M589" s="142"/>
      <c r="N589" s="142"/>
      <c r="O589" s="142"/>
      <c r="P589" s="142"/>
      <c r="Q589" s="160" t="str">
        <f aca="false">IF(ISNUMBER(X589),X589,"P")</f>
        <v>P</v>
      </c>
      <c r="W589" s="129" t="n">
        <f aca="false">SUM(L589:O589)</f>
        <v>0</v>
      </c>
      <c r="X589" s="129" t="str">
        <f aca="false">IF(W589&gt;0,ABS(W589-K589),"")</f>
        <v/>
      </c>
      <c r="AO589" s="78" t="e">
        <f aca="false">VLOOKUP(F589,PTDS2!$A$1:$Q$13,2)</f>
        <v>#N/A</v>
      </c>
      <c r="AP589" s="78" t="e">
        <f aca="false">VLOOKUP(F589,PTDS2!$A$1:$Q$13,3)</f>
        <v>#N/A</v>
      </c>
      <c r="AQ589" s="78" t="e">
        <f aca="false">VLOOKUP(F589,PTDS2!$A$1:$Q$13,4)</f>
        <v>#N/A</v>
      </c>
      <c r="AR589" s="78" t="e">
        <f aca="false">VLOOKUP(F589,PTDS2!$A$1:$Q$13,5)</f>
        <v>#N/A</v>
      </c>
      <c r="AS589" s="78" t="e">
        <f aca="false">VLOOKUP(F589,PTDS2!$A$1:$Q$13,6)</f>
        <v>#N/A</v>
      </c>
      <c r="AT589" s="78" t="e">
        <f aca="false">VLOOKUP(F589,PTDS2!$A$1:$Q$13,7)</f>
        <v>#N/A</v>
      </c>
      <c r="AU589" s="78" t="e">
        <f aca="false">VLOOKUP(F589,PTDS2!$A$1:$Q$13,8)</f>
        <v>#N/A</v>
      </c>
      <c r="AV589" s="78" t="e">
        <f aca="false">VLOOKUP(F589,PTDS2!$A$1:$Q$13,9)</f>
        <v>#N/A</v>
      </c>
      <c r="AW589" s="78" t="e">
        <f aca="false">VLOOKUP(F589,PTDS2!$A$1:$Q$13,10)</f>
        <v>#N/A</v>
      </c>
      <c r="AX589" s="78" t="e">
        <f aca="false">VLOOKUP(F589,PTDS2!$A$1:$Q$13,11)</f>
        <v>#N/A</v>
      </c>
      <c r="AY589" s="78" t="e">
        <f aca="false">VLOOKUP(F589,PTDS2!$A$1:$Q$13,12)</f>
        <v>#N/A</v>
      </c>
      <c r="AZ589" s="78" t="e">
        <f aca="false">VLOOKUP(F589,PTDS2!$A$1:$Q$13,13)</f>
        <v>#N/A</v>
      </c>
      <c r="BA589" s="78" t="e">
        <f aca="false">VLOOKUP(F589,PTDS2!$A$1:$Q$13,14)</f>
        <v>#N/A</v>
      </c>
      <c r="BB589" s="78" t="e">
        <f aca="false">VLOOKUP(F589,PTDS2!$A$1:$Q$13,15)</f>
        <v>#N/A</v>
      </c>
      <c r="BC589" s="78" t="e">
        <f aca="false">VLOOKUP(F589,PTDS2!$A$1:$Q$13,16)</f>
        <v>#N/A</v>
      </c>
      <c r="BD589" s="78" t="e">
        <f aca="false">VLOOKUP(F589,PTDS2!$A$1:$Q$13,17)</f>
        <v>#N/A</v>
      </c>
      <c r="BF589" s="78" t="e">
        <f aca="false">IF(AO589=0,"",AO589)</f>
        <v>#N/A</v>
      </c>
      <c r="BG589" s="78" t="e">
        <f aca="false">IF(AP589=0,"",AP589)</f>
        <v>#N/A</v>
      </c>
      <c r="BH589" s="78" t="e">
        <f aca="false">IF(AQ589=0,"",AQ589)</f>
        <v>#N/A</v>
      </c>
      <c r="BI589" s="78" t="e">
        <f aca="false">IF(AR589=0,"",AR589)</f>
        <v>#N/A</v>
      </c>
      <c r="BJ589" s="78" t="e">
        <f aca="false">IF(AS589=0,"",AS589)</f>
        <v>#N/A</v>
      </c>
      <c r="BK589" s="78" t="e">
        <f aca="false">IF(AT589=0,"",AT589)</f>
        <v>#N/A</v>
      </c>
      <c r="BL589" s="78" t="e">
        <f aca="false">IF(AU589=0,"",AU589)</f>
        <v>#N/A</v>
      </c>
      <c r="BM589" s="78" t="e">
        <f aca="false">IF(AV589=0,"",AV589)</f>
        <v>#N/A</v>
      </c>
      <c r="BN589" s="78" t="e">
        <f aca="false">IF(AW589=0,"",AW589)</f>
        <v>#N/A</v>
      </c>
      <c r="BO589" s="78" t="e">
        <f aca="false">IF(AX589=0,"",AX589)</f>
        <v>#N/A</v>
      </c>
      <c r="BP589" s="78" t="e">
        <f aca="false">IF(AY589=0,"",AY589)</f>
        <v>#N/A</v>
      </c>
      <c r="BQ589" s="78" t="e">
        <f aca="false">IF(AZ589=0,"",AZ589)</f>
        <v>#N/A</v>
      </c>
      <c r="BR589" s="78" t="e">
        <f aca="false">IF(BA589=0,"",BA589)</f>
        <v>#N/A</v>
      </c>
      <c r="BS589" s="78" t="e">
        <f aca="false">IF(BB589=0,"",BB589)</f>
        <v>#N/A</v>
      </c>
      <c r="BT589" s="78" t="e">
        <f aca="false">IF(BC589=0,"",BC589)</f>
        <v>#N/A</v>
      </c>
      <c r="BU589" s="78" t="e">
        <f aca="false">IF(BD589=0,"",BD589)</f>
        <v>#N/A</v>
      </c>
    </row>
    <row r="590" customFormat="false" ht="56.7" hidden="false" customHeight="true" outlineLevel="0" collapsed="false">
      <c r="A590" s="137"/>
      <c r="B590" s="138"/>
      <c r="C590" s="139"/>
      <c r="D590" s="139"/>
      <c r="E590" s="143"/>
      <c r="F590" s="120"/>
      <c r="G590" s="121"/>
      <c r="H590" s="122"/>
      <c r="I590" s="123"/>
      <c r="J590" s="116"/>
      <c r="K590" s="124" t="str">
        <f aca="false">IF(ISBLANK(I590),"",ROUND(IF(J590&lt;&gt;"€",IF(J590="$",I590*TRANSFERENCIAS!$E$29,I590*TRANSFERENCIAS!$H$29),I590),2))</f>
        <v/>
      </c>
      <c r="L590" s="142"/>
      <c r="M590" s="142"/>
      <c r="N590" s="142"/>
      <c r="O590" s="142"/>
      <c r="P590" s="142"/>
      <c r="Q590" s="160" t="str">
        <f aca="false">IF(ISNUMBER(X590),X590,"P")</f>
        <v>P</v>
      </c>
      <c r="W590" s="129" t="n">
        <f aca="false">SUM(L590:O590)</f>
        <v>0</v>
      </c>
      <c r="X590" s="129" t="str">
        <f aca="false">IF(W590&gt;0,ABS(W590-K590),"")</f>
        <v/>
      </c>
      <c r="AO590" s="78" t="e">
        <f aca="false">VLOOKUP(F590,PTDS2!$A$1:$Q$13,2)</f>
        <v>#N/A</v>
      </c>
      <c r="AP590" s="78" t="e">
        <f aca="false">VLOOKUP(F590,PTDS2!$A$1:$Q$13,3)</f>
        <v>#N/A</v>
      </c>
      <c r="AQ590" s="78" t="e">
        <f aca="false">VLOOKUP(F590,PTDS2!$A$1:$Q$13,4)</f>
        <v>#N/A</v>
      </c>
      <c r="AR590" s="78" t="e">
        <f aca="false">VLOOKUP(F590,PTDS2!$A$1:$Q$13,5)</f>
        <v>#N/A</v>
      </c>
      <c r="AS590" s="78" t="e">
        <f aca="false">VLOOKUP(F590,PTDS2!$A$1:$Q$13,6)</f>
        <v>#N/A</v>
      </c>
      <c r="AT590" s="78" t="e">
        <f aca="false">VLOOKUP(F590,PTDS2!$A$1:$Q$13,7)</f>
        <v>#N/A</v>
      </c>
      <c r="AU590" s="78" t="e">
        <f aca="false">VLOOKUP(F590,PTDS2!$A$1:$Q$13,8)</f>
        <v>#N/A</v>
      </c>
      <c r="AV590" s="78" t="e">
        <f aca="false">VLOOKUP(F590,PTDS2!$A$1:$Q$13,9)</f>
        <v>#N/A</v>
      </c>
      <c r="AW590" s="78" t="e">
        <f aca="false">VLOOKUP(F590,PTDS2!$A$1:$Q$13,10)</f>
        <v>#N/A</v>
      </c>
      <c r="AX590" s="78" t="e">
        <f aca="false">VLOOKUP(F590,PTDS2!$A$1:$Q$13,11)</f>
        <v>#N/A</v>
      </c>
      <c r="AY590" s="78" t="e">
        <f aca="false">VLOOKUP(F590,PTDS2!$A$1:$Q$13,12)</f>
        <v>#N/A</v>
      </c>
      <c r="AZ590" s="78" t="e">
        <f aca="false">VLOOKUP(F590,PTDS2!$A$1:$Q$13,13)</f>
        <v>#N/A</v>
      </c>
      <c r="BA590" s="78" t="e">
        <f aca="false">VLOOKUP(F590,PTDS2!$A$1:$Q$13,14)</f>
        <v>#N/A</v>
      </c>
      <c r="BB590" s="78" t="e">
        <f aca="false">VLOOKUP(F590,PTDS2!$A$1:$Q$13,15)</f>
        <v>#N/A</v>
      </c>
      <c r="BC590" s="78" t="e">
        <f aca="false">VLOOKUP(F590,PTDS2!$A$1:$Q$13,16)</f>
        <v>#N/A</v>
      </c>
      <c r="BD590" s="78" t="e">
        <f aca="false">VLOOKUP(F590,PTDS2!$A$1:$Q$13,17)</f>
        <v>#N/A</v>
      </c>
      <c r="BF590" s="78" t="e">
        <f aca="false">IF(AO590=0,"",AO590)</f>
        <v>#N/A</v>
      </c>
      <c r="BG590" s="78" t="e">
        <f aca="false">IF(AP590=0,"",AP590)</f>
        <v>#N/A</v>
      </c>
      <c r="BH590" s="78" t="e">
        <f aca="false">IF(AQ590=0,"",AQ590)</f>
        <v>#N/A</v>
      </c>
      <c r="BI590" s="78" t="e">
        <f aca="false">IF(AR590=0,"",AR590)</f>
        <v>#N/A</v>
      </c>
      <c r="BJ590" s="78" t="e">
        <f aca="false">IF(AS590=0,"",AS590)</f>
        <v>#N/A</v>
      </c>
      <c r="BK590" s="78" t="e">
        <f aca="false">IF(AT590=0,"",AT590)</f>
        <v>#N/A</v>
      </c>
      <c r="BL590" s="78" t="e">
        <f aca="false">IF(AU590=0,"",AU590)</f>
        <v>#N/A</v>
      </c>
      <c r="BM590" s="78" t="e">
        <f aca="false">IF(AV590=0,"",AV590)</f>
        <v>#N/A</v>
      </c>
      <c r="BN590" s="78" t="e">
        <f aca="false">IF(AW590=0,"",AW590)</f>
        <v>#N/A</v>
      </c>
      <c r="BO590" s="78" t="e">
        <f aca="false">IF(AX590=0,"",AX590)</f>
        <v>#N/A</v>
      </c>
      <c r="BP590" s="78" t="e">
        <f aca="false">IF(AY590=0,"",AY590)</f>
        <v>#N/A</v>
      </c>
      <c r="BQ590" s="78" t="e">
        <f aca="false">IF(AZ590=0,"",AZ590)</f>
        <v>#N/A</v>
      </c>
      <c r="BR590" s="78" t="e">
        <f aca="false">IF(BA590=0,"",BA590)</f>
        <v>#N/A</v>
      </c>
      <c r="BS590" s="78" t="e">
        <f aca="false">IF(BB590=0,"",BB590)</f>
        <v>#N/A</v>
      </c>
      <c r="BT590" s="78" t="e">
        <f aca="false">IF(BC590=0,"",BC590)</f>
        <v>#N/A</v>
      </c>
      <c r="BU590" s="78" t="e">
        <f aca="false">IF(BD590=0,"",BD590)</f>
        <v>#N/A</v>
      </c>
    </row>
    <row r="591" customFormat="false" ht="56.7" hidden="false" customHeight="true" outlineLevel="0" collapsed="false">
      <c r="A591" s="137"/>
      <c r="B591" s="138"/>
      <c r="C591" s="139"/>
      <c r="D591" s="139"/>
      <c r="E591" s="143"/>
      <c r="F591" s="120"/>
      <c r="G591" s="121"/>
      <c r="H591" s="122"/>
      <c r="I591" s="123"/>
      <c r="J591" s="116"/>
      <c r="K591" s="124" t="str">
        <f aca="false">IF(ISBLANK(I591),"",ROUND(IF(J591&lt;&gt;"€",IF(J591="$",I591*TRANSFERENCIAS!$E$29,I591*TRANSFERENCIAS!$H$29),I591),2))</f>
        <v/>
      </c>
      <c r="L591" s="142"/>
      <c r="M591" s="142"/>
      <c r="N591" s="142"/>
      <c r="O591" s="142"/>
      <c r="P591" s="142"/>
      <c r="Q591" s="160" t="str">
        <f aca="false">IF(ISNUMBER(X591),X591,"P")</f>
        <v>P</v>
      </c>
      <c r="W591" s="129" t="n">
        <f aca="false">SUM(L591:O591)</f>
        <v>0</v>
      </c>
      <c r="X591" s="129" t="str">
        <f aca="false">IF(W591&gt;0,ABS(W591-K591),"")</f>
        <v/>
      </c>
      <c r="AO591" s="78" t="e">
        <f aca="false">VLOOKUP(F591,PTDS2!$A$1:$Q$13,2)</f>
        <v>#N/A</v>
      </c>
      <c r="AP591" s="78" t="e">
        <f aca="false">VLOOKUP(F591,PTDS2!$A$1:$Q$13,3)</f>
        <v>#N/A</v>
      </c>
      <c r="AQ591" s="78" t="e">
        <f aca="false">VLOOKUP(F591,PTDS2!$A$1:$Q$13,4)</f>
        <v>#N/A</v>
      </c>
      <c r="AR591" s="78" t="e">
        <f aca="false">VLOOKUP(F591,PTDS2!$A$1:$Q$13,5)</f>
        <v>#N/A</v>
      </c>
      <c r="AS591" s="78" t="e">
        <f aca="false">VLOOKUP(F591,PTDS2!$A$1:$Q$13,6)</f>
        <v>#N/A</v>
      </c>
      <c r="AT591" s="78" t="e">
        <f aca="false">VLOOKUP(F591,PTDS2!$A$1:$Q$13,7)</f>
        <v>#N/A</v>
      </c>
      <c r="AU591" s="78" t="e">
        <f aca="false">VLOOKUP(F591,PTDS2!$A$1:$Q$13,8)</f>
        <v>#N/A</v>
      </c>
      <c r="AV591" s="78" t="e">
        <f aca="false">VLOOKUP(F591,PTDS2!$A$1:$Q$13,9)</f>
        <v>#N/A</v>
      </c>
      <c r="AW591" s="78" t="e">
        <f aca="false">VLOOKUP(F591,PTDS2!$A$1:$Q$13,10)</f>
        <v>#N/A</v>
      </c>
      <c r="AX591" s="78" t="e">
        <f aca="false">VLOOKUP(F591,PTDS2!$A$1:$Q$13,11)</f>
        <v>#N/A</v>
      </c>
      <c r="AY591" s="78" t="e">
        <f aca="false">VLOOKUP(F591,PTDS2!$A$1:$Q$13,12)</f>
        <v>#N/A</v>
      </c>
      <c r="AZ591" s="78" t="e">
        <f aca="false">VLOOKUP(F591,PTDS2!$A$1:$Q$13,13)</f>
        <v>#N/A</v>
      </c>
      <c r="BA591" s="78" t="e">
        <f aca="false">VLOOKUP(F591,PTDS2!$A$1:$Q$13,14)</f>
        <v>#N/A</v>
      </c>
      <c r="BB591" s="78" t="e">
        <f aca="false">VLOOKUP(F591,PTDS2!$A$1:$Q$13,15)</f>
        <v>#N/A</v>
      </c>
      <c r="BC591" s="78" t="e">
        <f aca="false">VLOOKUP(F591,PTDS2!$A$1:$Q$13,16)</f>
        <v>#N/A</v>
      </c>
      <c r="BD591" s="78" t="e">
        <f aca="false">VLOOKUP(F591,PTDS2!$A$1:$Q$13,17)</f>
        <v>#N/A</v>
      </c>
      <c r="BF591" s="78" t="e">
        <f aca="false">IF(AO591=0,"",AO591)</f>
        <v>#N/A</v>
      </c>
      <c r="BG591" s="78" t="e">
        <f aca="false">IF(AP591=0,"",AP591)</f>
        <v>#N/A</v>
      </c>
      <c r="BH591" s="78" t="e">
        <f aca="false">IF(AQ591=0,"",AQ591)</f>
        <v>#N/A</v>
      </c>
      <c r="BI591" s="78" t="e">
        <f aca="false">IF(AR591=0,"",AR591)</f>
        <v>#N/A</v>
      </c>
      <c r="BJ591" s="78" t="e">
        <f aca="false">IF(AS591=0,"",AS591)</f>
        <v>#N/A</v>
      </c>
      <c r="BK591" s="78" t="e">
        <f aca="false">IF(AT591=0,"",AT591)</f>
        <v>#N/A</v>
      </c>
      <c r="BL591" s="78" t="e">
        <f aca="false">IF(AU591=0,"",AU591)</f>
        <v>#N/A</v>
      </c>
      <c r="BM591" s="78" t="e">
        <f aca="false">IF(AV591=0,"",AV591)</f>
        <v>#N/A</v>
      </c>
      <c r="BN591" s="78" t="e">
        <f aca="false">IF(AW591=0,"",AW591)</f>
        <v>#N/A</v>
      </c>
      <c r="BO591" s="78" t="e">
        <f aca="false">IF(AX591=0,"",AX591)</f>
        <v>#N/A</v>
      </c>
      <c r="BP591" s="78" t="e">
        <f aca="false">IF(AY591=0,"",AY591)</f>
        <v>#N/A</v>
      </c>
      <c r="BQ591" s="78" t="e">
        <f aca="false">IF(AZ591=0,"",AZ591)</f>
        <v>#N/A</v>
      </c>
      <c r="BR591" s="78" t="e">
        <f aca="false">IF(BA591=0,"",BA591)</f>
        <v>#N/A</v>
      </c>
      <c r="BS591" s="78" t="e">
        <f aca="false">IF(BB591=0,"",BB591)</f>
        <v>#N/A</v>
      </c>
      <c r="BT591" s="78" t="e">
        <f aca="false">IF(BC591=0,"",BC591)</f>
        <v>#N/A</v>
      </c>
      <c r="BU591" s="78" t="e">
        <f aca="false">IF(BD591=0,"",BD591)</f>
        <v>#N/A</v>
      </c>
    </row>
    <row r="592" customFormat="false" ht="56.7" hidden="false" customHeight="true" outlineLevel="0" collapsed="false">
      <c r="A592" s="137"/>
      <c r="B592" s="138"/>
      <c r="C592" s="139"/>
      <c r="D592" s="139"/>
      <c r="E592" s="143"/>
      <c r="F592" s="120"/>
      <c r="G592" s="121"/>
      <c r="H592" s="122"/>
      <c r="I592" s="123"/>
      <c r="J592" s="116"/>
      <c r="K592" s="124" t="str">
        <f aca="false">IF(ISBLANK(I592),"",ROUND(IF(J592&lt;&gt;"€",IF(J592="$",I592*TRANSFERENCIAS!$E$29,I592*TRANSFERENCIAS!$H$29),I592),2))</f>
        <v/>
      </c>
      <c r="L592" s="142"/>
      <c r="M592" s="142"/>
      <c r="N592" s="142"/>
      <c r="O592" s="142"/>
      <c r="P592" s="142"/>
      <c r="Q592" s="160" t="str">
        <f aca="false">IF(ISNUMBER(X592),X592,"P")</f>
        <v>P</v>
      </c>
      <c r="W592" s="129" t="n">
        <f aca="false">SUM(L592:O592)</f>
        <v>0</v>
      </c>
      <c r="X592" s="129" t="str">
        <f aca="false">IF(W592&gt;0,ABS(W592-K592),"")</f>
        <v/>
      </c>
      <c r="AO592" s="78" t="e">
        <f aca="false">VLOOKUP(F592,PTDS2!$A$1:$Q$13,2)</f>
        <v>#N/A</v>
      </c>
      <c r="AP592" s="78" t="e">
        <f aca="false">VLOOKUP(F592,PTDS2!$A$1:$Q$13,3)</f>
        <v>#N/A</v>
      </c>
      <c r="AQ592" s="78" t="e">
        <f aca="false">VLOOKUP(F592,PTDS2!$A$1:$Q$13,4)</f>
        <v>#N/A</v>
      </c>
      <c r="AR592" s="78" t="e">
        <f aca="false">VLOOKUP(F592,PTDS2!$A$1:$Q$13,5)</f>
        <v>#N/A</v>
      </c>
      <c r="AS592" s="78" t="e">
        <f aca="false">VLOOKUP(F592,PTDS2!$A$1:$Q$13,6)</f>
        <v>#N/A</v>
      </c>
      <c r="AT592" s="78" t="e">
        <f aca="false">VLOOKUP(F592,PTDS2!$A$1:$Q$13,7)</f>
        <v>#N/A</v>
      </c>
      <c r="AU592" s="78" t="e">
        <f aca="false">VLOOKUP(F592,PTDS2!$A$1:$Q$13,8)</f>
        <v>#N/A</v>
      </c>
      <c r="AV592" s="78" t="e">
        <f aca="false">VLOOKUP(F592,PTDS2!$A$1:$Q$13,9)</f>
        <v>#N/A</v>
      </c>
      <c r="AW592" s="78" t="e">
        <f aca="false">VLOOKUP(F592,PTDS2!$A$1:$Q$13,10)</f>
        <v>#N/A</v>
      </c>
      <c r="AX592" s="78" t="e">
        <f aca="false">VLOOKUP(F592,PTDS2!$A$1:$Q$13,11)</f>
        <v>#N/A</v>
      </c>
      <c r="AY592" s="78" t="e">
        <f aca="false">VLOOKUP(F592,PTDS2!$A$1:$Q$13,12)</f>
        <v>#N/A</v>
      </c>
      <c r="AZ592" s="78" t="e">
        <f aca="false">VLOOKUP(F592,PTDS2!$A$1:$Q$13,13)</f>
        <v>#N/A</v>
      </c>
      <c r="BA592" s="78" t="e">
        <f aca="false">VLOOKUP(F592,PTDS2!$A$1:$Q$13,14)</f>
        <v>#N/A</v>
      </c>
      <c r="BB592" s="78" t="e">
        <f aca="false">VLOOKUP(F592,PTDS2!$A$1:$Q$13,15)</f>
        <v>#N/A</v>
      </c>
      <c r="BC592" s="78" t="e">
        <f aca="false">VLOOKUP(F592,PTDS2!$A$1:$Q$13,16)</f>
        <v>#N/A</v>
      </c>
      <c r="BD592" s="78" t="e">
        <f aca="false">VLOOKUP(F592,PTDS2!$A$1:$Q$13,17)</f>
        <v>#N/A</v>
      </c>
      <c r="BF592" s="78" t="e">
        <f aca="false">IF(AO592=0,"",AO592)</f>
        <v>#N/A</v>
      </c>
      <c r="BG592" s="78" t="e">
        <f aca="false">IF(AP592=0,"",AP592)</f>
        <v>#N/A</v>
      </c>
      <c r="BH592" s="78" t="e">
        <f aca="false">IF(AQ592=0,"",AQ592)</f>
        <v>#N/A</v>
      </c>
      <c r="BI592" s="78" t="e">
        <f aca="false">IF(AR592=0,"",AR592)</f>
        <v>#N/A</v>
      </c>
      <c r="BJ592" s="78" t="e">
        <f aca="false">IF(AS592=0,"",AS592)</f>
        <v>#N/A</v>
      </c>
      <c r="BK592" s="78" t="e">
        <f aca="false">IF(AT592=0,"",AT592)</f>
        <v>#N/A</v>
      </c>
      <c r="BL592" s="78" t="e">
        <f aca="false">IF(AU592=0,"",AU592)</f>
        <v>#N/A</v>
      </c>
      <c r="BM592" s="78" t="e">
        <f aca="false">IF(AV592=0,"",AV592)</f>
        <v>#N/A</v>
      </c>
      <c r="BN592" s="78" t="e">
        <f aca="false">IF(AW592=0,"",AW592)</f>
        <v>#N/A</v>
      </c>
      <c r="BO592" s="78" t="e">
        <f aca="false">IF(AX592=0,"",AX592)</f>
        <v>#N/A</v>
      </c>
      <c r="BP592" s="78" t="e">
        <f aca="false">IF(AY592=0,"",AY592)</f>
        <v>#N/A</v>
      </c>
      <c r="BQ592" s="78" t="e">
        <f aca="false">IF(AZ592=0,"",AZ592)</f>
        <v>#N/A</v>
      </c>
      <c r="BR592" s="78" t="e">
        <f aca="false">IF(BA592=0,"",BA592)</f>
        <v>#N/A</v>
      </c>
      <c r="BS592" s="78" t="e">
        <f aca="false">IF(BB592=0,"",BB592)</f>
        <v>#N/A</v>
      </c>
      <c r="BT592" s="78" t="e">
        <f aca="false">IF(BC592=0,"",BC592)</f>
        <v>#N/A</v>
      </c>
      <c r="BU592" s="78" t="e">
        <f aca="false">IF(BD592=0,"",BD592)</f>
        <v>#N/A</v>
      </c>
    </row>
    <row r="593" customFormat="false" ht="56.7" hidden="false" customHeight="true" outlineLevel="0" collapsed="false">
      <c r="A593" s="137"/>
      <c r="B593" s="138"/>
      <c r="C593" s="139"/>
      <c r="D593" s="139"/>
      <c r="E593" s="143"/>
      <c r="F593" s="120"/>
      <c r="G593" s="121"/>
      <c r="H593" s="122"/>
      <c r="I593" s="123"/>
      <c r="J593" s="116"/>
      <c r="K593" s="124" t="str">
        <f aca="false">IF(ISBLANK(I593),"",ROUND(IF(J593&lt;&gt;"€",IF(J593="$",I593*TRANSFERENCIAS!$E$29,I593*TRANSFERENCIAS!$H$29),I593),2))</f>
        <v/>
      </c>
      <c r="L593" s="142"/>
      <c r="M593" s="142"/>
      <c r="N593" s="142"/>
      <c r="O593" s="142"/>
      <c r="P593" s="142"/>
      <c r="Q593" s="160" t="str">
        <f aca="false">IF(ISNUMBER(X593),X593,"P")</f>
        <v>P</v>
      </c>
      <c r="W593" s="129" t="n">
        <f aca="false">SUM(L593:O593)</f>
        <v>0</v>
      </c>
      <c r="X593" s="129" t="str">
        <f aca="false">IF(W593&gt;0,ABS(W593-K593),"")</f>
        <v/>
      </c>
      <c r="AO593" s="78" t="e">
        <f aca="false">VLOOKUP(F593,PTDS2!$A$1:$Q$13,2)</f>
        <v>#N/A</v>
      </c>
      <c r="AP593" s="78" t="e">
        <f aca="false">VLOOKUP(F593,PTDS2!$A$1:$Q$13,3)</f>
        <v>#N/A</v>
      </c>
      <c r="AQ593" s="78" t="e">
        <f aca="false">VLOOKUP(F593,PTDS2!$A$1:$Q$13,4)</f>
        <v>#N/A</v>
      </c>
      <c r="AR593" s="78" t="e">
        <f aca="false">VLOOKUP(F593,PTDS2!$A$1:$Q$13,5)</f>
        <v>#N/A</v>
      </c>
      <c r="AS593" s="78" t="e">
        <f aca="false">VLOOKUP(F593,PTDS2!$A$1:$Q$13,6)</f>
        <v>#N/A</v>
      </c>
      <c r="AT593" s="78" t="e">
        <f aca="false">VLOOKUP(F593,PTDS2!$A$1:$Q$13,7)</f>
        <v>#N/A</v>
      </c>
      <c r="AU593" s="78" t="e">
        <f aca="false">VLOOKUP(F593,PTDS2!$A$1:$Q$13,8)</f>
        <v>#N/A</v>
      </c>
      <c r="AV593" s="78" t="e">
        <f aca="false">VLOOKUP(F593,PTDS2!$A$1:$Q$13,9)</f>
        <v>#N/A</v>
      </c>
      <c r="AW593" s="78" t="e">
        <f aca="false">VLOOKUP(F593,PTDS2!$A$1:$Q$13,10)</f>
        <v>#N/A</v>
      </c>
      <c r="AX593" s="78" t="e">
        <f aca="false">VLOOKUP(F593,PTDS2!$A$1:$Q$13,11)</f>
        <v>#N/A</v>
      </c>
      <c r="AY593" s="78" t="e">
        <f aca="false">VLOOKUP(F593,PTDS2!$A$1:$Q$13,12)</f>
        <v>#N/A</v>
      </c>
      <c r="AZ593" s="78" t="e">
        <f aca="false">VLOOKUP(F593,PTDS2!$A$1:$Q$13,13)</f>
        <v>#N/A</v>
      </c>
      <c r="BA593" s="78" t="e">
        <f aca="false">VLOOKUP(F593,PTDS2!$A$1:$Q$13,14)</f>
        <v>#N/A</v>
      </c>
      <c r="BB593" s="78" t="e">
        <f aca="false">VLOOKUP(F593,PTDS2!$A$1:$Q$13,15)</f>
        <v>#N/A</v>
      </c>
      <c r="BC593" s="78" t="e">
        <f aca="false">VLOOKUP(F593,PTDS2!$A$1:$Q$13,16)</f>
        <v>#N/A</v>
      </c>
      <c r="BD593" s="78" t="e">
        <f aca="false">VLOOKUP(F593,PTDS2!$A$1:$Q$13,17)</f>
        <v>#N/A</v>
      </c>
      <c r="BF593" s="78" t="e">
        <f aca="false">IF(AO593=0,"",AO593)</f>
        <v>#N/A</v>
      </c>
      <c r="BG593" s="78" t="e">
        <f aca="false">IF(AP593=0,"",AP593)</f>
        <v>#N/A</v>
      </c>
      <c r="BH593" s="78" t="e">
        <f aca="false">IF(AQ593=0,"",AQ593)</f>
        <v>#N/A</v>
      </c>
      <c r="BI593" s="78" t="e">
        <f aca="false">IF(AR593=0,"",AR593)</f>
        <v>#N/A</v>
      </c>
      <c r="BJ593" s="78" t="e">
        <f aca="false">IF(AS593=0,"",AS593)</f>
        <v>#N/A</v>
      </c>
      <c r="BK593" s="78" t="e">
        <f aca="false">IF(AT593=0,"",AT593)</f>
        <v>#N/A</v>
      </c>
      <c r="BL593" s="78" t="e">
        <f aca="false">IF(AU593=0,"",AU593)</f>
        <v>#N/A</v>
      </c>
      <c r="BM593" s="78" t="e">
        <f aca="false">IF(AV593=0,"",AV593)</f>
        <v>#N/A</v>
      </c>
      <c r="BN593" s="78" t="e">
        <f aca="false">IF(AW593=0,"",AW593)</f>
        <v>#N/A</v>
      </c>
      <c r="BO593" s="78" t="e">
        <f aca="false">IF(AX593=0,"",AX593)</f>
        <v>#N/A</v>
      </c>
      <c r="BP593" s="78" t="e">
        <f aca="false">IF(AY593=0,"",AY593)</f>
        <v>#N/A</v>
      </c>
      <c r="BQ593" s="78" t="e">
        <f aca="false">IF(AZ593=0,"",AZ593)</f>
        <v>#N/A</v>
      </c>
      <c r="BR593" s="78" t="e">
        <f aca="false">IF(BA593=0,"",BA593)</f>
        <v>#N/A</v>
      </c>
      <c r="BS593" s="78" t="e">
        <f aca="false">IF(BB593=0,"",BB593)</f>
        <v>#N/A</v>
      </c>
      <c r="BT593" s="78" t="e">
        <f aca="false">IF(BC593=0,"",BC593)</f>
        <v>#N/A</v>
      </c>
      <c r="BU593" s="78" t="e">
        <f aca="false">IF(BD593=0,"",BD593)</f>
        <v>#N/A</v>
      </c>
    </row>
    <row r="594" customFormat="false" ht="56.7" hidden="false" customHeight="true" outlineLevel="0" collapsed="false">
      <c r="A594" s="137"/>
      <c r="B594" s="138"/>
      <c r="C594" s="139"/>
      <c r="D594" s="139"/>
      <c r="E594" s="143"/>
      <c r="F594" s="120"/>
      <c r="G594" s="121"/>
      <c r="H594" s="122"/>
      <c r="I594" s="123"/>
      <c r="J594" s="116"/>
      <c r="K594" s="124" t="str">
        <f aca="false">IF(ISBLANK(I594),"",ROUND(IF(J594&lt;&gt;"€",IF(J594="$",I594*TRANSFERENCIAS!$E$29,I594*TRANSFERENCIAS!$H$29),I594),2))</f>
        <v/>
      </c>
      <c r="L594" s="142"/>
      <c r="M594" s="142"/>
      <c r="N594" s="142"/>
      <c r="O594" s="142"/>
      <c r="P594" s="142"/>
      <c r="Q594" s="160" t="str">
        <f aca="false">IF(ISNUMBER(X594),X594,"P")</f>
        <v>P</v>
      </c>
      <c r="W594" s="129" t="n">
        <f aca="false">SUM(L594:O594)</f>
        <v>0</v>
      </c>
      <c r="X594" s="129" t="str">
        <f aca="false">IF(W594&gt;0,ABS(W594-K594),"")</f>
        <v/>
      </c>
      <c r="AO594" s="78" t="e">
        <f aca="false">VLOOKUP(F594,PTDS2!$A$1:$Q$13,2)</f>
        <v>#N/A</v>
      </c>
      <c r="AP594" s="78" t="e">
        <f aca="false">VLOOKUP(F594,PTDS2!$A$1:$Q$13,3)</f>
        <v>#N/A</v>
      </c>
      <c r="AQ594" s="78" t="e">
        <f aca="false">VLOOKUP(F594,PTDS2!$A$1:$Q$13,4)</f>
        <v>#N/A</v>
      </c>
      <c r="AR594" s="78" t="e">
        <f aca="false">VLOOKUP(F594,PTDS2!$A$1:$Q$13,5)</f>
        <v>#N/A</v>
      </c>
      <c r="AS594" s="78" t="e">
        <f aca="false">VLOOKUP(F594,PTDS2!$A$1:$Q$13,6)</f>
        <v>#N/A</v>
      </c>
      <c r="AT594" s="78" t="e">
        <f aca="false">VLOOKUP(F594,PTDS2!$A$1:$Q$13,7)</f>
        <v>#N/A</v>
      </c>
      <c r="AU594" s="78" t="e">
        <f aca="false">VLOOKUP(F594,PTDS2!$A$1:$Q$13,8)</f>
        <v>#N/A</v>
      </c>
      <c r="AV594" s="78" t="e">
        <f aca="false">VLOOKUP(F594,PTDS2!$A$1:$Q$13,9)</f>
        <v>#N/A</v>
      </c>
      <c r="AW594" s="78" t="e">
        <f aca="false">VLOOKUP(F594,PTDS2!$A$1:$Q$13,10)</f>
        <v>#N/A</v>
      </c>
      <c r="AX594" s="78" t="e">
        <f aca="false">VLOOKUP(F594,PTDS2!$A$1:$Q$13,11)</f>
        <v>#N/A</v>
      </c>
      <c r="AY594" s="78" t="e">
        <f aca="false">VLOOKUP(F594,PTDS2!$A$1:$Q$13,12)</f>
        <v>#N/A</v>
      </c>
      <c r="AZ594" s="78" t="e">
        <f aca="false">VLOOKUP(F594,PTDS2!$A$1:$Q$13,13)</f>
        <v>#N/A</v>
      </c>
      <c r="BA594" s="78" t="e">
        <f aca="false">VLOOKUP(F594,PTDS2!$A$1:$Q$13,14)</f>
        <v>#N/A</v>
      </c>
      <c r="BB594" s="78" t="e">
        <f aca="false">VLOOKUP(F594,PTDS2!$A$1:$Q$13,15)</f>
        <v>#N/A</v>
      </c>
      <c r="BC594" s="78" t="e">
        <f aca="false">VLOOKUP(F594,PTDS2!$A$1:$Q$13,16)</f>
        <v>#N/A</v>
      </c>
      <c r="BD594" s="78" t="e">
        <f aca="false">VLOOKUP(F594,PTDS2!$A$1:$Q$13,17)</f>
        <v>#N/A</v>
      </c>
      <c r="BF594" s="78" t="e">
        <f aca="false">IF(AO594=0,"",AO594)</f>
        <v>#N/A</v>
      </c>
      <c r="BG594" s="78" t="e">
        <f aca="false">IF(AP594=0,"",AP594)</f>
        <v>#N/A</v>
      </c>
      <c r="BH594" s="78" t="e">
        <f aca="false">IF(AQ594=0,"",AQ594)</f>
        <v>#N/A</v>
      </c>
      <c r="BI594" s="78" t="e">
        <f aca="false">IF(AR594=0,"",AR594)</f>
        <v>#N/A</v>
      </c>
      <c r="BJ594" s="78" t="e">
        <f aca="false">IF(AS594=0,"",AS594)</f>
        <v>#N/A</v>
      </c>
      <c r="BK594" s="78" t="e">
        <f aca="false">IF(AT594=0,"",AT594)</f>
        <v>#N/A</v>
      </c>
      <c r="BL594" s="78" t="e">
        <f aca="false">IF(AU594=0,"",AU594)</f>
        <v>#N/A</v>
      </c>
      <c r="BM594" s="78" t="e">
        <f aca="false">IF(AV594=0,"",AV594)</f>
        <v>#N/A</v>
      </c>
      <c r="BN594" s="78" t="e">
        <f aca="false">IF(AW594=0,"",AW594)</f>
        <v>#N/A</v>
      </c>
      <c r="BO594" s="78" t="e">
        <f aca="false">IF(AX594=0,"",AX594)</f>
        <v>#N/A</v>
      </c>
      <c r="BP594" s="78" t="e">
        <f aca="false">IF(AY594=0,"",AY594)</f>
        <v>#N/A</v>
      </c>
      <c r="BQ594" s="78" t="e">
        <f aca="false">IF(AZ594=0,"",AZ594)</f>
        <v>#N/A</v>
      </c>
      <c r="BR594" s="78" t="e">
        <f aca="false">IF(BA594=0,"",BA594)</f>
        <v>#N/A</v>
      </c>
      <c r="BS594" s="78" t="e">
        <f aca="false">IF(BB594=0,"",BB594)</f>
        <v>#N/A</v>
      </c>
      <c r="BT594" s="78" t="e">
        <f aca="false">IF(BC594=0,"",BC594)</f>
        <v>#N/A</v>
      </c>
      <c r="BU594" s="78" t="e">
        <f aca="false">IF(BD594=0,"",BD594)</f>
        <v>#N/A</v>
      </c>
    </row>
    <row r="595" customFormat="false" ht="56.7" hidden="false" customHeight="true" outlineLevel="0" collapsed="false">
      <c r="A595" s="137"/>
      <c r="B595" s="138"/>
      <c r="C595" s="139"/>
      <c r="D595" s="139"/>
      <c r="E595" s="143"/>
      <c r="F595" s="120"/>
      <c r="G595" s="121"/>
      <c r="H595" s="122"/>
      <c r="I595" s="123"/>
      <c r="J595" s="116"/>
      <c r="K595" s="124" t="str">
        <f aca="false">IF(ISBLANK(I595),"",ROUND(IF(J595&lt;&gt;"€",IF(J595="$",I595*TRANSFERENCIAS!$E$29,I595*TRANSFERENCIAS!$H$29),I595),2))</f>
        <v/>
      </c>
      <c r="L595" s="142"/>
      <c r="M595" s="142"/>
      <c r="N595" s="142"/>
      <c r="O595" s="142"/>
      <c r="P595" s="142"/>
      <c r="Q595" s="160" t="str">
        <f aca="false">IF(ISNUMBER(X595),X595,"P")</f>
        <v>P</v>
      </c>
      <c r="W595" s="129" t="n">
        <f aca="false">SUM(L595:O595)</f>
        <v>0</v>
      </c>
      <c r="X595" s="129" t="str">
        <f aca="false">IF(W595&gt;0,ABS(W595-K595),"")</f>
        <v/>
      </c>
      <c r="AO595" s="78" t="e">
        <f aca="false">VLOOKUP(F595,PTDS2!$A$1:$Q$13,2)</f>
        <v>#N/A</v>
      </c>
      <c r="AP595" s="78" t="e">
        <f aca="false">VLOOKUP(F595,PTDS2!$A$1:$Q$13,3)</f>
        <v>#N/A</v>
      </c>
      <c r="AQ595" s="78" t="e">
        <f aca="false">VLOOKUP(F595,PTDS2!$A$1:$Q$13,4)</f>
        <v>#N/A</v>
      </c>
      <c r="AR595" s="78" t="e">
        <f aca="false">VLOOKUP(F595,PTDS2!$A$1:$Q$13,5)</f>
        <v>#N/A</v>
      </c>
      <c r="AS595" s="78" t="e">
        <f aca="false">VLOOKUP(F595,PTDS2!$A$1:$Q$13,6)</f>
        <v>#N/A</v>
      </c>
      <c r="AT595" s="78" t="e">
        <f aca="false">VLOOKUP(F595,PTDS2!$A$1:$Q$13,7)</f>
        <v>#N/A</v>
      </c>
      <c r="AU595" s="78" t="e">
        <f aca="false">VLOOKUP(F595,PTDS2!$A$1:$Q$13,8)</f>
        <v>#N/A</v>
      </c>
      <c r="AV595" s="78" t="e">
        <f aca="false">VLOOKUP(F595,PTDS2!$A$1:$Q$13,9)</f>
        <v>#N/A</v>
      </c>
      <c r="AW595" s="78" t="e">
        <f aca="false">VLOOKUP(F595,PTDS2!$A$1:$Q$13,10)</f>
        <v>#N/A</v>
      </c>
      <c r="AX595" s="78" t="e">
        <f aca="false">VLOOKUP(F595,PTDS2!$A$1:$Q$13,11)</f>
        <v>#N/A</v>
      </c>
      <c r="AY595" s="78" t="e">
        <f aca="false">VLOOKUP(F595,PTDS2!$A$1:$Q$13,12)</f>
        <v>#N/A</v>
      </c>
      <c r="AZ595" s="78" t="e">
        <f aca="false">VLOOKUP(F595,PTDS2!$A$1:$Q$13,13)</f>
        <v>#N/A</v>
      </c>
      <c r="BA595" s="78" t="e">
        <f aca="false">VLOOKUP(F595,PTDS2!$A$1:$Q$13,14)</f>
        <v>#N/A</v>
      </c>
      <c r="BB595" s="78" t="e">
        <f aca="false">VLOOKUP(F595,PTDS2!$A$1:$Q$13,15)</f>
        <v>#N/A</v>
      </c>
      <c r="BC595" s="78" t="e">
        <f aca="false">VLOOKUP(F595,PTDS2!$A$1:$Q$13,16)</f>
        <v>#N/A</v>
      </c>
      <c r="BD595" s="78" t="e">
        <f aca="false">VLOOKUP(F595,PTDS2!$A$1:$Q$13,17)</f>
        <v>#N/A</v>
      </c>
      <c r="BF595" s="78" t="e">
        <f aca="false">IF(AO595=0,"",AO595)</f>
        <v>#N/A</v>
      </c>
      <c r="BG595" s="78" t="e">
        <f aca="false">IF(AP595=0,"",AP595)</f>
        <v>#N/A</v>
      </c>
      <c r="BH595" s="78" t="e">
        <f aca="false">IF(AQ595=0,"",AQ595)</f>
        <v>#N/A</v>
      </c>
      <c r="BI595" s="78" t="e">
        <f aca="false">IF(AR595=0,"",AR595)</f>
        <v>#N/A</v>
      </c>
      <c r="BJ595" s="78" t="e">
        <f aca="false">IF(AS595=0,"",AS595)</f>
        <v>#N/A</v>
      </c>
      <c r="BK595" s="78" t="e">
        <f aca="false">IF(AT595=0,"",AT595)</f>
        <v>#N/A</v>
      </c>
      <c r="BL595" s="78" t="e">
        <f aca="false">IF(AU595=0,"",AU595)</f>
        <v>#N/A</v>
      </c>
      <c r="BM595" s="78" t="e">
        <f aca="false">IF(AV595=0,"",AV595)</f>
        <v>#N/A</v>
      </c>
      <c r="BN595" s="78" t="e">
        <f aca="false">IF(AW595=0,"",AW595)</f>
        <v>#N/A</v>
      </c>
      <c r="BO595" s="78" t="e">
        <f aca="false">IF(AX595=0,"",AX595)</f>
        <v>#N/A</v>
      </c>
      <c r="BP595" s="78" t="e">
        <f aca="false">IF(AY595=0,"",AY595)</f>
        <v>#N/A</v>
      </c>
      <c r="BQ595" s="78" t="e">
        <f aca="false">IF(AZ595=0,"",AZ595)</f>
        <v>#N/A</v>
      </c>
      <c r="BR595" s="78" t="e">
        <f aca="false">IF(BA595=0,"",BA595)</f>
        <v>#N/A</v>
      </c>
      <c r="BS595" s="78" t="e">
        <f aca="false">IF(BB595=0,"",BB595)</f>
        <v>#N/A</v>
      </c>
      <c r="BT595" s="78" t="e">
        <f aca="false">IF(BC595=0,"",BC595)</f>
        <v>#N/A</v>
      </c>
      <c r="BU595" s="78" t="e">
        <f aca="false">IF(BD595=0,"",BD595)</f>
        <v>#N/A</v>
      </c>
    </row>
    <row r="596" customFormat="false" ht="56.7" hidden="false" customHeight="true" outlineLevel="0" collapsed="false">
      <c r="A596" s="137"/>
      <c r="B596" s="138"/>
      <c r="C596" s="139"/>
      <c r="D596" s="139"/>
      <c r="E596" s="143"/>
      <c r="F596" s="120"/>
      <c r="G596" s="121"/>
      <c r="H596" s="122"/>
      <c r="I596" s="123"/>
      <c r="J596" s="116"/>
      <c r="K596" s="124" t="str">
        <f aca="false">IF(ISBLANK(I596),"",ROUND(IF(J596&lt;&gt;"€",IF(J596="$",I596*TRANSFERENCIAS!$E$29,I596*TRANSFERENCIAS!$H$29),I596),2))</f>
        <v/>
      </c>
      <c r="L596" s="142"/>
      <c r="M596" s="142"/>
      <c r="N596" s="142"/>
      <c r="O596" s="142"/>
      <c r="P596" s="142"/>
      <c r="Q596" s="160" t="str">
        <f aca="false">IF(ISNUMBER(X596),X596,"P")</f>
        <v>P</v>
      </c>
      <c r="W596" s="129" t="n">
        <f aca="false">SUM(L596:O596)</f>
        <v>0</v>
      </c>
      <c r="X596" s="129" t="str">
        <f aca="false">IF(W596&gt;0,ABS(W596-K596),"")</f>
        <v/>
      </c>
      <c r="AO596" s="78" t="e">
        <f aca="false">VLOOKUP(F596,PTDS2!$A$1:$Q$13,2)</f>
        <v>#N/A</v>
      </c>
      <c r="AP596" s="78" t="e">
        <f aca="false">VLOOKUP(F596,PTDS2!$A$1:$Q$13,3)</f>
        <v>#N/A</v>
      </c>
      <c r="AQ596" s="78" t="e">
        <f aca="false">VLOOKUP(F596,PTDS2!$A$1:$Q$13,4)</f>
        <v>#N/A</v>
      </c>
      <c r="AR596" s="78" t="e">
        <f aca="false">VLOOKUP(F596,PTDS2!$A$1:$Q$13,5)</f>
        <v>#N/A</v>
      </c>
      <c r="AS596" s="78" t="e">
        <f aca="false">VLOOKUP(F596,PTDS2!$A$1:$Q$13,6)</f>
        <v>#N/A</v>
      </c>
      <c r="AT596" s="78" t="e">
        <f aca="false">VLOOKUP(F596,PTDS2!$A$1:$Q$13,7)</f>
        <v>#N/A</v>
      </c>
      <c r="AU596" s="78" t="e">
        <f aca="false">VLOOKUP(F596,PTDS2!$A$1:$Q$13,8)</f>
        <v>#N/A</v>
      </c>
      <c r="AV596" s="78" t="e">
        <f aca="false">VLOOKUP(F596,PTDS2!$A$1:$Q$13,9)</f>
        <v>#N/A</v>
      </c>
      <c r="AW596" s="78" t="e">
        <f aca="false">VLOOKUP(F596,PTDS2!$A$1:$Q$13,10)</f>
        <v>#N/A</v>
      </c>
      <c r="AX596" s="78" t="e">
        <f aca="false">VLOOKUP(F596,PTDS2!$A$1:$Q$13,11)</f>
        <v>#N/A</v>
      </c>
      <c r="AY596" s="78" t="e">
        <f aca="false">VLOOKUP(F596,PTDS2!$A$1:$Q$13,12)</f>
        <v>#N/A</v>
      </c>
      <c r="AZ596" s="78" t="e">
        <f aca="false">VLOOKUP(F596,PTDS2!$A$1:$Q$13,13)</f>
        <v>#N/A</v>
      </c>
      <c r="BA596" s="78" t="e">
        <f aca="false">VLOOKUP(F596,PTDS2!$A$1:$Q$13,14)</f>
        <v>#N/A</v>
      </c>
      <c r="BB596" s="78" t="e">
        <f aca="false">VLOOKUP(F596,PTDS2!$A$1:$Q$13,15)</f>
        <v>#N/A</v>
      </c>
      <c r="BC596" s="78" t="e">
        <f aca="false">VLOOKUP(F596,PTDS2!$A$1:$Q$13,16)</f>
        <v>#N/A</v>
      </c>
      <c r="BD596" s="78" t="e">
        <f aca="false">VLOOKUP(F596,PTDS2!$A$1:$Q$13,17)</f>
        <v>#N/A</v>
      </c>
      <c r="BF596" s="78" t="e">
        <f aca="false">IF(AO596=0,"",AO596)</f>
        <v>#N/A</v>
      </c>
      <c r="BG596" s="78" t="e">
        <f aca="false">IF(AP596=0,"",AP596)</f>
        <v>#N/A</v>
      </c>
      <c r="BH596" s="78" t="e">
        <f aca="false">IF(AQ596=0,"",AQ596)</f>
        <v>#N/A</v>
      </c>
      <c r="BI596" s="78" t="e">
        <f aca="false">IF(AR596=0,"",AR596)</f>
        <v>#N/A</v>
      </c>
      <c r="BJ596" s="78" t="e">
        <f aca="false">IF(AS596=0,"",AS596)</f>
        <v>#N/A</v>
      </c>
      <c r="BK596" s="78" t="e">
        <f aca="false">IF(AT596=0,"",AT596)</f>
        <v>#N/A</v>
      </c>
      <c r="BL596" s="78" t="e">
        <f aca="false">IF(AU596=0,"",AU596)</f>
        <v>#N/A</v>
      </c>
      <c r="BM596" s="78" t="e">
        <f aca="false">IF(AV596=0,"",AV596)</f>
        <v>#N/A</v>
      </c>
      <c r="BN596" s="78" t="e">
        <f aca="false">IF(AW596=0,"",AW596)</f>
        <v>#N/A</v>
      </c>
      <c r="BO596" s="78" t="e">
        <f aca="false">IF(AX596=0,"",AX596)</f>
        <v>#N/A</v>
      </c>
      <c r="BP596" s="78" t="e">
        <f aca="false">IF(AY596=0,"",AY596)</f>
        <v>#N/A</v>
      </c>
      <c r="BQ596" s="78" t="e">
        <f aca="false">IF(AZ596=0,"",AZ596)</f>
        <v>#N/A</v>
      </c>
      <c r="BR596" s="78" t="e">
        <f aca="false">IF(BA596=0,"",BA596)</f>
        <v>#N/A</v>
      </c>
      <c r="BS596" s="78" t="e">
        <f aca="false">IF(BB596=0,"",BB596)</f>
        <v>#N/A</v>
      </c>
      <c r="BT596" s="78" t="e">
        <f aca="false">IF(BC596=0,"",BC596)</f>
        <v>#N/A</v>
      </c>
      <c r="BU596" s="78" t="e">
        <f aca="false">IF(BD596=0,"",BD596)</f>
        <v>#N/A</v>
      </c>
    </row>
    <row r="597" customFormat="false" ht="56.7" hidden="false" customHeight="true" outlineLevel="0" collapsed="false">
      <c r="A597" s="137"/>
      <c r="B597" s="138"/>
      <c r="C597" s="139"/>
      <c r="D597" s="139"/>
      <c r="E597" s="143"/>
      <c r="F597" s="120"/>
      <c r="G597" s="121"/>
      <c r="H597" s="122"/>
      <c r="I597" s="123"/>
      <c r="J597" s="116"/>
      <c r="K597" s="124" t="str">
        <f aca="false">IF(ISBLANK(I597),"",ROUND(IF(J597&lt;&gt;"€",IF(J597="$",I597*TRANSFERENCIAS!$E$29,I597*TRANSFERENCIAS!$H$29),I597),2))</f>
        <v/>
      </c>
      <c r="L597" s="142"/>
      <c r="M597" s="142"/>
      <c r="N597" s="142"/>
      <c r="O597" s="142"/>
      <c r="P597" s="142"/>
      <c r="Q597" s="160" t="str">
        <f aca="false">IF(ISNUMBER(X597),X597,"P")</f>
        <v>P</v>
      </c>
      <c r="W597" s="129" t="n">
        <f aca="false">SUM(L597:O597)</f>
        <v>0</v>
      </c>
      <c r="X597" s="129" t="str">
        <f aca="false">IF(W597&gt;0,ABS(W597-K597),"")</f>
        <v/>
      </c>
      <c r="AO597" s="78" t="e">
        <f aca="false">VLOOKUP(F597,PTDS2!$A$1:$Q$13,2)</f>
        <v>#N/A</v>
      </c>
      <c r="AP597" s="78" t="e">
        <f aca="false">VLOOKUP(F597,PTDS2!$A$1:$Q$13,3)</f>
        <v>#N/A</v>
      </c>
      <c r="AQ597" s="78" t="e">
        <f aca="false">VLOOKUP(F597,PTDS2!$A$1:$Q$13,4)</f>
        <v>#N/A</v>
      </c>
      <c r="AR597" s="78" t="e">
        <f aca="false">VLOOKUP(F597,PTDS2!$A$1:$Q$13,5)</f>
        <v>#N/A</v>
      </c>
      <c r="AS597" s="78" t="e">
        <f aca="false">VLOOKUP(F597,PTDS2!$A$1:$Q$13,6)</f>
        <v>#N/A</v>
      </c>
      <c r="AT597" s="78" t="e">
        <f aca="false">VLOOKUP(F597,PTDS2!$A$1:$Q$13,7)</f>
        <v>#N/A</v>
      </c>
      <c r="AU597" s="78" t="e">
        <f aca="false">VLOOKUP(F597,PTDS2!$A$1:$Q$13,8)</f>
        <v>#N/A</v>
      </c>
      <c r="AV597" s="78" t="e">
        <f aca="false">VLOOKUP(F597,PTDS2!$A$1:$Q$13,9)</f>
        <v>#N/A</v>
      </c>
      <c r="AW597" s="78" t="e">
        <f aca="false">VLOOKUP(F597,PTDS2!$A$1:$Q$13,10)</f>
        <v>#N/A</v>
      </c>
      <c r="AX597" s="78" t="e">
        <f aca="false">VLOOKUP(F597,PTDS2!$A$1:$Q$13,11)</f>
        <v>#N/A</v>
      </c>
      <c r="AY597" s="78" t="e">
        <f aca="false">VLOOKUP(F597,PTDS2!$A$1:$Q$13,12)</f>
        <v>#N/A</v>
      </c>
      <c r="AZ597" s="78" t="e">
        <f aca="false">VLOOKUP(F597,PTDS2!$A$1:$Q$13,13)</f>
        <v>#N/A</v>
      </c>
      <c r="BA597" s="78" t="e">
        <f aca="false">VLOOKUP(F597,PTDS2!$A$1:$Q$13,14)</f>
        <v>#N/A</v>
      </c>
      <c r="BB597" s="78" t="e">
        <f aca="false">VLOOKUP(F597,PTDS2!$A$1:$Q$13,15)</f>
        <v>#N/A</v>
      </c>
      <c r="BC597" s="78" t="e">
        <f aca="false">VLOOKUP(F597,PTDS2!$A$1:$Q$13,16)</f>
        <v>#N/A</v>
      </c>
      <c r="BD597" s="78" t="e">
        <f aca="false">VLOOKUP(F597,PTDS2!$A$1:$Q$13,17)</f>
        <v>#N/A</v>
      </c>
      <c r="BF597" s="78" t="e">
        <f aca="false">IF(AO597=0,"",AO597)</f>
        <v>#N/A</v>
      </c>
      <c r="BG597" s="78" t="e">
        <f aca="false">IF(AP597=0,"",AP597)</f>
        <v>#N/A</v>
      </c>
      <c r="BH597" s="78" t="e">
        <f aca="false">IF(AQ597=0,"",AQ597)</f>
        <v>#N/A</v>
      </c>
      <c r="BI597" s="78" t="e">
        <f aca="false">IF(AR597=0,"",AR597)</f>
        <v>#N/A</v>
      </c>
      <c r="BJ597" s="78" t="e">
        <f aca="false">IF(AS597=0,"",AS597)</f>
        <v>#N/A</v>
      </c>
      <c r="BK597" s="78" t="e">
        <f aca="false">IF(AT597=0,"",AT597)</f>
        <v>#N/A</v>
      </c>
      <c r="BL597" s="78" t="e">
        <f aca="false">IF(AU597=0,"",AU597)</f>
        <v>#N/A</v>
      </c>
      <c r="BM597" s="78" t="e">
        <f aca="false">IF(AV597=0,"",AV597)</f>
        <v>#N/A</v>
      </c>
      <c r="BN597" s="78" t="e">
        <f aca="false">IF(AW597=0,"",AW597)</f>
        <v>#N/A</v>
      </c>
      <c r="BO597" s="78" t="e">
        <f aca="false">IF(AX597=0,"",AX597)</f>
        <v>#N/A</v>
      </c>
      <c r="BP597" s="78" t="e">
        <f aca="false">IF(AY597=0,"",AY597)</f>
        <v>#N/A</v>
      </c>
      <c r="BQ597" s="78" t="e">
        <f aca="false">IF(AZ597=0,"",AZ597)</f>
        <v>#N/A</v>
      </c>
      <c r="BR597" s="78" t="e">
        <f aca="false">IF(BA597=0,"",BA597)</f>
        <v>#N/A</v>
      </c>
      <c r="BS597" s="78" t="e">
        <f aca="false">IF(BB597=0,"",BB597)</f>
        <v>#N/A</v>
      </c>
      <c r="BT597" s="78" t="e">
        <f aca="false">IF(BC597=0,"",BC597)</f>
        <v>#N/A</v>
      </c>
      <c r="BU597" s="78" t="e">
        <f aca="false">IF(BD597=0,"",BD597)</f>
        <v>#N/A</v>
      </c>
    </row>
    <row r="598" customFormat="false" ht="56.7" hidden="false" customHeight="true" outlineLevel="0" collapsed="false">
      <c r="A598" s="137"/>
      <c r="B598" s="138"/>
      <c r="C598" s="139"/>
      <c r="D598" s="139"/>
      <c r="E598" s="143"/>
      <c r="F598" s="120"/>
      <c r="G598" s="121"/>
      <c r="H598" s="122"/>
      <c r="I598" s="123"/>
      <c r="J598" s="116"/>
      <c r="K598" s="124" t="str">
        <f aca="false">IF(ISBLANK(I598),"",ROUND(IF(J598&lt;&gt;"€",IF(J598="$",I598*TRANSFERENCIAS!$E$29,I598*TRANSFERENCIAS!$H$29),I598),2))</f>
        <v/>
      </c>
      <c r="L598" s="142"/>
      <c r="M598" s="142"/>
      <c r="N598" s="142"/>
      <c r="O598" s="142"/>
      <c r="P598" s="142"/>
      <c r="Q598" s="160" t="str">
        <f aca="false">IF(ISNUMBER(X598),X598,"P")</f>
        <v>P</v>
      </c>
      <c r="W598" s="129" t="n">
        <f aca="false">SUM(L598:O598)</f>
        <v>0</v>
      </c>
      <c r="X598" s="129" t="str">
        <f aca="false">IF(W598&gt;0,ABS(W598-K598),"")</f>
        <v/>
      </c>
      <c r="AO598" s="78" t="e">
        <f aca="false">VLOOKUP(F598,PTDS2!$A$1:$Q$13,2)</f>
        <v>#N/A</v>
      </c>
      <c r="AP598" s="78" t="e">
        <f aca="false">VLOOKUP(F598,PTDS2!$A$1:$Q$13,3)</f>
        <v>#N/A</v>
      </c>
      <c r="AQ598" s="78" t="e">
        <f aca="false">VLOOKUP(F598,PTDS2!$A$1:$Q$13,4)</f>
        <v>#N/A</v>
      </c>
      <c r="AR598" s="78" t="e">
        <f aca="false">VLOOKUP(F598,PTDS2!$A$1:$Q$13,5)</f>
        <v>#N/A</v>
      </c>
      <c r="AS598" s="78" t="e">
        <f aca="false">VLOOKUP(F598,PTDS2!$A$1:$Q$13,6)</f>
        <v>#N/A</v>
      </c>
      <c r="AT598" s="78" t="e">
        <f aca="false">VLOOKUP(F598,PTDS2!$A$1:$Q$13,7)</f>
        <v>#N/A</v>
      </c>
      <c r="AU598" s="78" t="e">
        <f aca="false">VLOOKUP(F598,PTDS2!$A$1:$Q$13,8)</f>
        <v>#N/A</v>
      </c>
      <c r="AV598" s="78" t="e">
        <f aca="false">VLOOKUP(F598,PTDS2!$A$1:$Q$13,9)</f>
        <v>#N/A</v>
      </c>
      <c r="AW598" s="78" t="e">
        <f aca="false">VLOOKUP(F598,PTDS2!$A$1:$Q$13,10)</f>
        <v>#N/A</v>
      </c>
      <c r="AX598" s="78" t="e">
        <f aca="false">VLOOKUP(F598,PTDS2!$A$1:$Q$13,11)</f>
        <v>#N/A</v>
      </c>
      <c r="AY598" s="78" t="e">
        <f aca="false">VLOOKUP(F598,PTDS2!$A$1:$Q$13,12)</f>
        <v>#N/A</v>
      </c>
      <c r="AZ598" s="78" t="e">
        <f aca="false">VLOOKUP(F598,PTDS2!$A$1:$Q$13,13)</f>
        <v>#N/A</v>
      </c>
      <c r="BA598" s="78" t="e">
        <f aca="false">VLOOKUP(F598,PTDS2!$A$1:$Q$13,14)</f>
        <v>#N/A</v>
      </c>
      <c r="BB598" s="78" t="e">
        <f aca="false">VLOOKUP(F598,PTDS2!$A$1:$Q$13,15)</f>
        <v>#N/A</v>
      </c>
      <c r="BC598" s="78" t="e">
        <f aca="false">VLOOKUP(F598,PTDS2!$A$1:$Q$13,16)</f>
        <v>#N/A</v>
      </c>
      <c r="BD598" s="78" t="e">
        <f aca="false">VLOOKUP(F598,PTDS2!$A$1:$Q$13,17)</f>
        <v>#N/A</v>
      </c>
      <c r="BF598" s="78" t="e">
        <f aca="false">IF(AO598=0,"",AO598)</f>
        <v>#N/A</v>
      </c>
      <c r="BG598" s="78" t="e">
        <f aca="false">IF(AP598=0,"",AP598)</f>
        <v>#N/A</v>
      </c>
      <c r="BH598" s="78" t="e">
        <f aca="false">IF(AQ598=0,"",AQ598)</f>
        <v>#N/A</v>
      </c>
      <c r="BI598" s="78" t="e">
        <f aca="false">IF(AR598=0,"",AR598)</f>
        <v>#N/A</v>
      </c>
      <c r="BJ598" s="78" t="e">
        <f aca="false">IF(AS598=0,"",AS598)</f>
        <v>#N/A</v>
      </c>
      <c r="BK598" s="78" t="e">
        <f aca="false">IF(AT598=0,"",AT598)</f>
        <v>#N/A</v>
      </c>
      <c r="BL598" s="78" t="e">
        <f aca="false">IF(AU598=0,"",AU598)</f>
        <v>#N/A</v>
      </c>
      <c r="BM598" s="78" t="e">
        <f aca="false">IF(AV598=0,"",AV598)</f>
        <v>#N/A</v>
      </c>
      <c r="BN598" s="78" t="e">
        <f aca="false">IF(AW598=0,"",AW598)</f>
        <v>#N/A</v>
      </c>
      <c r="BO598" s="78" t="e">
        <f aca="false">IF(AX598=0,"",AX598)</f>
        <v>#N/A</v>
      </c>
      <c r="BP598" s="78" t="e">
        <f aca="false">IF(AY598=0,"",AY598)</f>
        <v>#N/A</v>
      </c>
      <c r="BQ598" s="78" t="e">
        <f aca="false">IF(AZ598=0,"",AZ598)</f>
        <v>#N/A</v>
      </c>
      <c r="BR598" s="78" t="e">
        <f aca="false">IF(BA598=0,"",BA598)</f>
        <v>#N/A</v>
      </c>
      <c r="BS598" s="78" t="e">
        <f aca="false">IF(BB598=0,"",BB598)</f>
        <v>#N/A</v>
      </c>
      <c r="BT598" s="78" t="e">
        <f aca="false">IF(BC598=0,"",BC598)</f>
        <v>#N/A</v>
      </c>
      <c r="BU598" s="78" t="e">
        <f aca="false">IF(BD598=0,"",BD598)</f>
        <v>#N/A</v>
      </c>
    </row>
    <row r="599" customFormat="false" ht="56.7" hidden="false" customHeight="true" outlineLevel="0" collapsed="false">
      <c r="A599" s="137"/>
      <c r="B599" s="138"/>
      <c r="C599" s="139"/>
      <c r="D599" s="139"/>
      <c r="E599" s="143"/>
      <c r="F599" s="120"/>
      <c r="G599" s="121"/>
      <c r="H599" s="122"/>
      <c r="I599" s="123"/>
      <c r="J599" s="116"/>
      <c r="K599" s="124" t="str">
        <f aca="false">IF(ISBLANK(I599),"",ROUND(IF(J599&lt;&gt;"€",IF(J599="$",I599*TRANSFERENCIAS!$E$29,I599*TRANSFERENCIAS!$H$29),I599),2))</f>
        <v/>
      </c>
      <c r="L599" s="142"/>
      <c r="M599" s="142"/>
      <c r="N599" s="142"/>
      <c r="O599" s="142"/>
      <c r="P599" s="142"/>
      <c r="Q599" s="160" t="str">
        <f aca="false">IF(ISNUMBER(X599),X599,"P")</f>
        <v>P</v>
      </c>
      <c r="W599" s="129" t="n">
        <f aca="false">SUM(L599:O599)</f>
        <v>0</v>
      </c>
      <c r="X599" s="129" t="str">
        <f aca="false">IF(W599&gt;0,ABS(W599-K599),"")</f>
        <v/>
      </c>
      <c r="AO599" s="78" t="e">
        <f aca="false">VLOOKUP(F599,PTDS2!$A$1:$Q$13,2)</f>
        <v>#N/A</v>
      </c>
      <c r="AP599" s="78" t="e">
        <f aca="false">VLOOKUP(F599,PTDS2!$A$1:$Q$13,3)</f>
        <v>#N/A</v>
      </c>
      <c r="AQ599" s="78" t="e">
        <f aca="false">VLOOKUP(F599,PTDS2!$A$1:$Q$13,4)</f>
        <v>#N/A</v>
      </c>
      <c r="AR599" s="78" t="e">
        <f aca="false">VLOOKUP(F599,PTDS2!$A$1:$Q$13,5)</f>
        <v>#N/A</v>
      </c>
      <c r="AS599" s="78" t="e">
        <f aca="false">VLOOKUP(F599,PTDS2!$A$1:$Q$13,6)</f>
        <v>#N/A</v>
      </c>
      <c r="AT599" s="78" t="e">
        <f aca="false">VLOOKUP(F599,PTDS2!$A$1:$Q$13,7)</f>
        <v>#N/A</v>
      </c>
      <c r="AU599" s="78" t="e">
        <f aca="false">VLOOKUP(F599,PTDS2!$A$1:$Q$13,8)</f>
        <v>#N/A</v>
      </c>
      <c r="AV599" s="78" t="e">
        <f aca="false">VLOOKUP(F599,PTDS2!$A$1:$Q$13,9)</f>
        <v>#N/A</v>
      </c>
      <c r="AW599" s="78" t="e">
        <f aca="false">VLOOKUP(F599,PTDS2!$A$1:$Q$13,10)</f>
        <v>#N/A</v>
      </c>
      <c r="AX599" s="78" t="e">
        <f aca="false">VLOOKUP(F599,PTDS2!$A$1:$Q$13,11)</f>
        <v>#N/A</v>
      </c>
      <c r="AY599" s="78" t="e">
        <f aca="false">VLOOKUP(F599,PTDS2!$A$1:$Q$13,12)</f>
        <v>#N/A</v>
      </c>
      <c r="AZ599" s="78" t="e">
        <f aca="false">VLOOKUP(F599,PTDS2!$A$1:$Q$13,13)</f>
        <v>#N/A</v>
      </c>
      <c r="BA599" s="78" t="e">
        <f aca="false">VLOOKUP(F599,PTDS2!$A$1:$Q$13,14)</f>
        <v>#N/A</v>
      </c>
      <c r="BB599" s="78" t="e">
        <f aca="false">VLOOKUP(F599,PTDS2!$A$1:$Q$13,15)</f>
        <v>#N/A</v>
      </c>
      <c r="BC599" s="78" t="e">
        <f aca="false">VLOOKUP(F599,PTDS2!$A$1:$Q$13,16)</f>
        <v>#N/A</v>
      </c>
      <c r="BD599" s="78" t="e">
        <f aca="false">VLOOKUP(F599,PTDS2!$A$1:$Q$13,17)</f>
        <v>#N/A</v>
      </c>
      <c r="BF599" s="78" t="e">
        <f aca="false">IF(AO599=0,"",AO599)</f>
        <v>#N/A</v>
      </c>
      <c r="BG599" s="78" t="e">
        <f aca="false">IF(AP599=0,"",AP599)</f>
        <v>#N/A</v>
      </c>
      <c r="BH599" s="78" t="e">
        <f aca="false">IF(AQ599=0,"",AQ599)</f>
        <v>#N/A</v>
      </c>
      <c r="BI599" s="78" t="e">
        <f aca="false">IF(AR599=0,"",AR599)</f>
        <v>#N/A</v>
      </c>
      <c r="BJ599" s="78" t="e">
        <f aca="false">IF(AS599=0,"",AS599)</f>
        <v>#N/A</v>
      </c>
      <c r="BK599" s="78" t="e">
        <f aca="false">IF(AT599=0,"",AT599)</f>
        <v>#N/A</v>
      </c>
      <c r="BL599" s="78" t="e">
        <f aca="false">IF(AU599=0,"",AU599)</f>
        <v>#N/A</v>
      </c>
      <c r="BM599" s="78" t="e">
        <f aca="false">IF(AV599=0,"",AV599)</f>
        <v>#N/A</v>
      </c>
      <c r="BN599" s="78" t="e">
        <f aca="false">IF(AW599=0,"",AW599)</f>
        <v>#N/A</v>
      </c>
      <c r="BO599" s="78" t="e">
        <f aca="false">IF(AX599=0,"",AX599)</f>
        <v>#N/A</v>
      </c>
      <c r="BP599" s="78" t="e">
        <f aca="false">IF(AY599=0,"",AY599)</f>
        <v>#N/A</v>
      </c>
      <c r="BQ599" s="78" t="e">
        <f aca="false">IF(AZ599=0,"",AZ599)</f>
        <v>#N/A</v>
      </c>
      <c r="BR599" s="78" t="e">
        <f aca="false">IF(BA599=0,"",BA599)</f>
        <v>#N/A</v>
      </c>
      <c r="BS599" s="78" t="e">
        <f aca="false">IF(BB599=0,"",BB599)</f>
        <v>#N/A</v>
      </c>
      <c r="BT599" s="78" t="e">
        <f aca="false">IF(BC599=0,"",BC599)</f>
        <v>#N/A</v>
      </c>
      <c r="BU599" s="78" t="e">
        <f aca="false">IF(BD599=0,"",BD599)</f>
        <v>#N/A</v>
      </c>
    </row>
    <row r="600" customFormat="false" ht="56.7" hidden="false" customHeight="true" outlineLevel="0" collapsed="false">
      <c r="A600" s="137"/>
      <c r="B600" s="138"/>
      <c r="C600" s="139"/>
      <c r="D600" s="139"/>
      <c r="E600" s="143"/>
      <c r="F600" s="120"/>
      <c r="G600" s="121"/>
      <c r="H600" s="122"/>
      <c r="I600" s="123"/>
      <c r="J600" s="116"/>
      <c r="K600" s="124" t="str">
        <f aca="false">IF(ISBLANK(I600),"",ROUND(IF(J600&lt;&gt;"€",IF(J600="$",I600*TRANSFERENCIAS!$E$29,I600*TRANSFERENCIAS!$H$29),I600),2))</f>
        <v/>
      </c>
      <c r="L600" s="142"/>
      <c r="M600" s="142"/>
      <c r="N600" s="142"/>
      <c r="O600" s="142"/>
      <c r="P600" s="142"/>
      <c r="Q600" s="160" t="str">
        <f aca="false">IF(ISNUMBER(X600),X600,"P")</f>
        <v>P</v>
      </c>
      <c r="W600" s="129" t="n">
        <f aca="false">SUM(L600:O600)</f>
        <v>0</v>
      </c>
      <c r="X600" s="129" t="str">
        <f aca="false">IF(W600&gt;0,ABS(W600-K600),"")</f>
        <v/>
      </c>
      <c r="AO600" s="78" t="e">
        <f aca="false">VLOOKUP(F600,PTDS2!$A$1:$Q$13,2)</f>
        <v>#N/A</v>
      </c>
      <c r="AP600" s="78" t="e">
        <f aca="false">VLOOKUP(F600,PTDS2!$A$1:$Q$13,3)</f>
        <v>#N/A</v>
      </c>
      <c r="AQ600" s="78" t="e">
        <f aca="false">VLOOKUP(F600,PTDS2!$A$1:$Q$13,4)</f>
        <v>#N/A</v>
      </c>
      <c r="AR600" s="78" t="e">
        <f aca="false">VLOOKUP(F600,PTDS2!$A$1:$Q$13,5)</f>
        <v>#N/A</v>
      </c>
      <c r="AS600" s="78" t="e">
        <f aca="false">VLOOKUP(F600,PTDS2!$A$1:$Q$13,6)</f>
        <v>#N/A</v>
      </c>
      <c r="AT600" s="78" t="e">
        <f aca="false">VLOOKUP(F600,PTDS2!$A$1:$Q$13,7)</f>
        <v>#N/A</v>
      </c>
      <c r="AU600" s="78" t="e">
        <f aca="false">VLOOKUP(F600,PTDS2!$A$1:$Q$13,8)</f>
        <v>#N/A</v>
      </c>
      <c r="AV600" s="78" t="e">
        <f aca="false">VLOOKUP(F600,PTDS2!$A$1:$Q$13,9)</f>
        <v>#N/A</v>
      </c>
      <c r="AW600" s="78" t="e">
        <f aca="false">VLOOKUP(F600,PTDS2!$A$1:$Q$13,10)</f>
        <v>#N/A</v>
      </c>
      <c r="AX600" s="78" t="e">
        <f aca="false">VLOOKUP(F600,PTDS2!$A$1:$Q$13,11)</f>
        <v>#N/A</v>
      </c>
      <c r="AY600" s="78" t="e">
        <f aca="false">VLOOKUP(F600,PTDS2!$A$1:$Q$13,12)</f>
        <v>#N/A</v>
      </c>
      <c r="AZ600" s="78" t="e">
        <f aca="false">VLOOKUP(F600,PTDS2!$A$1:$Q$13,13)</f>
        <v>#N/A</v>
      </c>
      <c r="BA600" s="78" t="e">
        <f aca="false">VLOOKUP(F600,PTDS2!$A$1:$Q$13,14)</f>
        <v>#N/A</v>
      </c>
      <c r="BB600" s="78" t="e">
        <f aca="false">VLOOKUP(F600,PTDS2!$A$1:$Q$13,15)</f>
        <v>#N/A</v>
      </c>
      <c r="BC600" s="78" t="e">
        <f aca="false">VLOOKUP(F600,PTDS2!$A$1:$Q$13,16)</f>
        <v>#N/A</v>
      </c>
      <c r="BD600" s="78" t="e">
        <f aca="false">VLOOKUP(F600,PTDS2!$A$1:$Q$13,17)</f>
        <v>#N/A</v>
      </c>
      <c r="BF600" s="78" t="e">
        <f aca="false">IF(AO600=0,"",AO600)</f>
        <v>#N/A</v>
      </c>
      <c r="BG600" s="78" t="e">
        <f aca="false">IF(AP600=0,"",AP600)</f>
        <v>#N/A</v>
      </c>
      <c r="BH600" s="78" t="e">
        <f aca="false">IF(AQ600=0,"",AQ600)</f>
        <v>#N/A</v>
      </c>
      <c r="BI600" s="78" t="e">
        <f aca="false">IF(AR600=0,"",AR600)</f>
        <v>#N/A</v>
      </c>
      <c r="BJ600" s="78" t="e">
        <f aca="false">IF(AS600=0,"",AS600)</f>
        <v>#N/A</v>
      </c>
      <c r="BK600" s="78" t="e">
        <f aca="false">IF(AT600=0,"",AT600)</f>
        <v>#N/A</v>
      </c>
      <c r="BL600" s="78" t="e">
        <f aca="false">IF(AU600=0,"",AU600)</f>
        <v>#N/A</v>
      </c>
      <c r="BM600" s="78" t="e">
        <f aca="false">IF(AV600=0,"",AV600)</f>
        <v>#N/A</v>
      </c>
      <c r="BN600" s="78" t="e">
        <f aca="false">IF(AW600=0,"",AW600)</f>
        <v>#N/A</v>
      </c>
      <c r="BO600" s="78" t="e">
        <f aca="false">IF(AX600=0,"",AX600)</f>
        <v>#N/A</v>
      </c>
      <c r="BP600" s="78" t="e">
        <f aca="false">IF(AY600=0,"",AY600)</f>
        <v>#N/A</v>
      </c>
      <c r="BQ600" s="78" t="e">
        <f aca="false">IF(AZ600=0,"",AZ600)</f>
        <v>#N/A</v>
      </c>
      <c r="BR600" s="78" t="e">
        <f aca="false">IF(BA600=0,"",BA600)</f>
        <v>#N/A</v>
      </c>
      <c r="BS600" s="78" t="e">
        <f aca="false">IF(BB600=0,"",BB600)</f>
        <v>#N/A</v>
      </c>
      <c r="BT600" s="78" t="e">
        <f aca="false">IF(BC600=0,"",BC600)</f>
        <v>#N/A</v>
      </c>
      <c r="BU600" s="78" t="e">
        <f aca="false">IF(BD600=0,"",BD600)</f>
        <v>#N/A</v>
      </c>
    </row>
    <row r="601" customFormat="false" ht="56.7" hidden="false" customHeight="true" outlineLevel="0" collapsed="false">
      <c r="A601" s="137"/>
      <c r="B601" s="138"/>
      <c r="C601" s="139"/>
      <c r="D601" s="139"/>
      <c r="E601" s="143"/>
      <c r="F601" s="120"/>
      <c r="G601" s="121"/>
      <c r="H601" s="122"/>
      <c r="I601" s="123"/>
      <c r="J601" s="116"/>
      <c r="K601" s="124" t="str">
        <f aca="false">IF(ISBLANK(I601),"",ROUND(IF(J601&lt;&gt;"€",IF(J601="$",I601*TRANSFERENCIAS!$E$29,I601*TRANSFERENCIAS!$H$29),I601),2))</f>
        <v/>
      </c>
      <c r="L601" s="142"/>
      <c r="M601" s="142"/>
      <c r="N601" s="142"/>
      <c r="O601" s="142"/>
      <c r="P601" s="142"/>
      <c r="Q601" s="160" t="str">
        <f aca="false">IF(ISNUMBER(X601),X601,"P")</f>
        <v>P</v>
      </c>
      <c r="W601" s="129" t="n">
        <f aca="false">SUM(L601:O601)</f>
        <v>0</v>
      </c>
      <c r="X601" s="129" t="str">
        <f aca="false">IF(W601&gt;0,ABS(W601-K601),"")</f>
        <v/>
      </c>
      <c r="AO601" s="78" t="e">
        <f aca="false">VLOOKUP(F601,PTDS2!$A$1:$Q$13,2)</f>
        <v>#N/A</v>
      </c>
      <c r="AP601" s="78" t="e">
        <f aca="false">VLOOKUP(F601,PTDS2!$A$1:$Q$13,3)</f>
        <v>#N/A</v>
      </c>
      <c r="AQ601" s="78" t="e">
        <f aca="false">VLOOKUP(F601,PTDS2!$A$1:$Q$13,4)</f>
        <v>#N/A</v>
      </c>
      <c r="AR601" s="78" t="e">
        <f aca="false">VLOOKUP(F601,PTDS2!$A$1:$Q$13,5)</f>
        <v>#N/A</v>
      </c>
      <c r="AS601" s="78" t="e">
        <f aca="false">VLOOKUP(F601,PTDS2!$A$1:$Q$13,6)</f>
        <v>#N/A</v>
      </c>
      <c r="AT601" s="78" t="e">
        <f aca="false">VLOOKUP(F601,PTDS2!$A$1:$Q$13,7)</f>
        <v>#N/A</v>
      </c>
      <c r="AU601" s="78" t="e">
        <f aca="false">VLOOKUP(F601,PTDS2!$A$1:$Q$13,8)</f>
        <v>#N/A</v>
      </c>
      <c r="AV601" s="78" t="e">
        <f aca="false">VLOOKUP(F601,PTDS2!$A$1:$Q$13,9)</f>
        <v>#N/A</v>
      </c>
      <c r="AW601" s="78" t="e">
        <f aca="false">VLOOKUP(F601,PTDS2!$A$1:$Q$13,10)</f>
        <v>#N/A</v>
      </c>
      <c r="AX601" s="78" t="e">
        <f aca="false">VLOOKUP(F601,PTDS2!$A$1:$Q$13,11)</f>
        <v>#N/A</v>
      </c>
      <c r="AY601" s="78" t="e">
        <f aca="false">VLOOKUP(F601,PTDS2!$A$1:$Q$13,12)</f>
        <v>#N/A</v>
      </c>
      <c r="AZ601" s="78" t="e">
        <f aca="false">VLOOKUP(F601,PTDS2!$A$1:$Q$13,13)</f>
        <v>#N/A</v>
      </c>
      <c r="BA601" s="78" t="e">
        <f aca="false">VLOOKUP(F601,PTDS2!$A$1:$Q$13,14)</f>
        <v>#N/A</v>
      </c>
      <c r="BB601" s="78" t="e">
        <f aca="false">VLOOKUP(F601,PTDS2!$A$1:$Q$13,15)</f>
        <v>#N/A</v>
      </c>
      <c r="BC601" s="78" t="e">
        <f aca="false">VLOOKUP(F601,PTDS2!$A$1:$Q$13,16)</f>
        <v>#N/A</v>
      </c>
      <c r="BD601" s="78" t="e">
        <f aca="false">VLOOKUP(F601,PTDS2!$A$1:$Q$13,17)</f>
        <v>#N/A</v>
      </c>
      <c r="BF601" s="78" t="e">
        <f aca="false">IF(AO601=0,"",AO601)</f>
        <v>#N/A</v>
      </c>
      <c r="BG601" s="78" t="e">
        <f aca="false">IF(AP601=0,"",AP601)</f>
        <v>#N/A</v>
      </c>
      <c r="BH601" s="78" t="e">
        <f aca="false">IF(AQ601=0,"",AQ601)</f>
        <v>#N/A</v>
      </c>
      <c r="BI601" s="78" t="e">
        <f aca="false">IF(AR601=0,"",AR601)</f>
        <v>#N/A</v>
      </c>
      <c r="BJ601" s="78" t="e">
        <f aca="false">IF(AS601=0,"",AS601)</f>
        <v>#N/A</v>
      </c>
      <c r="BK601" s="78" t="e">
        <f aca="false">IF(AT601=0,"",AT601)</f>
        <v>#N/A</v>
      </c>
      <c r="BL601" s="78" t="e">
        <f aca="false">IF(AU601=0,"",AU601)</f>
        <v>#N/A</v>
      </c>
      <c r="BM601" s="78" t="e">
        <f aca="false">IF(AV601=0,"",AV601)</f>
        <v>#N/A</v>
      </c>
      <c r="BN601" s="78" t="e">
        <f aca="false">IF(AW601=0,"",AW601)</f>
        <v>#N/A</v>
      </c>
      <c r="BO601" s="78" t="e">
        <f aca="false">IF(AX601=0,"",AX601)</f>
        <v>#N/A</v>
      </c>
      <c r="BP601" s="78" t="e">
        <f aca="false">IF(AY601=0,"",AY601)</f>
        <v>#N/A</v>
      </c>
      <c r="BQ601" s="78" t="e">
        <f aca="false">IF(AZ601=0,"",AZ601)</f>
        <v>#N/A</v>
      </c>
      <c r="BR601" s="78" t="e">
        <f aca="false">IF(BA601=0,"",BA601)</f>
        <v>#N/A</v>
      </c>
      <c r="BS601" s="78" t="e">
        <f aca="false">IF(BB601=0,"",BB601)</f>
        <v>#N/A</v>
      </c>
      <c r="BT601" s="78" t="e">
        <f aca="false">IF(BC601=0,"",BC601)</f>
        <v>#N/A</v>
      </c>
      <c r="BU601" s="78" t="e">
        <f aca="false">IF(BD601=0,"",BD601)</f>
        <v>#N/A</v>
      </c>
    </row>
    <row r="602" customFormat="false" ht="56.7" hidden="false" customHeight="true" outlineLevel="0" collapsed="false">
      <c r="A602" s="137"/>
      <c r="B602" s="138"/>
      <c r="C602" s="139"/>
      <c r="D602" s="139"/>
      <c r="E602" s="143"/>
      <c r="F602" s="120"/>
      <c r="G602" s="121"/>
      <c r="H602" s="122"/>
      <c r="I602" s="123"/>
      <c r="J602" s="116"/>
      <c r="K602" s="124" t="str">
        <f aca="false">IF(ISBLANK(I602),"",ROUND(IF(J602&lt;&gt;"€",IF(J602="$",I602*TRANSFERENCIAS!$E$29,I602*TRANSFERENCIAS!$H$29),I602),2))</f>
        <v/>
      </c>
      <c r="L602" s="142"/>
      <c r="M602" s="142"/>
      <c r="N602" s="142"/>
      <c r="O602" s="142"/>
      <c r="P602" s="142"/>
      <c r="Q602" s="160" t="str">
        <f aca="false">IF(ISNUMBER(X602),X602,"P")</f>
        <v>P</v>
      </c>
      <c r="W602" s="129" t="n">
        <f aca="false">SUM(L602:O602)</f>
        <v>0</v>
      </c>
      <c r="X602" s="129" t="str">
        <f aca="false">IF(W602&gt;0,ABS(W602-K602),"")</f>
        <v/>
      </c>
      <c r="AO602" s="78" t="e">
        <f aca="false">VLOOKUP(F602,PTDS2!$A$1:$Q$13,2)</f>
        <v>#N/A</v>
      </c>
      <c r="AP602" s="78" t="e">
        <f aca="false">VLOOKUP(F602,PTDS2!$A$1:$Q$13,3)</f>
        <v>#N/A</v>
      </c>
      <c r="AQ602" s="78" t="e">
        <f aca="false">VLOOKUP(F602,PTDS2!$A$1:$Q$13,4)</f>
        <v>#N/A</v>
      </c>
      <c r="AR602" s="78" t="e">
        <f aca="false">VLOOKUP(F602,PTDS2!$A$1:$Q$13,5)</f>
        <v>#N/A</v>
      </c>
      <c r="AS602" s="78" t="e">
        <f aca="false">VLOOKUP(F602,PTDS2!$A$1:$Q$13,6)</f>
        <v>#N/A</v>
      </c>
      <c r="AT602" s="78" t="e">
        <f aca="false">VLOOKUP(F602,PTDS2!$A$1:$Q$13,7)</f>
        <v>#N/A</v>
      </c>
      <c r="AU602" s="78" t="e">
        <f aca="false">VLOOKUP(F602,PTDS2!$A$1:$Q$13,8)</f>
        <v>#N/A</v>
      </c>
      <c r="AV602" s="78" t="e">
        <f aca="false">VLOOKUP(F602,PTDS2!$A$1:$Q$13,9)</f>
        <v>#N/A</v>
      </c>
      <c r="AW602" s="78" t="e">
        <f aca="false">VLOOKUP(F602,PTDS2!$A$1:$Q$13,10)</f>
        <v>#N/A</v>
      </c>
      <c r="AX602" s="78" t="e">
        <f aca="false">VLOOKUP(F602,PTDS2!$A$1:$Q$13,11)</f>
        <v>#N/A</v>
      </c>
      <c r="AY602" s="78" t="e">
        <f aca="false">VLOOKUP(F602,PTDS2!$A$1:$Q$13,12)</f>
        <v>#N/A</v>
      </c>
      <c r="AZ602" s="78" t="e">
        <f aca="false">VLOOKUP(F602,PTDS2!$A$1:$Q$13,13)</f>
        <v>#N/A</v>
      </c>
      <c r="BA602" s="78" t="e">
        <f aca="false">VLOOKUP(F602,PTDS2!$A$1:$Q$13,14)</f>
        <v>#N/A</v>
      </c>
      <c r="BB602" s="78" t="e">
        <f aca="false">VLOOKUP(F602,PTDS2!$A$1:$Q$13,15)</f>
        <v>#N/A</v>
      </c>
      <c r="BC602" s="78" t="e">
        <f aca="false">VLOOKUP(F602,PTDS2!$A$1:$Q$13,16)</f>
        <v>#N/A</v>
      </c>
      <c r="BD602" s="78" t="e">
        <f aca="false">VLOOKUP(F602,PTDS2!$A$1:$Q$13,17)</f>
        <v>#N/A</v>
      </c>
      <c r="BF602" s="78" t="e">
        <f aca="false">IF(AO602=0,"",AO602)</f>
        <v>#N/A</v>
      </c>
      <c r="BG602" s="78" t="e">
        <f aca="false">IF(AP602=0,"",AP602)</f>
        <v>#N/A</v>
      </c>
      <c r="BH602" s="78" t="e">
        <f aca="false">IF(AQ602=0,"",AQ602)</f>
        <v>#N/A</v>
      </c>
      <c r="BI602" s="78" t="e">
        <f aca="false">IF(AR602=0,"",AR602)</f>
        <v>#N/A</v>
      </c>
      <c r="BJ602" s="78" t="e">
        <f aca="false">IF(AS602=0,"",AS602)</f>
        <v>#N/A</v>
      </c>
      <c r="BK602" s="78" t="e">
        <f aca="false">IF(AT602=0,"",AT602)</f>
        <v>#N/A</v>
      </c>
      <c r="BL602" s="78" t="e">
        <f aca="false">IF(AU602=0,"",AU602)</f>
        <v>#N/A</v>
      </c>
      <c r="BM602" s="78" t="e">
        <f aca="false">IF(AV602=0,"",AV602)</f>
        <v>#N/A</v>
      </c>
      <c r="BN602" s="78" t="e">
        <f aca="false">IF(AW602=0,"",AW602)</f>
        <v>#N/A</v>
      </c>
      <c r="BO602" s="78" t="e">
        <f aca="false">IF(AX602=0,"",AX602)</f>
        <v>#N/A</v>
      </c>
      <c r="BP602" s="78" t="e">
        <f aca="false">IF(AY602=0,"",AY602)</f>
        <v>#N/A</v>
      </c>
      <c r="BQ602" s="78" t="e">
        <f aca="false">IF(AZ602=0,"",AZ602)</f>
        <v>#N/A</v>
      </c>
      <c r="BR602" s="78" t="e">
        <f aca="false">IF(BA602=0,"",BA602)</f>
        <v>#N/A</v>
      </c>
      <c r="BS602" s="78" t="e">
        <f aca="false">IF(BB602=0,"",BB602)</f>
        <v>#N/A</v>
      </c>
      <c r="BT602" s="78" t="e">
        <f aca="false">IF(BC602=0,"",BC602)</f>
        <v>#N/A</v>
      </c>
      <c r="BU602" s="78" t="e">
        <f aca="false">IF(BD602=0,"",BD602)</f>
        <v>#N/A</v>
      </c>
    </row>
    <row r="603" customFormat="false" ht="56.7" hidden="false" customHeight="true" outlineLevel="0" collapsed="false">
      <c r="A603" s="137"/>
      <c r="B603" s="138"/>
      <c r="C603" s="139"/>
      <c r="D603" s="139"/>
      <c r="E603" s="143"/>
      <c r="F603" s="120"/>
      <c r="G603" s="121"/>
      <c r="H603" s="122"/>
      <c r="I603" s="123"/>
      <c r="J603" s="116"/>
      <c r="K603" s="124" t="str">
        <f aca="false">IF(ISBLANK(I603),"",ROUND(IF(J603&lt;&gt;"€",IF(J603="$",I603*TRANSFERENCIAS!$E$29,I603*TRANSFERENCIAS!$H$29),I603),2))</f>
        <v/>
      </c>
      <c r="L603" s="142"/>
      <c r="M603" s="142"/>
      <c r="N603" s="142"/>
      <c r="O603" s="142"/>
      <c r="P603" s="142"/>
      <c r="Q603" s="160" t="str">
        <f aca="false">IF(ISNUMBER(X603),X603,"P")</f>
        <v>P</v>
      </c>
      <c r="W603" s="129" t="n">
        <f aca="false">SUM(L603:O603)</f>
        <v>0</v>
      </c>
      <c r="X603" s="129" t="str">
        <f aca="false">IF(W603&gt;0,ABS(W603-K603),"")</f>
        <v/>
      </c>
      <c r="AO603" s="78" t="e">
        <f aca="false">VLOOKUP(F603,PTDS2!$A$1:$Q$13,2)</f>
        <v>#N/A</v>
      </c>
      <c r="AP603" s="78" t="e">
        <f aca="false">VLOOKUP(F603,PTDS2!$A$1:$Q$13,3)</f>
        <v>#N/A</v>
      </c>
      <c r="AQ603" s="78" t="e">
        <f aca="false">VLOOKUP(F603,PTDS2!$A$1:$Q$13,4)</f>
        <v>#N/A</v>
      </c>
      <c r="AR603" s="78" t="e">
        <f aca="false">VLOOKUP(F603,PTDS2!$A$1:$Q$13,5)</f>
        <v>#N/A</v>
      </c>
      <c r="AS603" s="78" t="e">
        <f aca="false">VLOOKUP(F603,PTDS2!$A$1:$Q$13,6)</f>
        <v>#N/A</v>
      </c>
      <c r="AT603" s="78" t="e">
        <f aca="false">VLOOKUP(F603,PTDS2!$A$1:$Q$13,7)</f>
        <v>#N/A</v>
      </c>
      <c r="AU603" s="78" t="e">
        <f aca="false">VLOOKUP(F603,PTDS2!$A$1:$Q$13,8)</f>
        <v>#N/A</v>
      </c>
      <c r="AV603" s="78" t="e">
        <f aca="false">VLOOKUP(F603,PTDS2!$A$1:$Q$13,9)</f>
        <v>#N/A</v>
      </c>
      <c r="AW603" s="78" t="e">
        <f aca="false">VLOOKUP(F603,PTDS2!$A$1:$Q$13,10)</f>
        <v>#N/A</v>
      </c>
      <c r="AX603" s="78" t="e">
        <f aca="false">VLOOKUP(F603,PTDS2!$A$1:$Q$13,11)</f>
        <v>#N/A</v>
      </c>
      <c r="AY603" s="78" t="e">
        <f aca="false">VLOOKUP(F603,PTDS2!$A$1:$Q$13,12)</f>
        <v>#N/A</v>
      </c>
      <c r="AZ603" s="78" t="e">
        <f aca="false">VLOOKUP(F603,PTDS2!$A$1:$Q$13,13)</f>
        <v>#N/A</v>
      </c>
      <c r="BA603" s="78" t="e">
        <f aca="false">VLOOKUP(F603,PTDS2!$A$1:$Q$13,14)</f>
        <v>#N/A</v>
      </c>
      <c r="BB603" s="78" t="e">
        <f aca="false">VLOOKUP(F603,PTDS2!$A$1:$Q$13,15)</f>
        <v>#N/A</v>
      </c>
      <c r="BC603" s="78" t="e">
        <f aca="false">VLOOKUP(F603,PTDS2!$A$1:$Q$13,16)</f>
        <v>#N/A</v>
      </c>
      <c r="BD603" s="78" t="e">
        <f aca="false">VLOOKUP(F603,PTDS2!$A$1:$Q$13,17)</f>
        <v>#N/A</v>
      </c>
      <c r="BF603" s="78" t="e">
        <f aca="false">IF(AO603=0,"",AO603)</f>
        <v>#N/A</v>
      </c>
      <c r="BG603" s="78" t="e">
        <f aca="false">IF(AP603=0,"",AP603)</f>
        <v>#N/A</v>
      </c>
      <c r="BH603" s="78" t="e">
        <f aca="false">IF(AQ603=0,"",AQ603)</f>
        <v>#N/A</v>
      </c>
      <c r="BI603" s="78" t="e">
        <f aca="false">IF(AR603=0,"",AR603)</f>
        <v>#N/A</v>
      </c>
      <c r="BJ603" s="78" t="e">
        <f aca="false">IF(AS603=0,"",AS603)</f>
        <v>#N/A</v>
      </c>
      <c r="BK603" s="78" t="e">
        <f aca="false">IF(AT603=0,"",AT603)</f>
        <v>#N/A</v>
      </c>
      <c r="BL603" s="78" t="e">
        <f aca="false">IF(AU603=0,"",AU603)</f>
        <v>#N/A</v>
      </c>
      <c r="BM603" s="78" t="e">
        <f aca="false">IF(AV603=0,"",AV603)</f>
        <v>#N/A</v>
      </c>
      <c r="BN603" s="78" t="e">
        <f aca="false">IF(AW603=0,"",AW603)</f>
        <v>#N/A</v>
      </c>
      <c r="BO603" s="78" t="e">
        <f aca="false">IF(AX603=0,"",AX603)</f>
        <v>#N/A</v>
      </c>
      <c r="BP603" s="78" t="e">
        <f aca="false">IF(AY603=0,"",AY603)</f>
        <v>#N/A</v>
      </c>
      <c r="BQ603" s="78" t="e">
        <f aca="false">IF(AZ603=0,"",AZ603)</f>
        <v>#N/A</v>
      </c>
      <c r="BR603" s="78" t="e">
        <f aca="false">IF(BA603=0,"",BA603)</f>
        <v>#N/A</v>
      </c>
      <c r="BS603" s="78" t="e">
        <f aca="false">IF(BB603=0,"",BB603)</f>
        <v>#N/A</v>
      </c>
      <c r="BT603" s="78" t="e">
        <f aca="false">IF(BC603=0,"",BC603)</f>
        <v>#N/A</v>
      </c>
      <c r="BU603" s="78" t="e">
        <f aca="false">IF(BD603=0,"",BD603)</f>
        <v>#N/A</v>
      </c>
    </row>
    <row r="604" customFormat="false" ht="56.7" hidden="false" customHeight="true" outlineLevel="0" collapsed="false">
      <c r="A604" s="137"/>
      <c r="B604" s="138"/>
      <c r="C604" s="139"/>
      <c r="D604" s="139"/>
      <c r="E604" s="143"/>
      <c r="F604" s="120"/>
      <c r="G604" s="121"/>
      <c r="H604" s="122"/>
      <c r="I604" s="123"/>
      <c r="J604" s="116"/>
      <c r="K604" s="124" t="str">
        <f aca="false">IF(ISBLANK(I604),"",ROUND(IF(J604&lt;&gt;"€",IF(J604="$",I604*TRANSFERENCIAS!$E$29,I604*TRANSFERENCIAS!$H$29),I604),2))</f>
        <v/>
      </c>
      <c r="L604" s="142"/>
      <c r="M604" s="142"/>
      <c r="N604" s="142"/>
      <c r="O604" s="142"/>
      <c r="P604" s="142"/>
      <c r="Q604" s="160" t="str">
        <f aca="false">IF(ISNUMBER(X604),X604,"P")</f>
        <v>P</v>
      </c>
      <c r="W604" s="129" t="n">
        <f aca="false">SUM(L604:O604)</f>
        <v>0</v>
      </c>
      <c r="X604" s="129" t="str">
        <f aca="false">IF(W604&gt;0,ABS(W604-K604),"")</f>
        <v/>
      </c>
      <c r="AO604" s="78" t="e">
        <f aca="false">VLOOKUP(F604,PTDS2!$A$1:$Q$13,2)</f>
        <v>#N/A</v>
      </c>
      <c r="AP604" s="78" t="e">
        <f aca="false">VLOOKUP(F604,PTDS2!$A$1:$Q$13,3)</f>
        <v>#N/A</v>
      </c>
      <c r="AQ604" s="78" t="e">
        <f aca="false">VLOOKUP(F604,PTDS2!$A$1:$Q$13,4)</f>
        <v>#N/A</v>
      </c>
      <c r="AR604" s="78" t="e">
        <f aca="false">VLOOKUP(F604,PTDS2!$A$1:$Q$13,5)</f>
        <v>#N/A</v>
      </c>
      <c r="AS604" s="78" t="e">
        <f aca="false">VLOOKUP(F604,PTDS2!$A$1:$Q$13,6)</f>
        <v>#N/A</v>
      </c>
      <c r="AT604" s="78" t="e">
        <f aca="false">VLOOKUP(F604,PTDS2!$A$1:$Q$13,7)</f>
        <v>#N/A</v>
      </c>
      <c r="AU604" s="78" t="e">
        <f aca="false">VLOOKUP(F604,PTDS2!$A$1:$Q$13,8)</f>
        <v>#N/A</v>
      </c>
      <c r="AV604" s="78" t="e">
        <f aca="false">VLOOKUP(F604,PTDS2!$A$1:$Q$13,9)</f>
        <v>#N/A</v>
      </c>
      <c r="AW604" s="78" t="e">
        <f aca="false">VLOOKUP(F604,PTDS2!$A$1:$Q$13,10)</f>
        <v>#N/A</v>
      </c>
      <c r="AX604" s="78" t="e">
        <f aca="false">VLOOKUP(F604,PTDS2!$A$1:$Q$13,11)</f>
        <v>#N/A</v>
      </c>
      <c r="AY604" s="78" t="e">
        <f aca="false">VLOOKUP(F604,PTDS2!$A$1:$Q$13,12)</f>
        <v>#N/A</v>
      </c>
      <c r="AZ604" s="78" t="e">
        <f aca="false">VLOOKUP(F604,PTDS2!$A$1:$Q$13,13)</f>
        <v>#N/A</v>
      </c>
      <c r="BA604" s="78" t="e">
        <f aca="false">VLOOKUP(F604,PTDS2!$A$1:$Q$13,14)</f>
        <v>#N/A</v>
      </c>
      <c r="BB604" s="78" t="e">
        <f aca="false">VLOOKUP(F604,PTDS2!$A$1:$Q$13,15)</f>
        <v>#N/A</v>
      </c>
      <c r="BC604" s="78" t="e">
        <f aca="false">VLOOKUP(F604,PTDS2!$A$1:$Q$13,16)</f>
        <v>#N/A</v>
      </c>
      <c r="BD604" s="78" t="e">
        <f aca="false">VLOOKUP(F604,PTDS2!$A$1:$Q$13,17)</f>
        <v>#N/A</v>
      </c>
      <c r="BF604" s="78" t="e">
        <f aca="false">IF(AO604=0,"",AO604)</f>
        <v>#N/A</v>
      </c>
      <c r="BG604" s="78" t="e">
        <f aca="false">IF(AP604=0,"",AP604)</f>
        <v>#N/A</v>
      </c>
      <c r="BH604" s="78" t="e">
        <f aca="false">IF(AQ604=0,"",AQ604)</f>
        <v>#N/A</v>
      </c>
      <c r="BI604" s="78" t="e">
        <f aca="false">IF(AR604=0,"",AR604)</f>
        <v>#N/A</v>
      </c>
      <c r="BJ604" s="78" t="e">
        <f aca="false">IF(AS604=0,"",AS604)</f>
        <v>#N/A</v>
      </c>
      <c r="BK604" s="78" t="e">
        <f aca="false">IF(AT604=0,"",AT604)</f>
        <v>#N/A</v>
      </c>
      <c r="BL604" s="78" t="e">
        <f aca="false">IF(AU604=0,"",AU604)</f>
        <v>#N/A</v>
      </c>
      <c r="BM604" s="78" t="e">
        <f aca="false">IF(AV604=0,"",AV604)</f>
        <v>#N/A</v>
      </c>
      <c r="BN604" s="78" t="e">
        <f aca="false">IF(AW604=0,"",AW604)</f>
        <v>#N/A</v>
      </c>
      <c r="BO604" s="78" t="e">
        <f aca="false">IF(AX604=0,"",AX604)</f>
        <v>#N/A</v>
      </c>
      <c r="BP604" s="78" t="e">
        <f aca="false">IF(AY604=0,"",AY604)</f>
        <v>#N/A</v>
      </c>
      <c r="BQ604" s="78" t="e">
        <f aca="false">IF(AZ604=0,"",AZ604)</f>
        <v>#N/A</v>
      </c>
      <c r="BR604" s="78" t="e">
        <f aca="false">IF(BA604=0,"",BA604)</f>
        <v>#N/A</v>
      </c>
      <c r="BS604" s="78" t="e">
        <f aca="false">IF(BB604=0,"",BB604)</f>
        <v>#N/A</v>
      </c>
      <c r="BT604" s="78" t="e">
        <f aca="false">IF(BC604=0,"",BC604)</f>
        <v>#N/A</v>
      </c>
      <c r="BU604" s="78" t="e">
        <f aca="false">IF(BD604=0,"",BD604)</f>
        <v>#N/A</v>
      </c>
    </row>
    <row r="605" customFormat="false" ht="56.7" hidden="false" customHeight="true" outlineLevel="0" collapsed="false">
      <c r="A605" s="137"/>
      <c r="B605" s="138"/>
      <c r="C605" s="139"/>
      <c r="D605" s="139"/>
      <c r="E605" s="143"/>
      <c r="F605" s="120"/>
      <c r="G605" s="121"/>
      <c r="H605" s="122"/>
      <c r="I605" s="123"/>
      <c r="J605" s="116"/>
      <c r="K605" s="124" t="str">
        <f aca="false">IF(ISBLANK(I605),"",ROUND(IF(J605&lt;&gt;"€",IF(J605="$",I605*TRANSFERENCIAS!$E$29,I605*TRANSFERENCIAS!$H$29),I605),2))</f>
        <v/>
      </c>
      <c r="L605" s="142"/>
      <c r="M605" s="142"/>
      <c r="N605" s="142"/>
      <c r="O605" s="142"/>
      <c r="P605" s="142"/>
      <c r="Q605" s="160" t="str">
        <f aca="false">IF(ISNUMBER(X605),X605,"P")</f>
        <v>P</v>
      </c>
      <c r="W605" s="129" t="n">
        <f aca="false">SUM(L605:O605)</f>
        <v>0</v>
      </c>
      <c r="X605" s="129" t="str">
        <f aca="false">IF(W605&gt;0,ABS(W605-K605),"")</f>
        <v/>
      </c>
      <c r="AO605" s="78" t="e">
        <f aca="false">VLOOKUP(F605,PTDS2!$A$1:$Q$13,2)</f>
        <v>#N/A</v>
      </c>
      <c r="AP605" s="78" t="e">
        <f aca="false">VLOOKUP(F605,PTDS2!$A$1:$Q$13,3)</f>
        <v>#N/A</v>
      </c>
      <c r="AQ605" s="78" t="e">
        <f aca="false">VLOOKUP(F605,PTDS2!$A$1:$Q$13,4)</f>
        <v>#N/A</v>
      </c>
      <c r="AR605" s="78" t="e">
        <f aca="false">VLOOKUP(F605,PTDS2!$A$1:$Q$13,5)</f>
        <v>#N/A</v>
      </c>
      <c r="AS605" s="78" t="e">
        <f aca="false">VLOOKUP(F605,PTDS2!$A$1:$Q$13,6)</f>
        <v>#N/A</v>
      </c>
      <c r="AT605" s="78" t="e">
        <f aca="false">VLOOKUP(F605,PTDS2!$A$1:$Q$13,7)</f>
        <v>#N/A</v>
      </c>
      <c r="AU605" s="78" t="e">
        <f aca="false">VLOOKUP(F605,PTDS2!$A$1:$Q$13,8)</f>
        <v>#N/A</v>
      </c>
      <c r="AV605" s="78" t="e">
        <f aca="false">VLOOKUP(F605,PTDS2!$A$1:$Q$13,9)</f>
        <v>#N/A</v>
      </c>
      <c r="AW605" s="78" t="e">
        <f aca="false">VLOOKUP(F605,PTDS2!$A$1:$Q$13,10)</f>
        <v>#N/A</v>
      </c>
      <c r="AX605" s="78" t="e">
        <f aca="false">VLOOKUP(F605,PTDS2!$A$1:$Q$13,11)</f>
        <v>#N/A</v>
      </c>
      <c r="AY605" s="78" t="e">
        <f aca="false">VLOOKUP(F605,PTDS2!$A$1:$Q$13,12)</f>
        <v>#N/A</v>
      </c>
      <c r="AZ605" s="78" t="e">
        <f aca="false">VLOOKUP(F605,PTDS2!$A$1:$Q$13,13)</f>
        <v>#N/A</v>
      </c>
      <c r="BA605" s="78" t="e">
        <f aca="false">VLOOKUP(F605,PTDS2!$A$1:$Q$13,14)</f>
        <v>#N/A</v>
      </c>
      <c r="BB605" s="78" t="e">
        <f aca="false">VLOOKUP(F605,PTDS2!$A$1:$Q$13,15)</f>
        <v>#N/A</v>
      </c>
      <c r="BC605" s="78" t="e">
        <f aca="false">VLOOKUP(F605,PTDS2!$A$1:$Q$13,16)</f>
        <v>#N/A</v>
      </c>
      <c r="BD605" s="78" t="e">
        <f aca="false">VLOOKUP(F605,PTDS2!$A$1:$Q$13,17)</f>
        <v>#N/A</v>
      </c>
      <c r="BF605" s="78" t="e">
        <f aca="false">IF(AO605=0,"",AO605)</f>
        <v>#N/A</v>
      </c>
      <c r="BG605" s="78" t="e">
        <f aca="false">IF(AP605=0,"",AP605)</f>
        <v>#N/A</v>
      </c>
      <c r="BH605" s="78" t="e">
        <f aca="false">IF(AQ605=0,"",AQ605)</f>
        <v>#N/A</v>
      </c>
      <c r="BI605" s="78" t="e">
        <f aca="false">IF(AR605=0,"",AR605)</f>
        <v>#N/A</v>
      </c>
      <c r="BJ605" s="78" t="e">
        <f aca="false">IF(AS605=0,"",AS605)</f>
        <v>#N/A</v>
      </c>
      <c r="BK605" s="78" t="e">
        <f aca="false">IF(AT605=0,"",AT605)</f>
        <v>#N/A</v>
      </c>
      <c r="BL605" s="78" t="e">
        <f aca="false">IF(AU605=0,"",AU605)</f>
        <v>#N/A</v>
      </c>
      <c r="BM605" s="78" t="e">
        <f aca="false">IF(AV605=0,"",AV605)</f>
        <v>#N/A</v>
      </c>
      <c r="BN605" s="78" t="e">
        <f aca="false">IF(AW605=0,"",AW605)</f>
        <v>#N/A</v>
      </c>
      <c r="BO605" s="78" t="e">
        <f aca="false">IF(AX605=0,"",AX605)</f>
        <v>#N/A</v>
      </c>
      <c r="BP605" s="78" t="e">
        <f aca="false">IF(AY605=0,"",AY605)</f>
        <v>#N/A</v>
      </c>
      <c r="BQ605" s="78" t="e">
        <f aca="false">IF(AZ605=0,"",AZ605)</f>
        <v>#N/A</v>
      </c>
      <c r="BR605" s="78" t="e">
        <f aca="false">IF(BA605=0,"",BA605)</f>
        <v>#N/A</v>
      </c>
      <c r="BS605" s="78" t="e">
        <f aca="false">IF(BB605=0,"",BB605)</f>
        <v>#N/A</v>
      </c>
      <c r="BT605" s="78" t="e">
        <f aca="false">IF(BC605=0,"",BC605)</f>
        <v>#N/A</v>
      </c>
      <c r="BU605" s="78" t="e">
        <f aca="false">IF(BD605=0,"",BD605)</f>
        <v>#N/A</v>
      </c>
    </row>
    <row r="606" customFormat="false" ht="56.7" hidden="false" customHeight="true" outlineLevel="0" collapsed="false">
      <c r="A606" s="137"/>
      <c r="B606" s="138"/>
      <c r="C606" s="139"/>
      <c r="D606" s="139"/>
      <c r="E606" s="143"/>
      <c r="F606" s="120"/>
      <c r="G606" s="121"/>
      <c r="H606" s="122"/>
      <c r="I606" s="123"/>
      <c r="J606" s="116"/>
      <c r="K606" s="124" t="str">
        <f aca="false">IF(ISBLANK(I606),"",ROUND(IF(J606&lt;&gt;"€",IF(J606="$",I606*TRANSFERENCIAS!$E$29,I606*TRANSFERENCIAS!$H$29),I606),2))</f>
        <v/>
      </c>
      <c r="L606" s="142"/>
      <c r="M606" s="142"/>
      <c r="N606" s="142"/>
      <c r="O606" s="142"/>
      <c r="P606" s="142"/>
      <c r="Q606" s="160" t="str">
        <f aca="false">IF(ISNUMBER(X606),X606,"P")</f>
        <v>P</v>
      </c>
      <c r="W606" s="129" t="n">
        <f aca="false">SUM(L606:O606)</f>
        <v>0</v>
      </c>
      <c r="X606" s="129" t="str">
        <f aca="false">IF(W606&gt;0,ABS(W606-K606),"")</f>
        <v/>
      </c>
      <c r="AO606" s="78" t="e">
        <f aca="false">VLOOKUP(F606,PTDS2!$A$1:$Q$13,2)</f>
        <v>#N/A</v>
      </c>
      <c r="AP606" s="78" t="e">
        <f aca="false">VLOOKUP(F606,PTDS2!$A$1:$Q$13,3)</f>
        <v>#N/A</v>
      </c>
      <c r="AQ606" s="78" t="e">
        <f aca="false">VLOOKUP(F606,PTDS2!$A$1:$Q$13,4)</f>
        <v>#N/A</v>
      </c>
      <c r="AR606" s="78" t="e">
        <f aca="false">VLOOKUP(F606,PTDS2!$A$1:$Q$13,5)</f>
        <v>#N/A</v>
      </c>
      <c r="AS606" s="78" t="e">
        <f aca="false">VLOOKUP(F606,PTDS2!$A$1:$Q$13,6)</f>
        <v>#N/A</v>
      </c>
      <c r="AT606" s="78" t="e">
        <f aca="false">VLOOKUP(F606,PTDS2!$A$1:$Q$13,7)</f>
        <v>#N/A</v>
      </c>
      <c r="AU606" s="78" t="e">
        <f aca="false">VLOOKUP(F606,PTDS2!$A$1:$Q$13,8)</f>
        <v>#N/A</v>
      </c>
      <c r="AV606" s="78" t="e">
        <f aca="false">VLOOKUP(F606,PTDS2!$A$1:$Q$13,9)</f>
        <v>#N/A</v>
      </c>
      <c r="AW606" s="78" t="e">
        <f aca="false">VLOOKUP(F606,PTDS2!$A$1:$Q$13,10)</f>
        <v>#N/A</v>
      </c>
      <c r="AX606" s="78" t="e">
        <f aca="false">VLOOKUP(F606,PTDS2!$A$1:$Q$13,11)</f>
        <v>#N/A</v>
      </c>
      <c r="AY606" s="78" t="e">
        <f aca="false">VLOOKUP(F606,PTDS2!$A$1:$Q$13,12)</f>
        <v>#N/A</v>
      </c>
      <c r="AZ606" s="78" t="e">
        <f aca="false">VLOOKUP(F606,PTDS2!$A$1:$Q$13,13)</f>
        <v>#N/A</v>
      </c>
      <c r="BA606" s="78" t="e">
        <f aca="false">VLOOKUP(F606,PTDS2!$A$1:$Q$13,14)</f>
        <v>#N/A</v>
      </c>
      <c r="BB606" s="78" t="e">
        <f aca="false">VLOOKUP(F606,PTDS2!$A$1:$Q$13,15)</f>
        <v>#N/A</v>
      </c>
      <c r="BC606" s="78" t="e">
        <f aca="false">VLOOKUP(F606,PTDS2!$A$1:$Q$13,16)</f>
        <v>#N/A</v>
      </c>
      <c r="BD606" s="78" t="e">
        <f aca="false">VLOOKUP(F606,PTDS2!$A$1:$Q$13,17)</f>
        <v>#N/A</v>
      </c>
      <c r="BF606" s="78" t="e">
        <f aca="false">IF(AO606=0,"",AO606)</f>
        <v>#N/A</v>
      </c>
      <c r="BG606" s="78" t="e">
        <f aca="false">IF(AP606=0,"",AP606)</f>
        <v>#N/A</v>
      </c>
      <c r="BH606" s="78" t="e">
        <f aca="false">IF(AQ606=0,"",AQ606)</f>
        <v>#N/A</v>
      </c>
      <c r="BI606" s="78" t="e">
        <f aca="false">IF(AR606=0,"",AR606)</f>
        <v>#N/A</v>
      </c>
      <c r="BJ606" s="78" t="e">
        <f aca="false">IF(AS606=0,"",AS606)</f>
        <v>#N/A</v>
      </c>
      <c r="BK606" s="78" t="e">
        <f aca="false">IF(AT606=0,"",AT606)</f>
        <v>#N/A</v>
      </c>
      <c r="BL606" s="78" t="e">
        <f aca="false">IF(AU606=0,"",AU606)</f>
        <v>#N/A</v>
      </c>
      <c r="BM606" s="78" t="e">
        <f aca="false">IF(AV606=0,"",AV606)</f>
        <v>#N/A</v>
      </c>
      <c r="BN606" s="78" t="e">
        <f aca="false">IF(AW606=0,"",AW606)</f>
        <v>#N/A</v>
      </c>
      <c r="BO606" s="78" t="e">
        <f aca="false">IF(AX606=0,"",AX606)</f>
        <v>#N/A</v>
      </c>
      <c r="BP606" s="78" t="e">
        <f aca="false">IF(AY606=0,"",AY606)</f>
        <v>#N/A</v>
      </c>
      <c r="BQ606" s="78" t="e">
        <f aca="false">IF(AZ606=0,"",AZ606)</f>
        <v>#N/A</v>
      </c>
      <c r="BR606" s="78" t="e">
        <f aca="false">IF(BA606=0,"",BA606)</f>
        <v>#N/A</v>
      </c>
      <c r="BS606" s="78" t="e">
        <f aca="false">IF(BB606=0,"",BB606)</f>
        <v>#N/A</v>
      </c>
      <c r="BT606" s="78" t="e">
        <f aca="false">IF(BC606=0,"",BC606)</f>
        <v>#N/A</v>
      </c>
      <c r="BU606" s="78" t="e">
        <f aca="false">IF(BD606=0,"",BD606)</f>
        <v>#N/A</v>
      </c>
    </row>
    <row r="607" customFormat="false" ht="56.7" hidden="false" customHeight="true" outlineLevel="0" collapsed="false">
      <c r="A607" s="137"/>
      <c r="B607" s="138"/>
      <c r="C607" s="139"/>
      <c r="D607" s="139"/>
      <c r="E607" s="143"/>
      <c r="F607" s="120"/>
      <c r="G607" s="121"/>
      <c r="H607" s="122"/>
      <c r="I607" s="123"/>
      <c r="J607" s="116"/>
      <c r="K607" s="124" t="str">
        <f aca="false">IF(ISBLANK(I607),"",ROUND(IF(J607&lt;&gt;"€",IF(J607="$",I607*TRANSFERENCIAS!$E$29,I607*TRANSFERENCIAS!$H$29),I607),2))</f>
        <v/>
      </c>
      <c r="L607" s="142"/>
      <c r="M607" s="142"/>
      <c r="N607" s="142"/>
      <c r="O607" s="142"/>
      <c r="P607" s="142"/>
      <c r="Q607" s="160" t="str">
        <f aca="false">IF(ISNUMBER(X607),X607,"P")</f>
        <v>P</v>
      </c>
      <c r="W607" s="129" t="n">
        <f aca="false">SUM(L607:O607)</f>
        <v>0</v>
      </c>
      <c r="X607" s="129" t="str">
        <f aca="false">IF(W607&gt;0,ABS(W607-K607),"")</f>
        <v/>
      </c>
      <c r="AO607" s="78" t="e">
        <f aca="false">VLOOKUP(F607,PTDS2!$A$1:$Q$13,2)</f>
        <v>#N/A</v>
      </c>
      <c r="AP607" s="78" t="e">
        <f aca="false">VLOOKUP(F607,PTDS2!$A$1:$Q$13,3)</f>
        <v>#N/A</v>
      </c>
      <c r="AQ607" s="78" t="e">
        <f aca="false">VLOOKUP(F607,PTDS2!$A$1:$Q$13,4)</f>
        <v>#N/A</v>
      </c>
      <c r="AR607" s="78" t="e">
        <f aca="false">VLOOKUP(F607,PTDS2!$A$1:$Q$13,5)</f>
        <v>#N/A</v>
      </c>
      <c r="AS607" s="78" t="e">
        <f aca="false">VLOOKUP(F607,PTDS2!$A$1:$Q$13,6)</f>
        <v>#N/A</v>
      </c>
      <c r="AT607" s="78" t="e">
        <f aca="false">VLOOKUP(F607,PTDS2!$A$1:$Q$13,7)</f>
        <v>#N/A</v>
      </c>
      <c r="AU607" s="78" t="e">
        <f aca="false">VLOOKUP(F607,PTDS2!$A$1:$Q$13,8)</f>
        <v>#N/A</v>
      </c>
      <c r="AV607" s="78" t="e">
        <f aca="false">VLOOKUP(F607,PTDS2!$A$1:$Q$13,9)</f>
        <v>#N/A</v>
      </c>
      <c r="AW607" s="78" t="e">
        <f aca="false">VLOOKUP(F607,PTDS2!$A$1:$Q$13,10)</f>
        <v>#N/A</v>
      </c>
      <c r="AX607" s="78" t="e">
        <f aca="false">VLOOKUP(F607,PTDS2!$A$1:$Q$13,11)</f>
        <v>#N/A</v>
      </c>
      <c r="AY607" s="78" t="e">
        <f aca="false">VLOOKUP(F607,PTDS2!$A$1:$Q$13,12)</f>
        <v>#N/A</v>
      </c>
      <c r="AZ607" s="78" t="e">
        <f aca="false">VLOOKUP(F607,PTDS2!$A$1:$Q$13,13)</f>
        <v>#N/A</v>
      </c>
      <c r="BA607" s="78" t="e">
        <f aca="false">VLOOKUP(F607,PTDS2!$A$1:$Q$13,14)</f>
        <v>#N/A</v>
      </c>
      <c r="BB607" s="78" t="e">
        <f aca="false">VLOOKUP(F607,PTDS2!$A$1:$Q$13,15)</f>
        <v>#N/A</v>
      </c>
      <c r="BC607" s="78" t="e">
        <f aca="false">VLOOKUP(F607,PTDS2!$A$1:$Q$13,16)</f>
        <v>#N/A</v>
      </c>
      <c r="BD607" s="78" t="e">
        <f aca="false">VLOOKUP(F607,PTDS2!$A$1:$Q$13,17)</f>
        <v>#N/A</v>
      </c>
      <c r="BF607" s="78" t="e">
        <f aca="false">IF(AO607=0,"",AO607)</f>
        <v>#N/A</v>
      </c>
      <c r="BG607" s="78" t="e">
        <f aca="false">IF(AP607=0,"",AP607)</f>
        <v>#N/A</v>
      </c>
      <c r="BH607" s="78" t="e">
        <f aca="false">IF(AQ607=0,"",AQ607)</f>
        <v>#N/A</v>
      </c>
      <c r="BI607" s="78" t="e">
        <f aca="false">IF(AR607=0,"",AR607)</f>
        <v>#N/A</v>
      </c>
      <c r="BJ607" s="78" t="e">
        <f aca="false">IF(AS607=0,"",AS607)</f>
        <v>#N/A</v>
      </c>
      <c r="BK607" s="78" t="e">
        <f aca="false">IF(AT607=0,"",AT607)</f>
        <v>#N/A</v>
      </c>
      <c r="BL607" s="78" t="e">
        <f aca="false">IF(AU607=0,"",AU607)</f>
        <v>#N/A</v>
      </c>
      <c r="BM607" s="78" t="e">
        <f aca="false">IF(AV607=0,"",AV607)</f>
        <v>#N/A</v>
      </c>
      <c r="BN607" s="78" t="e">
        <f aca="false">IF(AW607=0,"",AW607)</f>
        <v>#N/A</v>
      </c>
      <c r="BO607" s="78" t="e">
        <f aca="false">IF(AX607=0,"",AX607)</f>
        <v>#N/A</v>
      </c>
      <c r="BP607" s="78" t="e">
        <f aca="false">IF(AY607=0,"",AY607)</f>
        <v>#N/A</v>
      </c>
      <c r="BQ607" s="78" t="e">
        <f aca="false">IF(AZ607=0,"",AZ607)</f>
        <v>#N/A</v>
      </c>
      <c r="BR607" s="78" t="e">
        <f aca="false">IF(BA607=0,"",BA607)</f>
        <v>#N/A</v>
      </c>
      <c r="BS607" s="78" t="e">
        <f aca="false">IF(BB607=0,"",BB607)</f>
        <v>#N/A</v>
      </c>
      <c r="BT607" s="78" t="e">
        <f aca="false">IF(BC607=0,"",BC607)</f>
        <v>#N/A</v>
      </c>
      <c r="BU607" s="78" t="e">
        <f aca="false">IF(BD607=0,"",BD607)</f>
        <v>#N/A</v>
      </c>
    </row>
    <row r="608" customFormat="false" ht="56.7" hidden="false" customHeight="true" outlineLevel="0" collapsed="false">
      <c r="A608" s="137"/>
      <c r="B608" s="138"/>
      <c r="C608" s="139"/>
      <c r="D608" s="139"/>
      <c r="E608" s="143"/>
      <c r="F608" s="120"/>
      <c r="G608" s="121"/>
      <c r="H608" s="122"/>
      <c r="I608" s="123"/>
      <c r="J608" s="116"/>
      <c r="K608" s="124" t="str">
        <f aca="false">IF(ISBLANK(I608),"",ROUND(IF(J608&lt;&gt;"€",IF(J608="$",I608*TRANSFERENCIAS!$E$29,I608*TRANSFERENCIAS!$H$29),I608),2))</f>
        <v/>
      </c>
      <c r="L608" s="142"/>
      <c r="M608" s="142"/>
      <c r="N608" s="142"/>
      <c r="O608" s="142"/>
      <c r="P608" s="142"/>
      <c r="Q608" s="160" t="str">
        <f aca="false">IF(ISNUMBER(X608),X608,"P")</f>
        <v>P</v>
      </c>
      <c r="W608" s="129" t="n">
        <f aca="false">SUM(L608:O608)</f>
        <v>0</v>
      </c>
      <c r="X608" s="129" t="str">
        <f aca="false">IF(W608&gt;0,ABS(W608-K608),"")</f>
        <v/>
      </c>
      <c r="AO608" s="78" t="e">
        <f aca="false">VLOOKUP(F608,PTDS2!$A$1:$Q$13,2)</f>
        <v>#N/A</v>
      </c>
      <c r="AP608" s="78" t="e">
        <f aca="false">VLOOKUP(F608,PTDS2!$A$1:$Q$13,3)</f>
        <v>#N/A</v>
      </c>
      <c r="AQ608" s="78" t="e">
        <f aca="false">VLOOKUP(F608,PTDS2!$A$1:$Q$13,4)</f>
        <v>#N/A</v>
      </c>
      <c r="AR608" s="78" t="e">
        <f aca="false">VLOOKUP(F608,PTDS2!$A$1:$Q$13,5)</f>
        <v>#N/A</v>
      </c>
      <c r="AS608" s="78" t="e">
        <f aca="false">VLOOKUP(F608,PTDS2!$A$1:$Q$13,6)</f>
        <v>#N/A</v>
      </c>
      <c r="AT608" s="78" t="e">
        <f aca="false">VLOOKUP(F608,PTDS2!$A$1:$Q$13,7)</f>
        <v>#N/A</v>
      </c>
      <c r="AU608" s="78" t="e">
        <f aca="false">VLOOKUP(F608,PTDS2!$A$1:$Q$13,8)</f>
        <v>#N/A</v>
      </c>
      <c r="AV608" s="78" t="e">
        <f aca="false">VLOOKUP(F608,PTDS2!$A$1:$Q$13,9)</f>
        <v>#N/A</v>
      </c>
      <c r="AW608" s="78" t="e">
        <f aca="false">VLOOKUP(F608,PTDS2!$A$1:$Q$13,10)</f>
        <v>#N/A</v>
      </c>
      <c r="AX608" s="78" t="e">
        <f aca="false">VLOOKUP(F608,PTDS2!$A$1:$Q$13,11)</f>
        <v>#N/A</v>
      </c>
      <c r="AY608" s="78" t="e">
        <f aca="false">VLOOKUP(F608,PTDS2!$A$1:$Q$13,12)</f>
        <v>#N/A</v>
      </c>
      <c r="AZ608" s="78" t="e">
        <f aca="false">VLOOKUP(F608,PTDS2!$A$1:$Q$13,13)</f>
        <v>#N/A</v>
      </c>
      <c r="BA608" s="78" t="e">
        <f aca="false">VLOOKUP(F608,PTDS2!$A$1:$Q$13,14)</f>
        <v>#N/A</v>
      </c>
      <c r="BB608" s="78" t="e">
        <f aca="false">VLOOKUP(F608,PTDS2!$A$1:$Q$13,15)</f>
        <v>#N/A</v>
      </c>
      <c r="BC608" s="78" t="e">
        <f aca="false">VLOOKUP(F608,PTDS2!$A$1:$Q$13,16)</f>
        <v>#N/A</v>
      </c>
      <c r="BD608" s="78" t="e">
        <f aca="false">VLOOKUP(F608,PTDS2!$A$1:$Q$13,17)</f>
        <v>#N/A</v>
      </c>
      <c r="BF608" s="78" t="e">
        <f aca="false">IF(AO608=0,"",AO608)</f>
        <v>#N/A</v>
      </c>
      <c r="BG608" s="78" t="e">
        <f aca="false">IF(AP608=0,"",AP608)</f>
        <v>#N/A</v>
      </c>
      <c r="BH608" s="78" t="e">
        <f aca="false">IF(AQ608=0,"",AQ608)</f>
        <v>#N/A</v>
      </c>
      <c r="BI608" s="78" t="e">
        <f aca="false">IF(AR608=0,"",AR608)</f>
        <v>#N/A</v>
      </c>
      <c r="BJ608" s="78" t="e">
        <f aca="false">IF(AS608=0,"",AS608)</f>
        <v>#N/A</v>
      </c>
      <c r="BK608" s="78" t="e">
        <f aca="false">IF(AT608=0,"",AT608)</f>
        <v>#N/A</v>
      </c>
      <c r="BL608" s="78" t="e">
        <f aca="false">IF(AU608=0,"",AU608)</f>
        <v>#N/A</v>
      </c>
      <c r="BM608" s="78" t="e">
        <f aca="false">IF(AV608=0,"",AV608)</f>
        <v>#N/A</v>
      </c>
      <c r="BN608" s="78" t="e">
        <f aca="false">IF(AW608=0,"",AW608)</f>
        <v>#N/A</v>
      </c>
      <c r="BO608" s="78" t="e">
        <f aca="false">IF(AX608=0,"",AX608)</f>
        <v>#N/A</v>
      </c>
      <c r="BP608" s="78" t="e">
        <f aca="false">IF(AY608=0,"",AY608)</f>
        <v>#N/A</v>
      </c>
      <c r="BQ608" s="78" t="e">
        <f aca="false">IF(AZ608=0,"",AZ608)</f>
        <v>#N/A</v>
      </c>
      <c r="BR608" s="78" t="e">
        <f aca="false">IF(BA608=0,"",BA608)</f>
        <v>#N/A</v>
      </c>
      <c r="BS608" s="78" t="e">
        <f aca="false">IF(BB608=0,"",BB608)</f>
        <v>#N/A</v>
      </c>
      <c r="BT608" s="78" t="e">
        <f aca="false">IF(BC608=0,"",BC608)</f>
        <v>#N/A</v>
      </c>
      <c r="BU608" s="78" t="e">
        <f aca="false">IF(BD608=0,"",BD608)</f>
        <v>#N/A</v>
      </c>
    </row>
    <row r="609" customFormat="false" ht="56.7" hidden="false" customHeight="true" outlineLevel="0" collapsed="false">
      <c r="A609" s="137"/>
      <c r="B609" s="138"/>
      <c r="C609" s="139"/>
      <c r="D609" s="139"/>
      <c r="E609" s="143"/>
      <c r="F609" s="120"/>
      <c r="G609" s="121"/>
      <c r="H609" s="122"/>
      <c r="I609" s="123"/>
      <c r="J609" s="116"/>
      <c r="K609" s="124" t="str">
        <f aca="false">IF(ISBLANK(I609),"",ROUND(IF(J609&lt;&gt;"€",IF(J609="$",I609*TRANSFERENCIAS!$E$29,I609*TRANSFERENCIAS!$H$29),I609),2))</f>
        <v/>
      </c>
      <c r="L609" s="142"/>
      <c r="M609" s="142"/>
      <c r="N609" s="142"/>
      <c r="O609" s="142"/>
      <c r="P609" s="142"/>
      <c r="Q609" s="160" t="str">
        <f aca="false">IF(ISNUMBER(X609),X609,"P")</f>
        <v>P</v>
      </c>
      <c r="W609" s="129" t="n">
        <f aca="false">SUM(L609:O609)</f>
        <v>0</v>
      </c>
      <c r="X609" s="129" t="str">
        <f aca="false">IF(W609&gt;0,ABS(W609-K609),"")</f>
        <v/>
      </c>
      <c r="AO609" s="78" t="e">
        <f aca="false">VLOOKUP(F609,PTDS2!$A$1:$Q$13,2)</f>
        <v>#N/A</v>
      </c>
      <c r="AP609" s="78" t="e">
        <f aca="false">VLOOKUP(F609,PTDS2!$A$1:$Q$13,3)</f>
        <v>#N/A</v>
      </c>
      <c r="AQ609" s="78" t="e">
        <f aca="false">VLOOKUP(F609,PTDS2!$A$1:$Q$13,4)</f>
        <v>#N/A</v>
      </c>
      <c r="AR609" s="78" t="e">
        <f aca="false">VLOOKUP(F609,PTDS2!$A$1:$Q$13,5)</f>
        <v>#N/A</v>
      </c>
      <c r="AS609" s="78" t="e">
        <f aca="false">VLOOKUP(F609,PTDS2!$A$1:$Q$13,6)</f>
        <v>#N/A</v>
      </c>
      <c r="AT609" s="78" t="e">
        <f aca="false">VLOOKUP(F609,PTDS2!$A$1:$Q$13,7)</f>
        <v>#N/A</v>
      </c>
      <c r="AU609" s="78" t="e">
        <f aca="false">VLOOKUP(F609,PTDS2!$A$1:$Q$13,8)</f>
        <v>#N/A</v>
      </c>
      <c r="AV609" s="78" t="e">
        <f aca="false">VLOOKUP(F609,PTDS2!$A$1:$Q$13,9)</f>
        <v>#N/A</v>
      </c>
      <c r="AW609" s="78" t="e">
        <f aca="false">VLOOKUP(F609,PTDS2!$A$1:$Q$13,10)</f>
        <v>#N/A</v>
      </c>
      <c r="AX609" s="78" t="e">
        <f aca="false">VLOOKUP(F609,PTDS2!$A$1:$Q$13,11)</f>
        <v>#N/A</v>
      </c>
      <c r="AY609" s="78" t="e">
        <f aca="false">VLOOKUP(F609,PTDS2!$A$1:$Q$13,12)</f>
        <v>#N/A</v>
      </c>
      <c r="AZ609" s="78" t="e">
        <f aca="false">VLOOKUP(F609,PTDS2!$A$1:$Q$13,13)</f>
        <v>#N/A</v>
      </c>
      <c r="BA609" s="78" t="e">
        <f aca="false">VLOOKUP(F609,PTDS2!$A$1:$Q$13,14)</f>
        <v>#N/A</v>
      </c>
      <c r="BB609" s="78" t="e">
        <f aca="false">VLOOKUP(F609,PTDS2!$A$1:$Q$13,15)</f>
        <v>#N/A</v>
      </c>
      <c r="BC609" s="78" t="e">
        <f aca="false">VLOOKUP(F609,PTDS2!$A$1:$Q$13,16)</f>
        <v>#N/A</v>
      </c>
      <c r="BD609" s="78" t="e">
        <f aca="false">VLOOKUP(F609,PTDS2!$A$1:$Q$13,17)</f>
        <v>#N/A</v>
      </c>
      <c r="BF609" s="78" t="e">
        <f aca="false">IF(AO609=0,"",AO609)</f>
        <v>#N/A</v>
      </c>
      <c r="BG609" s="78" t="e">
        <f aca="false">IF(AP609=0,"",AP609)</f>
        <v>#N/A</v>
      </c>
      <c r="BH609" s="78" t="e">
        <f aca="false">IF(AQ609=0,"",AQ609)</f>
        <v>#N/A</v>
      </c>
      <c r="BI609" s="78" t="e">
        <f aca="false">IF(AR609=0,"",AR609)</f>
        <v>#N/A</v>
      </c>
      <c r="BJ609" s="78" t="e">
        <f aca="false">IF(AS609=0,"",AS609)</f>
        <v>#N/A</v>
      </c>
      <c r="BK609" s="78" t="e">
        <f aca="false">IF(AT609=0,"",AT609)</f>
        <v>#N/A</v>
      </c>
      <c r="BL609" s="78" t="e">
        <f aca="false">IF(AU609=0,"",AU609)</f>
        <v>#N/A</v>
      </c>
      <c r="BM609" s="78" t="e">
        <f aca="false">IF(AV609=0,"",AV609)</f>
        <v>#N/A</v>
      </c>
      <c r="BN609" s="78" t="e">
        <f aca="false">IF(AW609=0,"",AW609)</f>
        <v>#N/A</v>
      </c>
      <c r="BO609" s="78" t="e">
        <f aca="false">IF(AX609=0,"",AX609)</f>
        <v>#N/A</v>
      </c>
      <c r="BP609" s="78" t="e">
        <f aca="false">IF(AY609=0,"",AY609)</f>
        <v>#N/A</v>
      </c>
      <c r="BQ609" s="78" t="e">
        <f aca="false">IF(AZ609=0,"",AZ609)</f>
        <v>#N/A</v>
      </c>
      <c r="BR609" s="78" t="e">
        <f aca="false">IF(BA609=0,"",BA609)</f>
        <v>#N/A</v>
      </c>
      <c r="BS609" s="78" t="e">
        <f aca="false">IF(BB609=0,"",BB609)</f>
        <v>#N/A</v>
      </c>
      <c r="BT609" s="78" t="e">
        <f aca="false">IF(BC609=0,"",BC609)</f>
        <v>#N/A</v>
      </c>
      <c r="BU609" s="78" t="e">
        <f aca="false">IF(BD609=0,"",BD609)</f>
        <v>#N/A</v>
      </c>
    </row>
    <row r="610" customFormat="false" ht="56.7" hidden="false" customHeight="true" outlineLevel="0" collapsed="false">
      <c r="A610" s="137"/>
      <c r="B610" s="138"/>
      <c r="C610" s="139"/>
      <c r="D610" s="139"/>
      <c r="E610" s="143"/>
      <c r="F610" s="120"/>
      <c r="G610" s="121"/>
      <c r="H610" s="122"/>
      <c r="I610" s="123"/>
      <c r="J610" s="116"/>
      <c r="K610" s="124" t="str">
        <f aca="false">IF(ISBLANK(I610),"",ROUND(IF(J610&lt;&gt;"€",IF(J610="$",I610*TRANSFERENCIAS!$E$29,I610*TRANSFERENCIAS!$H$29),I610),2))</f>
        <v/>
      </c>
      <c r="L610" s="142"/>
      <c r="M610" s="142"/>
      <c r="N610" s="142"/>
      <c r="O610" s="142"/>
      <c r="P610" s="142"/>
      <c r="Q610" s="160" t="str">
        <f aca="false">IF(ISNUMBER(X610),X610,"P")</f>
        <v>P</v>
      </c>
      <c r="W610" s="129" t="n">
        <f aca="false">SUM(L610:O610)</f>
        <v>0</v>
      </c>
      <c r="X610" s="129" t="str">
        <f aca="false">IF(W610&gt;0,ABS(W610-K610),"")</f>
        <v/>
      </c>
      <c r="AO610" s="78" t="e">
        <f aca="false">VLOOKUP(F610,PTDS2!$A$1:$Q$13,2)</f>
        <v>#N/A</v>
      </c>
      <c r="AP610" s="78" t="e">
        <f aca="false">VLOOKUP(F610,PTDS2!$A$1:$Q$13,3)</f>
        <v>#N/A</v>
      </c>
      <c r="AQ610" s="78" t="e">
        <f aca="false">VLOOKUP(F610,PTDS2!$A$1:$Q$13,4)</f>
        <v>#N/A</v>
      </c>
      <c r="AR610" s="78" t="e">
        <f aca="false">VLOOKUP(F610,PTDS2!$A$1:$Q$13,5)</f>
        <v>#N/A</v>
      </c>
      <c r="AS610" s="78" t="e">
        <f aca="false">VLOOKUP(F610,PTDS2!$A$1:$Q$13,6)</f>
        <v>#N/A</v>
      </c>
      <c r="AT610" s="78" t="e">
        <f aca="false">VLOOKUP(F610,PTDS2!$A$1:$Q$13,7)</f>
        <v>#N/A</v>
      </c>
      <c r="AU610" s="78" t="e">
        <f aca="false">VLOOKUP(F610,PTDS2!$A$1:$Q$13,8)</f>
        <v>#N/A</v>
      </c>
      <c r="AV610" s="78" t="e">
        <f aca="false">VLOOKUP(F610,PTDS2!$A$1:$Q$13,9)</f>
        <v>#N/A</v>
      </c>
      <c r="AW610" s="78" t="e">
        <f aca="false">VLOOKUP(F610,PTDS2!$A$1:$Q$13,10)</f>
        <v>#N/A</v>
      </c>
      <c r="AX610" s="78" t="e">
        <f aca="false">VLOOKUP(F610,PTDS2!$A$1:$Q$13,11)</f>
        <v>#N/A</v>
      </c>
      <c r="AY610" s="78" t="e">
        <f aca="false">VLOOKUP(F610,PTDS2!$A$1:$Q$13,12)</f>
        <v>#N/A</v>
      </c>
      <c r="AZ610" s="78" t="e">
        <f aca="false">VLOOKUP(F610,PTDS2!$A$1:$Q$13,13)</f>
        <v>#N/A</v>
      </c>
      <c r="BA610" s="78" t="e">
        <f aca="false">VLOOKUP(F610,PTDS2!$A$1:$Q$13,14)</f>
        <v>#N/A</v>
      </c>
      <c r="BB610" s="78" t="e">
        <f aca="false">VLOOKUP(F610,PTDS2!$A$1:$Q$13,15)</f>
        <v>#N/A</v>
      </c>
      <c r="BC610" s="78" t="e">
        <f aca="false">VLOOKUP(F610,PTDS2!$A$1:$Q$13,16)</f>
        <v>#N/A</v>
      </c>
      <c r="BD610" s="78" t="e">
        <f aca="false">VLOOKUP(F610,PTDS2!$A$1:$Q$13,17)</f>
        <v>#N/A</v>
      </c>
      <c r="BF610" s="78" t="e">
        <f aca="false">IF(AO610=0,"",AO610)</f>
        <v>#N/A</v>
      </c>
      <c r="BG610" s="78" t="e">
        <f aca="false">IF(AP610=0,"",AP610)</f>
        <v>#N/A</v>
      </c>
      <c r="BH610" s="78" t="e">
        <f aca="false">IF(AQ610=0,"",AQ610)</f>
        <v>#N/A</v>
      </c>
      <c r="BI610" s="78" t="e">
        <f aca="false">IF(AR610=0,"",AR610)</f>
        <v>#N/A</v>
      </c>
      <c r="BJ610" s="78" t="e">
        <f aca="false">IF(AS610=0,"",AS610)</f>
        <v>#N/A</v>
      </c>
      <c r="BK610" s="78" t="e">
        <f aca="false">IF(AT610=0,"",AT610)</f>
        <v>#N/A</v>
      </c>
      <c r="BL610" s="78" t="e">
        <f aca="false">IF(AU610=0,"",AU610)</f>
        <v>#N/A</v>
      </c>
      <c r="BM610" s="78" t="e">
        <f aca="false">IF(AV610=0,"",AV610)</f>
        <v>#N/A</v>
      </c>
      <c r="BN610" s="78" t="e">
        <f aca="false">IF(AW610=0,"",AW610)</f>
        <v>#N/A</v>
      </c>
      <c r="BO610" s="78" t="e">
        <f aca="false">IF(AX610=0,"",AX610)</f>
        <v>#N/A</v>
      </c>
      <c r="BP610" s="78" t="e">
        <f aca="false">IF(AY610=0,"",AY610)</f>
        <v>#N/A</v>
      </c>
      <c r="BQ610" s="78" t="e">
        <f aca="false">IF(AZ610=0,"",AZ610)</f>
        <v>#N/A</v>
      </c>
      <c r="BR610" s="78" t="e">
        <f aca="false">IF(BA610=0,"",BA610)</f>
        <v>#N/A</v>
      </c>
      <c r="BS610" s="78" t="e">
        <f aca="false">IF(BB610=0,"",BB610)</f>
        <v>#N/A</v>
      </c>
      <c r="BT610" s="78" t="e">
        <f aca="false">IF(BC610=0,"",BC610)</f>
        <v>#N/A</v>
      </c>
      <c r="BU610" s="78" t="e">
        <f aca="false">IF(BD610=0,"",BD610)</f>
        <v>#N/A</v>
      </c>
    </row>
    <row r="611" customFormat="false" ht="56.7" hidden="false" customHeight="true" outlineLevel="0" collapsed="false">
      <c r="A611" s="137"/>
      <c r="B611" s="138"/>
      <c r="C611" s="139"/>
      <c r="D611" s="139"/>
      <c r="E611" s="143"/>
      <c r="F611" s="120"/>
      <c r="G611" s="121"/>
      <c r="H611" s="122"/>
      <c r="I611" s="123"/>
      <c r="J611" s="116"/>
      <c r="K611" s="124" t="str">
        <f aca="false">IF(ISBLANK(I611),"",ROUND(IF(J611&lt;&gt;"€",IF(J611="$",I611*TRANSFERENCIAS!$E$29,I611*TRANSFERENCIAS!$H$29),I611),2))</f>
        <v/>
      </c>
      <c r="L611" s="142"/>
      <c r="M611" s="142"/>
      <c r="N611" s="142"/>
      <c r="O611" s="142"/>
      <c r="P611" s="142"/>
      <c r="Q611" s="160" t="str">
        <f aca="false">IF(ISNUMBER(X611),X611,"P")</f>
        <v>P</v>
      </c>
      <c r="W611" s="129" t="n">
        <f aca="false">SUM(L611:O611)</f>
        <v>0</v>
      </c>
      <c r="X611" s="129" t="str">
        <f aca="false">IF(W611&gt;0,ABS(W611-K611),"")</f>
        <v/>
      </c>
      <c r="AO611" s="78" t="e">
        <f aca="false">VLOOKUP(F611,PTDS2!$A$1:$Q$13,2)</f>
        <v>#N/A</v>
      </c>
      <c r="AP611" s="78" t="e">
        <f aca="false">VLOOKUP(F611,PTDS2!$A$1:$Q$13,3)</f>
        <v>#N/A</v>
      </c>
      <c r="AQ611" s="78" t="e">
        <f aca="false">VLOOKUP(F611,PTDS2!$A$1:$Q$13,4)</f>
        <v>#N/A</v>
      </c>
      <c r="AR611" s="78" t="e">
        <f aca="false">VLOOKUP(F611,PTDS2!$A$1:$Q$13,5)</f>
        <v>#N/A</v>
      </c>
      <c r="AS611" s="78" t="e">
        <f aca="false">VLOOKUP(F611,PTDS2!$A$1:$Q$13,6)</f>
        <v>#N/A</v>
      </c>
      <c r="AT611" s="78" t="e">
        <f aca="false">VLOOKUP(F611,PTDS2!$A$1:$Q$13,7)</f>
        <v>#N/A</v>
      </c>
      <c r="AU611" s="78" t="e">
        <f aca="false">VLOOKUP(F611,PTDS2!$A$1:$Q$13,8)</f>
        <v>#N/A</v>
      </c>
      <c r="AV611" s="78" t="e">
        <f aca="false">VLOOKUP(F611,PTDS2!$A$1:$Q$13,9)</f>
        <v>#N/A</v>
      </c>
      <c r="AW611" s="78" t="e">
        <f aca="false">VLOOKUP(F611,PTDS2!$A$1:$Q$13,10)</f>
        <v>#N/A</v>
      </c>
      <c r="AX611" s="78" t="e">
        <f aca="false">VLOOKUP(F611,PTDS2!$A$1:$Q$13,11)</f>
        <v>#N/A</v>
      </c>
      <c r="AY611" s="78" t="e">
        <f aca="false">VLOOKUP(F611,PTDS2!$A$1:$Q$13,12)</f>
        <v>#N/A</v>
      </c>
      <c r="AZ611" s="78" t="e">
        <f aca="false">VLOOKUP(F611,PTDS2!$A$1:$Q$13,13)</f>
        <v>#N/A</v>
      </c>
      <c r="BA611" s="78" t="e">
        <f aca="false">VLOOKUP(F611,PTDS2!$A$1:$Q$13,14)</f>
        <v>#N/A</v>
      </c>
      <c r="BB611" s="78" t="e">
        <f aca="false">VLOOKUP(F611,PTDS2!$A$1:$Q$13,15)</f>
        <v>#N/A</v>
      </c>
      <c r="BC611" s="78" t="e">
        <f aca="false">VLOOKUP(F611,PTDS2!$A$1:$Q$13,16)</f>
        <v>#N/A</v>
      </c>
      <c r="BD611" s="78" t="e">
        <f aca="false">VLOOKUP(F611,PTDS2!$A$1:$Q$13,17)</f>
        <v>#N/A</v>
      </c>
      <c r="BF611" s="78" t="e">
        <f aca="false">IF(AO611=0,"",AO611)</f>
        <v>#N/A</v>
      </c>
      <c r="BG611" s="78" t="e">
        <f aca="false">IF(AP611=0,"",AP611)</f>
        <v>#N/A</v>
      </c>
      <c r="BH611" s="78" t="e">
        <f aca="false">IF(AQ611=0,"",AQ611)</f>
        <v>#N/A</v>
      </c>
      <c r="BI611" s="78" t="e">
        <f aca="false">IF(AR611=0,"",AR611)</f>
        <v>#N/A</v>
      </c>
      <c r="BJ611" s="78" t="e">
        <f aca="false">IF(AS611=0,"",AS611)</f>
        <v>#N/A</v>
      </c>
      <c r="BK611" s="78" t="e">
        <f aca="false">IF(AT611=0,"",AT611)</f>
        <v>#N/A</v>
      </c>
      <c r="BL611" s="78" t="e">
        <f aca="false">IF(AU611=0,"",AU611)</f>
        <v>#N/A</v>
      </c>
      <c r="BM611" s="78" t="e">
        <f aca="false">IF(AV611=0,"",AV611)</f>
        <v>#N/A</v>
      </c>
      <c r="BN611" s="78" t="e">
        <f aca="false">IF(AW611=0,"",AW611)</f>
        <v>#N/A</v>
      </c>
      <c r="BO611" s="78" t="e">
        <f aca="false">IF(AX611=0,"",AX611)</f>
        <v>#N/A</v>
      </c>
      <c r="BP611" s="78" t="e">
        <f aca="false">IF(AY611=0,"",AY611)</f>
        <v>#N/A</v>
      </c>
      <c r="BQ611" s="78" t="e">
        <f aca="false">IF(AZ611=0,"",AZ611)</f>
        <v>#N/A</v>
      </c>
      <c r="BR611" s="78" t="e">
        <f aca="false">IF(BA611=0,"",BA611)</f>
        <v>#N/A</v>
      </c>
      <c r="BS611" s="78" t="e">
        <f aca="false">IF(BB611=0,"",BB611)</f>
        <v>#N/A</v>
      </c>
      <c r="BT611" s="78" t="e">
        <f aca="false">IF(BC611=0,"",BC611)</f>
        <v>#N/A</v>
      </c>
      <c r="BU611" s="78" t="e">
        <f aca="false">IF(BD611=0,"",BD611)</f>
        <v>#N/A</v>
      </c>
    </row>
    <row r="612" customFormat="false" ht="56.7" hidden="false" customHeight="true" outlineLevel="0" collapsed="false">
      <c r="A612" s="137"/>
      <c r="B612" s="138"/>
      <c r="C612" s="139"/>
      <c r="D612" s="139"/>
      <c r="E612" s="143"/>
      <c r="F612" s="120"/>
      <c r="G612" s="121"/>
      <c r="H612" s="122"/>
      <c r="I612" s="123"/>
      <c r="J612" s="116"/>
      <c r="K612" s="124" t="str">
        <f aca="false">IF(ISBLANK(I612),"",ROUND(IF(J612&lt;&gt;"€",IF(J612="$",I612*TRANSFERENCIAS!$E$29,I612*TRANSFERENCIAS!$H$29),I612),2))</f>
        <v/>
      </c>
      <c r="L612" s="142"/>
      <c r="M612" s="142"/>
      <c r="N612" s="142"/>
      <c r="O612" s="142"/>
      <c r="P612" s="142"/>
      <c r="Q612" s="160" t="str">
        <f aca="false">IF(ISNUMBER(X612),X612,"P")</f>
        <v>P</v>
      </c>
      <c r="W612" s="129" t="n">
        <f aca="false">SUM(L612:O612)</f>
        <v>0</v>
      </c>
      <c r="X612" s="129" t="str">
        <f aca="false">IF(W612&gt;0,ABS(W612-K612),"")</f>
        <v/>
      </c>
      <c r="AO612" s="78" t="e">
        <f aca="false">VLOOKUP(F612,PTDS2!$A$1:$Q$13,2)</f>
        <v>#N/A</v>
      </c>
      <c r="AP612" s="78" t="e">
        <f aca="false">VLOOKUP(F612,PTDS2!$A$1:$Q$13,3)</f>
        <v>#N/A</v>
      </c>
      <c r="AQ612" s="78" t="e">
        <f aca="false">VLOOKUP(F612,PTDS2!$A$1:$Q$13,4)</f>
        <v>#N/A</v>
      </c>
      <c r="AR612" s="78" t="e">
        <f aca="false">VLOOKUP(F612,PTDS2!$A$1:$Q$13,5)</f>
        <v>#N/A</v>
      </c>
      <c r="AS612" s="78" t="e">
        <f aca="false">VLOOKUP(F612,PTDS2!$A$1:$Q$13,6)</f>
        <v>#N/A</v>
      </c>
      <c r="AT612" s="78" t="e">
        <f aca="false">VLOOKUP(F612,PTDS2!$A$1:$Q$13,7)</f>
        <v>#N/A</v>
      </c>
      <c r="AU612" s="78" t="e">
        <f aca="false">VLOOKUP(F612,PTDS2!$A$1:$Q$13,8)</f>
        <v>#N/A</v>
      </c>
      <c r="AV612" s="78" t="e">
        <f aca="false">VLOOKUP(F612,PTDS2!$A$1:$Q$13,9)</f>
        <v>#N/A</v>
      </c>
      <c r="AW612" s="78" t="e">
        <f aca="false">VLOOKUP(F612,PTDS2!$A$1:$Q$13,10)</f>
        <v>#N/A</v>
      </c>
      <c r="AX612" s="78" t="e">
        <f aca="false">VLOOKUP(F612,PTDS2!$A$1:$Q$13,11)</f>
        <v>#N/A</v>
      </c>
      <c r="AY612" s="78" t="e">
        <f aca="false">VLOOKUP(F612,PTDS2!$A$1:$Q$13,12)</f>
        <v>#N/A</v>
      </c>
      <c r="AZ612" s="78" t="e">
        <f aca="false">VLOOKUP(F612,PTDS2!$A$1:$Q$13,13)</f>
        <v>#N/A</v>
      </c>
      <c r="BA612" s="78" t="e">
        <f aca="false">VLOOKUP(F612,PTDS2!$A$1:$Q$13,14)</f>
        <v>#N/A</v>
      </c>
      <c r="BB612" s="78" t="e">
        <f aca="false">VLOOKUP(F612,PTDS2!$A$1:$Q$13,15)</f>
        <v>#N/A</v>
      </c>
      <c r="BC612" s="78" t="e">
        <f aca="false">VLOOKUP(F612,PTDS2!$A$1:$Q$13,16)</f>
        <v>#N/A</v>
      </c>
      <c r="BD612" s="78" t="e">
        <f aca="false">VLOOKUP(F612,PTDS2!$A$1:$Q$13,17)</f>
        <v>#N/A</v>
      </c>
      <c r="BF612" s="78" t="e">
        <f aca="false">IF(AO612=0,"",AO612)</f>
        <v>#N/A</v>
      </c>
      <c r="BG612" s="78" t="e">
        <f aca="false">IF(AP612=0,"",AP612)</f>
        <v>#N/A</v>
      </c>
      <c r="BH612" s="78" t="e">
        <f aca="false">IF(AQ612=0,"",AQ612)</f>
        <v>#N/A</v>
      </c>
      <c r="BI612" s="78" t="e">
        <f aca="false">IF(AR612=0,"",AR612)</f>
        <v>#N/A</v>
      </c>
      <c r="BJ612" s="78" t="e">
        <f aca="false">IF(AS612=0,"",AS612)</f>
        <v>#N/A</v>
      </c>
      <c r="BK612" s="78" t="e">
        <f aca="false">IF(AT612=0,"",AT612)</f>
        <v>#N/A</v>
      </c>
      <c r="BL612" s="78" t="e">
        <f aca="false">IF(AU612=0,"",AU612)</f>
        <v>#N/A</v>
      </c>
      <c r="BM612" s="78" t="e">
        <f aca="false">IF(AV612=0,"",AV612)</f>
        <v>#N/A</v>
      </c>
      <c r="BN612" s="78" t="e">
        <f aca="false">IF(AW612=0,"",AW612)</f>
        <v>#N/A</v>
      </c>
      <c r="BO612" s="78" t="e">
        <f aca="false">IF(AX612=0,"",AX612)</f>
        <v>#N/A</v>
      </c>
      <c r="BP612" s="78" t="e">
        <f aca="false">IF(AY612=0,"",AY612)</f>
        <v>#N/A</v>
      </c>
      <c r="BQ612" s="78" t="e">
        <f aca="false">IF(AZ612=0,"",AZ612)</f>
        <v>#N/A</v>
      </c>
      <c r="BR612" s="78" t="e">
        <f aca="false">IF(BA612=0,"",BA612)</f>
        <v>#N/A</v>
      </c>
      <c r="BS612" s="78" t="e">
        <f aca="false">IF(BB612=0,"",BB612)</f>
        <v>#N/A</v>
      </c>
      <c r="BT612" s="78" t="e">
        <f aca="false">IF(BC612=0,"",BC612)</f>
        <v>#N/A</v>
      </c>
      <c r="BU612" s="78" t="e">
        <f aca="false">IF(BD612=0,"",BD612)</f>
        <v>#N/A</v>
      </c>
    </row>
    <row r="613" customFormat="false" ht="56.7" hidden="false" customHeight="true" outlineLevel="0" collapsed="false">
      <c r="A613" s="137"/>
      <c r="B613" s="138"/>
      <c r="C613" s="139"/>
      <c r="D613" s="139"/>
      <c r="E613" s="143"/>
      <c r="F613" s="120"/>
      <c r="G613" s="121"/>
      <c r="H613" s="122"/>
      <c r="I613" s="123"/>
      <c r="J613" s="116"/>
      <c r="K613" s="124" t="str">
        <f aca="false">IF(ISBLANK(I613),"",ROUND(IF(J613&lt;&gt;"€",IF(J613="$",I613*TRANSFERENCIAS!$E$29,I613*TRANSFERENCIAS!$H$29),I613),2))</f>
        <v/>
      </c>
      <c r="L613" s="142"/>
      <c r="M613" s="142"/>
      <c r="N613" s="142"/>
      <c r="O613" s="142"/>
      <c r="P613" s="142"/>
      <c r="Q613" s="160" t="str">
        <f aca="false">IF(ISNUMBER(X613),X613,"P")</f>
        <v>P</v>
      </c>
      <c r="W613" s="129" t="n">
        <f aca="false">SUM(L613:O613)</f>
        <v>0</v>
      </c>
      <c r="X613" s="129" t="str">
        <f aca="false">IF(W613&gt;0,ABS(W613-K613),"")</f>
        <v/>
      </c>
      <c r="AO613" s="78" t="e">
        <f aca="false">VLOOKUP(F613,PTDS2!$A$1:$Q$13,2)</f>
        <v>#N/A</v>
      </c>
      <c r="AP613" s="78" t="e">
        <f aca="false">VLOOKUP(F613,PTDS2!$A$1:$Q$13,3)</f>
        <v>#N/A</v>
      </c>
      <c r="AQ613" s="78" t="e">
        <f aca="false">VLOOKUP(F613,PTDS2!$A$1:$Q$13,4)</f>
        <v>#N/A</v>
      </c>
      <c r="AR613" s="78" t="e">
        <f aca="false">VLOOKUP(F613,PTDS2!$A$1:$Q$13,5)</f>
        <v>#N/A</v>
      </c>
      <c r="AS613" s="78" t="e">
        <f aca="false">VLOOKUP(F613,PTDS2!$A$1:$Q$13,6)</f>
        <v>#N/A</v>
      </c>
      <c r="AT613" s="78" t="e">
        <f aca="false">VLOOKUP(F613,PTDS2!$A$1:$Q$13,7)</f>
        <v>#N/A</v>
      </c>
      <c r="AU613" s="78" t="e">
        <f aca="false">VLOOKUP(F613,PTDS2!$A$1:$Q$13,8)</f>
        <v>#N/A</v>
      </c>
      <c r="AV613" s="78" t="e">
        <f aca="false">VLOOKUP(F613,PTDS2!$A$1:$Q$13,9)</f>
        <v>#N/A</v>
      </c>
      <c r="AW613" s="78" t="e">
        <f aca="false">VLOOKUP(F613,PTDS2!$A$1:$Q$13,10)</f>
        <v>#N/A</v>
      </c>
      <c r="AX613" s="78" t="e">
        <f aca="false">VLOOKUP(F613,PTDS2!$A$1:$Q$13,11)</f>
        <v>#N/A</v>
      </c>
      <c r="AY613" s="78" t="e">
        <f aca="false">VLOOKUP(F613,PTDS2!$A$1:$Q$13,12)</f>
        <v>#N/A</v>
      </c>
      <c r="AZ613" s="78" t="e">
        <f aca="false">VLOOKUP(F613,PTDS2!$A$1:$Q$13,13)</f>
        <v>#N/A</v>
      </c>
      <c r="BA613" s="78" t="e">
        <f aca="false">VLOOKUP(F613,PTDS2!$A$1:$Q$13,14)</f>
        <v>#N/A</v>
      </c>
      <c r="BB613" s="78" t="e">
        <f aca="false">VLOOKUP(F613,PTDS2!$A$1:$Q$13,15)</f>
        <v>#N/A</v>
      </c>
      <c r="BC613" s="78" t="e">
        <f aca="false">VLOOKUP(F613,PTDS2!$A$1:$Q$13,16)</f>
        <v>#N/A</v>
      </c>
      <c r="BD613" s="78" t="e">
        <f aca="false">VLOOKUP(F613,PTDS2!$A$1:$Q$13,17)</f>
        <v>#N/A</v>
      </c>
      <c r="BF613" s="78" t="e">
        <f aca="false">IF(AO613=0,"",AO613)</f>
        <v>#N/A</v>
      </c>
      <c r="BG613" s="78" t="e">
        <f aca="false">IF(AP613=0,"",AP613)</f>
        <v>#N/A</v>
      </c>
      <c r="BH613" s="78" t="e">
        <f aca="false">IF(AQ613=0,"",AQ613)</f>
        <v>#N/A</v>
      </c>
      <c r="BI613" s="78" t="e">
        <f aca="false">IF(AR613=0,"",AR613)</f>
        <v>#N/A</v>
      </c>
      <c r="BJ613" s="78" t="e">
        <f aca="false">IF(AS613=0,"",AS613)</f>
        <v>#N/A</v>
      </c>
      <c r="BK613" s="78" t="e">
        <f aca="false">IF(AT613=0,"",AT613)</f>
        <v>#N/A</v>
      </c>
      <c r="BL613" s="78" t="e">
        <f aca="false">IF(AU613=0,"",AU613)</f>
        <v>#N/A</v>
      </c>
      <c r="BM613" s="78" t="e">
        <f aca="false">IF(AV613=0,"",AV613)</f>
        <v>#N/A</v>
      </c>
      <c r="BN613" s="78" t="e">
        <f aca="false">IF(AW613=0,"",AW613)</f>
        <v>#N/A</v>
      </c>
      <c r="BO613" s="78" t="e">
        <f aca="false">IF(AX613=0,"",AX613)</f>
        <v>#N/A</v>
      </c>
      <c r="BP613" s="78" t="e">
        <f aca="false">IF(AY613=0,"",AY613)</f>
        <v>#N/A</v>
      </c>
      <c r="BQ613" s="78" t="e">
        <f aca="false">IF(AZ613=0,"",AZ613)</f>
        <v>#N/A</v>
      </c>
      <c r="BR613" s="78" t="e">
        <f aca="false">IF(BA613=0,"",BA613)</f>
        <v>#N/A</v>
      </c>
      <c r="BS613" s="78" t="e">
        <f aca="false">IF(BB613=0,"",BB613)</f>
        <v>#N/A</v>
      </c>
      <c r="BT613" s="78" t="e">
        <f aca="false">IF(BC613=0,"",BC613)</f>
        <v>#N/A</v>
      </c>
      <c r="BU613" s="78" t="e">
        <f aca="false">IF(BD613=0,"",BD613)</f>
        <v>#N/A</v>
      </c>
    </row>
    <row r="614" customFormat="false" ht="56.7" hidden="false" customHeight="true" outlineLevel="0" collapsed="false">
      <c r="A614" s="137"/>
      <c r="B614" s="138"/>
      <c r="C614" s="139"/>
      <c r="D614" s="139"/>
      <c r="E614" s="143"/>
      <c r="F614" s="120"/>
      <c r="G614" s="121"/>
      <c r="H614" s="122"/>
      <c r="I614" s="123"/>
      <c r="J614" s="116"/>
      <c r="K614" s="124" t="str">
        <f aca="false">IF(ISBLANK(I614),"",ROUND(IF(J614&lt;&gt;"€",IF(J614="$",I614*TRANSFERENCIAS!$E$29,I614*TRANSFERENCIAS!$H$29),I614),2))</f>
        <v/>
      </c>
      <c r="L614" s="142"/>
      <c r="M614" s="142"/>
      <c r="N614" s="142"/>
      <c r="O614" s="142"/>
      <c r="P614" s="142"/>
      <c r="Q614" s="160" t="str">
        <f aca="false">IF(ISNUMBER(X614),X614,"P")</f>
        <v>P</v>
      </c>
      <c r="W614" s="129" t="n">
        <f aca="false">SUM(L614:O614)</f>
        <v>0</v>
      </c>
      <c r="X614" s="129" t="str">
        <f aca="false">IF(W614&gt;0,ABS(W614-K614),"")</f>
        <v/>
      </c>
      <c r="AO614" s="78" t="e">
        <f aca="false">VLOOKUP(F614,PTDS2!$A$1:$Q$13,2)</f>
        <v>#N/A</v>
      </c>
      <c r="AP614" s="78" t="e">
        <f aca="false">VLOOKUP(F614,PTDS2!$A$1:$Q$13,3)</f>
        <v>#N/A</v>
      </c>
      <c r="AQ614" s="78" t="e">
        <f aca="false">VLOOKUP(F614,PTDS2!$A$1:$Q$13,4)</f>
        <v>#N/A</v>
      </c>
      <c r="AR614" s="78" t="e">
        <f aca="false">VLOOKUP(F614,PTDS2!$A$1:$Q$13,5)</f>
        <v>#N/A</v>
      </c>
      <c r="AS614" s="78" t="e">
        <f aca="false">VLOOKUP(F614,PTDS2!$A$1:$Q$13,6)</f>
        <v>#N/A</v>
      </c>
      <c r="AT614" s="78" t="e">
        <f aca="false">VLOOKUP(F614,PTDS2!$A$1:$Q$13,7)</f>
        <v>#N/A</v>
      </c>
      <c r="AU614" s="78" t="e">
        <f aca="false">VLOOKUP(F614,PTDS2!$A$1:$Q$13,8)</f>
        <v>#N/A</v>
      </c>
      <c r="AV614" s="78" t="e">
        <f aca="false">VLOOKUP(F614,PTDS2!$A$1:$Q$13,9)</f>
        <v>#N/A</v>
      </c>
      <c r="AW614" s="78" t="e">
        <f aca="false">VLOOKUP(F614,PTDS2!$A$1:$Q$13,10)</f>
        <v>#N/A</v>
      </c>
      <c r="AX614" s="78" t="e">
        <f aca="false">VLOOKUP(F614,PTDS2!$A$1:$Q$13,11)</f>
        <v>#N/A</v>
      </c>
      <c r="AY614" s="78" t="e">
        <f aca="false">VLOOKUP(F614,PTDS2!$A$1:$Q$13,12)</f>
        <v>#N/A</v>
      </c>
      <c r="AZ614" s="78" t="e">
        <f aca="false">VLOOKUP(F614,PTDS2!$A$1:$Q$13,13)</f>
        <v>#N/A</v>
      </c>
      <c r="BA614" s="78" t="e">
        <f aca="false">VLOOKUP(F614,PTDS2!$A$1:$Q$13,14)</f>
        <v>#N/A</v>
      </c>
      <c r="BB614" s="78" t="e">
        <f aca="false">VLOOKUP(F614,PTDS2!$A$1:$Q$13,15)</f>
        <v>#N/A</v>
      </c>
      <c r="BC614" s="78" t="e">
        <f aca="false">VLOOKUP(F614,PTDS2!$A$1:$Q$13,16)</f>
        <v>#N/A</v>
      </c>
      <c r="BD614" s="78" t="e">
        <f aca="false">VLOOKUP(F614,PTDS2!$A$1:$Q$13,17)</f>
        <v>#N/A</v>
      </c>
      <c r="BF614" s="78" t="e">
        <f aca="false">IF(AO614=0,"",AO614)</f>
        <v>#N/A</v>
      </c>
      <c r="BG614" s="78" t="e">
        <f aca="false">IF(AP614=0,"",AP614)</f>
        <v>#N/A</v>
      </c>
      <c r="BH614" s="78" t="e">
        <f aca="false">IF(AQ614=0,"",AQ614)</f>
        <v>#N/A</v>
      </c>
      <c r="BI614" s="78" t="e">
        <f aca="false">IF(AR614=0,"",AR614)</f>
        <v>#N/A</v>
      </c>
      <c r="BJ614" s="78" t="e">
        <f aca="false">IF(AS614=0,"",AS614)</f>
        <v>#N/A</v>
      </c>
      <c r="BK614" s="78" t="e">
        <f aca="false">IF(AT614=0,"",AT614)</f>
        <v>#N/A</v>
      </c>
      <c r="BL614" s="78" t="e">
        <f aca="false">IF(AU614=0,"",AU614)</f>
        <v>#N/A</v>
      </c>
      <c r="BM614" s="78" t="e">
        <f aca="false">IF(AV614=0,"",AV614)</f>
        <v>#N/A</v>
      </c>
      <c r="BN614" s="78" t="e">
        <f aca="false">IF(AW614=0,"",AW614)</f>
        <v>#N/A</v>
      </c>
      <c r="BO614" s="78" t="e">
        <f aca="false">IF(AX614=0,"",AX614)</f>
        <v>#N/A</v>
      </c>
      <c r="BP614" s="78" t="e">
        <f aca="false">IF(AY614=0,"",AY614)</f>
        <v>#N/A</v>
      </c>
      <c r="BQ614" s="78" t="e">
        <f aca="false">IF(AZ614=0,"",AZ614)</f>
        <v>#N/A</v>
      </c>
      <c r="BR614" s="78" t="e">
        <f aca="false">IF(BA614=0,"",BA614)</f>
        <v>#N/A</v>
      </c>
      <c r="BS614" s="78" t="e">
        <f aca="false">IF(BB614=0,"",BB614)</f>
        <v>#N/A</v>
      </c>
      <c r="BT614" s="78" t="e">
        <f aca="false">IF(BC614=0,"",BC614)</f>
        <v>#N/A</v>
      </c>
      <c r="BU614" s="78" t="e">
        <f aca="false">IF(BD614=0,"",BD614)</f>
        <v>#N/A</v>
      </c>
    </row>
    <row r="615" customFormat="false" ht="56.7" hidden="false" customHeight="true" outlineLevel="0" collapsed="false">
      <c r="A615" s="137"/>
      <c r="B615" s="138"/>
      <c r="C615" s="139"/>
      <c r="D615" s="139"/>
      <c r="E615" s="143"/>
      <c r="F615" s="120"/>
      <c r="G615" s="121"/>
      <c r="H615" s="122"/>
      <c r="I615" s="123"/>
      <c r="J615" s="116"/>
      <c r="K615" s="124" t="str">
        <f aca="false">IF(ISBLANK(I615),"",ROUND(IF(J615&lt;&gt;"€",IF(J615="$",I615*TRANSFERENCIAS!$E$29,I615*TRANSFERENCIAS!$H$29),I615),2))</f>
        <v/>
      </c>
      <c r="L615" s="142"/>
      <c r="M615" s="142"/>
      <c r="N615" s="142"/>
      <c r="O615" s="142"/>
      <c r="P615" s="142"/>
      <c r="Q615" s="160" t="str">
        <f aca="false">IF(ISNUMBER(X615),X615,"P")</f>
        <v>P</v>
      </c>
      <c r="W615" s="129" t="n">
        <f aca="false">SUM(L615:O615)</f>
        <v>0</v>
      </c>
      <c r="X615" s="129" t="str">
        <f aca="false">IF(W615&gt;0,ABS(W615-K615),"")</f>
        <v/>
      </c>
      <c r="AO615" s="78" t="e">
        <f aca="false">VLOOKUP(F615,PTDS2!$A$1:$Q$13,2)</f>
        <v>#N/A</v>
      </c>
      <c r="AP615" s="78" t="e">
        <f aca="false">VLOOKUP(F615,PTDS2!$A$1:$Q$13,3)</f>
        <v>#N/A</v>
      </c>
      <c r="AQ615" s="78" t="e">
        <f aca="false">VLOOKUP(F615,PTDS2!$A$1:$Q$13,4)</f>
        <v>#N/A</v>
      </c>
      <c r="AR615" s="78" t="e">
        <f aca="false">VLOOKUP(F615,PTDS2!$A$1:$Q$13,5)</f>
        <v>#N/A</v>
      </c>
      <c r="AS615" s="78" t="e">
        <f aca="false">VLOOKUP(F615,PTDS2!$A$1:$Q$13,6)</f>
        <v>#N/A</v>
      </c>
      <c r="AT615" s="78" t="e">
        <f aca="false">VLOOKUP(F615,PTDS2!$A$1:$Q$13,7)</f>
        <v>#N/A</v>
      </c>
      <c r="AU615" s="78" t="e">
        <f aca="false">VLOOKUP(F615,PTDS2!$A$1:$Q$13,8)</f>
        <v>#N/A</v>
      </c>
      <c r="AV615" s="78" t="e">
        <f aca="false">VLOOKUP(F615,PTDS2!$A$1:$Q$13,9)</f>
        <v>#N/A</v>
      </c>
      <c r="AW615" s="78" t="e">
        <f aca="false">VLOOKUP(F615,PTDS2!$A$1:$Q$13,10)</f>
        <v>#N/A</v>
      </c>
      <c r="AX615" s="78" t="e">
        <f aca="false">VLOOKUP(F615,PTDS2!$A$1:$Q$13,11)</f>
        <v>#N/A</v>
      </c>
      <c r="AY615" s="78" t="e">
        <f aca="false">VLOOKUP(F615,PTDS2!$A$1:$Q$13,12)</f>
        <v>#N/A</v>
      </c>
      <c r="AZ615" s="78" t="e">
        <f aca="false">VLOOKUP(F615,PTDS2!$A$1:$Q$13,13)</f>
        <v>#N/A</v>
      </c>
      <c r="BA615" s="78" t="e">
        <f aca="false">VLOOKUP(F615,PTDS2!$A$1:$Q$13,14)</f>
        <v>#N/A</v>
      </c>
      <c r="BB615" s="78" t="e">
        <f aca="false">VLOOKUP(F615,PTDS2!$A$1:$Q$13,15)</f>
        <v>#N/A</v>
      </c>
      <c r="BC615" s="78" t="e">
        <f aca="false">VLOOKUP(F615,PTDS2!$A$1:$Q$13,16)</f>
        <v>#N/A</v>
      </c>
      <c r="BD615" s="78" t="e">
        <f aca="false">VLOOKUP(F615,PTDS2!$A$1:$Q$13,17)</f>
        <v>#N/A</v>
      </c>
      <c r="BF615" s="78" t="e">
        <f aca="false">IF(AO615=0,"",AO615)</f>
        <v>#N/A</v>
      </c>
      <c r="BG615" s="78" t="e">
        <f aca="false">IF(AP615=0,"",AP615)</f>
        <v>#N/A</v>
      </c>
      <c r="BH615" s="78" t="e">
        <f aca="false">IF(AQ615=0,"",AQ615)</f>
        <v>#N/A</v>
      </c>
      <c r="BI615" s="78" t="e">
        <f aca="false">IF(AR615=0,"",AR615)</f>
        <v>#N/A</v>
      </c>
      <c r="BJ615" s="78" t="e">
        <f aca="false">IF(AS615=0,"",AS615)</f>
        <v>#N/A</v>
      </c>
      <c r="BK615" s="78" t="e">
        <f aca="false">IF(AT615=0,"",AT615)</f>
        <v>#N/A</v>
      </c>
      <c r="BL615" s="78" t="e">
        <f aca="false">IF(AU615=0,"",AU615)</f>
        <v>#N/A</v>
      </c>
      <c r="BM615" s="78" t="e">
        <f aca="false">IF(AV615=0,"",AV615)</f>
        <v>#N/A</v>
      </c>
      <c r="BN615" s="78" t="e">
        <f aca="false">IF(AW615=0,"",AW615)</f>
        <v>#N/A</v>
      </c>
      <c r="BO615" s="78" t="e">
        <f aca="false">IF(AX615=0,"",AX615)</f>
        <v>#N/A</v>
      </c>
      <c r="BP615" s="78" t="e">
        <f aca="false">IF(AY615=0,"",AY615)</f>
        <v>#N/A</v>
      </c>
      <c r="BQ615" s="78" t="e">
        <f aca="false">IF(AZ615=0,"",AZ615)</f>
        <v>#N/A</v>
      </c>
      <c r="BR615" s="78" t="e">
        <f aca="false">IF(BA615=0,"",BA615)</f>
        <v>#N/A</v>
      </c>
      <c r="BS615" s="78" t="e">
        <f aca="false">IF(BB615=0,"",BB615)</f>
        <v>#N/A</v>
      </c>
      <c r="BT615" s="78" t="e">
        <f aca="false">IF(BC615=0,"",BC615)</f>
        <v>#N/A</v>
      </c>
      <c r="BU615" s="78" t="e">
        <f aca="false">IF(BD615=0,"",BD615)</f>
        <v>#N/A</v>
      </c>
    </row>
    <row r="616" customFormat="false" ht="56.7" hidden="false" customHeight="true" outlineLevel="0" collapsed="false">
      <c r="A616" s="137"/>
      <c r="B616" s="138"/>
      <c r="C616" s="139"/>
      <c r="D616" s="139"/>
      <c r="E616" s="143"/>
      <c r="F616" s="120"/>
      <c r="G616" s="121"/>
      <c r="H616" s="122"/>
      <c r="I616" s="123"/>
      <c r="J616" s="116"/>
      <c r="K616" s="124" t="str">
        <f aca="false">IF(ISBLANK(I616),"",ROUND(IF(J616&lt;&gt;"€",IF(J616="$",I616*TRANSFERENCIAS!$E$29,I616*TRANSFERENCIAS!$H$29),I616),2))</f>
        <v/>
      </c>
      <c r="L616" s="142"/>
      <c r="M616" s="142"/>
      <c r="N616" s="142"/>
      <c r="O616" s="142"/>
      <c r="P616" s="142"/>
      <c r="Q616" s="160" t="str">
        <f aca="false">IF(ISNUMBER(X616),X616,"P")</f>
        <v>P</v>
      </c>
      <c r="W616" s="129" t="n">
        <f aca="false">SUM(L616:O616)</f>
        <v>0</v>
      </c>
      <c r="X616" s="129" t="str">
        <f aca="false">IF(W616&gt;0,ABS(W616-K616),"")</f>
        <v/>
      </c>
      <c r="AO616" s="78" t="e">
        <f aca="false">VLOOKUP(F616,PTDS2!$A$1:$Q$13,2)</f>
        <v>#N/A</v>
      </c>
      <c r="AP616" s="78" t="e">
        <f aca="false">VLOOKUP(F616,PTDS2!$A$1:$Q$13,3)</f>
        <v>#N/A</v>
      </c>
      <c r="AQ616" s="78" t="e">
        <f aca="false">VLOOKUP(F616,PTDS2!$A$1:$Q$13,4)</f>
        <v>#N/A</v>
      </c>
      <c r="AR616" s="78" t="e">
        <f aca="false">VLOOKUP(F616,PTDS2!$A$1:$Q$13,5)</f>
        <v>#N/A</v>
      </c>
      <c r="AS616" s="78" t="e">
        <f aca="false">VLOOKUP(F616,PTDS2!$A$1:$Q$13,6)</f>
        <v>#N/A</v>
      </c>
      <c r="AT616" s="78" t="e">
        <f aca="false">VLOOKUP(F616,PTDS2!$A$1:$Q$13,7)</f>
        <v>#N/A</v>
      </c>
      <c r="AU616" s="78" t="e">
        <f aca="false">VLOOKUP(F616,PTDS2!$A$1:$Q$13,8)</f>
        <v>#N/A</v>
      </c>
      <c r="AV616" s="78" t="e">
        <f aca="false">VLOOKUP(F616,PTDS2!$A$1:$Q$13,9)</f>
        <v>#N/A</v>
      </c>
      <c r="AW616" s="78" t="e">
        <f aca="false">VLOOKUP(F616,PTDS2!$A$1:$Q$13,10)</f>
        <v>#N/A</v>
      </c>
      <c r="AX616" s="78" t="e">
        <f aca="false">VLOOKUP(F616,PTDS2!$A$1:$Q$13,11)</f>
        <v>#N/A</v>
      </c>
      <c r="AY616" s="78" t="e">
        <f aca="false">VLOOKUP(F616,PTDS2!$A$1:$Q$13,12)</f>
        <v>#N/A</v>
      </c>
      <c r="AZ616" s="78" t="e">
        <f aca="false">VLOOKUP(F616,PTDS2!$A$1:$Q$13,13)</f>
        <v>#N/A</v>
      </c>
      <c r="BA616" s="78" t="e">
        <f aca="false">VLOOKUP(F616,PTDS2!$A$1:$Q$13,14)</f>
        <v>#N/A</v>
      </c>
      <c r="BB616" s="78" t="e">
        <f aca="false">VLOOKUP(F616,PTDS2!$A$1:$Q$13,15)</f>
        <v>#N/A</v>
      </c>
      <c r="BC616" s="78" t="e">
        <f aca="false">VLOOKUP(F616,PTDS2!$A$1:$Q$13,16)</f>
        <v>#N/A</v>
      </c>
      <c r="BD616" s="78" t="e">
        <f aca="false">VLOOKUP(F616,PTDS2!$A$1:$Q$13,17)</f>
        <v>#N/A</v>
      </c>
      <c r="BF616" s="78" t="e">
        <f aca="false">IF(AO616=0,"",AO616)</f>
        <v>#N/A</v>
      </c>
      <c r="BG616" s="78" t="e">
        <f aca="false">IF(AP616=0,"",AP616)</f>
        <v>#N/A</v>
      </c>
      <c r="BH616" s="78" t="e">
        <f aca="false">IF(AQ616=0,"",AQ616)</f>
        <v>#N/A</v>
      </c>
      <c r="BI616" s="78" t="e">
        <f aca="false">IF(AR616=0,"",AR616)</f>
        <v>#N/A</v>
      </c>
      <c r="BJ616" s="78" t="e">
        <f aca="false">IF(AS616=0,"",AS616)</f>
        <v>#N/A</v>
      </c>
      <c r="BK616" s="78" t="e">
        <f aca="false">IF(AT616=0,"",AT616)</f>
        <v>#N/A</v>
      </c>
      <c r="BL616" s="78" t="e">
        <f aca="false">IF(AU616=0,"",AU616)</f>
        <v>#N/A</v>
      </c>
      <c r="BM616" s="78" t="e">
        <f aca="false">IF(AV616=0,"",AV616)</f>
        <v>#N/A</v>
      </c>
      <c r="BN616" s="78" t="e">
        <f aca="false">IF(AW616=0,"",AW616)</f>
        <v>#N/A</v>
      </c>
      <c r="BO616" s="78" t="e">
        <f aca="false">IF(AX616=0,"",AX616)</f>
        <v>#N/A</v>
      </c>
      <c r="BP616" s="78" t="e">
        <f aca="false">IF(AY616=0,"",AY616)</f>
        <v>#N/A</v>
      </c>
      <c r="BQ616" s="78" t="e">
        <f aca="false">IF(AZ616=0,"",AZ616)</f>
        <v>#N/A</v>
      </c>
      <c r="BR616" s="78" t="e">
        <f aca="false">IF(BA616=0,"",BA616)</f>
        <v>#N/A</v>
      </c>
      <c r="BS616" s="78" t="e">
        <f aca="false">IF(BB616=0,"",BB616)</f>
        <v>#N/A</v>
      </c>
      <c r="BT616" s="78" t="e">
        <f aca="false">IF(BC616=0,"",BC616)</f>
        <v>#N/A</v>
      </c>
      <c r="BU616" s="78" t="e">
        <f aca="false">IF(BD616=0,"",BD616)</f>
        <v>#N/A</v>
      </c>
    </row>
    <row r="617" customFormat="false" ht="56.7" hidden="false" customHeight="true" outlineLevel="0" collapsed="false">
      <c r="A617" s="137"/>
      <c r="B617" s="138"/>
      <c r="C617" s="139"/>
      <c r="D617" s="139"/>
      <c r="E617" s="143"/>
      <c r="F617" s="120"/>
      <c r="G617" s="121"/>
      <c r="H617" s="122"/>
      <c r="I617" s="123"/>
      <c r="J617" s="116"/>
      <c r="K617" s="124" t="str">
        <f aca="false">IF(ISBLANK(I617),"",ROUND(IF(J617&lt;&gt;"€",IF(J617="$",I617*TRANSFERENCIAS!$E$29,I617*TRANSFERENCIAS!$H$29),I617),2))</f>
        <v/>
      </c>
      <c r="L617" s="142"/>
      <c r="M617" s="142"/>
      <c r="N617" s="142"/>
      <c r="O617" s="142"/>
      <c r="P617" s="142"/>
      <c r="Q617" s="160" t="str">
        <f aca="false">IF(ISNUMBER(X617),X617,"P")</f>
        <v>P</v>
      </c>
      <c r="W617" s="129" t="n">
        <f aca="false">SUM(L617:O617)</f>
        <v>0</v>
      </c>
      <c r="X617" s="129" t="str">
        <f aca="false">IF(W617&gt;0,ABS(W617-K617),"")</f>
        <v/>
      </c>
      <c r="AO617" s="78" t="e">
        <f aca="false">VLOOKUP(F617,PTDS2!$A$1:$Q$13,2)</f>
        <v>#N/A</v>
      </c>
      <c r="AP617" s="78" t="e">
        <f aca="false">VLOOKUP(F617,PTDS2!$A$1:$Q$13,3)</f>
        <v>#N/A</v>
      </c>
      <c r="AQ617" s="78" t="e">
        <f aca="false">VLOOKUP(F617,PTDS2!$A$1:$Q$13,4)</f>
        <v>#N/A</v>
      </c>
      <c r="AR617" s="78" t="e">
        <f aca="false">VLOOKUP(F617,PTDS2!$A$1:$Q$13,5)</f>
        <v>#N/A</v>
      </c>
      <c r="AS617" s="78" t="e">
        <f aca="false">VLOOKUP(F617,PTDS2!$A$1:$Q$13,6)</f>
        <v>#N/A</v>
      </c>
      <c r="AT617" s="78" t="e">
        <f aca="false">VLOOKUP(F617,PTDS2!$A$1:$Q$13,7)</f>
        <v>#N/A</v>
      </c>
      <c r="AU617" s="78" t="e">
        <f aca="false">VLOOKUP(F617,PTDS2!$A$1:$Q$13,8)</f>
        <v>#N/A</v>
      </c>
      <c r="AV617" s="78" t="e">
        <f aca="false">VLOOKUP(F617,PTDS2!$A$1:$Q$13,9)</f>
        <v>#N/A</v>
      </c>
      <c r="AW617" s="78" t="e">
        <f aca="false">VLOOKUP(F617,PTDS2!$A$1:$Q$13,10)</f>
        <v>#N/A</v>
      </c>
      <c r="AX617" s="78" t="e">
        <f aca="false">VLOOKUP(F617,PTDS2!$A$1:$Q$13,11)</f>
        <v>#N/A</v>
      </c>
      <c r="AY617" s="78" t="e">
        <f aca="false">VLOOKUP(F617,PTDS2!$A$1:$Q$13,12)</f>
        <v>#N/A</v>
      </c>
      <c r="AZ617" s="78" t="e">
        <f aca="false">VLOOKUP(F617,PTDS2!$A$1:$Q$13,13)</f>
        <v>#N/A</v>
      </c>
      <c r="BA617" s="78" t="e">
        <f aca="false">VLOOKUP(F617,PTDS2!$A$1:$Q$13,14)</f>
        <v>#N/A</v>
      </c>
      <c r="BB617" s="78" t="e">
        <f aca="false">VLOOKUP(F617,PTDS2!$A$1:$Q$13,15)</f>
        <v>#N/A</v>
      </c>
      <c r="BC617" s="78" t="e">
        <f aca="false">VLOOKUP(F617,PTDS2!$A$1:$Q$13,16)</f>
        <v>#N/A</v>
      </c>
      <c r="BD617" s="78" t="e">
        <f aca="false">VLOOKUP(F617,PTDS2!$A$1:$Q$13,17)</f>
        <v>#N/A</v>
      </c>
      <c r="BF617" s="78" t="e">
        <f aca="false">IF(AO617=0,"",AO617)</f>
        <v>#N/A</v>
      </c>
      <c r="BG617" s="78" t="e">
        <f aca="false">IF(AP617=0,"",AP617)</f>
        <v>#N/A</v>
      </c>
      <c r="BH617" s="78" t="e">
        <f aca="false">IF(AQ617=0,"",AQ617)</f>
        <v>#N/A</v>
      </c>
      <c r="BI617" s="78" t="e">
        <f aca="false">IF(AR617=0,"",AR617)</f>
        <v>#N/A</v>
      </c>
      <c r="BJ617" s="78" t="e">
        <f aca="false">IF(AS617=0,"",AS617)</f>
        <v>#N/A</v>
      </c>
      <c r="BK617" s="78" t="e">
        <f aca="false">IF(AT617=0,"",AT617)</f>
        <v>#N/A</v>
      </c>
      <c r="BL617" s="78" t="e">
        <f aca="false">IF(AU617=0,"",AU617)</f>
        <v>#N/A</v>
      </c>
      <c r="BM617" s="78" t="e">
        <f aca="false">IF(AV617=0,"",AV617)</f>
        <v>#N/A</v>
      </c>
      <c r="BN617" s="78" t="e">
        <f aca="false">IF(AW617=0,"",AW617)</f>
        <v>#N/A</v>
      </c>
      <c r="BO617" s="78" t="e">
        <f aca="false">IF(AX617=0,"",AX617)</f>
        <v>#N/A</v>
      </c>
      <c r="BP617" s="78" t="e">
        <f aca="false">IF(AY617=0,"",AY617)</f>
        <v>#N/A</v>
      </c>
      <c r="BQ617" s="78" t="e">
        <f aca="false">IF(AZ617=0,"",AZ617)</f>
        <v>#N/A</v>
      </c>
      <c r="BR617" s="78" t="e">
        <f aca="false">IF(BA617=0,"",BA617)</f>
        <v>#N/A</v>
      </c>
      <c r="BS617" s="78" t="e">
        <f aca="false">IF(BB617=0,"",BB617)</f>
        <v>#N/A</v>
      </c>
      <c r="BT617" s="78" t="e">
        <f aca="false">IF(BC617=0,"",BC617)</f>
        <v>#N/A</v>
      </c>
      <c r="BU617" s="78" t="e">
        <f aca="false">IF(BD617=0,"",BD617)</f>
        <v>#N/A</v>
      </c>
    </row>
    <row r="618" customFormat="false" ht="56.7" hidden="false" customHeight="true" outlineLevel="0" collapsed="false">
      <c r="A618" s="137"/>
      <c r="B618" s="138"/>
      <c r="C618" s="139"/>
      <c r="D618" s="139"/>
      <c r="E618" s="143"/>
      <c r="F618" s="120"/>
      <c r="G618" s="121"/>
      <c r="H618" s="122"/>
      <c r="I618" s="123"/>
      <c r="J618" s="116"/>
      <c r="K618" s="124" t="str">
        <f aca="false">IF(ISBLANK(I618),"",ROUND(IF(J618&lt;&gt;"€",IF(J618="$",I618*TRANSFERENCIAS!$E$29,I618*TRANSFERENCIAS!$H$29),I618),2))</f>
        <v/>
      </c>
      <c r="L618" s="142"/>
      <c r="M618" s="142"/>
      <c r="N618" s="142"/>
      <c r="O618" s="142"/>
      <c r="P618" s="142"/>
      <c r="Q618" s="160" t="str">
        <f aca="false">IF(ISNUMBER(X618),X618,"P")</f>
        <v>P</v>
      </c>
      <c r="W618" s="129" t="n">
        <f aca="false">SUM(L618:O618)</f>
        <v>0</v>
      </c>
      <c r="X618" s="129" t="str">
        <f aca="false">IF(W618&gt;0,ABS(W618-K618),"")</f>
        <v/>
      </c>
      <c r="AO618" s="78" t="e">
        <f aca="false">VLOOKUP(F618,PTDS2!$A$1:$Q$13,2)</f>
        <v>#N/A</v>
      </c>
      <c r="AP618" s="78" t="e">
        <f aca="false">VLOOKUP(F618,PTDS2!$A$1:$Q$13,3)</f>
        <v>#N/A</v>
      </c>
      <c r="AQ618" s="78" t="e">
        <f aca="false">VLOOKUP(F618,PTDS2!$A$1:$Q$13,4)</f>
        <v>#N/A</v>
      </c>
      <c r="AR618" s="78" t="e">
        <f aca="false">VLOOKUP(F618,PTDS2!$A$1:$Q$13,5)</f>
        <v>#N/A</v>
      </c>
      <c r="AS618" s="78" t="e">
        <f aca="false">VLOOKUP(F618,PTDS2!$A$1:$Q$13,6)</f>
        <v>#N/A</v>
      </c>
      <c r="AT618" s="78" t="e">
        <f aca="false">VLOOKUP(F618,PTDS2!$A$1:$Q$13,7)</f>
        <v>#N/A</v>
      </c>
      <c r="AU618" s="78" t="e">
        <f aca="false">VLOOKUP(F618,PTDS2!$A$1:$Q$13,8)</f>
        <v>#N/A</v>
      </c>
      <c r="AV618" s="78" t="e">
        <f aca="false">VLOOKUP(F618,PTDS2!$A$1:$Q$13,9)</f>
        <v>#N/A</v>
      </c>
      <c r="AW618" s="78" t="e">
        <f aca="false">VLOOKUP(F618,PTDS2!$A$1:$Q$13,10)</f>
        <v>#N/A</v>
      </c>
      <c r="AX618" s="78" t="e">
        <f aca="false">VLOOKUP(F618,PTDS2!$A$1:$Q$13,11)</f>
        <v>#N/A</v>
      </c>
      <c r="AY618" s="78" t="e">
        <f aca="false">VLOOKUP(F618,PTDS2!$A$1:$Q$13,12)</f>
        <v>#N/A</v>
      </c>
      <c r="AZ618" s="78" t="e">
        <f aca="false">VLOOKUP(F618,PTDS2!$A$1:$Q$13,13)</f>
        <v>#N/A</v>
      </c>
      <c r="BA618" s="78" t="e">
        <f aca="false">VLOOKUP(F618,PTDS2!$A$1:$Q$13,14)</f>
        <v>#N/A</v>
      </c>
      <c r="BB618" s="78" t="e">
        <f aca="false">VLOOKUP(F618,PTDS2!$A$1:$Q$13,15)</f>
        <v>#N/A</v>
      </c>
      <c r="BC618" s="78" t="e">
        <f aca="false">VLOOKUP(F618,PTDS2!$A$1:$Q$13,16)</f>
        <v>#N/A</v>
      </c>
      <c r="BD618" s="78" t="e">
        <f aca="false">VLOOKUP(F618,PTDS2!$A$1:$Q$13,17)</f>
        <v>#N/A</v>
      </c>
      <c r="BF618" s="78" t="e">
        <f aca="false">IF(AO618=0,"",AO618)</f>
        <v>#N/A</v>
      </c>
      <c r="BG618" s="78" t="e">
        <f aca="false">IF(AP618=0,"",AP618)</f>
        <v>#N/A</v>
      </c>
      <c r="BH618" s="78" t="e">
        <f aca="false">IF(AQ618=0,"",AQ618)</f>
        <v>#N/A</v>
      </c>
      <c r="BI618" s="78" t="e">
        <f aca="false">IF(AR618=0,"",AR618)</f>
        <v>#N/A</v>
      </c>
      <c r="BJ618" s="78" t="e">
        <f aca="false">IF(AS618=0,"",AS618)</f>
        <v>#N/A</v>
      </c>
      <c r="BK618" s="78" t="e">
        <f aca="false">IF(AT618=0,"",AT618)</f>
        <v>#N/A</v>
      </c>
      <c r="BL618" s="78" t="e">
        <f aca="false">IF(AU618=0,"",AU618)</f>
        <v>#N/A</v>
      </c>
      <c r="BM618" s="78" t="e">
        <f aca="false">IF(AV618=0,"",AV618)</f>
        <v>#N/A</v>
      </c>
      <c r="BN618" s="78" t="e">
        <f aca="false">IF(AW618=0,"",AW618)</f>
        <v>#N/A</v>
      </c>
      <c r="BO618" s="78" t="e">
        <f aca="false">IF(AX618=0,"",AX618)</f>
        <v>#N/A</v>
      </c>
      <c r="BP618" s="78" t="e">
        <f aca="false">IF(AY618=0,"",AY618)</f>
        <v>#N/A</v>
      </c>
      <c r="BQ618" s="78" t="e">
        <f aca="false">IF(AZ618=0,"",AZ618)</f>
        <v>#N/A</v>
      </c>
      <c r="BR618" s="78" t="e">
        <f aca="false">IF(BA618=0,"",BA618)</f>
        <v>#N/A</v>
      </c>
      <c r="BS618" s="78" t="e">
        <f aca="false">IF(BB618=0,"",BB618)</f>
        <v>#N/A</v>
      </c>
      <c r="BT618" s="78" t="e">
        <f aca="false">IF(BC618=0,"",BC618)</f>
        <v>#N/A</v>
      </c>
      <c r="BU618" s="78" t="e">
        <f aca="false">IF(BD618=0,"",BD618)</f>
        <v>#N/A</v>
      </c>
    </row>
    <row r="619" customFormat="false" ht="56.7" hidden="false" customHeight="true" outlineLevel="0" collapsed="false">
      <c r="A619" s="137"/>
      <c r="B619" s="138"/>
      <c r="C619" s="139"/>
      <c r="D619" s="139"/>
      <c r="E619" s="143"/>
      <c r="F619" s="120"/>
      <c r="G619" s="121"/>
      <c r="H619" s="122"/>
      <c r="I619" s="123"/>
      <c r="J619" s="116"/>
      <c r="K619" s="124" t="str">
        <f aca="false">IF(ISBLANK(I619),"",ROUND(IF(J619&lt;&gt;"€",IF(J619="$",I619*TRANSFERENCIAS!$E$29,I619*TRANSFERENCIAS!$H$29),I619),2))</f>
        <v/>
      </c>
      <c r="L619" s="142"/>
      <c r="M619" s="142"/>
      <c r="N619" s="142"/>
      <c r="O619" s="142"/>
      <c r="P619" s="142"/>
      <c r="Q619" s="160" t="str">
        <f aca="false">IF(ISNUMBER(X619),X619,"P")</f>
        <v>P</v>
      </c>
      <c r="W619" s="129" t="n">
        <f aca="false">SUM(L619:O619)</f>
        <v>0</v>
      </c>
      <c r="X619" s="129" t="str">
        <f aca="false">IF(W619&gt;0,ABS(W619-K619),"")</f>
        <v/>
      </c>
      <c r="AO619" s="78" t="e">
        <f aca="false">VLOOKUP(F619,PTDS2!$A$1:$Q$13,2)</f>
        <v>#N/A</v>
      </c>
      <c r="AP619" s="78" t="e">
        <f aca="false">VLOOKUP(F619,PTDS2!$A$1:$Q$13,3)</f>
        <v>#N/A</v>
      </c>
      <c r="AQ619" s="78" t="e">
        <f aca="false">VLOOKUP(F619,PTDS2!$A$1:$Q$13,4)</f>
        <v>#N/A</v>
      </c>
      <c r="AR619" s="78" t="e">
        <f aca="false">VLOOKUP(F619,PTDS2!$A$1:$Q$13,5)</f>
        <v>#N/A</v>
      </c>
      <c r="AS619" s="78" t="e">
        <f aca="false">VLOOKUP(F619,PTDS2!$A$1:$Q$13,6)</f>
        <v>#N/A</v>
      </c>
      <c r="AT619" s="78" t="e">
        <f aca="false">VLOOKUP(F619,PTDS2!$A$1:$Q$13,7)</f>
        <v>#N/A</v>
      </c>
      <c r="AU619" s="78" t="e">
        <f aca="false">VLOOKUP(F619,PTDS2!$A$1:$Q$13,8)</f>
        <v>#N/A</v>
      </c>
      <c r="AV619" s="78" t="e">
        <f aca="false">VLOOKUP(F619,PTDS2!$A$1:$Q$13,9)</f>
        <v>#N/A</v>
      </c>
      <c r="AW619" s="78" t="e">
        <f aca="false">VLOOKUP(F619,PTDS2!$A$1:$Q$13,10)</f>
        <v>#N/A</v>
      </c>
      <c r="AX619" s="78" t="e">
        <f aca="false">VLOOKUP(F619,PTDS2!$A$1:$Q$13,11)</f>
        <v>#N/A</v>
      </c>
      <c r="AY619" s="78" t="e">
        <f aca="false">VLOOKUP(F619,PTDS2!$A$1:$Q$13,12)</f>
        <v>#N/A</v>
      </c>
      <c r="AZ619" s="78" t="e">
        <f aca="false">VLOOKUP(F619,PTDS2!$A$1:$Q$13,13)</f>
        <v>#N/A</v>
      </c>
      <c r="BA619" s="78" t="e">
        <f aca="false">VLOOKUP(F619,PTDS2!$A$1:$Q$13,14)</f>
        <v>#N/A</v>
      </c>
      <c r="BB619" s="78" t="e">
        <f aca="false">VLOOKUP(F619,PTDS2!$A$1:$Q$13,15)</f>
        <v>#N/A</v>
      </c>
      <c r="BC619" s="78" t="e">
        <f aca="false">VLOOKUP(F619,PTDS2!$A$1:$Q$13,16)</f>
        <v>#N/A</v>
      </c>
      <c r="BD619" s="78" t="e">
        <f aca="false">VLOOKUP(F619,PTDS2!$A$1:$Q$13,17)</f>
        <v>#N/A</v>
      </c>
      <c r="BF619" s="78" t="e">
        <f aca="false">IF(AO619=0,"",AO619)</f>
        <v>#N/A</v>
      </c>
      <c r="BG619" s="78" t="e">
        <f aca="false">IF(AP619=0,"",AP619)</f>
        <v>#N/A</v>
      </c>
      <c r="BH619" s="78" t="e">
        <f aca="false">IF(AQ619=0,"",AQ619)</f>
        <v>#N/A</v>
      </c>
      <c r="BI619" s="78" t="e">
        <f aca="false">IF(AR619=0,"",AR619)</f>
        <v>#N/A</v>
      </c>
      <c r="BJ619" s="78" t="e">
        <f aca="false">IF(AS619=0,"",AS619)</f>
        <v>#N/A</v>
      </c>
      <c r="BK619" s="78" t="e">
        <f aca="false">IF(AT619=0,"",AT619)</f>
        <v>#N/A</v>
      </c>
      <c r="BL619" s="78" t="e">
        <f aca="false">IF(AU619=0,"",AU619)</f>
        <v>#N/A</v>
      </c>
      <c r="BM619" s="78" t="e">
        <f aca="false">IF(AV619=0,"",AV619)</f>
        <v>#N/A</v>
      </c>
      <c r="BN619" s="78" t="e">
        <f aca="false">IF(AW619=0,"",AW619)</f>
        <v>#N/A</v>
      </c>
      <c r="BO619" s="78" t="e">
        <f aca="false">IF(AX619=0,"",AX619)</f>
        <v>#N/A</v>
      </c>
      <c r="BP619" s="78" t="e">
        <f aca="false">IF(AY619=0,"",AY619)</f>
        <v>#N/A</v>
      </c>
      <c r="BQ619" s="78" t="e">
        <f aca="false">IF(AZ619=0,"",AZ619)</f>
        <v>#N/A</v>
      </c>
      <c r="BR619" s="78" t="e">
        <f aca="false">IF(BA619=0,"",BA619)</f>
        <v>#N/A</v>
      </c>
      <c r="BS619" s="78" t="e">
        <f aca="false">IF(BB619=0,"",BB619)</f>
        <v>#N/A</v>
      </c>
      <c r="BT619" s="78" t="e">
        <f aca="false">IF(BC619=0,"",BC619)</f>
        <v>#N/A</v>
      </c>
      <c r="BU619" s="78" t="e">
        <f aca="false">IF(BD619=0,"",BD619)</f>
        <v>#N/A</v>
      </c>
    </row>
    <row r="620" customFormat="false" ht="56.7" hidden="false" customHeight="true" outlineLevel="0" collapsed="false">
      <c r="A620" s="137"/>
      <c r="B620" s="138"/>
      <c r="C620" s="139"/>
      <c r="D620" s="139"/>
      <c r="E620" s="143"/>
      <c r="F620" s="120"/>
      <c r="G620" s="121"/>
      <c r="H620" s="122"/>
      <c r="I620" s="123"/>
      <c r="J620" s="116"/>
      <c r="K620" s="124" t="str">
        <f aca="false">IF(ISBLANK(I620),"",ROUND(IF(J620&lt;&gt;"€",IF(J620="$",I620*TRANSFERENCIAS!$E$29,I620*TRANSFERENCIAS!$H$29),I620),2))</f>
        <v/>
      </c>
      <c r="L620" s="142"/>
      <c r="M620" s="142"/>
      <c r="N620" s="142"/>
      <c r="O620" s="142"/>
      <c r="P620" s="142"/>
      <c r="Q620" s="160" t="str">
        <f aca="false">IF(ISNUMBER(X620),X620,"P")</f>
        <v>P</v>
      </c>
      <c r="W620" s="129" t="n">
        <f aca="false">SUM(L620:O620)</f>
        <v>0</v>
      </c>
      <c r="X620" s="129" t="str">
        <f aca="false">IF(W620&gt;0,ABS(W620-K620),"")</f>
        <v/>
      </c>
      <c r="AO620" s="78" t="e">
        <f aca="false">VLOOKUP(F620,PTDS2!$A$1:$Q$13,2)</f>
        <v>#N/A</v>
      </c>
      <c r="AP620" s="78" t="e">
        <f aca="false">VLOOKUP(F620,PTDS2!$A$1:$Q$13,3)</f>
        <v>#N/A</v>
      </c>
      <c r="AQ620" s="78" t="e">
        <f aca="false">VLOOKUP(F620,PTDS2!$A$1:$Q$13,4)</f>
        <v>#N/A</v>
      </c>
      <c r="AR620" s="78" t="e">
        <f aca="false">VLOOKUP(F620,PTDS2!$A$1:$Q$13,5)</f>
        <v>#N/A</v>
      </c>
      <c r="AS620" s="78" t="e">
        <f aca="false">VLOOKUP(F620,PTDS2!$A$1:$Q$13,6)</f>
        <v>#N/A</v>
      </c>
      <c r="AT620" s="78" t="e">
        <f aca="false">VLOOKUP(F620,PTDS2!$A$1:$Q$13,7)</f>
        <v>#N/A</v>
      </c>
      <c r="AU620" s="78" t="e">
        <f aca="false">VLOOKUP(F620,PTDS2!$A$1:$Q$13,8)</f>
        <v>#N/A</v>
      </c>
      <c r="AV620" s="78" t="e">
        <f aca="false">VLOOKUP(F620,PTDS2!$A$1:$Q$13,9)</f>
        <v>#N/A</v>
      </c>
      <c r="AW620" s="78" t="e">
        <f aca="false">VLOOKUP(F620,PTDS2!$A$1:$Q$13,10)</f>
        <v>#N/A</v>
      </c>
      <c r="AX620" s="78" t="e">
        <f aca="false">VLOOKUP(F620,PTDS2!$A$1:$Q$13,11)</f>
        <v>#N/A</v>
      </c>
      <c r="AY620" s="78" t="e">
        <f aca="false">VLOOKUP(F620,PTDS2!$A$1:$Q$13,12)</f>
        <v>#N/A</v>
      </c>
      <c r="AZ620" s="78" t="e">
        <f aca="false">VLOOKUP(F620,PTDS2!$A$1:$Q$13,13)</f>
        <v>#N/A</v>
      </c>
      <c r="BA620" s="78" t="e">
        <f aca="false">VLOOKUP(F620,PTDS2!$A$1:$Q$13,14)</f>
        <v>#N/A</v>
      </c>
      <c r="BB620" s="78" t="e">
        <f aca="false">VLOOKUP(F620,PTDS2!$A$1:$Q$13,15)</f>
        <v>#N/A</v>
      </c>
      <c r="BC620" s="78" t="e">
        <f aca="false">VLOOKUP(F620,PTDS2!$A$1:$Q$13,16)</f>
        <v>#N/A</v>
      </c>
      <c r="BD620" s="78" t="e">
        <f aca="false">VLOOKUP(F620,PTDS2!$A$1:$Q$13,17)</f>
        <v>#N/A</v>
      </c>
      <c r="BF620" s="78" t="e">
        <f aca="false">IF(AO620=0,"",AO620)</f>
        <v>#N/A</v>
      </c>
      <c r="BG620" s="78" t="e">
        <f aca="false">IF(AP620=0,"",AP620)</f>
        <v>#N/A</v>
      </c>
      <c r="BH620" s="78" t="e">
        <f aca="false">IF(AQ620=0,"",AQ620)</f>
        <v>#N/A</v>
      </c>
      <c r="BI620" s="78" t="e">
        <f aca="false">IF(AR620=0,"",AR620)</f>
        <v>#N/A</v>
      </c>
      <c r="BJ620" s="78" t="e">
        <f aca="false">IF(AS620=0,"",AS620)</f>
        <v>#N/A</v>
      </c>
      <c r="BK620" s="78" t="e">
        <f aca="false">IF(AT620=0,"",AT620)</f>
        <v>#N/A</v>
      </c>
      <c r="BL620" s="78" t="e">
        <f aca="false">IF(AU620=0,"",AU620)</f>
        <v>#N/A</v>
      </c>
      <c r="BM620" s="78" t="e">
        <f aca="false">IF(AV620=0,"",AV620)</f>
        <v>#N/A</v>
      </c>
      <c r="BN620" s="78" t="e">
        <f aca="false">IF(AW620=0,"",AW620)</f>
        <v>#N/A</v>
      </c>
      <c r="BO620" s="78" t="e">
        <f aca="false">IF(AX620=0,"",AX620)</f>
        <v>#N/A</v>
      </c>
      <c r="BP620" s="78" t="e">
        <f aca="false">IF(AY620=0,"",AY620)</f>
        <v>#N/A</v>
      </c>
      <c r="BQ620" s="78" t="e">
        <f aca="false">IF(AZ620=0,"",AZ620)</f>
        <v>#N/A</v>
      </c>
      <c r="BR620" s="78" t="e">
        <f aca="false">IF(BA620=0,"",BA620)</f>
        <v>#N/A</v>
      </c>
      <c r="BS620" s="78" t="e">
        <f aca="false">IF(BB620=0,"",BB620)</f>
        <v>#N/A</v>
      </c>
      <c r="BT620" s="78" t="e">
        <f aca="false">IF(BC620=0,"",BC620)</f>
        <v>#N/A</v>
      </c>
      <c r="BU620" s="78" t="e">
        <f aca="false">IF(BD620=0,"",BD620)</f>
        <v>#N/A</v>
      </c>
    </row>
    <row r="621" customFormat="false" ht="56.7" hidden="false" customHeight="true" outlineLevel="0" collapsed="false">
      <c r="A621" s="137"/>
      <c r="B621" s="138"/>
      <c r="C621" s="139"/>
      <c r="D621" s="139"/>
      <c r="E621" s="143"/>
      <c r="F621" s="120"/>
      <c r="G621" s="121"/>
      <c r="H621" s="122"/>
      <c r="I621" s="123"/>
      <c r="J621" s="116"/>
      <c r="K621" s="124" t="str">
        <f aca="false">IF(ISBLANK(I621),"",ROUND(IF(J621&lt;&gt;"€",IF(J621="$",I621*TRANSFERENCIAS!$E$29,I621*TRANSFERENCIAS!$H$29),I621),2))</f>
        <v/>
      </c>
      <c r="L621" s="142"/>
      <c r="M621" s="142"/>
      <c r="N621" s="142"/>
      <c r="O621" s="142"/>
      <c r="P621" s="142"/>
      <c r="Q621" s="160" t="str">
        <f aca="false">IF(ISNUMBER(X621),X621,"P")</f>
        <v>P</v>
      </c>
      <c r="W621" s="129" t="n">
        <f aca="false">SUM(L621:O621)</f>
        <v>0</v>
      </c>
      <c r="X621" s="129" t="str">
        <f aca="false">IF(W621&gt;0,ABS(W621-K621),"")</f>
        <v/>
      </c>
      <c r="AO621" s="78" t="e">
        <f aca="false">VLOOKUP(F621,PTDS2!$A$1:$Q$13,2)</f>
        <v>#N/A</v>
      </c>
      <c r="AP621" s="78" t="e">
        <f aca="false">VLOOKUP(F621,PTDS2!$A$1:$Q$13,3)</f>
        <v>#N/A</v>
      </c>
      <c r="AQ621" s="78" t="e">
        <f aca="false">VLOOKUP(F621,PTDS2!$A$1:$Q$13,4)</f>
        <v>#N/A</v>
      </c>
      <c r="AR621" s="78" t="e">
        <f aca="false">VLOOKUP(F621,PTDS2!$A$1:$Q$13,5)</f>
        <v>#N/A</v>
      </c>
      <c r="AS621" s="78" t="e">
        <f aca="false">VLOOKUP(F621,PTDS2!$A$1:$Q$13,6)</f>
        <v>#N/A</v>
      </c>
      <c r="AT621" s="78" t="e">
        <f aca="false">VLOOKUP(F621,PTDS2!$A$1:$Q$13,7)</f>
        <v>#N/A</v>
      </c>
      <c r="AU621" s="78" t="e">
        <f aca="false">VLOOKUP(F621,PTDS2!$A$1:$Q$13,8)</f>
        <v>#N/A</v>
      </c>
      <c r="AV621" s="78" t="e">
        <f aca="false">VLOOKUP(F621,PTDS2!$A$1:$Q$13,9)</f>
        <v>#N/A</v>
      </c>
      <c r="AW621" s="78" t="e">
        <f aca="false">VLOOKUP(F621,PTDS2!$A$1:$Q$13,10)</f>
        <v>#N/A</v>
      </c>
      <c r="AX621" s="78" t="e">
        <f aca="false">VLOOKUP(F621,PTDS2!$A$1:$Q$13,11)</f>
        <v>#N/A</v>
      </c>
      <c r="AY621" s="78" t="e">
        <f aca="false">VLOOKUP(F621,PTDS2!$A$1:$Q$13,12)</f>
        <v>#N/A</v>
      </c>
      <c r="AZ621" s="78" t="e">
        <f aca="false">VLOOKUP(F621,PTDS2!$A$1:$Q$13,13)</f>
        <v>#N/A</v>
      </c>
      <c r="BA621" s="78" t="e">
        <f aca="false">VLOOKUP(F621,PTDS2!$A$1:$Q$13,14)</f>
        <v>#N/A</v>
      </c>
      <c r="BB621" s="78" t="e">
        <f aca="false">VLOOKUP(F621,PTDS2!$A$1:$Q$13,15)</f>
        <v>#N/A</v>
      </c>
      <c r="BC621" s="78" t="e">
        <f aca="false">VLOOKUP(F621,PTDS2!$A$1:$Q$13,16)</f>
        <v>#N/A</v>
      </c>
      <c r="BD621" s="78" t="e">
        <f aca="false">VLOOKUP(F621,PTDS2!$A$1:$Q$13,17)</f>
        <v>#N/A</v>
      </c>
      <c r="BF621" s="78" t="e">
        <f aca="false">IF(AO621=0,"",AO621)</f>
        <v>#N/A</v>
      </c>
      <c r="BG621" s="78" t="e">
        <f aca="false">IF(AP621=0,"",AP621)</f>
        <v>#N/A</v>
      </c>
      <c r="BH621" s="78" t="e">
        <f aca="false">IF(AQ621=0,"",AQ621)</f>
        <v>#N/A</v>
      </c>
      <c r="BI621" s="78" t="e">
        <f aca="false">IF(AR621=0,"",AR621)</f>
        <v>#N/A</v>
      </c>
      <c r="BJ621" s="78" t="e">
        <f aca="false">IF(AS621=0,"",AS621)</f>
        <v>#N/A</v>
      </c>
      <c r="BK621" s="78" t="e">
        <f aca="false">IF(AT621=0,"",AT621)</f>
        <v>#N/A</v>
      </c>
      <c r="BL621" s="78" t="e">
        <f aca="false">IF(AU621=0,"",AU621)</f>
        <v>#N/A</v>
      </c>
      <c r="BM621" s="78" t="e">
        <f aca="false">IF(AV621=0,"",AV621)</f>
        <v>#N/A</v>
      </c>
      <c r="BN621" s="78" t="e">
        <f aca="false">IF(AW621=0,"",AW621)</f>
        <v>#N/A</v>
      </c>
      <c r="BO621" s="78" t="e">
        <f aca="false">IF(AX621=0,"",AX621)</f>
        <v>#N/A</v>
      </c>
      <c r="BP621" s="78" t="e">
        <f aca="false">IF(AY621=0,"",AY621)</f>
        <v>#N/A</v>
      </c>
      <c r="BQ621" s="78" t="e">
        <f aca="false">IF(AZ621=0,"",AZ621)</f>
        <v>#N/A</v>
      </c>
      <c r="BR621" s="78" t="e">
        <f aca="false">IF(BA621=0,"",BA621)</f>
        <v>#N/A</v>
      </c>
      <c r="BS621" s="78" t="e">
        <f aca="false">IF(BB621=0,"",BB621)</f>
        <v>#N/A</v>
      </c>
      <c r="BT621" s="78" t="e">
        <f aca="false">IF(BC621=0,"",BC621)</f>
        <v>#N/A</v>
      </c>
      <c r="BU621" s="78" t="e">
        <f aca="false">IF(BD621=0,"",BD621)</f>
        <v>#N/A</v>
      </c>
    </row>
    <row r="622" customFormat="false" ht="56.7" hidden="false" customHeight="true" outlineLevel="0" collapsed="false">
      <c r="A622" s="137"/>
      <c r="B622" s="138"/>
      <c r="C622" s="139"/>
      <c r="D622" s="139"/>
      <c r="E622" s="143"/>
      <c r="F622" s="120"/>
      <c r="G622" s="121"/>
      <c r="H622" s="122"/>
      <c r="I622" s="123"/>
      <c r="J622" s="116"/>
      <c r="K622" s="124" t="str">
        <f aca="false">IF(ISBLANK(I622),"",ROUND(IF(J622&lt;&gt;"€",IF(J622="$",I622*TRANSFERENCIAS!$E$29,I622*TRANSFERENCIAS!$H$29),I622),2))</f>
        <v/>
      </c>
      <c r="L622" s="142"/>
      <c r="M622" s="142"/>
      <c r="N622" s="142"/>
      <c r="O622" s="142"/>
      <c r="P622" s="142"/>
      <c r="Q622" s="160" t="str">
        <f aca="false">IF(ISNUMBER(X622),X622,"P")</f>
        <v>P</v>
      </c>
      <c r="W622" s="129" t="n">
        <f aca="false">SUM(L622:O622)</f>
        <v>0</v>
      </c>
      <c r="X622" s="129" t="str">
        <f aca="false">IF(W622&gt;0,ABS(W622-K622),"")</f>
        <v/>
      </c>
      <c r="AO622" s="78" t="e">
        <f aca="false">VLOOKUP(F622,PTDS2!$A$1:$Q$13,2)</f>
        <v>#N/A</v>
      </c>
      <c r="AP622" s="78" t="e">
        <f aca="false">VLOOKUP(F622,PTDS2!$A$1:$Q$13,3)</f>
        <v>#N/A</v>
      </c>
      <c r="AQ622" s="78" t="e">
        <f aca="false">VLOOKUP(F622,PTDS2!$A$1:$Q$13,4)</f>
        <v>#N/A</v>
      </c>
      <c r="AR622" s="78" t="e">
        <f aca="false">VLOOKUP(F622,PTDS2!$A$1:$Q$13,5)</f>
        <v>#N/A</v>
      </c>
      <c r="AS622" s="78" t="e">
        <f aca="false">VLOOKUP(F622,PTDS2!$A$1:$Q$13,6)</f>
        <v>#N/A</v>
      </c>
      <c r="AT622" s="78" t="e">
        <f aca="false">VLOOKUP(F622,PTDS2!$A$1:$Q$13,7)</f>
        <v>#N/A</v>
      </c>
      <c r="AU622" s="78" t="e">
        <f aca="false">VLOOKUP(F622,PTDS2!$A$1:$Q$13,8)</f>
        <v>#N/A</v>
      </c>
      <c r="AV622" s="78" t="e">
        <f aca="false">VLOOKUP(F622,PTDS2!$A$1:$Q$13,9)</f>
        <v>#N/A</v>
      </c>
      <c r="AW622" s="78" t="e">
        <f aca="false">VLOOKUP(F622,PTDS2!$A$1:$Q$13,10)</f>
        <v>#N/A</v>
      </c>
      <c r="AX622" s="78" t="e">
        <f aca="false">VLOOKUP(F622,PTDS2!$A$1:$Q$13,11)</f>
        <v>#N/A</v>
      </c>
      <c r="AY622" s="78" t="e">
        <f aca="false">VLOOKUP(F622,PTDS2!$A$1:$Q$13,12)</f>
        <v>#N/A</v>
      </c>
      <c r="AZ622" s="78" t="e">
        <f aca="false">VLOOKUP(F622,PTDS2!$A$1:$Q$13,13)</f>
        <v>#N/A</v>
      </c>
      <c r="BA622" s="78" t="e">
        <f aca="false">VLOOKUP(F622,PTDS2!$A$1:$Q$13,14)</f>
        <v>#N/A</v>
      </c>
      <c r="BB622" s="78" t="e">
        <f aca="false">VLOOKUP(F622,PTDS2!$A$1:$Q$13,15)</f>
        <v>#N/A</v>
      </c>
      <c r="BC622" s="78" t="e">
        <f aca="false">VLOOKUP(F622,PTDS2!$A$1:$Q$13,16)</f>
        <v>#N/A</v>
      </c>
      <c r="BD622" s="78" t="e">
        <f aca="false">VLOOKUP(F622,PTDS2!$A$1:$Q$13,17)</f>
        <v>#N/A</v>
      </c>
      <c r="BF622" s="78" t="e">
        <f aca="false">IF(AO622=0,"",AO622)</f>
        <v>#N/A</v>
      </c>
      <c r="BG622" s="78" t="e">
        <f aca="false">IF(AP622=0,"",AP622)</f>
        <v>#N/A</v>
      </c>
      <c r="BH622" s="78" t="e">
        <f aca="false">IF(AQ622=0,"",AQ622)</f>
        <v>#N/A</v>
      </c>
      <c r="BI622" s="78" t="e">
        <f aca="false">IF(AR622=0,"",AR622)</f>
        <v>#N/A</v>
      </c>
      <c r="BJ622" s="78" t="e">
        <f aca="false">IF(AS622=0,"",AS622)</f>
        <v>#N/A</v>
      </c>
      <c r="BK622" s="78" t="e">
        <f aca="false">IF(AT622=0,"",AT622)</f>
        <v>#N/A</v>
      </c>
      <c r="BL622" s="78" t="e">
        <f aca="false">IF(AU622=0,"",AU622)</f>
        <v>#N/A</v>
      </c>
      <c r="BM622" s="78" t="e">
        <f aca="false">IF(AV622=0,"",AV622)</f>
        <v>#N/A</v>
      </c>
      <c r="BN622" s="78" t="e">
        <f aca="false">IF(AW622=0,"",AW622)</f>
        <v>#N/A</v>
      </c>
      <c r="BO622" s="78" t="e">
        <f aca="false">IF(AX622=0,"",AX622)</f>
        <v>#N/A</v>
      </c>
      <c r="BP622" s="78" t="e">
        <f aca="false">IF(AY622=0,"",AY622)</f>
        <v>#N/A</v>
      </c>
      <c r="BQ622" s="78" t="e">
        <f aca="false">IF(AZ622=0,"",AZ622)</f>
        <v>#N/A</v>
      </c>
      <c r="BR622" s="78" t="e">
        <f aca="false">IF(BA622=0,"",BA622)</f>
        <v>#N/A</v>
      </c>
      <c r="BS622" s="78" t="e">
        <f aca="false">IF(BB622=0,"",BB622)</f>
        <v>#N/A</v>
      </c>
      <c r="BT622" s="78" t="e">
        <f aca="false">IF(BC622=0,"",BC622)</f>
        <v>#N/A</v>
      </c>
      <c r="BU622" s="78" t="e">
        <f aca="false">IF(BD622=0,"",BD622)</f>
        <v>#N/A</v>
      </c>
    </row>
    <row r="623" customFormat="false" ht="56.7" hidden="false" customHeight="true" outlineLevel="0" collapsed="false">
      <c r="A623" s="137"/>
      <c r="B623" s="138"/>
      <c r="C623" s="139"/>
      <c r="D623" s="139"/>
      <c r="E623" s="143"/>
      <c r="F623" s="120"/>
      <c r="G623" s="121"/>
      <c r="H623" s="122"/>
      <c r="I623" s="123"/>
      <c r="J623" s="116"/>
      <c r="K623" s="124" t="str">
        <f aca="false">IF(ISBLANK(I623),"",ROUND(IF(J623&lt;&gt;"€",IF(J623="$",I623*TRANSFERENCIAS!$E$29,I623*TRANSFERENCIAS!$H$29),I623),2))</f>
        <v/>
      </c>
      <c r="L623" s="142"/>
      <c r="M623" s="142"/>
      <c r="N623" s="142"/>
      <c r="O623" s="142"/>
      <c r="P623" s="142"/>
      <c r="Q623" s="160" t="str">
        <f aca="false">IF(ISNUMBER(X623),X623,"P")</f>
        <v>P</v>
      </c>
      <c r="W623" s="129" t="n">
        <f aca="false">SUM(L623:O623)</f>
        <v>0</v>
      </c>
      <c r="X623" s="129" t="str">
        <f aca="false">IF(W623&gt;0,ABS(W623-K623),"")</f>
        <v/>
      </c>
      <c r="AO623" s="78" t="e">
        <f aca="false">VLOOKUP(F623,PTDS2!$A$1:$Q$13,2)</f>
        <v>#N/A</v>
      </c>
      <c r="AP623" s="78" t="e">
        <f aca="false">VLOOKUP(F623,PTDS2!$A$1:$Q$13,3)</f>
        <v>#N/A</v>
      </c>
      <c r="AQ623" s="78" t="e">
        <f aca="false">VLOOKUP(F623,PTDS2!$A$1:$Q$13,4)</f>
        <v>#N/A</v>
      </c>
      <c r="AR623" s="78" t="e">
        <f aca="false">VLOOKUP(F623,PTDS2!$A$1:$Q$13,5)</f>
        <v>#N/A</v>
      </c>
      <c r="AS623" s="78" t="e">
        <f aca="false">VLOOKUP(F623,PTDS2!$A$1:$Q$13,6)</f>
        <v>#N/A</v>
      </c>
      <c r="AT623" s="78" t="e">
        <f aca="false">VLOOKUP(F623,PTDS2!$A$1:$Q$13,7)</f>
        <v>#N/A</v>
      </c>
      <c r="AU623" s="78" t="e">
        <f aca="false">VLOOKUP(F623,PTDS2!$A$1:$Q$13,8)</f>
        <v>#N/A</v>
      </c>
      <c r="AV623" s="78" t="e">
        <f aca="false">VLOOKUP(F623,PTDS2!$A$1:$Q$13,9)</f>
        <v>#N/A</v>
      </c>
      <c r="AW623" s="78" t="e">
        <f aca="false">VLOOKUP(F623,PTDS2!$A$1:$Q$13,10)</f>
        <v>#N/A</v>
      </c>
      <c r="AX623" s="78" t="e">
        <f aca="false">VLOOKUP(F623,PTDS2!$A$1:$Q$13,11)</f>
        <v>#N/A</v>
      </c>
      <c r="AY623" s="78" t="e">
        <f aca="false">VLOOKUP(F623,PTDS2!$A$1:$Q$13,12)</f>
        <v>#N/A</v>
      </c>
      <c r="AZ623" s="78" t="e">
        <f aca="false">VLOOKUP(F623,PTDS2!$A$1:$Q$13,13)</f>
        <v>#N/A</v>
      </c>
      <c r="BA623" s="78" t="e">
        <f aca="false">VLOOKUP(F623,PTDS2!$A$1:$Q$13,14)</f>
        <v>#N/A</v>
      </c>
      <c r="BB623" s="78" t="e">
        <f aca="false">VLOOKUP(F623,PTDS2!$A$1:$Q$13,15)</f>
        <v>#N/A</v>
      </c>
      <c r="BC623" s="78" t="e">
        <f aca="false">VLOOKUP(F623,PTDS2!$A$1:$Q$13,16)</f>
        <v>#N/A</v>
      </c>
      <c r="BD623" s="78" t="e">
        <f aca="false">VLOOKUP(F623,PTDS2!$A$1:$Q$13,17)</f>
        <v>#N/A</v>
      </c>
      <c r="BF623" s="78" t="e">
        <f aca="false">IF(AO623=0,"",AO623)</f>
        <v>#N/A</v>
      </c>
      <c r="BG623" s="78" t="e">
        <f aca="false">IF(AP623=0,"",AP623)</f>
        <v>#N/A</v>
      </c>
      <c r="BH623" s="78" t="e">
        <f aca="false">IF(AQ623=0,"",AQ623)</f>
        <v>#N/A</v>
      </c>
      <c r="BI623" s="78" t="e">
        <f aca="false">IF(AR623=0,"",AR623)</f>
        <v>#N/A</v>
      </c>
      <c r="BJ623" s="78" t="e">
        <f aca="false">IF(AS623=0,"",AS623)</f>
        <v>#N/A</v>
      </c>
      <c r="BK623" s="78" t="e">
        <f aca="false">IF(AT623=0,"",AT623)</f>
        <v>#N/A</v>
      </c>
      <c r="BL623" s="78" t="e">
        <f aca="false">IF(AU623=0,"",AU623)</f>
        <v>#N/A</v>
      </c>
      <c r="BM623" s="78" t="e">
        <f aca="false">IF(AV623=0,"",AV623)</f>
        <v>#N/A</v>
      </c>
      <c r="BN623" s="78" t="e">
        <f aca="false">IF(AW623=0,"",AW623)</f>
        <v>#N/A</v>
      </c>
      <c r="BO623" s="78" t="e">
        <f aca="false">IF(AX623=0,"",AX623)</f>
        <v>#N/A</v>
      </c>
      <c r="BP623" s="78" t="e">
        <f aca="false">IF(AY623=0,"",AY623)</f>
        <v>#N/A</v>
      </c>
      <c r="BQ623" s="78" t="e">
        <f aca="false">IF(AZ623=0,"",AZ623)</f>
        <v>#N/A</v>
      </c>
      <c r="BR623" s="78" t="e">
        <f aca="false">IF(BA623=0,"",BA623)</f>
        <v>#N/A</v>
      </c>
      <c r="BS623" s="78" t="e">
        <f aca="false">IF(BB623=0,"",BB623)</f>
        <v>#N/A</v>
      </c>
      <c r="BT623" s="78" t="e">
        <f aca="false">IF(BC623=0,"",BC623)</f>
        <v>#N/A</v>
      </c>
      <c r="BU623" s="78" t="e">
        <f aca="false">IF(BD623=0,"",BD623)</f>
        <v>#N/A</v>
      </c>
    </row>
    <row r="624" customFormat="false" ht="56.7" hidden="false" customHeight="true" outlineLevel="0" collapsed="false">
      <c r="A624" s="137"/>
      <c r="B624" s="138"/>
      <c r="C624" s="139"/>
      <c r="D624" s="139"/>
      <c r="E624" s="143"/>
      <c r="F624" s="120"/>
      <c r="G624" s="121"/>
      <c r="H624" s="122"/>
      <c r="I624" s="123"/>
      <c r="J624" s="116"/>
      <c r="K624" s="124" t="str">
        <f aca="false">IF(ISBLANK(I624),"",ROUND(IF(J624&lt;&gt;"€",IF(J624="$",I624*TRANSFERENCIAS!$E$29,I624*TRANSFERENCIAS!$H$29),I624),2))</f>
        <v/>
      </c>
      <c r="L624" s="142"/>
      <c r="M624" s="142"/>
      <c r="N624" s="142"/>
      <c r="O624" s="142"/>
      <c r="P624" s="142"/>
      <c r="Q624" s="160" t="str">
        <f aca="false">IF(ISNUMBER(X624),X624,"P")</f>
        <v>P</v>
      </c>
      <c r="W624" s="129" t="n">
        <f aca="false">SUM(L624:O624)</f>
        <v>0</v>
      </c>
      <c r="X624" s="129" t="str">
        <f aca="false">IF(W624&gt;0,ABS(W624-K624),"")</f>
        <v/>
      </c>
      <c r="AO624" s="78" t="e">
        <f aca="false">VLOOKUP(F624,PTDS2!$A$1:$Q$13,2)</f>
        <v>#N/A</v>
      </c>
      <c r="AP624" s="78" t="e">
        <f aca="false">VLOOKUP(F624,PTDS2!$A$1:$Q$13,3)</f>
        <v>#N/A</v>
      </c>
      <c r="AQ624" s="78" t="e">
        <f aca="false">VLOOKUP(F624,PTDS2!$A$1:$Q$13,4)</f>
        <v>#N/A</v>
      </c>
      <c r="AR624" s="78" t="e">
        <f aca="false">VLOOKUP(F624,PTDS2!$A$1:$Q$13,5)</f>
        <v>#N/A</v>
      </c>
      <c r="AS624" s="78" t="e">
        <f aca="false">VLOOKUP(F624,PTDS2!$A$1:$Q$13,6)</f>
        <v>#N/A</v>
      </c>
      <c r="AT624" s="78" t="e">
        <f aca="false">VLOOKUP(F624,PTDS2!$A$1:$Q$13,7)</f>
        <v>#N/A</v>
      </c>
      <c r="AU624" s="78" t="e">
        <f aca="false">VLOOKUP(F624,PTDS2!$A$1:$Q$13,8)</f>
        <v>#N/A</v>
      </c>
      <c r="AV624" s="78" t="e">
        <f aca="false">VLOOKUP(F624,PTDS2!$A$1:$Q$13,9)</f>
        <v>#N/A</v>
      </c>
      <c r="AW624" s="78" t="e">
        <f aca="false">VLOOKUP(F624,PTDS2!$A$1:$Q$13,10)</f>
        <v>#N/A</v>
      </c>
      <c r="AX624" s="78" t="e">
        <f aca="false">VLOOKUP(F624,PTDS2!$A$1:$Q$13,11)</f>
        <v>#N/A</v>
      </c>
      <c r="AY624" s="78" t="e">
        <f aca="false">VLOOKUP(F624,PTDS2!$A$1:$Q$13,12)</f>
        <v>#N/A</v>
      </c>
      <c r="AZ624" s="78" t="e">
        <f aca="false">VLOOKUP(F624,PTDS2!$A$1:$Q$13,13)</f>
        <v>#N/A</v>
      </c>
      <c r="BA624" s="78" t="e">
        <f aca="false">VLOOKUP(F624,PTDS2!$A$1:$Q$13,14)</f>
        <v>#N/A</v>
      </c>
      <c r="BB624" s="78" t="e">
        <f aca="false">VLOOKUP(F624,PTDS2!$A$1:$Q$13,15)</f>
        <v>#N/A</v>
      </c>
      <c r="BC624" s="78" t="e">
        <f aca="false">VLOOKUP(F624,PTDS2!$A$1:$Q$13,16)</f>
        <v>#N/A</v>
      </c>
      <c r="BD624" s="78" t="e">
        <f aca="false">VLOOKUP(F624,PTDS2!$A$1:$Q$13,17)</f>
        <v>#N/A</v>
      </c>
      <c r="BF624" s="78" t="e">
        <f aca="false">IF(AO624=0,"",AO624)</f>
        <v>#N/A</v>
      </c>
      <c r="BG624" s="78" t="e">
        <f aca="false">IF(AP624=0,"",AP624)</f>
        <v>#N/A</v>
      </c>
      <c r="BH624" s="78" t="e">
        <f aca="false">IF(AQ624=0,"",AQ624)</f>
        <v>#N/A</v>
      </c>
      <c r="BI624" s="78" t="e">
        <f aca="false">IF(AR624=0,"",AR624)</f>
        <v>#N/A</v>
      </c>
      <c r="BJ624" s="78" t="e">
        <f aca="false">IF(AS624=0,"",AS624)</f>
        <v>#N/A</v>
      </c>
      <c r="BK624" s="78" t="e">
        <f aca="false">IF(AT624=0,"",AT624)</f>
        <v>#N/A</v>
      </c>
      <c r="BL624" s="78" t="e">
        <f aca="false">IF(AU624=0,"",AU624)</f>
        <v>#N/A</v>
      </c>
      <c r="BM624" s="78" t="e">
        <f aca="false">IF(AV624=0,"",AV624)</f>
        <v>#N/A</v>
      </c>
      <c r="BN624" s="78" t="e">
        <f aca="false">IF(AW624=0,"",AW624)</f>
        <v>#N/A</v>
      </c>
      <c r="BO624" s="78" t="e">
        <f aca="false">IF(AX624=0,"",AX624)</f>
        <v>#N/A</v>
      </c>
      <c r="BP624" s="78" t="e">
        <f aca="false">IF(AY624=0,"",AY624)</f>
        <v>#N/A</v>
      </c>
      <c r="BQ624" s="78" t="e">
        <f aca="false">IF(AZ624=0,"",AZ624)</f>
        <v>#N/A</v>
      </c>
      <c r="BR624" s="78" t="e">
        <f aca="false">IF(BA624=0,"",BA624)</f>
        <v>#N/A</v>
      </c>
      <c r="BS624" s="78" t="e">
        <f aca="false">IF(BB624=0,"",BB624)</f>
        <v>#N/A</v>
      </c>
      <c r="BT624" s="78" t="e">
        <f aca="false">IF(BC624=0,"",BC624)</f>
        <v>#N/A</v>
      </c>
      <c r="BU624" s="78" t="e">
        <f aca="false">IF(BD624=0,"",BD624)</f>
        <v>#N/A</v>
      </c>
    </row>
    <row r="625" customFormat="false" ht="56.7" hidden="false" customHeight="true" outlineLevel="0" collapsed="false">
      <c r="A625" s="137"/>
      <c r="B625" s="138"/>
      <c r="C625" s="139"/>
      <c r="D625" s="139"/>
      <c r="E625" s="143"/>
      <c r="F625" s="120"/>
      <c r="G625" s="121"/>
      <c r="H625" s="122"/>
      <c r="I625" s="123"/>
      <c r="J625" s="116"/>
      <c r="K625" s="124" t="str">
        <f aca="false">IF(ISBLANK(I625),"",ROUND(IF(J625&lt;&gt;"€",IF(J625="$",I625*TRANSFERENCIAS!$E$29,I625*TRANSFERENCIAS!$H$29),I625),2))</f>
        <v/>
      </c>
      <c r="L625" s="142"/>
      <c r="M625" s="142"/>
      <c r="N625" s="142"/>
      <c r="O625" s="142"/>
      <c r="P625" s="142"/>
      <c r="Q625" s="160" t="str">
        <f aca="false">IF(ISNUMBER(X625),X625,"P")</f>
        <v>P</v>
      </c>
      <c r="W625" s="129" t="n">
        <f aca="false">SUM(L625:O625)</f>
        <v>0</v>
      </c>
      <c r="X625" s="129" t="str">
        <f aca="false">IF(W625&gt;0,ABS(W625-K625),"")</f>
        <v/>
      </c>
      <c r="AO625" s="78" t="e">
        <f aca="false">VLOOKUP(F625,PTDS2!$A$1:$Q$13,2)</f>
        <v>#N/A</v>
      </c>
      <c r="AP625" s="78" t="e">
        <f aca="false">VLOOKUP(F625,PTDS2!$A$1:$Q$13,3)</f>
        <v>#N/A</v>
      </c>
      <c r="AQ625" s="78" t="e">
        <f aca="false">VLOOKUP(F625,PTDS2!$A$1:$Q$13,4)</f>
        <v>#N/A</v>
      </c>
      <c r="AR625" s="78" t="e">
        <f aca="false">VLOOKUP(F625,PTDS2!$A$1:$Q$13,5)</f>
        <v>#N/A</v>
      </c>
      <c r="AS625" s="78" t="e">
        <f aca="false">VLOOKUP(F625,PTDS2!$A$1:$Q$13,6)</f>
        <v>#N/A</v>
      </c>
      <c r="AT625" s="78" t="e">
        <f aca="false">VLOOKUP(F625,PTDS2!$A$1:$Q$13,7)</f>
        <v>#N/A</v>
      </c>
      <c r="AU625" s="78" t="e">
        <f aca="false">VLOOKUP(F625,PTDS2!$A$1:$Q$13,8)</f>
        <v>#N/A</v>
      </c>
      <c r="AV625" s="78" t="e">
        <f aca="false">VLOOKUP(F625,PTDS2!$A$1:$Q$13,9)</f>
        <v>#N/A</v>
      </c>
      <c r="AW625" s="78" t="e">
        <f aca="false">VLOOKUP(F625,PTDS2!$A$1:$Q$13,10)</f>
        <v>#N/A</v>
      </c>
      <c r="AX625" s="78" t="e">
        <f aca="false">VLOOKUP(F625,PTDS2!$A$1:$Q$13,11)</f>
        <v>#N/A</v>
      </c>
      <c r="AY625" s="78" t="e">
        <f aca="false">VLOOKUP(F625,PTDS2!$A$1:$Q$13,12)</f>
        <v>#N/A</v>
      </c>
      <c r="AZ625" s="78" t="e">
        <f aca="false">VLOOKUP(F625,PTDS2!$A$1:$Q$13,13)</f>
        <v>#N/A</v>
      </c>
      <c r="BA625" s="78" t="e">
        <f aca="false">VLOOKUP(F625,PTDS2!$A$1:$Q$13,14)</f>
        <v>#N/A</v>
      </c>
      <c r="BB625" s="78" t="e">
        <f aca="false">VLOOKUP(F625,PTDS2!$A$1:$Q$13,15)</f>
        <v>#N/A</v>
      </c>
      <c r="BC625" s="78" t="e">
        <f aca="false">VLOOKUP(F625,PTDS2!$A$1:$Q$13,16)</f>
        <v>#N/A</v>
      </c>
      <c r="BD625" s="78" t="e">
        <f aca="false">VLOOKUP(F625,PTDS2!$A$1:$Q$13,17)</f>
        <v>#N/A</v>
      </c>
      <c r="BF625" s="78" t="e">
        <f aca="false">IF(AO625=0,"",AO625)</f>
        <v>#N/A</v>
      </c>
      <c r="BG625" s="78" t="e">
        <f aca="false">IF(AP625=0,"",AP625)</f>
        <v>#N/A</v>
      </c>
      <c r="BH625" s="78" t="e">
        <f aca="false">IF(AQ625=0,"",AQ625)</f>
        <v>#N/A</v>
      </c>
      <c r="BI625" s="78" t="e">
        <f aca="false">IF(AR625=0,"",AR625)</f>
        <v>#N/A</v>
      </c>
      <c r="BJ625" s="78" t="e">
        <f aca="false">IF(AS625=0,"",AS625)</f>
        <v>#N/A</v>
      </c>
      <c r="BK625" s="78" t="e">
        <f aca="false">IF(AT625=0,"",AT625)</f>
        <v>#N/A</v>
      </c>
      <c r="BL625" s="78" t="e">
        <f aca="false">IF(AU625=0,"",AU625)</f>
        <v>#N/A</v>
      </c>
      <c r="BM625" s="78" t="e">
        <f aca="false">IF(AV625=0,"",AV625)</f>
        <v>#N/A</v>
      </c>
      <c r="BN625" s="78" t="e">
        <f aca="false">IF(AW625=0,"",AW625)</f>
        <v>#N/A</v>
      </c>
      <c r="BO625" s="78" t="e">
        <f aca="false">IF(AX625=0,"",AX625)</f>
        <v>#N/A</v>
      </c>
      <c r="BP625" s="78" t="e">
        <f aca="false">IF(AY625=0,"",AY625)</f>
        <v>#N/A</v>
      </c>
      <c r="BQ625" s="78" t="e">
        <f aca="false">IF(AZ625=0,"",AZ625)</f>
        <v>#N/A</v>
      </c>
      <c r="BR625" s="78" t="e">
        <f aca="false">IF(BA625=0,"",BA625)</f>
        <v>#N/A</v>
      </c>
      <c r="BS625" s="78" t="e">
        <f aca="false">IF(BB625=0,"",BB625)</f>
        <v>#N/A</v>
      </c>
      <c r="BT625" s="78" t="e">
        <f aca="false">IF(BC625=0,"",BC625)</f>
        <v>#N/A</v>
      </c>
      <c r="BU625" s="78" t="e">
        <f aca="false">IF(BD625=0,"",BD625)</f>
        <v>#N/A</v>
      </c>
    </row>
    <row r="626" customFormat="false" ht="56.7" hidden="false" customHeight="true" outlineLevel="0" collapsed="false">
      <c r="A626" s="137"/>
      <c r="B626" s="138"/>
      <c r="C626" s="139"/>
      <c r="D626" s="139"/>
      <c r="E626" s="143"/>
      <c r="F626" s="120"/>
      <c r="G626" s="121"/>
      <c r="H626" s="122"/>
      <c r="I626" s="123"/>
      <c r="J626" s="116"/>
      <c r="K626" s="124" t="str">
        <f aca="false">IF(ISBLANK(I626),"",ROUND(IF(J626&lt;&gt;"€",IF(J626="$",I626*TRANSFERENCIAS!$E$29,I626*TRANSFERENCIAS!$H$29),I626),2))</f>
        <v/>
      </c>
      <c r="L626" s="142"/>
      <c r="M626" s="142"/>
      <c r="N626" s="142"/>
      <c r="O626" s="142"/>
      <c r="P626" s="142"/>
      <c r="Q626" s="160" t="str">
        <f aca="false">IF(ISNUMBER(X626),X626,"P")</f>
        <v>P</v>
      </c>
      <c r="W626" s="129" t="n">
        <f aca="false">SUM(L626:O626)</f>
        <v>0</v>
      </c>
      <c r="X626" s="129" t="str">
        <f aca="false">IF(W626&gt;0,ABS(W626-K626),"")</f>
        <v/>
      </c>
      <c r="AO626" s="78" t="e">
        <f aca="false">VLOOKUP(F626,PTDS2!$A$1:$Q$13,2)</f>
        <v>#N/A</v>
      </c>
      <c r="AP626" s="78" t="e">
        <f aca="false">VLOOKUP(F626,PTDS2!$A$1:$Q$13,3)</f>
        <v>#N/A</v>
      </c>
      <c r="AQ626" s="78" t="e">
        <f aca="false">VLOOKUP(F626,PTDS2!$A$1:$Q$13,4)</f>
        <v>#N/A</v>
      </c>
      <c r="AR626" s="78" t="e">
        <f aca="false">VLOOKUP(F626,PTDS2!$A$1:$Q$13,5)</f>
        <v>#N/A</v>
      </c>
      <c r="AS626" s="78" t="e">
        <f aca="false">VLOOKUP(F626,PTDS2!$A$1:$Q$13,6)</f>
        <v>#N/A</v>
      </c>
      <c r="AT626" s="78" t="e">
        <f aca="false">VLOOKUP(F626,PTDS2!$A$1:$Q$13,7)</f>
        <v>#N/A</v>
      </c>
      <c r="AU626" s="78" t="e">
        <f aca="false">VLOOKUP(F626,PTDS2!$A$1:$Q$13,8)</f>
        <v>#N/A</v>
      </c>
      <c r="AV626" s="78" t="e">
        <f aca="false">VLOOKUP(F626,PTDS2!$A$1:$Q$13,9)</f>
        <v>#N/A</v>
      </c>
      <c r="AW626" s="78" t="e">
        <f aca="false">VLOOKUP(F626,PTDS2!$A$1:$Q$13,10)</f>
        <v>#N/A</v>
      </c>
      <c r="AX626" s="78" t="e">
        <f aca="false">VLOOKUP(F626,PTDS2!$A$1:$Q$13,11)</f>
        <v>#N/A</v>
      </c>
      <c r="AY626" s="78" t="e">
        <f aca="false">VLOOKUP(F626,PTDS2!$A$1:$Q$13,12)</f>
        <v>#N/A</v>
      </c>
      <c r="AZ626" s="78" t="e">
        <f aca="false">VLOOKUP(F626,PTDS2!$A$1:$Q$13,13)</f>
        <v>#N/A</v>
      </c>
      <c r="BA626" s="78" t="e">
        <f aca="false">VLOOKUP(F626,PTDS2!$A$1:$Q$13,14)</f>
        <v>#N/A</v>
      </c>
      <c r="BB626" s="78" t="e">
        <f aca="false">VLOOKUP(F626,PTDS2!$A$1:$Q$13,15)</f>
        <v>#N/A</v>
      </c>
      <c r="BC626" s="78" t="e">
        <f aca="false">VLOOKUP(F626,PTDS2!$A$1:$Q$13,16)</f>
        <v>#N/A</v>
      </c>
      <c r="BD626" s="78" t="e">
        <f aca="false">VLOOKUP(F626,PTDS2!$A$1:$Q$13,17)</f>
        <v>#N/A</v>
      </c>
      <c r="BF626" s="78" t="e">
        <f aca="false">IF(AO626=0,"",AO626)</f>
        <v>#N/A</v>
      </c>
      <c r="BG626" s="78" t="e">
        <f aca="false">IF(AP626=0,"",AP626)</f>
        <v>#N/A</v>
      </c>
      <c r="BH626" s="78" t="e">
        <f aca="false">IF(AQ626=0,"",AQ626)</f>
        <v>#N/A</v>
      </c>
      <c r="BI626" s="78" t="e">
        <f aca="false">IF(AR626=0,"",AR626)</f>
        <v>#N/A</v>
      </c>
      <c r="BJ626" s="78" t="e">
        <f aca="false">IF(AS626=0,"",AS626)</f>
        <v>#N/A</v>
      </c>
      <c r="BK626" s="78" t="e">
        <f aca="false">IF(AT626=0,"",AT626)</f>
        <v>#N/A</v>
      </c>
      <c r="BL626" s="78" t="e">
        <f aca="false">IF(AU626=0,"",AU626)</f>
        <v>#N/A</v>
      </c>
      <c r="BM626" s="78" t="e">
        <f aca="false">IF(AV626=0,"",AV626)</f>
        <v>#N/A</v>
      </c>
      <c r="BN626" s="78" t="e">
        <f aca="false">IF(AW626=0,"",AW626)</f>
        <v>#N/A</v>
      </c>
      <c r="BO626" s="78" t="e">
        <f aca="false">IF(AX626=0,"",AX626)</f>
        <v>#N/A</v>
      </c>
      <c r="BP626" s="78" t="e">
        <f aca="false">IF(AY626=0,"",AY626)</f>
        <v>#N/A</v>
      </c>
      <c r="BQ626" s="78" t="e">
        <f aca="false">IF(AZ626=0,"",AZ626)</f>
        <v>#N/A</v>
      </c>
      <c r="BR626" s="78" t="e">
        <f aca="false">IF(BA626=0,"",BA626)</f>
        <v>#N/A</v>
      </c>
      <c r="BS626" s="78" t="e">
        <f aca="false">IF(BB626=0,"",BB626)</f>
        <v>#N/A</v>
      </c>
      <c r="BT626" s="78" t="e">
        <f aca="false">IF(BC626=0,"",BC626)</f>
        <v>#N/A</v>
      </c>
      <c r="BU626" s="78" t="e">
        <f aca="false">IF(BD626=0,"",BD626)</f>
        <v>#N/A</v>
      </c>
    </row>
    <row r="627" customFormat="false" ht="56.7" hidden="false" customHeight="true" outlineLevel="0" collapsed="false">
      <c r="A627" s="137"/>
      <c r="B627" s="138"/>
      <c r="C627" s="139"/>
      <c r="D627" s="139"/>
      <c r="E627" s="143"/>
      <c r="F627" s="120"/>
      <c r="G627" s="121"/>
      <c r="H627" s="122"/>
      <c r="I627" s="123"/>
      <c r="J627" s="116"/>
      <c r="K627" s="124" t="str">
        <f aca="false">IF(ISBLANK(I627),"",ROUND(IF(J627&lt;&gt;"€",IF(J627="$",I627*TRANSFERENCIAS!$E$29,I627*TRANSFERENCIAS!$H$29),I627),2))</f>
        <v/>
      </c>
      <c r="L627" s="142"/>
      <c r="M627" s="142"/>
      <c r="N627" s="142"/>
      <c r="O627" s="142"/>
      <c r="P627" s="142"/>
      <c r="Q627" s="160" t="str">
        <f aca="false">IF(ISNUMBER(X627),X627,"P")</f>
        <v>P</v>
      </c>
      <c r="W627" s="129" t="n">
        <f aca="false">SUM(L627:O627)</f>
        <v>0</v>
      </c>
      <c r="X627" s="129" t="str">
        <f aca="false">IF(W627&gt;0,ABS(W627-K627),"")</f>
        <v/>
      </c>
      <c r="AO627" s="78" t="e">
        <f aca="false">VLOOKUP(F627,PTDS2!$A$1:$Q$13,2)</f>
        <v>#N/A</v>
      </c>
      <c r="AP627" s="78" t="e">
        <f aca="false">VLOOKUP(F627,PTDS2!$A$1:$Q$13,3)</f>
        <v>#N/A</v>
      </c>
      <c r="AQ627" s="78" t="e">
        <f aca="false">VLOOKUP(F627,PTDS2!$A$1:$Q$13,4)</f>
        <v>#N/A</v>
      </c>
      <c r="AR627" s="78" t="e">
        <f aca="false">VLOOKUP(F627,PTDS2!$A$1:$Q$13,5)</f>
        <v>#N/A</v>
      </c>
      <c r="AS627" s="78" t="e">
        <f aca="false">VLOOKUP(F627,PTDS2!$A$1:$Q$13,6)</f>
        <v>#N/A</v>
      </c>
      <c r="AT627" s="78" t="e">
        <f aca="false">VLOOKUP(F627,PTDS2!$A$1:$Q$13,7)</f>
        <v>#N/A</v>
      </c>
      <c r="AU627" s="78" t="e">
        <f aca="false">VLOOKUP(F627,PTDS2!$A$1:$Q$13,8)</f>
        <v>#N/A</v>
      </c>
      <c r="AV627" s="78" t="e">
        <f aca="false">VLOOKUP(F627,PTDS2!$A$1:$Q$13,9)</f>
        <v>#N/A</v>
      </c>
      <c r="AW627" s="78" t="e">
        <f aca="false">VLOOKUP(F627,PTDS2!$A$1:$Q$13,10)</f>
        <v>#N/A</v>
      </c>
      <c r="AX627" s="78" t="e">
        <f aca="false">VLOOKUP(F627,PTDS2!$A$1:$Q$13,11)</f>
        <v>#N/A</v>
      </c>
      <c r="AY627" s="78" t="e">
        <f aca="false">VLOOKUP(F627,PTDS2!$A$1:$Q$13,12)</f>
        <v>#N/A</v>
      </c>
      <c r="AZ627" s="78" t="e">
        <f aca="false">VLOOKUP(F627,PTDS2!$A$1:$Q$13,13)</f>
        <v>#N/A</v>
      </c>
      <c r="BA627" s="78" t="e">
        <f aca="false">VLOOKUP(F627,PTDS2!$A$1:$Q$13,14)</f>
        <v>#N/A</v>
      </c>
      <c r="BB627" s="78" t="e">
        <f aca="false">VLOOKUP(F627,PTDS2!$A$1:$Q$13,15)</f>
        <v>#N/A</v>
      </c>
      <c r="BC627" s="78" t="e">
        <f aca="false">VLOOKUP(F627,PTDS2!$A$1:$Q$13,16)</f>
        <v>#N/A</v>
      </c>
      <c r="BD627" s="78" t="e">
        <f aca="false">VLOOKUP(F627,PTDS2!$A$1:$Q$13,17)</f>
        <v>#N/A</v>
      </c>
      <c r="BF627" s="78" t="e">
        <f aca="false">IF(AO627=0,"",AO627)</f>
        <v>#N/A</v>
      </c>
      <c r="BG627" s="78" t="e">
        <f aca="false">IF(AP627=0,"",AP627)</f>
        <v>#N/A</v>
      </c>
      <c r="BH627" s="78" t="e">
        <f aca="false">IF(AQ627=0,"",AQ627)</f>
        <v>#N/A</v>
      </c>
      <c r="BI627" s="78" t="e">
        <f aca="false">IF(AR627=0,"",AR627)</f>
        <v>#N/A</v>
      </c>
      <c r="BJ627" s="78" t="e">
        <f aca="false">IF(AS627=0,"",AS627)</f>
        <v>#N/A</v>
      </c>
      <c r="BK627" s="78" t="e">
        <f aca="false">IF(AT627=0,"",AT627)</f>
        <v>#N/A</v>
      </c>
      <c r="BL627" s="78" t="e">
        <f aca="false">IF(AU627=0,"",AU627)</f>
        <v>#N/A</v>
      </c>
      <c r="BM627" s="78" t="e">
        <f aca="false">IF(AV627=0,"",AV627)</f>
        <v>#N/A</v>
      </c>
      <c r="BN627" s="78" t="e">
        <f aca="false">IF(AW627=0,"",AW627)</f>
        <v>#N/A</v>
      </c>
      <c r="BO627" s="78" t="e">
        <f aca="false">IF(AX627=0,"",AX627)</f>
        <v>#N/A</v>
      </c>
      <c r="BP627" s="78" t="e">
        <f aca="false">IF(AY627=0,"",AY627)</f>
        <v>#N/A</v>
      </c>
      <c r="BQ627" s="78" t="e">
        <f aca="false">IF(AZ627=0,"",AZ627)</f>
        <v>#N/A</v>
      </c>
      <c r="BR627" s="78" t="e">
        <f aca="false">IF(BA627=0,"",BA627)</f>
        <v>#N/A</v>
      </c>
      <c r="BS627" s="78" t="e">
        <f aca="false">IF(BB627=0,"",BB627)</f>
        <v>#N/A</v>
      </c>
      <c r="BT627" s="78" t="e">
        <f aca="false">IF(BC627=0,"",BC627)</f>
        <v>#N/A</v>
      </c>
      <c r="BU627" s="78" t="e">
        <f aca="false">IF(BD627=0,"",BD627)</f>
        <v>#N/A</v>
      </c>
    </row>
    <row r="628" customFormat="false" ht="56.7" hidden="false" customHeight="true" outlineLevel="0" collapsed="false">
      <c r="A628" s="137"/>
      <c r="B628" s="138"/>
      <c r="C628" s="139"/>
      <c r="D628" s="139"/>
      <c r="E628" s="143"/>
      <c r="F628" s="120"/>
      <c r="G628" s="121"/>
      <c r="H628" s="122"/>
      <c r="I628" s="123"/>
      <c r="J628" s="116"/>
      <c r="K628" s="124" t="str">
        <f aca="false">IF(ISBLANK(I628),"",ROUND(IF(J628&lt;&gt;"€",IF(J628="$",I628*TRANSFERENCIAS!$E$29,I628*TRANSFERENCIAS!$H$29),I628),2))</f>
        <v/>
      </c>
      <c r="L628" s="142"/>
      <c r="M628" s="142"/>
      <c r="N628" s="142"/>
      <c r="O628" s="142"/>
      <c r="P628" s="142"/>
      <c r="Q628" s="160" t="str">
        <f aca="false">IF(ISNUMBER(X628),X628,"P")</f>
        <v>P</v>
      </c>
      <c r="W628" s="129" t="n">
        <f aca="false">SUM(L628:O628)</f>
        <v>0</v>
      </c>
      <c r="X628" s="129" t="str">
        <f aca="false">IF(W628&gt;0,ABS(W628-K628),"")</f>
        <v/>
      </c>
      <c r="AO628" s="78" t="e">
        <f aca="false">VLOOKUP(F628,PTDS2!$A$1:$Q$13,2)</f>
        <v>#N/A</v>
      </c>
      <c r="AP628" s="78" t="e">
        <f aca="false">VLOOKUP(F628,PTDS2!$A$1:$Q$13,3)</f>
        <v>#N/A</v>
      </c>
      <c r="AQ628" s="78" t="e">
        <f aca="false">VLOOKUP(F628,PTDS2!$A$1:$Q$13,4)</f>
        <v>#N/A</v>
      </c>
      <c r="AR628" s="78" t="e">
        <f aca="false">VLOOKUP(F628,PTDS2!$A$1:$Q$13,5)</f>
        <v>#N/A</v>
      </c>
      <c r="AS628" s="78" t="e">
        <f aca="false">VLOOKUP(F628,PTDS2!$A$1:$Q$13,6)</f>
        <v>#N/A</v>
      </c>
      <c r="AT628" s="78" t="e">
        <f aca="false">VLOOKUP(F628,PTDS2!$A$1:$Q$13,7)</f>
        <v>#N/A</v>
      </c>
      <c r="AU628" s="78" t="e">
        <f aca="false">VLOOKUP(F628,PTDS2!$A$1:$Q$13,8)</f>
        <v>#N/A</v>
      </c>
      <c r="AV628" s="78" t="e">
        <f aca="false">VLOOKUP(F628,PTDS2!$A$1:$Q$13,9)</f>
        <v>#N/A</v>
      </c>
      <c r="AW628" s="78" t="e">
        <f aca="false">VLOOKUP(F628,PTDS2!$A$1:$Q$13,10)</f>
        <v>#N/A</v>
      </c>
      <c r="AX628" s="78" t="e">
        <f aca="false">VLOOKUP(F628,PTDS2!$A$1:$Q$13,11)</f>
        <v>#N/A</v>
      </c>
      <c r="AY628" s="78" t="e">
        <f aca="false">VLOOKUP(F628,PTDS2!$A$1:$Q$13,12)</f>
        <v>#N/A</v>
      </c>
      <c r="AZ628" s="78" t="e">
        <f aca="false">VLOOKUP(F628,PTDS2!$A$1:$Q$13,13)</f>
        <v>#N/A</v>
      </c>
      <c r="BA628" s="78" t="e">
        <f aca="false">VLOOKUP(F628,PTDS2!$A$1:$Q$13,14)</f>
        <v>#N/A</v>
      </c>
      <c r="BB628" s="78" t="e">
        <f aca="false">VLOOKUP(F628,PTDS2!$A$1:$Q$13,15)</f>
        <v>#N/A</v>
      </c>
      <c r="BC628" s="78" t="e">
        <f aca="false">VLOOKUP(F628,PTDS2!$A$1:$Q$13,16)</f>
        <v>#N/A</v>
      </c>
      <c r="BD628" s="78" t="e">
        <f aca="false">VLOOKUP(F628,PTDS2!$A$1:$Q$13,17)</f>
        <v>#N/A</v>
      </c>
      <c r="BF628" s="78" t="e">
        <f aca="false">IF(AO628=0,"",AO628)</f>
        <v>#N/A</v>
      </c>
      <c r="BG628" s="78" t="e">
        <f aca="false">IF(AP628=0,"",AP628)</f>
        <v>#N/A</v>
      </c>
      <c r="BH628" s="78" t="e">
        <f aca="false">IF(AQ628=0,"",AQ628)</f>
        <v>#N/A</v>
      </c>
      <c r="BI628" s="78" t="e">
        <f aca="false">IF(AR628=0,"",AR628)</f>
        <v>#N/A</v>
      </c>
      <c r="BJ628" s="78" t="e">
        <f aca="false">IF(AS628=0,"",AS628)</f>
        <v>#N/A</v>
      </c>
      <c r="BK628" s="78" t="e">
        <f aca="false">IF(AT628=0,"",AT628)</f>
        <v>#N/A</v>
      </c>
      <c r="BL628" s="78" t="e">
        <f aca="false">IF(AU628=0,"",AU628)</f>
        <v>#N/A</v>
      </c>
      <c r="BM628" s="78" t="e">
        <f aca="false">IF(AV628=0,"",AV628)</f>
        <v>#N/A</v>
      </c>
      <c r="BN628" s="78" t="e">
        <f aca="false">IF(AW628=0,"",AW628)</f>
        <v>#N/A</v>
      </c>
      <c r="BO628" s="78" t="e">
        <f aca="false">IF(AX628=0,"",AX628)</f>
        <v>#N/A</v>
      </c>
      <c r="BP628" s="78" t="e">
        <f aca="false">IF(AY628=0,"",AY628)</f>
        <v>#N/A</v>
      </c>
      <c r="BQ628" s="78" t="e">
        <f aca="false">IF(AZ628=0,"",AZ628)</f>
        <v>#N/A</v>
      </c>
      <c r="BR628" s="78" t="e">
        <f aca="false">IF(BA628=0,"",BA628)</f>
        <v>#N/A</v>
      </c>
      <c r="BS628" s="78" t="e">
        <f aca="false">IF(BB628=0,"",BB628)</f>
        <v>#N/A</v>
      </c>
      <c r="BT628" s="78" t="e">
        <f aca="false">IF(BC628=0,"",BC628)</f>
        <v>#N/A</v>
      </c>
      <c r="BU628" s="78" t="e">
        <f aca="false">IF(BD628=0,"",BD628)</f>
        <v>#N/A</v>
      </c>
    </row>
    <row r="629" customFormat="false" ht="56.7" hidden="false" customHeight="true" outlineLevel="0" collapsed="false">
      <c r="A629" s="137"/>
      <c r="B629" s="138"/>
      <c r="C629" s="139"/>
      <c r="D629" s="139"/>
      <c r="E629" s="143"/>
      <c r="F629" s="120"/>
      <c r="G629" s="121"/>
      <c r="H629" s="122"/>
      <c r="I629" s="123"/>
      <c r="J629" s="116"/>
      <c r="K629" s="124" t="str">
        <f aca="false">IF(ISBLANK(I629),"",ROUND(IF(J629&lt;&gt;"€",IF(J629="$",I629*TRANSFERENCIAS!$E$29,I629*TRANSFERENCIAS!$H$29),I629),2))</f>
        <v/>
      </c>
      <c r="L629" s="142"/>
      <c r="M629" s="142"/>
      <c r="N629" s="142"/>
      <c r="O629" s="142"/>
      <c r="P629" s="142"/>
      <c r="Q629" s="160" t="str">
        <f aca="false">IF(ISNUMBER(X629),X629,"P")</f>
        <v>P</v>
      </c>
      <c r="W629" s="129" t="n">
        <f aca="false">SUM(L629:O629)</f>
        <v>0</v>
      </c>
      <c r="X629" s="129" t="str">
        <f aca="false">IF(W629&gt;0,ABS(W629-K629),"")</f>
        <v/>
      </c>
      <c r="AO629" s="78" t="e">
        <f aca="false">VLOOKUP(F629,PTDS2!$A$1:$Q$13,2)</f>
        <v>#N/A</v>
      </c>
      <c r="AP629" s="78" t="e">
        <f aca="false">VLOOKUP(F629,PTDS2!$A$1:$Q$13,3)</f>
        <v>#N/A</v>
      </c>
      <c r="AQ629" s="78" t="e">
        <f aca="false">VLOOKUP(F629,PTDS2!$A$1:$Q$13,4)</f>
        <v>#N/A</v>
      </c>
      <c r="AR629" s="78" t="e">
        <f aca="false">VLOOKUP(F629,PTDS2!$A$1:$Q$13,5)</f>
        <v>#N/A</v>
      </c>
      <c r="AS629" s="78" t="e">
        <f aca="false">VLOOKUP(F629,PTDS2!$A$1:$Q$13,6)</f>
        <v>#N/A</v>
      </c>
      <c r="AT629" s="78" t="e">
        <f aca="false">VLOOKUP(F629,PTDS2!$A$1:$Q$13,7)</f>
        <v>#N/A</v>
      </c>
      <c r="AU629" s="78" t="e">
        <f aca="false">VLOOKUP(F629,PTDS2!$A$1:$Q$13,8)</f>
        <v>#N/A</v>
      </c>
      <c r="AV629" s="78" t="e">
        <f aca="false">VLOOKUP(F629,PTDS2!$A$1:$Q$13,9)</f>
        <v>#N/A</v>
      </c>
      <c r="AW629" s="78" t="e">
        <f aca="false">VLOOKUP(F629,PTDS2!$A$1:$Q$13,10)</f>
        <v>#N/A</v>
      </c>
      <c r="AX629" s="78" t="e">
        <f aca="false">VLOOKUP(F629,PTDS2!$A$1:$Q$13,11)</f>
        <v>#N/A</v>
      </c>
      <c r="AY629" s="78" t="e">
        <f aca="false">VLOOKUP(F629,PTDS2!$A$1:$Q$13,12)</f>
        <v>#N/A</v>
      </c>
      <c r="AZ629" s="78" t="e">
        <f aca="false">VLOOKUP(F629,PTDS2!$A$1:$Q$13,13)</f>
        <v>#N/A</v>
      </c>
      <c r="BA629" s="78" t="e">
        <f aca="false">VLOOKUP(F629,PTDS2!$A$1:$Q$13,14)</f>
        <v>#N/A</v>
      </c>
      <c r="BB629" s="78" t="e">
        <f aca="false">VLOOKUP(F629,PTDS2!$A$1:$Q$13,15)</f>
        <v>#N/A</v>
      </c>
      <c r="BC629" s="78" t="e">
        <f aca="false">VLOOKUP(F629,PTDS2!$A$1:$Q$13,16)</f>
        <v>#N/A</v>
      </c>
      <c r="BD629" s="78" t="e">
        <f aca="false">VLOOKUP(F629,PTDS2!$A$1:$Q$13,17)</f>
        <v>#N/A</v>
      </c>
      <c r="BF629" s="78" t="e">
        <f aca="false">IF(AO629=0,"",AO629)</f>
        <v>#N/A</v>
      </c>
      <c r="BG629" s="78" t="e">
        <f aca="false">IF(AP629=0,"",AP629)</f>
        <v>#N/A</v>
      </c>
      <c r="BH629" s="78" t="e">
        <f aca="false">IF(AQ629=0,"",AQ629)</f>
        <v>#N/A</v>
      </c>
      <c r="BI629" s="78" t="e">
        <f aca="false">IF(AR629=0,"",AR629)</f>
        <v>#N/A</v>
      </c>
      <c r="BJ629" s="78" t="e">
        <f aca="false">IF(AS629=0,"",AS629)</f>
        <v>#N/A</v>
      </c>
      <c r="BK629" s="78" t="e">
        <f aca="false">IF(AT629=0,"",AT629)</f>
        <v>#N/A</v>
      </c>
      <c r="BL629" s="78" t="e">
        <f aca="false">IF(AU629=0,"",AU629)</f>
        <v>#N/A</v>
      </c>
      <c r="BM629" s="78" t="e">
        <f aca="false">IF(AV629=0,"",AV629)</f>
        <v>#N/A</v>
      </c>
      <c r="BN629" s="78" t="e">
        <f aca="false">IF(AW629=0,"",AW629)</f>
        <v>#N/A</v>
      </c>
      <c r="BO629" s="78" t="e">
        <f aca="false">IF(AX629=0,"",AX629)</f>
        <v>#N/A</v>
      </c>
      <c r="BP629" s="78" t="e">
        <f aca="false">IF(AY629=0,"",AY629)</f>
        <v>#N/A</v>
      </c>
      <c r="BQ629" s="78" t="e">
        <f aca="false">IF(AZ629=0,"",AZ629)</f>
        <v>#N/A</v>
      </c>
      <c r="BR629" s="78" t="e">
        <f aca="false">IF(BA629=0,"",BA629)</f>
        <v>#N/A</v>
      </c>
      <c r="BS629" s="78" t="e">
        <f aca="false">IF(BB629=0,"",BB629)</f>
        <v>#N/A</v>
      </c>
      <c r="BT629" s="78" t="e">
        <f aca="false">IF(BC629=0,"",BC629)</f>
        <v>#N/A</v>
      </c>
      <c r="BU629" s="78" t="e">
        <f aca="false">IF(BD629=0,"",BD629)</f>
        <v>#N/A</v>
      </c>
    </row>
    <row r="630" customFormat="false" ht="56.7" hidden="false" customHeight="true" outlineLevel="0" collapsed="false">
      <c r="A630" s="137"/>
      <c r="B630" s="138"/>
      <c r="C630" s="139"/>
      <c r="D630" s="139"/>
      <c r="E630" s="143"/>
      <c r="F630" s="120"/>
      <c r="G630" s="121"/>
      <c r="H630" s="122"/>
      <c r="I630" s="123"/>
      <c r="J630" s="116"/>
      <c r="K630" s="124" t="str">
        <f aca="false">IF(ISBLANK(I630),"",ROUND(IF(J630&lt;&gt;"€",IF(J630="$",I630*TRANSFERENCIAS!$E$29,I630*TRANSFERENCIAS!$H$29),I630),2))</f>
        <v/>
      </c>
      <c r="L630" s="142"/>
      <c r="M630" s="142"/>
      <c r="N630" s="142"/>
      <c r="O630" s="142"/>
      <c r="P630" s="142"/>
      <c r="Q630" s="160" t="str">
        <f aca="false">IF(ISNUMBER(X630),X630,"P")</f>
        <v>P</v>
      </c>
      <c r="W630" s="129" t="n">
        <f aca="false">SUM(L630:O630)</f>
        <v>0</v>
      </c>
      <c r="X630" s="129" t="str">
        <f aca="false">IF(W630&gt;0,ABS(W630-K630),"")</f>
        <v/>
      </c>
      <c r="AO630" s="78" t="e">
        <f aca="false">VLOOKUP(F630,PTDS2!$A$1:$Q$13,2)</f>
        <v>#N/A</v>
      </c>
      <c r="AP630" s="78" t="e">
        <f aca="false">VLOOKUP(F630,PTDS2!$A$1:$Q$13,3)</f>
        <v>#N/A</v>
      </c>
      <c r="AQ630" s="78" t="e">
        <f aca="false">VLOOKUP(F630,PTDS2!$A$1:$Q$13,4)</f>
        <v>#N/A</v>
      </c>
      <c r="AR630" s="78" t="e">
        <f aca="false">VLOOKUP(F630,PTDS2!$A$1:$Q$13,5)</f>
        <v>#N/A</v>
      </c>
      <c r="AS630" s="78" t="e">
        <f aca="false">VLOOKUP(F630,PTDS2!$A$1:$Q$13,6)</f>
        <v>#N/A</v>
      </c>
      <c r="AT630" s="78" t="e">
        <f aca="false">VLOOKUP(F630,PTDS2!$A$1:$Q$13,7)</f>
        <v>#N/A</v>
      </c>
      <c r="AU630" s="78" t="e">
        <f aca="false">VLOOKUP(F630,PTDS2!$A$1:$Q$13,8)</f>
        <v>#N/A</v>
      </c>
      <c r="AV630" s="78" t="e">
        <f aca="false">VLOOKUP(F630,PTDS2!$A$1:$Q$13,9)</f>
        <v>#N/A</v>
      </c>
      <c r="AW630" s="78" t="e">
        <f aca="false">VLOOKUP(F630,PTDS2!$A$1:$Q$13,10)</f>
        <v>#N/A</v>
      </c>
      <c r="AX630" s="78" t="e">
        <f aca="false">VLOOKUP(F630,PTDS2!$A$1:$Q$13,11)</f>
        <v>#N/A</v>
      </c>
      <c r="AY630" s="78" t="e">
        <f aca="false">VLOOKUP(F630,PTDS2!$A$1:$Q$13,12)</f>
        <v>#N/A</v>
      </c>
      <c r="AZ630" s="78" t="e">
        <f aca="false">VLOOKUP(F630,PTDS2!$A$1:$Q$13,13)</f>
        <v>#N/A</v>
      </c>
      <c r="BA630" s="78" t="e">
        <f aca="false">VLOOKUP(F630,PTDS2!$A$1:$Q$13,14)</f>
        <v>#N/A</v>
      </c>
      <c r="BB630" s="78" t="e">
        <f aca="false">VLOOKUP(F630,PTDS2!$A$1:$Q$13,15)</f>
        <v>#N/A</v>
      </c>
      <c r="BC630" s="78" t="e">
        <f aca="false">VLOOKUP(F630,PTDS2!$A$1:$Q$13,16)</f>
        <v>#N/A</v>
      </c>
      <c r="BD630" s="78" t="e">
        <f aca="false">VLOOKUP(F630,PTDS2!$A$1:$Q$13,17)</f>
        <v>#N/A</v>
      </c>
      <c r="BF630" s="78" t="e">
        <f aca="false">IF(AO630=0,"",AO630)</f>
        <v>#N/A</v>
      </c>
      <c r="BG630" s="78" t="e">
        <f aca="false">IF(AP630=0,"",AP630)</f>
        <v>#N/A</v>
      </c>
      <c r="BH630" s="78" t="e">
        <f aca="false">IF(AQ630=0,"",AQ630)</f>
        <v>#N/A</v>
      </c>
      <c r="BI630" s="78" t="e">
        <f aca="false">IF(AR630=0,"",AR630)</f>
        <v>#N/A</v>
      </c>
      <c r="BJ630" s="78" t="e">
        <f aca="false">IF(AS630=0,"",AS630)</f>
        <v>#N/A</v>
      </c>
      <c r="BK630" s="78" t="e">
        <f aca="false">IF(AT630=0,"",AT630)</f>
        <v>#N/A</v>
      </c>
      <c r="BL630" s="78" t="e">
        <f aca="false">IF(AU630=0,"",AU630)</f>
        <v>#N/A</v>
      </c>
      <c r="BM630" s="78" t="e">
        <f aca="false">IF(AV630=0,"",AV630)</f>
        <v>#N/A</v>
      </c>
      <c r="BN630" s="78" t="e">
        <f aca="false">IF(AW630=0,"",AW630)</f>
        <v>#N/A</v>
      </c>
      <c r="BO630" s="78" t="e">
        <f aca="false">IF(AX630=0,"",AX630)</f>
        <v>#N/A</v>
      </c>
      <c r="BP630" s="78" t="e">
        <f aca="false">IF(AY630=0,"",AY630)</f>
        <v>#N/A</v>
      </c>
      <c r="BQ630" s="78" t="e">
        <f aca="false">IF(AZ630=0,"",AZ630)</f>
        <v>#N/A</v>
      </c>
      <c r="BR630" s="78" t="e">
        <f aca="false">IF(BA630=0,"",BA630)</f>
        <v>#N/A</v>
      </c>
      <c r="BS630" s="78" t="e">
        <f aca="false">IF(BB630=0,"",BB630)</f>
        <v>#N/A</v>
      </c>
      <c r="BT630" s="78" t="e">
        <f aca="false">IF(BC630=0,"",BC630)</f>
        <v>#N/A</v>
      </c>
      <c r="BU630" s="78" t="e">
        <f aca="false">IF(BD630=0,"",BD630)</f>
        <v>#N/A</v>
      </c>
    </row>
    <row r="631" customFormat="false" ht="56.7" hidden="false" customHeight="true" outlineLevel="0" collapsed="false">
      <c r="A631" s="137"/>
      <c r="B631" s="138"/>
      <c r="C631" s="139"/>
      <c r="D631" s="139"/>
      <c r="E631" s="143"/>
      <c r="F631" s="120"/>
      <c r="G631" s="121"/>
      <c r="H631" s="122"/>
      <c r="I631" s="123"/>
      <c r="J631" s="116"/>
      <c r="K631" s="124" t="str">
        <f aca="false">IF(ISBLANK(I631),"",ROUND(IF(J631&lt;&gt;"€",IF(J631="$",I631*TRANSFERENCIAS!$E$29,I631*TRANSFERENCIAS!$H$29),I631),2))</f>
        <v/>
      </c>
      <c r="L631" s="142"/>
      <c r="M631" s="142"/>
      <c r="N631" s="142"/>
      <c r="O631" s="142"/>
      <c r="P631" s="142"/>
      <c r="Q631" s="160" t="str">
        <f aca="false">IF(ISNUMBER(X631),X631,"P")</f>
        <v>P</v>
      </c>
      <c r="W631" s="129" t="n">
        <f aca="false">SUM(L631:O631)</f>
        <v>0</v>
      </c>
      <c r="X631" s="129" t="str">
        <f aca="false">IF(W631&gt;0,ABS(W631-K631),"")</f>
        <v/>
      </c>
      <c r="AO631" s="78" t="e">
        <f aca="false">VLOOKUP(F631,PTDS2!$A$1:$Q$13,2)</f>
        <v>#N/A</v>
      </c>
      <c r="AP631" s="78" t="e">
        <f aca="false">VLOOKUP(F631,PTDS2!$A$1:$Q$13,3)</f>
        <v>#N/A</v>
      </c>
      <c r="AQ631" s="78" t="e">
        <f aca="false">VLOOKUP(F631,PTDS2!$A$1:$Q$13,4)</f>
        <v>#N/A</v>
      </c>
      <c r="AR631" s="78" t="e">
        <f aca="false">VLOOKUP(F631,PTDS2!$A$1:$Q$13,5)</f>
        <v>#N/A</v>
      </c>
      <c r="AS631" s="78" t="e">
        <f aca="false">VLOOKUP(F631,PTDS2!$A$1:$Q$13,6)</f>
        <v>#N/A</v>
      </c>
      <c r="AT631" s="78" t="e">
        <f aca="false">VLOOKUP(F631,PTDS2!$A$1:$Q$13,7)</f>
        <v>#N/A</v>
      </c>
      <c r="AU631" s="78" t="e">
        <f aca="false">VLOOKUP(F631,PTDS2!$A$1:$Q$13,8)</f>
        <v>#N/A</v>
      </c>
      <c r="AV631" s="78" t="e">
        <f aca="false">VLOOKUP(F631,PTDS2!$A$1:$Q$13,9)</f>
        <v>#N/A</v>
      </c>
      <c r="AW631" s="78" t="e">
        <f aca="false">VLOOKUP(F631,PTDS2!$A$1:$Q$13,10)</f>
        <v>#N/A</v>
      </c>
      <c r="AX631" s="78" t="e">
        <f aca="false">VLOOKUP(F631,PTDS2!$A$1:$Q$13,11)</f>
        <v>#N/A</v>
      </c>
      <c r="AY631" s="78" t="e">
        <f aca="false">VLOOKUP(F631,PTDS2!$A$1:$Q$13,12)</f>
        <v>#N/A</v>
      </c>
      <c r="AZ631" s="78" t="e">
        <f aca="false">VLOOKUP(F631,PTDS2!$A$1:$Q$13,13)</f>
        <v>#N/A</v>
      </c>
      <c r="BA631" s="78" t="e">
        <f aca="false">VLOOKUP(F631,PTDS2!$A$1:$Q$13,14)</f>
        <v>#N/A</v>
      </c>
      <c r="BB631" s="78" t="e">
        <f aca="false">VLOOKUP(F631,PTDS2!$A$1:$Q$13,15)</f>
        <v>#N/A</v>
      </c>
      <c r="BC631" s="78" t="e">
        <f aca="false">VLOOKUP(F631,PTDS2!$A$1:$Q$13,16)</f>
        <v>#N/A</v>
      </c>
      <c r="BD631" s="78" t="e">
        <f aca="false">VLOOKUP(F631,PTDS2!$A$1:$Q$13,17)</f>
        <v>#N/A</v>
      </c>
      <c r="BF631" s="78" t="e">
        <f aca="false">IF(AO631=0,"",AO631)</f>
        <v>#N/A</v>
      </c>
      <c r="BG631" s="78" t="e">
        <f aca="false">IF(AP631=0,"",AP631)</f>
        <v>#N/A</v>
      </c>
      <c r="BH631" s="78" t="e">
        <f aca="false">IF(AQ631=0,"",AQ631)</f>
        <v>#N/A</v>
      </c>
      <c r="BI631" s="78" t="e">
        <f aca="false">IF(AR631=0,"",AR631)</f>
        <v>#N/A</v>
      </c>
      <c r="BJ631" s="78" t="e">
        <f aca="false">IF(AS631=0,"",AS631)</f>
        <v>#N/A</v>
      </c>
      <c r="BK631" s="78" t="e">
        <f aca="false">IF(AT631=0,"",AT631)</f>
        <v>#N/A</v>
      </c>
      <c r="BL631" s="78" t="e">
        <f aca="false">IF(AU631=0,"",AU631)</f>
        <v>#N/A</v>
      </c>
      <c r="BM631" s="78" t="e">
        <f aca="false">IF(AV631=0,"",AV631)</f>
        <v>#N/A</v>
      </c>
      <c r="BN631" s="78" t="e">
        <f aca="false">IF(AW631=0,"",AW631)</f>
        <v>#N/A</v>
      </c>
      <c r="BO631" s="78" t="e">
        <f aca="false">IF(AX631=0,"",AX631)</f>
        <v>#N/A</v>
      </c>
      <c r="BP631" s="78" t="e">
        <f aca="false">IF(AY631=0,"",AY631)</f>
        <v>#N/A</v>
      </c>
      <c r="BQ631" s="78" t="e">
        <f aca="false">IF(AZ631=0,"",AZ631)</f>
        <v>#N/A</v>
      </c>
      <c r="BR631" s="78" t="e">
        <f aca="false">IF(BA631=0,"",BA631)</f>
        <v>#N/A</v>
      </c>
      <c r="BS631" s="78" t="e">
        <f aca="false">IF(BB631=0,"",BB631)</f>
        <v>#N/A</v>
      </c>
      <c r="BT631" s="78" t="e">
        <f aca="false">IF(BC631=0,"",BC631)</f>
        <v>#N/A</v>
      </c>
      <c r="BU631" s="78" t="e">
        <f aca="false">IF(BD631=0,"",BD631)</f>
        <v>#N/A</v>
      </c>
    </row>
    <row r="632" customFormat="false" ht="56.7" hidden="false" customHeight="true" outlineLevel="0" collapsed="false">
      <c r="A632" s="137"/>
      <c r="B632" s="138"/>
      <c r="C632" s="139"/>
      <c r="D632" s="139"/>
      <c r="E632" s="143"/>
      <c r="F632" s="120"/>
      <c r="G632" s="121"/>
      <c r="H632" s="122"/>
      <c r="I632" s="123"/>
      <c r="J632" s="116"/>
      <c r="K632" s="124" t="str">
        <f aca="false">IF(ISBLANK(I632),"",ROUND(IF(J632&lt;&gt;"€",IF(J632="$",I632*TRANSFERENCIAS!$E$29,I632*TRANSFERENCIAS!$H$29),I632),2))</f>
        <v/>
      </c>
      <c r="L632" s="142"/>
      <c r="M632" s="142"/>
      <c r="N632" s="142"/>
      <c r="O632" s="142"/>
      <c r="P632" s="142"/>
      <c r="Q632" s="160" t="str">
        <f aca="false">IF(ISNUMBER(X632),X632,"P")</f>
        <v>P</v>
      </c>
      <c r="W632" s="129" t="n">
        <f aca="false">SUM(L632:O632)</f>
        <v>0</v>
      </c>
      <c r="X632" s="129" t="str">
        <f aca="false">IF(W632&gt;0,ABS(W632-K632),"")</f>
        <v/>
      </c>
      <c r="AO632" s="78" t="e">
        <f aca="false">VLOOKUP(F632,PTDS2!$A$1:$Q$13,2)</f>
        <v>#N/A</v>
      </c>
      <c r="AP632" s="78" t="e">
        <f aca="false">VLOOKUP(F632,PTDS2!$A$1:$Q$13,3)</f>
        <v>#N/A</v>
      </c>
      <c r="AQ632" s="78" t="e">
        <f aca="false">VLOOKUP(F632,PTDS2!$A$1:$Q$13,4)</f>
        <v>#N/A</v>
      </c>
      <c r="AR632" s="78" t="e">
        <f aca="false">VLOOKUP(F632,PTDS2!$A$1:$Q$13,5)</f>
        <v>#N/A</v>
      </c>
      <c r="AS632" s="78" t="e">
        <f aca="false">VLOOKUP(F632,PTDS2!$A$1:$Q$13,6)</f>
        <v>#N/A</v>
      </c>
      <c r="AT632" s="78" t="e">
        <f aca="false">VLOOKUP(F632,PTDS2!$A$1:$Q$13,7)</f>
        <v>#N/A</v>
      </c>
      <c r="AU632" s="78" t="e">
        <f aca="false">VLOOKUP(F632,PTDS2!$A$1:$Q$13,8)</f>
        <v>#N/A</v>
      </c>
      <c r="AV632" s="78" t="e">
        <f aca="false">VLOOKUP(F632,PTDS2!$A$1:$Q$13,9)</f>
        <v>#N/A</v>
      </c>
      <c r="AW632" s="78" t="e">
        <f aca="false">VLOOKUP(F632,PTDS2!$A$1:$Q$13,10)</f>
        <v>#N/A</v>
      </c>
      <c r="AX632" s="78" t="e">
        <f aca="false">VLOOKUP(F632,PTDS2!$A$1:$Q$13,11)</f>
        <v>#N/A</v>
      </c>
      <c r="AY632" s="78" t="e">
        <f aca="false">VLOOKUP(F632,PTDS2!$A$1:$Q$13,12)</f>
        <v>#N/A</v>
      </c>
      <c r="AZ632" s="78" t="e">
        <f aca="false">VLOOKUP(F632,PTDS2!$A$1:$Q$13,13)</f>
        <v>#N/A</v>
      </c>
      <c r="BA632" s="78" t="e">
        <f aca="false">VLOOKUP(F632,PTDS2!$A$1:$Q$13,14)</f>
        <v>#N/A</v>
      </c>
      <c r="BB632" s="78" t="e">
        <f aca="false">VLOOKUP(F632,PTDS2!$A$1:$Q$13,15)</f>
        <v>#N/A</v>
      </c>
      <c r="BC632" s="78" t="e">
        <f aca="false">VLOOKUP(F632,PTDS2!$A$1:$Q$13,16)</f>
        <v>#N/A</v>
      </c>
      <c r="BD632" s="78" t="e">
        <f aca="false">VLOOKUP(F632,PTDS2!$A$1:$Q$13,17)</f>
        <v>#N/A</v>
      </c>
      <c r="BF632" s="78" t="e">
        <f aca="false">IF(AO632=0,"",AO632)</f>
        <v>#N/A</v>
      </c>
      <c r="BG632" s="78" t="e">
        <f aca="false">IF(AP632=0,"",AP632)</f>
        <v>#N/A</v>
      </c>
      <c r="BH632" s="78" t="e">
        <f aca="false">IF(AQ632=0,"",AQ632)</f>
        <v>#N/A</v>
      </c>
      <c r="BI632" s="78" t="e">
        <f aca="false">IF(AR632=0,"",AR632)</f>
        <v>#N/A</v>
      </c>
      <c r="BJ632" s="78" t="e">
        <f aca="false">IF(AS632=0,"",AS632)</f>
        <v>#N/A</v>
      </c>
      <c r="BK632" s="78" t="e">
        <f aca="false">IF(AT632=0,"",AT632)</f>
        <v>#N/A</v>
      </c>
      <c r="BL632" s="78" t="e">
        <f aca="false">IF(AU632=0,"",AU632)</f>
        <v>#N/A</v>
      </c>
      <c r="BM632" s="78" t="e">
        <f aca="false">IF(AV632=0,"",AV632)</f>
        <v>#N/A</v>
      </c>
      <c r="BN632" s="78" t="e">
        <f aca="false">IF(AW632=0,"",AW632)</f>
        <v>#N/A</v>
      </c>
      <c r="BO632" s="78" t="e">
        <f aca="false">IF(AX632=0,"",AX632)</f>
        <v>#N/A</v>
      </c>
      <c r="BP632" s="78" t="e">
        <f aca="false">IF(AY632=0,"",AY632)</f>
        <v>#N/A</v>
      </c>
      <c r="BQ632" s="78" t="e">
        <f aca="false">IF(AZ632=0,"",AZ632)</f>
        <v>#N/A</v>
      </c>
      <c r="BR632" s="78" t="e">
        <f aca="false">IF(BA632=0,"",BA632)</f>
        <v>#N/A</v>
      </c>
      <c r="BS632" s="78" t="e">
        <f aca="false">IF(BB632=0,"",BB632)</f>
        <v>#N/A</v>
      </c>
      <c r="BT632" s="78" t="e">
        <f aca="false">IF(BC632=0,"",BC632)</f>
        <v>#N/A</v>
      </c>
      <c r="BU632" s="78" t="e">
        <f aca="false">IF(BD632=0,"",BD632)</f>
        <v>#N/A</v>
      </c>
    </row>
    <row r="633" customFormat="false" ht="56.7" hidden="false" customHeight="true" outlineLevel="0" collapsed="false">
      <c r="A633" s="137"/>
      <c r="B633" s="138"/>
      <c r="C633" s="139"/>
      <c r="D633" s="139"/>
      <c r="E633" s="143"/>
      <c r="F633" s="120"/>
      <c r="G633" s="121"/>
      <c r="H633" s="122"/>
      <c r="I633" s="123"/>
      <c r="J633" s="116"/>
      <c r="K633" s="124" t="str">
        <f aca="false">IF(ISBLANK(I633),"",ROUND(IF(J633&lt;&gt;"€",IF(J633="$",I633*TRANSFERENCIAS!$E$29,I633*TRANSFERENCIAS!$H$29),I633),2))</f>
        <v/>
      </c>
      <c r="L633" s="142"/>
      <c r="M633" s="142"/>
      <c r="N633" s="142"/>
      <c r="O633" s="142"/>
      <c r="P633" s="142"/>
      <c r="Q633" s="160" t="str">
        <f aca="false">IF(ISNUMBER(X633),X633,"P")</f>
        <v>P</v>
      </c>
      <c r="W633" s="129" t="n">
        <f aca="false">SUM(L633:O633)</f>
        <v>0</v>
      </c>
      <c r="X633" s="129" t="str">
        <f aca="false">IF(W633&gt;0,ABS(W633-K633),"")</f>
        <v/>
      </c>
      <c r="AO633" s="78" t="e">
        <f aca="false">VLOOKUP(F633,PTDS2!$A$1:$Q$13,2)</f>
        <v>#N/A</v>
      </c>
      <c r="AP633" s="78" t="e">
        <f aca="false">VLOOKUP(F633,PTDS2!$A$1:$Q$13,3)</f>
        <v>#N/A</v>
      </c>
      <c r="AQ633" s="78" t="e">
        <f aca="false">VLOOKUP(F633,PTDS2!$A$1:$Q$13,4)</f>
        <v>#N/A</v>
      </c>
      <c r="AR633" s="78" t="e">
        <f aca="false">VLOOKUP(F633,PTDS2!$A$1:$Q$13,5)</f>
        <v>#N/A</v>
      </c>
      <c r="AS633" s="78" t="e">
        <f aca="false">VLOOKUP(F633,PTDS2!$A$1:$Q$13,6)</f>
        <v>#N/A</v>
      </c>
      <c r="AT633" s="78" t="e">
        <f aca="false">VLOOKUP(F633,PTDS2!$A$1:$Q$13,7)</f>
        <v>#N/A</v>
      </c>
      <c r="AU633" s="78" t="e">
        <f aca="false">VLOOKUP(F633,PTDS2!$A$1:$Q$13,8)</f>
        <v>#N/A</v>
      </c>
      <c r="AV633" s="78" t="e">
        <f aca="false">VLOOKUP(F633,PTDS2!$A$1:$Q$13,9)</f>
        <v>#N/A</v>
      </c>
      <c r="AW633" s="78" t="e">
        <f aca="false">VLOOKUP(F633,PTDS2!$A$1:$Q$13,10)</f>
        <v>#N/A</v>
      </c>
      <c r="AX633" s="78" t="e">
        <f aca="false">VLOOKUP(F633,PTDS2!$A$1:$Q$13,11)</f>
        <v>#N/A</v>
      </c>
      <c r="AY633" s="78" t="e">
        <f aca="false">VLOOKUP(F633,PTDS2!$A$1:$Q$13,12)</f>
        <v>#N/A</v>
      </c>
      <c r="AZ633" s="78" t="e">
        <f aca="false">VLOOKUP(F633,PTDS2!$A$1:$Q$13,13)</f>
        <v>#N/A</v>
      </c>
      <c r="BA633" s="78" t="e">
        <f aca="false">VLOOKUP(F633,PTDS2!$A$1:$Q$13,14)</f>
        <v>#N/A</v>
      </c>
      <c r="BB633" s="78" t="e">
        <f aca="false">VLOOKUP(F633,PTDS2!$A$1:$Q$13,15)</f>
        <v>#N/A</v>
      </c>
      <c r="BC633" s="78" t="e">
        <f aca="false">VLOOKUP(F633,PTDS2!$A$1:$Q$13,16)</f>
        <v>#N/A</v>
      </c>
      <c r="BD633" s="78" t="e">
        <f aca="false">VLOOKUP(F633,PTDS2!$A$1:$Q$13,17)</f>
        <v>#N/A</v>
      </c>
      <c r="BF633" s="78" t="e">
        <f aca="false">IF(AO633=0,"",AO633)</f>
        <v>#N/A</v>
      </c>
      <c r="BG633" s="78" t="e">
        <f aca="false">IF(AP633=0,"",AP633)</f>
        <v>#N/A</v>
      </c>
      <c r="BH633" s="78" t="e">
        <f aca="false">IF(AQ633=0,"",AQ633)</f>
        <v>#N/A</v>
      </c>
      <c r="BI633" s="78" t="e">
        <f aca="false">IF(AR633=0,"",AR633)</f>
        <v>#N/A</v>
      </c>
      <c r="BJ633" s="78" t="e">
        <f aca="false">IF(AS633=0,"",AS633)</f>
        <v>#N/A</v>
      </c>
      <c r="BK633" s="78" t="e">
        <f aca="false">IF(AT633=0,"",AT633)</f>
        <v>#N/A</v>
      </c>
      <c r="BL633" s="78" t="e">
        <f aca="false">IF(AU633=0,"",AU633)</f>
        <v>#N/A</v>
      </c>
      <c r="BM633" s="78" t="e">
        <f aca="false">IF(AV633=0,"",AV633)</f>
        <v>#N/A</v>
      </c>
      <c r="BN633" s="78" t="e">
        <f aca="false">IF(AW633=0,"",AW633)</f>
        <v>#N/A</v>
      </c>
      <c r="BO633" s="78" t="e">
        <f aca="false">IF(AX633=0,"",AX633)</f>
        <v>#N/A</v>
      </c>
      <c r="BP633" s="78" t="e">
        <f aca="false">IF(AY633=0,"",AY633)</f>
        <v>#N/A</v>
      </c>
      <c r="BQ633" s="78" t="e">
        <f aca="false">IF(AZ633=0,"",AZ633)</f>
        <v>#N/A</v>
      </c>
      <c r="BR633" s="78" t="e">
        <f aca="false">IF(BA633=0,"",BA633)</f>
        <v>#N/A</v>
      </c>
      <c r="BS633" s="78" t="e">
        <f aca="false">IF(BB633=0,"",BB633)</f>
        <v>#N/A</v>
      </c>
      <c r="BT633" s="78" t="e">
        <f aca="false">IF(BC633=0,"",BC633)</f>
        <v>#N/A</v>
      </c>
      <c r="BU633" s="78" t="e">
        <f aca="false">IF(BD633=0,"",BD633)</f>
        <v>#N/A</v>
      </c>
    </row>
    <row r="634" customFormat="false" ht="56.7" hidden="false" customHeight="true" outlineLevel="0" collapsed="false">
      <c r="A634" s="137"/>
      <c r="B634" s="138"/>
      <c r="C634" s="139"/>
      <c r="D634" s="139"/>
      <c r="E634" s="143"/>
      <c r="F634" s="120"/>
      <c r="G634" s="121"/>
      <c r="H634" s="122"/>
      <c r="I634" s="123"/>
      <c r="J634" s="116"/>
      <c r="K634" s="124" t="str">
        <f aca="false">IF(ISBLANK(I634),"",ROUND(IF(J634&lt;&gt;"€",IF(J634="$",I634*TRANSFERENCIAS!$E$29,I634*TRANSFERENCIAS!$H$29),I634),2))</f>
        <v/>
      </c>
      <c r="L634" s="142"/>
      <c r="M634" s="142"/>
      <c r="N634" s="142"/>
      <c r="O634" s="142"/>
      <c r="P634" s="142"/>
      <c r="Q634" s="160" t="str">
        <f aca="false">IF(ISNUMBER(X634),X634,"P")</f>
        <v>P</v>
      </c>
      <c r="W634" s="129" t="n">
        <f aca="false">SUM(L634:O634)</f>
        <v>0</v>
      </c>
      <c r="X634" s="129" t="str">
        <f aca="false">IF(W634&gt;0,ABS(W634-K634),"")</f>
        <v/>
      </c>
      <c r="AO634" s="78" t="e">
        <f aca="false">VLOOKUP(F634,PTDS2!$A$1:$Q$13,2)</f>
        <v>#N/A</v>
      </c>
      <c r="AP634" s="78" t="e">
        <f aca="false">VLOOKUP(F634,PTDS2!$A$1:$Q$13,3)</f>
        <v>#N/A</v>
      </c>
      <c r="AQ634" s="78" t="e">
        <f aca="false">VLOOKUP(F634,PTDS2!$A$1:$Q$13,4)</f>
        <v>#N/A</v>
      </c>
      <c r="AR634" s="78" t="e">
        <f aca="false">VLOOKUP(F634,PTDS2!$A$1:$Q$13,5)</f>
        <v>#N/A</v>
      </c>
      <c r="AS634" s="78" t="e">
        <f aca="false">VLOOKUP(F634,PTDS2!$A$1:$Q$13,6)</f>
        <v>#N/A</v>
      </c>
      <c r="AT634" s="78" t="e">
        <f aca="false">VLOOKUP(F634,PTDS2!$A$1:$Q$13,7)</f>
        <v>#N/A</v>
      </c>
      <c r="AU634" s="78" t="e">
        <f aca="false">VLOOKUP(F634,PTDS2!$A$1:$Q$13,8)</f>
        <v>#N/A</v>
      </c>
      <c r="AV634" s="78" t="e">
        <f aca="false">VLOOKUP(F634,PTDS2!$A$1:$Q$13,9)</f>
        <v>#N/A</v>
      </c>
      <c r="AW634" s="78" t="e">
        <f aca="false">VLOOKUP(F634,PTDS2!$A$1:$Q$13,10)</f>
        <v>#N/A</v>
      </c>
      <c r="AX634" s="78" t="e">
        <f aca="false">VLOOKUP(F634,PTDS2!$A$1:$Q$13,11)</f>
        <v>#N/A</v>
      </c>
      <c r="AY634" s="78" t="e">
        <f aca="false">VLOOKUP(F634,PTDS2!$A$1:$Q$13,12)</f>
        <v>#N/A</v>
      </c>
      <c r="AZ634" s="78" t="e">
        <f aca="false">VLOOKUP(F634,PTDS2!$A$1:$Q$13,13)</f>
        <v>#N/A</v>
      </c>
      <c r="BA634" s="78" t="e">
        <f aca="false">VLOOKUP(F634,PTDS2!$A$1:$Q$13,14)</f>
        <v>#N/A</v>
      </c>
      <c r="BB634" s="78" t="e">
        <f aca="false">VLOOKUP(F634,PTDS2!$A$1:$Q$13,15)</f>
        <v>#N/A</v>
      </c>
      <c r="BC634" s="78" t="e">
        <f aca="false">VLOOKUP(F634,PTDS2!$A$1:$Q$13,16)</f>
        <v>#N/A</v>
      </c>
      <c r="BD634" s="78" t="e">
        <f aca="false">VLOOKUP(F634,PTDS2!$A$1:$Q$13,17)</f>
        <v>#N/A</v>
      </c>
      <c r="BF634" s="78" t="e">
        <f aca="false">IF(AO634=0,"",AO634)</f>
        <v>#N/A</v>
      </c>
      <c r="BG634" s="78" t="e">
        <f aca="false">IF(AP634=0,"",AP634)</f>
        <v>#N/A</v>
      </c>
      <c r="BH634" s="78" t="e">
        <f aca="false">IF(AQ634=0,"",AQ634)</f>
        <v>#N/A</v>
      </c>
      <c r="BI634" s="78" t="e">
        <f aca="false">IF(AR634=0,"",AR634)</f>
        <v>#N/A</v>
      </c>
      <c r="BJ634" s="78" t="e">
        <f aca="false">IF(AS634=0,"",AS634)</f>
        <v>#N/A</v>
      </c>
      <c r="BK634" s="78" t="e">
        <f aca="false">IF(AT634=0,"",AT634)</f>
        <v>#N/A</v>
      </c>
      <c r="BL634" s="78" t="e">
        <f aca="false">IF(AU634=0,"",AU634)</f>
        <v>#N/A</v>
      </c>
      <c r="BM634" s="78" t="e">
        <f aca="false">IF(AV634=0,"",AV634)</f>
        <v>#N/A</v>
      </c>
      <c r="BN634" s="78" t="e">
        <f aca="false">IF(AW634=0,"",AW634)</f>
        <v>#N/A</v>
      </c>
      <c r="BO634" s="78" t="e">
        <f aca="false">IF(AX634=0,"",AX634)</f>
        <v>#N/A</v>
      </c>
      <c r="BP634" s="78" t="e">
        <f aca="false">IF(AY634=0,"",AY634)</f>
        <v>#N/A</v>
      </c>
      <c r="BQ634" s="78" t="e">
        <f aca="false">IF(AZ634=0,"",AZ634)</f>
        <v>#N/A</v>
      </c>
      <c r="BR634" s="78" t="e">
        <f aca="false">IF(BA634=0,"",BA634)</f>
        <v>#N/A</v>
      </c>
      <c r="BS634" s="78" t="e">
        <f aca="false">IF(BB634=0,"",BB634)</f>
        <v>#N/A</v>
      </c>
      <c r="BT634" s="78" t="e">
        <f aca="false">IF(BC634=0,"",BC634)</f>
        <v>#N/A</v>
      </c>
      <c r="BU634" s="78" t="e">
        <f aca="false">IF(BD634=0,"",BD634)</f>
        <v>#N/A</v>
      </c>
    </row>
    <row r="635" customFormat="false" ht="56.7" hidden="false" customHeight="true" outlineLevel="0" collapsed="false">
      <c r="A635" s="137"/>
      <c r="B635" s="138"/>
      <c r="C635" s="139"/>
      <c r="D635" s="139"/>
      <c r="E635" s="143"/>
      <c r="F635" s="120"/>
      <c r="G635" s="121"/>
      <c r="H635" s="122"/>
      <c r="I635" s="123"/>
      <c r="J635" s="116"/>
      <c r="K635" s="124" t="str">
        <f aca="false">IF(ISBLANK(I635),"",ROUND(IF(J635&lt;&gt;"€",IF(J635="$",I635*TRANSFERENCIAS!$E$29,I635*TRANSFERENCIAS!$H$29),I635),2))</f>
        <v/>
      </c>
      <c r="L635" s="142"/>
      <c r="M635" s="142"/>
      <c r="N635" s="142"/>
      <c r="O635" s="142"/>
      <c r="P635" s="142"/>
      <c r="Q635" s="160" t="str">
        <f aca="false">IF(ISNUMBER(X635),X635,"P")</f>
        <v>P</v>
      </c>
      <c r="W635" s="129" t="n">
        <f aca="false">SUM(L635:O635)</f>
        <v>0</v>
      </c>
      <c r="X635" s="129" t="str">
        <f aca="false">IF(W635&gt;0,ABS(W635-K635),"")</f>
        <v/>
      </c>
      <c r="AO635" s="78" t="e">
        <f aca="false">VLOOKUP(F635,PTDS2!$A$1:$Q$13,2)</f>
        <v>#N/A</v>
      </c>
      <c r="AP635" s="78" t="e">
        <f aca="false">VLOOKUP(F635,PTDS2!$A$1:$Q$13,3)</f>
        <v>#N/A</v>
      </c>
      <c r="AQ635" s="78" t="e">
        <f aca="false">VLOOKUP(F635,PTDS2!$A$1:$Q$13,4)</f>
        <v>#N/A</v>
      </c>
      <c r="AR635" s="78" t="e">
        <f aca="false">VLOOKUP(F635,PTDS2!$A$1:$Q$13,5)</f>
        <v>#N/A</v>
      </c>
      <c r="AS635" s="78" t="e">
        <f aca="false">VLOOKUP(F635,PTDS2!$A$1:$Q$13,6)</f>
        <v>#N/A</v>
      </c>
      <c r="AT635" s="78" t="e">
        <f aca="false">VLOOKUP(F635,PTDS2!$A$1:$Q$13,7)</f>
        <v>#N/A</v>
      </c>
      <c r="AU635" s="78" t="e">
        <f aca="false">VLOOKUP(F635,PTDS2!$A$1:$Q$13,8)</f>
        <v>#N/A</v>
      </c>
      <c r="AV635" s="78" t="e">
        <f aca="false">VLOOKUP(F635,PTDS2!$A$1:$Q$13,9)</f>
        <v>#N/A</v>
      </c>
      <c r="AW635" s="78" t="e">
        <f aca="false">VLOOKUP(F635,PTDS2!$A$1:$Q$13,10)</f>
        <v>#N/A</v>
      </c>
      <c r="AX635" s="78" t="e">
        <f aca="false">VLOOKUP(F635,PTDS2!$A$1:$Q$13,11)</f>
        <v>#N/A</v>
      </c>
      <c r="AY635" s="78" t="e">
        <f aca="false">VLOOKUP(F635,PTDS2!$A$1:$Q$13,12)</f>
        <v>#N/A</v>
      </c>
      <c r="AZ635" s="78" t="e">
        <f aca="false">VLOOKUP(F635,PTDS2!$A$1:$Q$13,13)</f>
        <v>#N/A</v>
      </c>
      <c r="BA635" s="78" t="e">
        <f aca="false">VLOOKUP(F635,PTDS2!$A$1:$Q$13,14)</f>
        <v>#N/A</v>
      </c>
      <c r="BB635" s="78" t="e">
        <f aca="false">VLOOKUP(F635,PTDS2!$A$1:$Q$13,15)</f>
        <v>#N/A</v>
      </c>
      <c r="BC635" s="78" t="e">
        <f aca="false">VLOOKUP(F635,PTDS2!$A$1:$Q$13,16)</f>
        <v>#N/A</v>
      </c>
      <c r="BD635" s="78" t="e">
        <f aca="false">VLOOKUP(F635,PTDS2!$A$1:$Q$13,17)</f>
        <v>#N/A</v>
      </c>
      <c r="BF635" s="78" t="e">
        <f aca="false">IF(AO635=0,"",AO635)</f>
        <v>#N/A</v>
      </c>
      <c r="BG635" s="78" t="e">
        <f aca="false">IF(AP635=0,"",AP635)</f>
        <v>#N/A</v>
      </c>
      <c r="BH635" s="78" t="e">
        <f aca="false">IF(AQ635=0,"",AQ635)</f>
        <v>#N/A</v>
      </c>
      <c r="BI635" s="78" t="e">
        <f aca="false">IF(AR635=0,"",AR635)</f>
        <v>#N/A</v>
      </c>
      <c r="BJ635" s="78" t="e">
        <f aca="false">IF(AS635=0,"",AS635)</f>
        <v>#N/A</v>
      </c>
      <c r="BK635" s="78" t="e">
        <f aca="false">IF(AT635=0,"",AT635)</f>
        <v>#N/A</v>
      </c>
      <c r="BL635" s="78" t="e">
        <f aca="false">IF(AU635=0,"",AU635)</f>
        <v>#N/A</v>
      </c>
      <c r="BM635" s="78" t="e">
        <f aca="false">IF(AV635=0,"",AV635)</f>
        <v>#N/A</v>
      </c>
      <c r="BN635" s="78" t="e">
        <f aca="false">IF(AW635=0,"",AW635)</f>
        <v>#N/A</v>
      </c>
      <c r="BO635" s="78" t="e">
        <f aca="false">IF(AX635=0,"",AX635)</f>
        <v>#N/A</v>
      </c>
      <c r="BP635" s="78" t="e">
        <f aca="false">IF(AY635=0,"",AY635)</f>
        <v>#N/A</v>
      </c>
      <c r="BQ635" s="78" t="e">
        <f aca="false">IF(AZ635=0,"",AZ635)</f>
        <v>#N/A</v>
      </c>
      <c r="BR635" s="78" t="e">
        <f aca="false">IF(BA635=0,"",BA635)</f>
        <v>#N/A</v>
      </c>
      <c r="BS635" s="78" t="e">
        <f aca="false">IF(BB635=0,"",BB635)</f>
        <v>#N/A</v>
      </c>
      <c r="BT635" s="78" t="e">
        <f aca="false">IF(BC635=0,"",BC635)</f>
        <v>#N/A</v>
      </c>
      <c r="BU635" s="78" t="e">
        <f aca="false">IF(BD635=0,"",BD635)</f>
        <v>#N/A</v>
      </c>
    </row>
    <row r="636" customFormat="false" ht="56.7" hidden="false" customHeight="true" outlineLevel="0" collapsed="false">
      <c r="A636" s="137"/>
      <c r="B636" s="138"/>
      <c r="C636" s="139"/>
      <c r="D636" s="139"/>
      <c r="E636" s="143"/>
      <c r="F636" s="120"/>
      <c r="G636" s="121"/>
      <c r="H636" s="122"/>
      <c r="I636" s="123"/>
      <c r="J636" s="116"/>
      <c r="K636" s="124" t="str">
        <f aca="false">IF(ISBLANK(I636),"",ROUND(IF(J636&lt;&gt;"€",IF(J636="$",I636*TRANSFERENCIAS!$E$29,I636*TRANSFERENCIAS!$H$29),I636),2))</f>
        <v/>
      </c>
      <c r="L636" s="142"/>
      <c r="M636" s="142"/>
      <c r="N636" s="142"/>
      <c r="O636" s="142"/>
      <c r="P636" s="142"/>
      <c r="Q636" s="160" t="str">
        <f aca="false">IF(ISNUMBER(X636),X636,"P")</f>
        <v>P</v>
      </c>
      <c r="W636" s="129" t="n">
        <f aca="false">SUM(L636:O636)</f>
        <v>0</v>
      </c>
      <c r="X636" s="129" t="str">
        <f aca="false">IF(W636&gt;0,ABS(W636-K636),"")</f>
        <v/>
      </c>
      <c r="AO636" s="78" t="e">
        <f aca="false">VLOOKUP(F636,PTDS2!$A$1:$Q$13,2)</f>
        <v>#N/A</v>
      </c>
      <c r="AP636" s="78" t="e">
        <f aca="false">VLOOKUP(F636,PTDS2!$A$1:$Q$13,3)</f>
        <v>#N/A</v>
      </c>
      <c r="AQ636" s="78" t="e">
        <f aca="false">VLOOKUP(F636,PTDS2!$A$1:$Q$13,4)</f>
        <v>#N/A</v>
      </c>
      <c r="AR636" s="78" t="e">
        <f aca="false">VLOOKUP(F636,PTDS2!$A$1:$Q$13,5)</f>
        <v>#N/A</v>
      </c>
      <c r="AS636" s="78" t="e">
        <f aca="false">VLOOKUP(F636,PTDS2!$A$1:$Q$13,6)</f>
        <v>#N/A</v>
      </c>
      <c r="AT636" s="78" t="e">
        <f aca="false">VLOOKUP(F636,PTDS2!$A$1:$Q$13,7)</f>
        <v>#N/A</v>
      </c>
      <c r="AU636" s="78" t="e">
        <f aca="false">VLOOKUP(F636,PTDS2!$A$1:$Q$13,8)</f>
        <v>#N/A</v>
      </c>
      <c r="AV636" s="78" t="e">
        <f aca="false">VLOOKUP(F636,PTDS2!$A$1:$Q$13,9)</f>
        <v>#N/A</v>
      </c>
      <c r="AW636" s="78" t="e">
        <f aca="false">VLOOKUP(F636,PTDS2!$A$1:$Q$13,10)</f>
        <v>#N/A</v>
      </c>
      <c r="AX636" s="78" t="e">
        <f aca="false">VLOOKUP(F636,PTDS2!$A$1:$Q$13,11)</f>
        <v>#N/A</v>
      </c>
      <c r="AY636" s="78" t="e">
        <f aca="false">VLOOKUP(F636,PTDS2!$A$1:$Q$13,12)</f>
        <v>#N/A</v>
      </c>
      <c r="AZ636" s="78" t="e">
        <f aca="false">VLOOKUP(F636,PTDS2!$A$1:$Q$13,13)</f>
        <v>#N/A</v>
      </c>
      <c r="BA636" s="78" t="e">
        <f aca="false">VLOOKUP(F636,PTDS2!$A$1:$Q$13,14)</f>
        <v>#N/A</v>
      </c>
      <c r="BB636" s="78" t="e">
        <f aca="false">VLOOKUP(F636,PTDS2!$A$1:$Q$13,15)</f>
        <v>#N/A</v>
      </c>
      <c r="BC636" s="78" t="e">
        <f aca="false">VLOOKUP(F636,PTDS2!$A$1:$Q$13,16)</f>
        <v>#N/A</v>
      </c>
      <c r="BD636" s="78" t="e">
        <f aca="false">VLOOKUP(F636,PTDS2!$A$1:$Q$13,17)</f>
        <v>#N/A</v>
      </c>
      <c r="BF636" s="78" t="e">
        <f aca="false">IF(AO636=0,"",AO636)</f>
        <v>#N/A</v>
      </c>
      <c r="BG636" s="78" t="e">
        <f aca="false">IF(AP636=0,"",AP636)</f>
        <v>#N/A</v>
      </c>
      <c r="BH636" s="78" t="e">
        <f aca="false">IF(AQ636=0,"",AQ636)</f>
        <v>#N/A</v>
      </c>
      <c r="BI636" s="78" t="e">
        <f aca="false">IF(AR636=0,"",AR636)</f>
        <v>#N/A</v>
      </c>
      <c r="BJ636" s="78" t="e">
        <f aca="false">IF(AS636=0,"",AS636)</f>
        <v>#N/A</v>
      </c>
      <c r="BK636" s="78" t="e">
        <f aca="false">IF(AT636=0,"",AT636)</f>
        <v>#N/A</v>
      </c>
      <c r="BL636" s="78" t="e">
        <f aca="false">IF(AU636=0,"",AU636)</f>
        <v>#N/A</v>
      </c>
      <c r="BM636" s="78" t="e">
        <f aca="false">IF(AV636=0,"",AV636)</f>
        <v>#N/A</v>
      </c>
      <c r="BN636" s="78" t="e">
        <f aca="false">IF(AW636=0,"",AW636)</f>
        <v>#N/A</v>
      </c>
      <c r="BO636" s="78" t="e">
        <f aca="false">IF(AX636=0,"",AX636)</f>
        <v>#N/A</v>
      </c>
      <c r="BP636" s="78" t="e">
        <f aca="false">IF(AY636=0,"",AY636)</f>
        <v>#N/A</v>
      </c>
      <c r="BQ636" s="78" t="e">
        <f aca="false">IF(AZ636=0,"",AZ636)</f>
        <v>#N/A</v>
      </c>
      <c r="BR636" s="78" t="e">
        <f aca="false">IF(BA636=0,"",BA636)</f>
        <v>#N/A</v>
      </c>
      <c r="BS636" s="78" t="e">
        <f aca="false">IF(BB636=0,"",BB636)</f>
        <v>#N/A</v>
      </c>
      <c r="BT636" s="78" t="e">
        <f aca="false">IF(BC636=0,"",BC636)</f>
        <v>#N/A</v>
      </c>
      <c r="BU636" s="78" t="e">
        <f aca="false">IF(BD636=0,"",BD636)</f>
        <v>#N/A</v>
      </c>
    </row>
    <row r="637" customFormat="false" ht="56.7" hidden="false" customHeight="true" outlineLevel="0" collapsed="false">
      <c r="A637" s="137"/>
      <c r="B637" s="138"/>
      <c r="C637" s="139"/>
      <c r="D637" s="139"/>
      <c r="E637" s="143"/>
      <c r="F637" s="120"/>
      <c r="G637" s="121"/>
      <c r="H637" s="122"/>
      <c r="I637" s="123"/>
      <c r="J637" s="116"/>
      <c r="K637" s="124" t="str">
        <f aca="false">IF(ISBLANK(I637),"",ROUND(IF(J637&lt;&gt;"€",IF(J637="$",I637*TRANSFERENCIAS!$E$29,I637*TRANSFERENCIAS!$H$29),I637),2))</f>
        <v/>
      </c>
      <c r="L637" s="142"/>
      <c r="M637" s="142"/>
      <c r="N637" s="142"/>
      <c r="O637" s="142"/>
      <c r="P637" s="142"/>
      <c r="Q637" s="160" t="str">
        <f aca="false">IF(ISNUMBER(X637),X637,"P")</f>
        <v>P</v>
      </c>
      <c r="W637" s="129" t="n">
        <f aca="false">SUM(L637:O637)</f>
        <v>0</v>
      </c>
      <c r="X637" s="129" t="str">
        <f aca="false">IF(W637&gt;0,ABS(W637-K637),"")</f>
        <v/>
      </c>
      <c r="AO637" s="78" t="e">
        <f aca="false">VLOOKUP(F637,PTDS2!$A$1:$Q$13,2)</f>
        <v>#N/A</v>
      </c>
      <c r="AP637" s="78" t="e">
        <f aca="false">VLOOKUP(F637,PTDS2!$A$1:$Q$13,3)</f>
        <v>#N/A</v>
      </c>
      <c r="AQ637" s="78" t="e">
        <f aca="false">VLOOKUP(F637,PTDS2!$A$1:$Q$13,4)</f>
        <v>#N/A</v>
      </c>
      <c r="AR637" s="78" t="e">
        <f aca="false">VLOOKUP(F637,PTDS2!$A$1:$Q$13,5)</f>
        <v>#N/A</v>
      </c>
      <c r="AS637" s="78" t="e">
        <f aca="false">VLOOKUP(F637,PTDS2!$A$1:$Q$13,6)</f>
        <v>#N/A</v>
      </c>
      <c r="AT637" s="78" t="e">
        <f aca="false">VLOOKUP(F637,PTDS2!$A$1:$Q$13,7)</f>
        <v>#N/A</v>
      </c>
      <c r="AU637" s="78" t="e">
        <f aca="false">VLOOKUP(F637,PTDS2!$A$1:$Q$13,8)</f>
        <v>#N/A</v>
      </c>
      <c r="AV637" s="78" t="e">
        <f aca="false">VLOOKUP(F637,PTDS2!$A$1:$Q$13,9)</f>
        <v>#N/A</v>
      </c>
      <c r="AW637" s="78" t="e">
        <f aca="false">VLOOKUP(F637,PTDS2!$A$1:$Q$13,10)</f>
        <v>#N/A</v>
      </c>
      <c r="AX637" s="78" t="e">
        <f aca="false">VLOOKUP(F637,PTDS2!$A$1:$Q$13,11)</f>
        <v>#N/A</v>
      </c>
      <c r="AY637" s="78" t="e">
        <f aca="false">VLOOKUP(F637,PTDS2!$A$1:$Q$13,12)</f>
        <v>#N/A</v>
      </c>
      <c r="AZ637" s="78" t="e">
        <f aca="false">VLOOKUP(F637,PTDS2!$A$1:$Q$13,13)</f>
        <v>#N/A</v>
      </c>
      <c r="BA637" s="78" t="e">
        <f aca="false">VLOOKUP(F637,PTDS2!$A$1:$Q$13,14)</f>
        <v>#N/A</v>
      </c>
      <c r="BB637" s="78" t="e">
        <f aca="false">VLOOKUP(F637,PTDS2!$A$1:$Q$13,15)</f>
        <v>#N/A</v>
      </c>
      <c r="BC637" s="78" t="e">
        <f aca="false">VLOOKUP(F637,PTDS2!$A$1:$Q$13,16)</f>
        <v>#N/A</v>
      </c>
      <c r="BD637" s="78" t="e">
        <f aca="false">VLOOKUP(F637,PTDS2!$A$1:$Q$13,17)</f>
        <v>#N/A</v>
      </c>
      <c r="BF637" s="78" t="e">
        <f aca="false">IF(AO637=0,"",AO637)</f>
        <v>#N/A</v>
      </c>
      <c r="BG637" s="78" t="e">
        <f aca="false">IF(AP637=0,"",AP637)</f>
        <v>#N/A</v>
      </c>
      <c r="BH637" s="78" t="e">
        <f aca="false">IF(AQ637=0,"",AQ637)</f>
        <v>#N/A</v>
      </c>
      <c r="BI637" s="78" t="e">
        <f aca="false">IF(AR637=0,"",AR637)</f>
        <v>#N/A</v>
      </c>
      <c r="BJ637" s="78" t="e">
        <f aca="false">IF(AS637=0,"",AS637)</f>
        <v>#N/A</v>
      </c>
      <c r="BK637" s="78" t="e">
        <f aca="false">IF(AT637=0,"",AT637)</f>
        <v>#N/A</v>
      </c>
      <c r="BL637" s="78" t="e">
        <f aca="false">IF(AU637=0,"",AU637)</f>
        <v>#N/A</v>
      </c>
      <c r="BM637" s="78" t="e">
        <f aca="false">IF(AV637=0,"",AV637)</f>
        <v>#N/A</v>
      </c>
      <c r="BN637" s="78" t="e">
        <f aca="false">IF(AW637=0,"",AW637)</f>
        <v>#N/A</v>
      </c>
      <c r="BO637" s="78" t="e">
        <f aca="false">IF(AX637=0,"",AX637)</f>
        <v>#N/A</v>
      </c>
      <c r="BP637" s="78" t="e">
        <f aca="false">IF(AY637=0,"",AY637)</f>
        <v>#N/A</v>
      </c>
      <c r="BQ637" s="78" t="e">
        <f aca="false">IF(AZ637=0,"",AZ637)</f>
        <v>#N/A</v>
      </c>
      <c r="BR637" s="78" t="e">
        <f aca="false">IF(BA637=0,"",BA637)</f>
        <v>#N/A</v>
      </c>
      <c r="BS637" s="78" t="e">
        <f aca="false">IF(BB637=0,"",BB637)</f>
        <v>#N/A</v>
      </c>
      <c r="BT637" s="78" t="e">
        <f aca="false">IF(BC637=0,"",BC637)</f>
        <v>#N/A</v>
      </c>
      <c r="BU637" s="78" t="e">
        <f aca="false">IF(BD637=0,"",BD637)</f>
        <v>#N/A</v>
      </c>
    </row>
    <row r="638" customFormat="false" ht="56.7" hidden="false" customHeight="true" outlineLevel="0" collapsed="false">
      <c r="A638" s="137"/>
      <c r="B638" s="138"/>
      <c r="C638" s="139"/>
      <c r="D638" s="139"/>
      <c r="E638" s="143"/>
      <c r="F638" s="120"/>
      <c r="G638" s="121"/>
      <c r="H638" s="122"/>
      <c r="I638" s="123"/>
      <c r="J638" s="116"/>
      <c r="K638" s="124" t="str">
        <f aca="false">IF(ISBLANK(I638),"",ROUND(IF(J638&lt;&gt;"€",IF(J638="$",I638*TRANSFERENCIAS!$E$29,I638*TRANSFERENCIAS!$H$29),I638),2))</f>
        <v/>
      </c>
      <c r="L638" s="142"/>
      <c r="M638" s="142"/>
      <c r="N638" s="142"/>
      <c r="O638" s="142"/>
      <c r="P638" s="142"/>
      <c r="Q638" s="160" t="str">
        <f aca="false">IF(ISNUMBER(X638),X638,"P")</f>
        <v>P</v>
      </c>
      <c r="W638" s="129" t="n">
        <f aca="false">SUM(L638:O638)</f>
        <v>0</v>
      </c>
      <c r="X638" s="129" t="str">
        <f aca="false">IF(W638&gt;0,ABS(W638-K638),"")</f>
        <v/>
      </c>
      <c r="AO638" s="78" t="e">
        <f aca="false">VLOOKUP(F638,PTDS2!$A$1:$Q$13,2)</f>
        <v>#N/A</v>
      </c>
      <c r="AP638" s="78" t="e">
        <f aca="false">VLOOKUP(F638,PTDS2!$A$1:$Q$13,3)</f>
        <v>#N/A</v>
      </c>
      <c r="AQ638" s="78" t="e">
        <f aca="false">VLOOKUP(F638,PTDS2!$A$1:$Q$13,4)</f>
        <v>#N/A</v>
      </c>
      <c r="AR638" s="78" t="e">
        <f aca="false">VLOOKUP(F638,PTDS2!$A$1:$Q$13,5)</f>
        <v>#N/A</v>
      </c>
      <c r="AS638" s="78" t="e">
        <f aca="false">VLOOKUP(F638,PTDS2!$A$1:$Q$13,6)</f>
        <v>#N/A</v>
      </c>
      <c r="AT638" s="78" t="e">
        <f aca="false">VLOOKUP(F638,PTDS2!$A$1:$Q$13,7)</f>
        <v>#N/A</v>
      </c>
      <c r="AU638" s="78" t="e">
        <f aca="false">VLOOKUP(F638,PTDS2!$A$1:$Q$13,8)</f>
        <v>#N/A</v>
      </c>
      <c r="AV638" s="78" t="e">
        <f aca="false">VLOOKUP(F638,PTDS2!$A$1:$Q$13,9)</f>
        <v>#N/A</v>
      </c>
      <c r="AW638" s="78" t="e">
        <f aca="false">VLOOKUP(F638,PTDS2!$A$1:$Q$13,10)</f>
        <v>#N/A</v>
      </c>
      <c r="AX638" s="78" t="e">
        <f aca="false">VLOOKUP(F638,PTDS2!$A$1:$Q$13,11)</f>
        <v>#N/A</v>
      </c>
      <c r="AY638" s="78" t="e">
        <f aca="false">VLOOKUP(F638,PTDS2!$A$1:$Q$13,12)</f>
        <v>#N/A</v>
      </c>
      <c r="AZ638" s="78" t="e">
        <f aca="false">VLOOKUP(F638,PTDS2!$A$1:$Q$13,13)</f>
        <v>#N/A</v>
      </c>
      <c r="BA638" s="78" t="e">
        <f aca="false">VLOOKUP(F638,PTDS2!$A$1:$Q$13,14)</f>
        <v>#N/A</v>
      </c>
      <c r="BB638" s="78" t="e">
        <f aca="false">VLOOKUP(F638,PTDS2!$A$1:$Q$13,15)</f>
        <v>#N/A</v>
      </c>
      <c r="BC638" s="78" t="e">
        <f aca="false">VLOOKUP(F638,PTDS2!$A$1:$Q$13,16)</f>
        <v>#N/A</v>
      </c>
      <c r="BD638" s="78" t="e">
        <f aca="false">VLOOKUP(F638,PTDS2!$A$1:$Q$13,17)</f>
        <v>#N/A</v>
      </c>
      <c r="BF638" s="78" t="e">
        <f aca="false">IF(AO638=0,"",AO638)</f>
        <v>#N/A</v>
      </c>
      <c r="BG638" s="78" t="e">
        <f aca="false">IF(AP638=0,"",AP638)</f>
        <v>#N/A</v>
      </c>
      <c r="BH638" s="78" t="e">
        <f aca="false">IF(AQ638=0,"",AQ638)</f>
        <v>#N/A</v>
      </c>
      <c r="BI638" s="78" t="e">
        <f aca="false">IF(AR638=0,"",AR638)</f>
        <v>#N/A</v>
      </c>
      <c r="BJ638" s="78" t="e">
        <f aca="false">IF(AS638=0,"",AS638)</f>
        <v>#N/A</v>
      </c>
      <c r="BK638" s="78" t="e">
        <f aca="false">IF(AT638=0,"",AT638)</f>
        <v>#N/A</v>
      </c>
      <c r="BL638" s="78" t="e">
        <f aca="false">IF(AU638=0,"",AU638)</f>
        <v>#N/A</v>
      </c>
      <c r="BM638" s="78" t="e">
        <f aca="false">IF(AV638=0,"",AV638)</f>
        <v>#N/A</v>
      </c>
      <c r="BN638" s="78" t="e">
        <f aca="false">IF(AW638=0,"",AW638)</f>
        <v>#N/A</v>
      </c>
      <c r="BO638" s="78" t="e">
        <f aca="false">IF(AX638=0,"",AX638)</f>
        <v>#N/A</v>
      </c>
      <c r="BP638" s="78" t="e">
        <f aca="false">IF(AY638=0,"",AY638)</f>
        <v>#N/A</v>
      </c>
      <c r="BQ638" s="78" t="e">
        <f aca="false">IF(AZ638=0,"",AZ638)</f>
        <v>#N/A</v>
      </c>
      <c r="BR638" s="78" t="e">
        <f aca="false">IF(BA638=0,"",BA638)</f>
        <v>#N/A</v>
      </c>
      <c r="BS638" s="78" t="e">
        <f aca="false">IF(BB638=0,"",BB638)</f>
        <v>#N/A</v>
      </c>
      <c r="BT638" s="78" t="e">
        <f aca="false">IF(BC638=0,"",BC638)</f>
        <v>#N/A</v>
      </c>
      <c r="BU638" s="78" t="e">
        <f aca="false">IF(BD638=0,"",BD638)</f>
        <v>#N/A</v>
      </c>
    </row>
    <row r="639" customFormat="false" ht="56.7" hidden="false" customHeight="true" outlineLevel="0" collapsed="false">
      <c r="A639" s="137"/>
      <c r="B639" s="138"/>
      <c r="C639" s="139"/>
      <c r="D639" s="139"/>
      <c r="E639" s="143"/>
      <c r="F639" s="120"/>
      <c r="G639" s="121"/>
      <c r="H639" s="122"/>
      <c r="I639" s="123"/>
      <c r="J639" s="116"/>
      <c r="K639" s="124" t="str">
        <f aca="false">IF(ISBLANK(I639),"",ROUND(IF(J639&lt;&gt;"€",IF(J639="$",I639*TRANSFERENCIAS!$E$29,I639*TRANSFERENCIAS!$H$29),I639),2))</f>
        <v/>
      </c>
      <c r="L639" s="142"/>
      <c r="M639" s="142"/>
      <c r="N639" s="142"/>
      <c r="O639" s="142"/>
      <c r="P639" s="142"/>
      <c r="Q639" s="160" t="str">
        <f aca="false">IF(ISNUMBER(X639),X639,"P")</f>
        <v>P</v>
      </c>
      <c r="W639" s="129" t="n">
        <f aca="false">SUM(L639:O639)</f>
        <v>0</v>
      </c>
      <c r="X639" s="129" t="str">
        <f aca="false">IF(W639&gt;0,ABS(W639-K639),"")</f>
        <v/>
      </c>
      <c r="AO639" s="78" t="e">
        <f aca="false">VLOOKUP(F639,PTDS2!$A$1:$Q$13,2)</f>
        <v>#N/A</v>
      </c>
      <c r="AP639" s="78" t="e">
        <f aca="false">VLOOKUP(F639,PTDS2!$A$1:$Q$13,3)</f>
        <v>#N/A</v>
      </c>
      <c r="AQ639" s="78" t="e">
        <f aca="false">VLOOKUP(F639,PTDS2!$A$1:$Q$13,4)</f>
        <v>#N/A</v>
      </c>
      <c r="AR639" s="78" t="e">
        <f aca="false">VLOOKUP(F639,PTDS2!$A$1:$Q$13,5)</f>
        <v>#N/A</v>
      </c>
      <c r="AS639" s="78" t="e">
        <f aca="false">VLOOKUP(F639,PTDS2!$A$1:$Q$13,6)</f>
        <v>#N/A</v>
      </c>
      <c r="AT639" s="78" t="e">
        <f aca="false">VLOOKUP(F639,PTDS2!$A$1:$Q$13,7)</f>
        <v>#N/A</v>
      </c>
      <c r="AU639" s="78" t="e">
        <f aca="false">VLOOKUP(F639,PTDS2!$A$1:$Q$13,8)</f>
        <v>#N/A</v>
      </c>
      <c r="AV639" s="78" t="e">
        <f aca="false">VLOOKUP(F639,PTDS2!$A$1:$Q$13,9)</f>
        <v>#N/A</v>
      </c>
      <c r="AW639" s="78" t="e">
        <f aca="false">VLOOKUP(F639,PTDS2!$A$1:$Q$13,10)</f>
        <v>#N/A</v>
      </c>
      <c r="AX639" s="78" t="e">
        <f aca="false">VLOOKUP(F639,PTDS2!$A$1:$Q$13,11)</f>
        <v>#N/A</v>
      </c>
      <c r="AY639" s="78" t="e">
        <f aca="false">VLOOKUP(F639,PTDS2!$A$1:$Q$13,12)</f>
        <v>#N/A</v>
      </c>
      <c r="AZ639" s="78" t="e">
        <f aca="false">VLOOKUP(F639,PTDS2!$A$1:$Q$13,13)</f>
        <v>#N/A</v>
      </c>
      <c r="BA639" s="78" t="e">
        <f aca="false">VLOOKUP(F639,PTDS2!$A$1:$Q$13,14)</f>
        <v>#N/A</v>
      </c>
      <c r="BB639" s="78" t="e">
        <f aca="false">VLOOKUP(F639,PTDS2!$A$1:$Q$13,15)</f>
        <v>#N/A</v>
      </c>
      <c r="BC639" s="78" t="e">
        <f aca="false">VLOOKUP(F639,PTDS2!$A$1:$Q$13,16)</f>
        <v>#N/A</v>
      </c>
      <c r="BD639" s="78" t="e">
        <f aca="false">VLOOKUP(F639,PTDS2!$A$1:$Q$13,17)</f>
        <v>#N/A</v>
      </c>
      <c r="BF639" s="78" t="e">
        <f aca="false">IF(AO639=0,"",AO639)</f>
        <v>#N/A</v>
      </c>
      <c r="BG639" s="78" t="e">
        <f aca="false">IF(AP639=0,"",AP639)</f>
        <v>#N/A</v>
      </c>
      <c r="BH639" s="78" t="e">
        <f aca="false">IF(AQ639=0,"",AQ639)</f>
        <v>#N/A</v>
      </c>
      <c r="BI639" s="78" t="e">
        <f aca="false">IF(AR639=0,"",AR639)</f>
        <v>#N/A</v>
      </c>
      <c r="BJ639" s="78" t="e">
        <f aca="false">IF(AS639=0,"",AS639)</f>
        <v>#N/A</v>
      </c>
      <c r="BK639" s="78" t="e">
        <f aca="false">IF(AT639=0,"",AT639)</f>
        <v>#N/A</v>
      </c>
      <c r="BL639" s="78" t="e">
        <f aca="false">IF(AU639=0,"",AU639)</f>
        <v>#N/A</v>
      </c>
      <c r="BM639" s="78" t="e">
        <f aca="false">IF(AV639=0,"",AV639)</f>
        <v>#N/A</v>
      </c>
      <c r="BN639" s="78" t="e">
        <f aca="false">IF(AW639=0,"",AW639)</f>
        <v>#N/A</v>
      </c>
      <c r="BO639" s="78" t="e">
        <f aca="false">IF(AX639=0,"",AX639)</f>
        <v>#N/A</v>
      </c>
      <c r="BP639" s="78" t="e">
        <f aca="false">IF(AY639=0,"",AY639)</f>
        <v>#N/A</v>
      </c>
      <c r="BQ639" s="78" t="e">
        <f aca="false">IF(AZ639=0,"",AZ639)</f>
        <v>#N/A</v>
      </c>
      <c r="BR639" s="78" t="e">
        <f aca="false">IF(BA639=0,"",BA639)</f>
        <v>#N/A</v>
      </c>
      <c r="BS639" s="78" t="e">
        <f aca="false">IF(BB639=0,"",BB639)</f>
        <v>#N/A</v>
      </c>
      <c r="BT639" s="78" t="e">
        <f aca="false">IF(BC639=0,"",BC639)</f>
        <v>#N/A</v>
      </c>
      <c r="BU639" s="78" t="e">
        <f aca="false">IF(BD639=0,"",BD639)</f>
        <v>#N/A</v>
      </c>
    </row>
    <row r="640" customFormat="false" ht="56.7" hidden="false" customHeight="true" outlineLevel="0" collapsed="false">
      <c r="A640" s="137"/>
      <c r="B640" s="138"/>
      <c r="C640" s="139"/>
      <c r="D640" s="139"/>
      <c r="E640" s="143"/>
      <c r="F640" s="120"/>
      <c r="G640" s="121"/>
      <c r="H640" s="122"/>
      <c r="I640" s="123"/>
      <c r="J640" s="116"/>
      <c r="K640" s="124" t="str">
        <f aca="false">IF(ISBLANK(I640),"",ROUND(IF(J640&lt;&gt;"€",IF(J640="$",I640*TRANSFERENCIAS!$E$29,I640*TRANSFERENCIAS!$H$29),I640),2))</f>
        <v/>
      </c>
      <c r="L640" s="142"/>
      <c r="M640" s="142"/>
      <c r="N640" s="142"/>
      <c r="O640" s="142"/>
      <c r="P640" s="142"/>
      <c r="Q640" s="160" t="str">
        <f aca="false">IF(ISNUMBER(X640),X640,"P")</f>
        <v>P</v>
      </c>
      <c r="W640" s="129" t="n">
        <f aca="false">SUM(L640:O640)</f>
        <v>0</v>
      </c>
      <c r="X640" s="129" t="str">
        <f aca="false">IF(W640&gt;0,ABS(W640-K640),"")</f>
        <v/>
      </c>
      <c r="AO640" s="78" t="e">
        <f aca="false">VLOOKUP(F640,PTDS2!$A$1:$Q$13,2)</f>
        <v>#N/A</v>
      </c>
      <c r="AP640" s="78" t="e">
        <f aca="false">VLOOKUP(F640,PTDS2!$A$1:$Q$13,3)</f>
        <v>#N/A</v>
      </c>
      <c r="AQ640" s="78" t="e">
        <f aca="false">VLOOKUP(F640,PTDS2!$A$1:$Q$13,4)</f>
        <v>#N/A</v>
      </c>
      <c r="AR640" s="78" t="e">
        <f aca="false">VLOOKUP(F640,PTDS2!$A$1:$Q$13,5)</f>
        <v>#N/A</v>
      </c>
      <c r="AS640" s="78" t="e">
        <f aca="false">VLOOKUP(F640,PTDS2!$A$1:$Q$13,6)</f>
        <v>#N/A</v>
      </c>
      <c r="AT640" s="78" t="e">
        <f aca="false">VLOOKUP(F640,PTDS2!$A$1:$Q$13,7)</f>
        <v>#N/A</v>
      </c>
      <c r="AU640" s="78" t="e">
        <f aca="false">VLOOKUP(F640,PTDS2!$A$1:$Q$13,8)</f>
        <v>#N/A</v>
      </c>
      <c r="AV640" s="78" t="e">
        <f aca="false">VLOOKUP(F640,PTDS2!$A$1:$Q$13,9)</f>
        <v>#N/A</v>
      </c>
      <c r="AW640" s="78" t="e">
        <f aca="false">VLOOKUP(F640,PTDS2!$A$1:$Q$13,10)</f>
        <v>#N/A</v>
      </c>
      <c r="AX640" s="78" t="e">
        <f aca="false">VLOOKUP(F640,PTDS2!$A$1:$Q$13,11)</f>
        <v>#N/A</v>
      </c>
      <c r="AY640" s="78" t="e">
        <f aca="false">VLOOKUP(F640,PTDS2!$A$1:$Q$13,12)</f>
        <v>#N/A</v>
      </c>
      <c r="AZ640" s="78" t="e">
        <f aca="false">VLOOKUP(F640,PTDS2!$A$1:$Q$13,13)</f>
        <v>#N/A</v>
      </c>
      <c r="BA640" s="78" t="e">
        <f aca="false">VLOOKUP(F640,PTDS2!$A$1:$Q$13,14)</f>
        <v>#N/A</v>
      </c>
      <c r="BB640" s="78" t="e">
        <f aca="false">VLOOKUP(F640,PTDS2!$A$1:$Q$13,15)</f>
        <v>#N/A</v>
      </c>
      <c r="BC640" s="78" t="e">
        <f aca="false">VLOOKUP(F640,PTDS2!$A$1:$Q$13,16)</f>
        <v>#N/A</v>
      </c>
      <c r="BD640" s="78" t="e">
        <f aca="false">VLOOKUP(F640,PTDS2!$A$1:$Q$13,17)</f>
        <v>#N/A</v>
      </c>
      <c r="BF640" s="78" t="e">
        <f aca="false">IF(AO640=0,"",AO640)</f>
        <v>#N/A</v>
      </c>
      <c r="BG640" s="78" t="e">
        <f aca="false">IF(AP640=0,"",AP640)</f>
        <v>#N/A</v>
      </c>
      <c r="BH640" s="78" t="e">
        <f aca="false">IF(AQ640=0,"",AQ640)</f>
        <v>#N/A</v>
      </c>
      <c r="BI640" s="78" t="e">
        <f aca="false">IF(AR640=0,"",AR640)</f>
        <v>#N/A</v>
      </c>
      <c r="BJ640" s="78" t="e">
        <f aca="false">IF(AS640=0,"",AS640)</f>
        <v>#N/A</v>
      </c>
      <c r="BK640" s="78" t="e">
        <f aca="false">IF(AT640=0,"",AT640)</f>
        <v>#N/A</v>
      </c>
      <c r="BL640" s="78" t="e">
        <f aca="false">IF(AU640=0,"",AU640)</f>
        <v>#N/A</v>
      </c>
      <c r="BM640" s="78" t="e">
        <f aca="false">IF(AV640=0,"",AV640)</f>
        <v>#N/A</v>
      </c>
      <c r="BN640" s="78" t="e">
        <f aca="false">IF(AW640=0,"",AW640)</f>
        <v>#N/A</v>
      </c>
      <c r="BO640" s="78" t="e">
        <f aca="false">IF(AX640=0,"",AX640)</f>
        <v>#N/A</v>
      </c>
      <c r="BP640" s="78" t="e">
        <f aca="false">IF(AY640=0,"",AY640)</f>
        <v>#N/A</v>
      </c>
      <c r="BQ640" s="78" t="e">
        <f aca="false">IF(AZ640=0,"",AZ640)</f>
        <v>#N/A</v>
      </c>
      <c r="BR640" s="78" t="e">
        <f aca="false">IF(BA640=0,"",BA640)</f>
        <v>#N/A</v>
      </c>
      <c r="BS640" s="78" t="e">
        <f aca="false">IF(BB640=0,"",BB640)</f>
        <v>#N/A</v>
      </c>
      <c r="BT640" s="78" t="e">
        <f aca="false">IF(BC640=0,"",BC640)</f>
        <v>#N/A</v>
      </c>
      <c r="BU640" s="78" t="e">
        <f aca="false">IF(BD640=0,"",BD640)</f>
        <v>#N/A</v>
      </c>
    </row>
    <row r="641" customFormat="false" ht="56.7" hidden="false" customHeight="true" outlineLevel="0" collapsed="false">
      <c r="A641" s="137"/>
      <c r="B641" s="138"/>
      <c r="C641" s="139"/>
      <c r="D641" s="139"/>
      <c r="E641" s="143"/>
      <c r="F641" s="120"/>
      <c r="G641" s="121"/>
      <c r="H641" s="122"/>
      <c r="I641" s="123"/>
      <c r="J641" s="116"/>
      <c r="K641" s="124" t="str">
        <f aca="false">IF(ISBLANK(I641),"",ROUND(IF(J641&lt;&gt;"€",IF(J641="$",I641*TRANSFERENCIAS!$E$29,I641*TRANSFERENCIAS!$H$29),I641),2))</f>
        <v/>
      </c>
      <c r="L641" s="142"/>
      <c r="M641" s="142"/>
      <c r="N641" s="142"/>
      <c r="O641" s="142"/>
      <c r="P641" s="142"/>
      <c r="Q641" s="160" t="str">
        <f aca="false">IF(ISNUMBER(X641),X641,"P")</f>
        <v>P</v>
      </c>
      <c r="W641" s="129" t="n">
        <f aca="false">SUM(L641:O641)</f>
        <v>0</v>
      </c>
      <c r="X641" s="129" t="str">
        <f aca="false">IF(W641&gt;0,ABS(W641-K641),"")</f>
        <v/>
      </c>
      <c r="AO641" s="78" t="e">
        <f aca="false">VLOOKUP(F641,PTDS2!$A$1:$Q$13,2)</f>
        <v>#N/A</v>
      </c>
      <c r="AP641" s="78" t="e">
        <f aca="false">VLOOKUP(F641,PTDS2!$A$1:$Q$13,3)</f>
        <v>#N/A</v>
      </c>
      <c r="AQ641" s="78" t="e">
        <f aca="false">VLOOKUP(F641,PTDS2!$A$1:$Q$13,4)</f>
        <v>#N/A</v>
      </c>
      <c r="AR641" s="78" t="e">
        <f aca="false">VLOOKUP(F641,PTDS2!$A$1:$Q$13,5)</f>
        <v>#N/A</v>
      </c>
      <c r="AS641" s="78" t="e">
        <f aca="false">VLOOKUP(F641,PTDS2!$A$1:$Q$13,6)</f>
        <v>#N/A</v>
      </c>
      <c r="AT641" s="78" t="e">
        <f aca="false">VLOOKUP(F641,PTDS2!$A$1:$Q$13,7)</f>
        <v>#N/A</v>
      </c>
      <c r="AU641" s="78" t="e">
        <f aca="false">VLOOKUP(F641,PTDS2!$A$1:$Q$13,8)</f>
        <v>#N/A</v>
      </c>
      <c r="AV641" s="78" t="e">
        <f aca="false">VLOOKUP(F641,PTDS2!$A$1:$Q$13,9)</f>
        <v>#N/A</v>
      </c>
      <c r="AW641" s="78" t="e">
        <f aca="false">VLOOKUP(F641,PTDS2!$A$1:$Q$13,10)</f>
        <v>#N/A</v>
      </c>
      <c r="AX641" s="78" t="e">
        <f aca="false">VLOOKUP(F641,PTDS2!$A$1:$Q$13,11)</f>
        <v>#N/A</v>
      </c>
      <c r="AY641" s="78" t="e">
        <f aca="false">VLOOKUP(F641,PTDS2!$A$1:$Q$13,12)</f>
        <v>#N/A</v>
      </c>
      <c r="AZ641" s="78" t="e">
        <f aca="false">VLOOKUP(F641,PTDS2!$A$1:$Q$13,13)</f>
        <v>#N/A</v>
      </c>
      <c r="BA641" s="78" t="e">
        <f aca="false">VLOOKUP(F641,PTDS2!$A$1:$Q$13,14)</f>
        <v>#N/A</v>
      </c>
      <c r="BB641" s="78" t="e">
        <f aca="false">VLOOKUP(F641,PTDS2!$A$1:$Q$13,15)</f>
        <v>#N/A</v>
      </c>
      <c r="BC641" s="78" t="e">
        <f aca="false">VLOOKUP(F641,PTDS2!$A$1:$Q$13,16)</f>
        <v>#N/A</v>
      </c>
      <c r="BD641" s="78" t="e">
        <f aca="false">VLOOKUP(F641,PTDS2!$A$1:$Q$13,17)</f>
        <v>#N/A</v>
      </c>
      <c r="BF641" s="78" t="e">
        <f aca="false">IF(AO641=0,"",AO641)</f>
        <v>#N/A</v>
      </c>
      <c r="BG641" s="78" t="e">
        <f aca="false">IF(AP641=0,"",AP641)</f>
        <v>#N/A</v>
      </c>
      <c r="BH641" s="78" t="e">
        <f aca="false">IF(AQ641=0,"",AQ641)</f>
        <v>#N/A</v>
      </c>
      <c r="BI641" s="78" t="e">
        <f aca="false">IF(AR641=0,"",AR641)</f>
        <v>#N/A</v>
      </c>
      <c r="BJ641" s="78" t="e">
        <f aca="false">IF(AS641=0,"",AS641)</f>
        <v>#N/A</v>
      </c>
      <c r="BK641" s="78" t="e">
        <f aca="false">IF(AT641=0,"",AT641)</f>
        <v>#N/A</v>
      </c>
      <c r="BL641" s="78" t="e">
        <f aca="false">IF(AU641=0,"",AU641)</f>
        <v>#N/A</v>
      </c>
      <c r="BM641" s="78" t="e">
        <f aca="false">IF(AV641=0,"",AV641)</f>
        <v>#N/A</v>
      </c>
      <c r="BN641" s="78" t="e">
        <f aca="false">IF(AW641=0,"",AW641)</f>
        <v>#N/A</v>
      </c>
      <c r="BO641" s="78" t="e">
        <f aca="false">IF(AX641=0,"",AX641)</f>
        <v>#N/A</v>
      </c>
      <c r="BP641" s="78" t="e">
        <f aca="false">IF(AY641=0,"",AY641)</f>
        <v>#N/A</v>
      </c>
      <c r="BQ641" s="78" t="e">
        <f aca="false">IF(AZ641=0,"",AZ641)</f>
        <v>#N/A</v>
      </c>
      <c r="BR641" s="78" t="e">
        <f aca="false">IF(BA641=0,"",BA641)</f>
        <v>#N/A</v>
      </c>
      <c r="BS641" s="78" t="e">
        <f aca="false">IF(BB641=0,"",BB641)</f>
        <v>#N/A</v>
      </c>
      <c r="BT641" s="78" t="e">
        <f aca="false">IF(BC641=0,"",BC641)</f>
        <v>#N/A</v>
      </c>
      <c r="BU641" s="78" t="e">
        <f aca="false">IF(BD641=0,"",BD641)</f>
        <v>#N/A</v>
      </c>
    </row>
    <row r="642" customFormat="false" ht="56.7" hidden="false" customHeight="true" outlineLevel="0" collapsed="false">
      <c r="A642" s="137"/>
      <c r="B642" s="138"/>
      <c r="C642" s="139"/>
      <c r="D642" s="139"/>
      <c r="E642" s="143"/>
      <c r="F642" s="120"/>
      <c r="G642" s="121"/>
      <c r="H642" s="122"/>
      <c r="I642" s="123"/>
      <c r="J642" s="116"/>
      <c r="K642" s="124" t="str">
        <f aca="false">IF(ISBLANK(I642),"",ROUND(IF(J642&lt;&gt;"€",IF(J642="$",I642*TRANSFERENCIAS!$E$29,I642*TRANSFERENCIAS!$H$29),I642),2))</f>
        <v/>
      </c>
      <c r="L642" s="142"/>
      <c r="M642" s="142"/>
      <c r="N642" s="142"/>
      <c r="O642" s="142"/>
      <c r="P642" s="142"/>
      <c r="Q642" s="160" t="str">
        <f aca="false">IF(ISNUMBER(X642),X642,"P")</f>
        <v>P</v>
      </c>
      <c r="W642" s="129" t="n">
        <f aca="false">SUM(L642:O642)</f>
        <v>0</v>
      </c>
      <c r="X642" s="129" t="str">
        <f aca="false">IF(W642&gt;0,ABS(W642-K642),"")</f>
        <v/>
      </c>
      <c r="AO642" s="78" t="e">
        <f aca="false">VLOOKUP(F642,PTDS2!$A$1:$Q$13,2)</f>
        <v>#N/A</v>
      </c>
      <c r="AP642" s="78" t="e">
        <f aca="false">VLOOKUP(F642,PTDS2!$A$1:$Q$13,3)</f>
        <v>#N/A</v>
      </c>
      <c r="AQ642" s="78" t="e">
        <f aca="false">VLOOKUP(F642,PTDS2!$A$1:$Q$13,4)</f>
        <v>#N/A</v>
      </c>
      <c r="AR642" s="78" t="e">
        <f aca="false">VLOOKUP(F642,PTDS2!$A$1:$Q$13,5)</f>
        <v>#N/A</v>
      </c>
      <c r="AS642" s="78" t="e">
        <f aca="false">VLOOKUP(F642,PTDS2!$A$1:$Q$13,6)</f>
        <v>#N/A</v>
      </c>
      <c r="AT642" s="78" t="e">
        <f aca="false">VLOOKUP(F642,PTDS2!$A$1:$Q$13,7)</f>
        <v>#N/A</v>
      </c>
      <c r="AU642" s="78" t="e">
        <f aca="false">VLOOKUP(F642,PTDS2!$A$1:$Q$13,8)</f>
        <v>#N/A</v>
      </c>
      <c r="AV642" s="78" t="e">
        <f aca="false">VLOOKUP(F642,PTDS2!$A$1:$Q$13,9)</f>
        <v>#N/A</v>
      </c>
      <c r="AW642" s="78" t="e">
        <f aca="false">VLOOKUP(F642,PTDS2!$A$1:$Q$13,10)</f>
        <v>#N/A</v>
      </c>
      <c r="AX642" s="78" t="e">
        <f aca="false">VLOOKUP(F642,PTDS2!$A$1:$Q$13,11)</f>
        <v>#N/A</v>
      </c>
      <c r="AY642" s="78" t="e">
        <f aca="false">VLOOKUP(F642,PTDS2!$A$1:$Q$13,12)</f>
        <v>#N/A</v>
      </c>
      <c r="AZ642" s="78" t="e">
        <f aca="false">VLOOKUP(F642,PTDS2!$A$1:$Q$13,13)</f>
        <v>#N/A</v>
      </c>
      <c r="BA642" s="78" t="e">
        <f aca="false">VLOOKUP(F642,PTDS2!$A$1:$Q$13,14)</f>
        <v>#N/A</v>
      </c>
      <c r="BB642" s="78" t="e">
        <f aca="false">VLOOKUP(F642,PTDS2!$A$1:$Q$13,15)</f>
        <v>#N/A</v>
      </c>
      <c r="BC642" s="78" t="e">
        <f aca="false">VLOOKUP(F642,PTDS2!$A$1:$Q$13,16)</f>
        <v>#N/A</v>
      </c>
      <c r="BD642" s="78" t="e">
        <f aca="false">VLOOKUP(F642,PTDS2!$A$1:$Q$13,17)</f>
        <v>#N/A</v>
      </c>
      <c r="BF642" s="78" t="e">
        <f aca="false">IF(AO642=0,"",AO642)</f>
        <v>#N/A</v>
      </c>
      <c r="BG642" s="78" t="e">
        <f aca="false">IF(AP642=0,"",AP642)</f>
        <v>#N/A</v>
      </c>
      <c r="BH642" s="78" t="e">
        <f aca="false">IF(AQ642=0,"",AQ642)</f>
        <v>#N/A</v>
      </c>
      <c r="BI642" s="78" t="e">
        <f aca="false">IF(AR642=0,"",AR642)</f>
        <v>#N/A</v>
      </c>
      <c r="BJ642" s="78" t="e">
        <f aca="false">IF(AS642=0,"",AS642)</f>
        <v>#N/A</v>
      </c>
      <c r="BK642" s="78" t="e">
        <f aca="false">IF(AT642=0,"",AT642)</f>
        <v>#N/A</v>
      </c>
      <c r="BL642" s="78" t="e">
        <f aca="false">IF(AU642=0,"",AU642)</f>
        <v>#N/A</v>
      </c>
      <c r="BM642" s="78" t="e">
        <f aca="false">IF(AV642=0,"",AV642)</f>
        <v>#N/A</v>
      </c>
      <c r="BN642" s="78" t="e">
        <f aca="false">IF(AW642=0,"",AW642)</f>
        <v>#N/A</v>
      </c>
      <c r="BO642" s="78" t="e">
        <f aca="false">IF(AX642=0,"",AX642)</f>
        <v>#N/A</v>
      </c>
      <c r="BP642" s="78" t="e">
        <f aca="false">IF(AY642=0,"",AY642)</f>
        <v>#N/A</v>
      </c>
      <c r="BQ642" s="78" t="e">
        <f aca="false">IF(AZ642=0,"",AZ642)</f>
        <v>#N/A</v>
      </c>
      <c r="BR642" s="78" t="e">
        <f aca="false">IF(BA642=0,"",BA642)</f>
        <v>#N/A</v>
      </c>
      <c r="BS642" s="78" t="e">
        <f aca="false">IF(BB642=0,"",BB642)</f>
        <v>#N/A</v>
      </c>
      <c r="BT642" s="78" t="e">
        <f aca="false">IF(BC642=0,"",BC642)</f>
        <v>#N/A</v>
      </c>
      <c r="BU642" s="78" t="e">
        <f aca="false">IF(BD642=0,"",BD642)</f>
        <v>#N/A</v>
      </c>
    </row>
    <row r="643" customFormat="false" ht="56.7" hidden="false" customHeight="true" outlineLevel="0" collapsed="false">
      <c r="A643" s="137"/>
      <c r="B643" s="138"/>
      <c r="C643" s="139"/>
      <c r="D643" s="139"/>
      <c r="E643" s="143"/>
      <c r="F643" s="120"/>
      <c r="G643" s="121"/>
      <c r="H643" s="122"/>
      <c r="I643" s="123"/>
      <c r="J643" s="116"/>
      <c r="K643" s="124" t="str">
        <f aca="false">IF(ISBLANK(I643),"",ROUND(IF(J643&lt;&gt;"€",IF(J643="$",I643*TRANSFERENCIAS!$E$29,I643*TRANSFERENCIAS!$H$29),I643),2))</f>
        <v/>
      </c>
      <c r="L643" s="142"/>
      <c r="M643" s="142"/>
      <c r="N643" s="142"/>
      <c r="O643" s="142"/>
      <c r="P643" s="142"/>
      <c r="Q643" s="160" t="str">
        <f aca="false">IF(ISNUMBER(X643),X643,"P")</f>
        <v>P</v>
      </c>
      <c r="W643" s="129" t="n">
        <f aca="false">SUM(L643:O643)</f>
        <v>0</v>
      </c>
      <c r="X643" s="129" t="str">
        <f aca="false">IF(W643&gt;0,ABS(W643-K643),"")</f>
        <v/>
      </c>
      <c r="AO643" s="78" t="e">
        <f aca="false">VLOOKUP(F643,PTDS2!$A$1:$Q$13,2)</f>
        <v>#N/A</v>
      </c>
      <c r="AP643" s="78" t="e">
        <f aca="false">VLOOKUP(F643,PTDS2!$A$1:$Q$13,3)</f>
        <v>#N/A</v>
      </c>
      <c r="AQ643" s="78" t="e">
        <f aca="false">VLOOKUP(F643,PTDS2!$A$1:$Q$13,4)</f>
        <v>#N/A</v>
      </c>
      <c r="AR643" s="78" t="e">
        <f aca="false">VLOOKUP(F643,PTDS2!$A$1:$Q$13,5)</f>
        <v>#N/A</v>
      </c>
      <c r="AS643" s="78" t="e">
        <f aca="false">VLOOKUP(F643,PTDS2!$A$1:$Q$13,6)</f>
        <v>#N/A</v>
      </c>
      <c r="AT643" s="78" t="e">
        <f aca="false">VLOOKUP(F643,PTDS2!$A$1:$Q$13,7)</f>
        <v>#N/A</v>
      </c>
      <c r="AU643" s="78" t="e">
        <f aca="false">VLOOKUP(F643,PTDS2!$A$1:$Q$13,8)</f>
        <v>#N/A</v>
      </c>
      <c r="AV643" s="78" t="e">
        <f aca="false">VLOOKUP(F643,PTDS2!$A$1:$Q$13,9)</f>
        <v>#N/A</v>
      </c>
      <c r="AW643" s="78" t="e">
        <f aca="false">VLOOKUP(F643,PTDS2!$A$1:$Q$13,10)</f>
        <v>#N/A</v>
      </c>
      <c r="AX643" s="78" t="e">
        <f aca="false">VLOOKUP(F643,PTDS2!$A$1:$Q$13,11)</f>
        <v>#N/A</v>
      </c>
      <c r="AY643" s="78" t="e">
        <f aca="false">VLOOKUP(F643,PTDS2!$A$1:$Q$13,12)</f>
        <v>#N/A</v>
      </c>
      <c r="AZ643" s="78" t="e">
        <f aca="false">VLOOKUP(F643,PTDS2!$A$1:$Q$13,13)</f>
        <v>#N/A</v>
      </c>
      <c r="BA643" s="78" t="e">
        <f aca="false">VLOOKUP(F643,PTDS2!$A$1:$Q$13,14)</f>
        <v>#N/A</v>
      </c>
      <c r="BB643" s="78" t="e">
        <f aca="false">VLOOKUP(F643,PTDS2!$A$1:$Q$13,15)</f>
        <v>#N/A</v>
      </c>
      <c r="BC643" s="78" t="e">
        <f aca="false">VLOOKUP(F643,PTDS2!$A$1:$Q$13,16)</f>
        <v>#N/A</v>
      </c>
      <c r="BD643" s="78" t="e">
        <f aca="false">VLOOKUP(F643,PTDS2!$A$1:$Q$13,17)</f>
        <v>#N/A</v>
      </c>
      <c r="BF643" s="78" t="e">
        <f aca="false">IF(AO643=0,"",AO643)</f>
        <v>#N/A</v>
      </c>
      <c r="BG643" s="78" t="e">
        <f aca="false">IF(AP643=0,"",AP643)</f>
        <v>#N/A</v>
      </c>
      <c r="BH643" s="78" t="e">
        <f aca="false">IF(AQ643=0,"",AQ643)</f>
        <v>#N/A</v>
      </c>
      <c r="BI643" s="78" t="e">
        <f aca="false">IF(AR643=0,"",AR643)</f>
        <v>#N/A</v>
      </c>
      <c r="BJ643" s="78" t="e">
        <f aca="false">IF(AS643=0,"",AS643)</f>
        <v>#N/A</v>
      </c>
      <c r="BK643" s="78" t="e">
        <f aca="false">IF(AT643=0,"",AT643)</f>
        <v>#N/A</v>
      </c>
      <c r="BL643" s="78" t="e">
        <f aca="false">IF(AU643=0,"",AU643)</f>
        <v>#N/A</v>
      </c>
      <c r="BM643" s="78" t="e">
        <f aca="false">IF(AV643=0,"",AV643)</f>
        <v>#N/A</v>
      </c>
      <c r="BN643" s="78" t="e">
        <f aca="false">IF(AW643=0,"",AW643)</f>
        <v>#N/A</v>
      </c>
      <c r="BO643" s="78" t="e">
        <f aca="false">IF(AX643=0,"",AX643)</f>
        <v>#N/A</v>
      </c>
      <c r="BP643" s="78" t="e">
        <f aca="false">IF(AY643=0,"",AY643)</f>
        <v>#N/A</v>
      </c>
      <c r="BQ643" s="78" t="e">
        <f aca="false">IF(AZ643=0,"",AZ643)</f>
        <v>#N/A</v>
      </c>
      <c r="BR643" s="78" t="e">
        <f aca="false">IF(BA643=0,"",BA643)</f>
        <v>#N/A</v>
      </c>
      <c r="BS643" s="78" t="e">
        <f aca="false">IF(BB643=0,"",BB643)</f>
        <v>#N/A</v>
      </c>
      <c r="BT643" s="78" t="e">
        <f aca="false">IF(BC643=0,"",BC643)</f>
        <v>#N/A</v>
      </c>
      <c r="BU643" s="78" t="e">
        <f aca="false">IF(BD643=0,"",BD643)</f>
        <v>#N/A</v>
      </c>
    </row>
    <row r="644" customFormat="false" ht="56.7" hidden="false" customHeight="true" outlineLevel="0" collapsed="false">
      <c r="A644" s="137"/>
      <c r="B644" s="138"/>
      <c r="C644" s="139"/>
      <c r="D644" s="139"/>
      <c r="E644" s="143"/>
      <c r="F644" s="120"/>
      <c r="G644" s="121"/>
      <c r="H644" s="122"/>
      <c r="I644" s="123"/>
      <c r="J644" s="116"/>
      <c r="K644" s="124" t="str">
        <f aca="false">IF(ISBLANK(I644),"",ROUND(IF(J644&lt;&gt;"€",IF(J644="$",I644*TRANSFERENCIAS!$E$29,I644*TRANSFERENCIAS!$H$29),I644),2))</f>
        <v/>
      </c>
      <c r="L644" s="142"/>
      <c r="M644" s="142"/>
      <c r="N644" s="142"/>
      <c r="O644" s="142"/>
      <c r="P644" s="142"/>
      <c r="Q644" s="160" t="str">
        <f aca="false">IF(ISNUMBER(X644),X644,"P")</f>
        <v>P</v>
      </c>
      <c r="W644" s="129" t="n">
        <f aca="false">SUM(L644:O644)</f>
        <v>0</v>
      </c>
      <c r="X644" s="129" t="str">
        <f aca="false">IF(W644&gt;0,ABS(W644-K644),"")</f>
        <v/>
      </c>
      <c r="AO644" s="78" t="e">
        <f aca="false">VLOOKUP(F644,PTDS2!$A$1:$Q$13,2)</f>
        <v>#N/A</v>
      </c>
      <c r="AP644" s="78" t="e">
        <f aca="false">VLOOKUP(F644,PTDS2!$A$1:$Q$13,3)</f>
        <v>#N/A</v>
      </c>
      <c r="AQ644" s="78" t="e">
        <f aca="false">VLOOKUP(F644,PTDS2!$A$1:$Q$13,4)</f>
        <v>#N/A</v>
      </c>
      <c r="AR644" s="78" t="e">
        <f aca="false">VLOOKUP(F644,PTDS2!$A$1:$Q$13,5)</f>
        <v>#N/A</v>
      </c>
      <c r="AS644" s="78" t="e">
        <f aca="false">VLOOKUP(F644,PTDS2!$A$1:$Q$13,6)</f>
        <v>#N/A</v>
      </c>
      <c r="AT644" s="78" t="e">
        <f aca="false">VLOOKUP(F644,PTDS2!$A$1:$Q$13,7)</f>
        <v>#N/A</v>
      </c>
      <c r="AU644" s="78" t="e">
        <f aca="false">VLOOKUP(F644,PTDS2!$A$1:$Q$13,8)</f>
        <v>#N/A</v>
      </c>
      <c r="AV644" s="78" t="e">
        <f aca="false">VLOOKUP(F644,PTDS2!$A$1:$Q$13,9)</f>
        <v>#N/A</v>
      </c>
      <c r="AW644" s="78" t="e">
        <f aca="false">VLOOKUP(F644,PTDS2!$A$1:$Q$13,10)</f>
        <v>#N/A</v>
      </c>
      <c r="AX644" s="78" t="e">
        <f aca="false">VLOOKUP(F644,PTDS2!$A$1:$Q$13,11)</f>
        <v>#N/A</v>
      </c>
      <c r="AY644" s="78" t="e">
        <f aca="false">VLOOKUP(F644,PTDS2!$A$1:$Q$13,12)</f>
        <v>#N/A</v>
      </c>
      <c r="AZ644" s="78" t="e">
        <f aca="false">VLOOKUP(F644,PTDS2!$A$1:$Q$13,13)</f>
        <v>#N/A</v>
      </c>
      <c r="BA644" s="78" t="e">
        <f aca="false">VLOOKUP(F644,PTDS2!$A$1:$Q$13,14)</f>
        <v>#N/A</v>
      </c>
      <c r="BB644" s="78" t="e">
        <f aca="false">VLOOKUP(F644,PTDS2!$A$1:$Q$13,15)</f>
        <v>#N/A</v>
      </c>
      <c r="BC644" s="78" t="e">
        <f aca="false">VLOOKUP(F644,PTDS2!$A$1:$Q$13,16)</f>
        <v>#N/A</v>
      </c>
      <c r="BD644" s="78" t="e">
        <f aca="false">VLOOKUP(F644,PTDS2!$A$1:$Q$13,17)</f>
        <v>#N/A</v>
      </c>
      <c r="BF644" s="78" t="e">
        <f aca="false">IF(AO644=0,"",AO644)</f>
        <v>#N/A</v>
      </c>
      <c r="BG644" s="78" t="e">
        <f aca="false">IF(AP644=0,"",AP644)</f>
        <v>#N/A</v>
      </c>
      <c r="BH644" s="78" t="e">
        <f aca="false">IF(AQ644=0,"",AQ644)</f>
        <v>#N/A</v>
      </c>
      <c r="BI644" s="78" t="e">
        <f aca="false">IF(AR644=0,"",AR644)</f>
        <v>#N/A</v>
      </c>
      <c r="BJ644" s="78" t="e">
        <f aca="false">IF(AS644=0,"",AS644)</f>
        <v>#N/A</v>
      </c>
      <c r="BK644" s="78" t="e">
        <f aca="false">IF(AT644=0,"",AT644)</f>
        <v>#N/A</v>
      </c>
      <c r="BL644" s="78" t="e">
        <f aca="false">IF(AU644=0,"",AU644)</f>
        <v>#N/A</v>
      </c>
      <c r="BM644" s="78" t="e">
        <f aca="false">IF(AV644=0,"",AV644)</f>
        <v>#N/A</v>
      </c>
      <c r="BN644" s="78" t="e">
        <f aca="false">IF(AW644=0,"",AW644)</f>
        <v>#N/A</v>
      </c>
      <c r="BO644" s="78" t="e">
        <f aca="false">IF(AX644=0,"",AX644)</f>
        <v>#N/A</v>
      </c>
      <c r="BP644" s="78" t="e">
        <f aca="false">IF(AY644=0,"",AY644)</f>
        <v>#N/A</v>
      </c>
      <c r="BQ644" s="78" t="e">
        <f aca="false">IF(AZ644=0,"",AZ644)</f>
        <v>#N/A</v>
      </c>
      <c r="BR644" s="78" t="e">
        <f aca="false">IF(BA644=0,"",BA644)</f>
        <v>#N/A</v>
      </c>
      <c r="BS644" s="78" t="e">
        <f aca="false">IF(BB644=0,"",BB644)</f>
        <v>#N/A</v>
      </c>
      <c r="BT644" s="78" t="e">
        <f aca="false">IF(BC644=0,"",BC644)</f>
        <v>#N/A</v>
      </c>
      <c r="BU644" s="78" t="e">
        <f aca="false">IF(BD644=0,"",BD644)</f>
        <v>#N/A</v>
      </c>
    </row>
    <row r="645" customFormat="false" ht="56.7" hidden="false" customHeight="true" outlineLevel="0" collapsed="false">
      <c r="A645" s="137"/>
      <c r="B645" s="138"/>
      <c r="C645" s="139"/>
      <c r="D645" s="139"/>
      <c r="E645" s="143"/>
      <c r="F645" s="120"/>
      <c r="G645" s="121"/>
      <c r="H645" s="122"/>
      <c r="I645" s="123"/>
      <c r="J645" s="116"/>
      <c r="K645" s="124" t="str">
        <f aca="false">IF(ISBLANK(I645),"",ROUND(IF(J645&lt;&gt;"€",IF(J645="$",I645*TRANSFERENCIAS!$E$29,I645*TRANSFERENCIAS!$H$29),I645),2))</f>
        <v/>
      </c>
      <c r="L645" s="142"/>
      <c r="M645" s="142"/>
      <c r="N645" s="142"/>
      <c r="O645" s="142"/>
      <c r="P645" s="142"/>
      <c r="Q645" s="160" t="str">
        <f aca="false">IF(ISNUMBER(X645),X645,"P")</f>
        <v>P</v>
      </c>
      <c r="W645" s="129" t="n">
        <f aca="false">SUM(L645:O645)</f>
        <v>0</v>
      </c>
      <c r="X645" s="129" t="str">
        <f aca="false">IF(W645&gt;0,ABS(W645-K645),"")</f>
        <v/>
      </c>
      <c r="AO645" s="78" t="e">
        <f aca="false">VLOOKUP(F645,PTDS2!$A$1:$Q$13,2)</f>
        <v>#N/A</v>
      </c>
      <c r="AP645" s="78" t="e">
        <f aca="false">VLOOKUP(F645,PTDS2!$A$1:$Q$13,3)</f>
        <v>#N/A</v>
      </c>
      <c r="AQ645" s="78" t="e">
        <f aca="false">VLOOKUP(F645,PTDS2!$A$1:$Q$13,4)</f>
        <v>#N/A</v>
      </c>
      <c r="AR645" s="78" t="e">
        <f aca="false">VLOOKUP(F645,PTDS2!$A$1:$Q$13,5)</f>
        <v>#N/A</v>
      </c>
      <c r="AS645" s="78" t="e">
        <f aca="false">VLOOKUP(F645,PTDS2!$A$1:$Q$13,6)</f>
        <v>#N/A</v>
      </c>
      <c r="AT645" s="78" t="e">
        <f aca="false">VLOOKUP(F645,PTDS2!$A$1:$Q$13,7)</f>
        <v>#N/A</v>
      </c>
      <c r="AU645" s="78" t="e">
        <f aca="false">VLOOKUP(F645,PTDS2!$A$1:$Q$13,8)</f>
        <v>#N/A</v>
      </c>
      <c r="AV645" s="78" t="e">
        <f aca="false">VLOOKUP(F645,PTDS2!$A$1:$Q$13,9)</f>
        <v>#N/A</v>
      </c>
      <c r="AW645" s="78" t="e">
        <f aca="false">VLOOKUP(F645,PTDS2!$A$1:$Q$13,10)</f>
        <v>#N/A</v>
      </c>
      <c r="AX645" s="78" t="e">
        <f aca="false">VLOOKUP(F645,PTDS2!$A$1:$Q$13,11)</f>
        <v>#N/A</v>
      </c>
      <c r="AY645" s="78" t="e">
        <f aca="false">VLOOKUP(F645,PTDS2!$A$1:$Q$13,12)</f>
        <v>#N/A</v>
      </c>
      <c r="AZ645" s="78" t="e">
        <f aca="false">VLOOKUP(F645,PTDS2!$A$1:$Q$13,13)</f>
        <v>#N/A</v>
      </c>
      <c r="BA645" s="78" t="e">
        <f aca="false">VLOOKUP(F645,PTDS2!$A$1:$Q$13,14)</f>
        <v>#N/A</v>
      </c>
      <c r="BB645" s="78" t="e">
        <f aca="false">VLOOKUP(F645,PTDS2!$A$1:$Q$13,15)</f>
        <v>#N/A</v>
      </c>
      <c r="BC645" s="78" t="e">
        <f aca="false">VLOOKUP(F645,PTDS2!$A$1:$Q$13,16)</f>
        <v>#N/A</v>
      </c>
      <c r="BD645" s="78" t="e">
        <f aca="false">VLOOKUP(F645,PTDS2!$A$1:$Q$13,17)</f>
        <v>#N/A</v>
      </c>
      <c r="BF645" s="78" t="e">
        <f aca="false">IF(AO645=0,"",AO645)</f>
        <v>#N/A</v>
      </c>
      <c r="BG645" s="78" t="e">
        <f aca="false">IF(AP645=0,"",AP645)</f>
        <v>#N/A</v>
      </c>
      <c r="BH645" s="78" t="e">
        <f aca="false">IF(AQ645=0,"",AQ645)</f>
        <v>#N/A</v>
      </c>
      <c r="BI645" s="78" t="e">
        <f aca="false">IF(AR645=0,"",AR645)</f>
        <v>#N/A</v>
      </c>
      <c r="BJ645" s="78" t="e">
        <f aca="false">IF(AS645=0,"",AS645)</f>
        <v>#N/A</v>
      </c>
      <c r="BK645" s="78" t="e">
        <f aca="false">IF(AT645=0,"",AT645)</f>
        <v>#N/A</v>
      </c>
      <c r="BL645" s="78" t="e">
        <f aca="false">IF(AU645=0,"",AU645)</f>
        <v>#N/A</v>
      </c>
      <c r="BM645" s="78" t="e">
        <f aca="false">IF(AV645=0,"",AV645)</f>
        <v>#N/A</v>
      </c>
      <c r="BN645" s="78" t="e">
        <f aca="false">IF(AW645=0,"",AW645)</f>
        <v>#N/A</v>
      </c>
      <c r="BO645" s="78" t="e">
        <f aca="false">IF(AX645=0,"",AX645)</f>
        <v>#N/A</v>
      </c>
      <c r="BP645" s="78" t="e">
        <f aca="false">IF(AY645=0,"",AY645)</f>
        <v>#N/A</v>
      </c>
      <c r="BQ645" s="78" t="e">
        <f aca="false">IF(AZ645=0,"",AZ645)</f>
        <v>#N/A</v>
      </c>
      <c r="BR645" s="78" t="e">
        <f aca="false">IF(BA645=0,"",BA645)</f>
        <v>#N/A</v>
      </c>
      <c r="BS645" s="78" t="e">
        <f aca="false">IF(BB645=0,"",BB645)</f>
        <v>#N/A</v>
      </c>
      <c r="BT645" s="78" t="e">
        <f aca="false">IF(BC645=0,"",BC645)</f>
        <v>#N/A</v>
      </c>
      <c r="BU645" s="78" t="e">
        <f aca="false">IF(BD645=0,"",BD645)</f>
        <v>#N/A</v>
      </c>
    </row>
    <row r="646" customFormat="false" ht="56.7" hidden="false" customHeight="true" outlineLevel="0" collapsed="false">
      <c r="A646" s="137"/>
      <c r="B646" s="138"/>
      <c r="C646" s="139"/>
      <c r="D646" s="139"/>
      <c r="E646" s="143"/>
      <c r="F646" s="120"/>
      <c r="G646" s="121"/>
      <c r="H646" s="122"/>
      <c r="I646" s="123"/>
      <c r="J646" s="116"/>
      <c r="K646" s="124" t="str">
        <f aca="false">IF(ISBLANK(I646),"",ROUND(IF(J646&lt;&gt;"€",IF(J646="$",I646*TRANSFERENCIAS!$E$29,I646*TRANSFERENCIAS!$H$29),I646),2))</f>
        <v/>
      </c>
      <c r="L646" s="142"/>
      <c r="M646" s="142"/>
      <c r="N646" s="142"/>
      <c r="O646" s="142"/>
      <c r="P646" s="142"/>
      <c r="Q646" s="160" t="str">
        <f aca="false">IF(ISNUMBER(X646),X646,"P")</f>
        <v>P</v>
      </c>
      <c r="W646" s="129" t="n">
        <f aca="false">SUM(L646:O646)</f>
        <v>0</v>
      </c>
      <c r="X646" s="129" t="str">
        <f aca="false">IF(W646&gt;0,ABS(W646-K646),"")</f>
        <v/>
      </c>
      <c r="AO646" s="78" t="e">
        <f aca="false">VLOOKUP(F646,PTDS2!$A$1:$Q$13,2)</f>
        <v>#N/A</v>
      </c>
      <c r="AP646" s="78" t="e">
        <f aca="false">VLOOKUP(F646,PTDS2!$A$1:$Q$13,3)</f>
        <v>#N/A</v>
      </c>
      <c r="AQ646" s="78" t="e">
        <f aca="false">VLOOKUP(F646,PTDS2!$A$1:$Q$13,4)</f>
        <v>#N/A</v>
      </c>
      <c r="AR646" s="78" t="e">
        <f aca="false">VLOOKUP(F646,PTDS2!$A$1:$Q$13,5)</f>
        <v>#N/A</v>
      </c>
      <c r="AS646" s="78" t="e">
        <f aca="false">VLOOKUP(F646,PTDS2!$A$1:$Q$13,6)</f>
        <v>#N/A</v>
      </c>
      <c r="AT646" s="78" t="e">
        <f aca="false">VLOOKUP(F646,PTDS2!$A$1:$Q$13,7)</f>
        <v>#N/A</v>
      </c>
      <c r="AU646" s="78" t="e">
        <f aca="false">VLOOKUP(F646,PTDS2!$A$1:$Q$13,8)</f>
        <v>#N/A</v>
      </c>
      <c r="AV646" s="78" t="e">
        <f aca="false">VLOOKUP(F646,PTDS2!$A$1:$Q$13,9)</f>
        <v>#N/A</v>
      </c>
      <c r="AW646" s="78" t="e">
        <f aca="false">VLOOKUP(F646,PTDS2!$A$1:$Q$13,10)</f>
        <v>#N/A</v>
      </c>
      <c r="AX646" s="78" t="e">
        <f aca="false">VLOOKUP(F646,PTDS2!$A$1:$Q$13,11)</f>
        <v>#N/A</v>
      </c>
      <c r="AY646" s="78" t="e">
        <f aca="false">VLOOKUP(F646,PTDS2!$A$1:$Q$13,12)</f>
        <v>#N/A</v>
      </c>
      <c r="AZ646" s="78" t="e">
        <f aca="false">VLOOKUP(F646,PTDS2!$A$1:$Q$13,13)</f>
        <v>#N/A</v>
      </c>
      <c r="BA646" s="78" t="e">
        <f aca="false">VLOOKUP(F646,PTDS2!$A$1:$Q$13,14)</f>
        <v>#N/A</v>
      </c>
      <c r="BB646" s="78" t="e">
        <f aca="false">VLOOKUP(F646,PTDS2!$A$1:$Q$13,15)</f>
        <v>#N/A</v>
      </c>
      <c r="BC646" s="78" t="e">
        <f aca="false">VLOOKUP(F646,PTDS2!$A$1:$Q$13,16)</f>
        <v>#N/A</v>
      </c>
      <c r="BD646" s="78" t="e">
        <f aca="false">VLOOKUP(F646,PTDS2!$A$1:$Q$13,17)</f>
        <v>#N/A</v>
      </c>
      <c r="BF646" s="78" t="e">
        <f aca="false">IF(AO646=0,"",AO646)</f>
        <v>#N/A</v>
      </c>
      <c r="BG646" s="78" t="e">
        <f aca="false">IF(AP646=0,"",AP646)</f>
        <v>#N/A</v>
      </c>
      <c r="BH646" s="78" t="e">
        <f aca="false">IF(AQ646=0,"",AQ646)</f>
        <v>#N/A</v>
      </c>
      <c r="BI646" s="78" t="e">
        <f aca="false">IF(AR646=0,"",AR646)</f>
        <v>#N/A</v>
      </c>
      <c r="BJ646" s="78" t="e">
        <f aca="false">IF(AS646=0,"",AS646)</f>
        <v>#N/A</v>
      </c>
      <c r="BK646" s="78" t="e">
        <f aca="false">IF(AT646=0,"",AT646)</f>
        <v>#N/A</v>
      </c>
      <c r="BL646" s="78" t="e">
        <f aca="false">IF(AU646=0,"",AU646)</f>
        <v>#N/A</v>
      </c>
      <c r="BM646" s="78" t="e">
        <f aca="false">IF(AV646=0,"",AV646)</f>
        <v>#N/A</v>
      </c>
      <c r="BN646" s="78" t="e">
        <f aca="false">IF(AW646=0,"",AW646)</f>
        <v>#N/A</v>
      </c>
      <c r="BO646" s="78" t="e">
        <f aca="false">IF(AX646=0,"",AX646)</f>
        <v>#N/A</v>
      </c>
      <c r="BP646" s="78" t="e">
        <f aca="false">IF(AY646=0,"",AY646)</f>
        <v>#N/A</v>
      </c>
      <c r="BQ646" s="78" t="e">
        <f aca="false">IF(AZ646=0,"",AZ646)</f>
        <v>#N/A</v>
      </c>
      <c r="BR646" s="78" t="e">
        <f aca="false">IF(BA646=0,"",BA646)</f>
        <v>#N/A</v>
      </c>
      <c r="BS646" s="78" t="e">
        <f aca="false">IF(BB646=0,"",BB646)</f>
        <v>#N/A</v>
      </c>
      <c r="BT646" s="78" t="e">
        <f aca="false">IF(BC646=0,"",BC646)</f>
        <v>#N/A</v>
      </c>
      <c r="BU646" s="78" t="e">
        <f aca="false">IF(BD646=0,"",BD646)</f>
        <v>#N/A</v>
      </c>
    </row>
    <row r="647" customFormat="false" ht="56.7" hidden="false" customHeight="true" outlineLevel="0" collapsed="false">
      <c r="A647" s="137"/>
      <c r="B647" s="138"/>
      <c r="C647" s="139"/>
      <c r="D647" s="139"/>
      <c r="E647" s="143"/>
      <c r="F647" s="120"/>
      <c r="G647" s="121"/>
      <c r="H647" s="122"/>
      <c r="I647" s="123"/>
      <c r="J647" s="116"/>
      <c r="K647" s="124" t="str">
        <f aca="false">IF(ISBLANK(I647),"",ROUND(IF(J647&lt;&gt;"€",IF(J647="$",I647*TRANSFERENCIAS!$E$29,I647*TRANSFERENCIAS!$H$29),I647),2))</f>
        <v/>
      </c>
      <c r="L647" s="142"/>
      <c r="M647" s="142"/>
      <c r="N647" s="142"/>
      <c r="O647" s="142"/>
      <c r="P647" s="142"/>
      <c r="Q647" s="160" t="str">
        <f aca="false">IF(ISNUMBER(X647),X647,"P")</f>
        <v>P</v>
      </c>
      <c r="W647" s="129" t="n">
        <f aca="false">SUM(L647:O647)</f>
        <v>0</v>
      </c>
      <c r="X647" s="129" t="str">
        <f aca="false">IF(W647&gt;0,ABS(W647-K647),"")</f>
        <v/>
      </c>
      <c r="AO647" s="78" t="e">
        <f aca="false">VLOOKUP(F647,PTDS2!$A$1:$Q$13,2)</f>
        <v>#N/A</v>
      </c>
      <c r="AP647" s="78" t="e">
        <f aca="false">VLOOKUP(F647,PTDS2!$A$1:$Q$13,3)</f>
        <v>#N/A</v>
      </c>
      <c r="AQ647" s="78" t="e">
        <f aca="false">VLOOKUP(F647,PTDS2!$A$1:$Q$13,4)</f>
        <v>#N/A</v>
      </c>
      <c r="AR647" s="78" t="e">
        <f aca="false">VLOOKUP(F647,PTDS2!$A$1:$Q$13,5)</f>
        <v>#N/A</v>
      </c>
      <c r="AS647" s="78" t="e">
        <f aca="false">VLOOKUP(F647,PTDS2!$A$1:$Q$13,6)</f>
        <v>#N/A</v>
      </c>
      <c r="AT647" s="78" t="e">
        <f aca="false">VLOOKUP(F647,PTDS2!$A$1:$Q$13,7)</f>
        <v>#N/A</v>
      </c>
      <c r="AU647" s="78" t="e">
        <f aca="false">VLOOKUP(F647,PTDS2!$A$1:$Q$13,8)</f>
        <v>#N/A</v>
      </c>
      <c r="AV647" s="78" t="e">
        <f aca="false">VLOOKUP(F647,PTDS2!$A$1:$Q$13,9)</f>
        <v>#N/A</v>
      </c>
      <c r="AW647" s="78" t="e">
        <f aca="false">VLOOKUP(F647,PTDS2!$A$1:$Q$13,10)</f>
        <v>#N/A</v>
      </c>
      <c r="AX647" s="78" t="e">
        <f aca="false">VLOOKUP(F647,PTDS2!$A$1:$Q$13,11)</f>
        <v>#N/A</v>
      </c>
      <c r="AY647" s="78" t="e">
        <f aca="false">VLOOKUP(F647,PTDS2!$A$1:$Q$13,12)</f>
        <v>#N/A</v>
      </c>
      <c r="AZ647" s="78" t="e">
        <f aca="false">VLOOKUP(F647,PTDS2!$A$1:$Q$13,13)</f>
        <v>#N/A</v>
      </c>
      <c r="BA647" s="78" t="e">
        <f aca="false">VLOOKUP(F647,PTDS2!$A$1:$Q$13,14)</f>
        <v>#N/A</v>
      </c>
      <c r="BB647" s="78" t="e">
        <f aca="false">VLOOKUP(F647,PTDS2!$A$1:$Q$13,15)</f>
        <v>#N/A</v>
      </c>
      <c r="BC647" s="78" t="e">
        <f aca="false">VLOOKUP(F647,PTDS2!$A$1:$Q$13,16)</f>
        <v>#N/A</v>
      </c>
      <c r="BD647" s="78" t="e">
        <f aca="false">VLOOKUP(F647,PTDS2!$A$1:$Q$13,17)</f>
        <v>#N/A</v>
      </c>
      <c r="BF647" s="78" t="e">
        <f aca="false">IF(AO647=0,"",AO647)</f>
        <v>#N/A</v>
      </c>
      <c r="BG647" s="78" t="e">
        <f aca="false">IF(AP647=0,"",AP647)</f>
        <v>#N/A</v>
      </c>
      <c r="BH647" s="78" t="e">
        <f aca="false">IF(AQ647=0,"",AQ647)</f>
        <v>#N/A</v>
      </c>
      <c r="BI647" s="78" t="e">
        <f aca="false">IF(AR647=0,"",AR647)</f>
        <v>#N/A</v>
      </c>
      <c r="BJ647" s="78" t="e">
        <f aca="false">IF(AS647=0,"",AS647)</f>
        <v>#N/A</v>
      </c>
      <c r="BK647" s="78" t="e">
        <f aca="false">IF(AT647=0,"",AT647)</f>
        <v>#N/A</v>
      </c>
      <c r="BL647" s="78" t="e">
        <f aca="false">IF(AU647=0,"",AU647)</f>
        <v>#N/A</v>
      </c>
      <c r="BM647" s="78" t="e">
        <f aca="false">IF(AV647=0,"",AV647)</f>
        <v>#N/A</v>
      </c>
      <c r="BN647" s="78" t="e">
        <f aca="false">IF(AW647=0,"",AW647)</f>
        <v>#N/A</v>
      </c>
      <c r="BO647" s="78" t="e">
        <f aca="false">IF(AX647=0,"",AX647)</f>
        <v>#N/A</v>
      </c>
      <c r="BP647" s="78" t="e">
        <f aca="false">IF(AY647=0,"",AY647)</f>
        <v>#N/A</v>
      </c>
      <c r="BQ647" s="78" t="e">
        <f aca="false">IF(AZ647=0,"",AZ647)</f>
        <v>#N/A</v>
      </c>
      <c r="BR647" s="78" t="e">
        <f aca="false">IF(BA647=0,"",BA647)</f>
        <v>#N/A</v>
      </c>
      <c r="BS647" s="78" t="e">
        <f aca="false">IF(BB647=0,"",BB647)</f>
        <v>#N/A</v>
      </c>
      <c r="BT647" s="78" t="e">
        <f aca="false">IF(BC647=0,"",BC647)</f>
        <v>#N/A</v>
      </c>
      <c r="BU647" s="78" t="e">
        <f aca="false">IF(BD647=0,"",BD647)</f>
        <v>#N/A</v>
      </c>
    </row>
    <row r="648" customFormat="false" ht="56.7" hidden="false" customHeight="true" outlineLevel="0" collapsed="false">
      <c r="A648" s="137"/>
      <c r="B648" s="138"/>
      <c r="C648" s="139"/>
      <c r="D648" s="139"/>
      <c r="E648" s="143"/>
      <c r="F648" s="120"/>
      <c r="G648" s="121"/>
      <c r="H648" s="122"/>
      <c r="I648" s="123"/>
      <c r="J648" s="116"/>
      <c r="K648" s="124" t="str">
        <f aca="false">IF(ISBLANK(I648),"",ROUND(IF(J648&lt;&gt;"€",IF(J648="$",I648*TRANSFERENCIAS!$E$29,I648*TRANSFERENCIAS!$H$29),I648),2))</f>
        <v/>
      </c>
      <c r="L648" s="142"/>
      <c r="M648" s="142"/>
      <c r="N648" s="142"/>
      <c r="O648" s="142"/>
      <c r="P648" s="142"/>
      <c r="Q648" s="160" t="str">
        <f aca="false">IF(ISNUMBER(X648),X648,"P")</f>
        <v>P</v>
      </c>
      <c r="W648" s="129" t="n">
        <f aca="false">SUM(L648:O648)</f>
        <v>0</v>
      </c>
      <c r="X648" s="129" t="str">
        <f aca="false">IF(W648&gt;0,ABS(W648-K648),"")</f>
        <v/>
      </c>
      <c r="AO648" s="78" t="e">
        <f aca="false">VLOOKUP(F648,PTDS2!$A$1:$Q$13,2)</f>
        <v>#N/A</v>
      </c>
      <c r="AP648" s="78" t="e">
        <f aca="false">VLOOKUP(F648,PTDS2!$A$1:$Q$13,3)</f>
        <v>#N/A</v>
      </c>
      <c r="AQ648" s="78" t="e">
        <f aca="false">VLOOKUP(F648,PTDS2!$A$1:$Q$13,4)</f>
        <v>#N/A</v>
      </c>
      <c r="AR648" s="78" t="e">
        <f aca="false">VLOOKUP(F648,PTDS2!$A$1:$Q$13,5)</f>
        <v>#N/A</v>
      </c>
      <c r="AS648" s="78" t="e">
        <f aca="false">VLOOKUP(F648,PTDS2!$A$1:$Q$13,6)</f>
        <v>#N/A</v>
      </c>
      <c r="AT648" s="78" t="e">
        <f aca="false">VLOOKUP(F648,PTDS2!$A$1:$Q$13,7)</f>
        <v>#N/A</v>
      </c>
      <c r="AU648" s="78" t="e">
        <f aca="false">VLOOKUP(F648,PTDS2!$A$1:$Q$13,8)</f>
        <v>#N/A</v>
      </c>
      <c r="AV648" s="78" t="e">
        <f aca="false">VLOOKUP(F648,PTDS2!$A$1:$Q$13,9)</f>
        <v>#N/A</v>
      </c>
      <c r="AW648" s="78" t="e">
        <f aca="false">VLOOKUP(F648,PTDS2!$A$1:$Q$13,10)</f>
        <v>#N/A</v>
      </c>
      <c r="AX648" s="78" t="e">
        <f aca="false">VLOOKUP(F648,PTDS2!$A$1:$Q$13,11)</f>
        <v>#N/A</v>
      </c>
      <c r="AY648" s="78" t="e">
        <f aca="false">VLOOKUP(F648,PTDS2!$A$1:$Q$13,12)</f>
        <v>#N/A</v>
      </c>
      <c r="AZ648" s="78" t="e">
        <f aca="false">VLOOKUP(F648,PTDS2!$A$1:$Q$13,13)</f>
        <v>#N/A</v>
      </c>
      <c r="BA648" s="78" t="e">
        <f aca="false">VLOOKUP(F648,PTDS2!$A$1:$Q$13,14)</f>
        <v>#N/A</v>
      </c>
      <c r="BB648" s="78" t="e">
        <f aca="false">VLOOKUP(F648,PTDS2!$A$1:$Q$13,15)</f>
        <v>#N/A</v>
      </c>
      <c r="BC648" s="78" t="e">
        <f aca="false">VLOOKUP(F648,PTDS2!$A$1:$Q$13,16)</f>
        <v>#N/A</v>
      </c>
      <c r="BD648" s="78" t="e">
        <f aca="false">VLOOKUP(F648,PTDS2!$A$1:$Q$13,17)</f>
        <v>#N/A</v>
      </c>
      <c r="BF648" s="78" t="e">
        <f aca="false">IF(AO648=0,"",AO648)</f>
        <v>#N/A</v>
      </c>
      <c r="BG648" s="78" t="e">
        <f aca="false">IF(AP648=0,"",AP648)</f>
        <v>#N/A</v>
      </c>
      <c r="BH648" s="78" t="e">
        <f aca="false">IF(AQ648=0,"",AQ648)</f>
        <v>#N/A</v>
      </c>
      <c r="BI648" s="78" t="e">
        <f aca="false">IF(AR648=0,"",AR648)</f>
        <v>#N/A</v>
      </c>
      <c r="BJ648" s="78" t="e">
        <f aca="false">IF(AS648=0,"",AS648)</f>
        <v>#N/A</v>
      </c>
      <c r="BK648" s="78" t="e">
        <f aca="false">IF(AT648=0,"",AT648)</f>
        <v>#N/A</v>
      </c>
      <c r="BL648" s="78" t="e">
        <f aca="false">IF(AU648=0,"",AU648)</f>
        <v>#N/A</v>
      </c>
      <c r="BM648" s="78" t="e">
        <f aca="false">IF(AV648=0,"",AV648)</f>
        <v>#N/A</v>
      </c>
      <c r="BN648" s="78" t="e">
        <f aca="false">IF(AW648=0,"",AW648)</f>
        <v>#N/A</v>
      </c>
      <c r="BO648" s="78" t="e">
        <f aca="false">IF(AX648=0,"",AX648)</f>
        <v>#N/A</v>
      </c>
      <c r="BP648" s="78" t="e">
        <f aca="false">IF(AY648=0,"",AY648)</f>
        <v>#N/A</v>
      </c>
      <c r="BQ648" s="78" t="e">
        <f aca="false">IF(AZ648=0,"",AZ648)</f>
        <v>#N/A</v>
      </c>
      <c r="BR648" s="78" t="e">
        <f aca="false">IF(BA648=0,"",BA648)</f>
        <v>#N/A</v>
      </c>
      <c r="BS648" s="78" t="e">
        <f aca="false">IF(BB648=0,"",BB648)</f>
        <v>#N/A</v>
      </c>
      <c r="BT648" s="78" t="e">
        <f aca="false">IF(BC648=0,"",BC648)</f>
        <v>#N/A</v>
      </c>
      <c r="BU648" s="78" t="e">
        <f aca="false">IF(BD648=0,"",BD648)</f>
        <v>#N/A</v>
      </c>
    </row>
    <row r="649" customFormat="false" ht="56.7" hidden="false" customHeight="true" outlineLevel="0" collapsed="false">
      <c r="A649" s="137"/>
      <c r="B649" s="138"/>
      <c r="C649" s="139"/>
      <c r="D649" s="139"/>
      <c r="E649" s="143"/>
      <c r="F649" s="120"/>
      <c r="G649" s="121"/>
      <c r="H649" s="122"/>
      <c r="I649" s="123"/>
      <c r="J649" s="116"/>
      <c r="K649" s="124" t="str">
        <f aca="false">IF(ISBLANK(I649),"",ROUND(IF(J649&lt;&gt;"€",IF(J649="$",I649*TRANSFERENCIAS!$E$29,I649*TRANSFERENCIAS!$H$29),I649),2))</f>
        <v/>
      </c>
      <c r="L649" s="142"/>
      <c r="M649" s="142"/>
      <c r="N649" s="142"/>
      <c r="O649" s="142"/>
      <c r="P649" s="142"/>
      <c r="Q649" s="160" t="str">
        <f aca="false">IF(ISNUMBER(X649),X649,"P")</f>
        <v>P</v>
      </c>
      <c r="W649" s="129" t="n">
        <f aca="false">SUM(L649:O649)</f>
        <v>0</v>
      </c>
      <c r="X649" s="129" t="str">
        <f aca="false">IF(W649&gt;0,ABS(W649-K649),"")</f>
        <v/>
      </c>
      <c r="AO649" s="78" t="e">
        <f aca="false">VLOOKUP(F649,PTDS2!$A$1:$Q$13,2)</f>
        <v>#N/A</v>
      </c>
      <c r="AP649" s="78" t="e">
        <f aca="false">VLOOKUP(F649,PTDS2!$A$1:$Q$13,3)</f>
        <v>#N/A</v>
      </c>
      <c r="AQ649" s="78" t="e">
        <f aca="false">VLOOKUP(F649,PTDS2!$A$1:$Q$13,4)</f>
        <v>#N/A</v>
      </c>
      <c r="AR649" s="78" t="e">
        <f aca="false">VLOOKUP(F649,PTDS2!$A$1:$Q$13,5)</f>
        <v>#N/A</v>
      </c>
      <c r="AS649" s="78" t="e">
        <f aca="false">VLOOKUP(F649,PTDS2!$A$1:$Q$13,6)</f>
        <v>#N/A</v>
      </c>
      <c r="AT649" s="78" t="e">
        <f aca="false">VLOOKUP(F649,PTDS2!$A$1:$Q$13,7)</f>
        <v>#N/A</v>
      </c>
      <c r="AU649" s="78" t="e">
        <f aca="false">VLOOKUP(F649,PTDS2!$A$1:$Q$13,8)</f>
        <v>#N/A</v>
      </c>
      <c r="AV649" s="78" t="e">
        <f aca="false">VLOOKUP(F649,PTDS2!$A$1:$Q$13,9)</f>
        <v>#N/A</v>
      </c>
      <c r="AW649" s="78" t="e">
        <f aca="false">VLOOKUP(F649,PTDS2!$A$1:$Q$13,10)</f>
        <v>#N/A</v>
      </c>
      <c r="AX649" s="78" t="e">
        <f aca="false">VLOOKUP(F649,PTDS2!$A$1:$Q$13,11)</f>
        <v>#N/A</v>
      </c>
      <c r="AY649" s="78" t="e">
        <f aca="false">VLOOKUP(F649,PTDS2!$A$1:$Q$13,12)</f>
        <v>#N/A</v>
      </c>
      <c r="AZ649" s="78" t="e">
        <f aca="false">VLOOKUP(F649,PTDS2!$A$1:$Q$13,13)</f>
        <v>#N/A</v>
      </c>
      <c r="BA649" s="78" t="e">
        <f aca="false">VLOOKUP(F649,PTDS2!$A$1:$Q$13,14)</f>
        <v>#N/A</v>
      </c>
      <c r="BB649" s="78" t="e">
        <f aca="false">VLOOKUP(F649,PTDS2!$A$1:$Q$13,15)</f>
        <v>#N/A</v>
      </c>
      <c r="BC649" s="78" t="e">
        <f aca="false">VLOOKUP(F649,PTDS2!$A$1:$Q$13,16)</f>
        <v>#N/A</v>
      </c>
      <c r="BD649" s="78" t="e">
        <f aca="false">VLOOKUP(F649,PTDS2!$A$1:$Q$13,17)</f>
        <v>#N/A</v>
      </c>
      <c r="BF649" s="78" t="e">
        <f aca="false">IF(AO649=0,"",AO649)</f>
        <v>#N/A</v>
      </c>
      <c r="BG649" s="78" t="e">
        <f aca="false">IF(AP649=0,"",AP649)</f>
        <v>#N/A</v>
      </c>
      <c r="BH649" s="78" t="e">
        <f aca="false">IF(AQ649=0,"",AQ649)</f>
        <v>#N/A</v>
      </c>
      <c r="BI649" s="78" t="e">
        <f aca="false">IF(AR649=0,"",AR649)</f>
        <v>#N/A</v>
      </c>
      <c r="BJ649" s="78" t="e">
        <f aca="false">IF(AS649=0,"",AS649)</f>
        <v>#N/A</v>
      </c>
      <c r="BK649" s="78" t="e">
        <f aca="false">IF(AT649=0,"",AT649)</f>
        <v>#N/A</v>
      </c>
      <c r="BL649" s="78" t="e">
        <f aca="false">IF(AU649=0,"",AU649)</f>
        <v>#N/A</v>
      </c>
      <c r="BM649" s="78" t="e">
        <f aca="false">IF(AV649=0,"",AV649)</f>
        <v>#N/A</v>
      </c>
      <c r="BN649" s="78" t="e">
        <f aca="false">IF(AW649=0,"",AW649)</f>
        <v>#N/A</v>
      </c>
      <c r="BO649" s="78" t="e">
        <f aca="false">IF(AX649=0,"",AX649)</f>
        <v>#N/A</v>
      </c>
      <c r="BP649" s="78" t="e">
        <f aca="false">IF(AY649=0,"",AY649)</f>
        <v>#N/A</v>
      </c>
      <c r="BQ649" s="78" t="e">
        <f aca="false">IF(AZ649=0,"",AZ649)</f>
        <v>#N/A</v>
      </c>
      <c r="BR649" s="78" t="e">
        <f aca="false">IF(BA649=0,"",BA649)</f>
        <v>#N/A</v>
      </c>
      <c r="BS649" s="78" t="e">
        <f aca="false">IF(BB649=0,"",BB649)</f>
        <v>#N/A</v>
      </c>
      <c r="BT649" s="78" t="e">
        <f aca="false">IF(BC649=0,"",BC649)</f>
        <v>#N/A</v>
      </c>
      <c r="BU649" s="78" t="e">
        <f aca="false">IF(BD649=0,"",BD649)</f>
        <v>#N/A</v>
      </c>
    </row>
    <row r="650" customFormat="false" ht="56.7" hidden="false" customHeight="true" outlineLevel="0" collapsed="false">
      <c r="A650" s="137"/>
      <c r="B650" s="138"/>
      <c r="C650" s="139"/>
      <c r="D650" s="139"/>
      <c r="E650" s="143"/>
      <c r="F650" s="120"/>
      <c r="G650" s="121"/>
      <c r="H650" s="122"/>
      <c r="I650" s="123"/>
      <c r="J650" s="116"/>
      <c r="K650" s="124" t="str">
        <f aca="false">IF(ISBLANK(I650),"",ROUND(IF(J650&lt;&gt;"€",IF(J650="$",I650*TRANSFERENCIAS!$E$29,I650*TRANSFERENCIAS!$H$29),I650),2))</f>
        <v/>
      </c>
      <c r="L650" s="142"/>
      <c r="M650" s="142"/>
      <c r="N650" s="142"/>
      <c r="O650" s="142"/>
      <c r="P650" s="142"/>
      <c r="Q650" s="160" t="str">
        <f aca="false">IF(ISNUMBER(X650),X650,"P")</f>
        <v>P</v>
      </c>
      <c r="W650" s="129" t="n">
        <f aca="false">SUM(L650:O650)</f>
        <v>0</v>
      </c>
      <c r="X650" s="129" t="str">
        <f aca="false">IF(W650&gt;0,ABS(W650-K650),"")</f>
        <v/>
      </c>
      <c r="AO650" s="78" t="e">
        <f aca="false">VLOOKUP(F650,PTDS2!$A$1:$Q$13,2)</f>
        <v>#N/A</v>
      </c>
      <c r="AP650" s="78" t="e">
        <f aca="false">VLOOKUP(F650,PTDS2!$A$1:$Q$13,3)</f>
        <v>#N/A</v>
      </c>
      <c r="AQ650" s="78" t="e">
        <f aca="false">VLOOKUP(F650,PTDS2!$A$1:$Q$13,4)</f>
        <v>#N/A</v>
      </c>
      <c r="AR650" s="78" t="e">
        <f aca="false">VLOOKUP(F650,PTDS2!$A$1:$Q$13,5)</f>
        <v>#N/A</v>
      </c>
      <c r="AS650" s="78" t="e">
        <f aca="false">VLOOKUP(F650,PTDS2!$A$1:$Q$13,6)</f>
        <v>#N/A</v>
      </c>
      <c r="AT650" s="78" t="e">
        <f aca="false">VLOOKUP(F650,PTDS2!$A$1:$Q$13,7)</f>
        <v>#N/A</v>
      </c>
      <c r="AU650" s="78" t="e">
        <f aca="false">VLOOKUP(F650,PTDS2!$A$1:$Q$13,8)</f>
        <v>#N/A</v>
      </c>
      <c r="AV650" s="78" t="e">
        <f aca="false">VLOOKUP(F650,PTDS2!$A$1:$Q$13,9)</f>
        <v>#N/A</v>
      </c>
      <c r="AW650" s="78" t="e">
        <f aca="false">VLOOKUP(F650,PTDS2!$A$1:$Q$13,10)</f>
        <v>#N/A</v>
      </c>
      <c r="AX650" s="78" t="e">
        <f aca="false">VLOOKUP(F650,PTDS2!$A$1:$Q$13,11)</f>
        <v>#N/A</v>
      </c>
      <c r="AY650" s="78" t="e">
        <f aca="false">VLOOKUP(F650,PTDS2!$A$1:$Q$13,12)</f>
        <v>#N/A</v>
      </c>
      <c r="AZ650" s="78" t="e">
        <f aca="false">VLOOKUP(F650,PTDS2!$A$1:$Q$13,13)</f>
        <v>#N/A</v>
      </c>
      <c r="BA650" s="78" t="e">
        <f aca="false">VLOOKUP(F650,PTDS2!$A$1:$Q$13,14)</f>
        <v>#N/A</v>
      </c>
      <c r="BB650" s="78" t="e">
        <f aca="false">VLOOKUP(F650,PTDS2!$A$1:$Q$13,15)</f>
        <v>#N/A</v>
      </c>
      <c r="BC650" s="78" t="e">
        <f aca="false">VLOOKUP(F650,PTDS2!$A$1:$Q$13,16)</f>
        <v>#N/A</v>
      </c>
      <c r="BD650" s="78" t="e">
        <f aca="false">VLOOKUP(F650,PTDS2!$A$1:$Q$13,17)</f>
        <v>#N/A</v>
      </c>
      <c r="BF650" s="78" t="e">
        <f aca="false">IF(AO650=0,"",AO650)</f>
        <v>#N/A</v>
      </c>
      <c r="BG650" s="78" t="e">
        <f aca="false">IF(AP650=0,"",AP650)</f>
        <v>#N/A</v>
      </c>
      <c r="BH650" s="78" t="e">
        <f aca="false">IF(AQ650=0,"",AQ650)</f>
        <v>#N/A</v>
      </c>
      <c r="BI650" s="78" t="e">
        <f aca="false">IF(AR650=0,"",AR650)</f>
        <v>#N/A</v>
      </c>
      <c r="BJ650" s="78" t="e">
        <f aca="false">IF(AS650=0,"",AS650)</f>
        <v>#N/A</v>
      </c>
      <c r="BK650" s="78" t="e">
        <f aca="false">IF(AT650=0,"",AT650)</f>
        <v>#N/A</v>
      </c>
      <c r="BL650" s="78" t="e">
        <f aca="false">IF(AU650=0,"",AU650)</f>
        <v>#N/A</v>
      </c>
      <c r="BM650" s="78" t="e">
        <f aca="false">IF(AV650=0,"",AV650)</f>
        <v>#N/A</v>
      </c>
      <c r="BN650" s="78" t="e">
        <f aca="false">IF(AW650=0,"",AW650)</f>
        <v>#N/A</v>
      </c>
      <c r="BO650" s="78" t="e">
        <f aca="false">IF(AX650=0,"",AX650)</f>
        <v>#N/A</v>
      </c>
      <c r="BP650" s="78" t="e">
        <f aca="false">IF(AY650=0,"",AY650)</f>
        <v>#N/A</v>
      </c>
      <c r="BQ650" s="78" t="e">
        <f aca="false">IF(AZ650=0,"",AZ650)</f>
        <v>#N/A</v>
      </c>
      <c r="BR650" s="78" t="e">
        <f aca="false">IF(BA650=0,"",BA650)</f>
        <v>#N/A</v>
      </c>
      <c r="BS650" s="78" t="e">
        <f aca="false">IF(BB650=0,"",BB650)</f>
        <v>#N/A</v>
      </c>
      <c r="BT650" s="78" t="e">
        <f aca="false">IF(BC650=0,"",BC650)</f>
        <v>#N/A</v>
      </c>
      <c r="BU650" s="78" t="e">
        <f aca="false">IF(BD650=0,"",BD650)</f>
        <v>#N/A</v>
      </c>
    </row>
    <row r="651" customFormat="false" ht="56.7" hidden="false" customHeight="true" outlineLevel="0" collapsed="false">
      <c r="A651" s="137"/>
      <c r="B651" s="138"/>
      <c r="C651" s="139"/>
      <c r="D651" s="139"/>
      <c r="E651" s="143"/>
      <c r="F651" s="120"/>
      <c r="G651" s="121"/>
      <c r="H651" s="122"/>
      <c r="I651" s="123"/>
      <c r="J651" s="116"/>
      <c r="K651" s="124" t="str">
        <f aca="false">IF(ISBLANK(I651),"",ROUND(IF(J651&lt;&gt;"€",IF(J651="$",I651*TRANSFERENCIAS!$E$29,I651*TRANSFERENCIAS!$H$29),I651),2))</f>
        <v/>
      </c>
      <c r="L651" s="142"/>
      <c r="M651" s="142"/>
      <c r="N651" s="142"/>
      <c r="O651" s="142"/>
      <c r="P651" s="142"/>
      <c r="Q651" s="160" t="str">
        <f aca="false">IF(ISNUMBER(X651),X651,"P")</f>
        <v>P</v>
      </c>
      <c r="W651" s="129" t="n">
        <f aca="false">SUM(L651:O651)</f>
        <v>0</v>
      </c>
      <c r="X651" s="129" t="str">
        <f aca="false">IF(W651&gt;0,ABS(W651-K651),"")</f>
        <v/>
      </c>
      <c r="AO651" s="78" t="e">
        <f aca="false">VLOOKUP(F651,PTDS2!$A$1:$Q$13,2)</f>
        <v>#N/A</v>
      </c>
      <c r="AP651" s="78" t="e">
        <f aca="false">VLOOKUP(F651,PTDS2!$A$1:$Q$13,3)</f>
        <v>#N/A</v>
      </c>
      <c r="AQ651" s="78" t="e">
        <f aca="false">VLOOKUP(F651,PTDS2!$A$1:$Q$13,4)</f>
        <v>#N/A</v>
      </c>
      <c r="AR651" s="78" t="e">
        <f aca="false">VLOOKUP(F651,PTDS2!$A$1:$Q$13,5)</f>
        <v>#N/A</v>
      </c>
      <c r="AS651" s="78" t="e">
        <f aca="false">VLOOKUP(F651,PTDS2!$A$1:$Q$13,6)</f>
        <v>#N/A</v>
      </c>
      <c r="AT651" s="78" t="e">
        <f aca="false">VLOOKUP(F651,PTDS2!$A$1:$Q$13,7)</f>
        <v>#N/A</v>
      </c>
      <c r="AU651" s="78" t="e">
        <f aca="false">VLOOKUP(F651,PTDS2!$A$1:$Q$13,8)</f>
        <v>#N/A</v>
      </c>
      <c r="AV651" s="78" t="e">
        <f aca="false">VLOOKUP(F651,PTDS2!$A$1:$Q$13,9)</f>
        <v>#N/A</v>
      </c>
      <c r="AW651" s="78" t="e">
        <f aca="false">VLOOKUP(F651,PTDS2!$A$1:$Q$13,10)</f>
        <v>#N/A</v>
      </c>
      <c r="AX651" s="78" t="e">
        <f aca="false">VLOOKUP(F651,PTDS2!$A$1:$Q$13,11)</f>
        <v>#N/A</v>
      </c>
      <c r="AY651" s="78" t="e">
        <f aca="false">VLOOKUP(F651,PTDS2!$A$1:$Q$13,12)</f>
        <v>#N/A</v>
      </c>
      <c r="AZ651" s="78" t="e">
        <f aca="false">VLOOKUP(F651,PTDS2!$A$1:$Q$13,13)</f>
        <v>#N/A</v>
      </c>
      <c r="BA651" s="78" t="e">
        <f aca="false">VLOOKUP(F651,PTDS2!$A$1:$Q$13,14)</f>
        <v>#N/A</v>
      </c>
      <c r="BB651" s="78" t="e">
        <f aca="false">VLOOKUP(F651,PTDS2!$A$1:$Q$13,15)</f>
        <v>#N/A</v>
      </c>
      <c r="BC651" s="78" t="e">
        <f aca="false">VLOOKUP(F651,PTDS2!$A$1:$Q$13,16)</f>
        <v>#N/A</v>
      </c>
      <c r="BD651" s="78" t="e">
        <f aca="false">VLOOKUP(F651,PTDS2!$A$1:$Q$13,17)</f>
        <v>#N/A</v>
      </c>
      <c r="BF651" s="78" t="e">
        <f aca="false">IF(AO651=0,"",AO651)</f>
        <v>#N/A</v>
      </c>
      <c r="BG651" s="78" t="e">
        <f aca="false">IF(AP651=0,"",AP651)</f>
        <v>#N/A</v>
      </c>
      <c r="BH651" s="78" t="e">
        <f aca="false">IF(AQ651=0,"",AQ651)</f>
        <v>#N/A</v>
      </c>
      <c r="BI651" s="78" t="e">
        <f aca="false">IF(AR651=0,"",AR651)</f>
        <v>#N/A</v>
      </c>
      <c r="BJ651" s="78" t="e">
        <f aca="false">IF(AS651=0,"",AS651)</f>
        <v>#N/A</v>
      </c>
      <c r="BK651" s="78" t="e">
        <f aca="false">IF(AT651=0,"",AT651)</f>
        <v>#N/A</v>
      </c>
      <c r="BL651" s="78" t="e">
        <f aca="false">IF(AU651=0,"",AU651)</f>
        <v>#N/A</v>
      </c>
      <c r="BM651" s="78" t="e">
        <f aca="false">IF(AV651=0,"",AV651)</f>
        <v>#N/A</v>
      </c>
      <c r="BN651" s="78" t="e">
        <f aca="false">IF(AW651=0,"",AW651)</f>
        <v>#N/A</v>
      </c>
      <c r="BO651" s="78" t="e">
        <f aca="false">IF(AX651=0,"",AX651)</f>
        <v>#N/A</v>
      </c>
      <c r="BP651" s="78" t="e">
        <f aca="false">IF(AY651=0,"",AY651)</f>
        <v>#N/A</v>
      </c>
      <c r="BQ651" s="78" t="e">
        <f aca="false">IF(AZ651=0,"",AZ651)</f>
        <v>#N/A</v>
      </c>
      <c r="BR651" s="78" t="e">
        <f aca="false">IF(BA651=0,"",BA651)</f>
        <v>#N/A</v>
      </c>
      <c r="BS651" s="78" t="e">
        <f aca="false">IF(BB651=0,"",BB651)</f>
        <v>#N/A</v>
      </c>
      <c r="BT651" s="78" t="e">
        <f aca="false">IF(BC651=0,"",BC651)</f>
        <v>#N/A</v>
      </c>
      <c r="BU651" s="78" t="e">
        <f aca="false">IF(BD651=0,"",BD651)</f>
        <v>#N/A</v>
      </c>
    </row>
    <row r="652" customFormat="false" ht="56.7" hidden="false" customHeight="true" outlineLevel="0" collapsed="false">
      <c r="A652" s="137"/>
      <c r="B652" s="138"/>
      <c r="C652" s="139"/>
      <c r="D652" s="139"/>
      <c r="E652" s="143"/>
      <c r="F652" s="120"/>
      <c r="G652" s="121"/>
      <c r="H652" s="122"/>
      <c r="I652" s="123"/>
      <c r="J652" s="116"/>
      <c r="K652" s="124" t="str">
        <f aca="false">IF(ISBLANK(I652),"",ROUND(IF(J652&lt;&gt;"€",IF(J652="$",I652*TRANSFERENCIAS!$E$29,I652*TRANSFERENCIAS!$H$29),I652),2))</f>
        <v/>
      </c>
      <c r="L652" s="142"/>
      <c r="M652" s="142"/>
      <c r="N652" s="142"/>
      <c r="O652" s="142"/>
      <c r="P652" s="142"/>
      <c r="Q652" s="160" t="str">
        <f aca="false">IF(ISNUMBER(X652),X652,"P")</f>
        <v>P</v>
      </c>
      <c r="W652" s="129" t="n">
        <f aca="false">SUM(L652:O652)</f>
        <v>0</v>
      </c>
      <c r="X652" s="129" t="str">
        <f aca="false">IF(W652&gt;0,ABS(W652-K652),"")</f>
        <v/>
      </c>
      <c r="AO652" s="78" t="e">
        <f aca="false">VLOOKUP(F652,PTDS2!$A$1:$Q$13,2)</f>
        <v>#N/A</v>
      </c>
      <c r="AP652" s="78" t="e">
        <f aca="false">VLOOKUP(F652,PTDS2!$A$1:$Q$13,3)</f>
        <v>#N/A</v>
      </c>
      <c r="AQ652" s="78" t="e">
        <f aca="false">VLOOKUP(F652,PTDS2!$A$1:$Q$13,4)</f>
        <v>#N/A</v>
      </c>
      <c r="AR652" s="78" t="e">
        <f aca="false">VLOOKUP(F652,PTDS2!$A$1:$Q$13,5)</f>
        <v>#N/A</v>
      </c>
      <c r="AS652" s="78" t="e">
        <f aca="false">VLOOKUP(F652,PTDS2!$A$1:$Q$13,6)</f>
        <v>#N/A</v>
      </c>
      <c r="AT652" s="78" t="e">
        <f aca="false">VLOOKUP(F652,PTDS2!$A$1:$Q$13,7)</f>
        <v>#N/A</v>
      </c>
      <c r="AU652" s="78" t="e">
        <f aca="false">VLOOKUP(F652,PTDS2!$A$1:$Q$13,8)</f>
        <v>#N/A</v>
      </c>
      <c r="AV652" s="78" t="e">
        <f aca="false">VLOOKUP(F652,PTDS2!$A$1:$Q$13,9)</f>
        <v>#N/A</v>
      </c>
      <c r="AW652" s="78" t="e">
        <f aca="false">VLOOKUP(F652,PTDS2!$A$1:$Q$13,10)</f>
        <v>#N/A</v>
      </c>
      <c r="AX652" s="78" t="e">
        <f aca="false">VLOOKUP(F652,PTDS2!$A$1:$Q$13,11)</f>
        <v>#N/A</v>
      </c>
      <c r="AY652" s="78" t="e">
        <f aca="false">VLOOKUP(F652,PTDS2!$A$1:$Q$13,12)</f>
        <v>#N/A</v>
      </c>
      <c r="AZ652" s="78" t="e">
        <f aca="false">VLOOKUP(F652,PTDS2!$A$1:$Q$13,13)</f>
        <v>#N/A</v>
      </c>
      <c r="BA652" s="78" t="e">
        <f aca="false">VLOOKUP(F652,PTDS2!$A$1:$Q$13,14)</f>
        <v>#N/A</v>
      </c>
      <c r="BB652" s="78" t="e">
        <f aca="false">VLOOKUP(F652,PTDS2!$A$1:$Q$13,15)</f>
        <v>#N/A</v>
      </c>
      <c r="BC652" s="78" t="e">
        <f aca="false">VLOOKUP(F652,PTDS2!$A$1:$Q$13,16)</f>
        <v>#N/A</v>
      </c>
      <c r="BD652" s="78" t="e">
        <f aca="false">VLOOKUP(F652,PTDS2!$A$1:$Q$13,17)</f>
        <v>#N/A</v>
      </c>
      <c r="BF652" s="78" t="e">
        <f aca="false">IF(AO652=0,"",AO652)</f>
        <v>#N/A</v>
      </c>
      <c r="BG652" s="78" t="e">
        <f aca="false">IF(AP652=0,"",AP652)</f>
        <v>#N/A</v>
      </c>
      <c r="BH652" s="78" t="e">
        <f aca="false">IF(AQ652=0,"",AQ652)</f>
        <v>#N/A</v>
      </c>
      <c r="BI652" s="78" t="e">
        <f aca="false">IF(AR652=0,"",AR652)</f>
        <v>#N/A</v>
      </c>
      <c r="BJ652" s="78" t="e">
        <f aca="false">IF(AS652=0,"",AS652)</f>
        <v>#N/A</v>
      </c>
      <c r="BK652" s="78" t="e">
        <f aca="false">IF(AT652=0,"",AT652)</f>
        <v>#N/A</v>
      </c>
      <c r="BL652" s="78" t="e">
        <f aca="false">IF(AU652=0,"",AU652)</f>
        <v>#N/A</v>
      </c>
      <c r="BM652" s="78" t="e">
        <f aca="false">IF(AV652=0,"",AV652)</f>
        <v>#N/A</v>
      </c>
      <c r="BN652" s="78" t="e">
        <f aca="false">IF(AW652=0,"",AW652)</f>
        <v>#N/A</v>
      </c>
      <c r="BO652" s="78" t="e">
        <f aca="false">IF(AX652=0,"",AX652)</f>
        <v>#N/A</v>
      </c>
      <c r="BP652" s="78" t="e">
        <f aca="false">IF(AY652=0,"",AY652)</f>
        <v>#N/A</v>
      </c>
      <c r="BQ652" s="78" t="e">
        <f aca="false">IF(AZ652=0,"",AZ652)</f>
        <v>#N/A</v>
      </c>
      <c r="BR652" s="78" t="e">
        <f aca="false">IF(BA652=0,"",BA652)</f>
        <v>#N/A</v>
      </c>
      <c r="BS652" s="78" t="e">
        <f aca="false">IF(BB652=0,"",BB652)</f>
        <v>#N/A</v>
      </c>
      <c r="BT652" s="78" t="e">
        <f aca="false">IF(BC652=0,"",BC652)</f>
        <v>#N/A</v>
      </c>
      <c r="BU652" s="78" t="e">
        <f aca="false">IF(BD652=0,"",BD652)</f>
        <v>#N/A</v>
      </c>
    </row>
    <row r="653" customFormat="false" ht="56.7" hidden="false" customHeight="true" outlineLevel="0" collapsed="false">
      <c r="A653" s="137"/>
      <c r="B653" s="138"/>
      <c r="C653" s="139"/>
      <c r="D653" s="139"/>
      <c r="E653" s="143"/>
      <c r="F653" s="120"/>
      <c r="G653" s="121"/>
      <c r="H653" s="122"/>
      <c r="I653" s="123"/>
      <c r="J653" s="116"/>
      <c r="K653" s="124" t="str">
        <f aca="false">IF(ISBLANK(I653),"",ROUND(IF(J653&lt;&gt;"€",IF(J653="$",I653*TRANSFERENCIAS!$E$29,I653*TRANSFERENCIAS!$H$29),I653),2))</f>
        <v/>
      </c>
      <c r="L653" s="142"/>
      <c r="M653" s="142"/>
      <c r="N653" s="142"/>
      <c r="O653" s="142"/>
      <c r="P653" s="142"/>
      <c r="Q653" s="160" t="str">
        <f aca="false">IF(ISNUMBER(X653),X653,"P")</f>
        <v>P</v>
      </c>
      <c r="W653" s="129" t="n">
        <f aca="false">SUM(L653:O653)</f>
        <v>0</v>
      </c>
      <c r="X653" s="129" t="str">
        <f aca="false">IF(W653&gt;0,ABS(W653-K653),"")</f>
        <v/>
      </c>
      <c r="AO653" s="78" t="e">
        <f aca="false">VLOOKUP(F653,PTDS2!$A$1:$Q$13,2)</f>
        <v>#N/A</v>
      </c>
      <c r="AP653" s="78" t="e">
        <f aca="false">VLOOKUP(F653,PTDS2!$A$1:$Q$13,3)</f>
        <v>#N/A</v>
      </c>
      <c r="AQ653" s="78" t="e">
        <f aca="false">VLOOKUP(F653,PTDS2!$A$1:$Q$13,4)</f>
        <v>#N/A</v>
      </c>
      <c r="AR653" s="78" t="e">
        <f aca="false">VLOOKUP(F653,PTDS2!$A$1:$Q$13,5)</f>
        <v>#N/A</v>
      </c>
      <c r="AS653" s="78" t="e">
        <f aca="false">VLOOKUP(F653,PTDS2!$A$1:$Q$13,6)</f>
        <v>#N/A</v>
      </c>
      <c r="AT653" s="78" t="e">
        <f aca="false">VLOOKUP(F653,PTDS2!$A$1:$Q$13,7)</f>
        <v>#N/A</v>
      </c>
      <c r="AU653" s="78" t="e">
        <f aca="false">VLOOKUP(F653,PTDS2!$A$1:$Q$13,8)</f>
        <v>#N/A</v>
      </c>
      <c r="AV653" s="78" t="e">
        <f aca="false">VLOOKUP(F653,PTDS2!$A$1:$Q$13,9)</f>
        <v>#N/A</v>
      </c>
      <c r="AW653" s="78" t="e">
        <f aca="false">VLOOKUP(F653,PTDS2!$A$1:$Q$13,10)</f>
        <v>#N/A</v>
      </c>
      <c r="AX653" s="78" t="e">
        <f aca="false">VLOOKUP(F653,PTDS2!$A$1:$Q$13,11)</f>
        <v>#N/A</v>
      </c>
      <c r="AY653" s="78" t="e">
        <f aca="false">VLOOKUP(F653,PTDS2!$A$1:$Q$13,12)</f>
        <v>#N/A</v>
      </c>
      <c r="AZ653" s="78" t="e">
        <f aca="false">VLOOKUP(F653,PTDS2!$A$1:$Q$13,13)</f>
        <v>#N/A</v>
      </c>
      <c r="BA653" s="78" t="e">
        <f aca="false">VLOOKUP(F653,PTDS2!$A$1:$Q$13,14)</f>
        <v>#N/A</v>
      </c>
      <c r="BB653" s="78" t="e">
        <f aca="false">VLOOKUP(F653,PTDS2!$A$1:$Q$13,15)</f>
        <v>#N/A</v>
      </c>
      <c r="BC653" s="78" t="e">
        <f aca="false">VLOOKUP(F653,PTDS2!$A$1:$Q$13,16)</f>
        <v>#N/A</v>
      </c>
      <c r="BD653" s="78" t="e">
        <f aca="false">VLOOKUP(F653,PTDS2!$A$1:$Q$13,17)</f>
        <v>#N/A</v>
      </c>
      <c r="BF653" s="78" t="e">
        <f aca="false">IF(AO653=0,"",AO653)</f>
        <v>#N/A</v>
      </c>
      <c r="BG653" s="78" t="e">
        <f aca="false">IF(AP653=0,"",AP653)</f>
        <v>#N/A</v>
      </c>
      <c r="BH653" s="78" t="e">
        <f aca="false">IF(AQ653=0,"",AQ653)</f>
        <v>#N/A</v>
      </c>
      <c r="BI653" s="78" t="e">
        <f aca="false">IF(AR653=0,"",AR653)</f>
        <v>#N/A</v>
      </c>
      <c r="BJ653" s="78" t="e">
        <f aca="false">IF(AS653=0,"",AS653)</f>
        <v>#N/A</v>
      </c>
      <c r="BK653" s="78" t="e">
        <f aca="false">IF(AT653=0,"",AT653)</f>
        <v>#N/A</v>
      </c>
      <c r="BL653" s="78" t="e">
        <f aca="false">IF(AU653=0,"",AU653)</f>
        <v>#N/A</v>
      </c>
      <c r="BM653" s="78" t="e">
        <f aca="false">IF(AV653=0,"",AV653)</f>
        <v>#N/A</v>
      </c>
      <c r="BN653" s="78" t="e">
        <f aca="false">IF(AW653=0,"",AW653)</f>
        <v>#N/A</v>
      </c>
      <c r="BO653" s="78" t="e">
        <f aca="false">IF(AX653=0,"",AX653)</f>
        <v>#N/A</v>
      </c>
      <c r="BP653" s="78" t="e">
        <f aca="false">IF(AY653=0,"",AY653)</f>
        <v>#N/A</v>
      </c>
      <c r="BQ653" s="78" t="e">
        <f aca="false">IF(AZ653=0,"",AZ653)</f>
        <v>#N/A</v>
      </c>
      <c r="BR653" s="78" t="e">
        <f aca="false">IF(BA653=0,"",BA653)</f>
        <v>#N/A</v>
      </c>
      <c r="BS653" s="78" t="e">
        <f aca="false">IF(BB653=0,"",BB653)</f>
        <v>#N/A</v>
      </c>
      <c r="BT653" s="78" t="e">
        <f aca="false">IF(BC653=0,"",BC653)</f>
        <v>#N/A</v>
      </c>
      <c r="BU653" s="78" t="e">
        <f aca="false">IF(BD653=0,"",BD653)</f>
        <v>#N/A</v>
      </c>
    </row>
    <row r="654" customFormat="false" ht="56.7" hidden="false" customHeight="true" outlineLevel="0" collapsed="false">
      <c r="A654" s="137"/>
      <c r="B654" s="138"/>
      <c r="C654" s="139"/>
      <c r="D654" s="139"/>
      <c r="E654" s="143"/>
      <c r="F654" s="120"/>
      <c r="G654" s="121"/>
      <c r="H654" s="122"/>
      <c r="I654" s="123"/>
      <c r="J654" s="116"/>
      <c r="K654" s="124" t="str">
        <f aca="false">IF(ISBLANK(I654),"",ROUND(IF(J654&lt;&gt;"€",IF(J654="$",I654*TRANSFERENCIAS!$E$29,I654*TRANSFERENCIAS!$H$29),I654),2))</f>
        <v/>
      </c>
      <c r="L654" s="142"/>
      <c r="M654" s="142"/>
      <c r="N654" s="142"/>
      <c r="O654" s="142"/>
      <c r="P654" s="142"/>
      <c r="Q654" s="160" t="str">
        <f aca="false">IF(ISNUMBER(X654),X654,"P")</f>
        <v>P</v>
      </c>
      <c r="W654" s="129" t="n">
        <f aca="false">SUM(L654:O654)</f>
        <v>0</v>
      </c>
      <c r="X654" s="129" t="str">
        <f aca="false">IF(W654&gt;0,ABS(W654-K654),"")</f>
        <v/>
      </c>
      <c r="AO654" s="78" t="e">
        <f aca="false">VLOOKUP(F654,PTDS2!$A$1:$Q$13,2)</f>
        <v>#N/A</v>
      </c>
      <c r="AP654" s="78" t="e">
        <f aca="false">VLOOKUP(F654,PTDS2!$A$1:$Q$13,3)</f>
        <v>#N/A</v>
      </c>
      <c r="AQ654" s="78" t="e">
        <f aca="false">VLOOKUP(F654,PTDS2!$A$1:$Q$13,4)</f>
        <v>#N/A</v>
      </c>
      <c r="AR654" s="78" t="e">
        <f aca="false">VLOOKUP(F654,PTDS2!$A$1:$Q$13,5)</f>
        <v>#N/A</v>
      </c>
      <c r="AS654" s="78" t="e">
        <f aca="false">VLOOKUP(F654,PTDS2!$A$1:$Q$13,6)</f>
        <v>#N/A</v>
      </c>
      <c r="AT654" s="78" t="e">
        <f aca="false">VLOOKUP(F654,PTDS2!$A$1:$Q$13,7)</f>
        <v>#N/A</v>
      </c>
      <c r="AU654" s="78" t="e">
        <f aca="false">VLOOKUP(F654,PTDS2!$A$1:$Q$13,8)</f>
        <v>#N/A</v>
      </c>
      <c r="AV654" s="78" t="e">
        <f aca="false">VLOOKUP(F654,PTDS2!$A$1:$Q$13,9)</f>
        <v>#N/A</v>
      </c>
      <c r="AW654" s="78" t="e">
        <f aca="false">VLOOKUP(F654,PTDS2!$A$1:$Q$13,10)</f>
        <v>#N/A</v>
      </c>
      <c r="AX654" s="78" t="e">
        <f aca="false">VLOOKUP(F654,PTDS2!$A$1:$Q$13,11)</f>
        <v>#N/A</v>
      </c>
      <c r="AY654" s="78" t="e">
        <f aca="false">VLOOKUP(F654,PTDS2!$A$1:$Q$13,12)</f>
        <v>#N/A</v>
      </c>
      <c r="AZ654" s="78" t="e">
        <f aca="false">VLOOKUP(F654,PTDS2!$A$1:$Q$13,13)</f>
        <v>#N/A</v>
      </c>
      <c r="BA654" s="78" t="e">
        <f aca="false">VLOOKUP(F654,PTDS2!$A$1:$Q$13,14)</f>
        <v>#N/A</v>
      </c>
      <c r="BB654" s="78" t="e">
        <f aca="false">VLOOKUP(F654,PTDS2!$A$1:$Q$13,15)</f>
        <v>#N/A</v>
      </c>
      <c r="BC654" s="78" t="e">
        <f aca="false">VLOOKUP(F654,PTDS2!$A$1:$Q$13,16)</f>
        <v>#N/A</v>
      </c>
      <c r="BD654" s="78" t="e">
        <f aca="false">VLOOKUP(F654,PTDS2!$A$1:$Q$13,17)</f>
        <v>#N/A</v>
      </c>
      <c r="BF654" s="78" t="e">
        <f aca="false">IF(AO654=0,"",AO654)</f>
        <v>#N/A</v>
      </c>
      <c r="BG654" s="78" t="e">
        <f aca="false">IF(AP654=0,"",AP654)</f>
        <v>#N/A</v>
      </c>
      <c r="BH654" s="78" t="e">
        <f aca="false">IF(AQ654=0,"",AQ654)</f>
        <v>#N/A</v>
      </c>
      <c r="BI654" s="78" t="e">
        <f aca="false">IF(AR654=0,"",AR654)</f>
        <v>#N/A</v>
      </c>
      <c r="BJ654" s="78" t="e">
        <f aca="false">IF(AS654=0,"",AS654)</f>
        <v>#N/A</v>
      </c>
      <c r="BK654" s="78" t="e">
        <f aca="false">IF(AT654=0,"",AT654)</f>
        <v>#N/A</v>
      </c>
      <c r="BL654" s="78" t="e">
        <f aca="false">IF(AU654=0,"",AU654)</f>
        <v>#N/A</v>
      </c>
      <c r="BM654" s="78" t="e">
        <f aca="false">IF(AV654=0,"",AV654)</f>
        <v>#N/A</v>
      </c>
      <c r="BN654" s="78" t="e">
        <f aca="false">IF(AW654=0,"",AW654)</f>
        <v>#N/A</v>
      </c>
      <c r="BO654" s="78" t="e">
        <f aca="false">IF(AX654=0,"",AX654)</f>
        <v>#N/A</v>
      </c>
      <c r="BP654" s="78" t="e">
        <f aca="false">IF(AY654=0,"",AY654)</f>
        <v>#N/A</v>
      </c>
      <c r="BQ654" s="78" t="e">
        <f aca="false">IF(AZ654=0,"",AZ654)</f>
        <v>#N/A</v>
      </c>
      <c r="BR654" s="78" t="e">
        <f aca="false">IF(BA654=0,"",BA654)</f>
        <v>#N/A</v>
      </c>
      <c r="BS654" s="78" t="e">
        <f aca="false">IF(BB654=0,"",BB654)</f>
        <v>#N/A</v>
      </c>
      <c r="BT654" s="78" t="e">
        <f aca="false">IF(BC654=0,"",BC654)</f>
        <v>#N/A</v>
      </c>
      <c r="BU654" s="78" t="e">
        <f aca="false">IF(BD654=0,"",BD654)</f>
        <v>#N/A</v>
      </c>
    </row>
    <row r="655" customFormat="false" ht="56.7" hidden="false" customHeight="true" outlineLevel="0" collapsed="false">
      <c r="A655" s="137"/>
      <c r="B655" s="138"/>
      <c r="C655" s="139"/>
      <c r="D655" s="139"/>
      <c r="E655" s="143"/>
      <c r="F655" s="120"/>
      <c r="G655" s="121"/>
      <c r="H655" s="122"/>
      <c r="I655" s="123"/>
      <c r="J655" s="116"/>
      <c r="K655" s="124" t="str">
        <f aca="false">IF(ISBLANK(I655),"",ROUND(IF(J655&lt;&gt;"€",IF(J655="$",I655*TRANSFERENCIAS!$E$29,I655*TRANSFERENCIAS!$H$29),I655),2))</f>
        <v/>
      </c>
      <c r="L655" s="142"/>
      <c r="M655" s="142"/>
      <c r="N655" s="142"/>
      <c r="O655" s="142"/>
      <c r="P655" s="142"/>
      <c r="Q655" s="160" t="str">
        <f aca="false">IF(ISNUMBER(X655),X655,"P")</f>
        <v>P</v>
      </c>
      <c r="W655" s="129" t="n">
        <f aca="false">SUM(L655:O655)</f>
        <v>0</v>
      </c>
      <c r="X655" s="129" t="str">
        <f aca="false">IF(W655&gt;0,ABS(W655-K655),"")</f>
        <v/>
      </c>
      <c r="AO655" s="78" t="e">
        <f aca="false">VLOOKUP(F655,PTDS2!$A$1:$Q$13,2)</f>
        <v>#N/A</v>
      </c>
      <c r="AP655" s="78" t="e">
        <f aca="false">VLOOKUP(F655,PTDS2!$A$1:$Q$13,3)</f>
        <v>#N/A</v>
      </c>
      <c r="AQ655" s="78" t="e">
        <f aca="false">VLOOKUP(F655,PTDS2!$A$1:$Q$13,4)</f>
        <v>#N/A</v>
      </c>
      <c r="AR655" s="78" t="e">
        <f aca="false">VLOOKUP(F655,PTDS2!$A$1:$Q$13,5)</f>
        <v>#N/A</v>
      </c>
      <c r="AS655" s="78" t="e">
        <f aca="false">VLOOKUP(F655,PTDS2!$A$1:$Q$13,6)</f>
        <v>#N/A</v>
      </c>
      <c r="AT655" s="78" t="e">
        <f aca="false">VLOOKUP(F655,PTDS2!$A$1:$Q$13,7)</f>
        <v>#N/A</v>
      </c>
      <c r="AU655" s="78" t="e">
        <f aca="false">VLOOKUP(F655,PTDS2!$A$1:$Q$13,8)</f>
        <v>#N/A</v>
      </c>
      <c r="AV655" s="78" t="e">
        <f aca="false">VLOOKUP(F655,PTDS2!$A$1:$Q$13,9)</f>
        <v>#N/A</v>
      </c>
      <c r="AW655" s="78" t="e">
        <f aca="false">VLOOKUP(F655,PTDS2!$A$1:$Q$13,10)</f>
        <v>#N/A</v>
      </c>
      <c r="AX655" s="78" t="e">
        <f aca="false">VLOOKUP(F655,PTDS2!$A$1:$Q$13,11)</f>
        <v>#N/A</v>
      </c>
      <c r="AY655" s="78" t="e">
        <f aca="false">VLOOKUP(F655,PTDS2!$A$1:$Q$13,12)</f>
        <v>#N/A</v>
      </c>
      <c r="AZ655" s="78" t="e">
        <f aca="false">VLOOKUP(F655,PTDS2!$A$1:$Q$13,13)</f>
        <v>#N/A</v>
      </c>
      <c r="BA655" s="78" t="e">
        <f aca="false">VLOOKUP(F655,PTDS2!$A$1:$Q$13,14)</f>
        <v>#N/A</v>
      </c>
      <c r="BB655" s="78" t="e">
        <f aca="false">VLOOKUP(F655,PTDS2!$A$1:$Q$13,15)</f>
        <v>#N/A</v>
      </c>
      <c r="BC655" s="78" t="e">
        <f aca="false">VLOOKUP(F655,PTDS2!$A$1:$Q$13,16)</f>
        <v>#N/A</v>
      </c>
      <c r="BD655" s="78" t="e">
        <f aca="false">VLOOKUP(F655,PTDS2!$A$1:$Q$13,17)</f>
        <v>#N/A</v>
      </c>
      <c r="BF655" s="78" t="e">
        <f aca="false">IF(AO655=0,"",AO655)</f>
        <v>#N/A</v>
      </c>
      <c r="BG655" s="78" t="e">
        <f aca="false">IF(AP655=0,"",AP655)</f>
        <v>#N/A</v>
      </c>
      <c r="BH655" s="78" t="e">
        <f aca="false">IF(AQ655=0,"",AQ655)</f>
        <v>#N/A</v>
      </c>
      <c r="BI655" s="78" t="e">
        <f aca="false">IF(AR655=0,"",AR655)</f>
        <v>#N/A</v>
      </c>
      <c r="BJ655" s="78" t="e">
        <f aca="false">IF(AS655=0,"",AS655)</f>
        <v>#N/A</v>
      </c>
      <c r="BK655" s="78" t="e">
        <f aca="false">IF(AT655=0,"",AT655)</f>
        <v>#N/A</v>
      </c>
      <c r="BL655" s="78" t="e">
        <f aca="false">IF(AU655=0,"",AU655)</f>
        <v>#N/A</v>
      </c>
      <c r="BM655" s="78" t="e">
        <f aca="false">IF(AV655=0,"",AV655)</f>
        <v>#N/A</v>
      </c>
      <c r="BN655" s="78" t="e">
        <f aca="false">IF(AW655=0,"",AW655)</f>
        <v>#N/A</v>
      </c>
      <c r="BO655" s="78" t="e">
        <f aca="false">IF(AX655=0,"",AX655)</f>
        <v>#N/A</v>
      </c>
      <c r="BP655" s="78" t="e">
        <f aca="false">IF(AY655=0,"",AY655)</f>
        <v>#N/A</v>
      </c>
      <c r="BQ655" s="78" t="e">
        <f aca="false">IF(AZ655=0,"",AZ655)</f>
        <v>#N/A</v>
      </c>
      <c r="BR655" s="78" t="e">
        <f aca="false">IF(BA655=0,"",BA655)</f>
        <v>#N/A</v>
      </c>
      <c r="BS655" s="78" t="e">
        <f aca="false">IF(BB655=0,"",BB655)</f>
        <v>#N/A</v>
      </c>
      <c r="BT655" s="78" t="e">
        <f aca="false">IF(BC655=0,"",BC655)</f>
        <v>#N/A</v>
      </c>
      <c r="BU655" s="78" t="e">
        <f aca="false">IF(BD655=0,"",BD655)</f>
        <v>#N/A</v>
      </c>
    </row>
    <row r="656" customFormat="false" ht="56.7" hidden="false" customHeight="true" outlineLevel="0" collapsed="false">
      <c r="A656" s="137"/>
      <c r="B656" s="138"/>
      <c r="C656" s="139"/>
      <c r="D656" s="139"/>
      <c r="E656" s="143"/>
      <c r="F656" s="120"/>
      <c r="G656" s="121"/>
      <c r="H656" s="122"/>
      <c r="I656" s="123"/>
      <c r="J656" s="116"/>
      <c r="K656" s="124" t="str">
        <f aca="false">IF(ISBLANK(I656),"",ROUND(IF(J656&lt;&gt;"€",IF(J656="$",I656*TRANSFERENCIAS!$E$29,I656*TRANSFERENCIAS!$H$29),I656),2))</f>
        <v/>
      </c>
      <c r="L656" s="142"/>
      <c r="M656" s="142"/>
      <c r="N656" s="142"/>
      <c r="O656" s="142"/>
      <c r="P656" s="142"/>
      <c r="Q656" s="160" t="str">
        <f aca="false">IF(ISNUMBER(X656),X656,"P")</f>
        <v>P</v>
      </c>
      <c r="W656" s="129" t="n">
        <f aca="false">SUM(L656:O656)</f>
        <v>0</v>
      </c>
      <c r="X656" s="129" t="str">
        <f aca="false">IF(W656&gt;0,ABS(W656-K656),"")</f>
        <v/>
      </c>
      <c r="AO656" s="78" t="e">
        <f aca="false">VLOOKUP(F656,PTDS2!$A$1:$Q$13,2)</f>
        <v>#N/A</v>
      </c>
      <c r="AP656" s="78" t="e">
        <f aca="false">VLOOKUP(F656,PTDS2!$A$1:$Q$13,3)</f>
        <v>#N/A</v>
      </c>
      <c r="AQ656" s="78" t="e">
        <f aca="false">VLOOKUP(F656,PTDS2!$A$1:$Q$13,4)</f>
        <v>#N/A</v>
      </c>
      <c r="AR656" s="78" t="e">
        <f aca="false">VLOOKUP(F656,PTDS2!$A$1:$Q$13,5)</f>
        <v>#N/A</v>
      </c>
      <c r="AS656" s="78" t="e">
        <f aca="false">VLOOKUP(F656,PTDS2!$A$1:$Q$13,6)</f>
        <v>#N/A</v>
      </c>
      <c r="AT656" s="78" t="e">
        <f aca="false">VLOOKUP(F656,PTDS2!$A$1:$Q$13,7)</f>
        <v>#N/A</v>
      </c>
      <c r="AU656" s="78" t="e">
        <f aca="false">VLOOKUP(F656,PTDS2!$A$1:$Q$13,8)</f>
        <v>#N/A</v>
      </c>
      <c r="AV656" s="78" t="e">
        <f aca="false">VLOOKUP(F656,PTDS2!$A$1:$Q$13,9)</f>
        <v>#N/A</v>
      </c>
      <c r="AW656" s="78" t="e">
        <f aca="false">VLOOKUP(F656,PTDS2!$A$1:$Q$13,10)</f>
        <v>#N/A</v>
      </c>
      <c r="AX656" s="78" t="e">
        <f aca="false">VLOOKUP(F656,PTDS2!$A$1:$Q$13,11)</f>
        <v>#N/A</v>
      </c>
      <c r="AY656" s="78" t="e">
        <f aca="false">VLOOKUP(F656,PTDS2!$A$1:$Q$13,12)</f>
        <v>#N/A</v>
      </c>
      <c r="AZ656" s="78" t="e">
        <f aca="false">VLOOKUP(F656,PTDS2!$A$1:$Q$13,13)</f>
        <v>#N/A</v>
      </c>
      <c r="BA656" s="78" t="e">
        <f aca="false">VLOOKUP(F656,PTDS2!$A$1:$Q$13,14)</f>
        <v>#N/A</v>
      </c>
      <c r="BB656" s="78" t="e">
        <f aca="false">VLOOKUP(F656,PTDS2!$A$1:$Q$13,15)</f>
        <v>#N/A</v>
      </c>
      <c r="BC656" s="78" t="e">
        <f aca="false">VLOOKUP(F656,PTDS2!$A$1:$Q$13,16)</f>
        <v>#N/A</v>
      </c>
      <c r="BD656" s="78" t="e">
        <f aca="false">VLOOKUP(F656,PTDS2!$A$1:$Q$13,17)</f>
        <v>#N/A</v>
      </c>
      <c r="BF656" s="78" t="e">
        <f aca="false">IF(AO656=0,"",AO656)</f>
        <v>#N/A</v>
      </c>
      <c r="BG656" s="78" t="e">
        <f aca="false">IF(AP656=0,"",AP656)</f>
        <v>#N/A</v>
      </c>
      <c r="BH656" s="78" t="e">
        <f aca="false">IF(AQ656=0,"",AQ656)</f>
        <v>#N/A</v>
      </c>
      <c r="BI656" s="78" t="e">
        <f aca="false">IF(AR656=0,"",AR656)</f>
        <v>#N/A</v>
      </c>
      <c r="BJ656" s="78" t="e">
        <f aca="false">IF(AS656=0,"",AS656)</f>
        <v>#N/A</v>
      </c>
      <c r="BK656" s="78" t="e">
        <f aca="false">IF(AT656=0,"",AT656)</f>
        <v>#N/A</v>
      </c>
      <c r="BL656" s="78" t="e">
        <f aca="false">IF(AU656=0,"",AU656)</f>
        <v>#N/A</v>
      </c>
      <c r="BM656" s="78" t="e">
        <f aca="false">IF(AV656=0,"",AV656)</f>
        <v>#N/A</v>
      </c>
      <c r="BN656" s="78" t="e">
        <f aca="false">IF(AW656=0,"",AW656)</f>
        <v>#N/A</v>
      </c>
      <c r="BO656" s="78" t="e">
        <f aca="false">IF(AX656=0,"",AX656)</f>
        <v>#N/A</v>
      </c>
      <c r="BP656" s="78" t="e">
        <f aca="false">IF(AY656=0,"",AY656)</f>
        <v>#N/A</v>
      </c>
      <c r="BQ656" s="78" t="e">
        <f aca="false">IF(AZ656=0,"",AZ656)</f>
        <v>#N/A</v>
      </c>
      <c r="BR656" s="78" t="e">
        <f aca="false">IF(BA656=0,"",BA656)</f>
        <v>#N/A</v>
      </c>
      <c r="BS656" s="78" t="e">
        <f aca="false">IF(BB656=0,"",BB656)</f>
        <v>#N/A</v>
      </c>
      <c r="BT656" s="78" t="e">
        <f aca="false">IF(BC656=0,"",BC656)</f>
        <v>#N/A</v>
      </c>
      <c r="BU656" s="78" t="e">
        <f aca="false">IF(BD656=0,"",BD656)</f>
        <v>#N/A</v>
      </c>
    </row>
    <row r="657" customFormat="false" ht="56.7" hidden="false" customHeight="true" outlineLevel="0" collapsed="false">
      <c r="A657" s="137"/>
      <c r="B657" s="138"/>
      <c r="C657" s="139"/>
      <c r="D657" s="139"/>
      <c r="E657" s="143"/>
      <c r="F657" s="120"/>
      <c r="G657" s="121"/>
      <c r="H657" s="122"/>
      <c r="I657" s="123"/>
      <c r="J657" s="116"/>
      <c r="K657" s="124" t="str">
        <f aca="false">IF(ISBLANK(I657),"",ROUND(IF(J657&lt;&gt;"€",IF(J657="$",I657*TRANSFERENCIAS!$E$29,I657*TRANSFERENCIAS!$H$29),I657),2))</f>
        <v/>
      </c>
      <c r="L657" s="142"/>
      <c r="M657" s="142"/>
      <c r="N657" s="142"/>
      <c r="O657" s="142"/>
      <c r="P657" s="142"/>
      <c r="Q657" s="160" t="str">
        <f aca="false">IF(ISNUMBER(X657),X657,"P")</f>
        <v>P</v>
      </c>
      <c r="W657" s="129" t="n">
        <f aca="false">SUM(L657:O657)</f>
        <v>0</v>
      </c>
      <c r="X657" s="129" t="str">
        <f aca="false">IF(W657&gt;0,ABS(W657-K657),"")</f>
        <v/>
      </c>
      <c r="AO657" s="78" t="e">
        <f aca="false">VLOOKUP(F657,PTDS2!$A$1:$Q$13,2)</f>
        <v>#N/A</v>
      </c>
      <c r="AP657" s="78" t="e">
        <f aca="false">VLOOKUP(F657,PTDS2!$A$1:$Q$13,3)</f>
        <v>#N/A</v>
      </c>
      <c r="AQ657" s="78" t="e">
        <f aca="false">VLOOKUP(F657,PTDS2!$A$1:$Q$13,4)</f>
        <v>#N/A</v>
      </c>
      <c r="AR657" s="78" t="e">
        <f aca="false">VLOOKUP(F657,PTDS2!$A$1:$Q$13,5)</f>
        <v>#N/A</v>
      </c>
      <c r="AS657" s="78" t="e">
        <f aca="false">VLOOKUP(F657,PTDS2!$A$1:$Q$13,6)</f>
        <v>#N/A</v>
      </c>
      <c r="AT657" s="78" t="e">
        <f aca="false">VLOOKUP(F657,PTDS2!$A$1:$Q$13,7)</f>
        <v>#N/A</v>
      </c>
      <c r="AU657" s="78" t="e">
        <f aca="false">VLOOKUP(F657,PTDS2!$A$1:$Q$13,8)</f>
        <v>#N/A</v>
      </c>
      <c r="AV657" s="78" t="e">
        <f aca="false">VLOOKUP(F657,PTDS2!$A$1:$Q$13,9)</f>
        <v>#N/A</v>
      </c>
      <c r="AW657" s="78" t="e">
        <f aca="false">VLOOKUP(F657,PTDS2!$A$1:$Q$13,10)</f>
        <v>#N/A</v>
      </c>
      <c r="AX657" s="78" t="e">
        <f aca="false">VLOOKUP(F657,PTDS2!$A$1:$Q$13,11)</f>
        <v>#N/A</v>
      </c>
      <c r="AY657" s="78" t="e">
        <f aca="false">VLOOKUP(F657,PTDS2!$A$1:$Q$13,12)</f>
        <v>#N/A</v>
      </c>
      <c r="AZ657" s="78" t="e">
        <f aca="false">VLOOKUP(F657,PTDS2!$A$1:$Q$13,13)</f>
        <v>#N/A</v>
      </c>
      <c r="BA657" s="78" t="e">
        <f aca="false">VLOOKUP(F657,PTDS2!$A$1:$Q$13,14)</f>
        <v>#N/A</v>
      </c>
      <c r="BB657" s="78" t="e">
        <f aca="false">VLOOKUP(F657,PTDS2!$A$1:$Q$13,15)</f>
        <v>#N/A</v>
      </c>
      <c r="BC657" s="78" t="e">
        <f aca="false">VLOOKUP(F657,PTDS2!$A$1:$Q$13,16)</f>
        <v>#N/A</v>
      </c>
      <c r="BD657" s="78" t="e">
        <f aca="false">VLOOKUP(F657,PTDS2!$A$1:$Q$13,17)</f>
        <v>#N/A</v>
      </c>
      <c r="BF657" s="78" t="e">
        <f aca="false">IF(AO657=0,"",AO657)</f>
        <v>#N/A</v>
      </c>
      <c r="BG657" s="78" t="e">
        <f aca="false">IF(AP657=0,"",AP657)</f>
        <v>#N/A</v>
      </c>
      <c r="BH657" s="78" t="e">
        <f aca="false">IF(AQ657=0,"",AQ657)</f>
        <v>#N/A</v>
      </c>
      <c r="BI657" s="78" t="e">
        <f aca="false">IF(AR657=0,"",AR657)</f>
        <v>#N/A</v>
      </c>
      <c r="BJ657" s="78" t="e">
        <f aca="false">IF(AS657=0,"",AS657)</f>
        <v>#N/A</v>
      </c>
      <c r="BK657" s="78" t="e">
        <f aca="false">IF(AT657=0,"",AT657)</f>
        <v>#N/A</v>
      </c>
      <c r="BL657" s="78" t="e">
        <f aca="false">IF(AU657=0,"",AU657)</f>
        <v>#N/A</v>
      </c>
      <c r="BM657" s="78" t="e">
        <f aca="false">IF(AV657=0,"",AV657)</f>
        <v>#N/A</v>
      </c>
      <c r="BN657" s="78" t="e">
        <f aca="false">IF(AW657=0,"",AW657)</f>
        <v>#N/A</v>
      </c>
      <c r="BO657" s="78" t="e">
        <f aca="false">IF(AX657=0,"",AX657)</f>
        <v>#N/A</v>
      </c>
      <c r="BP657" s="78" t="e">
        <f aca="false">IF(AY657=0,"",AY657)</f>
        <v>#N/A</v>
      </c>
      <c r="BQ657" s="78" t="e">
        <f aca="false">IF(AZ657=0,"",AZ657)</f>
        <v>#N/A</v>
      </c>
      <c r="BR657" s="78" t="e">
        <f aca="false">IF(BA657=0,"",BA657)</f>
        <v>#N/A</v>
      </c>
      <c r="BS657" s="78" t="e">
        <f aca="false">IF(BB657=0,"",BB657)</f>
        <v>#N/A</v>
      </c>
      <c r="BT657" s="78" t="e">
        <f aca="false">IF(BC657=0,"",BC657)</f>
        <v>#N/A</v>
      </c>
      <c r="BU657" s="78" t="e">
        <f aca="false">IF(BD657=0,"",BD657)</f>
        <v>#N/A</v>
      </c>
    </row>
    <row r="658" customFormat="false" ht="56.7" hidden="false" customHeight="true" outlineLevel="0" collapsed="false">
      <c r="A658" s="137"/>
      <c r="B658" s="138"/>
      <c r="C658" s="139"/>
      <c r="D658" s="139"/>
      <c r="E658" s="143"/>
      <c r="F658" s="120"/>
      <c r="G658" s="121"/>
      <c r="H658" s="122"/>
      <c r="I658" s="123"/>
      <c r="J658" s="116"/>
      <c r="K658" s="124" t="str">
        <f aca="false">IF(ISBLANK(I658),"",ROUND(IF(J658&lt;&gt;"€",IF(J658="$",I658*TRANSFERENCIAS!$E$29,I658*TRANSFERENCIAS!$H$29),I658),2))</f>
        <v/>
      </c>
      <c r="L658" s="142"/>
      <c r="M658" s="142"/>
      <c r="N658" s="142"/>
      <c r="O658" s="142"/>
      <c r="P658" s="142"/>
      <c r="Q658" s="160" t="str">
        <f aca="false">IF(ISNUMBER(X658),X658,"P")</f>
        <v>P</v>
      </c>
      <c r="W658" s="129" t="n">
        <f aca="false">SUM(L658:O658)</f>
        <v>0</v>
      </c>
      <c r="X658" s="129" t="str">
        <f aca="false">IF(W658&gt;0,ABS(W658-K658),"")</f>
        <v/>
      </c>
      <c r="AO658" s="78" t="e">
        <f aca="false">VLOOKUP(F658,PTDS2!$A$1:$Q$13,2)</f>
        <v>#N/A</v>
      </c>
      <c r="AP658" s="78" t="e">
        <f aca="false">VLOOKUP(F658,PTDS2!$A$1:$Q$13,3)</f>
        <v>#N/A</v>
      </c>
      <c r="AQ658" s="78" t="e">
        <f aca="false">VLOOKUP(F658,PTDS2!$A$1:$Q$13,4)</f>
        <v>#N/A</v>
      </c>
      <c r="AR658" s="78" t="e">
        <f aca="false">VLOOKUP(F658,PTDS2!$A$1:$Q$13,5)</f>
        <v>#N/A</v>
      </c>
      <c r="AS658" s="78" t="e">
        <f aca="false">VLOOKUP(F658,PTDS2!$A$1:$Q$13,6)</f>
        <v>#N/A</v>
      </c>
      <c r="AT658" s="78" t="e">
        <f aca="false">VLOOKUP(F658,PTDS2!$A$1:$Q$13,7)</f>
        <v>#N/A</v>
      </c>
      <c r="AU658" s="78" t="e">
        <f aca="false">VLOOKUP(F658,PTDS2!$A$1:$Q$13,8)</f>
        <v>#N/A</v>
      </c>
      <c r="AV658" s="78" t="e">
        <f aca="false">VLOOKUP(F658,PTDS2!$A$1:$Q$13,9)</f>
        <v>#N/A</v>
      </c>
      <c r="AW658" s="78" t="e">
        <f aca="false">VLOOKUP(F658,PTDS2!$A$1:$Q$13,10)</f>
        <v>#N/A</v>
      </c>
      <c r="AX658" s="78" t="e">
        <f aca="false">VLOOKUP(F658,PTDS2!$A$1:$Q$13,11)</f>
        <v>#N/A</v>
      </c>
      <c r="AY658" s="78" t="e">
        <f aca="false">VLOOKUP(F658,PTDS2!$A$1:$Q$13,12)</f>
        <v>#N/A</v>
      </c>
      <c r="AZ658" s="78" t="e">
        <f aca="false">VLOOKUP(F658,PTDS2!$A$1:$Q$13,13)</f>
        <v>#N/A</v>
      </c>
      <c r="BA658" s="78" t="e">
        <f aca="false">VLOOKUP(F658,PTDS2!$A$1:$Q$13,14)</f>
        <v>#N/A</v>
      </c>
      <c r="BB658" s="78" t="e">
        <f aca="false">VLOOKUP(F658,PTDS2!$A$1:$Q$13,15)</f>
        <v>#N/A</v>
      </c>
      <c r="BC658" s="78" t="e">
        <f aca="false">VLOOKUP(F658,PTDS2!$A$1:$Q$13,16)</f>
        <v>#N/A</v>
      </c>
      <c r="BD658" s="78" t="e">
        <f aca="false">VLOOKUP(F658,PTDS2!$A$1:$Q$13,17)</f>
        <v>#N/A</v>
      </c>
      <c r="BF658" s="78" t="e">
        <f aca="false">IF(AO658=0,"",AO658)</f>
        <v>#N/A</v>
      </c>
      <c r="BG658" s="78" t="e">
        <f aca="false">IF(AP658=0,"",AP658)</f>
        <v>#N/A</v>
      </c>
      <c r="BH658" s="78" t="e">
        <f aca="false">IF(AQ658=0,"",AQ658)</f>
        <v>#N/A</v>
      </c>
      <c r="BI658" s="78" t="e">
        <f aca="false">IF(AR658=0,"",AR658)</f>
        <v>#N/A</v>
      </c>
      <c r="BJ658" s="78" t="e">
        <f aca="false">IF(AS658=0,"",AS658)</f>
        <v>#N/A</v>
      </c>
      <c r="BK658" s="78" t="e">
        <f aca="false">IF(AT658=0,"",AT658)</f>
        <v>#N/A</v>
      </c>
      <c r="BL658" s="78" t="e">
        <f aca="false">IF(AU658=0,"",AU658)</f>
        <v>#N/A</v>
      </c>
      <c r="BM658" s="78" t="e">
        <f aca="false">IF(AV658=0,"",AV658)</f>
        <v>#N/A</v>
      </c>
      <c r="BN658" s="78" t="e">
        <f aca="false">IF(AW658=0,"",AW658)</f>
        <v>#N/A</v>
      </c>
      <c r="BO658" s="78" t="e">
        <f aca="false">IF(AX658=0,"",AX658)</f>
        <v>#N/A</v>
      </c>
      <c r="BP658" s="78" t="e">
        <f aca="false">IF(AY658=0,"",AY658)</f>
        <v>#N/A</v>
      </c>
      <c r="BQ658" s="78" t="e">
        <f aca="false">IF(AZ658=0,"",AZ658)</f>
        <v>#N/A</v>
      </c>
      <c r="BR658" s="78" t="e">
        <f aca="false">IF(BA658=0,"",BA658)</f>
        <v>#N/A</v>
      </c>
      <c r="BS658" s="78" t="e">
        <f aca="false">IF(BB658=0,"",BB658)</f>
        <v>#N/A</v>
      </c>
      <c r="BT658" s="78" t="e">
        <f aca="false">IF(BC658=0,"",BC658)</f>
        <v>#N/A</v>
      </c>
      <c r="BU658" s="78" t="e">
        <f aca="false">IF(BD658=0,"",BD658)</f>
        <v>#N/A</v>
      </c>
    </row>
    <row r="659" customFormat="false" ht="56.7" hidden="false" customHeight="true" outlineLevel="0" collapsed="false">
      <c r="A659" s="137"/>
      <c r="B659" s="138"/>
      <c r="C659" s="139"/>
      <c r="D659" s="139"/>
      <c r="E659" s="143"/>
      <c r="F659" s="120"/>
      <c r="G659" s="121"/>
      <c r="H659" s="122"/>
      <c r="I659" s="123"/>
      <c r="J659" s="116"/>
      <c r="K659" s="124" t="str">
        <f aca="false">IF(ISBLANK(I659),"",ROUND(IF(J659&lt;&gt;"€",IF(J659="$",I659*TRANSFERENCIAS!$E$29,I659*TRANSFERENCIAS!$H$29),I659),2))</f>
        <v/>
      </c>
      <c r="L659" s="142"/>
      <c r="M659" s="142"/>
      <c r="N659" s="142"/>
      <c r="O659" s="142"/>
      <c r="P659" s="142"/>
      <c r="Q659" s="160" t="str">
        <f aca="false">IF(ISNUMBER(X659),X659,"P")</f>
        <v>P</v>
      </c>
      <c r="W659" s="129" t="n">
        <f aca="false">SUM(L659:O659)</f>
        <v>0</v>
      </c>
      <c r="X659" s="129" t="str">
        <f aca="false">IF(W659&gt;0,ABS(W659-K659),"")</f>
        <v/>
      </c>
      <c r="AO659" s="78" t="e">
        <f aca="false">VLOOKUP(F659,PTDS2!$A$1:$Q$13,2)</f>
        <v>#N/A</v>
      </c>
      <c r="AP659" s="78" t="e">
        <f aca="false">VLOOKUP(F659,PTDS2!$A$1:$Q$13,3)</f>
        <v>#N/A</v>
      </c>
      <c r="AQ659" s="78" t="e">
        <f aca="false">VLOOKUP(F659,PTDS2!$A$1:$Q$13,4)</f>
        <v>#N/A</v>
      </c>
      <c r="AR659" s="78" t="e">
        <f aca="false">VLOOKUP(F659,PTDS2!$A$1:$Q$13,5)</f>
        <v>#N/A</v>
      </c>
      <c r="AS659" s="78" t="e">
        <f aca="false">VLOOKUP(F659,PTDS2!$A$1:$Q$13,6)</f>
        <v>#N/A</v>
      </c>
      <c r="AT659" s="78" t="e">
        <f aca="false">VLOOKUP(F659,PTDS2!$A$1:$Q$13,7)</f>
        <v>#N/A</v>
      </c>
      <c r="AU659" s="78" t="e">
        <f aca="false">VLOOKUP(F659,PTDS2!$A$1:$Q$13,8)</f>
        <v>#N/A</v>
      </c>
      <c r="AV659" s="78" t="e">
        <f aca="false">VLOOKUP(F659,PTDS2!$A$1:$Q$13,9)</f>
        <v>#N/A</v>
      </c>
      <c r="AW659" s="78" t="e">
        <f aca="false">VLOOKUP(F659,PTDS2!$A$1:$Q$13,10)</f>
        <v>#N/A</v>
      </c>
      <c r="AX659" s="78" t="e">
        <f aca="false">VLOOKUP(F659,PTDS2!$A$1:$Q$13,11)</f>
        <v>#N/A</v>
      </c>
      <c r="AY659" s="78" t="e">
        <f aca="false">VLOOKUP(F659,PTDS2!$A$1:$Q$13,12)</f>
        <v>#N/A</v>
      </c>
      <c r="AZ659" s="78" t="e">
        <f aca="false">VLOOKUP(F659,PTDS2!$A$1:$Q$13,13)</f>
        <v>#N/A</v>
      </c>
      <c r="BA659" s="78" t="e">
        <f aca="false">VLOOKUP(F659,PTDS2!$A$1:$Q$13,14)</f>
        <v>#N/A</v>
      </c>
      <c r="BB659" s="78" t="e">
        <f aca="false">VLOOKUP(F659,PTDS2!$A$1:$Q$13,15)</f>
        <v>#N/A</v>
      </c>
      <c r="BC659" s="78" t="e">
        <f aca="false">VLOOKUP(F659,PTDS2!$A$1:$Q$13,16)</f>
        <v>#N/A</v>
      </c>
      <c r="BD659" s="78" t="e">
        <f aca="false">VLOOKUP(F659,PTDS2!$A$1:$Q$13,17)</f>
        <v>#N/A</v>
      </c>
      <c r="BF659" s="78" t="e">
        <f aca="false">IF(AO659=0,"",AO659)</f>
        <v>#N/A</v>
      </c>
      <c r="BG659" s="78" t="e">
        <f aca="false">IF(AP659=0,"",AP659)</f>
        <v>#N/A</v>
      </c>
      <c r="BH659" s="78" t="e">
        <f aca="false">IF(AQ659=0,"",AQ659)</f>
        <v>#N/A</v>
      </c>
      <c r="BI659" s="78" t="e">
        <f aca="false">IF(AR659=0,"",AR659)</f>
        <v>#N/A</v>
      </c>
      <c r="BJ659" s="78" t="e">
        <f aca="false">IF(AS659=0,"",AS659)</f>
        <v>#N/A</v>
      </c>
      <c r="BK659" s="78" t="e">
        <f aca="false">IF(AT659=0,"",AT659)</f>
        <v>#N/A</v>
      </c>
      <c r="BL659" s="78" t="e">
        <f aca="false">IF(AU659=0,"",AU659)</f>
        <v>#N/A</v>
      </c>
      <c r="BM659" s="78" t="e">
        <f aca="false">IF(AV659=0,"",AV659)</f>
        <v>#N/A</v>
      </c>
      <c r="BN659" s="78" t="e">
        <f aca="false">IF(AW659=0,"",AW659)</f>
        <v>#N/A</v>
      </c>
      <c r="BO659" s="78" t="e">
        <f aca="false">IF(AX659=0,"",AX659)</f>
        <v>#N/A</v>
      </c>
      <c r="BP659" s="78" t="e">
        <f aca="false">IF(AY659=0,"",AY659)</f>
        <v>#N/A</v>
      </c>
      <c r="BQ659" s="78" t="e">
        <f aca="false">IF(AZ659=0,"",AZ659)</f>
        <v>#N/A</v>
      </c>
      <c r="BR659" s="78" t="e">
        <f aca="false">IF(BA659=0,"",BA659)</f>
        <v>#N/A</v>
      </c>
      <c r="BS659" s="78" t="e">
        <f aca="false">IF(BB659=0,"",BB659)</f>
        <v>#N/A</v>
      </c>
      <c r="BT659" s="78" t="e">
        <f aca="false">IF(BC659=0,"",BC659)</f>
        <v>#N/A</v>
      </c>
      <c r="BU659" s="78" t="e">
        <f aca="false">IF(BD659=0,"",BD659)</f>
        <v>#N/A</v>
      </c>
    </row>
    <row r="660" customFormat="false" ht="56.7" hidden="false" customHeight="true" outlineLevel="0" collapsed="false">
      <c r="A660" s="137"/>
      <c r="B660" s="138"/>
      <c r="C660" s="139"/>
      <c r="D660" s="139"/>
      <c r="E660" s="143"/>
      <c r="F660" s="120"/>
      <c r="G660" s="121"/>
      <c r="H660" s="122"/>
      <c r="I660" s="123"/>
      <c r="J660" s="116"/>
      <c r="K660" s="124" t="str">
        <f aca="false">IF(ISBLANK(I660),"",ROUND(IF(J660&lt;&gt;"€",IF(J660="$",I660*TRANSFERENCIAS!$E$29,I660*TRANSFERENCIAS!$H$29),I660),2))</f>
        <v/>
      </c>
      <c r="L660" s="142"/>
      <c r="M660" s="142"/>
      <c r="N660" s="142"/>
      <c r="O660" s="142"/>
      <c r="P660" s="142"/>
      <c r="Q660" s="160" t="str">
        <f aca="false">IF(ISNUMBER(X660),X660,"P")</f>
        <v>P</v>
      </c>
      <c r="W660" s="129" t="n">
        <f aca="false">SUM(L660:O660)</f>
        <v>0</v>
      </c>
      <c r="X660" s="129" t="str">
        <f aca="false">IF(W660&gt;0,ABS(W660-K660),"")</f>
        <v/>
      </c>
      <c r="AO660" s="78" t="e">
        <f aca="false">VLOOKUP(F660,PTDS2!$A$1:$Q$13,2)</f>
        <v>#N/A</v>
      </c>
      <c r="AP660" s="78" t="e">
        <f aca="false">VLOOKUP(F660,PTDS2!$A$1:$Q$13,3)</f>
        <v>#N/A</v>
      </c>
      <c r="AQ660" s="78" t="e">
        <f aca="false">VLOOKUP(F660,PTDS2!$A$1:$Q$13,4)</f>
        <v>#N/A</v>
      </c>
      <c r="AR660" s="78" t="e">
        <f aca="false">VLOOKUP(F660,PTDS2!$A$1:$Q$13,5)</f>
        <v>#N/A</v>
      </c>
      <c r="AS660" s="78" t="e">
        <f aca="false">VLOOKUP(F660,PTDS2!$A$1:$Q$13,6)</f>
        <v>#N/A</v>
      </c>
      <c r="AT660" s="78" t="e">
        <f aca="false">VLOOKUP(F660,PTDS2!$A$1:$Q$13,7)</f>
        <v>#N/A</v>
      </c>
      <c r="AU660" s="78" t="e">
        <f aca="false">VLOOKUP(F660,PTDS2!$A$1:$Q$13,8)</f>
        <v>#N/A</v>
      </c>
      <c r="AV660" s="78" t="e">
        <f aca="false">VLOOKUP(F660,PTDS2!$A$1:$Q$13,9)</f>
        <v>#N/A</v>
      </c>
      <c r="AW660" s="78" t="e">
        <f aca="false">VLOOKUP(F660,PTDS2!$A$1:$Q$13,10)</f>
        <v>#N/A</v>
      </c>
      <c r="AX660" s="78" t="e">
        <f aca="false">VLOOKUP(F660,PTDS2!$A$1:$Q$13,11)</f>
        <v>#N/A</v>
      </c>
      <c r="AY660" s="78" t="e">
        <f aca="false">VLOOKUP(F660,PTDS2!$A$1:$Q$13,12)</f>
        <v>#N/A</v>
      </c>
      <c r="AZ660" s="78" t="e">
        <f aca="false">VLOOKUP(F660,PTDS2!$A$1:$Q$13,13)</f>
        <v>#N/A</v>
      </c>
      <c r="BA660" s="78" t="e">
        <f aca="false">VLOOKUP(F660,PTDS2!$A$1:$Q$13,14)</f>
        <v>#N/A</v>
      </c>
      <c r="BB660" s="78" t="e">
        <f aca="false">VLOOKUP(F660,PTDS2!$A$1:$Q$13,15)</f>
        <v>#N/A</v>
      </c>
      <c r="BC660" s="78" t="e">
        <f aca="false">VLOOKUP(F660,PTDS2!$A$1:$Q$13,16)</f>
        <v>#N/A</v>
      </c>
      <c r="BD660" s="78" t="e">
        <f aca="false">VLOOKUP(F660,PTDS2!$A$1:$Q$13,17)</f>
        <v>#N/A</v>
      </c>
      <c r="BF660" s="78" t="e">
        <f aca="false">IF(AO660=0,"",AO660)</f>
        <v>#N/A</v>
      </c>
      <c r="BG660" s="78" t="e">
        <f aca="false">IF(AP660=0,"",AP660)</f>
        <v>#N/A</v>
      </c>
      <c r="BH660" s="78" t="e">
        <f aca="false">IF(AQ660=0,"",AQ660)</f>
        <v>#N/A</v>
      </c>
      <c r="BI660" s="78" t="e">
        <f aca="false">IF(AR660=0,"",AR660)</f>
        <v>#N/A</v>
      </c>
      <c r="BJ660" s="78" t="e">
        <f aca="false">IF(AS660=0,"",AS660)</f>
        <v>#N/A</v>
      </c>
      <c r="BK660" s="78" t="e">
        <f aca="false">IF(AT660=0,"",AT660)</f>
        <v>#N/A</v>
      </c>
      <c r="BL660" s="78" t="e">
        <f aca="false">IF(AU660=0,"",AU660)</f>
        <v>#N/A</v>
      </c>
      <c r="BM660" s="78" t="e">
        <f aca="false">IF(AV660=0,"",AV660)</f>
        <v>#N/A</v>
      </c>
      <c r="BN660" s="78" t="e">
        <f aca="false">IF(AW660=0,"",AW660)</f>
        <v>#N/A</v>
      </c>
      <c r="BO660" s="78" t="e">
        <f aca="false">IF(AX660=0,"",AX660)</f>
        <v>#N/A</v>
      </c>
      <c r="BP660" s="78" t="e">
        <f aca="false">IF(AY660=0,"",AY660)</f>
        <v>#N/A</v>
      </c>
      <c r="BQ660" s="78" t="e">
        <f aca="false">IF(AZ660=0,"",AZ660)</f>
        <v>#N/A</v>
      </c>
      <c r="BR660" s="78" t="e">
        <f aca="false">IF(BA660=0,"",BA660)</f>
        <v>#N/A</v>
      </c>
      <c r="BS660" s="78" t="e">
        <f aca="false">IF(BB660=0,"",BB660)</f>
        <v>#N/A</v>
      </c>
      <c r="BT660" s="78" t="e">
        <f aca="false">IF(BC660=0,"",BC660)</f>
        <v>#N/A</v>
      </c>
      <c r="BU660" s="78" t="e">
        <f aca="false">IF(BD660=0,"",BD660)</f>
        <v>#N/A</v>
      </c>
    </row>
    <row r="661" customFormat="false" ht="56.7" hidden="false" customHeight="true" outlineLevel="0" collapsed="false">
      <c r="A661" s="137"/>
      <c r="B661" s="138"/>
      <c r="C661" s="139"/>
      <c r="D661" s="139"/>
      <c r="E661" s="143"/>
      <c r="F661" s="120"/>
      <c r="G661" s="121"/>
      <c r="H661" s="122"/>
      <c r="I661" s="123"/>
      <c r="J661" s="116"/>
      <c r="K661" s="124" t="str">
        <f aca="false">IF(ISBLANK(I661),"",ROUND(IF(J661&lt;&gt;"€",IF(J661="$",I661*TRANSFERENCIAS!$E$29,I661*TRANSFERENCIAS!$H$29),I661),2))</f>
        <v/>
      </c>
      <c r="L661" s="142"/>
      <c r="M661" s="142"/>
      <c r="N661" s="142"/>
      <c r="O661" s="142"/>
      <c r="P661" s="142"/>
      <c r="Q661" s="160" t="str">
        <f aca="false">IF(ISNUMBER(X661),X661,"P")</f>
        <v>P</v>
      </c>
      <c r="W661" s="129" t="n">
        <f aca="false">SUM(L661:O661)</f>
        <v>0</v>
      </c>
      <c r="X661" s="129" t="str">
        <f aca="false">IF(W661&gt;0,ABS(W661-K661),"")</f>
        <v/>
      </c>
      <c r="AO661" s="78" t="e">
        <f aca="false">VLOOKUP(F661,PTDS2!$A$1:$Q$13,2)</f>
        <v>#N/A</v>
      </c>
      <c r="AP661" s="78" t="e">
        <f aca="false">VLOOKUP(F661,PTDS2!$A$1:$Q$13,3)</f>
        <v>#N/A</v>
      </c>
      <c r="AQ661" s="78" t="e">
        <f aca="false">VLOOKUP(F661,PTDS2!$A$1:$Q$13,4)</f>
        <v>#N/A</v>
      </c>
      <c r="AR661" s="78" t="e">
        <f aca="false">VLOOKUP(F661,PTDS2!$A$1:$Q$13,5)</f>
        <v>#N/A</v>
      </c>
      <c r="AS661" s="78" t="e">
        <f aca="false">VLOOKUP(F661,PTDS2!$A$1:$Q$13,6)</f>
        <v>#N/A</v>
      </c>
      <c r="AT661" s="78" t="e">
        <f aca="false">VLOOKUP(F661,PTDS2!$A$1:$Q$13,7)</f>
        <v>#N/A</v>
      </c>
      <c r="AU661" s="78" t="e">
        <f aca="false">VLOOKUP(F661,PTDS2!$A$1:$Q$13,8)</f>
        <v>#N/A</v>
      </c>
      <c r="AV661" s="78" t="e">
        <f aca="false">VLOOKUP(F661,PTDS2!$A$1:$Q$13,9)</f>
        <v>#N/A</v>
      </c>
      <c r="AW661" s="78" t="e">
        <f aca="false">VLOOKUP(F661,PTDS2!$A$1:$Q$13,10)</f>
        <v>#N/A</v>
      </c>
      <c r="AX661" s="78" t="e">
        <f aca="false">VLOOKUP(F661,PTDS2!$A$1:$Q$13,11)</f>
        <v>#N/A</v>
      </c>
      <c r="AY661" s="78" t="e">
        <f aca="false">VLOOKUP(F661,PTDS2!$A$1:$Q$13,12)</f>
        <v>#N/A</v>
      </c>
      <c r="AZ661" s="78" t="e">
        <f aca="false">VLOOKUP(F661,PTDS2!$A$1:$Q$13,13)</f>
        <v>#N/A</v>
      </c>
      <c r="BA661" s="78" t="e">
        <f aca="false">VLOOKUP(F661,PTDS2!$A$1:$Q$13,14)</f>
        <v>#N/A</v>
      </c>
      <c r="BB661" s="78" t="e">
        <f aca="false">VLOOKUP(F661,PTDS2!$A$1:$Q$13,15)</f>
        <v>#N/A</v>
      </c>
      <c r="BC661" s="78" t="e">
        <f aca="false">VLOOKUP(F661,PTDS2!$A$1:$Q$13,16)</f>
        <v>#N/A</v>
      </c>
      <c r="BD661" s="78" t="e">
        <f aca="false">VLOOKUP(F661,PTDS2!$A$1:$Q$13,17)</f>
        <v>#N/A</v>
      </c>
      <c r="BF661" s="78" t="e">
        <f aca="false">IF(AO661=0,"",AO661)</f>
        <v>#N/A</v>
      </c>
      <c r="BG661" s="78" t="e">
        <f aca="false">IF(AP661=0,"",AP661)</f>
        <v>#N/A</v>
      </c>
      <c r="BH661" s="78" t="e">
        <f aca="false">IF(AQ661=0,"",AQ661)</f>
        <v>#N/A</v>
      </c>
      <c r="BI661" s="78" t="e">
        <f aca="false">IF(AR661=0,"",AR661)</f>
        <v>#N/A</v>
      </c>
      <c r="BJ661" s="78" t="e">
        <f aca="false">IF(AS661=0,"",AS661)</f>
        <v>#N/A</v>
      </c>
      <c r="BK661" s="78" t="e">
        <f aca="false">IF(AT661=0,"",AT661)</f>
        <v>#N/A</v>
      </c>
      <c r="BL661" s="78" t="e">
        <f aca="false">IF(AU661=0,"",AU661)</f>
        <v>#N/A</v>
      </c>
      <c r="BM661" s="78" t="e">
        <f aca="false">IF(AV661=0,"",AV661)</f>
        <v>#N/A</v>
      </c>
      <c r="BN661" s="78" t="e">
        <f aca="false">IF(AW661=0,"",AW661)</f>
        <v>#N/A</v>
      </c>
      <c r="BO661" s="78" t="e">
        <f aca="false">IF(AX661=0,"",AX661)</f>
        <v>#N/A</v>
      </c>
      <c r="BP661" s="78" t="e">
        <f aca="false">IF(AY661=0,"",AY661)</f>
        <v>#N/A</v>
      </c>
      <c r="BQ661" s="78" t="e">
        <f aca="false">IF(AZ661=0,"",AZ661)</f>
        <v>#N/A</v>
      </c>
      <c r="BR661" s="78" t="e">
        <f aca="false">IF(BA661=0,"",BA661)</f>
        <v>#N/A</v>
      </c>
      <c r="BS661" s="78" t="e">
        <f aca="false">IF(BB661=0,"",BB661)</f>
        <v>#N/A</v>
      </c>
      <c r="BT661" s="78" t="e">
        <f aca="false">IF(BC661=0,"",BC661)</f>
        <v>#N/A</v>
      </c>
      <c r="BU661" s="78" t="e">
        <f aca="false">IF(BD661=0,"",BD661)</f>
        <v>#N/A</v>
      </c>
    </row>
    <row r="662" customFormat="false" ht="56.7" hidden="false" customHeight="true" outlineLevel="0" collapsed="false">
      <c r="A662" s="137"/>
      <c r="B662" s="138"/>
      <c r="C662" s="139"/>
      <c r="D662" s="139"/>
      <c r="E662" s="143"/>
      <c r="F662" s="120"/>
      <c r="G662" s="121"/>
      <c r="H662" s="122"/>
      <c r="I662" s="123"/>
      <c r="J662" s="116"/>
      <c r="K662" s="124" t="str">
        <f aca="false">IF(ISBLANK(I662),"",ROUND(IF(J662&lt;&gt;"€",IF(J662="$",I662*TRANSFERENCIAS!$E$29,I662*TRANSFERENCIAS!$H$29),I662),2))</f>
        <v/>
      </c>
      <c r="L662" s="142"/>
      <c r="M662" s="142"/>
      <c r="N662" s="142"/>
      <c r="O662" s="142"/>
      <c r="P662" s="142"/>
      <c r="Q662" s="160" t="str">
        <f aca="false">IF(ISNUMBER(X662),X662,"P")</f>
        <v>P</v>
      </c>
      <c r="W662" s="129" t="n">
        <f aca="false">SUM(L662:O662)</f>
        <v>0</v>
      </c>
      <c r="X662" s="129" t="str">
        <f aca="false">IF(W662&gt;0,ABS(W662-K662),"")</f>
        <v/>
      </c>
      <c r="AO662" s="78" t="e">
        <f aca="false">VLOOKUP(F662,PTDS2!$A$1:$Q$13,2)</f>
        <v>#N/A</v>
      </c>
      <c r="AP662" s="78" t="e">
        <f aca="false">VLOOKUP(F662,PTDS2!$A$1:$Q$13,3)</f>
        <v>#N/A</v>
      </c>
      <c r="AQ662" s="78" t="e">
        <f aca="false">VLOOKUP(F662,PTDS2!$A$1:$Q$13,4)</f>
        <v>#N/A</v>
      </c>
      <c r="AR662" s="78" t="e">
        <f aca="false">VLOOKUP(F662,PTDS2!$A$1:$Q$13,5)</f>
        <v>#N/A</v>
      </c>
      <c r="AS662" s="78" t="e">
        <f aca="false">VLOOKUP(F662,PTDS2!$A$1:$Q$13,6)</f>
        <v>#N/A</v>
      </c>
      <c r="AT662" s="78" t="e">
        <f aca="false">VLOOKUP(F662,PTDS2!$A$1:$Q$13,7)</f>
        <v>#N/A</v>
      </c>
      <c r="AU662" s="78" t="e">
        <f aca="false">VLOOKUP(F662,PTDS2!$A$1:$Q$13,8)</f>
        <v>#N/A</v>
      </c>
      <c r="AV662" s="78" t="e">
        <f aca="false">VLOOKUP(F662,PTDS2!$A$1:$Q$13,9)</f>
        <v>#N/A</v>
      </c>
      <c r="AW662" s="78" t="e">
        <f aca="false">VLOOKUP(F662,PTDS2!$A$1:$Q$13,10)</f>
        <v>#N/A</v>
      </c>
      <c r="AX662" s="78" t="e">
        <f aca="false">VLOOKUP(F662,PTDS2!$A$1:$Q$13,11)</f>
        <v>#N/A</v>
      </c>
      <c r="AY662" s="78" t="e">
        <f aca="false">VLOOKUP(F662,PTDS2!$A$1:$Q$13,12)</f>
        <v>#N/A</v>
      </c>
      <c r="AZ662" s="78" t="e">
        <f aca="false">VLOOKUP(F662,PTDS2!$A$1:$Q$13,13)</f>
        <v>#N/A</v>
      </c>
      <c r="BA662" s="78" t="e">
        <f aca="false">VLOOKUP(F662,PTDS2!$A$1:$Q$13,14)</f>
        <v>#N/A</v>
      </c>
      <c r="BB662" s="78" t="e">
        <f aca="false">VLOOKUP(F662,PTDS2!$A$1:$Q$13,15)</f>
        <v>#N/A</v>
      </c>
      <c r="BC662" s="78" t="e">
        <f aca="false">VLOOKUP(F662,PTDS2!$A$1:$Q$13,16)</f>
        <v>#N/A</v>
      </c>
      <c r="BD662" s="78" t="e">
        <f aca="false">VLOOKUP(F662,PTDS2!$A$1:$Q$13,17)</f>
        <v>#N/A</v>
      </c>
      <c r="BF662" s="78" t="e">
        <f aca="false">IF(AO662=0,"",AO662)</f>
        <v>#N/A</v>
      </c>
      <c r="BG662" s="78" t="e">
        <f aca="false">IF(AP662=0,"",AP662)</f>
        <v>#N/A</v>
      </c>
      <c r="BH662" s="78" t="e">
        <f aca="false">IF(AQ662=0,"",AQ662)</f>
        <v>#N/A</v>
      </c>
      <c r="BI662" s="78" t="e">
        <f aca="false">IF(AR662=0,"",AR662)</f>
        <v>#N/A</v>
      </c>
      <c r="BJ662" s="78" t="e">
        <f aca="false">IF(AS662=0,"",AS662)</f>
        <v>#N/A</v>
      </c>
      <c r="BK662" s="78" t="e">
        <f aca="false">IF(AT662=0,"",AT662)</f>
        <v>#N/A</v>
      </c>
      <c r="BL662" s="78" t="e">
        <f aca="false">IF(AU662=0,"",AU662)</f>
        <v>#N/A</v>
      </c>
      <c r="BM662" s="78" t="e">
        <f aca="false">IF(AV662=0,"",AV662)</f>
        <v>#N/A</v>
      </c>
      <c r="BN662" s="78" t="e">
        <f aca="false">IF(AW662=0,"",AW662)</f>
        <v>#N/A</v>
      </c>
      <c r="BO662" s="78" t="e">
        <f aca="false">IF(AX662=0,"",AX662)</f>
        <v>#N/A</v>
      </c>
      <c r="BP662" s="78" t="e">
        <f aca="false">IF(AY662=0,"",AY662)</f>
        <v>#N/A</v>
      </c>
      <c r="BQ662" s="78" t="e">
        <f aca="false">IF(AZ662=0,"",AZ662)</f>
        <v>#N/A</v>
      </c>
      <c r="BR662" s="78" t="e">
        <f aca="false">IF(BA662=0,"",BA662)</f>
        <v>#N/A</v>
      </c>
      <c r="BS662" s="78" t="e">
        <f aca="false">IF(BB662=0,"",BB662)</f>
        <v>#N/A</v>
      </c>
      <c r="BT662" s="78" t="e">
        <f aca="false">IF(BC662=0,"",BC662)</f>
        <v>#N/A</v>
      </c>
      <c r="BU662" s="78" t="e">
        <f aca="false">IF(BD662=0,"",BD662)</f>
        <v>#N/A</v>
      </c>
    </row>
    <row r="663" customFormat="false" ht="56.7" hidden="false" customHeight="true" outlineLevel="0" collapsed="false">
      <c r="A663" s="137"/>
      <c r="B663" s="138"/>
      <c r="C663" s="139"/>
      <c r="D663" s="139"/>
      <c r="E663" s="143"/>
      <c r="F663" s="120"/>
      <c r="G663" s="121"/>
      <c r="H663" s="122"/>
      <c r="I663" s="123"/>
      <c r="J663" s="116"/>
      <c r="K663" s="124" t="str">
        <f aca="false">IF(ISBLANK(I663),"",ROUND(IF(J663&lt;&gt;"€",IF(J663="$",I663*TRANSFERENCIAS!$E$29,I663*TRANSFERENCIAS!$H$29),I663),2))</f>
        <v/>
      </c>
      <c r="L663" s="142"/>
      <c r="M663" s="142"/>
      <c r="N663" s="142"/>
      <c r="O663" s="142"/>
      <c r="P663" s="142"/>
      <c r="Q663" s="160" t="str">
        <f aca="false">IF(ISNUMBER(X663),X663,"P")</f>
        <v>P</v>
      </c>
      <c r="W663" s="129" t="n">
        <f aca="false">SUM(L663:O663)</f>
        <v>0</v>
      </c>
      <c r="X663" s="129" t="str">
        <f aca="false">IF(W663&gt;0,ABS(W663-K663),"")</f>
        <v/>
      </c>
      <c r="AO663" s="78" t="e">
        <f aca="false">VLOOKUP(F663,PTDS2!$A$1:$Q$13,2)</f>
        <v>#N/A</v>
      </c>
      <c r="AP663" s="78" t="e">
        <f aca="false">VLOOKUP(F663,PTDS2!$A$1:$Q$13,3)</f>
        <v>#N/A</v>
      </c>
      <c r="AQ663" s="78" t="e">
        <f aca="false">VLOOKUP(F663,PTDS2!$A$1:$Q$13,4)</f>
        <v>#N/A</v>
      </c>
      <c r="AR663" s="78" t="e">
        <f aca="false">VLOOKUP(F663,PTDS2!$A$1:$Q$13,5)</f>
        <v>#N/A</v>
      </c>
      <c r="AS663" s="78" t="e">
        <f aca="false">VLOOKUP(F663,PTDS2!$A$1:$Q$13,6)</f>
        <v>#N/A</v>
      </c>
      <c r="AT663" s="78" t="e">
        <f aca="false">VLOOKUP(F663,PTDS2!$A$1:$Q$13,7)</f>
        <v>#N/A</v>
      </c>
      <c r="AU663" s="78" t="e">
        <f aca="false">VLOOKUP(F663,PTDS2!$A$1:$Q$13,8)</f>
        <v>#N/A</v>
      </c>
      <c r="AV663" s="78" t="e">
        <f aca="false">VLOOKUP(F663,PTDS2!$A$1:$Q$13,9)</f>
        <v>#N/A</v>
      </c>
      <c r="AW663" s="78" t="e">
        <f aca="false">VLOOKUP(F663,PTDS2!$A$1:$Q$13,10)</f>
        <v>#N/A</v>
      </c>
      <c r="AX663" s="78" t="e">
        <f aca="false">VLOOKUP(F663,PTDS2!$A$1:$Q$13,11)</f>
        <v>#N/A</v>
      </c>
      <c r="AY663" s="78" t="e">
        <f aca="false">VLOOKUP(F663,PTDS2!$A$1:$Q$13,12)</f>
        <v>#N/A</v>
      </c>
      <c r="AZ663" s="78" t="e">
        <f aca="false">VLOOKUP(F663,PTDS2!$A$1:$Q$13,13)</f>
        <v>#N/A</v>
      </c>
      <c r="BA663" s="78" t="e">
        <f aca="false">VLOOKUP(F663,PTDS2!$A$1:$Q$13,14)</f>
        <v>#N/A</v>
      </c>
      <c r="BB663" s="78" t="e">
        <f aca="false">VLOOKUP(F663,PTDS2!$A$1:$Q$13,15)</f>
        <v>#N/A</v>
      </c>
      <c r="BC663" s="78" t="e">
        <f aca="false">VLOOKUP(F663,PTDS2!$A$1:$Q$13,16)</f>
        <v>#N/A</v>
      </c>
      <c r="BD663" s="78" t="e">
        <f aca="false">VLOOKUP(F663,PTDS2!$A$1:$Q$13,17)</f>
        <v>#N/A</v>
      </c>
      <c r="BF663" s="78" t="e">
        <f aca="false">IF(AO663=0,"",AO663)</f>
        <v>#N/A</v>
      </c>
      <c r="BG663" s="78" t="e">
        <f aca="false">IF(AP663=0,"",AP663)</f>
        <v>#N/A</v>
      </c>
      <c r="BH663" s="78" t="e">
        <f aca="false">IF(AQ663=0,"",AQ663)</f>
        <v>#N/A</v>
      </c>
      <c r="BI663" s="78" t="e">
        <f aca="false">IF(AR663=0,"",AR663)</f>
        <v>#N/A</v>
      </c>
      <c r="BJ663" s="78" t="e">
        <f aca="false">IF(AS663=0,"",AS663)</f>
        <v>#N/A</v>
      </c>
      <c r="BK663" s="78" t="e">
        <f aca="false">IF(AT663=0,"",AT663)</f>
        <v>#N/A</v>
      </c>
      <c r="BL663" s="78" t="e">
        <f aca="false">IF(AU663=0,"",AU663)</f>
        <v>#N/A</v>
      </c>
      <c r="BM663" s="78" t="e">
        <f aca="false">IF(AV663=0,"",AV663)</f>
        <v>#N/A</v>
      </c>
      <c r="BN663" s="78" t="e">
        <f aca="false">IF(AW663=0,"",AW663)</f>
        <v>#N/A</v>
      </c>
      <c r="BO663" s="78" t="e">
        <f aca="false">IF(AX663=0,"",AX663)</f>
        <v>#N/A</v>
      </c>
      <c r="BP663" s="78" t="e">
        <f aca="false">IF(AY663=0,"",AY663)</f>
        <v>#N/A</v>
      </c>
      <c r="BQ663" s="78" t="e">
        <f aca="false">IF(AZ663=0,"",AZ663)</f>
        <v>#N/A</v>
      </c>
      <c r="BR663" s="78" t="e">
        <f aca="false">IF(BA663=0,"",BA663)</f>
        <v>#N/A</v>
      </c>
      <c r="BS663" s="78" t="e">
        <f aca="false">IF(BB663=0,"",BB663)</f>
        <v>#N/A</v>
      </c>
      <c r="BT663" s="78" t="e">
        <f aca="false">IF(BC663=0,"",BC663)</f>
        <v>#N/A</v>
      </c>
      <c r="BU663" s="78" t="e">
        <f aca="false">IF(BD663=0,"",BD663)</f>
        <v>#N/A</v>
      </c>
    </row>
    <row r="664" customFormat="false" ht="56.7" hidden="false" customHeight="true" outlineLevel="0" collapsed="false">
      <c r="A664" s="137"/>
      <c r="B664" s="138"/>
      <c r="C664" s="139"/>
      <c r="D664" s="139"/>
      <c r="E664" s="143"/>
      <c r="F664" s="120"/>
      <c r="G664" s="121"/>
      <c r="H664" s="122"/>
      <c r="I664" s="123"/>
      <c r="J664" s="116"/>
      <c r="K664" s="124" t="str">
        <f aca="false">IF(ISBLANK(I664),"",ROUND(IF(J664&lt;&gt;"€",IF(J664="$",I664*TRANSFERENCIAS!$E$29,I664*TRANSFERENCIAS!$H$29),I664),2))</f>
        <v/>
      </c>
      <c r="L664" s="142"/>
      <c r="M664" s="142"/>
      <c r="N664" s="142"/>
      <c r="O664" s="142"/>
      <c r="P664" s="142"/>
      <c r="Q664" s="160" t="str">
        <f aca="false">IF(ISNUMBER(X664),X664,"P")</f>
        <v>P</v>
      </c>
      <c r="W664" s="129" t="n">
        <f aca="false">SUM(L664:O664)</f>
        <v>0</v>
      </c>
      <c r="X664" s="129" t="str">
        <f aca="false">IF(W664&gt;0,ABS(W664-K664),"")</f>
        <v/>
      </c>
      <c r="AO664" s="78" t="e">
        <f aca="false">VLOOKUP(F664,PTDS2!$A$1:$Q$13,2)</f>
        <v>#N/A</v>
      </c>
      <c r="AP664" s="78" t="e">
        <f aca="false">VLOOKUP(F664,PTDS2!$A$1:$Q$13,3)</f>
        <v>#N/A</v>
      </c>
      <c r="AQ664" s="78" t="e">
        <f aca="false">VLOOKUP(F664,PTDS2!$A$1:$Q$13,4)</f>
        <v>#N/A</v>
      </c>
      <c r="AR664" s="78" t="e">
        <f aca="false">VLOOKUP(F664,PTDS2!$A$1:$Q$13,5)</f>
        <v>#N/A</v>
      </c>
      <c r="AS664" s="78" t="e">
        <f aca="false">VLOOKUP(F664,PTDS2!$A$1:$Q$13,6)</f>
        <v>#N/A</v>
      </c>
      <c r="AT664" s="78" t="e">
        <f aca="false">VLOOKUP(F664,PTDS2!$A$1:$Q$13,7)</f>
        <v>#N/A</v>
      </c>
      <c r="AU664" s="78" t="e">
        <f aca="false">VLOOKUP(F664,PTDS2!$A$1:$Q$13,8)</f>
        <v>#N/A</v>
      </c>
      <c r="AV664" s="78" t="e">
        <f aca="false">VLOOKUP(F664,PTDS2!$A$1:$Q$13,9)</f>
        <v>#N/A</v>
      </c>
      <c r="AW664" s="78" t="e">
        <f aca="false">VLOOKUP(F664,PTDS2!$A$1:$Q$13,10)</f>
        <v>#N/A</v>
      </c>
      <c r="AX664" s="78" t="e">
        <f aca="false">VLOOKUP(F664,PTDS2!$A$1:$Q$13,11)</f>
        <v>#N/A</v>
      </c>
      <c r="AY664" s="78" t="e">
        <f aca="false">VLOOKUP(F664,PTDS2!$A$1:$Q$13,12)</f>
        <v>#N/A</v>
      </c>
      <c r="AZ664" s="78" t="e">
        <f aca="false">VLOOKUP(F664,PTDS2!$A$1:$Q$13,13)</f>
        <v>#N/A</v>
      </c>
      <c r="BA664" s="78" t="e">
        <f aca="false">VLOOKUP(F664,PTDS2!$A$1:$Q$13,14)</f>
        <v>#N/A</v>
      </c>
      <c r="BB664" s="78" t="e">
        <f aca="false">VLOOKUP(F664,PTDS2!$A$1:$Q$13,15)</f>
        <v>#N/A</v>
      </c>
      <c r="BC664" s="78" t="e">
        <f aca="false">VLOOKUP(F664,PTDS2!$A$1:$Q$13,16)</f>
        <v>#N/A</v>
      </c>
      <c r="BD664" s="78" t="e">
        <f aca="false">VLOOKUP(F664,PTDS2!$A$1:$Q$13,17)</f>
        <v>#N/A</v>
      </c>
      <c r="BF664" s="78" t="e">
        <f aca="false">IF(AO664=0,"",AO664)</f>
        <v>#N/A</v>
      </c>
      <c r="BG664" s="78" t="e">
        <f aca="false">IF(AP664=0,"",AP664)</f>
        <v>#N/A</v>
      </c>
      <c r="BH664" s="78" t="e">
        <f aca="false">IF(AQ664=0,"",AQ664)</f>
        <v>#N/A</v>
      </c>
      <c r="BI664" s="78" t="e">
        <f aca="false">IF(AR664=0,"",AR664)</f>
        <v>#N/A</v>
      </c>
      <c r="BJ664" s="78" t="e">
        <f aca="false">IF(AS664=0,"",AS664)</f>
        <v>#N/A</v>
      </c>
      <c r="BK664" s="78" t="e">
        <f aca="false">IF(AT664=0,"",AT664)</f>
        <v>#N/A</v>
      </c>
      <c r="BL664" s="78" t="e">
        <f aca="false">IF(AU664=0,"",AU664)</f>
        <v>#N/A</v>
      </c>
      <c r="BM664" s="78" t="e">
        <f aca="false">IF(AV664=0,"",AV664)</f>
        <v>#N/A</v>
      </c>
      <c r="BN664" s="78" t="e">
        <f aca="false">IF(AW664=0,"",AW664)</f>
        <v>#N/A</v>
      </c>
      <c r="BO664" s="78" t="e">
        <f aca="false">IF(AX664=0,"",AX664)</f>
        <v>#N/A</v>
      </c>
      <c r="BP664" s="78" t="e">
        <f aca="false">IF(AY664=0,"",AY664)</f>
        <v>#N/A</v>
      </c>
      <c r="BQ664" s="78" t="e">
        <f aca="false">IF(AZ664=0,"",AZ664)</f>
        <v>#N/A</v>
      </c>
      <c r="BR664" s="78" t="e">
        <f aca="false">IF(BA664=0,"",BA664)</f>
        <v>#N/A</v>
      </c>
      <c r="BS664" s="78" t="e">
        <f aca="false">IF(BB664=0,"",BB664)</f>
        <v>#N/A</v>
      </c>
      <c r="BT664" s="78" t="e">
        <f aca="false">IF(BC664=0,"",BC664)</f>
        <v>#N/A</v>
      </c>
      <c r="BU664" s="78" t="e">
        <f aca="false">IF(BD664=0,"",BD664)</f>
        <v>#N/A</v>
      </c>
    </row>
    <row r="665" customFormat="false" ht="56.7" hidden="false" customHeight="true" outlineLevel="0" collapsed="false">
      <c r="A665" s="137"/>
      <c r="B665" s="138"/>
      <c r="C665" s="139"/>
      <c r="D665" s="139"/>
      <c r="E665" s="143"/>
      <c r="F665" s="120"/>
      <c r="G665" s="121"/>
      <c r="H665" s="122"/>
      <c r="I665" s="123"/>
      <c r="J665" s="116"/>
      <c r="K665" s="124" t="str">
        <f aca="false">IF(ISBLANK(I665),"",ROUND(IF(J665&lt;&gt;"€",IF(J665="$",I665*TRANSFERENCIAS!$E$29,I665*TRANSFERENCIAS!$H$29),I665),2))</f>
        <v/>
      </c>
      <c r="L665" s="142"/>
      <c r="M665" s="142"/>
      <c r="N665" s="142"/>
      <c r="O665" s="142"/>
      <c r="P665" s="142"/>
      <c r="Q665" s="160" t="str">
        <f aca="false">IF(ISNUMBER(X665),X665,"P")</f>
        <v>P</v>
      </c>
      <c r="W665" s="129" t="n">
        <f aca="false">SUM(L665:O665)</f>
        <v>0</v>
      </c>
      <c r="X665" s="129" t="str">
        <f aca="false">IF(W665&gt;0,ABS(W665-K665),"")</f>
        <v/>
      </c>
      <c r="AO665" s="78" t="e">
        <f aca="false">VLOOKUP(F665,PTDS2!$A$1:$Q$13,2)</f>
        <v>#N/A</v>
      </c>
      <c r="AP665" s="78" t="e">
        <f aca="false">VLOOKUP(F665,PTDS2!$A$1:$Q$13,3)</f>
        <v>#N/A</v>
      </c>
      <c r="AQ665" s="78" t="e">
        <f aca="false">VLOOKUP(F665,PTDS2!$A$1:$Q$13,4)</f>
        <v>#N/A</v>
      </c>
      <c r="AR665" s="78" t="e">
        <f aca="false">VLOOKUP(F665,PTDS2!$A$1:$Q$13,5)</f>
        <v>#N/A</v>
      </c>
      <c r="AS665" s="78" t="e">
        <f aca="false">VLOOKUP(F665,PTDS2!$A$1:$Q$13,6)</f>
        <v>#N/A</v>
      </c>
      <c r="AT665" s="78" t="e">
        <f aca="false">VLOOKUP(F665,PTDS2!$A$1:$Q$13,7)</f>
        <v>#N/A</v>
      </c>
      <c r="AU665" s="78" t="e">
        <f aca="false">VLOOKUP(F665,PTDS2!$A$1:$Q$13,8)</f>
        <v>#N/A</v>
      </c>
      <c r="AV665" s="78" t="e">
        <f aca="false">VLOOKUP(F665,PTDS2!$A$1:$Q$13,9)</f>
        <v>#N/A</v>
      </c>
      <c r="AW665" s="78" t="e">
        <f aca="false">VLOOKUP(F665,PTDS2!$A$1:$Q$13,10)</f>
        <v>#N/A</v>
      </c>
      <c r="AX665" s="78" t="e">
        <f aca="false">VLOOKUP(F665,PTDS2!$A$1:$Q$13,11)</f>
        <v>#N/A</v>
      </c>
      <c r="AY665" s="78" t="e">
        <f aca="false">VLOOKUP(F665,PTDS2!$A$1:$Q$13,12)</f>
        <v>#N/A</v>
      </c>
      <c r="AZ665" s="78" t="e">
        <f aca="false">VLOOKUP(F665,PTDS2!$A$1:$Q$13,13)</f>
        <v>#N/A</v>
      </c>
      <c r="BA665" s="78" t="e">
        <f aca="false">VLOOKUP(F665,PTDS2!$A$1:$Q$13,14)</f>
        <v>#N/A</v>
      </c>
      <c r="BB665" s="78" t="e">
        <f aca="false">VLOOKUP(F665,PTDS2!$A$1:$Q$13,15)</f>
        <v>#N/A</v>
      </c>
      <c r="BC665" s="78" t="e">
        <f aca="false">VLOOKUP(F665,PTDS2!$A$1:$Q$13,16)</f>
        <v>#N/A</v>
      </c>
      <c r="BD665" s="78" t="e">
        <f aca="false">VLOOKUP(F665,PTDS2!$A$1:$Q$13,17)</f>
        <v>#N/A</v>
      </c>
      <c r="BF665" s="78" t="e">
        <f aca="false">IF(AO665=0,"",AO665)</f>
        <v>#N/A</v>
      </c>
      <c r="BG665" s="78" t="e">
        <f aca="false">IF(AP665=0,"",AP665)</f>
        <v>#N/A</v>
      </c>
      <c r="BH665" s="78" t="e">
        <f aca="false">IF(AQ665=0,"",AQ665)</f>
        <v>#N/A</v>
      </c>
      <c r="BI665" s="78" t="e">
        <f aca="false">IF(AR665=0,"",AR665)</f>
        <v>#N/A</v>
      </c>
      <c r="BJ665" s="78" t="e">
        <f aca="false">IF(AS665=0,"",AS665)</f>
        <v>#N/A</v>
      </c>
      <c r="BK665" s="78" t="e">
        <f aca="false">IF(AT665=0,"",AT665)</f>
        <v>#N/A</v>
      </c>
      <c r="BL665" s="78" t="e">
        <f aca="false">IF(AU665=0,"",AU665)</f>
        <v>#N/A</v>
      </c>
      <c r="BM665" s="78" t="e">
        <f aca="false">IF(AV665=0,"",AV665)</f>
        <v>#N/A</v>
      </c>
      <c r="BN665" s="78" t="e">
        <f aca="false">IF(AW665=0,"",AW665)</f>
        <v>#N/A</v>
      </c>
      <c r="BO665" s="78" t="e">
        <f aca="false">IF(AX665=0,"",AX665)</f>
        <v>#N/A</v>
      </c>
      <c r="BP665" s="78" t="e">
        <f aca="false">IF(AY665=0,"",AY665)</f>
        <v>#N/A</v>
      </c>
      <c r="BQ665" s="78" t="e">
        <f aca="false">IF(AZ665=0,"",AZ665)</f>
        <v>#N/A</v>
      </c>
      <c r="BR665" s="78" t="e">
        <f aca="false">IF(BA665=0,"",BA665)</f>
        <v>#N/A</v>
      </c>
      <c r="BS665" s="78" t="e">
        <f aca="false">IF(BB665=0,"",BB665)</f>
        <v>#N/A</v>
      </c>
      <c r="BT665" s="78" t="e">
        <f aca="false">IF(BC665=0,"",BC665)</f>
        <v>#N/A</v>
      </c>
      <c r="BU665" s="78" t="e">
        <f aca="false">IF(BD665=0,"",BD665)</f>
        <v>#N/A</v>
      </c>
    </row>
    <row r="666" customFormat="false" ht="56.7" hidden="false" customHeight="true" outlineLevel="0" collapsed="false">
      <c r="A666" s="137"/>
      <c r="B666" s="138"/>
      <c r="C666" s="139"/>
      <c r="D666" s="139"/>
      <c r="E666" s="143"/>
      <c r="F666" s="120"/>
      <c r="G666" s="121"/>
      <c r="H666" s="122"/>
      <c r="I666" s="123"/>
      <c r="J666" s="116"/>
      <c r="K666" s="124" t="str">
        <f aca="false">IF(ISBLANK(I666),"",ROUND(IF(J666&lt;&gt;"€",IF(J666="$",I666*TRANSFERENCIAS!$E$29,I666*TRANSFERENCIAS!$H$29),I666),2))</f>
        <v/>
      </c>
      <c r="L666" s="142"/>
      <c r="M666" s="142"/>
      <c r="N666" s="142"/>
      <c r="O666" s="142"/>
      <c r="P666" s="142"/>
      <c r="Q666" s="160" t="str">
        <f aca="false">IF(ISNUMBER(X666),X666,"P")</f>
        <v>P</v>
      </c>
      <c r="W666" s="129" t="n">
        <f aca="false">SUM(L666:O666)</f>
        <v>0</v>
      </c>
      <c r="X666" s="129" t="str">
        <f aca="false">IF(W666&gt;0,ABS(W666-K666),"")</f>
        <v/>
      </c>
      <c r="AO666" s="78" t="e">
        <f aca="false">VLOOKUP(F666,PTDS2!$A$1:$Q$13,2)</f>
        <v>#N/A</v>
      </c>
      <c r="AP666" s="78" t="e">
        <f aca="false">VLOOKUP(F666,PTDS2!$A$1:$Q$13,3)</f>
        <v>#N/A</v>
      </c>
      <c r="AQ666" s="78" t="e">
        <f aca="false">VLOOKUP(F666,PTDS2!$A$1:$Q$13,4)</f>
        <v>#N/A</v>
      </c>
      <c r="AR666" s="78" t="e">
        <f aca="false">VLOOKUP(F666,PTDS2!$A$1:$Q$13,5)</f>
        <v>#N/A</v>
      </c>
      <c r="AS666" s="78" t="e">
        <f aca="false">VLOOKUP(F666,PTDS2!$A$1:$Q$13,6)</f>
        <v>#N/A</v>
      </c>
      <c r="AT666" s="78" t="e">
        <f aca="false">VLOOKUP(F666,PTDS2!$A$1:$Q$13,7)</f>
        <v>#N/A</v>
      </c>
      <c r="AU666" s="78" t="e">
        <f aca="false">VLOOKUP(F666,PTDS2!$A$1:$Q$13,8)</f>
        <v>#N/A</v>
      </c>
      <c r="AV666" s="78" t="e">
        <f aca="false">VLOOKUP(F666,PTDS2!$A$1:$Q$13,9)</f>
        <v>#N/A</v>
      </c>
      <c r="AW666" s="78" t="e">
        <f aca="false">VLOOKUP(F666,PTDS2!$A$1:$Q$13,10)</f>
        <v>#N/A</v>
      </c>
      <c r="AX666" s="78" t="e">
        <f aca="false">VLOOKUP(F666,PTDS2!$A$1:$Q$13,11)</f>
        <v>#N/A</v>
      </c>
      <c r="AY666" s="78" t="e">
        <f aca="false">VLOOKUP(F666,PTDS2!$A$1:$Q$13,12)</f>
        <v>#N/A</v>
      </c>
      <c r="AZ666" s="78" t="e">
        <f aca="false">VLOOKUP(F666,PTDS2!$A$1:$Q$13,13)</f>
        <v>#N/A</v>
      </c>
      <c r="BA666" s="78" t="e">
        <f aca="false">VLOOKUP(F666,PTDS2!$A$1:$Q$13,14)</f>
        <v>#N/A</v>
      </c>
      <c r="BB666" s="78" t="e">
        <f aca="false">VLOOKUP(F666,PTDS2!$A$1:$Q$13,15)</f>
        <v>#N/A</v>
      </c>
      <c r="BC666" s="78" t="e">
        <f aca="false">VLOOKUP(F666,PTDS2!$A$1:$Q$13,16)</f>
        <v>#N/A</v>
      </c>
      <c r="BD666" s="78" t="e">
        <f aca="false">VLOOKUP(F666,PTDS2!$A$1:$Q$13,17)</f>
        <v>#N/A</v>
      </c>
      <c r="BF666" s="78" t="e">
        <f aca="false">IF(AO666=0,"",AO666)</f>
        <v>#N/A</v>
      </c>
      <c r="BG666" s="78" t="e">
        <f aca="false">IF(AP666=0,"",AP666)</f>
        <v>#N/A</v>
      </c>
      <c r="BH666" s="78" t="e">
        <f aca="false">IF(AQ666=0,"",AQ666)</f>
        <v>#N/A</v>
      </c>
      <c r="BI666" s="78" t="e">
        <f aca="false">IF(AR666=0,"",AR666)</f>
        <v>#N/A</v>
      </c>
      <c r="BJ666" s="78" t="e">
        <f aca="false">IF(AS666=0,"",AS666)</f>
        <v>#N/A</v>
      </c>
      <c r="BK666" s="78" t="e">
        <f aca="false">IF(AT666=0,"",AT666)</f>
        <v>#N/A</v>
      </c>
      <c r="BL666" s="78" t="e">
        <f aca="false">IF(AU666=0,"",AU666)</f>
        <v>#N/A</v>
      </c>
      <c r="BM666" s="78" t="e">
        <f aca="false">IF(AV666=0,"",AV666)</f>
        <v>#N/A</v>
      </c>
      <c r="BN666" s="78" t="e">
        <f aca="false">IF(AW666=0,"",AW666)</f>
        <v>#N/A</v>
      </c>
      <c r="BO666" s="78" t="e">
        <f aca="false">IF(AX666=0,"",AX666)</f>
        <v>#N/A</v>
      </c>
      <c r="BP666" s="78" t="e">
        <f aca="false">IF(AY666=0,"",AY666)</f>
        <v>#N/A</v>
      </c>
      <c r="BQ666" s="78" t="e">
        <f aca="false">IF(AZ666=0,"",AZ666)</f>
        <v>#N/A</v>
      </c>
      <c r="BR666" s="78" t="e">
        <f aca="false">IF(BA666=0,"",BA666)</f>
        <v>#N/A</v>
      </c>
      <c r="BS666" s="78" t="e">
        <f aca="false">IF(BB666=0,"",BB666)</f>
        <v>#N/A</v>
      </c>
      <c r="BT666" s="78" t="e">
        <f aca="false">IF(BC666=0,"",BC666)</f>
        <v>#N/A</v>
      </c>
      <c r="BU666" s="78" t="e">
        <f aca="false">IF(BD666=0,"",BD666)</f>
        <v>#N/A</v>
      </c>
    </row>
    <row r="667" customFormat="false" ht="56.7" hidden="false" customHeight="true" outlineLevel="0" collapsed="false">
      <c r="A667" s="137"/>
      <c r="B667" s="138"/>
      <c r="C667" s="139"/>
      <c r="D667" s="139"/>
      <c r="E667" s="143"/>
      <c r="F667" s="120"/>
      <c r="G667" s="121"/>
      <c r="H667" s="122"/>
      <c r="I667" s="123"/>
      <c r="J667" s="116"/>
      <c r="K667" s="124" t="str">
        <f aca="false">IF(ISBLANK(I667),"",ROUND(IF(J667&lt;&gt;"€",IF(J667="$",I667*TRANSFERENCIAS!$E$29,I667*TRANSFERENCIAS!$H$29),I667),2))</f>
        <v/>
      </c>
      <c r="L667" s="142"/>
      <c r="M667" s="142"/>
      <c r="N667" s="142"/>
      <c r="O667" s="142"/>
      <c r="P667" s="142"/>
      <c r="Q667" s="160" t="str">
        <f aca="false">IF(ISNUMBER(X667),X667,"P")</f>
        <v>P</v>
      </c>
      <c r="W667" s="129" t="n">
        <f aca="false">SUM(L667:O667)</f>
        <v>0</v>
      </c>
      <c r="X667" s="129" t="str">
        <f aca="false">IF(W667&gt;0,ABS(W667-K667),"")</f>
        <v/>
      </c>
      <c r="AO667" s="78" t="e">
        <f aca="false">VLOOKUP(F667,PTDS2!$A$1:$Q$13,2)</f>
        <v>#N/A</v>
      </c>
      <c r="AP667" s="78" t="e">
        <f aca="false">VLOOKUP(F667,PTDS2!$A$1:$Q$13,3)</f>
        <v>#N/A</v>
      </c>
      <c r="AQ667" s="78" t="e">
        <f aca="false">VLOOKUP(F667,PTDS2!$A$1:$Q$13,4)</f>
        <v>#N/A</v>
      </c>
      <c r="AR667" s="78" t="e">
        <f aca="false">VLOOKUP(F667,PTDS2!$A$1:$Q$13,5)</f>
        <v>#N/A</v>
      </c>
      <c r="AS667" s="78" t="e">
        <f aca="false">VLOOKUP(F667,PTDS2!$A$1:$Q$13,6)</f>
        <v>#N/A</v>
      </c>
      <c r="AT667" s="78" t="e">
        <f aca="false">VLOOKUP(F667,PTDS2!$A$1:$Q$13,7)</f>
        <v>#N/A</v>
      </c>
      <c r="AU667" s="78" t="e">
        <f aca="false">VLOOKUP(F667,PTDS2!$A$1:$Q$13,8)</f>
        <v>#N/A</v>
      </c>
      <c r="AV667" s="78" t="e">
        <f aca="false">VLOOKUP(F667,PTDS2!$A$1:$Q$13,9)</f>
        <v>#N/A</v>
      </c>
      <c r="AW667" s="78" t="e">
        <f aca="false">VLOOKUP(F667,PTDS2!$A$1:$Q$13,10)</f>
        <v>#N/A</v>
      </c>
      <c r="AX667" s="78" t="e">
        <f aca="false">VLOOKUP(F667,PTDS2!$A$1:$Q$13,11)</f>
        <v>#N/A</v>
      </c>
      <c r="AY667" s="78" t="e">
        <f aca="false">VLOOKUP(F667,PTDS2!$A$1:$Q$13,12)</f>
        <v>#N/A</v>
      </c>
      <c r="AZ667" s="78" t="e">
        <f aca="false">VLOOKUP(F667,PTDS2!$A$1:$Q$13,13)</f>
        <v>#N/A</v>
      </c>
      <c r="BA667" s="78" t="e">
        <f aca="false">VLOOKUP(F667,PTDS2!$A$1:$Q$13,14)</f>
        <v>#N/A</v>
      </c>
      <c r="BB667" s="78" t="e">
        <f aca="false">VLOOKUP(F667,PTDS2!$A$1:$Q$13,15)</f>
        <v>#N/A</v>
      </c>
      <c r="BC667" s="78" t="e">
        <f aca="false">VLOOKUP(F667,PTDS2!$A$1:$Q$13,16)</f>
        <v>#N/A</v>
      </c>
      <c r="BD667" s="78" t="e">
        <f aca="false">VLOOKUP(F667,PTDS2!$A$1:$Q$13,17)</f>
        <v>#N/A</v>
      </c>
      <c r="BF667" s="78" t="e">
        <f aca="false">IF(AO667=0,"",AO667)</f>
        <v>#N/A</v>
      </c>
      <c r="BG667" s="78" t="e">
        <f aca="false">IF(AP667=0,"",AP667)</f>
        <v>#N/A</v>
      </c>
      <c r="BH667" s="78" t="e">
        <f aca="false">IF(AQ667=0,"",AQ667)</f>
        <v>#N/A</v>
      </c>
      <c r="BI667" s="78" t="e">
        <f aca="false">IF(AR667=0,"",AR667)</f>
        <v>#N/A</v>
      </c>
      <c r="BJ667" s="78" t="e">
        <f aca="false">IF(AS667=0,"",AS667)</f>
        <v>#N/A</v>
      </c>
      <c r="BK667" s="78" t="e">
        <f aca="false">IF(AT667=0,"",AT667)</f>
        <v>#N/A</v>
      </c>
      <c r="BL667" s="78" t="e">
        <f aca="false">IF(AU667=0,"",AU667)</f>
        <v>#N/A</v>
      </c>
      <c r="BM667" s="78" t="e">
        <f aca="false">IF(AV667=0,"",AV667)</f>
        <v>#N/A</v>
      </c>
      <c r="BN667" s="78" t="e">
        <f aca="false">IF(AW667=0,"",AW667)</f>
        <v>#N/A</v>
      </c>
      <c r="BO667" s="78" t="e">
        <f aca="false">IF(AX667=0,"",AX667)</f>
        <v>#N/A</v>
      </c>
      <c r="BP667" s="78" t="e">
        <f aca="false">IF(AY667=0,"",AY667)</f>
        <v>#N/A</v>
      </c>
      <c r="BQ667" s="78" t="e">
        <f aca="false">IF(AZ667=0,"",AZ667)</f>
        <v>#N/A</v>
      </c>
      <c r="BR667" s="78" t="e">
        <f aca="false">IF(BA667=0,"",BA667)</f>
        <v>#N/A</v>
      </c>
      <c r="BS667" s="78" t="e">
        <f aca="false">IF(BB667=0,"",BB667)</f>
        <v>#N/A</v>
      </c>
      <c r="BT667" s="78" t="e">
        <f aca="false">IF(BC667=0,"",BC667)</f>
        <v>#N/A</v>
      </c>
      <c r="BU667" s="78" t="e">
        <f aca="false">IF(BD667=0,"",BD667)</f>
        <v>#N/A</v>
      </c>
    </row>
    <row r="668" customFormat="false" ht="56.7" hidden="false" customHeight="true" outlineLevel="0" collapsed="false">
      <c r="A668" s="137"/>
      <c r="B668" s="138"/>
      <c r="C668" s="139"/>
      <c r="D668" s="139"/>
      <c r="E668" s="143"/>
      <c r="F668" s="120"/>
      <c r="G668" s="121"/>
      <c r="H668" s="122"/>
      <c r="I668" s="123"/>
      <c r="J668" s="116"/>
      <c r="K668" s="124" t="str">
        <f aca="false">IF(ISBLANK(I668),"",ROUND(IF(J668&lt;&gt;"€",IF(J668="$",I668*TRANSFERENCIAS!$E$29,I668*TRANSFERENCIAS!$H$29),I668),2))</f>
        <v/>
      </c>
      <c r="L668" s="142"/>
      <c r="M668" s="142"/>
      <c r="N668" s="142"/>
      <c r="O668" s="142"/>
      <c r="P668" s="142"/>
      <c r="Q668" s="160" t="str">
        <f aca="false">IF(ISNUMBER(X668),X668,"P")</f>
        <v>P</v>
      </c>
      <c r="W668" s="129" t="n">
        <f aca="false">SUM(L668:O668)</f>
        <v>0</v>
      </c>
      <c r="X668" s="129" t="str">
        <f aca="false">IF(W668&gt;0,ABS(W668-K668),"")</f>
        <v/>
      </c>
      <c r="AO668" s="78" t="e">
        <f aca="false">VLOOKUP(F668,PTDS2!$A$1:$Q$13,2)</f>
        <v>#N/A</v>
      </c>
      <c r="AP668" s="78" t="e">
        <f aca="false">VLOOKUP(F668,PTDS2!$A$1:$Q$13,3)</f>
        <v>#N/A</v>
      </c>
      <c r="AQ668" s="78" t="e">
        <f aca="false">VLOOKUP(F668,PTDS2!$A$1:$Q$13,4)</f>
        <v>#N/A</v>
      </c>
      <c r="AR668" s="78" t="e">
        <f aca="false">VLOOKUP(F668,PTDS2!$A$1:$Q$13,5)</f>
        <v>#N/A</v>
      </c>
      <c r="AS668" s="78" t="e">
        <f aca="false">VLOOKUP(F668,PTDS2!$A$1:$Q$13,6)</f>
        <v>#N/A</v>
      </c>
      <c r="AT668" s="78" t="e">
        <f aca="false">VLOOKUP(F668,PTDS2!$A$1:$Q$13,7)</f>
        <v>#N/A</v>
      </c>
      <c r="AU668" s="78" t="e">
        <f aca="false">VLOOKUP(F668,PTDS2!$A$1:$Q$13,8)</f>
        <v>#N/A</v>
      </c>
      <c r="AV668" s="78" t="e">
        <f aca="false">VLOOKUP(F668,PTDS2!$A$1:$Q$13,9)</f>
        <v>#N/A</v>
      </c>
      <c r="AW668" s="78" t="e">
        <f aca="false">VLOOKUP(F668,PTDS2!$A$1:$Q$13,10)</f>
        <v>#N/A</v>
      </c>
      <c r="AX668" s="78" t="e">
        <f aca="false">VLOOKUP(F668,PTDS2!$A$1:$Q$13,11)</f>
        <v>#N/A</v>
      </c>
      <c r="AY668" s="78" t="e">
        <f aca="false">VLOOKUP(F668,PTDS2!$A$1:$Q$13,12)</f>
        <v>#N/A</v>
      </c>
      <c r="AZ668" s="78" t="e">
        <f aca="false">VLOOKUP(F668,PTDS2!$A$1:$Q$13,13)</f>
        <v>#N/A</v>
      </c>
      <c r="BA668" s="78" t="e">
        <f aca="false">VLOOKUP(F668,PTDS2!$A$1:$Q$13,14)</f>
        <v>#N/A</v>
      </c>
      <c r="BB668" s="78" t="e">
        <f aca="false">VLOOKUP(F668,PTDS2!$A$1:$Q$13,15)</f>
        <v>#N/A</v>
      </c>
      <c r="BC668" s="78" t="e">
        <f aca="false">VLOOKUP(F668,PTDS2!$A$1:$Q$13,16)</f>
        <v>#N/A</v>
      </c>
      <c r="BD668" s="78" t="e">
        <f aca="false">VLOOKUP(F668,PTDS2!$A$1:$Q$13,17)</f>
        <v>#N/A</v>
      </c>
      <c r="BF668" s="78" t="e">
        <f aca="false">IF(AO668=0,"",AO668)</f>
        <v>#N/A</v>
      </c>
      <c r="BG668" s="78" t="e">
        <f aca="false">IF(AP668=0,"",AP668)</f>
        <v>#N/A</v>
      </c>
      <c r="BH668" s="78" t="e">
        <f aca="false">IF(AQ668=0,"",AQ668)</f>
        <v>#N/A</v>
      </c>
      <c r="BI668" s="78" t="e">
        <f aca="false">IF(AR668=0,"",AR668)</f>
        <v>#N/A</v>
      </c>
      <c r="BJ668" s="78" t="e">
        <f aca="false">IF(AS668=0,"",AS668)</f>
        <v>#N/A</v>
      </c>
      <c r="BK668" s="78" t="e">
        <f aca="false">IF(AT668=0,"",AT668)</f>
        <v>#N/A</v>
      </c>
      <c r="BL668" s="78" t="e">
        <f aca="false">IF(AU668=0,"",AU668)</f>
        <v>#N/A</v>
      </c>
      <c r="BM668" s="78" t="e">
        <f aca="false">IF(AV668=0,"",AV668)</f>
        <v>#N/A</v>
      </c>
      <c r="BN668" s="78" t="e">
        <f aca="false">IF(AW668=0,"",AW668)</f>
        <v>#N/A</v>
      </c>
      <c r="BO668" s="78" t="e">
        <f aca="false">IF(AX668=0,"",AX668)</f>
        <v>#N/A</v>
      </c>
      <c r="BP668" s="78" t="e">
        <f aca="false">IF(AY668=0,"",AY668)</f>
        <v>#N/A</v>
      </c>
      <c r="BQ668" s="78" t="e">
        <f aca="false">IF(AZ668=0,"",AZ668)</f>
        <v>#N/A</v>
      </c>
      <c r="BR668" s="78" t="e">
        <f aca="false">IF(BA668=0,"",BA668)</f>
        <v>#N/A</v>
      </c>
      <c r="BS668" s="78" t="e">
        <f aca="false">IF(BB668=0,"",BB668)</f>
        <v>#N/A</v>
      </c>
      <c r="BT668" s="78" t="e">
        <f aca="false">IF(BC668=0,"",BC668)</f>
        <v>#N/A</v>
      </c>
      <c r="BU668" s="78" t="e">
        <f aca="false">IF(BD668=0,"",BD668)</f>
        <v>#N/A</v>
      </c>
    </row>
    <row r="669" customFormat="false" ht="56.7" hidden="false" customHeight="true" outlineLevel="0" collapsed="false">
      <c r="A669" s="137"/>
      <c r="B669" s="138"/>
      <c r="C669" s="139"/>
      <c r="D669" s="139"/>
      <c r="E669" s="143"/>
      <c r="F669" s="120"/>
      <c r="G669" s="121"/>
      <c r="H669" s="122"/>
      <c r="I669" s="123"/>
      <c r="J669" s="116"/>
      <c r="K669" s="124" t="str">
        <f aca="false">IF(ISBLANK(I669),"",ROUND(IF(J669&lt;&gt;"€",IF(J669="$",I669*TRANSFERENCIAS!$E$29,I669*TRANSFERENCIAS!$H$29),I669),2))</f>
        <v/>
      </c>
      <c r="L669" s="142"/>
      <c r="M669" s="142"/>
      <c r="N669" s="142"/>
      <c r="O669" s="142"/>
      <c r="P669" s="142"/>
      <c r="Q669" s="160" t="str">
        <f aca="false">IF(ISNUMBER(X669),X669,"P")</f>
        <v>P</v>
      </c>
      <c r="W669" s="129" t="n">
        <f aca="false">SUM(L669:O669)</f>
        <v>0</v>
      </c>
      <c r="X669" s="129" t="str">
        <f aca="false">IF(W669&gt;0,ABS(W669-K669),"")</f>
        <v/>
      </c>
      <c r="AO669" s="78" t="e">
        <f aca="false">VLOOKUP(F669,PTDS2!$A$1:$Q$13,2)</f>
        <v>#N/A</v>
      </c>
      <c r="AP669" s="78" t="e">
        <f aca="false">VLOOKUP(F669,PTDS2!$A$1:$Q$13,3)</f>
        <v>#N/A</v>
      </c>
      <c r="AQ669" s="78" t="e">
        <f aca="false">VLOOKUP(F669,PTDS2!$A$1:$Q$13,4)</f>
        <v>#N/A</v>
      </c>
      <c r="AR669" s="78" t="e">
        <f aca="false">VLOOKUP(F669,PTDS2!$A$1:$Q$13,5)</f>
        <v>#N/A</v>
      </c>
      <c r="AS669" s="78" t="e">
        <f aca="false">VLOOKUP(F669,PTDS2!$A$1:$Q$13,6)</f>
        <v>#N/A</v>
      </c>
      <c r="AT669" s="78" t="e">
        <f aca="false">VLOOKUP(F669,PTDS2!$A$1:$Q$13,7)</f>
        <v>#N/A</v>
      </c>
      <c r="AU669" s="78" t="e">
        <f aca="false">VLOOKUP(F669,PTDS2!$A$1:$Q$13,8)</f>
        <v>#N/A</v>
      </c>
      <c r="AV669" s="78" t="e">
        <f aca="false">VLOOKUP(F669,PTDS2!$A$1:$Q$13,9)</f>
        <v>#N/A</v>
      </c>
      <c r="AW669" s="78" t="e">
        <f aca="false">VLOOKUP(F669,PTDS2!$A$1:$Q$13,10)</f>
        <v>#N/A</v>
      </c>
      <c r="AX669" s="78" t="e">
        <f aca="false">VLOOKUP(F669,PTDS2!$A$1:$Q$13,11)</f>
        <v>#N/A</v>
      </c>
      <c r="AY669" s="78" t="e">
        <f aca="false">VLOOKUP(F669,PTDS2!$A$1:$Q$13,12)</f>
        <v>#N/A</v>
      </c>
      <c r="AZ669" s="78" t="e">
        <f aca="false">VLOOKUP(F669,PTDS2!$A$1:$Q$13,13)</f>
        <v>#N/A</v>
      </c>
      <c r="BA669" s="78" t="e">
        <f aca="false">VLOOKUP(F669,PTDS2!$A$1:$Q$13,14)</f>
        <v>#N/A</v>
      </c>
      <c r="BB669" s="78" t="e">
        <f aca="false">VLOOKUP(F669,PTDS2!$A$1:$Q$13,15)</f>
        <v>#N/A</v>
      </c>
      <c r="BC669" s="78" t="e">
        <f aca="false">VLOOKUP(F669,PTDS2!$A$1:$Q$13,16)</f>
        <v>#N/A</v>
      </c>
      <c r="BD669" s="78" t="e">
        <f aca="false">VLOOKUP(F669,PTDS2!$A$1:$Q$13,17)</f>
        <v>#N/A</v>
      </c>
      <c r="BF669" s="78" t="e">
        <f aca="false">IF(AO669=0,"",AO669)</f>
        <v>#N/A</v>
      </c>
      <c r="BG669" s="78" t="e">
        <f aca="false">IF(AP669=0,"",AP669)</f>
        <v>#N/A</v>
      </c>
      <c r="BH669" s="78" t="e">
        <f aca="false">IF(AQ669=0,"",AQ669)</f>
        <v>#N/A</v>
      </c>
      <c r="BI669" s="78" t="e">
        <f aca="false">IF(AR669=0,"",AR669)</f>
        <v>#N/A</v>
      </c>
      <c r="BJ669" s="78" t="e">
        <f aca="false">IF(AS669=0,"",AS669)</f>
        <v>#N/A</v>
      </c>
      <c r="BK669" s="78" t="e">
        <f aca="false">IF(AT669=0,"",AT669)</f>
        <v>#N/A</v>
      </c>
      <c r="BL669" s="78" t="e">
        <f aca="false">IF(AU669=0,"",AU669)</f>
        <v>#N/A</v>
      </c>
      <c r="BM669" s="78" t="e">
        <f aca="false">IF(AV669=0,"",AV669)</f>
        <v>#N/A</v>
      </c>
      <c r="BN669" s="78" t="e">
        <f aca="false">IF(AW669=0,"",AW669)</f>
        <v>#N/A</v>
      </c>
      <c r="BO669" s="78" t="e">
        <f aca="false">IF(AX669=0,"",AX669)</f>
        <v>#N/A</v>
      </c>
      <c r="BP669" s="78" t="e">
        <f aca="false">IF(AY669=0,"",AY669)</f>
        <v>#N/A</v>
      </c>
      <c r="BQ669" s="78" t="e">
        <f aca="false">IF(AZ669=0,"",AZ669)</f>
        <v>#N/A</v>
      </c>
      <c r="BR669" s="78" t="e">
        <f aca="false">IF(BA669=0,"",BA669)</f>
        <v>#N/A</v>
      </c>
      <c r="BS669" s="78" t="e">
        <f aca="false">IF(BB669=0,"",BB669)</f>
        <v>#N/A</v>
      </c>
      <c r="BT669" s="78" t="e">
        <f aca="false">IF(BC669=0,"",BC669)</f>
        <v>#N/A</v>
      </c>
      <c r="BU669" s="78" t="e">
        <f aca="false">IF(BD669=0,"",BD669)</f>
        <v>#N/A</v>
      </c>
    </row>
    <row r="670" customFormat="false" ht="56.7" hidden="false" customHeight="true" outlineLevel="0" collapsed="false">
      <c r="A670" s="137"/>
      <c r="B670" s="138"/>
      <c r="C670" s="139"/>
      <c r="D670" s="139"/>
      <c r="E670" s="143"/>
      <c r="F670" s="120"/>
      <c r="G670" s="121"/>
      <c r="H670" s="122"/>
      <c r="I670" s="123"/>
      <c r="J670" s="116"/>
      <c r="K670" s="124" t="str">
        <f aca="false">IF(ISBLANK(I670),"",ROUND(IF(J670&lt;&gt;"€",IF(J670="$",I670*TRANSFERENCIAS!$E$29,I670*TRANSFERENCIAS!$H$29),I670),2))</f>
        <v/>
      </c>
      <c r="L670" s="142"/>
      <c r="M670" s="142"/>
      <c r="N670" s="142"/>
      <c r="O670" s="142"/>
      <c r="P670" s="142"/>
      <c r="Q670" s="160" t="str">
        <f aca="false">IF(ISNUMBER(X670),X670,"P")</f>
        <v>P</v>
      </c>
      <c r="W670" s="129" t="n">
        <f aca="false">SUM(L670:O670)</f>
        <v>0</v>
      </c>
      <c r="X670" s="129" t="str">
        <f aca="false">IF(W670&gt;0,ABS(W670-K670),"")</f>
        <v/>
      </c>
      <c r="AO670" s="78" t="e">
        <f aca="false">VLOOKUP(F670,PTDS2!$A$1:$Q$13,2)</f>
        <v>#N/A</v>
      </c>
      <c r="AP670" s="78" t="e">
        <f aca="false">VLOOKUP(F670,PTDS2!$A$1:$Q$13,3)</f>
        <v>#N/A</v>
      </c>
      <c r="AQ670" s="78" t="e">
        <f aca="false">VLOOKUP(F670,PTDS2!$A$1:$Q$13,4)</f>
        <v>#N/A</v>
      </c>
      <c r="AR670" s="78" t="e">
        <f aca="false">VLOOKUP(F670,PTDS2!$A$1:$Q$13,5)</f>
        <v>#N/A</v>
      </c>
      <c r="AS670" s="78" t="e">
        <f aca="false">VLOOKUP(F670,PTDS2!$A$1:$Q$13,6)</f>
        <v>#N/A</v>
      </c>
      <c r="AT670" s="78" t="e">
        <f aca="false">VLOOKUP(F670,PTDS2!$A$1:$Q$13,7)</f>
        <v>#N/A</v>
      </c>
      <c r="AU670" s="78" t="e">
        <f aca="false">VLOOKUP(F670,PTDS2!$A$1:$Q$13,8)</f>
        <v>#N/A</v>
      </c>
      <c r="AV670" s="78" t="e">
        <f aca="false">VLOOKUP(F670,PTDS2!$A$1:$Q$13,9)</f>
        <v>#N/A</v>
      </c>
      <c r="AW670" s="78" t="e">
        <f aca="false">VLOOKUP(F670,PTDS2!$A$1:$Q$13,10)</f>
        <v>#N/A</v>
      </c>
      <c r="AX670" s="78" t="e">
        <f aca="false">VLOOKUP(F670,PTDS2!$A$1:$Q$13,11)</f>
        <v>#N/A</v>
      </c>
      <c r="AY670" s="78" t="e">
        <f aca="false">VLOOKUP(F670,PTDS2!$A$1:$Q$13,12)</f>
        <v>#N/A</v>
      </c>
      <c r="AZ670" s="78" t="e">
        <f aca="false">VLOOKUP(F670,PTDS2!$A$1:$Q$13,13)</f>
        <v>#N/A</v>
      </c>
      <c r="BA670" s="78" t="e">
        <f aca="false">VLOOKUP(F670,PTDS2!$A$1:$Q$13,14)</f>
        <v>#N/A</v>
      </c>
      <c r="BB670" s="78" t="e">
        <f aca="false">VLOOKUP(F670,PTDS2!$A$1:$Q$13,15)</f>
        <v>#N/A</v>
      </c>
      <c r="BC670" s="78" t="e">
        <f aca="false">VLOOKUP(F670,PTDS2!$A$1:$Q$13,16)</f>
        <v>#N/A</v>
      </c>
      <c r="BD670" s="78" t="e">
        <f aca="false">VLOOKUP(F670,PTDS2!$A$1:$Q$13,17)</f>
        <v>#N/A</v>
      </c>
      <c r="BF670" s="78" t="e">
        <f aca="false">IF(AO670=0,"",AO670)</f>
        <v>#N/A</v>
      </c>
      <c r="BG670" s="78" t="e">
        <f aca="false">IF(AP670=0,"",AP670)</f>
        <v>#N/A</v>
      </c>
      <c r="BH670" s="78" t="e">
        <f aca="false">IF(AQ670=0,"",AQ670)</f>
        <v>#N/A</v>
      </c>
      <c r="BI670" s="78" t="e">
        <f aca="false">IF(AR670=0,"",AR670)</f>
        <v>#N/A</v>
      </c>
      <c r="BJ670" s="78" t="e">
        <f aca="false">IF(AS670=0,"",AS670)</f>
        <v>#N/A</v>
      </c>
      <c r="BK670" s="78" t="e">
        <f aca="false">IF(AT670=0,"",AT670)</f>
        <v>#N/A</v>
      </c>
      <c r="BL670" s="78" t="e">
        <f aca="false">IF(AU670=0,"",AU670)</f>
        <v>#N/A</v>
      </c>
      <c r="BM670" s="78" t="e">
        <f aca="false">IF(AV670=0,"",AV670)</f>
        <v>#N/A</v>
      </c>
      <c r="BN670" s="78" t="e">
        <f aca="false">IF(AW670=0,"",AW670)</f>
        <v>#N/A</v>
      </c>
      <c r="BO670" s="78" t="e">
        <f aca="false">IF(AX670=0,"",AX670)</f>
        <v>#N/A</v>
      </c>
      <c r="BP670" s="78" t="e">
        <f aca="false">IF(AY670=0,"",AY670)</f>
        <v>#N/A</v>
      </c>
      <c r="BQ670" s="78" t="e">
        <f aca="false">IF(AZ670=0,"",AZ670)</f>
        <v>#N/A</v>
      </c>
      <c r="BR670" s="78" t="e">
        <f aca="false">IF(BA670=0,"",BA670)</f>
        <v>#N/A</v>
      </c>
      <c r="BS670" s="78" t="e">
        <f aca="false">IF(BB670=0,"",BB670)</f>
        <v>#N/A</v>
      </c>
      <c r="BT670" s="78" t="e">
        <f aca="false">IF(BC670=0,"",BC670)</f>
        <v>#N/A</v>
      </c>
      <c r="BU670" s="78" t="e">
        <f aca="false">IF(BD670=0,"",BD670)</f>
        <v>#N/A</v>
      </c>
    </row>
    <row r="671" customFormat="false" ht="56.7" hidden="false" customHeight="true" outlineLevel="0" collapsed="false">
      <c r="A671" s="137"/>
      <c r="B671" s="138"/>
      <c r="C671" s="139"/>
      <c r="D671" s="139"/>
      <c r="E671" s="143"/>
      <c r="F671" s="120"/>
      <c r="G671" s="121"/>
      <c r="H671" s="122"/>
      <c r="I671" s="123"/>
      <c r="J671" s="116"/>
      <c r="K671" s="124" t="str">
        <f aca="false">IF(ISBLANK(I671),"",ROUND(IF(J671&lt;&gt;"€",IF(J671="$",I671*TRANSFERENCIAS!$E$29,I671*TRANSFERENCIAS!$H$29),I671),2))</f>
        <v/>
      </c>
      <c r="L671" s="142"/>
      <c r="M671" s="142"/>
      <c r="N671" s="142"/>
      <c r="O671" s="142"/>
      <c r="P671" s="142"/>
      <c r="Q671" s="160" t="str">
        <f aca="false">IF(ISNUMBER(X671),X671,"P")</f>
        <v>P</v>
      </c>
      <c r="W671" s="129" t="n">
        <f aca="false">SUM(L671:O671)</f>
        <v>0</v>
      </c>
      <c r="X671" s="129" t="str">
        <f aca="false">IF(W671&gt;0,ABS(W671-K671),"")</f>
        <v/>
      </c>
      <c r="AO671" s="78" t="e">
        <f aca="false">VLOOKUP(F671,PTDS2!$A$1:$Q$13,2)</f>
        <v>#N/A</v>
      </c>
      <c r="AP671" s="78" t="e">
        <f aca="false">VLOOKUP(F671,PTDS2!$A$1:$Q$13,3)</f>
        <v>#N/A</v>
      </c>
      <c r="AQ671" s="78" t="e">
        <f aca="false">VLOOKUP(F671,PTDS2!$A$1:$Q$13,4)</f>
        <v>#N/A</v>
      </c>
      <c r="AR671" s="78" t="e">
        <f aca="false">VLOOKUP(F671,PTDS2!$A$1:$Q$13,5)</f>
        <v>#N/A</v>
      </c>
      <c r="AS671" s="78" t="e">
        <f aca="false">VLOOKUP(F671,PTDS2!$A$1:$Q$13,6)</f>
        <v>#N/A</v>
      </c>
      <c r="AT671" s="78" t="e">
        <f aca="false">VLOOKUP(F671,PTDS2!$A$1:$Q$13,7)</f>
        <v>#N/A</v>
      </c>
      <c r="AU671" s="78" t="e">
        <f aca="false">VLOOKUP(F671,PTDS2!$A$1:$Q$13,8)</f>
        <v>#N/A</v>
      </c>
      <c r="AV671" s="78" t="e">
        <f aca="false">VLOOKUP(F671,PTDS2!$A$1:$Q$13,9)</f>
        <v>#N/A</v>
      </c>
      <c r="AW671" s="78" t="e">
        <f aca="false">VLOOKUP(F671,PTDS2!$A$1:$Q$13,10)</f>
        <v>#N/A</v>
      </c>
      <c r="AX671" s="78" t="e">
        <f aca="false">VLOOKUP(F671,PTDS2!$A$1:$Q$13,11)</f>
        <v>#N/A</v>
      </c>
      <c r="AY671" s="78" t="e">
        <f aca="false">VLOOKUP(F671,PTDS2!$A$1:$Q$13,12)</f>
        <v>#N/A</v>
      </c>
      <c r="AZ671" s="78" t="e">
        <f aca="false">VLOOKUP(F671,PTDS2!$A$1:$Q$13,13)</f>
        <v>#N/A</v>
      </c>
      <c r="BA671" s="78" t="e">
        <f aca="false">VLOOKUP(F671,PTDS2!$A$1:$Q$13,14)</f>
        <v>#N/A</v>
      </c>
      <c r="BB671" s="78" t="e">
        <f aca="false">VLOOKUP(F671,PTDS2!$A$1:$Q$13,15)</f>
        <v>#N/A</v>
      </c>
      <c r="BC671" s="78" t="e">
        <f aca="false">VLOOKUP(F671,PTDS2!$A$1:$Q$13,16)</f>
        <v>#N/A</v>
      </c>
      <c r="BD671" s="78" t="e">
        <f aca="false">VLOOKUP(F671,PTDS2!$A$1:$Q$13,17)</f>
        <v>#N/A</v>
      </c>
      <c r="BF671" s="78" t="e">
        <f aca="false">IF(AO671=0,"",AO671)</f>
        <v>#N/A</v>
      </c>
      <c r="BG671" s="78" t="e">
        <f aca="false">IF(AP671=0,"",AP671)</f>
        <v>#N/A</v>
      </c>
      <c r="BH671" s="78" t="e">
        <f aca="false">IF(AQ671=0,"",AQ671)</f>
        <v>#N/A</v>
      </c>
      <c r="BI671" s="78" t="e">
        <f aca="false">IF(AR671=0,"",AR671)</f>
        <v>#N/A</v>
      </c>
      <c r="BJ671" s="78" t="e">
        <f aca="false">IF(AS671=0,"",AS671)</f>
        <v>#N/A</v>
      </c>
      <c r="BK671" s="78" t="e">
        <f aca="false">IF(AT671=0,"",AT671)</f>
        <v>#N/A</v>
      </c>
      <c r="BL671" s="78" t="e">
        <f aca="false">IF(AU671=0,"",AU671)</f>
        <v>#N/A</v>
      </c>
      <c r="BM671" s="78" t="e">
        <f aca="false">IF(AV671=0,"",AV671)</f>
        <v>#N/A</v>
      </c>
      <c r="BN671" s="78" t="e">
        <f aca="false">IF(AW671=0,"",AW671)</f>
        <v>#N/A</v>
      </c>
      <c r="BO671" s="78" t="e">
        <f aca="false">IF(AX671=0,"",AX671)</f>
        <v>#N/A</v>
      </c>
      <c r="BP671" s="78" t="e">
        <f aca="false">IF(AY671=0,"",AY671)</f>
        <v>#N/A</v>
      </c>
      <c r="BQ671" s="78" t="e">
        <f aca="false">IF(AZ671=0,"",AZ671)</f>
        <v>#N/A</v>
      </c>
      <c r="BR671" s="78" t="e">
        <f aca="false">IF(BA671=0,"",BA671)</f>
        <v>#N/A</v>
      </c>
      <c r="BS671" s="78" t="e">
        <f aca="false">IF(BB671=0,"",BB671)</f>
        <v>#N/A</v>
      </c>
      <c r="BT671" s="78" t="e">
        <f aca="false">IF(BC671=0,"",BC671)</f>
        <v>#N/A</v>
      </c>
      <c r="BU671" s="78" t="e">
        <f aca="false">IF(BD671=0,"",BD671)</f>
        <v>#N/A</v>
      </c>
    </row>
    <row r="672" customFormat="false" ht="56.7" hidden="false" customHeight="true" outlineLevel="0" collapsed="false">
      <c r="A672" s="137"/>
      <c r="B672" s="138"/>
      <c r="C672" s="139"/>
      <c r="D672" s="139"/>
      <c r="E672" s="143"/>
      <c r="F672" s="120"/>
      <c r="G672" s="121"/>
      <c r="H672" s="122"/>
      <c r="I672" s="123"/>
      <c r="J672" s="116"/>
      <c r="K672" s="124" t="str">
        <f aca="false">IF(ISBLANK(I672),"",ROUND(IF(J672&lt;&gt;"€",IF(J672="$",I672*TRANSFERENCIAS!$E$29,I672*TRANSFERENCIAS!$H$29),I672),2))</f>
        <v/>
      </c>
      <c r="L672" s="142"/>
      <c r="M672" s="142"/>
      <c r="N672" s="142"/>
      <c r="O672" s="142"/>
      <c r="P672" s="142"/>
      <c r="Q672" s="160" t="str">
        <f aca="false">IF(ISNUMBER(X672),X672,"P")</f>
        <v>P</v>
      </c>
      <c r="W672" s="129" t="n">
        <f aca="false">SUM(L672:O672)</f>
        <v>0</v>
      </c>
      <c r="X672" s="129" t="str">
        <f aca="false">IF(W672&gt;0,ABS(W672-K672),"")</f>
        <v/>
      </c>
      <c r="AO672" s="78" t="e">
        <f aca="false">VLOOKUP(F672,PTDS2!$A$1:$Q$13,2)</f>
        <v>#N/A</v>
      </c>
      <c r="AP672" s="78" t="e">
        <f aca="false">VLOOKUP(F672,PTDS2!$A$1:$Q$13,3)</f>
        <v>#N/A</v>
      </c>
      <c r="AQ672" s="78" t="e">
        <f aca="false">VLOOKUP(F672,PTDS2!$A$1:$Q$13,4)</f>
        <v>#N/A</v>
      </c>
      <c r="AR672" s="78" t="e">
        <f aca="false">VLOOKUP(F672,PTDS2!$A$1:$Q$13,5)</f>
        <v>#N/A</v>
      </c>
      <c r="AS672" s="78" t="e">
        <f aca="false">VLOOKUP(F672,PTDS2!$A$1:$Q$13,6)</f>
        <v>#N/A</v>
      </c>
      <c r="AT672" s="78" t="e">
        <f aca="false">VLOOKUP(F672,PTDS2!$A$1:$Q$13,7)</f>
        <v>#N/A</v>
      </c>
      <c r="AU672" s="78" t="e">
        <f aca="false">VLOOKUP(F672,PTDS2!$A$1:$Q$13,8)</f>
        <v>#N/A</v>
      </c>
      <c r="AV672" s="78" t="e">
        <f aca="false">VLOOKUP(F672,PTDS2!$A$1:$Q$13,9)</f>
        <v>#N/A</v>
      </c>
      <c r="AW672" s="78" t="e">
        <f aca="false">VLOOKUP(F672,PTDS2!$A$1:$Q$13,10)</f>
        <v>#N/A</v>
      </c>
      <c r="AX672" s="78" t="e">
        <f aca="false">VLOOKUP(F672,PTDS2!$A$1:$Q$13,11)</f>
        <v>#N/A</v>
      </c>
      <c r="AY672" s="78" t="e">
        <f aca="false">VLOOKUP(F672,PTDS2!$A$1:$Q$13,12)</f>
        <v>#N/A</v>
      </c>
      <c r="AZ672" s="78" t="e">
        <f aca="false">VLOOKUP(F672,PTDS2!$A$1:$Q$13,13)</f>
        <v>#N/A</v>
      </c>
      <c r="BA672" s="78" t="e">
        <f aca="false">VLOOKUP(F672,PTDS2!$A$1:$Q$13,14)</f>
        <v>#N/A</v>
      </c>
      <c r="BB672" s="78" t="e">
        <f aca="false">VLOOKUP(F672,PTDS2!$A$1:$Q$13,15)</f>
        <v>#N/A</v>
      </c>
      <c r="BC672" s="78" t="e">
        <f aca="false">VLOOKUP(F672,PTDS2!$A$1:$Q$13,16)</f>
        <v>#N/A</v>
      </c>
      <c r="BD672" s="78" t="e">
        <f aca="false">VLOOKUP(F672,PTDS2!$A$1:$Q$13,17)</f>
        <v>#N/A</v>
      </c>
      <c r="BF672" s="78" t="e">
        <f aca="false">IF(AO672=0,"",AO672)</f>
        <v>#N/A</v>
      </c>
      <c r="BG672" s="78" t="e">
        <f aca="false">IF(AP672=0,"",AP672)</f>
        <v>#N/A</v>
      </c>
      <c r="BH672" s="78" t="e">
        <f aca="false">IF(AQ672=0,"",AQ672)</f>
        <v>#N/A</v>
      </c>
      <c r="BI672" s="78" t="e">
        <f aca="false">IF(AR672=0,"",AR672)</f>
        <v>#N/A</v>
      </c>
      <c r="BJ672" s="78" t="e">
        <f aca="false">IF(AS672=0,"",AS672)</f>
        <v>#N/A</v>
      </c>
      <c r="BK672" s="78" t="e">
        <f aca="false">IF(AT672=0,"",AT672)</f>
        <v>#N/A</v>
      </c>
      <c r="BL672" s="78" t="e">
        <f aca="false">IF(AU672=0,"",AU672)</f>
        <v>#N/A</v>
      </c>
      <c r="BM672" s="78" t="e">
        <f aca="false">IF(AV672=0,"",AV672)</f>
        <v>#N/A</v>
      </c>
      <c r="BN672" s="78" t="e">
        <f aca="false">IF(AW672=0,"",AW672)</f>
        <v>#N/A</v>
      </c>
      <c r="BO672" s="78" t="e">
        <f aca="false">IF(AX672=0,"",AX672)</f>
        <v>#N/A</v>
      </c>
      <c r="BP672" s="78" t="e">
        <f aca="false">IF(AY672=0,"",AY672)</f>
        <v>#N/A</v>
      </c>
      <c r="BQ672" s="78" t="e">
        <f aca="false">IF(AZ672=0,"",AZ672)</f>
        <v>#N/A</v>
      </c>
      <c r="BR672" s="78" t="e">
        <f aca="false">IF(BA672=0,"",BA672)</f>
        <v>#N/A</v>
      </c>
      <c r="BS672" s="78" t="e">
        <f aca="false">IF(BB672=0,"",BB672)</f>
        <v>#N/A</v>
      </c>
      <c r="BT672" s="78" t="e">
        <f aca="false">IF(BC672=0,"",BC672)</f>
        <v>#N/A</v>
      </c>
      <c r="BU672" s="78" t="e">
        <f aca="false">IF(BD672=0,"",BD672)</f>
        <v>#N/A</v>
      </c>
    </row>
    <row r="673" customFormat="false" ht="56.7" hidden="false" customHeight="true" outlineLevel="0" collapsed="false">
      <c r="A673" s="137"/>
      <c r="B673" s="138"/>
      <c r="C673" s="139"/>
      <c r="D673" s="139"/>
      <c r="E673" s="143"/>
      <c r="F673" s="120"/>
      <c r="G673" s="121"/>
      <c r="H673" s="122"/>
      <c r="I673" s="123"/>
      <c r="J673" s="116"/>
      <c r="K673" s="124" t="str">
        <f aca="false">IF(ISBLANK(I673),"",ROUND(IF(J673&lt;&gt;"€",IF(J673="$",I673*TRANSFERENCIAS!$E$29,I673*TRANSFERENCIAS!$H$29),I673),2))</f>
        <v/>
      </c>
      <c r="L673" s="142"/>
      <c r="M673" s="142"/>
      <c r="N673" s="142"/>
      <c r="O673" s="142"/>
      <c r="P673" s="142"/>
      <c r="Q673" s="160" t="str">
        <f aca="false">IF(ISNUMBER(X673),X673,"P")</f>
        <v>P</v>
      </c>
      <c r="W673" s="129" t="n">
        <f aca="false">SUM(L673:O673)</f>
        <v>0</v>
      </c>
      <c r="X673" s="129" t="str">
        <f aca="false">IF(W673&gt;0,ABS(W673-K673),"")</f>
        <v/>
      </c>
      <c r="AO673" s="78" t="e">
        <f aca="false">VLOOKUP(F673,PTDS2!$A$1:$Q$13,2)</f>
        <v>#N/A</v>
      </c>
      <c r="AP673" s="78" t="e">
        <f aca="false">VLOOKUP(F673,PTDS2!$A$1:$Q$13,3)</f>
        <v>#N/A</v>
      </c>
      <c r="AQ673" s="78" t="e">
        <f aca="false">VLOOKUP(F673,PTDS2!$A$1:$Q$13,4)</f>
        <v>#N/A</v>
      </c>
      <c r="AR673" s="78" t="e">
        <f aca="false">VLOOKUP(F673,PTDS2!$A$1:$Q$13,5)</f>
        <v>#N/A</v>
      </c>
      <c r="AS673" s="78" t="e">
        <f aca="false">VLOOKUP(F673,PTDS2!$A$1:$Q$13,6)</f>
        <v>#N/A</v>
      </c>
      <c r="AT673" s="78" t="e">
        <f aca="false">VLOOKUP(F673,PTDS2!$A$1:$Q$13,7)</f>
        <v>#N/A</v>
      </c>
      <c r="AU673" s="78" t="e">
        <f aca="false">VLOOKUP(F673,PTDS2!$A$1:$Q$13,8)</f>
        <v>#N/A</v>
      </c>
      <c r="AV673" s="78" t="e">
        <f aca="false">VLOOKUP(F673,PTDS2!$A$1:$Q$13,9)</f>
        <v>#N/A</v>
      </c>
      <c r="AW673" s="78" t="e">
        <f aca="false">VLOOKUP(F673,PTDS2!$A$1:$Q$13,10)</f>
        <v>#N/A</v>
      </c>
      <c r="AX673" s="78" t="e">
        <f aca="false">VLOOKUP(F673,PTDS2!$A$1:$Q$13,11)</f>
        <v>#N/A</v>
      </c>
      <c r="AY673" s="78" t="e">
        <f aca="false">VLOOKUP(F673,PTDS2!$A$1:$Q$13,12)</f>
        <v>#N/A</v>
      </c>
      <c r="AZ673" s="78" t="e">
        <f aca="false">VLOOKUP(F673,PTDS2!$A$1:$Q$13,13)</f>
        <v>#N/A</v>
      </c>
      <c r="BA673" s="78" t="e">
        <f aca="false">VLOOKUP(F673,PTDS2!$A$1:$Q$13,14)</f>
        <v>#N/A</v>
      </c>
      <c r="BB673" s="78" t="e">
        <f aca="false">VLOOKUP(F673,PTDS2!$A$1:$Q$13,15)</f>
        <v>#N/A</v>
      </c>
      <c r="BC673" s="78" t="e">
        <f aca="false">VLOOKUP(F673,PTDS2!$A$1:$Q$13,16)</f>
        <v>#N/A</v>
      </c>
      <c r="BD673" s="78" t="e">
        <f aca="false">VLOOKUP(F673,PTDS2!$A$1:$Q$13,17)</f>
        <v>#N/A</v>
      </c>
      <c r="BF673" s="78" t="e">
        <f aca="false">IF(AO673=0,"",AO673)</f>
        <v>#N/A</v>
      </c>
      <c r="BG673" s="78" t="e">
        <f aca="false">IF(AP673=0,"",AP673)</f>
        <v>#N/A</v>
      </c>
      <c r="BH673" s="78" t="e">
        <f aca="false">IF(AQ673=0,"",AQ673)</f>
        <v>#N/A</v>
      </c>
      <c r="BI673" s="78" t="e">
        <f aca="false">IF(AR673=0,"",AR673)</f>
        <v>#N/A</v>
      </c>
      <c r="BJ673" s="78" t="e">
        <f aca="false">IF(AS673=0,"",AS673)</f>
        <v>#N/A</v>
      </c>
      <c r="BK673" s="78" t="e">
        <f aca="false">IF(AT673=0,"",AT673)</f>
        <v>#N/A</v>
      </c>
      <c r="BL673" s="78" t="e">
        <f aca="false">IF(AU673=0,"",AU673)</f>
        <v>#N/A</v>
      </c>
      <c r="BM673" s="78" t="e">
        <f aca="false">IF(AV673=0,"",AV673)</f>
        <v>#N/A</v>
      </c>
      <c r="BN673" s="78" t="e">
        <f aca="false">IF(AW673=0,"",AW673)</f>
        <v>#N/A</v>
      </c>
      <c r="BO673" s="78" t="e">
        <f aca="false">IF(AX673=0,"",AX673)</f>
        <v>#N/A</v>
      </c>
      <c r="BP673" s="78" t="e">
        <f aca="false">IF(AY673=0,"",AY673)</f>
        <v>#N/A</v>
      </c>
      <c r="BQ673" s="78" t="e">
        <f aca="false">IF(AZ673=0,"",AZ673)</f>
        <v>#N/A</v>
      </c>
      <c r="BR673" s="78" t="e">
        <f aca="false">IF(BA673=0,"",BA673)</f>
        <v>#N/A</v>
      </c>
      <c r="BS673" s="78" t="e">
        <f aca="false">IF(BB673=0,"",BB673)</f>
        <v>#N/A</v>
      </c>
      <c r="BT673" s="78" t="e">
        <f aca="false">IF(BC673=0,"",BC673)</f>
        <v>#N/A</v>
      </c>
      <c r="BU673" s="78" t="e">
        <f aca="false">IF(BD673=0,"",BD673)</f>
        <v>#N/A</v>
      </c>
    </row>
    <row r="674" customFormat="false" ht="56.7" hidden="false" customHeight="true" outlineLevel="0" collapsed="false">
      <c r="A674" s="137"/>
      <c r="B674" s="138"/>
      <c r="C674" s="139"/>
      <c r="D674" s="139"/>
      <c r="E674" s="143"/>
      <c r="F674" s="120"/>
      <c r="G674" s="121"/>
      <c r="H674" s="122"/>
      <c r="I674" s="123"/>
      <c r="J674" s="116"/>
      <c r="K674" s="124" t="str">
        <f aca="false">IF(ISBLANK(I674),"",ROUND(IF(J674&lt;&gt;"€",IF(J674="$",I674*TRANSFERENCIAS!$E$29,I674*TRANSFERENCIAS!$H$29),I674),2))</f>
        <v/>
      </c>
      <c r="L674" s="142"/>
      <c r="M674" s="142"/>
      <c r="N674" s="142"/>
      <c r="O674" s="142"/>
      <c r="P674" s="142"/>
      <c r="Q674" s="160" t="str">
        <f aca="false">IF(ISNUMBER(X674),X674,"P")</f>
        <v>P</v>
      </c>
      <c r="W674" s="129" t="n">
        <f aca="false">SUM(L674:O674)</f>
        <v>0</v>
      </c>
      <c r="X674" s="129" t="str">
        <f aca="false">IF(W674&gt;0,ABS(W674-K674),"")</f>
        <v/>
      </c>
      <c r="AO674" s="78" t="e">
        <f aca="false">VLOOKUP(F674,PTDS2!$A$1:$Q$13,2)</f>
        <v>#N/A</v>
      </c>
      <c r="AP674" s="78" t="e">
        <f aca="false">VLOOKUP(F674,PTDS2!$A$1:$Q$13,3)</f>
        <v>#N/A</v>
      </c>
      <c r="AQ674" s="78" t="e">
        <f aca="false">VLOOKUP(F674,PTDS2!$A$1:$Q$13,4)</f>
        <v>#N/A</v>
      </c>
      <c r="AR674" s="78" t="e">
        <f aca="false">VLOOKUP(F674,PTDS2!$A$1:$Q$13,5)</f>
        <v>#N/A</v>
      </c>
      <c r="AS674" s="78" t="e">
        <f aca="false">VLOOKUP(F674,PTDS2!$A$1:$Q$13,6)</f>
        <v>#N/A</v>
      </c>
      <c r="AT674" s="78" t="e">
        <f aca="false">VLOOKUP(F674,PTDS2!$A$1:$Q$13,7)</f>
        <v>#N/A</v>
      </c>
      <c r="AU674" s="78" t="e">
        <f aca="false">VLOOKUP(F674,PTDS2!$A$1:$Q$13,8)</f>
        <v>#N/A</v>
      </c>
      <c r="AV674" s="78" t="e">
        <f aca="false">VLOOKUP(F674,PTDS2!$A$1:$Q$13,9)</f>
        <v>#N/A</v>
      </c>
      <c r="AW674" s="78" t="e">
        <f aca="false">VLOOKUP(F674,PTDS2!$A$1:$Q$13,10)</f>
        <v>#N/A</v>
      </c>
      <c r="AX674" s="78" t="e">
        <f aca="false">VLOOKUP(F674,PTDS2!$A$1:$Q$13,11)</f>
        <v>#N/A</v>
      </c>
      <c r="AY674" s="78" t="e">
        <f aca="false">VLOOKUP(F674,PTDS2!$A$1:$Q$13,12)</f>
        <v>#N/A</v>
      </c>
      <c r="AZ674" s="78" t="e">
        <f aca="false">VLOOKUP(F674,PTDS2!$A$1:$Q$13,13)</f>
        <v>#N/A</v>
      </c>
      <c r="BA674" s="78" t="e">
        <f aca="false">VLOOKUP(F674,PTDS2!$A$1:$Q$13,14)</f>
        <v>#N/A</v>
      </c>
      <c r="BB674" s="78" t="e">
        <f aca="false">VLOOKUP(F674,PTDS2!$A$1:$Q$13,15)</f>
        <v>#N/A</v>
      </c>
      <c r="BC674" s="78" t="e">
        <f aca="false">VLOOKUP(F674,PTDS2!$A$1:$Q$13,16)</f>
        <v>#N/A</v>
      </c>
      <c r="BD674" s="78" t="e">
        <f aca="false">VLOOKUP(F674,PTDS2!$A$1:$Q$13,17)</f>
        <v>#N/A</v>
      </c>
      <c r="BF674" s="78" t="e">
        <f aca="false">IF(AO674=0,"",AO674)</f>
        <v>#N/A</v>
      </c>
      <c r="BG674" s="78" t="e">
        <f aca="false">IF(AP674=0,"",AP674)</f>
        <v>#N/A</v>
      </c>
      <c r="BH674" s="78" t="e">
        <f aca="false">IF(AQ674=0,"",AQ674)</f>
        <v>#N/A</v>
      </c>
      <c r="BI674" s="78" t="e">
        <f aca="false">IF(AR674=0,"",AR674)</f>
        <v>#N/A</v>
      </c>
      <c r="BJ674" s="78" t="e">
        <f aca="false">IF(AS674=0,"",AS674)</f>
        <v>#N/A</v>
      </c>
      <c r="BK674" s="78" t="e">
        <f aca="false">IF(AT674=0,"",AT674)</f>
        <v>#N/A</v>
      </c>
      <c r="BL674" s="78" t="e">
        <f aca="false">IF(AU674=0,"",AU674)</f>
        <v>#N/A</v>
      </c>
      <c r="BM674" s="78" t="e">
        <f aca="false">IF(AV674=0,"",AV674)</f>
        <v>#N/A</v>
      </c>
      <c r="BN674" s="78" t="e">
        <f aca="false">IF(AW674=0,"",AW674)</f>
        <v>#N/A</v>
      </c>
      <c r="BO674" s="78" t="e">
        <f aca="false">IF(AX674=0,"",AX674)</f>
        <v>#N/A</v>
      </c>
      <c r="BP674" s="78" t="e">
        <f aca="false">IF(AY674=0,"",AY674)</f>
        <v>#N/A</v>
      </c>
      <c r="BQ674" s="78" t="e">
        <f aca="false">IF(AZ674=0,"",AZ674)</f>
        <v>#N/A</v>
      </c>
      <c r="BR674" s="78" t="e">
        <f aca="false">IF(BA674=0,"",BA674)</f>
        <v>#N/A</v>
      </c>
      <c r="BS674" s="78" t="e">
        <f aca="false">IF(BB674=0,"",BB674)</f>
        <v>#N/A</v>
      </c>
      <c r="BT674" s="78" t="e">
        <f aca="false">IF(BC674=0,"",BC674)</f>
        <v>#N/A</v>
      </c>
      <c r="BU674" s="78" t="e">
        <f aca="false">IF(BD674=0,"",BD674)</f>
        <v>#N/A</v>
      </c>
    </row>
    <row r="675" customFormat="false" ht="56.7" hidden="false" customHeight="true" outlineLevel="0" collapsed="false">
      <c r="A675" s="137"/>
      <c r="B675" s="138"/>
      <c r="C675" s="139"/>
      <c r="D675" s="139"/>
      <c r="E675" s="143"/>
      <c r="F675" s="120"/>
      <c r="G675" s="121"/>
      <c r="H675" s="122"/>
      <c r="I675" s="123"/>
      <c r="J675" s="116"/>
      <c r="K675" s="124" t="str">
        <f aca="false">IF(ISBLANK(I675),"",ROUND(IF(J675&lt;&gt;"€",IF(J675="$",I675*TRANSFERENCIAS!$E$29,I675*TRANSFERENCIAS!$H$29),I675),2))</f>
        <v/>
      </c>
      <c r="L675" s="142"/>
      <c r="M675" s="142"/>
      <c r="N675" s="142"/>
      <c r="O675" s="142"/>
      <c r="P675" s="142"/>
      <c r="Q675" s="160" t="str">
        <f aca="false">IF(ISNUMBER(X675),X675,"P")</f>
        <v>P</v>
      </c>
      <c r="W675" s="129" t="n">
        <f aca="false">SUM(L675:O675)</f>
        <v>0</v>
      </c>
      <c r="X675" s="129" t="str">
        <f aca="false">IF(W675&gt;0,ABS(W675-K675),"")</f>
        <v/>
      </c>
      <c r="AO675" s="78" t="e">
        <f aca="false">VLOOKUP(F675,PTDS2!$A$1:$Q$13,2)</f>
        <v>#N/A</v>
      </c>
      <c r="AP675" s="78" t="e">
        <f aca="false">VLOOKUP(F675,PTDS2!$A$1:$Q$13,3)</f>
        <v>#N/A</v>
      </c>
      <c r="AQ675" s="78" t="e">
        <f aca="false">VLOOKUP(F675,PTDS2!$A$1:$Q$13,4)</f>
        <v>#N/A</v>
      </c>
      <c r="AR675" s="78" t="e">
        <f aca="false">VLOOKUP(F675,PTDS2!$A$1:$Q$13,5)</f>
        <v>#N/A</v>
      </c>
      <c r="AS675" s="78" t="e">
        <f aca="false">VLOOKUP(F675,PTDS2!$A$1:$Q$13,6)</f>
        <v>#N/A</v>
      </c>
      <c r="AT675" s="78" t="e">
        <f aca="false">VLOOKUP(F675,PTDS2!$A$1:$Q$13,7)</f>
        <v>#N/A</v>
      </c>
      <c r="AU675" s="78" t="e">
        <f aca="false">VLOOKUP(F675,PTDS2!$A$1:$Q$13,8)</f>
        <v>#N/A</v>
      </c>
      <c r="AV675" s="78" t="e">
        <f aca="false">VLOOKUP(F675,PTDS2!$A$1:$Q$13,9)</f>
        <v>#N/A</v>
      </c>
      <c r="AW675" s="78" t="e">
        <f aca="false">VLOOKUP(F675,PTDS2!$A$1:$Q$13,10)</f>
        <v>#N/A</v>
      </c>
      <c r="AX675" s="78" t="e">
        <f aca="false">VLOOKUP(F675,PTDS2!$A$1:$Q$13,11)</f>
        <v>#N/A</v>
      </c>
      <c r="AY675" s="78" t="e">
        <f aca="false">VLOOKUP(F675,PTDS2!$A$1:$Q$13,12)</f>
        <v>#N/A</v>
      </c>
      <c r="AZ675" s="78" t="e">
        <f aca="false">VLOOKUP(F675,PTDS2!$A$1:$Q$13,13)</f>
        <v>#N/A</v>
      </c>
      <c r="BA675" s="78" t="e">
        <f aca="false">VLOOKUP(F675,PTDS2!$A$1:$Q$13,14)</f>
        <v>#N/A</v>
      </c>
      <c r="BB675" s="78" t="e">
        <f aca="false">VLOOKUP(F675,PTDS2!$A$1:$Q$13,15)</f>
        <v>#N/A</v>
      </c>
      <c r="BC675" s="78" t="e">
        <f aca="false">VLOOKUP(F675,PTDS2!$A$1:$Q$13,16)</f>
        <v>#N/A</v>
      </c>
      <c r="BD675" s="78" t="e">
        <f aca="false">VLOOKUP(F675,PTDS2!$A$1:$Q$13,17)</f>
        <v>#N/A</v>
      </c>
      <c r="BF675" s="78" t="e">
        <f aca="false">IF(AO675=0,"",AO675)</f>
        <v>#N/A</v>
      </c>
      <c r="BG675" s="78" t="e">
        <f aca="false">IF(AP675=0,"",AP675)</f>
        <v>#N/A</v>
      </c>
      <c r="BH675" s="78" t="e">
        <f aca="false">IF(AQ675=0,"",AQ675)</f>
        <v>#N/A</v>
      </c>
      <c r="BI675" s="78" t="e">
        <f aca="false">IF(AR675=0,"",AR675)</f>
        <v>#N/A</v>
      </c>
      <c r="BJ675" s="78" t="e">
        <f aca="false">IF(AS675=0,"",AS675)</f>
        <v>#N/A</v>
      </c>
      <c r="BK675" s="78" t="e">
        <f aca="false">IF(AT675=0,"",AT675)</f>
        <v>#N/A</v>
      </c>
      <c r="BL675" s="78" t="e">
        <f aca="false">IF(AU675=0,"",AU675)</f>
        <v>#N/A</v>
      </c>
      <c r="BM675" s="78" t="e">
        <f aca="false">IF(AV675=0,"",AV675)</f>
        <v>#N/A</v>
      </c>
      <c r="BN675" s="78" t="e">
        <f aca="false">IF(AW675=0,"",AW675)</f>
        <v>#N/A</v>
      </c>
      <c r="BO675" s="78" t="e">
        <f aca="false">IF(AX675=0,"",AX675)</f>
        <v>#N/A</v>
      </c>
      <c r="BP675" s="78" t="e">
        <f aca="false">IF(AY675=0,"",AY675)</f>
        <v>#N/A</v>
      </c>
      <c r="BQ675" s="78" t="e">
        <f aca="false">IF(AZ675=0,"",AZ675)</f>
        <v>#N/A</v>
      </c>
      <c r="BR675" s="78" t="e">
        <f aca="false">IF(BA675=0,"",BA675)</f>
        <v>#N/A</v>
      </c>
      <c r="BS675" s="78" t="e">
        <f aca="false">IF(BB675=0,"",BB675)</f>
        <v>#N/A</v>
      </c>
      <c r="BT675" s="78" t="e">
        <f aca="false">IF(BC675=0,"",BC675)</f>
        <v>#N/A</v>
      </c>
      <c r="BU675" s="78" t="e">
        <f aca="false">IF(BD675=0,"",BD675)</f>
        <v>#N/A</v>
      </c>
    </row>
    <row r="676" customFormat="false" ht="56.7" hidden="false" customHeight="true" outlineLevel="0" collapsed="false">
      <c r="A676" s="137"/>
      <c r="B676" s="138"/>
      <c r="C676" s="139"/>
      <c r="D676" s="139"/>
      <c r="E676" s="143"/>
      <c r="F676" s="120"/>
      <c r="G676" s="121"/>
      <c r="H676" s="122"/>
      <c r="I676" s="123"/>
      <c r="J676" s="116"/>
      <c r="K676" s="124" t="str">
        <f aca="false">IF(ISBLANK(I676),"",ROUND(IF(J676&lt;&gt;"€",IF(J676="$",I676*TRANSFERENCIAS!$E$29,I676*TRANSFERENCIAS!$H$29),I676),2))</f>
        <v/>
      </c>
      <c r="L676" s="142"/>
      <c r="M676" s="142"/>
      <c r="N676" s="142"/>
      <c r="O676" s="142"/>
      <c r="P676" s="142"/>
      <c r="Q676" s="160" t="str">
        <f aca="false">IF(ISNUMBER(X676),X676,"P")</f>
        <v>P</v>
      </c>
      <c r="W676" s="129" t="n">
        <f aca="false">SUM(L676:O676)</f>
        <v>0</v>
      </c>
      <c r="X676" s="129" t="str">
        <f aca="false">IF(W676&gt;0,ABS(W676-K676),"")</f>
        <v/>
      </c>
      <c r="AO676" s="78" t="e">
        <f aca="false">VLOOKUP(F676,PTDS2!$A$1:$Q$13,2)</f>
        <v>#N/A</v>
      </c>
      <c r="AP676" s="78" t="e">
        <f aca="false">VLOOKUP(F676,PTDS2!$A$1:$Q$13,3)</f>
        <v>#N/A</v>
      </c>
      <c r="AQ676" s="78" t="e">
        <f aca="false">VLOOKUP(F676,PTDS2!$A$1:$Q$13,4)</f>
        <v>#N/A</v>
      </c>
      <c r="AR676" s="78" t="e">
        <f aca="false">VLOOKUP(F676,PTDS2!$A$1:$Q$13,5)</f>
        <v>#N/A</v>
      </c>
      <c r="AS676" s="78" t="e">
        <f aca="false">VLOOKUP(F676,PTDS2!$A$1:$Q$13,6)</f>
        <v>#N/A</v>
      </c>
      <c r="AT676" s="78" t="e">
        <f aca="false">VLOOKUP(F676,PTDS2!$A$1:$Q$13,7)</f>
        <v>#N/A</v>
      </c>
      <c r="AU676" s="78" t="e">
        <f aca="false">VLOOKUP(F676,PTDS2!$A$1:$Q$13,8)</f>
        <v>#N/A</v>
      </c>
      <c r="AV676" s="78" t="e">
        <f aca="false">VLOOKUP(F676,PTDS2!$A$1:$Q$13,9)</f>
        <v>#N/A</v>
      </c>
      <c r="AW676" s="78" t="e">
        <f aca="false">VLOOKUP(F676,PTDS2!$A$1:$Q$13,10)</f>
        <v>#N/A</v>
      </c>
      <c r="AX676" s="78" t="e">
        <f aca="false">VLOOKUP(F676,PTDS2!$A$1:$Q$13,11)</f>
        <v>#N/A</v>
      </c>
      <c r="AY676" s="78" t="e">
        <f aca="false">VLOOKUP(F676,PTDS2!$A$1:$Q$13,12)</f>
        <v>#N/A</v>
      </c>
      <c r="AZ676" s="78" t="e">
        <f aca="false">VLOOKUP(F676,PTDS2!$A$1:$Q$13,13)</f>
        <v>#N/A</v>
      </c>
      <c r="BA676" s="78" t="e">
        <f aca="false">VLOOKUP(F676,PTDS2!$A$1:$Q$13,14)</f>
        <v>#N/A</v>
      </c>
      <c r="BB676" s="78" t="e">
        <f aca="false">VLOOKUP(F676,PTDS2!$A$1:$Q$13,15)</f>
        <v>#N/A</v>
      </c>
      <c r="BC676" s="78" t="e">
        <f aca="false">VLOOKUP(F676,PTDS2!$A$1:$Q$13,16)</f>
        <v>#N/A</v>
      </c>
      <c r="BD676" s="78" t="e">
        <f aca="false">VLOOKUP(F676,PTDS2!$A$1:$Q$13,17)</f>
        <v>#N/A</v>
      </c>
      <c r="BF676" s="78" t="e">
        <f aca="false">IF(AO676=0,"",AO676)</f>
        <v>#N/A</v>
      </c>
      <c r="BG676" s="78" t="e">
        <f aca="false">IF(AP676=0,"",AP676)</f>
        <v>#N/A</v>
      </c>
      <c r="BH676" s="78" t="e">
        <f aca="false">IF(AQ676=0,"",AQ676)</f>
        <v>#N/A</v>
      </c>
      <c r="BI676" s="78" t="e">
        <f aca="false">IF(AR676=0,"",AR676)</f>
        <v>#N/A</v>
      </c>
      <c r="BJ676" s="78" t="e">
        <f aca="false">IF(AS676=0,"",AS676)</f>
        <v>#N/A</v>
      </c>
      <c r="BK676" s="78" t="e">
        <f aca="false">IF(AT676=0,"",AT676)</f>
        <v>#N/A</v>
      </c>
      <c r="BL676" s="78" t="e">
        <f aca="false">IF(AU676=0,"",AU676)</f>
        <v>#N/A</v>
      </c>
      <c r="BM676" s="78" t="e">
        <f aca="false">IF(AV676=0,"",AV676)</f>
        <v>#N/A</v>
      </c>
      <c r="BN676" s="78" t="e">
        <f aca="false">IF(AW676=0,"",AW676)</f>
        <v>#N/A</v>
      </c>
      <c r="BO676" s="78" t="e">
        <f aca="false">IF(AX676=0,"",AX676)</f>
        <v>#N/A</v>
      </c>
      <c r="BP676" s="78" t="e">
        <f aca="false">IF(AY676=0,"",AY676)</f>
        <v>#N/A</v>
      </c>
      <c r="BQ676" s="78" t="e">
        <f aca="false">IF(AZ676=0,"",AZ676)</f>
        <v>#N/A</v>
      </c>
      <c r="BR676" s="78" t="e">
        <f aca="false">IF(BA676=0,"",BA676)</f>
        <v>#N/A</v>
      </c>
      <c r="BS676" s="78" t="e">
        <f aca="false">IF(BB676=0,"",BB676)</f>
        <v>#N/A</v>
      </c>
      <c r="BT676" s="78" t="e">
        <f aca="false">IF(BC676=0,"",BC676)</f>
        <v>#N/A</v>
      </c>
      <c r="BU676" s="78" t="e">
        <f aca="false">IF(BD676=0,"",BD676)</f>
        <v>#N/A</v>
      </c>
    </row>
    <row r="677" customFormat="false" ht="56.7" hidden="false" customHeight="true" outlineLevel="0" collapsed="false">
      <c r="A677" s="137"/>
      <c r="B677" s="138"/>
      <c r="C677" s="139"/>
      <c r="D677" s="139"/>
      <c r="E677" s="143"/>
      <c r="F677" s="120"/>
      <c r="G677" s="121"/>
      <c r="H677" s="122"/>
      <c r="I677" s="123"/>
      <c r="J677" s="116"/>
      <c r="K677" s="124" t="str">
        <f aca="false">IF(ISBLANK(I677),"",ROUND(IF(J677&lt;&gt;"€",IF(J677="$",I677*TRANSFERENCIAS!$E$29,I677*TRANSFERENCIAS!$H$29),I677),2))</f>
        <v/>
      </c>
      <c r="L677" s="142"/>
      <c r="M677" s="142"/>
      <c r="N677" s="142"/>
      <c r="O677" s="142"/>
      <c r="P677" s="142"/>
      <c r="Q677" s="160" t="str">
        <f aca="false">IF(ISNUMBER(X677),X677,"P")</f>
        <v>P</v>
      </c>
      <c r="W677" s="129" t="n">
        <f aca="false">SUM(L677:O677)</f>
        <v>0</v>
      </c>
      <c r="X677" s="129" t="str">
        <f aca="false">IF(W677&gt;0,ABS(W677-K677),"")</f>
        <v/>
      </c>
      <c r="AO677" s="78" t="e">
        <f aca="false">VLOOKUP(F677,PTDS2!$A$1:$Q$13,2)</f>
        <v>#N/A</v>
      </c>
      <c r="AP677" s="78" t="e">
        <f aca="false">VLOOKUP(F677,PTDS2!$A$1:$Q$13,3)</f>
        <v>#N/A</v>
      </c>
      <c r="AQ677" s="78" t="e">
        <f aca="false">VLOOKUP(F677,PTDS2!$A$1:$Q$13,4)</f>
        <v>#N/A</v>
      </c>
      <c r="AR677" s="78" t="e">
        <f aca="false">VLOOKUP(F677,PTDS2!$A$1:$Q$13,5)</f>
        <v>#N/A</v>
      </c>
      <c r="AS677" s="78" t="e">
        <f aca="false">VLOOKUP(F677,PTDS2!$A$1:$Q$13,6)</f>
        <v>#N/A</v>
      </c>
      <c r="AT677" s="78" t="e">
        <f aca="false">VLOOKUP(F677,PTDS2!$A$1:$Q$13,7)</f>
        <v>#N/A</v>
      </c>
      <c r="AU677" s="78" t="e">
        <f aca="false">VLOOKUP(F677,PTDS2!$A$1:$Q$13,8)</f>
        <v>#N/A</v>
      </c>
      <c r="AV677" s="78" t="e">
        <f aca="false">VLOOKUP(F677,PTDS2!$A$1:$Q$13,9)</f>
        <v>#N/A</v>
      </c>
      <c r="AW677" s="78" t="e">
        <f aca="false">VLOOKUP(F677,PTDS2!$A$1:$Q$13,10)</f>
        <v>#N/A</v>
      </c>
      <c r="AX677" s="78" t="e">
        <f aca="false">VLOOKUP(F677,PTDS2!$A$1:$Q$13,11)</f>
        <v>#N/A</v>
      </c>
      <c r="AY677" s="78" t="e">
        <f aca="false">VLOOKUP(F677,PTDS2!$A$1:$Q$13,12)</f>
        <v>#N/A</v>
      </c>
      <c r="AZ677" s="78" t="e">
        <f aca="false">VLOOKUP(F677,PTDS2!$A$1:$Q$13,13)</f>
        <v>#N/A</v>
      </c>
      <c r="BA677" s="78" t="e">
        <f aca="false">VLOOKUP(F677,PTDS2!$A$1:$Q$13,14)</f>
        <v>#N/A</v>
      </c>
      <c r="BB677" s="78" t="e">
        <f aca="false">VLOOKUP(F677,PTDS2!$A$1:$Q$13,15)</f>
        <v>#N/A</v>
      </c>
      <c r="BC677" s="78" t="e">
        <f aca="false">VLOOKUP(F677,PTDS2!$A$1:$Q$13,16)</f>
        <v>#N/A</v>
      </c>
      <c r="BD677" s="78" t="e">
        <f aca="false">VLOOKUP(F677,PTDS2!$A$1:$Q$13,17)</f>
        <v>#N/A</v>
      </c>
      <c r="BF677" s="78" t="e">
        <f aca="false">IF(AO677=0,"",AO677)</f>
        <v>#N/A</v>
      </c>
      <c r="BG677" s="78" t="e">
        <f aca="false">IF(AP677=0,"",AP677)</f>
        <v>#N/A</v>
      </c>
      <c r="BH677" s="78" t="e">
        <f aca="false">IF(AQ677=0,"",AQ677)</f>
        <v>#N/A</v>
      </c>
      <c r="BI677" s="78" t="e">
        <f aca="false">IF(AR677=0,"",AR677)</f>
        <v>#N/A</v>
      </c>
      <c r="BJ677" s="78" t="e">
        <f aca="false">IF(AS677=0,"",AS677)</f>
        <v>#N/A</v>
      </c>
      <c r="BK677" s="78" t="e">
        <f aca="false">IF(AT677=0,"",AT677)</f>
        <v>#N/A</v>
      </c>
      <c r="BL677" s="78" t="e">
        <f aca="false">IF(AU677=0,"",AU677)</f>
        <v>#N/A</v>
      </c>
      <c r="BM677" s="78" t="e">
        <f aca="false">IF(AV677=0,"",AV677)</f>
        <v>#N/A</v>
      </c>
      <c r="BN677" s="78" t="e">
        <f aca="false">IF(AW677=0,"",AW677)</f>
        <v>#N/A</v>
      </c>
      <c r="BO677" s="78" t="e">
        <f aca="false">IF(AX677=0,"",AX677)</f>
        <v>#N/A</v>
      </c>
      <c r="BP677" s="78" t="e">
        <f aca="false">IF(AY677=0,"",AY677)</f>
        <v>#N/A</v>
      </c>
      <c r="BQ677" s="78" t="e">
        <f aca="false">IF(AZ677=0,"",AZ677)</f>
        <v>#N/A</v>
      </c>
      <c r="BR677" s="78" t="e">
        <f aca="false">IF(BA677=0,"",BA677)</f>
        <v>#N/A</v>
      </c>
      <c r="BS677" s="78" t="e">
        <f aca="false">IF(BB677=0,"",BB677)</f>
        <v>#N/A</v>
      </c>
      <c r="BT677" s="78" t="e">
        <f aca="false">IF(BC677=0,"",BC677)</f>
        <v>#N/A</v>
      </c>
      <c r="BU677" s="78" t="e">
        <f aca="false">IF(BD677=0,"",BD677)</f>
        <v>#N/A</v>
      </c>
    </row>
    <row r="678" customFormat="false" ht="56.7" hidden="false" customHeight="true" outlineLevel="0" collapsed="false">
      <c r="A678" s="137"/>
      <c r="B678" s="138"/>
      <c r="C678" s="139"/>
      <c r="D678" s="139"/>
      <c r="E678" s="143"/>
      <c r="F678" s="120"/>
      <c r="G678" s="121"/>
      <c r="H678" s="122"/>
      <c r="I678" s="123"/>
      <c r="J678" s="116"/>
      <c r="K678" s="124" t="str">
        <f aca="false">IF(ISBLANK(I678),"",ROUND(IF(J678&lt;&gt;"€",IF(J678="$",I678*TRANSFERENCIAS!$E$29,I678*TRANSFERENCIAS!$H$29),I678),2))</f>
        <v/>
      </c>
      <c r="L678" s="142"/>
      <c r="M678" s="142"/>
      <c r="N678" s="142"/>
      <c r="O678" s="142"/>
      <c r="P678" s="142"/>
      <c r="Q678" s="160" t="str">
        <f aca="false">IF(ISNUMBER(X678),X678,"P")</f>
        <v>P</v>
      </c>
      <c r="W678" s="129" t="n">
        <f aca="false">SUM(L678:O678)</f>
        <v>0</v>
      </c>
      <c r="X678" s="129" t="str">
        <f aca="false">IF(W678&gt;0,ABS(W678-K678),"")</f>
        <v/>
      </c>
      <c r="AO678" s="78" t="e">
        <f aca="false">VLOOKUP(F678,PTDS2!$A$1:$Q$13,2)</f>
        <v>#N/A</v>
      </c>
      <c r="AP678" s="78" t="e">
        <f aca="false">VLOOKUP(F678,PTDS2!$A$1:$Q$13,3)</f>
        <v>#N/A</v>
      </c>
      <c r="AQ678" s="78" t="e">
        <f aca="false">VLOOKUP(F678,PTDS2!$A$1:$Q$13,4)</f>
        <v>#N/A</v>
      </c>
      <c r="AR678" s="78" t="e">
        <f aca="false">VLOOKUP(F678,PTDS2!$A$1:$Q$13,5)</f>
        <v>#N/A</v>
      </c>
      <c r="AS678" s="78" t="e">
        <f aca="false">VLOOKUP(F678,PTDS2!$A$1:$Q$13,6)</f>
        <v>#N/A</v>
      </c>
      <c r="AT678" s="78" t="e">
        <f aca="false">VLOOKUP(F678,PTDS2!$A$1:$Q$13,7)</f>
        <v>#N/A</v>
      </c>
      <c r="AU678" s="78" t="e">
        <f aca="false">VLOOKUP(F678,PTDS2!$A$1:$Q$13,8)</f>
        <v>#N/A</v>
      </c>
      <c r="AV678" s="78" t="e">
        <f aca="false">VLOOKUP(F678,PTDS2!$A$1:$Q$13,9)</f>
        <v>#N/A</v>
      </c>
      <c r="AW678" s="78" t="e">
        <f aca="false">VLOOKUP(F678,PTDS2!$A$1:$Q$13,10)</f>
        <v>#N/A</v>
      </c>
      <c r="AX678" s="78" t="e">
        <f aca="false">VLOOKUP(F678,PTDS2!$A$1:$Q$13,11)</f>
        <v>#N/A</v>
      </c>
      <c r="AY678" s="78" t="e">
        <f aca="false">VLOOKUP(F678,PTDS2!$A$1:$Q$13,12)</f>
        <v>#N/A</v>
      </c>
      <c r="AZ678" s="78" t="e">
        <f aca="false">VLOOKUP(F678,PTDS2!$A$1:$Q$13,13)</f>
        <v>#N/A</v>
      </c>
      <c r="BA678" s="78" t="e">
        <f aca="false">VLOOKUP(F678,PTDS2!$A$1:$Q$13,14)</f>
        <v>#N/A</v>
      </c>
      <c r="BB678" s="78" t="e">
        <f aca="false">VLOOKUP(F678,PTDS2!$A$1:$Q$13,15)</f>
        <v>#N/A</v>
      </c>
      <c r="BC678" s="78" t="e">
        <f aca="false">VLOOKUP(F678,PTDS2!$A$1:$Q$13,16)</f>
        <v>#N/A</v>
      </c>
      <c r="BD678" s="78" t="e">
        <f aca="false">VLOOKUP(F678,PTDS2!$A$1:$Q$13,17)</f>
        <v>#N/A</v>
      </c>
      <c r="BF678" s="78" t="e">
        <f aca="false">IF(AO678=0,"",AO678)</f>
        <v>#N/A</v>
      </c>
      <c r="BG678" s="78" t="e">
        <f aca="false">IF(AP678=0,"",AP678)</f>
        <v>#N/A</v>
      </c>
      <c r="BH678" s="78" t="e">
        <f aca="false">IF(AQ678=0,"",AQ678)</f>
        <v>#N/A</v>
      </c>
      <c r="BI678" s="78" t="e">
        <f aca="false">IF(AR678=0,"",AR678)</f>
        <v>#N/A</v>
      </c>
      <c r="BJ678" s="78" t="e">
        <f aca="false">IF(AS678=0,"",AS678)</f>
        <v>#N/A</v>
      </c>
      <c r="BK678" s="78" t="e">
        <f aca="false">IF(AT678=0,"",AT678)</f>
        <v>#N/A</v>
      </c>
      <c r="BL678" s="78" t="e">
        <f aca="false">IF(AU678=0,"",AU678)</f>
        <v>#N/A</v>
      </c>
      <c r="BM678" s="78" t="e">
        <f aca="false">IF(AV678=0,"",AV678)</f>
        <v>#N/A</v>
      </c>
      <c r="BN678" s="78" t="e">
        <f aca="false">IF(AW678=0,"",AW678)</f>
        <v>#N/A</v>
      </c>
      <c r="BO678" s="78" t="e">
        <f aca="false">IF(AX678=0,"",AX678)</f>
        <v>#N/A</v>
      </c>
      <c r="BP678" s="78" t="e">
        <f aca="false">IF(AY678=0,"",AY678)</f>
        <v>#N/A</v>
      </c>
      <c r="BQ678" s="78" t="e">
        <f aca="false">IF(AZ678=0,"",AZ678)</f>
        <v>#N/A</v>
      </c>
      <c r="BR678" s="78" t="e">
        <f aca="false">IF(BA678=0,"",BA678)</f>
        <v>#N/A</v>
      </c>
      <c r="BS678" s="78" t="e">
        <f aca="false">IF(BB678=0,"",BB678)</f>
        <v>#N/A</v>
      </c>
      <c r="BT678" s="78" t="e">
        <f aca="false">IF(BC678=0,"",BC678)</f>
        <v>#N/A</v>
      </c>
      <c r="BU678" s="78" t="e">
        <f aca="false">IF(BD678=0,"",BD678)</f>
        <v>#N/A</v>
      </c>
    </row>
    <row r="679" customFormat="false" ht="56.7" hidden="false" customHeight="true" outlineLevel="0" collapsed="false">
      <c r="A679" s="137"/>
      <c r="B679" s="138"/>
      <c r="C679" s="139"/>
      <c r="D679" s="139"/>
      <c r="E679" s="143"/>
      <c r="F679" s="120"/>
      <c r="G679" s="121"/>
      <c r="H679" s="122"/>
      <c r="I679" s="123"/>
      <c r="J679" s="116"/>
      <c r="K679" s="124" t="str">
        <f aca="false">IF(ISBLANK(I679),"",ROUND(IF(J679&lt;&gt;"€",IF(J679="$",I679*TRANSFERENCIAS!$E$29,I679*TRANSFERENCIAS!$H$29),I679),2))</f>
        <v/>
      </c>
      <c r="L679" s="142"/>
      <c r="M679" s="142"/>
      <c r="N679" s="142"/>
      <c r="O679" s="142"/>
      <c r="P679" s="142"/>
      <c r="Q679" s="160" t="str">
        <f aca="false">IF(ISNUMBER(X679),X679,"P")</f>
        <v>P</v>
      </c>
      <c r="W679" s="129" t="n">
        <f aca="false">SUM(L679:O679)</f>
        <v>0</v>
      </c>
      <c r="X679" s="129" t="str">
        <f aca="false">IF(W679&gt;0,ABS(W679-K679),"")</f>
        <v/>
      </c>
      <c r="AO679" s="78" t="e">
        <f aca="false">VLOOKUP(F679,PTDS2!$A$1:$Q$13,2)</f>
        <v>#N/A</v>
      </c>
      <c r="AP679" s="78" t="e">
        <f aca="false">VLOOKUP(F679,PTDS2!$A$1:$Q$13,3)</f>
        <v>#N/A</v>
      </c>
      <c r="AQ679" s="78" t="e">
        <f aca="false">VLOOKUP(F679,PTDS2!$A$1:$Q$13,4)</f>
        <v>#N/A</v>
      </c>
      <c r="AR679" s="78" t="e">
        <f aca="false">VLOOKUP(F679,PTDS2!$A$1:$Q$13,5)</f>
        <v>#N/A</v>
      </c>
      <c r="AS679" s="78" t="e">
        <f aca="false">VLOOKUP(F679,PTDS2!$A$1:$Q$13,6)</f>
        <v>#N/A</v>
      </c>
      <c r="AT679" s="78" t="e">
        <f aca="false">VLOOKUP(F679,PTDS2!$A$1:$Q$13,7)</f>
        <v>#N/A</v>
      </c>
      <c r="AU679" s="78" t="e">
        <f aca="false">VLOOKUP(F679,PTDS2!$A$1:$Q$13,8)</f>
        <v>#N/A</v>
      </c>
      <c r="AV679" s="78" t="e">
        <f aca="false">VLOOKUP(F679,PTDS2!$A$1:$Q$13,9)</f>
        <v>#N/A</v>
      </c>
      <c r="AW679" s="78" t="e">
        <f aca="false">VLOOKUP(F679,PTDS2!$A$1:$Q$13,10)</f>
        <v>#N/A</v>
      </c>
      <c r="AX679" s="78" t="e">
        <f aca="false">VLOOKUP(F679,PTDS2!$A$1:$Q$13,11)</f>
        <v>#N/A</v>
      </c>
      <c r="AY679" s="78" t="e">
        <f aca="false">VLOOKUP(F679,PTDS2!$A$1:$Q$13,12)</f>
        <v>#N/A</v>
      </c>
      <c r="AZ679" s="78" t="e">
        <f aca="false">VLOOKUP(F679,PTDS2!$A$1:$Q$13,13)</f>
        <v>#N/A</v>
      </c>
      <c r="BA679" s="78" t="e">
        <f aca="false">VLOOKUP(F679,PTDS2!$A$1:$Q$13,14)</f>
        <v>#N/A</v>
      </c>
      <c r="BB679" s="78" t="e">
        <f aca="false">VLOOKUP(F679,PTDS2!$A$1:$Q$13,15)</f>
        <v>#N/A</v>
      </c>
      <c r="BC679" s="78" t="e">
        <f aca="false">VLOOKUP(F679,PTDS2!$A$1:$Q$13,16)</f>
        <v>#N/A</v>
      </c>
      <c r="BD679" s="78" t="e">
        <f aca="false">VLOOKUP(F679,PTDS2!$A$1:$Q$13,17)</f>
        <v>#N/A</v>
      </c>
      <c r="BF679" s="78" t="e">
        <f aca="false">IF(AO679=0,"",AO679)</f>
        <v>#N/A</v>
      </c>
      <c r="BG679" s="78" t="e">
        <f aca="false">IF(AP679=0,"",AP679)</f>
        <v>#N/A</v>
      </c>
      <c r="BH679" s="78" t="e">
        <f aca="false">IF(AQ679=0,"",AQ679)</f>
        <v>#N/A</v>
      </c>
      <c r="BI679" s="78" t="e">
        <f aca="false">IF(AR679=0,"",AR679)</f>
        <v>#N/A</v>
      </c>
      <c r="BJ679" s="78" t="e">
        <f aca="false">IF(AS679=0,"",AS679)</f>
        <v>#N/A</v>
      </c>
      <c r="BK679" s="78" t="e">
        <f aca="false">IF(AT679=0,"",AT679)</f>
        <v>#N/A</v>
      </c>
      <c r="BL679" s="78" t="e">
        <f aca="false">IF(AU679=0,"",AU679)</f>
        <v>#N/A</v>
      </c>
      <c r="BM679" s="78" t="e">
        <f aca="false">IF(AV679=0,"",AV679)</f>
        <v>#N/A</v>
      </c>
      <c r="BN679" s="78" t="e">
        <f aca="false">IF(AW679=0,"",AW679)</f>
        <v>#N/A</v>
      </c>
      <c r="BO679" s="78" t="e">
        <f aca="false">IF(AX679=0,"",AX679)</f>
        <v>#N/A</v>
      </c>
      <c r="BP679" s="78" t="e">
        <f aca="false">IF(AY679=0,"",AY679)</f>
        <v>#N/A</v>
      </c>
      <c r="BQ679" s="78" t="e">
        <f aca="false">IF(AZ679=0,"",AZ679)</f>
        <v>#N/A</v>
      </c>
      <c r="BR679" s="78" t="e">
        <f aca="false">IF(BA679=0,"",BA679)</f>
        <v>#N/A</v>
      </c>
      <c r="BS679" s="78" t="e">
        <f aca="false">IF(BB679=0,"",BB679)</f>
        <v>#N/A</v>
      </c>
      <c r="BT679" s="78" t="e">
        <f aca="false">IF(BC679=0,"",BC679)</f>
        <v>#N/A</v>
      </c>
      <c r="BU679" s="78" t="e">
        <f aca="false">IF(BD679=0,"",BD679)</f>
        <v>#N/A</v>
      </c>
    </row>
    <row r="680" customFormat="false" ht="56.7" hidden="false" customHeight="true" outlineLevel="0" collapsed="false">
      <c r="A680" s="137"/>
      <c r="B680" s="138"/>
      <c r="C680" s="139"/>
      <c r="D680" s="139"/>
      <c r="E680" s="143"/>
      <c r="F680" s="120"/>
      <c r="G680" s="121"/>
      <c r="H680" s="122"/>
      <c r="I680" s="123"/>
      <c r="J680" s="116"/>
      <c r="K680" s="124" t="str">
        <f aca="false">IF(ISBLANK(I680),"",ROUND(IF(J680&lt;&gt;"€",IF(J680="$",I680*TRANSFERENCIAS!$E$29,I680*TRANSFERENCIAS!$H$29),I680),2))</f>
        <v/>
      </c>
      <c r="L680" s="142"/>
      <c r="M680" s="142"/>
      <c r="N680" s="142"/>
      <c r="O680" s="142"/>
      <c r="P680" s="142"/>
      <c r="Q680" s="160" t="str">
        <f aca="false">IF(ISNUMBER(X680),X680,"P")</f>
        <v>P</v>
      </c>
      <c r="W680" s="129" t="n">
        <f aca="false">SUM(L680:O680)</f>
        <v>0</v>
      </c>
      <c r="X680" s="129" t="str">
        <f aca="false">IF(W680&gt;0,ABS(W680-K680),"")</f>
        <v/>
      </c>
      <c r="AO680" s="78" t="e">
        <f aca="false">VLOOKUP(F680,PTDS2!$A$1:$Q$13,2)</f>
        <v>#N/A</v>
      </c>
      <c r="AP680" s="78" t="e">
        <f aca="false">VLOOKUP(F680,PTDS2!$A$1:$Q$13,3)</f>
        <v>#N/A</v>
      </c>
      <c r="AQ680" s="78" t="e">
        <f aca="false">VLOOKUP(F680,PTDS2!$A$1:$Q$13,4)</f>
        <v>#N/A</v>
      </c>
      <c r="AR680" s="78" t="e">
        <f aca="false">VLOOKUP(F680,PTDS2!$A$1:$Q$13,5)</f>
        <v>#N/A</v>
      </c>
      <c r="AS680" s="78" t="e">
        <f aca="false">VLOOKUP(F680,PTDS2!$A$1:$Q$13,6)</f>
        <v>#N/A</v>
      </c>
      <c r="AT680" s="78" t="e">
        <f aca="false">VLOOKUP(F680,PTDS2!$A$1:$Q$13,7)</f>
        <v>#N/A</v>
      </c>
      <c r="AU680" s="78" t="e">
        <f aca="false">VLOOKUP(F680,PTDS2!$A$1:$Q$13,8)</f>
        <v>#N/A</v>
      </c>
      <c r="AV680" s="78" t="e">
        <f aca="false">VLOOKUP(F680,PTDS2!$A$1:$Q$13,9)</f>
        <v>#N/A</v>
      </c>
      <c r="AW680" s="78" t="e">
        <f aca="false">VLOOKUP(F680,PTDS2!$A$1:$Q$13,10)</f>
        <v>#N/A</v>
      </c>
      <c r="AX680" s="78" t="e">
        <f aca="false">VLOOKUP(F680,PTDS2!$A$1:$Q$13,11)</f>
        <v>#N/A</v>
      </c>
      <c r="AY680" s="78" t="e">
        <f aca="false">VLOOKUP(F680,PTDS2!$A$1:$Q$13,12)</f>
        <v>#N/A</v>
      </c>
      <c r="AZ680" s="78" t="e">
        <f aca="false">VLOOKUP(F680,PTDS2!$A$1:$Q$13,13)</f>
        <v>#N/A</v>
      </c>
      <c r="BA680" s="78" t="e">
        <f aca="false">VLOOKUP(F680,PTDS2!$A$1:$Q$13,14)</f>
        <v>#N/A</v>
      </c>
      <c r="BB680" s="78" t="e">
        <f aca="false">VLOOKUP(F680,PTDS2!$A$1:$Q$13,15)</f>
        <v>#N/A</v>
      </c>
      <c r="BC680" s="78" t="e">
        <f aca="false">VLOOKUP(F680,PTDS2!$A$1:$Q$13,16)</f>
        <v>#N/A</v>
      </c>
      <c r="BD680" s="78" t="e">
        <f aca="false">VLOOKUP(F680,PTDS2!$A$1:$Q$13,17)</f>
        <v>#N/A</v>
      </c>
      <c r="BF680" s="78" t="e">
        <f aca="false">IF(AO680=0,"",AO680)</f>
        <v>#N/A</v>
      </c>
      <c r="BG680" s="78" t="e">
        <f aca="false">IF(AP680=0,"",AP680)</f>
        <v>#N/A</v>
      </c>
      <c r="BH680" s="78" t="e">
        <f aca="false">IF(AQ680=0,"",AQ680)</f>
        <v>#N/A</v>
      </c>
      <c r="BI680" s="78" t="e">
        <f aca="false">IF(AR680=0,"",AR680)</f>
        <v>#N/A</v>
      </c>
      <c r="BJ680" s="78" t="e">
        <f aca="false">IF(AS680=0,"",AS680)</f>
        <v>#N/A</v>
      </c>
      <c r="BK680" s="78" t="e">
        <f aca="false">IF(AT680=0,"",AT680)</f>
        <v>#N/A</v>
      </c>
      <c r="BL680" s="78" t="e">
        <f aca="false">IF(AU680=0,"",AU680)</f>
        <v>#N/A</v>
      </c>
      <c r="BM680" s="78" t="e">
        <f aca="false">IF(AV680=0,"",AV680)</f>
        <v>#N/A</v>
      </c>
      <c r="BN680" s="78" t="e">
        <f aca="false">IF(AW680=0,"",AW680)</f>
        <v>#N/A</v>
      </c>
      <c r="BO680" s="78" t="e">
        <f aca="false">IF(AX680=0,"",AX680)</f>
        <v>#N/A</v>
      </c>
      <c r="BP680" s="78" t="e">
        <f aca="false">IF(AY680=0,"",AY680)</f>
        <v>#N/A</v>
      </c>
      <c r="BQ680" s="78" t="e">
        <f aca="false">IF(AZ680=0,"",AZ680)</f>
        <v>#N/A</v>
      </c>
      <c r="BR680" s="78" t="e">
        <f aca="false">IF(BA680=0,"",BA680)</f>
        <v>#N/A</v>
      </c>
      <c r="BS680" s="78" t="e">
        <f aca="false">IF(BB680=0,"",BB680)</f>
        <v>#N/A</v>
      </c>
      <c r="BT680" s="78" t="e">
        <f aca="false">IF(BC680=0,"",BC680)</f>
        <v>#N/A</v>
      </c>
      <c r="BU680" s="78" t="e">
        <f aca="false">IF(BD680=0,"",BD680)</f>
        <v>#N/A</v>
      </c>
    </row>
    <row r="681" customFormat="false" ht="56.7" hidden="false" customHeight="true" outlineLevel="0" collapsed="false">
      <c r="A681" s="137"/>
      <c r="B681" s="138"/>
      <c r="C681" s="139"/>
      <c r="D681" s="139"/>
      <c r="E681" s="143"/>
      <c r="F681" s="120"/>
      <c r="G681" s="121"/>
      <c r="H681" s="122"/>
      <c r="I681" s="123"/>
      <c r="J681" s="116"/>
      <c r="K681" s="124" t="str">
        <f aca="false">IF(ISBLANK(I681),"",ROUND(IF(J681&lt;&gt;"€",IF(J681="$",I681*TRANSFERENCIAS!$E$29,I681*TRANSFERENCIAS!$H$29),I681),2))</f>
        <v/>
      </c>
      <c r="L681" s="142"/>
      <c r="M681" s="142"/>
      <c r="N681" s="142"/>
      <c r="O681" s="142"/>
      <c r="P681" s="142"/>
      <c r="Q681" s="160" t="str">
        <f aca="false">IF(ISNUMBER(X681),X681,"P")</f>
        <v>P</v>
      </c>
      <c r="W681" s="129" t="n">
        <f aca="false">SUM(L681:O681)</f>
        <v>0</v>
      </c>
      <c r="X681" s="129" t="str">
        <f aca="false">IF(W681&gt;0,ABS(W681-K681),"")</f>
        <v/>
      </c>
      <c r="AO681" s="78" t="e">
        <f aca="false">VLOOKUP(F681,PTDS2!$A$1:$Q$13,2)</f>
        <v>#N/A</v>
      </c>
      <c r="AP681" s="78" t="e">
        <f aca="false">VLOOKUP(F681,PTDS2!$A$1:$Q$13,3)</f>
        <v>#N/A</v>
      </c>
      <c r="AQ681" s="78" t="e">
        <f aca="false">VLOOKUP(F681,PTDS2!$A$1:$Q$13,4)</f>
        <v>#N/A</v>
      </c>
      <c r="AR681" s="78" t="e">
        <f aca="false">VLOOKUP(F681,PTDS2!$A$1:$Q$13,5)</f>
        <v>#N/A</v>
      </c>
      <c r="AS681" s="78" t="e">
        <f aca="false">VLOOKUP(F681,PTDS2!$A$1:$Q$13,6)</f>
        <v>#N/A</v>
      </c>
      <c r="AT681" s="78" t="e">
        <f aca="false">VLOOKUP(F681,PTDS2!$A$1:$Q$13,7)</f>
        <v>#N/A</v>
      </c>
      <c r="AU681" s="78" t="e">
        <f aca="false">VLOOKUP(F681,PTDS2!$A$1:$Q$13,8)</f>
        <v>#N/A</v>
      </c>
      <c r="AV681" s="78" t="e">
        <f aca="false">VLOOKUP(F681,PTDS2!$A$1:$Q$13,9)</f>
        <v>#N/A</v>
      </c>
      <c r="AW681" s="78" t="e">
        <f aca="false">VLOOKUP(F681,PTDS2!$A$1:$Q$13,10)</f>
        <v>#N/A</v>
      </c>
      <c r="AX681" s="78" t="e">
        <f aca="false">VLOOKUP(F681,PTDS2!$A$1:$Q$13,11)</f>
        <v>#N/A</v>
      </c>
      <c r="AY681" s="78" t="e">
        <f aca="false">VLOOKUP(F681,PTDS2!$A$1:$Q$13,12)</f>
        <v>#N/A</v>
      </c>
      <c r="AZ681" s="78" t="e">
        <f aca="false">VLOOKUP(F681,PTDS2!$A$1:$Q$13,13)</f>
        <v>#N/A</v>
      </c>
      <c r="BA681" s="78" t="e">
        <f aca="false">VLOOKUP(F681,PTDS2!$A$1:$Q$13,14)</f>
        <v>#N/A</v>
      </c>
      <c r="BB681" s="78" t="e">
        <f aca="false">VLOOKUP(F681,PTDS2!$A$1:$Q$13,15)</f>
        <v>#N/A</v>
      </c>
      <c r="BC681" s="78" t="e">
        <f aca="false">VLOOKUP(F681,PTDS2!$A$1:$Q$13,16)</f>
        <v>#N/A</v>
      </c>
      <c r="BD681" s="78" t="e">
        <f aca="false">VLOOKUP(F681,PTDS2!$A$1:$Q$13,17)</f>
        <v>#N/A</v>
      </c>
      <c r="BF681" s="78" t="e">
        <f aca="false">IF(AO681=0,"",AO681)</f>
        <v>#N/A</v>
      </c>
      <c r="BG681" s="78" t="e">
        <f aca="false">IF(AP681=0,"",AP681)</f>
        <v>#N/A</v>
      </c>
      <c r="BH681" s="78" t="e">
        <f aca="false">IF(AQ681=0,"",AQ681)</f>
        <v>#N/A</v>
      </c>
      <c r="BI681" s="78" t="e">
        <f aca="false">IF(AR681=0,"",AR681)</f>
        <v>#N/A</v>
      </c>
      <c r="BJ681" s="78" t="e">
        <f aca="false">IF(AS681=0,"",AS681)</f>
        <v>#N/A</v>
      </c>
      <c r="BK681" s="78" t="e">
        <f aca="false">IF(AT681=0,"",AT681)</f>
        <v>#N/A</v>
      </c>
      <c r="BL681" s="78" t="e">
        <f aca="false">IF(AU681=0,"",AU681)</f>
        <v>#N/A</v>
      </c>
      <c r="BM681" s="78" t="e">
        <f aca="false">IF(AV681=0,"",AV681)</f>
        <v>#N/A</v>
      </c>
      <c r="BN681" s="78" t="e">
        <f aca="false">IF(AW681=0,"",AW681)</f>
        <v>#N/A</v>
      </c>
      <c r="BO681" s="78" t="e">
        <f aca="false">IF(AX681=0,"",AX681)</f>
        <v>#N/A</v>
      </c>
      <c r="BP681" s="78" t="e">
        <f aca="false">IF(AY681=0,"",AY681)</f>
        <v>#N/A</v>
      </c>
      <c r="BQ681" s="78" t="e">
        <f aca="false">IF(AZ681=0,"",AZ681)</f>
        <v>#N/A</v>
      </c>
      <c r="BR681" s="78" t="e">
        <f aca="false">IF(BA681=0,"",BA681)</f>
        <v>#N/A</v>
      </c>
      <c r="BS681" s="78" t="e">
        <f aca="false">IF(BB681=0,"",BB681)</f>
        <v>#N/A</v>
      </c>
      <c r="BT681" s="78" t="e">
        <f aca="false">IF(BC681=0,"",BC681)</f>
        <v>#N/A</v>
      </c>
      <c r="BU681" s="78" t="e">
        <f aca="false">IF(BD681=0,"",BD681)</f>
        <v>#N/A</v>
      </c>
    </row>
    <row r="682" customFormat="false" ht="56.7" hidden="false" customHeight="true" outlineLevel="0" collapsed="false">
      <c r="A682" s="137"/>
      <c r="B682" s="138"/>
      <c r="C682" s="139"/>
      <c r="D682" s="139"/>
      <c r="E682" s="143"/>
      <c r="F682" s="120"/>
      <c r="G682" s="121"/>
      <c r="H682" s="122"/>
      <c r="I682" s="123"/>
      <c r="J682" s="116"/>
      <c r="K682" s="124" t="str">
        <f aca="false">IF(ISBLANK(I682),"",ROUND(IF(J682&lt;&gt;"€",IF(J682="$",I682*TRANSFERENCIAS!$E$29,I682*TRANSFERENCIAS!$H$29),I682),2))</f>
        <v/>
      </c>
      <c r="L682" s="142"/>
      <c r="M682" s="142"/>
      <c r="N682" s="142"/>
      <c r="O682" s="142"/>
      <c r="P682" s="142"/>
      <c r="Q682" s="160" t="str">
        <f aca="false">IF(ISNUMBER(X682),X682,"P")</f>
        <v>P</v>
      </c>
      <c r="W682" s="129" t="n">
        <f aca="false">SUM(L682:O682)</f>
        <v>0</v>
      </c>
      <c r="X682" s="129" t="str">
        <f aca="false">IF(W682&gt;0,ABS(W682-K682),"")</f>
        <v/>
      </c>
      <c r="AO682" s="78" t="e">
        <f aca="false">VLOOKUP(F682,PTDS2!$A$1:$Q$13,2)</f>
        <v>#N/A</v>
      </c>
      <c r="AP682" s="78" t="e">
        <f aca="false">VLOOKUP(F682,PTDS2!$A$1:$Q$13,3)</f>
        <v>#N/A</v>
      </c>
      <c r="AQ682" s="78" t="e">
        <f aca="false">VLOOKUP(F682,PTDS2!$A$1:$Q$13,4)</f>
        <v>#N/A</v>
      </c>
      <c r="AR682" s="78" t="e">
        <f aca="false">VLOOKUP(F682,PTDS2!$A$1:$Q$13,5)</f>
        <v>#N/A</v>
      </c>
      <c r="AS682" s="78" t="e">
        <f aca="false">VLOOKUP(F682,PTDS2!$A$1:$Q$13,6)</f>
        <v>#N/A</v>
      </c>
      <c r="AT682" s="78" t="e">
        <f aca="false">VLOOKUP(F682,PTDS2!$A$1:$Q$13,7)</f>
        <v>#N/A</v>
      </c>
      <c r="AU682" s="78" t="e">
        <f aca="false">VLOOKUP(F682,PTDS2!$A$1:$Q$13,8)</f>
        <v>#N/A</v>
      </c>
      <c r="AV682" s="78" t="e">
        <f aca="false">VLOOKUP(F682,PTDS2!$A$1:$Q$13,9)</f>
        <v>#N/A</v>
      </c>
      <c r="AW682" s="78" t="e">
        <f aca="false">VLOOKUP(F682,PTDS2!$A$1:$Q$13,10)</f>
        <v>#N/A</v>
      </c>
      <c r="AX682" s="78" t="e">
        <f aca="false">VLOOKUP(F682,PTDS2!$A$1:$Q$13,11)</f>
        <v>#N/A</v>
      </c>
      <c r="AY682" s="78" t="e">
        <f aca="false">VLOOKUP(F682,PTDS2!$A$1:$Q$13,12)</f>
        <v>#N/A</v>
      </c>
      <c r="AZ682" s="78" t="e">
        <f aca="false">VLOOKUP(F682,PTDS2!$A$1:$Q$13,13)</f>
        <v>#N/A</v>
      </c>
      <c r="BA682" s="78" t="e">
        <f aca="false">VLOOKUP(F682,PTDS2!$A$1:$Q$13,14)</f>
        <v>#N/A</v>
      </c>
      <c r="BB682" s="78" t="e">
        <f aca="false">VLOOKUP(F682,PTDS2!$A$1:$Q$13,15)</f>
        <v>#N/A</v>
      </c>
      <c r="BC682" s="78" t="e">
        <f aca="false">VLOOKUP(F682,PTDS2!$A$1:$Q$13,16)</f>
        <v>#N/A</v>
      </c>
      <c r="BD682" s="78" t="e">
        <f aca="false">VLOOKUP(F682,PTDS2!$A$1:$Q$13,17)</f>
        <v>#N/A</v>
      </c>
      <c r="BF682" s="78" t="e">
        <f aca="false">IF(AO682=0,"",AO682)</f>
        <v>#N/A</v>
      </c>
      <c r="BG682" s="78" t="e">
        <f aca="false">IF(AP682=0,"",AP682)</f>
        <v>#N/A</v>
      </c>
      <c r="BH682" s="78" t="e">
        <f aca="false">IF(AQ682=0,"",AQ682)</f>
        <v>#N/A</v>
      </c>
      <c r="BI682" s="78" t="e">
        <f aca="false">IF(AR682=0,"",AR682)</f>
        <v>#N/A</v>
      </c>
      <c r="BJ682" s="78" t="e">
        <f aca="false">IF(AS682=0,"",AS682)</f>
        <v>#N/A</v>
      </c>
      <c r="BK682" s="78" t="e">
        <f aca="false">IF(AT682=0,"",AT682)</f>
        <v>#N/A</v>
      </c>
      <c r="BL682" s="78" t="e">
        <f aca="false">IF(AU682=0,"",AU682)</f>
        <v>#N/A</v>
      </c>
      <c r="BM682" s="78" t="e">
        <f aca="false">IF(AV682=0,"",AV682)</f>
        <v>#N/A</v>
      </c>
      <c r="BN682" s="78" t="e">
        <f aca="false">IF(AW682=0,"",AW682)</f>
        <v>#N/A</v>
      </c>
      <c r="BO682" s="78" t="e">
        <f aca="false">IF(AX682=0,"",AX682)</f>
        <v>#N/A</v>
      </c>
      <c r="BP682" s="78" t="e">
        <f aca="false">IF(AY682=0,"",AY682)</f>
        <v>#N/A</v>
      </c>
      <c r="BQ682" s="78" t="e">
        <f aca="false">IF(AZ682=0,"",AZ682)</f>
        <v>#N/A</v>
      </c>
      <c r="BR682" s="78" t="e">
        <f aca="false">IF(BA682=0,"",BA682)</f>
        <v>#N/A</v>
      </c>
      <c r="BS682" s="78" t="e">
        <f aca="false">IF(BB682=0,"",BB682)</f>
        <v>#N/A</v>
      </c>
      <c r="BT682" s="78" t="e">
        <f aca="false">IF(BC682=0,"",BC682)</f>
        <v>#N/A</v>
      </c>
      <c r="BU682" s="78" t="e">
        <f aca="false">IF(BD682=0,"",BD682)</f>
        <v>#N/A</v>
      </c>
    </row>
    <row r="683" customFormat="false" ht="56.7" hidden="false" customHeight="true" outlineLevel="0" collapsed="false">
      <c r="A683" s="137"/>
      <c r="B683" s="138"/>
      <c r="C683" s="139"/>
      <c r="D683" s="139"/>
      <c r="E683" s="143"/>
      <c r="F683" s="120"/>
      <c r="G683" s="121"/>
      <c r="H683" s="122"/>
      <c r="I683" s="123"/>
      <c r="J683" s="116"/>
      <c r="K683" s="124" t="str">
        <f aca="false">IF(ISBLANK(I683),"",ROUND(IF(J683&lt;&gt;"€",IF(J683="$",I683*TRANSFERENCIAS!$E$29,I683*TRANSFERENCIAS!$H$29),I683),2))</f>
        <v/>
      </c>
      <c r="L683" s="142"/>
      <c r="M683" s="142"/>
      <c r="N683" s="142"/>
      <c r="O683" s="142"/>
      <c r="P683" s="142"/>
      <c r="Q683" s="160" t="str">
        <f aca="false">IF(ISNUMBER(X683),X683,"P")</f>
        <v>P</v>
      </c>
      <c r="W683" s="129" t="n">
        <f aca="false">SUM(L683:O683)</f>
        <v>0</v>
      </c>
      <c r="X683" s="129" t="str">
        <f aca="false">IF(W683&gt;0,ABS(W683-K683),"")</f>
        <v/>
      </c>
      <c r="AO683" s="78" t="e">
        <f aca="false">VLOOKUP(F683,PTDS2!$A$1:$Q$13,2)</f>
        <v>#N/A</v>
      </c>
      <c r="AP683" s="78" t="e">
        <f aca="false">VLOOKUP(F683,PTDS2!$A$1:$Q$13,3)</f>
        <v>#N/A</v>
      </c>
      <c r="AQ683" s="78" t="e">
        <f aca="false">VLOOKUP(F683,PTDS2!$A$1:$Q$13,4)</f>
        <v>#N/A</v>
      </c>
      <c r="AR683" s="78" t="e">
        <f aca="false">VLOOKUP(F683,PTDS2!$A$1:$Q$13,5)</f>
        <v>#N/A</v>
      </c>
      <c r="AS683" s="78" t="e">
        <f aca="false">VLOOKUP(F683,PTDS2!$A$1:$Q$13,6)</f>
        <v>#N/A</v>
      </c>
      <c r="AT683" s="78" t="e">
        <f aca="false">VLOOKUP(F683,PTDS2!$A$1:$Q$13,7)</f>
        <v>#N/A</v>
      </c>
      <c r="AU683" s="78" t="e">
        <f aca="false">VLOOKUP(F683,PTDS2!$A$1:$Q$13,8)</f>
        <v>#N/A</v>
      </c>
      <c r="AV683" s="78" t="e">
        <f aca="false">VLOOKUP(F683,PTDS2!$A$1:$Q$13,9)</f>
        <v>#N/A</v>
      </c>
      <c r="AW683" s="78" t="e">
        <f aca="false">VLOOKUP(F683,PTDS2!$A$1:$Q$13,10)</f>
        <v>#N/A</v>
      </c>
      <c r="AX683" s="78" t="e">
        <f aca="false">VLOOKUP(F683,PTDS2!$A$1:$Q$13,11)</f>
        <v>#N/A</v>
      </c>
      <c r="AY683" s="78" t="e">
        <f aca="false">VLOOKUP(F683,PTDS2!$A$1:$Q$13,12)</f>
        <v>#N/A</v>
      </c>
      <c r="AZ683" s="78" t="e">
        <f aca="false">VLOOKUP(F683,PTDS2!$A$1:$Q$13,13)</f>
        <v>#N/A</v>
      </c>
      <c r="BA683" s="78" t="e">
        <f aca="false">VLOOKUP(F683,PTDS2!$A$1:$Q$13,14)</f>
        <v>#N/A</v>
      </c>
      <c r="BB683" s="78" t="e">
        <f aca="false">VLOOKUP(F683,PTDS2!$A$1:$Q$13,15)</f>
        <v>#N/A</v>
      </c>
      <c r="BC683" s="78" t="e">
        <f aca="false">VLOOKUP(F683,PTDS2!$A$1:$Q$13,16)</f>
        <v>#N/A</v>
      </c>
      <c r="BD683" s="78" t="e">
        <f aca="false">VLOOKUP(F683,PTDS2!$A$1:$Q$13,17)</f>
        <v>#N/A</v>
      </c>
      <c r="BF683" s="78" t="e">
        <f aca="false">IF(AO683=0,"",AO683)</f>
        <v>#N/A</v>
      </c>
      <c r="BG683" s="78" t="e">
        <f aca="false">IF(AP683=0,"",AP683)</f>
        <v>#N/A</v>
      </c>
      <c r="BH683" s="78" t="e">
        <f aca="false">IF(AQ683=0,"",AQ683)</f>
        <v>#N/A</v>
      </c>
      <c r="BI683" s="78" t="e">
        <f aca="false">IF(AR683=0,"",AR683)</f>
        <v>#N/A</v>
      </c>
      <c r="BJ683" s="78" t="e">
        <f aca="false">IF(AS683=0,"",AS683)</f>
        <v>#N/A</v>
      </c>
      <c r="BK683" s="78" t="e">
        <f aca="false">IF(AT683=0,"",AT683)</f>
        <v>#N/A</v>
      </c>
      <c r="BL683" s="78" t="e">
        <f aca="false">IF(AU683=0,"",AU683)</f>
        <v>#N/A</v>
      </c>
      <c r="BM683" s="78" t="e">
        <f aca="false">IF(AV683=0,"",AV683)</f>
        <v>#N/A</v>
      </c>
      <c r="BN683" s="78" t="e">
        <f aca="false">IF(AW683=0,"",AW683)</f>
        <v>#N/A</v>
      </c>
      <c r="BO683" s="78" t="e">
        <f aca="false">IF(AX683=0,"",AX683)</f>
        <v>#N/A</v>
      </c>
      <c r="BP683" s="78" t="e">
        <f aca="false">IF(AY683=0,"",AY683)</f>
        <v>#N/A</v>
      </c>
      <c r="BQ683" s="78" t="e">
        <f aca="false">IF(AZ683=0,"",AZ683)</f>
        <v>#N/A</v>
      </c>
      <c r="BR683" s="78" t="e">
        <f aca="false">IF(BA683=0,"",BA683)</f>
        <v>#N/A</v>
      </c>
      <c r="BS683" s="78" t="e">
        <f aca="false">IF(BB683=0,"",BB683)</f>
        <v>#N/A</v>
      </c>
      <c r="BT683" s="78" t="e">
        <f aca="false">IF(BC683=0,"",BC683)</f>
        <v>#N/A</v>
      </c>
      <c r="BU683" s="78" t="e">
        <f aca="false">IF(BD683=0,"",BD683)</f>
        <v>#N/A</v>
      </c>
    </row>
    <row r="684" customFormat="false" ht="56.7" hidden="false" customHeight="true" outlineLevel="0" collapsed="false">
      <c r="A684" s="137"/>
      <c r="B684" s="138"/>
      <c r="C684" s="139"/>
      <c r="D684" s="139"/>
      <c r="E684" s="143"/>
      <c r="F684" s="120"/>
      <c r="G684" s="121"/>
      <c r="H684" s="122"/>
      <c r="I684" s="123"/>
      <c r="J684" s="116"/>
      <c r="K684" s="124" t="str">
        <f aca="false">IF(ISBLANK(I684),"",ROUND(IF(J684&lt;&gt;"€",IF(J684="$",I684*TRANSFERENCIAS!$E$29,I684*TRANSFERENCIAS!$H$29),I684),2))</f>
        <v/>
      </c>
      <c r="L684" s="142"/>
      <c r="M684" s="142"/>
      <c r="N684" s="142"/>
      <c r="O684" s="142"/>
      <c r="P684" s="142"/>
      <c r="Q684" s="160" t="str">
        <f aca="false">IF(ISNUMBER(X684),X684,"P")</f>
        <v>P</v>
      </c>
      <c r="W684" s="129" t="n">
        <f aca="false">SUM(L684:O684)</f>
        <v>0</v>
      </c>
      <c r="X684" s="129" t="str">
        <f aca="false">IF(W684&gt;0,ABS(W684-K684),"")</f>
        <v/>
      </c>
      <c r="AO684" s="78" t="e">
        <f aca="false">VLOOKUP(F684,PTDS2!$A$1:$Q$13,2)</f>
        <v>#N/A</v>
      </c>
      <c r="AP684" s="78" t="e">
        <f aca="false">VLOOKUP(F684,PTDS2!$A$1:$Q$13,3)</f>
        <v>#N/A</v>
      </c>
      <c r="AQ684" s="78" t="e">
        <f aca="false">VLOOKUP(F684,PTDS2!$A$1:$Q$13,4)</f>
        <v>#N/A</v>
      </c>
      <c r="AR684" s="78" t="e">
        <f aca="false">VLOOKUP(F684,PTDS2!$A$1:$Q$13,5)</f>
        <v>#N/A</v>
      </c>
      <c r="AS684" s="78" t="e">
        <f aca="false">VLOOKUP(F684,PTDS2!$A$1:$Q$13,6)</f>
        <v>#N/A</v>
      </c>
      <c r="AT684" s="78" t="e">
        <f aca="false">VLOOKUP(F684,PTDS2!$A$1:$Q$13,7)</f>
        <v>#N/A</v>
      </c>
      <c r="AU684" s="78" t="e">
        <f aca="false">VLOOKUP(F684,PTDS2!$A$1:$Q$13,8)</f>
        <v>#N/A</v>
      </c>
      <c r="AV684" s="78" t="e">
        <f aca="false">VLOOKUP(F684,PTDS2!$A$1:$Q$13,9)</f>
        <v>#N/A</v>
      </c>
      <c r="AW684" s="78" t="e">
        <f aca="false">VLOOKUP(F684,PTDS2!$A$1:$Q$13,10)</f>
        <v>#N/A</v>
      </c>
      <c r="AX684" s="78" t="e">
        <f aca="false">VLOOKUP(F684,PTDS2!$A$1:$Q$13,11)</f>
        <v>#N/A</v>
      </c>
      <c r="AY684" s="78" t="e">
        <f aca="false">VLOOKUP(F684,PTDS2!$A$1:$Q$13,12)</f>
        <v>#N/A</v>
      </c>
      <c r="AZ684" s="78" t="e">
        <f aca="false">VLOOKUP(F684,PTDS2!$A$1:$Q$13,13)</f>
        <v>#N/A</v>
      </c>
      <c r="BA684" s="78" t="e">
        <f aca="false">VLOOKUP(F684,PTDS2!$A$1:$Q$13,14)</f>
        <v>#N/A</v>
      </c>
      <c r="BB684" s="78" t="e">
        <f aca="false">VLOOKUP(F684,PTDS2!$A$1:$Q$13,15)</f>
        <v>#N/A</v>
      </c>
      <c r="BC684" s="78" t="e">
        <f aca="false">VLOOKUP(F684,PTDS2!$A$1:$Q$13,16)</f>
        <v>#N/A</v>
      </c>
      <c r="BD684" s="78" t="e">
        <f aca="false">VLOOKUP(F684,PTDS2!$A$1:$Q$13,17)</f>
        <v>#N/A</v>
      </c>
      <c r="BF684" s="78" t="e">
        <f aca="false">IF(AO684=0,"",AO684)</f>
        <v>#N/A</v>
      </c>
      <c r="BG684" s="78" t="e">
        <f aca="false">IF(AP684=0,"",AP684)</f>
        <v>#N/A</v>
      </c>
      <c r="BH684" s="78" t="e">
        <f aca="false">IF(AQ684=0,"",AQ684)</f>
        <v>#N/A</v>
      </c>
      <c r="BI684" s="78" t="e">
        <f aca="false">IF(AR684=0,"",AR684)</f>
        <v>#N/A</v>
      </c>
      <c r="BJ684" s="78" t="e">
        <f aca="false">IF(AS684=0,"",AS684)</f>
        <v>#N/A</v>
      </c>
      <c r="BK684" s="78" t="e">
        <f aca="false">IF(AT684=0,"",AT684)</f>
        <v>#N/A</v>
      </c>
      <c r="BL684" s="78" t="e">
        <f aca="false">IF(AU684=0,"",AU684)</f>
        <v>#N/A</v>
      </c>
      <c r="BM684" s="78" t="e">
        <f aca="false">IF(AV684=0,"",AV684)</f>
        <v>#N/A</v>
      </c>
      <c r="BN684" s="78" t="e">
        <f aca="false">IF(AW684=0,"",AW684)</f>
        <v>#N/A</v>
      </c>
      <c r="BO684" s="78" t="e">
        <f aca="false">IF(AX684=0,"",AX684)</f>
        <v>#N/A</v>
      </c>
      <c r="BP684" s="78" t="e">
        <f aca="false">IF(AY684=0,"",AY684)</f>
        <v>#N/A</v>
      </c>
      <c r="BQ684" s="78" t="e">
        <f aca="false">IF(AZ684=0,"",AZ684)</f>
        <v>#N/A</v>
      </c>
      <c r="BR684" s="78" t="e">
        <f aca="false">IF(BA684=0,"",BA684)</f>
        <v>#N/A</v>
      </c>
      <c r="BS684" s="78" t="e">
        <f aca="false">IF(BB684=0,"",BB684)</f>
        <v>#N/A</v>
      </c>
      <c r="BT684" s="78" t="e">
        <f aca="false">IF(BC684=0,"",BC684)</f>
        <v>#N/A</v>
      </c>
      <c r="BU684" s="78" t="e">
        <f aca="false">IF(BD684=0,"",BD684)</f>
        <v>#N/A</v>
      </c>
    </row>
    <row r="685" customFormat="false" ht="56.7" hidden="false" customHeight="true" outlineLevel="0" collapsed="false">
      <c r="A685" s="137"/>
      <c r="B685" s="138"/>
      <c r="C685" s="139"/>
      <c r="D685" s="139"/>
      <c r="E685" s="143"/>
      <c r="F685" s="120"/>
      <c r="G685" s="121"/>
      <c r="H685" s="122"/>
      <c r="I685" s="123"/>
      <c r="J685" s="116"/>
      <c r="K685" s="124" t="str">
        <f aca="false">IF(ISBLANK(I685),"",ROUND(IF(J685&lt;&gt;"€",IF(J685="$",I685*TRANSFERENCIAS!$E$29,I685*TRANSFERENCIAS!$H$29),I685),2))</f>
        <v/>
      </c>
      <c r="L685" s="142"/>
      <c r="M685" s="142"/>
      <c r="N685" s="142"/>
      <c r="O685" s="142"/>
      <c r="P685" s="142"/>
      <c r="Q685" s="160" t="str">
        <f aca="false">IF(ISNUMBER(X685),X685,"P")</f>
        <v>P</v>
      </c>
      <c r="W685" s="129" t="n">
        <f aca="false">SUM(L685:O685)</f>
        <v>0</v>
      </c>
      <c r="X685" s="129" t="str">
        <f aca="false">IF(W685&gt;0,ABS(W685-K685),"")</f>
        <v/>
      </c>
      <c r="AO685" s="78" t="e">
        <f aca="false">VLOOKUP(F685,PTDS2!$A$1:$Q$13,2)</f>
        <v>#N/A</v>
      </c>
      <c r="AP685" s="78" t="e">
        <f aca="false">VLOOKUP(F685,PTDS2!$A$1:$Q$13,3)</f>
        <v>#N/A</v>
      </c>
      <c r="AQ685" s="78" t="e">
        <f aca="false">VLOOKUP(F685,PTDS2!$A$1:$Q$13,4)</f>
        <v>#N/A</v>
      </c>
      <c r="AR685" s="78" t="e">
        <f aca="false">VLOOKUP(F685,PTDS2!$A$1:$Q$13,5)</f>
        <v>#N/A</v>
      </c>
      <c r="AS685" s="78" t="e">
        <f aca="false">VLOOKUP(F685,PTDS2!$A$1:$Q$13,6)</f>
        <v>#N/A</v>
      </c>
      <c r="AT685" s="78" t="e">
        <f aca="false">VLOOKUP(F685,PTDS2!$A$1:$Q$13,7)</f>
        <v>#N/A</v>
      </c>
      <c r="AU685" s="78" t="e">
        <f aca="false">VLOOKUP(F685,PTDS2!$A$1:$Q$13,8)</f>
        <v>#N/A</v>
      </c>
      <c r="AV685" s="78" t="e">
        <f aca="false">VLOOKUP(F685,PTDS2!$A$1:$Q$13,9)</f>
        <v>#N/A</v>
      </c>
      <c r="AW685" s="78" t="e">
        <f aca="false">VLOOKUP(F685,PTDS2!$A$1:$Q$13,10)</f>
        <v>#N/A</v>
      </c>
      <c r="AX685" s="78" t="e">
        <f aca="false">VLOOKUP(F685,PTDS2!$A$1:$Q$13,11)</f>
        <v>#N/A</v>
      </c>
      <c r="AY685" s="78" t="e">
        <f aca="false">VLOOKUP(F685,PTDS2!$A$1:$Q$13,12)</f>
        <v>#N/A</v>
      </c>
      <c r="AZ685" s="78" t="e">
        <f aca="false">VLOOKUP(F685,PTDS2!$A$1:$Q$13,13)</f>
        <v>#N/A</v>
      </c>
      <c r="BA685" s="78" t="e">
        <f aca="false">VLOOKUP(F685,PTDS2!$A$1:$Q$13,14)</f>
        <v>#N/A</v>
      </c>
      <c r="BB685" s="78" t="e">
        <f aca="false">VLOOKUP(F685,PTDS2!$A$1:$Q$13,15)</f>
        <v>#N/A</v>
      </c>
      <c r="BC685" s="78" t="e">
        <f aca="false">VLOOKUP(F685,PTDS2!$A$1:$Q$13,16)</f>
        <v>#N/A</v>
      </c>
      <c r="BD685" s="78" t="e">
        <f aca="false">VLOOKUP(F685,PTDS2!$A$1:$Q$13,17)</f>
        <v>#N/A</v>
      </c>
      <c r="BF685" s="78" t="e">
        <f aca="false">IF(AO685=0,"",AO685)</f>
        <v>#N/A</v>
      </c>
      <c r="BG685" s="78" t="e">
        <f aca="false">IF(AP685=0,"",AP685)</f>
        <v>#N/A</v>
      </c>
      <c r="BH685" s="78" t="e">
        <f aca="false">IF(AQ685=0,"",AQ685)</f>
        <v>#N/A</v>
      </c>
      <c r="BI685" s="78" t="e">
        <f aca="false">IF(AR685=0,"",AR685)</f>
        <v>#N/A</v>
      </c>
      <c r="BJ685" s="78" t="e">
        <f aca="false">IF(AS685=0,"",AS685)</f>
        <v>#N/A</v>
      </c>
      <c r="BK685" s="78" t="e">
        <f aca="false">IF(AT685=0,"",AT685)</f>
        <v>#N/A</v>
      </c>
      <c r="BL685" s="78" t="e">
        <f aca="false">IF(AU685=0,"",AU685)</f>
        <v>#N/A</v>
      </c>
      <c r="BM685" s="78" t="e">
        <f aca="false">IF(AV685=0,"",AV685)</f>
        <v>#N/A</v>
      </c>
      <c r="BN685" s="78" t="e">
        <f aca="false">IF(AW685=0,"",AW685)</f>
        <v>#N/A</v>
      </c>
      <c r="BO685" s="78" t="e">
        <f aca="false">IF(AX685=0,"",AX685)</f>
        <v>#N/A</v>
      </c>
      <c r="BP685" s="78" t="e">
        <f aca="false">IF(AY685=0,"",AY685)</f>
        <v>#N/A</v>
      </c>
      <c r="BQ685" s="78" t="e">
        <f aca="false">IF(AZ685=0,"",AZ685)</f>
        <v>#N/A</v>
      </c>
      <c r="BR685" s="78" t="e">
        <f aca="false">IF(BA685=0,"",BA685)</f>
        <v>#N/A</v>
      </c>
      <c r="BS685" s="78" t="e">
        <f aca="false">IF(BB685=0,"",BB685)</f>
        <v>#N/A</v>
      </c>
      <c r="BT685" s="78" t="e">
        <f aca="false">IF(BC685=0,"",BC685)</f>
        <v>#N/A</v>
      </c>
      <c r="BU685" s="78" t="e">
        <f aca="false">IF(BD685=0,"",BD685)</f>
        <v>#N/A</v>
      </c>
    </row>
    <row r="686" customFormat="false" ht="56.7" hidden="false" customHeight="true" outlineLevel="0" collapsed="false">
      <c r="A686" s="137"/>
      <c r="B686" s="138"/>
      <c r="C686" s="139"/>
      <c r="D686" s="139"/>
      <c r="E686" s="143"/>
      <c r="F686" s="120"/>
      <c r="G686" s="121"/>
      <c r="H686" s="122"/>
      <c r="I686" s="123"/>
      <c r="J686" s="116"/>
      <c r="K686" s="124" t="str">
        <f aca="false">IF(ISBLANK(I686),"",ROUND(IF(J686&lt;&gt;"€",IF(J686="$",I686*TRANSFERENCIAS!$E$29,I686*TRANSFERENCIAS!$H$29),I686),2))</f>
        <v/>
      </c>
      <c r="L686" s="142"/>
      <c r="M686" s="142"/>
      <c r="N686" s="142"/>
      <c r="O686" s="142"/>
      <c r="P686" s="142"/>
      <c r="Q686" s="160" t="str">
        <f aca="false">IF(ISNUMBER(X686),X686,"P")</f>
        <v>P</v>
      </c>
      <c r="W686" s="129" t="n">
        <f aca="false">SUM(L686:O686)</f>
        <v>0</v>
      </c>
      <c r="X686" s="129" t="str">
        <f aca="false">IF(W686&gt;0,ABS(W686-K686),"")</f>
        <v/>
      </c>
      <c r="AO686" s="78" t="e">
        <f aca="false">VLOOKUP(F686,PTDS2!$A$1:$Q$13,2)</f>
        <v>#N/A</v>
      </c>
      <c r="AP686" s="78" t="e">
        <f aca="false">VLOOKUP(F686,PTDS2!$A$1:$Q$13,3)</f>
        <v>#N/A</v>
      </c>
      <c r="AQ686" s="78" t="e">
        <f aca="false">VLOOKUP(F686,PTDS2!$A$1:$Q$13,4)</f>
        <v>#N/A</v>
      </c>
      <c r="AR686" s="78" t="e">
        <f aca="false">VLOOKUP(F686,PTDS2!$A$1:$Q$13,5)</f>
        <v>#N/A</v>
      </c>
      <c r="AS686" s="78" t="e">
        <f aca="false">VLOOKUP(F686,PTDS2!$A$1:$Q$13,6)</f>
        <v>#N/A</v>
      </c>
      <c r="AT686" s="78" t="e">
        <f aca="false">VLOOKUP(F686,PTDS2!$A$1:$Q$13,7)</f>
        <v>#N/A</v>
      </c>
      <c r="AU686" s="78" t="e">
        <f aca="false">VLOOKUP(F686,PTDS2!$A$1:$Q$13,8)</f>
        <v>#N/A</v>
      </c>
      <c r="AV686" s="78" t="e">
        <f aca="false">VLOOKUP(F686,PTDS2!$A$1:$Q$13,9)</f>
        <v>#N/A</v>
      </c>
      <c r="AW686" s="78" t="e">
        <f aca="false">VLOOKUP(F686,PTDS2!$A$1:$Q$13,10)</f>
        <v>#N/A</v>
      </c>
      <c r="AX686" s="78" t="e">
        <f aca="false">VLOOKUP(F686,PTDS2!$A$1:$Q$13,11)</f>
        <v>#N/A</v>
      </c>
      <c r="AY686" s="78" t="e">
        <f aca="false">VLOOKUP(F686,PTDS2!$A$1:$Q$13,12)</f>
        <v>#N/A</v>
      </c>
      <c r="AZ686" s="78" t="e">
        <f aca="false">VLOOKUP(F686,PTDS2!$A$1:$Q$13,13)</f>
        <v>#N/A</v>
      </c>
      <c r="BA686" s="78" t="e">
        <f aca="false">VLOOKUP(F686,PTDS2!$A$1:$Q$13,14)</f>
        <v>#N/A</v>
      </c>
      <c r="BB686" s="78" t="e">
        <f aca="false">VLOOKUP(F686,PTDS2!$A$1:$Q$13,15)</f>
        <v>#N/A</v>
      </c>
      <c r="BC686" s="78" t="e">
        <f aca="false">VLOOKUP(F686,PTDS2!$A$1:$Q$13,16)</f>
        <v>#N/A</v>
      </c>
      <c r="BD686" s="78" t="e">
        <f aca="false">VLOOKUP(F686,PTDS2!$A$1:$Q$13,17)</f>
        <v>#N/A</v>
      </c>
      <c r="BF686" s="78" t="e">
        <f aca="false">IF(AO686=0,"",AO686)</f>
        <v>#N/A</v>
      </c>
      <c r="BG686" s="78" t="e">
        <f aca="false">IF(AP686=0,"",AP686)</f>
        <v>#N/A</v>
      </c>
      <c r="BH686" s="78" t="e">
        <f aca="false">IF(AQ686=0,"",AQ686)</f>
        <v>#N/A</v>
      </c>
      <c r="BI686" s="78" t="e">
        <f aca="false">IF(AR686=0,"",AR686)</f>
        <v>#N/A</v>
      </c>
      <c r="BJ686" s="78" t="e">
        <f aca="false">IF(AS686=0,"",AS686)</f>
        <v>#N/A</v>
      </c>
      <c r="BK686" s="78" t="e">
        <f aca="false">IF(AT686=0,"",AT686)</f>
        <v>#N/A</v>
      </c>
      <c r="BL686" s="78" t="e">
        <f aca="false">IF(AU686=0,"",AU686)</f>
        <v>#N/A</v>
      </c>
      <c r="BM686" s="78" t="e">
        <f aca="false">IF(AV686=0,"",AV686)</f>
        <v>#N/A</v>
      </c>
      <c r="BN686" s="78" t="e">
        <f aca="false">IF(AW686=0,"",AW686)</f>
        <v>#N/A</v>
      </c>
      <c r="BO686" s="78" t="e">
        <f aca="false">IF(AX686=0,"",AX686)</f>
        <v>#N/A</v>
      </c>
      <c r="BP686" s="78" t="e">
        <f aca="false">IF(AY686=0,"",AY686)</f>
        <v>#N/A</v>
      </c>
      <c r="BQ686" s="78" t="e">
        <f aca="false">IF(AZ686=0,"",AZ686)</f>
        <v>#N/A</v>
      </c>
      <c r="BR686" s="78" t="e">
        <f aca="false">IF(BA686=0,"",BA686)</f>
        <v>#N/A</v>
      </c>
      <c r="BS686" s="78" t="e">
        <f aca="false">IF(BB686=0,"",BB686)</f>
        <v>#N/A</v>
      </c>
      <c r="BT686" s="78" t="e">
        <f aca="false">IF(BC686=0,"",BC686)</f>
        <v>#N/A</v>
      </c>
      <c r="BU686" s="78" t="e">
        <f aca="false">IF(BD686=0,"",BD686)</f>
        <v>#N/A</v>
      </c>
    </row>
    <row r="687" customFormat="false" ht="56.7" hidden="false" customHeight="true" outlineLevel="0" collapsed="false">
      <c r="A687" s="137"/>
      <c r="B687" s="138"/>
      <c r="C687" s="139"/>
      <c r="D687" s="139"/>
      <c r="E687" s="143"/>
      <c r="F687" s="120"/>
      <c r="G687" s="121"/>
      <c r="H687" s="122"/>
      <c r="I687" s="123"/>
      <c r="J687" s="116"/>
      <c r="K687" s="124" t="str">
        <f aca="false">IF(ISBLANK(I687),"",ROUND(IF(J687&lt;&gt;"€",IF(J687="$",I687*TRANSFERENCIAS!$E$29,I687*TRANSFERENCIAS!$H$29),I687),2))</f>
        <v/>
      </c>
      <c r="L687" s="142"/>
      <c r="M687" s="142"/>
      <c r="N687" s="142"/>
      <c r="O687" s="142"/>
      <c r="P687" s="142"/>
      <c r="Q687" s="160" t="str">
        <f aca="false">IF(ISNUMBER(X687),X687,"P")</f>
        <v>P</v>
      </c>
      <c r="W687" s="129" t="n">
        <f aca="false">SUM(L687:O687)</f>
        <v>0</v>
      </c>
      <c r="X687" s="129" t="str">
        <f aca="false">IF(W687&gt;0,ABS(W687-K687),"")</f>
        <v/>
      </c>
      <c r="AO687" s="78" t="e">
        <f aca="false">VLOOKUP(F687,PTDS2!$A$1:$Q$13,2)</f>
        <v>#N/A</v>
      </c>
      <c r="AP687" s="78" t="e">
        <f aca="false">VLOOKUP(F687,PTDS2!$A$1:$Q$13,3)</f>
        <v>#N/A</v>
      </c>
      <c r="AQ687" s="78" t="e">
        <f aca="false">VLOOKUP(F687,PTDS2!$A$1:$Q$13,4)</f>
        <v>#N/A</v>
      </c>
      <c r="AR687" s="78" t="e">
        <f aca="false">VLOOKUP(F687,PTDS2!$A$1:$Q$13,5)</f>
        <v>#N/A</v>
      </c>
      <c r="AS687" s="78" t="e">
        <f aca="false">VLOOKUP(F687,PTDS2!$A$1:$Q$13,6)</f>
        <v>#N/A</v>
      </c>
      <c r="AT687" s="78" t="e">
        <f aca="false">VLOOKUP(F687,PTDS2!$A$1:$Q$13,7)</f>
        <v>#N/A</v>
      </c>
      <c r="AU687" s="78" t="e">
        <f aca="false">VLOOKUP(F687,PTDS2!$A$1:$Q$13,8)</f>
        <v>#N/A</v>
      </c>
      <c r="AV687" s="78" t="e">
        <f aca="false">VLOOKUP(F687,PTDS2!$A$1:$Q$13,9)</f>
        <v>#N/A</v>
      </c>
      <c r="AW687" s="78" t="e">
        <f aca="false">VLOOKUP(F687,PTDS2!$A$1:$Q$13,10)</f>
        <v>#N/A</v>
      </c>
      <c r="AX687" s="78" t="e">
        <f aca="false">VLOOKUP(F687,PTDS2!$A$1:$Q$13,11)</f>
        <v>#N/A</v>
      </c>
      <c r="AY687" s="78" t="e">
        <f aca="false">VLOOKUP(F687,PTDS2!$A$1:$Q$13,12)</f>
        <v>#N/A</v>
      </c>
      <c r="AZ687" s="78" t="e">
        <f aca="false">VLOOKUP(F687,PTDS2!$A$1:$Q$13,13)</f>
        <v>#N/A</v>
      </c>
      <c r="BA687" s="78" t="e">
        <f aca="false">VLOOKUP(F687,PTDS2!$A$1:$Q$13,14)</f>
        <v>#N/A</v>
      </c>
      <c r="BB687" s="78" t="e">
        <f aca="false">VLOOKUP(F687,PTDS2!$A$1:$Q$13,15)</f>
        <v>#N/A</v>
      </c>
      <c r="BC687" s="78" t="e">
        <f aca="false">VLOOKUP(F687,PTDS2!$A$1:$Q$13,16)</f>
        <v>#N/A</v>
      </c>
      <c r="BD687" s="78" t="e">
        <f aca="false">VLOOKUP(F687,PTDS2!$A$1:$Q$13,17)</f>
        <v>#N/A</v>
      </c>
      <c r="BF687" s="78" t="e">
        <f aca="false">IF(AO687=0,"",AO687)</f>
        <v>#N/A</v>
      </c>
      <c r="BG687" s="78" t="e">
        <f aca="false">IF(AP687=0,"",AP687)</f>
        <v>#N/A</v>
      </c>
      <c r="BH687" s="78" t="e">
        <f aca="false">IF(AQ687=0,"",AQ687)</f>
        <v>#N/A</v>
      </c>
      <c r="BI687" s="78" t="e">
        <f aca="false">IF(AR687=0,"",AR687)</f>
        <v>#N/A</v>
      </c>
      <c r="BJ687" s="78" t="e">
        <f aca="false">IF(AS687=0,"",AS687)</f>
        <v>#N/A</v>
      </c>
      <c r="BK687" s="78" t="e">
        <f aca="false">IF(AT687=0,"",AT687)</f>
        <v>#N/A</v>
      </c>
      <c r="BL687" s="78" t="e">
        <f aca="false">IF(AU687=0,"",AU687)</f>
        <v>#N/A</v>
      </c>
      <c r="BM687" s="78" t="e">
        <f aca="false">IF(AV687=0,"",AV687)</f>
        <v>#N/A</v>
      </c>
      <c r="BN687" s="78" t="e">
        <f aca="false">IF(AW687=0,"",AW687)</f>
        <v>#N/A</v>
      </c>
      <c r="BO687" s="78" t="e">
        <f aca="false">IF(AX687=0,"",AX687)</f>
        <v>#N/A</v>
      </c>
      <c r="BP687" s="78" t="e">
        <f aca="false">IF(AY687=0,"",AY687)</f>
        <v>#N/A</v>
      </c>
      <c r="BQ687" s="78" t="e">
        <f aca="false">IF(AZ687=0,"",AZ687)</f>
        <v>#N/A</v>
      </c>
      <c r="BR687" s="78" t="e">
        <f aca="false">IF(BA687=0,"",BA687)</f>
        <v>#N/A</v>
      </c>
      <c r="BS687" s="78" t="e">
        <f aca="false">IF(BB687=0,"",BB687)</f>
        <v>#N/A</v>
      </c>
      <c r="BT687" s="78" t="e">
        <f aca="false">IF(BC687=0,"",BC687)</f>
        <v>#N/A</v>
      </c>
      <c r="BU687" s="78" t="e">
        <f aca="false">IF(BD687=0,"",BD687)</f>
        <v>#N/A</v>
      </c>
    </row>
    <row r="688" customFormat="false" ht="56.7" hidden="false" customHeight="true" outlineLevel="0" collapsed="false">
      <c r="A688" s="137"/>
      <c r="B688" s="138"/>
      <c r="C688" s="139"/>
      <c r="D688" s="139"/>
      <c r="E688" s="143"/>
      <c r="F688" s="120"/>
      <c r="G688" s="121"/>
      <c r="H688" s="122"/>
      <c r="I688" s="123"/>
      <c r="J688" s="116"/>
      <c r="K688" s="124" t="str">
        <f aca="false">IF(ISBLANK(I688),"",ROUND(IF(J688&lt;&gt;"€",IF(J688="$",I688*TRANSFERENCIAS!$E$29,I688*TRANSFERENCIAS!$H$29),I688),2))</f>
        <v/>
      </c>
      <c r="L688" s="142"/>
      <c r="M688" s="142"/>
      <c r="N688" s="142"/>
      <c r="O688" s="142"/>
      <c r="P688" s="142"/>
      <c r="Q688" s="160" t="str">
        <f aca="false">IF(ISNUMBER(X688),X688,"P")</f>
        <v>P</v>
      </c>
      <c r="W688" s="129" t="n">
        <f aca="false">SUM(L688:O688)</f>
        <v>0</v>
      </c>
      <c r="X688" s="129" t="str">
        <f aca="false">IF(W688&gt;0,ABS(W688-K688),"")</f>
        <v/>
      </c>
      <c r="AO688" s="78" t="e">
        <f aca="false">VLOOKUP(F688,PTDS2!$A$1:$Q$13,2)</f>
        <v>#N/A</v>
      </c>
      <c r="AP688" s="78" t="e">
        <f aca="false">VLOOKUP(F688,PTDS2!$A$1:$Q$13,3)</f>
        <v>#N/A</v>
      </c>
      <c r="AQ688" s="78" t="e">
        <f aca="false">VLOOKUP(F688,PTDS2!$A$1:$Q$13,4)</f>
        <v>#N/A</v>
      </c>
      <c r="AR688" s="78" t="e">
        <f aca="false">VLOOKUP(F688,PTDS2!$A$1:$Q$13,5)</f>
        <v>#N/A</v>
      </c>
      <c r="AS688" s="78" t="e">
        <f aca="false">VLOOKUP(F688,PTDS2!$A$1:$Q$13,6)</f>
        <v>#N/A</v>
      </c>
      <c r="AT688" s="78" t="e">
        <f aca="false">VLOOKUP(F688,PTDS2!$A$1:$Q$13,7)</f>
        <v>#N/A</v>
      </c>
      <c r="AU688" s="78" t="e">
        <f aca="false">VLOOKUP(F688,PTDS2!$A$1:$Q$13,8)</f>
        <v>#N/A</v>
      </c>
      <c r="AV688" s="78" t="e">
        <f aca="false">VLOOKUP(F688,PTDS2!$A$1:$Q$13,9)</f>
        <v>#N/A</v>
      </c>
      <c r="AW688" s="78" t="e">
        <f aca="false">VLOOKUP(F688,PTDS2!$A$1:$Q$13,10)</f>
        <v>#N/A</v>
      </c>
      <c r="AX688" s="78" t="e">
        <f aca="false">VLOOKUP(F688,PTDS2!$A$1:$Q$13,11)</f>
        <v>#N/A</v>
      </c>
      <c r="AY688" s="78" t="e">
        <f aca="false">VLOOKUP(F688,PTDS2!$A$1:$Q$13,12)</f>
        <v>#N/A</v>
      </c>
      <c r="AZ688" s="78" t="e">
        <f aca="false">VLOOKUP(F688,PTDS2!$A$1:$Q$13,13)</f>
        <v>#N/A</v>
      </c>
      <c r="BA688" s="78" t="e">
        <f aca="false">VLOOKUP(F688,PTDS2!$A$1:$Q$13,14)</f>
        <v>#N/A</v>
      </c>
      <c r="BB688" s="78" t="e">
        <f aca="false">VLOOKUP(F688,PTDS2!$A$1:$Q$13,15)</f>
        <v>#N/A</v>
      </c>
      <c r="BC688" s="78" t="e">
        <f aca="false">VLOOKUP(F688,PTDS2!$A$1:$Q$13,16)</f>
        <v>#N/A</v>
      </c>
      <c r="BD688" s="78" t="e">
        <f aca="false">VLOOKUP(F688,PTDS2!$A$1:$Q$13,17)</f>
        <v>#N/A</v>
      </c>
      <c r="BF688" s="78" t="e">
        <f aca="false">IF(AO688=0,"",AO688)</f>
        <v>#N/A</v>
      </c>
      <c r="BG688" s="78" t="e">
        <f aca="false">IF(AP688=0,"",AP688)</f>
        <v>#N/A</v>
      </c>
      <c r="BH688" s="78" t="e">
        <f aca="false">IF(AQ688=0,"",AQ688)</f>
        <v>#N/A</v>
      </c>
      <c r="BI688" s="78" t="e">
        <f aca="false">IF(AR688=0,"",AR688)</f>
        <v>#N/A</v>
      </c>
      <c r="BJ688" s="78" t="e">
        <f aca="false">IF(AS688=0,"",AS688)</f>
        <v>#N/A</v>
      </c>
      <c r="BK688" s="78" t="e">
        <f aca="false">IF(AT688=0,"",AT688)</f>
        <v>#N/A</v>
      </c>
      <c r="BL688" s="78" t="e">
        <f aca="false">IF(AU688=0,"",AU688)</f>
        <v>#N/A</v>
      </c>
      <c r="BM688" s="78" t="e">
        <f aca="false">IF(AV688=0,"",AV688)</f>
        <v>#N/A</v>
      </c>
      <c r="BN688" s="78" t="e">
        <f aca="false">IF(AW688=0,"",AW688)</f>
        <v>#N/A</v>
      </c>
      <c r="BO688" s="78" t="e">
        <f aca="false">IF(AX688=0,"",AX688)</f>
        <v>#N/A</v>
      </c>
      <c r="BP688" s="78" t="e">
        <f aca="false">IF(AY688=0,"",AY688)</f>
        <v>#N/A</v>
      </c>
      <c r="BQ688" s="78" t="e">
        <f aca="false">IF(AZ688=0,"",AZ688)</f>
        <v>#N/A</v>
      </c>
      <c r="BR688" s="78" t="e">
        <f aca="false">IF(BA688=0,"",BA688)</f>
        <v>#N/A</v>
      </c>
      <c r="BS688" s="78" t="e">
        <f aca="false">IF(BB688=0,"",BB688)</f>
        <v>#N/A</v>
      </c>
      <c r="BT688" s="78" t="e">
        <f aca="false">IF(BC688=0,"",BC688)</f>
        <v>#N/A</v>
      </c>
      <c r="BU688" s="78" t="e">
        <f aca="false">IF(BD688=0,"",BD688)</f>
        <v>#N/A</v>
      </c>
    </row>
    <row r="689" customFormat="false" ht="56.7" hidden="false" customHeight="true" outlineLevel="0" collapsed="false">
      <c r="A689" s="137"/>
      <c r="B689" s="138"/>
      <c r="C689" s="139"/>
      <c r="D689" s="139"/>
      <c r="E689" s="143"/>
      <c r="F689" s="120"/>
      <c r="G689" s="121"/>
      <c r="H689" s="122"/>
      <c r="I689" s="123"/>
      <c r="J689" s="116"/>
      <c r="K689" s="124" t="str">
        <f aca="false">IF(ISBLANK(I689),"",ROUND(IF(J689&lt;&gt;"€",IF(J689="$",I689*TRANSFERENCIAS!$E$29,I689*TRANSFERENCIAS!$H$29),I689),2))</f>
        <v/>
      </c>
      <c r="L689" s="142"/>
      <c r="M689" s="142"/>
      <c r="N689" s="142"/>
      <c r="O689" s="142"/>
      <c r="P689" s="142"/>
      <c r="Q689" s="160" t="str">
        <f aca="false">IF(ISNUMBER(X689),X689,"P")</f>
        <v>P</v>
      </c>
      <c r="W689" s="129" t="n">
        <f aca="false">SUM(L689:O689)</f>
        <v>0</v>
      </c>
      <c r="X689" s="129" t="str">
        <f aca="false">IF(W689&gt;0,ABS(W689-K689),"")</f>
        <v/>
      </c>
      <c r="AO689" s="78" t="e">
        <f aca="false">VLOOKUP(F689,PTDS2!$A$1:$Q$13,2)</f>
        <v>#N/A</v>
      </c>
      <c r="AP689" s="78" t="e">
        <f aca="false">VLOOKUP(F689,PTDS2!$A$1:$Q$13,3)</f>
        <v>#N/A</v>
      </c>
      <c r="AQ689" s="78" t="e">
        <f aca="false">VLOOKUP(F689,PTDS2!$A$1:$Q$13,4)</f>
        <v>#N/A</v>
      </c>
      <c r="AR689" s="78" t="e">
        <f aca="false">VLOOKUP(F689,PTDS2!$A$1:$Q$13,5)</f>
        <v>#N/A</v>
      </c>
      <c r="AS689" s="78" t="e">
        <f aca="false">VLOOKUP(F689,PTDS2!$A$1:$Q$13,6)</f>
        <v>#N/A</v>
      </c>
      <c r="AT689" s="78" t="e">
        <f aca="false">VLOOKUP(F689,PTDS2!$A$1:$Q$13,7)</f>
        <v>#N/A</v>
      </c>
      <c r="AU689" s="78" t="e">
        <f aca="false">VLOOKUP(F689,PTDS2!$A$1:$Q$13,8)</f>
        <v>#N/A</v>
      </c>
      <c r="AV689" s="78" t="e">
        <f aca="false">VLOOKUP(F689,PTDS2!$A$1:$Q$13,9)</f>
        <v>#N/A</v>
      </c>
      <c r="AW689" s="78" t="e">
        <f aca="false">VLOOKUP(F689,PTDS2!$A$1:$Q$13,10)</f>
        <v>#N/A</v>
      </c>
      <c r="AX689" s="78" t="e">
        <f aca="false">VLOOKUP(F689,PTDS2!$A$1:$Q$13,11)</f>
        <v>#N/A</v>
      </c>
      <c r="AY689" s="78" t="e">
        <f aca="false">VLOOKUP(F689,PTDS2!$A$1:$Q$13,12)</f>
        <v>#N/A</v>
      </c>
      <c r="AZ689" s="78" t="e">
        <f aca="false">VLOOKUP(F689,PTDS2!$A$1:$Q$13,13)</f>
        <v>#N/A</v>
      </c>
      <c r="BA689" s="78" t="e">
        <f aca="false">VLOOKUP(F689,PTDS2!$A$1:$Q$13,14)</f>
        <v>#N/A</v>
      </c>
      <c r="BB689" s="78" t="e">
        <f aca="false">VLOOKUP(F689,PTDS2!$A$1:$Q$13,15)</f>
        <v>#N/A</v>
      </c>
      <c r="BC689" s="78" t="e">
        <f aca="false">VLOOKUP(F689,PTDS2!$A$1:$Q$13,16)</f>
        <v>#N/A</v>
      </c>
      <c r="BD689" s="78" t="e">
        <f aca="false">VLOOKUP(F689,PTDS2!$A$1:$Q$13,17)</f>
        <v>#N/A</v>
      </c>
      <c r="BF689" s="78" t="e">
        <f aca="false">IF(AO689=0,"",AO689)</f>
        <v>#N/A</v>
      </c>
      <c r="BG689" s="78" t="e">
        <f aca="false">IF(AP689=0,"",AP689)</f>
        <v>#N/A</v>
      </c>
      <c r="BH689" s="78" t="e">
        <f aca="false">IF(AQ689=0,"",AQ689)</f>
        <v>#N/A</v>
      </c>
      <c r="BI689" s="78" t="e">
        <f aca="false">IF(AR689=0,"",AR689)</f>
        <v>#N/A</v>
      </c>
      <c r="BJ689" s="78" t="e">
        <f aca="false">IF(AS689=0,"",AS689)</f>
        <v>#N/A</v>
      </c>
      <c r="BK689" s="78" t="e">
        <f aca="false">IF(AT689=0,"",AT689)</f>
        <v>#N/A</v>
      </c>
      <c r="BL689" s="78" t="e">
        <f aca="false">IF(AU689=0,"",AU689)</f>
        <v>#N/A</v>
      </c>
      <c r="BM689" s="78" t="e">
        <f aca="false">IF(AV689=0,"",AV689)</f>
        <v>#N/A</v>
      </c>
      <c r="BN689" s="78" t="e">
        <f aca="false">IF(AW689=0,"",AW689)</f>
        <v>#N/A</v>
      </c>
      <c r="BO689" s="78" t="e">
        <f aca="false">IF(AX689=0,"",AX689)</f>
        <v>#N/A</v>
      </c>
      <c r="BP689" s="78" t="e">
        <f aca="false">IF(AY689=0,"",AY689)</f>
        <v>#N/A</v>
      </c>
      <c r="BQ689" s="78" t="e">
        <f aca="false">IF(AZ689=0,"",AZ689)</f>
        <v>#N/A</v>
      </c>
      <c r="BR689" s="78" t="e">
        <f aca="false">IF(BA689=0,"",BA689)</f>
        <v>#N/A</v>
      </c>
      <c r="BS689" s="78" t="e">
        <f aca="false">IF(BB689=0,"",BB689)</f>
        <v>#N/A</v>
      </c>
      <c r="BT689" s="78" t="e">
        <f aca="false">IF(BC689=0,"",BC689)</f>
        <v>#N/A</v>
      </c>
      <c r="BU689" s="78" t="e">
        <f aca="false">IF(BD689=0,"",BD689)</f>
        <v>#N/A</v>
      </c>
    </row>
    <row r="690" customFormat="false" ht="56.7" hidden="false" customHeight="true" outlineLevel="0" collapsed="false">
      <c r="A690" s="137"/>
      <c r="B690" s="138"/>
      <c r="C690" s="139"/>
      <c r="D690" s="139"/>
      <c r="E690" s="143"/>
      <c r="F690" s="120"/>
      <c r="G690" s="121"/>
      <c r="H690" s="122"/>
      <c r="I690" s="123"/>
      <c r="J690" s="116"/>
      <c r="K690" s="124" t="str">
        <f aca="false">IF(ISBLANK(I690),"",ROUND(IF(J690&lt;&gt;"€",IF(J690="$",I690*TRANSFERENCIAS!$E$29,I690*TRANSFERENCIAS!$H$29),I690),2))</f>
        <v/>
      </c>
      <c r="L690" s="142"/>
      <c r="M690" s="142"/>
      <c r="N690" s="142"/>
      <c r="O690" s="142"/>
      <c r="P690" s="142"/>
      <c r="Q690" s="160" t="str">
        <f aca="false">IF(ISNUMBER(X690),X690,"P")</f>
        <v>P</v>
      </c>
      <c r="W690" s="129" t="n">
        <f aca="false">SUM(L690:O690)</f>
        <v>0</v>
      </c>
      <c r="X690" s="129" t="str">
        <f aca="false">IF(W690&gt;0,ABS(W690-K690),"")</f>
        <v/>
      </c>
      <c r="AO690" s="78" t="e">
        <f aca="false">VLOOKUP(F690,PTDS2!$A$1:$Q$13,2)</f>
        <v>#N/A</v>
      </c>
      <c r="AP690" s="78" t="e">
        <f aca="false">VLOOKUP(F690,PTDS2!$A$1:$Q$13,3)</f>
        <v>#N/A</v>
      </c>
      <c r="AQ690" s="78" t="e">
        <f aca="false">VLOOKUP(F690,PTDS2!$A$1:$Q$13,4)</f>
        <v>#N/A</v>
      </c>
      <c r="AR690" s="78" t="e">
        <f aca="false">VLOOKUP(F690,PTDS2!$A$1:$Q$13,5)</f>
        <v>#N/A</v>
      </c>
      <c r="AS690" s="78" t="e">
        <f aca="false">VLOOKUP(F690,PTDS2!$A$1:$Q$13,6)</f>
        <v>#N/A</v>
      </c>
      <c r="AT690" s="78" t="e">
        <f aca="false">VLOOKUP(F690,PTDS2!$A$1:$Q$13,7)</f>
        <v>#N/A</v>
      </c>
      <c r="AU690" s="78" t="e">
        <f aca="false">VLOOKUP(F690,PTDS2!$A$1:$Q$13,8)</f>
        <v>#N/A</v>
      </c>
      <c r="AV690" s="78" t="e">
        <f aca="false">VLOOKUP(F690,PTDS2!$A$1:$Q$13,9)</f>
        <v>#N/A</v>
      </c>
      <c r="AW690" s="78" t="e">
        <f aca="false">VLOOKUP(F690,PTDS2!$A$1:$Q$13,10)</f>
        <v>#N/A</v>
      </c>
      <c r="AX690" s="78" t="e">
        <f aca="false">VLOOKUP(F690,PTDS2!$A$1:$Q$13,11)</f>
        <v>#N/A</v>
      </c>
      <c r="AY690" s="78" t="e">
        <f aca="false">VLOOKUP(F690,PTDS2!$A$1:$Q$13,12)</f>
        <v>#N/A</v>
      </c>
      <c r="AZ690" s="78" t="e">
        <f aca="false">VLOOKUP(F690,PTDS2!$A$1:$Q$13,13)</f>
        <v>#N/A</v>
      </c>
      <c r="BA690" s="78" t="e">
        <f aca="false">VLOOKUP(F690,PTDS2!$A$1:$Q$13,14)</f>
        <v>#N/A</v>
      </c>
      <c r="BB690" s="78" t="e">
        <f aca="false">VLOOKUP(F690,PTDS2!$A$1:$Q$13,15)</f>
        <v>#N/A</v>
      </c>
      <c r="BC690" s="78" t="e">
        <f aca="false">VLOOKUP(F690,PTDS2!$A$1:$Q$13,16)</f>
        <v>#N/A</v>
      </c>
      <c r="BD690" s="78" t="e">
        <f aca="false">VLOOKUP(F690,PTDS2!$A$1:$Q$13,17)</f>
        <v>#N/A</v>
      </c>
      <c r="BF690" s="78" t="e">
        <f aca="false">IF(AO690=0,"",AO690)</f>
        <v>#N/A</v>
      </c>
      <c r="BG690" s="78" t="e">
        <f aca="false">IF(AP690=0,"",AP690)</f>
        <v>#N/A</v>
      </c>
      <c r="BH690" s="78" t="e">
        <f aca="false">IF(AQ690=0,"",AQ690)</f>
        <v>#N/A</v>
      </c>
      <c r="BI690" s="78" t="e">
        <f aca="false">IF(AR690=0,"",AR690)</f>
        <v>#N/A</v>
      </c>
      <c r="BJ690" s="78" t="e">
        <f aca="false">IF(AS690=0,"",AS690)</f>
        <v>#N/A</v>
      </c>
      <c r="BK690" s="78" t="e">
        <f aca="false">IF(AT690=0,"",AT690)</f>
        <v>#N/A</v>
      </c>
      <c r="BL690" s="78" t="e">
        <f aca="false">IF(AU690=0,"",AU690)</f>
        <v>#N/A</v>
      </c>
      <c r="BM690" s="78" t="e">
        <f aca="false">IF(AV690=0,"",AV690)</f>
        <v>#N/A</v>
      </c>
      <c r="BN690" s="78" t="e">
        <f aca="false">IF(AW690=0,"",AW690)</f>
        <v>#N/A</v>
      </c>
      <c r="BO690" s="78" t="e">
        <f aca="false">IF(AX690=0,"",AX690)</f>
        <v>#N/A</v>
      </c>
      <c r="BP690" s="78" t="e">
        <f aca="false">IF(AY690=0,"",AY690)</f>
        <v>#N/A</v>
      </c>
      <c r="BQ690" s="78" t="e">
        <f aca="false">IF(AZ690=0,"",AZ690)</f>
        <v>#N/A</v>
      </c>
      <c r="BR690" s="78" t="e">
        <f aca="false">IF(BA690=0,"",BA690)</f>
        <v>#N/A</v>
      </c>
      <c r="BS690" s="78" t="e">
        <f aca="false">IF(BB690=0,"",BB690)</f>
        <v>#N/A</v>
      </c>
      <c r="BT690" s="78" t="e">
        <f aca="false">IF(BC690=0,"",BC690)</f>
        <v>#N/A</v>
      </c>
      <c r="BU690" s="78" t="e">
        <f aca="false">IF(BD690=0,"",BD690)</f>
        <v>#N/A</v>
      </c>
    </row>
    <row r="691" customFormat="false" ht="56.7" hidden="false" customHeight="true" outlineLevel="0" collapsed="false">
      <c r="A691" s="137"/>
      <c r="B691" s="138"/>
      <c r="C691" s="139"/>
      <c r="D691" s="139"/>
      <c r="E691" s="143"/>
      <c r="F691" s="120"/>
      <c r="G691" s="121"/>
      <c r="H691" s="122"/>
      <c r="I691" s="123"/>
      <c r="J691" s="116"/>
      <c r="K691" s="124" t="str">
        <f aca="false">IF(ISBLANK(I691),"",ROUND(IF(J691&lt;&gt;"€",IF(J691="$",I691*TRANSFERENCIAS!$E$29,I691*TRANSFERENCIAS!$H$29),I691),2))</f>
        <v/>
      </c>
      <c r="L691" s="142"/>
      <c r="M691" s="142"/>
      <c r="N691" s="142"/>
      <c r="O691" s="142"/>
      <c r="P691" s="142"/>
      <c r="Q691" s="160" t="str">
        <f aca="false">IF(ISNUMBER(X691),X691,"P")</f>
        <v>P</v>
      </c>
      <c r="W691" s="129" t="n">
        <f aca="false">SUM(L691:O691)</f>
        <v>0</v>
      </c>
      <c r="X691" s="129" t="str">
        <f aca="false">IF(W691&gt;0,ABS(W691-K691),"")</f>
        <v/>
      </c>
      <c r="AO691" s="78" t="e">
        <f aca="false">VLOOKUP(F691,PTDS2!$A$1:$Q$13,2)</f>
        <v>#N/A</v>
      </c>
      <c r="AP691" s="78" t="e">
        <f aca="false">VLOOKUP(F691,PTDS2!$A$1:$Q$13,3)</f>
        <v>#N/A</v>
      </c>
      <c r="AQ691" s="78" t="e">
        <f aca="false">VLOOKUP(F691,PTDS2!$A$1:$Q$13,4)</f>
        <v>#N/A</v>
      </c>
      <c r="AR691" s="78" t="e">
        <f aca="false">VLOOKUP(F691,PTDS2!$A$1:$Q$13,5)</f>
        <v>#N/A</v>
      </c>
      <c r="AS691" s="78" t="e">
        <f aca="false">VLOOKUP(F691,PTDS2!$A$1:$Q$13,6)</f>
        <v>#N/A</v>
      </c>
      <c r="AT691" s="78" t="e">
        <f aca="false">VLOOKUP(F691,PTDS2!$A$1:$Q$13,7)</f>
        <v>#N/A</v>
      </c>
      <c r="AU691" s="78" t="e">
        <f aca="false">VLOOKUP(F691,PTDS2!$A$1:$Q$13,8)</f>
        <v>#N/A</v>
      </c>
      <c r="AV691" s="78" t="e">
        <f aca="false">VLOOKUP(F691,PTDS2!$A$1:$Q$13,9)</f>
        <v>#N/A</v>
      </c>
      <c r="AW691" s="78" t="e">
        <f aca="false">VLOOKUP(F691,PTDS2!$A$1:$Q$13,10)</f>
        <v>#N/A</v>
      </c>
      <c r="AX691" s="78" t="e">
        <f aca="false">VLOOKUP(F691,PTDS2!$A$1:$Q$13,11)</f>
        <v>#N/A</v>
      </c>
      <c r="AY691" s="78" t="e">
        <f aca="false">VLOOKUP(F691,PTDS2!$A$1:$Q$13,12)</f>
        <v>#N/A</v>
      </c>
      <c r="AZ691" s="78" t="e">
        <f aca="false">VLOOKUP(F691,PTDS2!$A$1:$Q$13,13)</f>
        <v>#N/A</v>
      </c>
      <c r="BA691" s="78" t="e">
        <f aca="false">VLOOKUP(F691,PTDS2!$A$1:$Q$13,14)</f>
        <v>#N/A</v>
      </c>
      <c r="BB691" s="78" t="e">
        <f aca="false">VLOOKUP(F691,PTDS2!$A$1:$Q$13,15)</f>
        <v>#N/A</v>
      </c>
      <c r="BC691" s="78" t="e">
        <f aca="false">VLOOKUP(F691,PTDS2!$A$1:$Q$13,16)</f>
        <v>#N/A</v>
      </c>
      <c r="BD691" s="78" t="e">
        <f aca="false">VLOOKUP(F691,PTDS2!$A$1:$Q$13,17)</f>
        <v>#N/A</v>
      </c>
      <c r="BF691" s="78" t="e">
        <f aca="false">IF(AO691=0,"",AO691)</f>
        <v>#N/A</v>
      </c>
      <c r="BG691" s="78" t="e">
        <f aca="false">IF(AP691=0,"",AP691)</f>
        <v>#N/A</v>
      </c>
      <c r="BH691" s="78" t="e">
        <f aca="false">IF(AQ691=0,"",AQ691)</f>
        <v>#N/A</v>
      </c>
      <c r="BI691" s="78" t="e">
        <f aca="false">IF(AR691=0,"",AR691)</f>
        <v>#N/A</v>
      </c>
      <c r="BJ691" s="78" t="e">
        <f aca="false">IF(AS691=0,"",AS691)</f>
        <v>#N/A</v>
      </c>
      <c r="BK691" s="78" t="e">
        <f aca="false">IF(AT691=0,"",AT691)</f>
        <v>#N/A</v>
      </c>
      <c r="BL691" s="78" t="e">
        <f aca="false">IF(AU691=0,"",AU691)</f>
        <v>#N/A</v>
      </c>
      <c r="BM691" s="78" t="e">
        <f aca="false">IF(AV691=0,"",AV691)</f>
        <v>#N/A</v>
      </c>
      <c r="BN691" s="78" t="e">
        <f aca="false">IF(AW691=0,"",AW691)</f>
        <v>#N/A</v>
      </c>
      <c r="BO691" s="78" t="e">
        <f aca="false">IF(AX691=0,"",AX691)</f>
        <v>#N/A</v>
      </c>
      <c r="BP691" s="78" t="e">
        <f aca="false">IF(AY691=0,"",AY691)</f>
        <v>#N/A</v>
      </c>
      <c r="BQ691" s="78" t="e">
        <f aca="false">IF(AZ691=0,"",AZ691)</f>
        <v>#N/A</v>
      </c>
      <c r="BR691" s="78" t="e">
        <f aca="false">IF(BA691=0,"",BA691)</f>
        <v>#N/A</v>
      </c>
      <c r="BS691" s="78" t="e">
        <f aca="false">IF(BB691=0,"",BB691)</f>
        <v>#N/A</v>
      </c>
      <c r="BT691" s="78" t="e">
        <f aca="false">IF(BC691=0,"",BC691)</f>
        <v>#N/A</v>
      </c>
      <c r="BU691" s="78" t="e">
        <f aca="false">IF(BD691=0,"",BD691)</f>
        <v>#N/A</v>
      </c>
    </row>
    <row r="692" customFormat="false" ht="56.7" hidden="false" customHeight="true" outlineLevel="0" collapsed="false">
      <c r="A692" s="137"/>
      <c r="B692" s="138"/>
      <c r="C692" s="139"/>
      <c r="D692" s="139"/>
      <c r="E692" s="143"/>
      <c r="F692" s="120"/>
      <c r="G692" s="121"/>
      <c r="H692" s="122"/>
      <c r="I692" s="123"/>
      <c r="J692" s="116"/>
      <c r="K692" s="124" t="str">
        <f aca="false">IF(ISBLANK(I692),"",ROUND(IF(J692&lt;&gt;"€",IF(J692="$",I692*TRANSFERENCIAS!$E$29,I692*TRANSFERENCIAS!$H$29),I692),2))</f>
        <v/>
      </c>
      <c r="L692" s="142"/>
      <c r="M692" s="142"/>
      <c r="N692" s="142"/>
      <c r="O692" s="142"/>
      <c r="P692" s="142"/>
      <c r="Q692" s="160" t="str">
        <f aca="false">IF(ISNUMBER(X692),X692,"P")</f>
        <v>P</v>
      </c>
      <c r="W692" s="129" t="n">
        <f aca="false">SUM(L692:O692)</f>
        <v>0</v>
      </c>
      <c r="X692" s="129" t="str">
        <f aca="false">IF(W692&gt;0,ABS(W692-K692),"")</f>
        <v/>
      </c>
      <c r="AO692" s="78" t="e">
        <f aca="false">VLOOKUP(F692,PTDS2!$A$1:$Q$13,2)</f>
        <v>#N/A</v>
      </c>
      <c r="AP692" s="78" t="e">
        <f aca="false">VLOOKUP(F692,PTDS2!$A$1:$Q$13,3)</f>
        <v>#N/A</v>
      </c>
      <c r="AQ692" s="78" t="e">
        <f aca="false">VLOOKUP(F692,PTDS2!$A$1:$Q$13,4)</f>
        <v>#N/A</v>
      </c>
      <c r="AR692" s="78" t="e">
        <f aca="false">VLOOKUP(F692,PTDS2!$A$1:$Q$13,5)</f>
        <v>#N/A</v>
      </c>
      <c r="AS692" s="78" t="e">
        <f aca="false">VLOOKUP(F692,PTDS2!$A$1:$Q$13,6)</f>
        <v>#N/A</v>
      </c>
      <c r="AT692" s="78" t="e">
        <f aca="false">VLOOKUP(F692,PTDS2!$A$1:$Q$13,7)</f>
        <v>#N/A</v>
      </c>
      <c r="AU692" s="78" t="e">
        <f aca="false">VLOOKUP(F692,PTDS2!$A$1:$Q$13,8)</f>
        <v>#N/A</v>
      </c>
      <c r="AV692" s="78" t="e">
        <f aca="false">VLOOKUP(F692,PTDS2!$A$1:$Q$13,9)</f>
        <v>#N/A</v>
      </c>
      <c r="AW692" s="78" t="e">
        <f aca="false">VLOOKUP(F692,PTDS2!$A$1:$Q$13,10)</f>
        <v>#N/A</v>
      </c>
      <c r="AX692" s="78" t="e">
        <f aca="false">VLOOKUP(F692,PTDS2!$A$1:$Q$13,11)</f>
        <v>#N/A</v>
      </c>
      <c r="AY692" s="78" t="e">
        <f aca="false">VLOOKUP(F692,PTDS2!$A$1:$Q$13,12)</f>
        <v>#N/A</v>
      </c>
      <c r="AZ692" s="78" t="e">
        <f aca="false">VLOOKUP(F692,PTDS2!$A$1:$Q$13,13)</f>
        <v>#N/A</v>
      </c>
      <c r="BA692" s="78" t="e">
        <f aca="false">VLOOKUP(F692,PTDS2!$A$1:$Q$13,14)</f>
        <v>#N/A</v>
      </c>
      <c r="BB692" s="78" t="e">
        <f aca="false">VLOOKUP(F692,PTDS2!$A$1:$Q$13,15)</f>
        <v>#N/A</v>
      </c>
      <c r="BC692" s="78" t="e">
        <f aca="false">VLOOKUP(F692,PTDS2!$A$1:$Q$13,16)</f>
        <v>#N/A</v>
      </c>
      <c r="BD692" s="78" t="e">
        <f aca="false">VLOOKUP(F692,PTDS2!$A$1:$Q$13,17)</f>
        <v>#N/A</v>
      </c>
      <c r="BF692" s="78" t="e">
        <f aca="false">IF(AO692=0,"",AO692)</f>
        <v>#N/A</v>
      </c>
      <c r="BG692" s="78" t="e">
        <f aca="false">IF(AP692=0,"",AP692)</f>
        <v>#N/A</v>
      </c>
      <c r="BH692" s="78" t="e">
        <f aca="false">IF(AQ692=0,"",AQ692)</f>
        <v>#N/A</v>
      </c>
      <c r="BI692" s="78" t="e">
        <f aca="false">IF(AR692=0,"",AR692)</f>
        <v>#N/A</v>
      </c>
      <c r="BJ692" s="78" t="e">
        <f aca="false">IF(AS692=0,"",AS692)</f>
        <v>#N/A</v>
      </c>
      <c r="BK692" s="78" t="e">
        <f aca="false">IF(AT692=0,"",AT692)</f>
        <v>#N/A</v>
      </c>
      <c r="BL692" s="78" t="e">
        <f aca="false">IF(AU692=0,"",AU692)</f>
        <v>#N/A</v>
      </c>
      <c r="BM692" s="78" t="e">
        <f aca="false">IF(AV692=0,"",AV692)</f>
        <v>#N/A</v>
      </c>
      <c r="BN692" s="78" t="e">
        <f aca="false">IF(AW692=0,"",AW692)</f>
        <v>#N/A</v>
      </c>
      <c r="BO692" s="78" t="e">
        <f aca="false">IF(AX692=0,"",AX692)</f>
        <v>#N/A</v>
      </c>
      <c r="BP692" s="78" t="e">
        <f aca="false">IF(AY692=0,"",AY692)</f>
        <v>#N/A</v>
      </c>
      <c r="BQ692" s="78" t="e">
        <f aca="false">IF(AZ692=0,"",AZ692)</f>
        <v>#N/A</v>
      </c>
      <c r="BR692" s="78" t="e">
        <f aca="false">IF(BA692=0,"",BA692)</f>
        <v>#N/A</v>
      </c>
      <c r="BS692" s="78" t="e">
        <f aca="false">IF(BB692=0,"",BB692)</f>
        <v>#N/A</v>
      </c>
      <c r="BT692" s="78" t="e">
        <f aca="false">IF(BC692=0,"",BC692)</f>
        <v>#N/A</v>
      </c>
      <c r="BU692" s="78" t="e">
        <f aca="false">IF(BD692=0,"",BD692)</f>
        <v>#N/A</v>
      </c>
    </row>
    <row r="693" customFormat="false" ht="56.7" hidden="false" customHeight="true" outlineLevel="0" collapsed="false">
      <c r="A693" s="137"/>
      <c r="B693" s="138"/>
      <c r="C693" s="139"/>
      <c r="D693" s="139"/>
      <c r="E693" s="143"/>
      <c r="F693" s="120"/>
      <c r="G693" s="121"/>
      <c r="H693" s="122"/>
      <c r="I693" s="123"/>
      <c r="J693" s="116"/>
      <c r="K693" s="124" t="str">
        <f aca="false">IF(ISBLANK(I693),"",ROUND(IF(J693&lt;&gt;"€",IF(J693="$",I693*TRANSFERENCIAS!$E$29,I693*TRANSFERENCIAS!$H$29),I693),2))</f>
        <v/>
      </c>
      <c r="L693" s="142"/>
      <c r="M693" s="142"/>
      <c r="N693" s="142"/>
      <c r="O693" s="142"/>
      <c r="P693" s="142"/>
      <c r="Q693" s="160" t="str">
        <f aca="false">IF(ISNUMBER(X693),X693,"P")</f>
        <v>P</v>
      </c>
      <c r="W693" s="129" t="n">
        <f aca="false">SUM(L693:O693)</f>
        <v>0</v>
      </c>
      <c r="X693" s="129" t="str">
        <f aca="false">IF(W693&gt;0,ABS(W693-K693),"")</f>
        <v/>
      </c>
      <c r="AO693" s="78" t="e">
        <f aca="false">VLOOKUP(F693,PTDS2!$A$1:$Q$13,2)</f>
        <v>#N/A</v>
      </c>
      <c r="AP693" s="78" t="e">
        <f aca="false">VLOOKUP(F693,PTDS2!$A$1:$Q$13,3)</f>
        <v>#N/A</v>
      </c>
      <c r="AQ693" s="78" t="e">
        <f aca="false">VLOOKUP(F693,PTDS2!$A$1:$Q$13,4)</f>
        <v>#N/A</v>
      </c>
      <c r="AR693" s="78" t="e">
        <f aca="false">VLOOKUP(F693,PTDS2!$A$1:$Q$13,5)</f>
        <v>#N/A</v>
      </c>
      <c r="AS693" s="78" t="e">
        <f aca="false">VLOOKUP(F693,PTDS2!$A$1:$Q$13,6)</f>
        <v>#N/A</v>
      </c>
      <c r="AT693" s="78" t="e">
        <f aca="false">VLOOKUP(F693,PTDS2!$A$1:$Q$13,7)</f>
        <v>#N/A</v>
      </c>
      <c r="AU693" s="78" t="e">
        <f aca="false">VLOOKUP(F693,PTDS2!$A$1:$Q$13,8)</f>
        <v>#N/A</v>
      </c>
      <c r="AV693" s="78" t="e">
        <f aca="false">VLOOKUP(F693,PTDS2!$A$1:$Q$13,9)</f>
        <v>#N/A</v>
      </c>
      <c r="AW693" s="78" t="e">
        <f aca="false">VLOOKUP(F693,PTDS2!$A$1:$Q$13,10)</f>
        <v>#N/A</v>
      </c>
      <c r="AX693" s="78" t="e">
        <f aca="false">VLOOKUP(F693,PTDS2!$A$1:$Q$13,11)</f>
        <v>#N/A</v>
      </c>
      <c r="AY693" s="78" t="e">
        <f aca="false">VLOOKUP(F693,PTDS2!$A$1:$Q$13,12)</f>
        <v>#N/A</v>
      </c>
      <c r="AZ693" s="78" t="e">
        <f aca="false">VLOOKUP(F693,PTDS2!$A$1:$Q$13,13)</f>
        <v>#N/A</v>
      </c>
      <c r="BA693" s="78" t="e">
        <f aca="false">VLOOKUP(F693,PTDS2!$A$1:$Q$13,14)</f>
        <v>#N/A</v>
      </c>
      <c r="BB693" s="78" t="e">
        <f aca="false">VLOOKUP(F693,PTDS2!$A$1:$Q$13,15)</f>
        <v>#N/A</v>
      </c>
      <c r="BC693" s="78" t="e">
        <f aca="false">VLOOKUP(F693,PTDS2!$A$1:$Q$13,16)</f>
        <v>#N/A</v>
      </c>
      <c r="BD693" s="78" t="e">
        <f aca="false">VLOOKUP(F693,PTDS2!$A$1:$Q$13,17)</f>
        <v>#N/A</v>
      </c>
      <c r="BF693" s="78" t="e">
        <f aca="false">IF(AO693=0,"",AO693)</f>
        <v>#N/A</v>
      </c>
      <c r="BG693" s="78" t="e">
        <f aca="false">IF(AP693=0,"",AP693)</f>
        <v>#N/A</v>
      </c>
      <c r="BH693" s="78" t="e">
        <f aca="false">IF(AQ693=0,"",AQ693)</f>
        <v>#N/A</v>
      </c>
      <c r="BI693" s="78" t="e">
        <f aca="false">IF(AR693=0,"",AR693)</f>
        <v>#N/A</v>
      </c>
      <c r="BJ693" s="78" t="e">
        <f aca="false">IF(AS693=0,"",AS693)</f>
        <v>#N/A</v>
      </c>
      <c r="BK693" s="78" t="e">
        <f aca="false">IF(AT693=0,"",AT693)</f>
        <v>#N/A</v>
      </c>
      <c r="BL693" s="78" t="e">
        <f aca="false">IF(AU693=0,"",AU693)</f>
        <v>#N/A</v>
      </c>
      <c r="BM693" s="78" t="e">
        <f aca="false">IF(AV693=0,"",AV693)</f>
        <v>#N/A</v>
      </c>
      <c r="BN693" s="78" t="e">
        <f aca="false">IF(AW693=0,"",AW693)</f>
        <v>#N/A</v>
      </c>
      <c r="BO693" s="78" t="e">
        <f aca="false">IF(AX693=0,"",AX693)</f>
        <v>#N/A</v>
      </c>
      <c r="BP693" s="78" t="e">
        <f aca="false">IF(AY693=0,"",AY693)</f>
        <v>#N/A</v>
      </c>
      <c r="BQ693" s="78" t="e">
        <f aca="false">IF(AZ693=0,"",AZ693)</f>
        <v>#N/A</v>
      </c>
      <c r="BR693" s="78" t="e">
        <f aca="false">IF(BA693=0,"",BA693)</f>
        <v>#N/A</v>
      </c>
      <c r="BS693" s="78" t="e">
        <f aca="false">IF(BB693=0,"",BB693)</f>
        <v>#N/A</v>
      </c>
      <c r="BT693" s="78" t="e">
        <f aca="false">IF(BC693=0,"",BC693)</f>
        <v>#N/A</v>
      </c>
      <c r="BU693" s="78" t="e">
        <f aca="false">IF(BD693=0,"",BD693)</f>
        <v>#N/A</v>
      </c>
    </row>
    <row r="694" customFormat="false" ht="56.7" hidden="false" customHeight="true" outlineLevel="0" collapsed="false">
      <c r="A694" s="137"/>
      <c r="B694" s="138"/>
      <c r="C694" s="139"/>
      <c r="D694" s="139"/>
      <c r="E694" s="143"/>
      <c r="F694" s="120"/>
      <c r="G694" s="121"/>
      <c r="H694" s="122"/>
      <c r="I694" s="123"/>
      <c r="J694" s="116"/>
      <c r="K694" s="124" t="str">
        <f aca="false">IF(ISBLANK(I694),"",ROUND(IF(J694&lt;&gt;"€",IF(J694="$",I694*TRANSFERENCIAS!$E$29,I694*TRANSFERENCIAS!$H$29),I694),2))</f>
        <v/>
      </c>
      <c r="L694" s="142"/>
      <c r="M694" s="142"/>
      <c r="N694" s="142"/>
      <c r="O694" s="142"/>
      <c r="P694" s="142"/>
      <c r="Q694" s="160" t="str">
        <f aca="false">IF(ISNUMBER(X694),X694,"P")</f>
        <v>P</v>
      </c>
      <c r="W694" s="129" t="n">
        <f aca="false">SUM(L694:O694)</f>
        <v>0</v>
      </c>
      <c r="X694" s="129" t="str">
        <f aca="false">IF(W694&gt;0,ABS(W694-K694),"")</f>
        <v/>
      </c>
      <c r="AO694" s="78" t="e">
        <f aca="false">VLOOKUP(F694,PTDS2!$A$1:$Q$13,2)</f>
        <v>#N/A</v>
      </c>
      <c r="AP694" s="78" t="e">
        <f aca="false">VLOOKUP(F694,PTDS2!$A$1:$Q$13,3)</f>
        <v>#N/A</v>
      </c>
      <c r="AQ694" s="78" t="e">
        <f aca="false">VLOOKUP(F694,PTDS2!$A$1:$Q$13,4)</f>
        <v>#N/A</v>
      </c>
      <c r="AR694" s="78" t="e">
        <f aca="false">VLOOKUP(F694,PTDS2!$A$1:$Q$13,5)</f>
        <v>#N/A</v>
      </c>
      <c r="AS694" s="78" t="e">
        <f aca="false">VLOOKUP(F694,PTDS2!$A$1:$Q$13,6)</f>
        <v>#N/A</v>
      </c>
      <c r="AT694" s="78" t="e">
        <f aca="false">VLOOKUP(F694,PTDS2!$A$1:$Q$13,7)</f>
        <v>#N/A</v>
      </c>
      <c r="AU694" s="78" t="e">
        <f aca="false">VLOOKUP(F694,PTDS2!$A$1:$Q$13,8)</f>
        <v>#N/A</v>
      </c>
      <c r="AV694" s="78" t="e">
        <f aca="false">VLOOKUP(F694,PTDS2!$A$1:$Q$13,9)</f>
        <v>#N/A</v>
      </c>
      <c r="AW694" s="78" t="e">
        <f aca="false">VLOOKUP(F694,PTDS2!$A$1:$Q$13,10)</f>
        <v>#N/A</v>
      </c>
      <c r="AX694" s="78" t="e">
        <f aca="false">VLOOKUP(F694,PTDS2!$A$1:$Q$13,11)</f>
        <v>#N/A</v>
      </c>
      <c r="AY694" s="78" t="e">
        <f aca="false">VLOOKUP(F694,PTDS2!$A$1:$Q$13,12)</f>
        <v>#N/A</v>
      </c>
      <c r="AZ694" s="78" t="e">
        <f aca="false">VLOOKUP(F694,PTDS2!$A$1:$Q$13,13)</f>
        <v>#N/A</v>
      </c>
      <c r="BA694" s="78" t="e">
        <f aca="false">VLOOKUP(F694,PTDS2!$A$1:$Q$13,14)</f>
        <v>#N/A</v>
      </c>
      <c r="BB694" s="78" t="e">
        <f aca="false">VLOOKUP(F694,PTDS2!$A$1:$Q$13,15)</f>
        <v>#N/A</v>
      </c>
      <c r="BC694" s="78" t="e">
        <f aca="false">VLOOKUP(F694,PTDS2!$A$1:$Q$13,16)</f>
        <v>#N/A</v>
      </c>
      <c r="BD694" s="78" t="e">
        <f aca="false">VLOOKUP(F694,PTDS2!$A$1:$Q$13,17)</f>
        <v>#N/A</v>
      </c>
      <c r="BF694" s="78" t="e">
        <f aca="false">IF(AO694=0,"",AO694)</f>
        <v>#N/A</v>
      </c>
      <c r="BG694" s="78" t="e">
        <f aca="false">IF(AP694=0,"",AP694)</f>
        <v>#N/A</v>
      </c>
      <c r="BH694" s="78" t="e">
        <f aca="false">IF(AQ694=0,"",AQ694)</f>
        <v>#N/A</v>
      </c>
      <c r="BI694" s="78" t="e">
        <f aca="false">IF(AR694=0,"",AR694)</f>
        <v>#N/A</v>
      </c>
      <c r="BJ694" s="78" t="e">
        <f aca="false">IF(AS694=0,"",AS694)</f>
        <v>#N/A</v>
      </c>
      <c r="BK694" s="78" t="e">
        <f aca="false">IF(AT694=0,"",AT694)</f>
        <v>#N/A</v>
      </c>
      <c r="BL694" s="78" t="e">
        <f aca="false">IF(AU694=0,"",AU694)</f>
        <v>#N/A</v>
      </c>
      <c r="BM694" s="78" t="e">
        <f aca="false">IF(AV694=0,"",AV694)</f>
        <v>#N/A</v>
      </c>
      <c r="BN694" s="78" t="e">
        <f aca="false">IF(AW694=0,"",AW694)</f>
        <v>#N/A</v>
      </c>
      <c r="BO694" s="78" t="e">
        <f aca="false">IF(AX694=0,"",AX694)</f>
        <v>#N/A</v>
      </c>
      <c r="BP694" s="78" t="e">
        <f aca="false">IF(AY694=0,"",AY694)</f>
        <v>#N/A</v>
      </c>
      <c r="BQ694" s="78" t="e">
        <f aca="false">IF(AZ694=0,"",AZ694)</f>
        <v>#N/A</v>
      </c>
      <c r="BR694" s="78" t="e">
        <f aca="false">IF(BA694=0,"",BA694)</f>
        <v>#N/A</v>
      </c>
      <c r="BS694" s="78" t="e">
        <f aca="false">IF(BB694=0,"",BB694)</f>
        <v>#N/A</v>
      </c>
      <c r="BT694" s="78" t="e">
        <f aca="false">IF(BC694=0,"",BC694)</f>
        <v>#N/A</v>
      </c>
      <c r="BU694" s="78" t="e">
        <f aca="false">IF(BD694=0,"",BD694)</f>
        <v>#N/A</v>
      </c>
    </row>
    <row r="695" customFormat="false" ht="56.7" hidden="false" customHeight="true" outlineLevel="0" collapsed="false">
      <c r="A695" s="137"/>
      <c r="B695" s="138"/>
      <c r="C695" s="139"/>
      <c r="D695" s="139"/>
      <c r="E695" s="143"/>
      <c r="F695" s="120"/>
      <c r="G695" s="121"/>
      <c r="H695" s="122"/>
      <c r="I695" s="123"/>
      <c r="J695" s="116"/>
      <c r="K695" s="124" t="str">
        <f aca="false">IF(ISBLANK(I695),"",ROUND(IF(J695&lt;&gt;"€",IF(J695="$",I695*TRANSFERENCIAS!$E$29,I695*TRANSFERENCIAS!$H$29),I695),2))</f>
        <v/>
      </c>
      <c r="L695" s="142"/>
      <c r="M695" s="142"/>
      <c r="N695" s="142"/>
      <c r="O695" s="142"/>
      <c r="P695" s="142"/>
      <c r="Q695" s="160" t="str">
        <f aca="false">IF(ISNUMBER(X695),X695,"P")</f>
        <v>P</v>
      </c>
      <c r="W695" s="129" t="n">
        <f aca="false">SUM(L695:O695)</f>
        <v>0</v>
      </c>
      <c r="X695" s="129" t="str">
        <f aca="false">IF(W695&gt;0,ABS(W695-K695),"")</f>
        <v/>
      </c>
      <c r="AO695" s="78" t="e">
        <f aca="false">VLOOKUP(F695,PTDS2!$A$1:$Q$13,2)</f>
        <v>#N/A</v>
      </c>
      <c r="AP695" s="78" t="e">
        <f aca="false">VLOOKUP(F695,PTDS2!$A$1:$Q$13,3)</f>
        <v>#N/A</v>
      </c>
      <c r="AQ695" s="78" t="e">
        <f aca="false">VLOOKUP(F695,PTDS2!$A$1:$Q$13,4)</f>
        <v>#N/A</v>
      </c>
      <c r="AR695" s="78" t="e">
        <f aca="false">VLOOKUP(F695,PTDS2!$A$1:$Q$13,5)</f>
        <v>#N/A</v>
      </c>
      <c r="AS695" s="78" t="e">
        <f aca="false">VLOOKUP(F695,PTDS2!$A$1:$Q$13,6)</f>
        <v>#N/A</v>
      </c>
      <c r="AT695" s="78" t="e">
        <f aca="false">VLOOKUP(F695,PTDS2!$A$1:$Q$13,7)</f>
        <v>#N/A</v>
      </c>
      <c r="AU695" s="78" t="e">
        <f aca="false">VLOOKUP(F695,PTDS2!$A$1:$Q$13,8)</f>
        <v>#N/A</v>
      </c>
      <c r="AV695" s="78" t="e">
        <f aca="false">VLOOKUP(F695,PTDS2!$A$1:$Q$13,9)</f>
        <v>#N/A</v>
      </c>
      <c r="AW695" s="78" t="e">
        <f aca="false">VLOOKUP(F695,PTDS2!$A$1:$Q$13,10)</f>
        <v>#N/A</v>
      </c>
      <c r="AX695" s="78" t="e">
        <f aca="false">VLOOKUP(F695,PTDS2!$A$1:$Q$13,11)</f>
        <v>#N/A</v>
      </c>
      <c r="AY695" s="78" t="e">
        <f aca="false">VLOOKUP(F695,PTDS2!$A$1:$Q$13,12)</f>
        <v>#N/A</v>
      </c>
      <c r="AZ695" s="78" t="e">
        <f aca="false">VLOOKUP(F695,PTDS2!$A$1:$Q$13,13)</f>
        <v>#N/A</v>
      </c>
      <c r="BA695" s="78" t="e">
        <f aca="false">VLOOKUP(F695,PTDS2!$A$1:$Q$13,14)</f>
        <v>#N/A</v>
      </c>
      <c r="BB695" s="78" t="e">
        <f aca="false">VLOOKUP(F695,PTDS2!$A$1:$Q$13,15)</f>
        <v>#N/A</v>
      </c>
      <c r="BC695" s="78" t="e">
        <f aca="false">VLOOKUP(F695,PTDS2!$A$1:$Q$13,16)</f>
        <v>#N/A</v>
      </c>
      <c r="BD695" s="78" t="e">
        <f aca="false">VLOOKUP(F695,PTDS2!$A$1:$Q$13,17)</f>
        <v>#N/A</v>
      </c>
      <c r="BF695" s="78" t="e">
        <f aca="false">IF(AO695=0,"",AO695)</f>
        <v>#N/A</v>
      </c>
      <c r="BG695" s="78" t="e">
        <f aca="false">IF(AP695=0,"",AP695)</f>
        <v>#N/A</v>
      </c>
      <c r="BH695" s="78" t="e">
        <f aca="false">IF(AQ695=0,"",AQ695)</f>
        <v>#N/A</v>
      </c>
      <c r="BI695" s="78" t="e">
        <f aca="false">IF(AR695=0,"",AR695)</f>
        <v>#N/A</v>
      </c>
      <c r="BJ695" s="78" t="e">
        <f aca="false">IF(AS695=0,"",AS695)</f>
        <v>#N/A</v>
      </c>
      <c r="BK695" s="78" t="e">
        <f aca="false">IF(AT695=0,"",AT695)</f>
        <v>#N/A</v>
      </c>
      <c r="BL695" s="78" t="e">
        <f aca="false">IF(AU695=0,"",AU695)</f>
        <v>#N/A</v>
      </c>
      <c r="BM695" s="78" t="e">
        <f aca="false">IF(AV695=0,"",AV695)</f>
        <v>#N/A</v>
      </c>
      <c r="BN695" s="78" t="e">
        <f aca="false">IF(AW695=0,"",AW695)</f>
        <v>#N/A</v>
      </c>
      <c r="BO695" s="78" t="e">
        <f aca="false">IF(AX695=0,"",AX695)</f>
        <v>#N/A</v>
      </c>
      <c r="BP695" s="78" t="e">
        <f aca="false">IF(AY695=0,"",AY695)</f>
        <v>#N/A</v>
      </c>
      <c r="BQ695" s="78" t="e">
        <f aca="false">IF(AZ695=0,"",AZ695)</f>
        <v>#N/A</v>
      </c>
      <c r="BR695" s="78" t="e">
        <f aca="false">IF(BA695=0,"",BA695)</f>
        <v>#N/A</v>
      </c>
      <c r="BS695" s="78" t="e">
        <f aca="false">IF(BB695=0,"",BB695)</f>
        <v>#N/A</v>
      </c>
      <c r="BT695" s="78" t="e">
        <f aca="false">IF(BC695=0,"",BC695)</f>
        <v>#N/A</v>
      </c>
      <c r="BU695" s="78" t="e">
        <f aca="false">IF(BD695=0,"",BD695)</f>
        <v>#N/A</v>
      </c>
    </row>
    <row r="696" customFormat="false" ht="56.7" hidden="false" customHeight="true" outlineLevel="0" collapsed="false">
      <c r="A696" s="137"/>
      <c r="B696" s="138"/>
      <c r="C696" s="139"/>
      <c r="D696" s="139"/>
      <c r="E696" s="143"/>
      <c r="F696" s="120"/>
      <c r="G696" s="121"/>
      <c r="H696" s="122"/>
      <c r="I696" s="123"/>
      <c r="J696" s="116"/>
      <c r="K696" s="124" t="str">
        <f aca="false">IF(ISBLANK(I696),"",ROUND(IF(J696&lt;&gt;"€",IF(J696="$",I696*TRANSFERENCIAS!$E$29,I696*TRANSFERENCIAS!$H$29),I696),2))</f>
        <v/>
      </c>
      <c r="L696" s="142"/>
      <c r="M696" s="142"/>
      <c r="N696" s="142"/>
      <c r="O696" s="142"/>
      <c r="P696" s="142"/>
      <c r="Q696" s="160" t="str">
        <f aca="false">IF(ISNUMBER(X696),X696,"P")</f>
        <v>P</v>
      </c>
      <c r="W696" s="129" t="n">
        <f aca="false">SUM(L696:O696)</f>
        <v>0</v>
      </c>
      <c r="X696" s="129" t="str">
        <f aca="false">IF(W696&gt;0,ABS(W696-K696),"")</f>
        <v/>
      </c>
      <c r="AO696" s="78" t="e">
        <f aca="false">VLOOKUP(F696,PTDS2!$A$1:$Q$13,2)</f>
        <v>#N/A</v>
      </c>
      <c r="AP696" s="78" t="e">
        <f aca="false">VLOOKUP(F696,PTDS2!$A$1:$Q$13,3)</f>
        <v>#N/A</v>
      </c>
      <c r="AQ696" s="78" t="e">
        <f aca="false">VLOOKUP(F696,PTDS2!$A$1:$Q$13,4)</f>
        <v>#N/A</v>
      </c>
      <c r="AR696" s="78" t="e">
        <f aca="false">VLOOKUP(F696,PTDS2!$A$1:$Q$13,5)</f>
        <v>#N/A</v>
      </c>
      <c r="AS696" s="78" t="e">
        <f aca="false">VLOOKUP(F696,PTDS2!$A$1:$Q$13,6)</f>
        <v>#N/A</v>
      </c>
      <c r="AT696" s="78" t="e">
        <f aca="false">VLOOKUP(F696,PTDS2!$A$1:$Q$13,7)</f>
        <v>#N/A</v>
      </c>
      <c r="AU696" s="78" t="e">
        <f aca="false">VLOOKUP(F696,PTDS2!$A$1:$Q$13,8)</f>
        <v>#N/A</v>
      </c>
      <c r="AV696" s="78" t="e">
        <f aca="false">VLOOKUP(F696,PTDS2!$A$1:$Q$13,9)</f>
        <v>#N/A</v>
      </c>
      <c r="AW696" s="78" t="e">
        <f aca="false">VLOOKUP(F696,PTDS2!$A$1:$Q$13,10)</f>
        <v>#N/A</v>
      </c>
      <c r="AX696" s="78" t="e">
        <f aca="false">VLOOKUP(F696,PTDS2!$A$1:$Q$13,11)</f>
        <v>#N/A</v>
      </c>
      <c r="AY696" s="78" t="e">
        <f aca="false">VLOOKUP(F696,PTDS2!$A$1:$Q$13,12)</f>
        <v>#N/A</v>
      </c>
      <c r="AZ696" s="78" t="e">
        <f aca="false">VLOOKUP(F696,PTDS2!$A$1:$Q$13,13)</f>
        <v>#N/A</v>
      </c>
      <c r="BA696" s="78" t="e">
        <f aca="false">VLOOKUP(F696,PTDS2!$A$1:$Q$13,14)</f>
        <v>#N/A</v>
      </c>
      <c r="BB696" s="78" t="e">
        <f aca="false">VLOOKUP(F696,PTDS2!$A$1:$Q$13,15)</f>
        <v>#N/A</v>
      </c>
      <c r="BC696" s="78" t="e">
        <f aca="false">VLOOKUP(F696,PTDS2!$A$1:$Q$13,16)</f>
        <v>#N/A</v>
      </c>
      <c r="BD696" s="78" t="e">
        <f aca="false">VLOOKUP(F696,PTDS2!$A$1:$Q$13,17)</f>
        <v>#N/A</v>
      </c>
      <c r="BF696" s="78" t="e">
        <f aca="false">IF(AO696=0,"",AO696)</f>
        <v>#N/A</v>
      </c>
      <c r="BG696" s="78" t="e">
        <f aca="false">IF(AP696=0,"",AP696)</f>
        <v>#N/A</v>
      </c>
      <c r="BH696" s="78" t="e">
        <f aca="false">IF(AQ696=0,"",AQ696)</f>
        <v>#N/A</v>
      </c>
      <c r="BI696" s="78" t="e">
        <f aca="false">IF(AR696=0,"",AR696)</f>
        <v>#N/A</v>
      </c>
      <c r="BJ696" s="78" t="e">
        <f aca="false">IF(AS696=0,"",AS696)</f>
        <v>#N/A</v>
      </c>
      <c r="BK696" s="78" t="e">
        <f aca="false">IF(AT696=0,"",AT696)</f>
        <v>#N/A</v>
      </c>
      <c r="BL696" s="78" t="e">
        <f aca="false">IF(AU696=0,"",AU696)</f>
        <v>#N/A</v>
      </c>
      <c r="BM696" s="78" t="e">
        <f aca="false">IF(AV696=0,"",AV696)</f>
        <v>#N/A</v>
      </c>
      <c r="BN696" s="78" t="e">
        <f aca="false">IF(AW696=0,"",AW696)</f>
        <v>#N/A</v>
      </c>
      <c r="BO696" s="78" t="e">
        <f aca="false">IF(AX696=0,"",AX696)</f>
        <v>#N/A</v>
      </c>
      <c r="BP696" s="78" t="e">
        <f aca="false">IF(AY696=0,"",AY696)</f>
        <v>#N/A</v>
      </c>
      <c r="BQ696" s="78" t="e">
        <f aca="false">IF(AZ696=0,"",AZ696)</f>
        <v>#N/A</v>
      </c>
      <c r="BR696" s="78" t="e">
        <f aca="false">IF(BA696=0,"",BA696)</f>
        <v>#N/A</v>
      </c>
      <c r="BS696" s="78" t="e">
        <f aca="false">IF(BB696=0,"",BB696)</f>
        <v>#N/A</v>
      </c>
      <c r="BT696" s="78" t="e">
        <f aca="false">IF(BC696=0,"",BC696)</f>
        <v>#N/A</v>
      </c>
      <c r="BU696" s="78" t="e">
        <f aca="false">IF(BD696=0,"",BD696)</f>
        <v>#N/A</v>
      </c>
    </row>
    <row r="697" customFormat="false" ht="56.7" hidden="false" customHeight="true" outlineLevel="0" collapsed="false">
      <c r="A697" s="137"/>
      <c r="B697" s="138"/>
      <c r="C697" s="139"/>
      <c r="D697" s="139"/>
      <c r="E697" s="143"/>
      <c r="F697" s="120"/>
      <c r="G697" s="121"/>
      <c r="H697" s="122"/>
      <c r="I697" s="123"/>
      <c r="J697" s="116"/>
      <c r="K697" s="124" t="str">
        <f aca="false">IF(ISBLANK(I697),"",ROUND(IF(J697&lt;&gt;"€",IF(J697="$",I697*TRANSFERENCIAS!$E$29,I697*TRANSFERENCIAS!$H$29),I697),2))</f>
        <v/>
      </c>
      <c r="L697" s="142"/>
      <c r="M697" s="142"/>
      <c r="N697" s="142"/>
      <c r="O697" s="142"/>
      <c r="P697" s="142"/>
      <c r="Q697" s="160" t="str">
        <f aca="false">IF(ISNUMBER(X697),X697,"P")</f>
        <v>P</v>
      </c>
      <c r="W697" s="129" t="n">
        <f aca="false">SUM(L697:O697)</f>
        <v>0</v>
      </c>
      <c r="X697" s="129" t="str">
        <f aca="false">IF(W697&gt;0,ABS(W697-K697),"")</f>
        <v/>
      </c>
      <c r="AO697" s="78" t="e">
        <f aca="false">VLOOKUP(F697,PTDS2!$A$1:$Q$13,2)</f>
        <v>#N/A</v>
      </c>
      <c r="AP697" s="78" t="e">
        <f aca="false">VLOOKUP(F697,PTDS2!$A$1:$Q$13,3)</f>
        <v>#N/A</v>
      </c>
      <c r="AQ697" s="78" t="e">
        <f aca="false">VLOOKUP(F697,PTDS2!$A$1:$Q$13,4)</f>
        <v>#N/A</v>
      </c>
      <c r="AR697" s="78" t="e">
        <f aca="false">VLOOKUP(F697,PTDS2!$A$1:$Q$13,5)</f>
        <v>#N/A</v>
      </c>
      <c r="AS697" s="78" t="e">
        <f aca="false">VLOOKUP(F697,PTDS2!$A$1:$Q$13,6)</f>
        <v>#N/A</v>
      </c>
      <c r="AT697" s="78" t="e">
        <f aca="false">VLOOKUP(F697,PTDS2!$A$1:$Q$13,7)</f>
        <v>#N/A</v>
      </c>
      <c r="AU697" s="78" t="e">
        <f aca="false">VLOOKUP(F697,PTDS2!$A$1:$Q$13,8)</f>
        <v>#N/A</v>
      </c>
      <c r="AV697" s="78" t="e">
        <f aca="false">VLOOKUP(F697,PTDS2!$A$1:$Q$13,9)</f>
        <v>#N/A</v>
      </c>
      <c r="AW697" s="78" t="e">
        <f aca="false">VLOOKUP(F697,PTDS2!$A$1:$Q$13,10)</f>
        <v>#N/A</v>
      </c>
      <c r="AX697" s="78" t="e">
        <f aca="false">VLOOKUP(F697,PTDS2!$A$1:$Q$13,11)</f>
        <v>#N/A</v>
      </c>
      <c r="AY697" s="78" t="e">
        <f aca="false">VLOOKUP(F697,PTDS2!$A$1:$Q$13,12)</f>
        <v>#N/A</v>
      </c>
      <c r="AZ697" s="78" t="e">
        <f aca="false">VLOOKUP(F697,PTDS2!$A$1:$Q$13,13)</f>
        <v>#N/A</v>
      </c>
      <c r="BA697" s="78" t="e">
        <f aca="false">VLOOKUP(F697,PTDS2!$A$1:$Q$13,14)</f>
        <v>#N/A</v>
      </c>
      <c r="BB697" s="78" t="e">
        <f aca="false">VLOOKUP(F697,PTDS2!$A$1:$Q$13,15)</f>
        <v>#N/A</v>
      </c>
      <c r="BC697" s="78" t="e">
        <f aca="false">VLOOKUP(F697,PTDS2!$A$1:$Q$13,16)</f>
        <v>#N/A</v>
      </c>
      <c r="BD697" s="78" t="e">
        <f aca="false">VLOOKUP(F697,PTDS2!$A$1:$Q$13,17)</f>
        <v>#N/A</v>
      </c>
      <c r="BF697" s="78" t="e">
        <f aca="false">IF(AO697=0,"",AO697)</f>
        <v>#N/A</v>
      </c>
      <c r="BG697" s="78" t="e">
        <f aca="false">IF(AP697=0,"",AP697)</f>
        <v>#N/A</v>
      </c>
      <c r="BH697" s="78" t="e">
        <f aca="false">IF(AQ697=0,"",AQ697)</f>
        <v>#N/A</v>
      </c>
      <c r="BI697" s="78" t="e">
        <f aca="false">IF(AR697=0,"",AR697)</f>
        <v>#N/A</v>
      </c>
      <c r="BJ697" s="78" t="e">
        <f aca="false">IF(AS697=0,"",AS697)</f>
        <v>#N/A</v>
      </c>
      <c r="BK697" s="78" t="e">
        <f aca="false">IF(AT697=0,"",AT697)</f>
        <v>#N/A</v>
      </c>
      <c r="BL697" s="78" t="e">
        <f aca="false">IF(AU697=0,"",AU697)</f>
        <v>#N/A</v>
      </c>
      <c r="BM697" s="78" t="e">
        <f aca="false">IF(AV697=0,"",AV697)</f>
        <v>#N/A</v>
      </c>
      <c r="BN697" s="78" t="e">
        <f aca="false">IF(AW697=0,"",AW697)</f>
        <v>#N/A</v>
      </c>
      <c r="BO697" s="78" t="e">
        <f aca="false">IF(AX697=0,"",AX697)</f>
        <v>#N/A</v>
      </c>
      <c r="BP697" s="78" t="e">
        <f aca="false">IF(AY697=0,"",AY697)</f>
        <v>#N/A</v>
      </c>
      <c r="BQ697" s="78" t="e">
        <f aca="false">IF(AZ697=0,"",AZ697)</f>
        <v>#N/A</v>
      </c>
      <c r="BR697" s="78" t="e">
        <f aca="false">IF(BA697=0,"",BA697)</f>
        <v>#N/A</v>
      </c>
      <c r="BS697" s="78" t="e">
        <f aca="false">IF(BB697=0,"",BB697)</f>
        <v>#N/A</v>
      </c>
      <c r="BT697" s="78" t="e">
        <f aca="false">IF(BC697=0,"",BC697)</f>
        <v>#N/A</v>
      </c>
      <c r="BU697" s="78" t="e">
        <f aca="false">IF(BD697=0,"",BD697)</f>
        <v>#N/A</v>
      </c>
    </row>
    <row r="698" customFormat="false" ht="56.7" hidden="false" customHeight="true" outlineLevel="0" collapsed="false">
      <c r="A698" s="137"/>
      <c r="B698" s="138"/>
      <c r="C698" s="139"/>
      <c r="D698" s="139"/>
      <c r="E698" s="143"/>
      <c r="F698" s="120"/>
      <c r="G698" s="121"/>
      <c r="H698" s="122"/>
      <c r="I698" s="123"/>
      <c r="J698" s="116"/>
      <c r="K698" s="124" t="str">
        <f aca="false">IF(ISBLANK(I698),"",ROUND(IF(J698&lt;&gt;"€",IF(J698="$",I698*TRANSFERENCIAS!$E$29,I698*TRANSFERENCIAS!$H$29),I698),2))</f>
        <v/>
      </c>
      <c r="L698" s="142"/>
      <c r="M698" s="142"/>
      <c r="N698" s="142"/>
      <c r="O698" s="142"/>
      <c r="P698" s="142"/>
      <c r="Q698" s="160" t="str">
        <f aca="false">IF(ISNUMBER(X698),X698,"P")</f>
        <v>P</v>
      </c>
      <c r="W698" s="129" t="n">
        <f aca="false">SUM(L698:O698)</f>
        <v>0</v>
      </c>
      <c r="X698" s="129" t="str">
        <f aca="false">IF(W698&gt;0,ABS(W698-K698),"")</f>
        <v/>
      </c>
      <c r="AO698" s="78" t="e">
        <f aca="false">VLOOKUP(F698,PTDS2!$A$1:$Q$13,2)</f>
        <v>#N/A</v>
      </c>
      <c r="AP698" s="78" t="e">
        <f aca="false">VLOOKUP(F698,PTDS2!$A$1:$Q$13,3)</f>
        <v>#N/A</v>
      </c>
      <c r="AQ698" s="78" t="e">
        <f aca="false">VLOOKUP(F698,PTDS2!$A$1:$Q$13,4)</f>
        <v>#N/A</v>
      </c>
      <c r="AR698" s="78" t="e">
        <f aca="false">VLOOKUP(F698,PTDS2!$A$1:$Q$13,5)</f>
        <v>#N/A</v>
      </c>
      <c r="AS698" s="78" t="e">
        <f aca="false">VLOOKUP(F698,PTDS2!$A$1:$Q$13,6)</f>
        <v>#N/A</v>
      </c>
      <c r="AT698" s="78" t="e">
        <f aca="false">VLOOKUP(F698,PTDS2!$A$1:$Q$13,7)</f>
        <v>#N/A</v>
      </c>
      <c r="AU698" s="78" t="e">
        <f aca="false">VLOOKUP(F698,PTDS2!$A$1:$Q$13,8)</f>
        <v>#N/A</v>
      </c>
      <c r="AV698" s="78" t="e">
        <f aca="false">VLOOKUP(F698,PTDS2!$A$1:$Q$13,9)</f>
        <v>#N/A</v>
      </c>
      <c r="AW698" s="78" t="e">
        <f aca="false">VLOOKUP(F698,PTDS2!$A$1:$Q$13,10)</f>
        <v>#N/A</v>
      </c>
      <c r="AX698" s="78" t="e">
        <f aca="false">VLOOKUP(F698,PTDS2!$A$1:$Q$13,11)</f>
        <v>#N/A</v>
      </c>
      <c r="AY698" s="78" t="e">
        <f aca="false">VLOOKUP(F698,PTDS2!$A$1:$Q$13,12)</f>
        <v>#N/A</v>
      </c>
      <c r="AZ698" s="78" t="e">
        <f aca="false">VLOOKUP(F698,PTDS2!$A$1:$Q$13,13)</f>
        <v>#N/A</v>
      </c>
      <c r="BA698" s="78" t="e">
        <f aca="false">VLOOKUP(F698,PTDS2!$A$1:$Q$13,14)</f>
        <v>#N/A</v>
      </c>
      <c r="BB698" s="78" t="e">
        <f aca="false">VLOOKUP(F698,PTDS2!$A$1:$Q$13,15)</f>
        <v>#N/A</v>
      </c>
      <c r="BC698" s="78" t="e">
        <f aca="false">VLOOKUP(F698,PTDS2!$A$1:$Q$13,16)</f>
        <v>#N/A</v>
      </c>
      <c r="BD698" s="78" t="e">
        <f aca="false">VLOOKUP(F698,PTDS2!$A$1:$Q$13,17)</f>
        <v>#N/A</v>
      </c>
      <c r="BF698" s="78" t="e">
        <f aca="false">IF(AO698=0,"",AO698)</f>
        <v>#N/A</v>
      </c>
      <c r="BG698" s="78" t="e">
        <f aca="false">IF(AP698=0,"",AP698)</f>
        <v>#N/A</v>
      </c>
      <c r="BH698" s="78" t="e">
        <f aca="false">IF(AQ698=0,"",AQ698)</f>
        <v>#N/A</v>
      </c>
      <c r="BI698" s="78" t="e">
        <f aca="false">IF(AR698=0,"",AR698)</f>
        <v>#N/A</v>
      </c>
      <c r="BJ698" s="78" t="e">
        <f aca="false">IF(AS698=0,"",AS698)</f>
        <v>#N/A</v>
      </c>
      <c r="BK698" s="78" t="e">
        <f aca="false">IF(AT698=0,"",AT698)</f>
        <v>#N/A</v>
      </c>
      <c r="BL698" s="78" t="e">
        <f aca="false">IF(AU698=0,"",AU698)</f>
        <v>#N/A</v>
      </c>
      <c r="BM698" s="78" t="e">
        <f aca="false">IF(AV698=0,"",AV698)</f>
        <v>#N/A</v>
      </c>
      <c r="BN698" s="78" t="e">
        <f aca="false">IF(AW698=0,"",AW698)</f>
        <v>#N/A</v>
      </c>
      <c r="BO698" s="78" t="e">
        <f aca="false">IF(AX698=0,"",AX698)</f>
        <v>#N/A</v>
      </c>
      <c r="BP698" s="78" t="e">
        <f aca="false">IF(AY698=0,"",AY698)</f>
        <v>#N/A</v>
      </c>
      <c r="BQ698" s="78" t="e">
        <f aca="false">IF(AZ698=0,"",AZ698)</f>
        <v>#N/A</v>
      </c>
      <c r="BR698" s="78" t="e">
        <f aca="false">IF(BA698=0,"",BA698)</f>
        <v>#N/A</v>
      </c>
      <c r="BS698" s="78" t="e">
        <f aca="false">IF(BB698=0,"",BB698)</f>
        <v>#N/A</v>
      </c>
      <c r="BT698" s="78" t="e">
        <f aca="false">IF(BC698=0,"",BC698)</f>
        <v>#N/A</v>
      </c>
      <c r="BU698" s="78" t="e">
        <f aca="false">IF(BD698=0,"",BD698)</f>
        <v>#N/A</v>
      </c>
    </row>
    <row r="699" customFormat="false" ht="56.7" hidden="false" customHeight="true" outlineLevel="0" collapsed="false">
      <c r="A699" s="137"/>
      <c r="B699" s="138"/>
      <c r="C699" s="139"/>
      <c r="D699" s="139"/>
      <c r="E699" s="143"/>
      <c r="F699" s="120"/>
      <c r="G699" s="121"/>
      <c r="H699" s="122"/>
      <c r="I699" s="123"/>
      <c r="J699" s="116"/>
      <c r="K699" s="124" t="str">
        <f aca="false">IF(ISBLANK(I699),"",ROUND(IF(J699&lt;&gt;"€",IF(J699="$",I699*TRANSFERENCIAS!$E$29,I699*TRANSFERENCIAS!$H$29),I699),2))</f>
        <v/>
      </c>
      <c r="L699" s="142"/>
      <c r="M699" s="142"/>
      <c r="N699" s="142"/>
      <c r="O699" s="142"/>
      <c r="P699" s="142"/>
      <c r="Q699" s="160" t="str">
        <f aca="false">IF(ISNUMBER(X699),X699,"P")</f>
        <v>P</v>
      </c>
      <c r="W699" s="129" t="n">
        <f aca="false">SUM(L699:O699)</f>
        <v>0</v>
      </c>
      <c r="X699" s="129" t="str">
        <f aca="false">IF(W699&gt;0,ABS(W699-K699),"")</f>
        <v/>
      </c>
      <c r="AO699" s="78" t="e">
        <f aca="false">VLOOKUP(F699,PTDS2!$A$1:$Q$13,2)</f>
        <v>#N/A</v>
      </c>
      <c r="AP699" s="78" t="e">
        <f aca="false">VLOOKUP(F699,PTDS2!$A$1:$Q$13,3)</f>
        <v>#N/A</v>
      </c>
      <c r="AQ699" s="78" t="e">
        <f aca="false">VLOOKUP(F699,PTDS2!$A$1:$Q$13,4)</f>
        <v>#N/A</v>
      </c>
      <c r="AR699" s="78" t="e">
        <f aca="false">VLOOKUP(F699,PTDS2!$A$1:$Q$13,5)</f>
        <v>#N/A</v>
      </c>
      <c r="AS699" s="78" t="e">
        <f aca="false">VLOOKUP(F699,PTDS2!$A$1:$Q$13,6)</f>
        <v>#N/A</v>
      </c>
      <c r="AT699" s="78" t="e">
        <f aca="false">VLOOKUP(F699,PTDS2!$A$1:$Q$13,7)</f>
        <v>#N/A</v>
      </c>
      <c r="AU699" s="78" t="e">
        <f aca="false">VLOOKUP(F699,PTDS2!$A$1:$Q$13,8)</f>
        <v>#N/A</v>
      </c>
      <c r="AV699" s="78" t="e">
        <f aca="false">VLOOKUP(F699,PTDS2!$A$1:$Q$13,9)</f>
        <v>#N/A</v>
      </c>
      <c r="AW699" s="78" t="e">
        <f aca="false">VLOOKUP(F699,PTDS2!$A$1:$Q$13,10)</f>
        <v>#N/A</v>
      </c>
      <c r="AX699" s="78" t="e">
        <f aca="false">VLOOKUP(F699,PTDS2!$A$1:$Q$13,11)</f>
        <v>#N/A</v>
      </c>
      <c r="AY699" s="78" t="e">
        <f aca="false">VLOOKUP(F699,PTDS2!$A$1:$Q$13,12)</f>
        <v>#N/A</v>
      </c>
      <c r="AZ699" s="78" t="e">
        <f aca="false">VLOOKUP(F699,PTDS2!$A$1:$Q$13,13)</f>
        <v>#N/A</v>
      </c>
      <c r="BA699" s="78" t="e">
        <f aca="false">VLOOKUP(F699,PTDS2!$A$1:$Q$13,14)</f>
        <v>#N/A</v>
      </c>
      <c r="BB699" s="78" t="e">
        <f aca="false">VLOOKUP(F699,PTDS2!$A$1:$Q$13,15)</f>
        <v>#N/A</v>
      </c>
      <c r="BC699" s="78" t="e">
        <f aca="false">VLOOKUP(F699,PTDS2!$A$1:$Q$13,16)</f>
        <v>#N/A</v>
      </c>
      <c r="BD699" s="78" t="e">
        <f aca="false">VLOOKUP(F699,PTDS2!$A$1:$Q$13,17)</f>
        <v>#N/A</v>
      </c>
      <c r="BF699" s="78" t="e">
        <f aca="false">IF(AO699=0,"",AO699)</f>
        <v>#N/A</v>
      </c>
      <c r="BG699" s="78" t="e">
        <f aca="false">IF(AP699=0,"",AP699)</f>
        <v>#N/A</v>
      </c>
      <c r="BH699" s="78" t="e">
        <f aca="false">IF(AQ699=0,"",AQ699)</f>
        <v>#N/A</v>
      </c>
      <c r="BI699" s="78" t="e">
        <f aca="false">IF(AR699=0,"",AR699)</f>
        <v>#N/A</v>
      </c>
      <c r="BJ699" s="78" t="e">
        <f aca="false">IF(AS699=0,"",AS699)</f>
        <v>#N/A</v>
      </c>
      <c r="BK699" s="78" t="e">
        <f aca="false">IF(AT699=0,"",AT699)</f>
        <v>#N/A</v>
      </c>
      <c r="BL699" s="78" t="e">
        <f aca="false">IF(AU699=0,"",AU699)</f>
        <v>#N/A</v>
      </c>
      <c r="BM699" s="78" t="e">
        <f aca="false">IF(AV699=0,"",AV699)</f>
        <v>#N/A</v>
      </c>
      <c r="BN699" s="78" t="e">
        <f aca="false">IF(AW699=0,"",AW699)</f>
        <v>#N/A</v>
      </c>
      <c r="BO699" s="78" t="e">
        <f aca="false">IF(AX699=0,"",AX699)</f>
        <v>#N/A</v>
      </c>
      <c r="BP699" s="78" t="e">
        <f aca="false">IF(AY699=0,"",AY699)</f>
        <v>#N/A</v>
      </c>
      <c r="BQ699" s="78" t="e">
        <f aca="false">IF(AZ699=0,"",AZ699)</f>
        <v>#N/A</v>
      </c>
      <c r="BR699" s="78" t="e">
        <f aca="false">IF(BA699=0,"",BA699)</f>
        <v>#N/A</v>
      </c>
      <c r="BS699" s="78" t="e">
        <f aca="false">IF(BB699=0,"",BB699)</f>
        <v>#N/A</v>
      </c>
      <c r="BT699" s="78" t="e">
        <f aca="false">IF(BC699=0,"",BC699)</f>
        <v>#N/A</v>
      </c>
      <c r="BU699" s="78" t="e">
        <f aca="false">IF(BD699=0,"",BD699)</f>
        <v>#N/A</v>
      </c>
    </row>
    <row r="700" customFormat="false" ht="56.7" hidden="false" customHeight="true" outlineLevel="0" collapsed="false">
      <c r="A700" s="137"/>
      <c r="B700" s="138"/>
      <c r="C700" s="139"/>
      <c r="D700" s="139"/>
      <c r="E700" s="143"/>
      <c r="F700" s="120"/>
      <c r="G700" s="121"/>
      <c r="H700" s="122"/>
      <c r="I700" s="123"/>
      <c r="J700" s="116"/>
      <c r="K700" s="124" t="str">
        <f aca="false">IF(ISBLANK(I700),"",ROUND(IF(J700&lt;&gt;"€",IF(J700="$",I700*TRANSFERENCIAS!$E$29,I700*TRANSFERENCIAS!$H$29),I700),2))</f>
        <v/>
      </c>
      <c r="L700" s="142"/>
      <c r="M700" s="142"/>
      <c r="N700" s="142"/>
      <c r="O700" s="142"/>
      <c r="P700" s="142"/>
      <c r="Q700" s="160" t="str">
        <f aca="false">IF(ISNUMBER(X700),X700,"P")</f>
        <v>P</v>
      </c>
      <c r="W700" s="129" t="n">
        <f aca="false">SUM(L700:O700)</f>
        <v>0</v>
      </c>
      <c r="X700" s="129" t="str">
        <f aca="false">IF(W700&gt;0,ABS(W700-K700),"")</f>
        <v/>
      </c>
      <c r="AO700" s="78" t="e">
        <f aca="false">VLOOKUP(F700,PTDS2!$A$1:$Q$13,2)</f>
        <v>#N/A</v>
      </c>
      <c r="AP700" s="78" t="e">
        <f aca="false">VLOOKUP(F700,PTDS2!$A$1:$Q$13,3)</f>
        <v>#N/A</v>
      </c>
      <c r="AQ700" s="78" t="e">
        <f aca="false">VLOOKUP(F700,PTDS2!$A$1:$Q$13,4)</f>
        <v>#N/A</v>
      </c>
      <c r="AR700" s="78" t="e">
        <f aca="false">VLOOKUP(F700,PTDS2!$A$1:$Q$13,5)</f>
        <v>#N/A</v>
      </c>
      <c r="AS700" s="78" t="e">
        <f aca="false">VLOOKUP(F700,PTDS2!$A$1:$Q$13,6)</f>
        <v>#N/A</v>
      </c>
      <c r="AT700" s="78" t="e">
        <f aca="false">VLOOKUP(F700,PTDS2!$A$1:$Q$13,7)</f>
        <v>#N/A</v>
      </c>
      <c r="AU700" s="78" t="e">
        <f aca="false">VLOOKUP(F700,PTDS2!$A$1:$Q$13,8)</f>
        <v>#N/A</v>
      </c>
      <c r="AV700" s="78" t="e">
        <f aca="false">VLOOKUP(F700,PTDS2!$A$1:$Q$13,9)</f>
        <v>#N/A</v>
      </c>
      <c r="AW700" s="78" t="e">
        <f aca="false">VLOOKUP(F700,PTDS2!$A$1:$Q$13,10)</f>
        <v>#N/A</v>
      </c>
      <c r="AX700" s="78" t="e">
        <f aca="false">VLOOKUP(F700,PTDS2!$A$1:$Q$13,11)</f>
        <v>#N/A</v>
      </c>
      <c r="AY700" s="78" t="e">
        <f aca="false">VLOOKUP(F700,PTDS2!$A$1:$Q$13,12)</f>
        <v>#N/A</v>
      </c>
      <c r="AZ700" s="78" t="e">
        <f aca="false">VLOOKUP(F700,PTDS2!$A$1:$Q$13,13)</f>
        <v>#N/A</v>
      </c>
      <c r="BA700" s="78" t="e">
        <f aca="false">VLOOKUP(F700,PTDS2!$A$1:$Q$13,14)</f>
        <v>#N/A</v>
      </c>
      <c r="BB700" s="78" t="e">
        <f aca="false">VLOOKUP(F700,PTDS2!$A$1:$Q$13,15)</f>
        <v>#N/A</v>
      </c>
      <c r="BC700" s="78" t="e">
        <f aca="false">VLOOKUP(F700,PTDS2!$A$1:$Q$13,16)</f>
        <v>#N/A</v>
      </c>
      <c r="BD700" s="78" t="e">
        <f aca="false">VLOOKUP(F700,PTDS2!$A$1:$Q$13,17)</f>
        <v>#N/A</v>
      </c>
      <c r="BF700" s="78" t="e">
        <f aca="false">IF(AO700=0,"",AO700)</f>
        <v>#N/A</v>
      </c>
      <c r="BG700" s="78" t="e">
        <f aca="false">IF(AP700=0,"",AP700)</f>
        <v>#N/A</v>
      </c>
      <c r="BH700" s="78" t="e">
        <f aca="false">IF(AQ700=0,"",AQ700)</f>
        <v>#N/A</v>
      </c>
      <c r="BI700" s="78" t="e">
        <f aca="false">IF(AR700=0,"",AR700)</f>
        <v>#N/A</v>
      </c>
      <c r="BJ700" s="78" t="e">
        <f aca="false">IF(AS700=0,"",AS700)</f>
        <v>#N/A</v>
      </c>
      <c r="BK700" s="78" t="e">
        <f aca="false">IF(AT700=0,"",AT700)</f>
        <v>#N/A</v>
      </c>
      <c r="BL700" s="78" t="e">
        <f aca="false">IF(AU700=0,"",AU700)</f>
        <v>#N/A</v>
      </c>
      <c r="BM700" s="78" t="e">
        <f aca="false">IF(AV700=0,"",AV700)</f>
        <v>#N/A</v>
      </c>
      <c r="BN700" s="78" t="e">
        <f aca="false">IF(AW700=0,"",AW700)</f>
        <v>#N/A</v>
      </c>
      <c r="BO700" s="78" t="e">
        <f aca="false">IF(AX700=0,"",AX700)</f>
        <v>#N/A</v>
      </c>
      <c r="BP700" s="78" t="e">
        <f aca="false">IF(AY700=0,"",AY700)</f>
        <v>#N/A</v>
      </c>
      <c r="BQ700" s="78" t="e">
        <f aca="false">IF(AZ700=0,"",AZ700)</f>
        <v>#N/A</v>
      </c>
      <c r="BR700" s="78" t="e">
        <f aca="false">IF(BA700=0,"",BA700)</f>
        <v>#N/A</v>
      </c>
      <c r="BS700" s="78" t="e">
        <f aca="false">IF(BB700=0,"",BB700)</f>
        <v>#N/A</v>
      </c>
      <c r="BT700" s="78" t="e">
        <f aca="false">IF(BC700=0,"",BC700)</f>
        <v>#N/A</v>
      </c>
      <c r="BU700" s="78" t="e">
        <f aca="false">IF(BD700=0,"",BD700)</f>
        <v>#N/A</v>
      </c>
    </row>
    <row r="701" customFormat="false" ht="56.7" hidden="false" customHeight="true" outlineLevel="0" collapsed="false">
      <c r="A701" s="137"/>
      <c r="B701" s="138"/>
      <c r="C701" s="139"/>
      <c r="D701" s="139"/>
      <c r="E701" s="143"/>
      <c r="F701" s="120"/>
      <c r="G701" s="121"/>
      <c r="H701" s="122"/>
      <c r="I701" s="123"/>
      <c r="J701" s="116"/>
      <c r="K701" s="124" t="str">
        <f aca="false">IF(ISBLANK(I701),"",ROUND(IF(J701&lt;&gt;"€",IF(J701="$",I701*TRANSFERENCIAS!$E$29,I701*TRANSFERENCIAS!$H$29),I701),2))</f>
        <v/>
      </c>
      <c r="L701" s="142"/>
      <c r="M701" s="142"/>
      <c r="N701" s="142"/>
      <c r="O701" s="142"/>
      <c r="P701" s="142"/>
      <c r="Q701" s="160" t="str">
        <f aca="false">IF(ISNUMBER(X701),X701,"P")</f>
        <v>P</v>
      </c>
      <c r="W701" s="129" t="n">
        <f aca="false">SUM(L701:O701)</f>
        <v>0</v>
      </c>
      <c r="X701" s="129" t="str">
        <f aca="false">IF(W701&gt;0,ABS(W701-K701),"")</f>
        <v/>
      </c>
      <c r="AO701" s="78" t="e">
        <f aca="false">VLOOKUP(F701,PTDS2!$A$1:$Q$13,2)</f>
        <v>#N/A</v>
      </c>
      <c r="AP701" s="78" t="e">
        <f aca="false">VLOOKUP(F701,PTDS2!$A$1:$Q$13,3)</f>
        <v>#N/A</v>
      </c>
      <c r="AQ701" s="78" t="e">
        <f aca="false">VLOOKUP(F701,PTDS2!$A$1:$Q$13,4)</f>
        <v>#N/A</v>
      </c>
      <c r="AR701" s="78" t="e">
        <f aca="false">VLOOKUP(F701,PTDS2!$A$1:$Q$13,5)</f>
        <v>#N/A</v>
      </c>
      <c r="AS701" s="78" t="e">
        <f aca="false">VLOOKUP(F701,PTDS2!$A$1:$Q$13,6)</f>
        <v>#N/A</v>
      </c>
      <c r="AT701" s="78" t="e">
        <f aca="false">VLOOKUP(F701,PTDS2!$A$1:$Q$13,7)</f>
        <v>#N/A</v>
      </c>
      <c r="AU701" s="78" t="e">
        <f aca="false">VLOOKUP(F701,PTDS2!$A$1:$Q$13,8)</f>
        <v>#N/A</v>
      </c>
      <c r="AV701" s="78" t="e">
        <f aca="false">VLOOKUP(F701,PTDS2!$A$1:$Q$13,9)</f>
        <v>#N/A</v>
      </c>
      <c r="AW701" s="78" t="e">
        <f aca="false">VLOOKUP(F701,PTDS2!$A$1:$Q$13,10)</f>
        <v>#N/A</v>
      </c>
      <c r="AX701" s="78" t="e">
        <f aca="false">VLOOKUP(F701,PTDS2!$A$1:$Q$13,11)</f>
        <v>#N/A</v>
      </c>
      <c r="AY701" s="78" t="e">
        <f aca="false">VLOOKUP(F701,PTDS2!$A$1:$Q$13,12)</f>
        <v>#N/A</v>
      </c>
      <c r="AZ701" s="78" t="e">
        <f aca="false">VLOOKUP(F701,PTDS2!$A$1:$Q$13,13)</f>
        <v>#N/A</v>
      </c>
      <c r="BA701" s="78" t="e">
        <f aca="false">VLOOKUP(F701,PTDS2!$A$1:$Q$13,14)</f>
        <v>#N/A</v>
      </c>
      <c r="BB701" s="78" t="e">
        <f aca="false">VLOOKUP(F701,PTDS2!$A$1:$Q$13,15)</f>
        <v>#N/A</v>
      </c>
      <c r="BC701" s="78" t="e">
        <f aca="false">VLOOKUP(F701,PTDS2!$A$1:$Q$13,16)</f>
        <v>#N/A</v>
      </c>
      <c r="BD701" s="78" t="e">
        <f aca="false">VLOOKUP(F701,PTDS2!$A$1:$Q$13,17)</f>
        <v>#N/A</v>
      </c>
      <c r="BF701" s="78" t="e">
        <f aca="false">IF(AO701=0,"",AO701)</f>
        <v>#N/A</v>
      </c>
      <c r="BG701" s="78" t="e">
        <f aca="false">IF(AP701=0,"",AP701)</f>
        <v>#N/A</v>
      </c>
      <c r="BH701" s="78" t="e">
        <f aca="false">IF(AQ701=0,"",AQ701)</f>
        <v>#N/A</v>
      </c>
      <c r="BI701" s="78" t="e">
        <f aca="false">IF(AR701=0,"",AR701)</f>
        <v>#N/A</v>
      </c>
      <c r="BJ701" s="78" t="e">
        <f aca="false">IF(AS701=0,"",AS701)</f>
        <v>#N/A</v>
      </c>
      <c r="BK701" s="78" t="e">
        <f aca="false">IF(AT701=0,"",AT701)</f>
        <v>#N/A</v>
      </c>
      <c r="BL701" s="78" t="e">
        <f aca="false">IF(AU701=0,"",AU701)</f>
        <v>#N/A</v>
      </c>
      <c r="BM701" s="78" t="e">
        <f aca="false">IF(AV701=0,"",AV701)</f>
        <v>#N/A</v>
      </c>
      <c r="BN701" s="78" t="e">
        <f aca="false">IF(AW701=0,"",AW701)</f>
        <v>#N/A</v>
      </c>
      <c r="BO701" s="78" t="e">
        <f aca="false">IF(AX701=0,"",AX701)</f>
        <v>#N/A</v>
      </c>
      <c r="BP701" s="78" t="e">
        <f aca="false">IF(AY701=0,"",AY701)</f>
        <v>#N/A</v>
      </c>
      <c r="BQ701" s="78" t="e">
        <f aca="false">IF(AZ701=0,"",AZ701)</f>
        <v>#N/A</v>
      </c>
      <c r="BR701" s="78" t="e">
        <f aca="false">IF(BA701=0,"",BA701)</f>
        <v>#N/A</v>
      </c>
      <c r="BS701" s="78" t="e">
        <f aca="false">IF(BB701=0,"",BB701)</f>
        <v>#N/A</v>
      </c>
      <c r="BT701" s="78" t="e">
        <f aca="false">IF(BC701=0,"",BC701)</f>
        <v>#N/A</v>
      </c>
      <c r="BU701" s="78" t="e">
        <f aca="false">IF(BD701=0,"",BD701)</f>
        <v>#N/A</v>
      </c>
    </row>
    <row r="702" customFormat="false" ht="56.7" hidden="false" customHeight="true" outlineLevel="0" collapsed="false">
      <c r="A702" s="137"/>
      <c r="B702" s="138"/>
      <c r="C702" s="139"/>
      <c r="D702" s="139"/>
      <c r="E702" s="143"/>
      <c r="F702" s="120"/>
      <c r="G702" s="121"/>
      <c r="H702" s="122"/>
      <c r="I702" s="123"/>
      <c r="J702" s="116"/>
      <c r="K702" s="124" t="str">
        <f aca="false">IF(ISBLANK(I702),"",ROUND(IF(J702&lt;&gt;"€",IF(J702="$",I702*TRANSFERENCIAS!$E$29,I702*TRANSFERENCIAS!$H$29),I702),2))</f>
        <v/>
      </c>
      <c r="L702" s="142"/>
      <c r="M702" s="142"/>
      <c r="N702" s="142"/>
      <c r="O702" s="142"/>
      <c r="P702" s="142"/>
      <c r="Q702" s="160" t="str">
        <f aca="false">IF(ISNUMBER(X702),X702,"P")</f>
        <v>P</v>
      </c>
      <c r="W702" s="129" t="n">
        <f aca="false">SUM(L702:O702)</f>
        <v>0</v>
      </c>
      <c r="X702" s="129" t="str">
        <f aca="false">IF(W702&gt;0,ABS(W702-K702),"")</f>
        <v/>
      </c>
      <c r="AO702" s="78" t="e">
        <f aca="false">VLOOKUP(F702,PTDS2!$A$1:$Q$13,2)</f>
        <v>#N/A</v>
      </c>
      <c r="AP702" s="78" t="e">
        <f aca="false">VLOOKUP(F702,PTDS2!$A$1:$Q$13,3)</f>
        <v>#N/A</v>
      </c>
      <c r="AQ702" s="78" t="e">
        <f aca="false">VLOOKUP(F702,PTDS2!$A$1:$Q$13,4)</f>
        <v>#N/A</v>
      </c>
      <c r="AR702" s="78" t="e">
        <f aca="false">VLOOKUP(F702,PTDS2!$A$1:$Q$13,5)</f>
        <v>#N/A</v>
      </c>
      <c r="AS702" s="78" t="e">
        <f aca="false">VLOOKUP(F702,PTDS2!$A$1:$Q$13,6)</f>
        <v>#N/A</v>
      </c>
      <c r="AT702" s="78" t="e">
        <f aca="false">VLOOKUP(F702,PTDS2!$A$1:$Q$13,7)</f>
        <v>#N/A</v>
      </c>
      <c r="AU702" s="78" t="e">
        <f aca="false">VLOOKUP(F702,PTDS2!$A$1:$Q$13,8)</f>
        <v>#N/A</v>
      </c>
      <c r="AV702" s="78" t="e">
        <f aca="false">VLOOKUP(F702,PTDS2!$A$1:$Q$13,9)</f>
        <v>#N/A</v>
      </c>
      <c r="AW702" s="78" t="e">
        <f aca="false">VLOOKUP(F702,PTDS2!$A$1:$Q$13,10)</f>
        <v>#N/A</v>
      </c>
      <c r="AX702" s="78" t="e">
        <f aca="false">VLOOKUP(F702,PTDS2!$A$1:$Q$13,11)</f>
        <v>#N/A</v>
      </c>
      <c r="AY702" s="78" t="e">
        <f aca="false">VLOOKUP(F702,PTDS2!$A$1:$Q$13,12)</f>
        <v>#N/A</v>
      </c>
      <c r="AZ702" s="78" t="e">
        <f aca="false">VLOOKUP(F702,PTDS2!$A$1:$Q$13,13)</f>
        <v>#N/A</v>
      </c>
      <c r="BA702" s="78" t="e">
        <f aca="false">VLOOKUP(F702,PTDS2!$A$1:$Q$13,14)</f>
        <v>#N/A</v>
      </c>
      <c r="BB702" s="78" t="e">
        <f aca="false">VLOOKUP(F702,PTDS2!$A$1:$Q$13,15)</f>
        <v>#N/A</v>
      </c>
      <c r="BC702" s="78" t="e">
        <f aca="false">VLOOKUP(F702,PTDS2!$A$1:$Q$13,16)</f>
        <v>#N/A</v>
      </c>
      <c r="BD702" s="78" t="e">
        <f aca="false">VLOOKUP(F702,PTDS2!$A$1:$Q$13,17)</f>
        <v>#N/A</v>
      </c>
      <c r="BF702" s="78" t="e">
        <f aca="false">IF(AO702=0,"",AO702)</f>
        <v>#N/A</v>
      </c>
      <c r="BG702" s="78" t="e">
        <f aca="false">IF(AP702=0,"",AP702)</f>
        <v>#N/A</v>
      </c>
      <c r="BH702" s="78" t="e">
        <f aca="false">IF(AQ702=0,"",AQ702)</f>
        <v>#N/A</v>
      </c>
      <c r="BI702" s="78" t="e">
        <f aca="false">IF(AR702=0,"",AR702)</f>
        <v>#N/A</v>
      </c>
      <c r="BJ702" s="78" t="e">
        <f aca="false">IF(AS702=0,"",AS702)</f>
        <v>#N/A</v>
      </c>
      <c r="BK702" s="78" t="e">
        <f aca="false">IF(AT702=0,"",AT702)</f>
        <v>#N/A</v>
      </c>
      <c r="BL702" s="78" t="e">
        <f aca="false">IF(AU702=0,"",AU702)</f>
        <v>#N/A</v>
      </c>
      <c r="BM702" s="78" t="e">
        <f aca="false">IF(AV702=0,"",AV702)</f>
        <v>#N/A</v>
      </c>
      <c r="BN702" s="78" t="e">
        <f aca="false">IF(AW702=0,"",AW702)</f>
        <v>#N/A</v>
      </c>
      <c r="BO702" s="78" t="e">
        <f aca="false">IF(AX702=0,"",AX702)</f>
        <v>#N/A</v>
      </c>
      <c r="BP702" s="78" t="e">
        <f aca="false">IF(AY702=0,"",AY702)</f>
        <v>#N/A</v>
      </c>
      <c r="BQ702" s="78" t="e">
        <f aca="false">IF(AZ702=0,"",AZ702)</f>
        <v>#N/A</v>
      </c>
      <c r="BR702" s="78" t="e">
        <f aca="false">IF(BA702=0,"",BA702)</f>
        <v>#N/A</v>
      </c>
      <c r="BS702" s="78" t="e">
        <f aca="false">IF(BB702=0,"",BB702)</f>
        <v>#N/A</v>
      </c>
      <c r="BT702" s="78" t="e">
        <f aca="false">IF(BC702=0,"",BC702)</f>
        <v>#N/A</v>
      </c>
      <c r="BU702" s="78" t="e">
        <f aca="false">IF(BD702=0,"",BD702)</f>
        <v>#N/A</v>
      </c>
    </row>
    <row r="703" customFormat="false" ht="56.7" hidden="false" customHeight="true" outlineLevel="0" collapsed="false">
      <c r="A703" s="137"/>
      <c r="B703" s="138"/>
      <c r="C703" s="139"/>
      <c r="D703" s="139"/>
      <c r="E703" s="143"/>
      <c r="F703" s="120"/>
      <c r="G703" s="121"/>
      <c r="H703" s="122"/>
      <c r="I703" s="123"/>
      <c r="J703" s="116"/>
      <c r="K703" s="124" t="str">
        <f aca="false">IF(ISBLANK(I703),"",ROUND(IF(J703&lt;&gt;"€",IF(J703="$",I703*TRANSFERENCIAS!$E$29,I703*TRANSFERENCIAS!$H$29),I703),2))</f>
        <v/>
      </c>
      <c r="L703" s="142"/>
      <c r="M703" s="142"/>
      <c r="N703" s="142"/>
      <c r="O703" s="142"/>
      <c r="P703" s="142"/>
      <c r="Q703" s="160" t="str">
        <f aca="false">IF(ISNUMBER(X703),X703,"P")</f>
        <v>P</v>
      </c>
      <c r="W703" s="129" t="n">
        <f aca="false">SUM(L703:O703)</f>
        <v>0</v>
      </c>
      <c r="X703" s="129" t="str">
        <f aca="false">IF(W703&gt;0,ABS(W703-K703),"")</f>
        <v/>
      </c>
      <c r="AO703" s="78" t="e">
        <f aca="false">VLOOKUP(F703,PTDS2!$A$1:$Q$13,2)</f>
        <v>#N/A</v>
      </c>
      <c r="AP703" s="78" t="e">
        <f aca="false">VLOOKUP(F703,PTDS2!$A$1:$Q$13,3)</f>
        <v>#N/A</v>
      </c>
      <c r="AQ703" s="78" t="e">
        <f aca="false">VLOOKUP(F703,PTDS2!$A$1:$Q$13,4)</f>
        <v>#N/A</v>
      </c>
      <c r="AR703" s="78" t="e">
        <f aca="false">VLOOKUP(F703,PTDS2!$A$1:$Q$13,5)</f>
        <v>#N/A</v>
      </c>
      <c r="AS703" s="78" t="e">
        <f aca="false">VLOOKUP(F703,PTDS2!$A$1:$Q$13,6)</f>
        <v>#N/A</v>
      </c>
      <c r="AT703" s="78" t="e">
        <f aca="false">VLOOKUP(F703,PTDS2!$A$1:$Q$13,7)</f>
        <v>#N/A</v>
      </c>
      <c r="AU703" s="78" t="e">
        <f aca="false">VLOOKUP(F703,PTDS2!$A$1:$Q$13,8)</f>
        <v>#N/A</v>
      </c>
      <c r="AV703" s="78" t="e">
        <f aca="false">VLOOKUP(F703,PTDS2!$A$1:$Q$13,9)</f>
        <v>#N/A</v>
      </c>
      <c r="AW703" s="78" t="e">
        <f aca="false">VLOOKUP(F703,PTDS2!$A$1:$Q$13,10)</f>
        <v>#N/A</v>
      </c>
      <c r="AX703" s="78" t="e">
        <f aca="false">VLOOKUP(F703,PTDS2!$A$1:$Q$13,11)</f>
        <v>#N/A</v>
      </c>
      <c r="AY703" s="78" t="e">
        <f aca="false">VLOOKUP(F703,PTDS2!$A$1:$Q$13,12)</f>
        <v>#N/A</v>
      </c>
      <c r="AZ703" s="78" t="e">
        <f aca="false">VLOOKUP(F703,PTDS2!$A$1:$Q$13,13)</f>
        <v>#N/A</v>
      </c>
      <c r="BA703" s="78" t="e">
        <f aca="false">VLOOKUP(F703,PTDS2!$A$1:$Q$13,14)</f>
        <v>#N/A</v>
      </c>
      <c r="BB703" s="78" t="e">
        <f aca="false">VLOOKUP(F703,PTDS2!$A$1:$Q$13,15)</f>
        <v>#N/A</v>
      </c>
      <c r="BC703" s="78" t="e">
        <f aca="false">VLOOKUP(F703,PTDS2!$A$1:$Q$13,16)</f>
        <v>#N/A</v>
      </c>
      <c r="BD703" s="78" t="e">
        <f aca="false">VLOOKUP(F703,PTDS2!$A$1:$Q$13,17)</f>
        <v>#N/A</v>
      </c>
      <c r="BF703" s="78" t="e">
        <f aca="false">IF(AO703=0,"",AO703)</f>
        <v>#N/A</v>
      </c>
      <c r="BG703" s="78" t="e">
        <f aca="false">IF(AP703=0,"",AP703)</f>
        <v>#N/A</v>
      </c>
      <c r="BH703" s="78" t="e">
        <f aca="false">IF(AQ703=0,"",AQ703)</f>
        <v>#N/A</v>
      </c>
      <c r="BI703" s="78" t="e">
        <f aca="false">IF(AR703=0,"",AR703)</f>
        <v>#N/A</v>
      </c>
      <c r="BJ703" s="78" t="e">
        <f aca="false">IF(AS703=0,"",AS703)</f>
        <v>#N/A</v>
      </c>
      <c r="BK703" s="78" t="e">
        <f aca="false">IF(AT703=0,"",AT703)</f>
        <v>#N/A</v>
      </c>
      <c r="BL703" s="78" t="e">
        <f aca="false">IF(AU703=0,"",AU703)</f>
        <v>#N/A</v>
      </c>
      <c r="BM703" s="78" t="e">
        <f aca="false">IF(AV703=0,"",AV703)</f>
        <v>#N/A</v>
      </c>
      <c r="BN703" s="78" t="e">
        <f aca="false">IF(AW703=0,"",AW703)</f>
        <v>#N/A</v>
      </c>
      <c r="BO703" s="78" t="e">
        <f aca="false">IF(AX703=0,"",AX703)</f>
        <v>#N/A</v>
      </c>
      <c r="BP703" s="78" t="e">
        <f aca="false">IF(AY703=0,"",AY703)</f>
        <v>#N/A</v>
      </c>
      <c r="BQ703" s="78" t="e">
        <f aca="false">IF(AZ703=0,"",AZ703)</f>
        <v>#N/A</v>
      </c>
      <c r="BR703" s="78" t="e">
        <f aca="false">IF(BA703=0,"",BA703)</f>
        <v>#N/A</v>
      </c>
      <c r="BS703" s="78" t="e">
        <f aca="false">IF(BB703=0,"",BB703)</f>
        <v>#N/A</v>
      </c>
      <c r="BT703" s="78" t="e">
        <f aca="false">IF(BC703=0,"",BC703)</f>
        <v>#N/A</v>
      </c>
      <c r="BU703" s="78" t="e">
        <f aca="false">IF(BD703=0,"",BD703)</f>
        <v>#N/A</v>
      </c>
    </row>
    <row r="704" customFormat="false" ht="56.7" hidden="false" customHeight="true" outlineLevel="0" collapsed="false">
      <c r="A704" s="137"/>
      <c r="B704" s="138"/>
      <c r="C704" s="139"/>
      <c r="D704" s="139"/>
      <c r="E704" s="143"/>
      <c r="F704" s="120"/>
      <c r="G704" s="121"/>
      <c r="H704" s="122"/>
      <c r="I704" s="123"/>
      <c r="J704" s="116"/>
      <c r="K704" s="124" t="str">
        <f aca="false">IF(ISBLANK(I704),"",ROUND(IF(J704&lt;&gt;"€",IF(J704="$",I704*TRANSFERENCIAS!$E$29,I704*TRANSFERENCIAS!$H$29),I704),2))</f>
        <v/>
      </c>
      <c r="L704" s="142"/>
      <c r="M704" s="142"/>
      <c r="N704" s="142"/>
      <c r="O704" s="142"/>
      <c r="P704" s="142"/>
      <c r="Q704" s="160" t="str">
        <f aca="false">IF(ISNUMBER(X704),X704,"P")</f>
        <v>P</v>
      </c>
      <c r="W704" s="129" t="n">
        <f aca="false">SUM(L704:O704)</f>
        <v>0</v>
      </c>
      <c r="X704" s="129" t="str">
        <f aca="false">IF(W704&gt;0,ABS(W704-K704),"")</f>
        <v/>
      </c>
      <c r="AO704" s="78" t="e">
        <f aca="false">VLOOKUP(F704,PTDS2!$A$1:$Q$13,2)</f>
        <v>#N/A</v>
      </c>
      <c r="AP704" s="78" t="e">
        <f aca="false">VLOOKUP(F704,PTDS2!$A$1:$Q$13,3)</f>
        <v>#N/A</v>
      </c>
      <c r="AQ704" s="78" t="e">
        <f aca="false">VLOOKUP(F704,PTDS2!$A$1:$Q$13,4)</f>
        <v>#N/A</v>
      </c>
      <c r="AR704" s="78" t="e">
        <f aca="false">VLOOKUP(F704,PTDS2!$A$1:$Q$13,5)</f>
        <v>#N/A</v>
      </c>
      <c r="AS704" s="78" t="e">
        <f aca="false">VLOOKUP(F704,PTDS2!$A$1:$Q$13,6)</f>
        <v>#N/A</v>
      </c>
      <c r="AT704" s="78" t="e">
        <f aca="false">VLOOKUP(F704,PTDS2!$A$1:$Q$13,7)</f>
        <v>#N/A</v>
      </c>
      <c r="AU704" s="78" t="e">
        <f aca="false">VLOOKUP(F704,PTDS2!$A$1:$Q$13,8)</f>
        <v>#N/A</v>
      </c>
      <c r="AV704" s="78" t="e">
        <f aca="false">VLOOKUP(F704,PTDS2!$A$1:$Q$13,9)</f>
        <v>#N/A</v>
      </c>
      <c r="AW704" s="78" t="e">
        <f aca="false">VLOOKUP(F704,PTDS2!$A$1:$Q$13,10)</f>
        <v>#N/A</v>
      </c>
      <c r="AX704" s="78" t="e">
        <f aca="false">VLOOKUP(F704,PTDS2!$A$1:$Q$13,11)</f>
        <v>#N/A</v>
      </c>
      <c r="AY704" s="78" t="e">
        <f aca="false">VLOOKUP(F704,PTDS2!$A$1:$Q$13,12)</f>
        <v>#N/A</v>
      </c>
      <c r="AZ704" s="78" t="e">
        <f aca="false">VLOOKUP(F704,PTDS2!$A$1:$Q$13,13)</f>
        <v>#N/A</v>
      </c>
      <c r="BA704" s="78" t="e">
        <f aca="false">VLOOKUP(F704,PTDS2!$A$1:$Q$13,14)</f>
        <v>#N/A</v>
      </c>
      <c r="BB704" s="78" t="e">
        <f aca="false">VLOOKUP(F704,PTDS2!$A$1:$Q$13,15)</f>
        <v>#N/A</v>
      </c>
      <c r="BC704" s="78" t="e">
        <f aca="false">VLOOKUP(F704,PTDS2!$A$1:$Q$13,16)</f>
        <v>#N/A</v>
      </c>
      <c r="BD704" s="78" t="e">
        <f aca="false">VLOOKUP(F704,PTDS2!$A$1:$Q$13,17)</f>
        <v>#N/A</v>
      </c>
      <c r="BF704" s="78" t="e">
        <f aca="false">IF(AO704=0,"",AO704)</f>
        <v>#N/A</v>
      </c>
      <c r="BG704" s="78" t="e">
        <f aca="false">IF(AP704=0,"",AP704)</f>
        <v>#N/A</v>
      </c>
      <c r="BH704" s="78" t="e">
        <f aca="false">IF(AQ704=0,"",AQ704)</f>
        <v>#N/A</v>
      </c>
      <c r="BI704" s="78" t="e">
        <f aca="false">IF(AR704=0,"",AR704)</f>
        <v>#N/A</v>
      </c>
      <c r="BJ704" s="78" t="e">
        <f aca="false">IF(AS704=0,"",AS704)</f>
        <v>#N/A</v>
      </c>
      <c r="BK704" s="78" t="e">
        <f aca="false">IF(AT704=0,"",AT704)</f>
        <v>#N/A</v>
      </c>
      <c r="BL704" s="78" t="e">
        <f aca="false">IF(AU704=0,"",AU704)</f>
        <v>#N/A</v>
      </c>
      <c r="BM704" s="78" t="e">
        <f aca="false">IF(AV704=0,"",AV704)</f>
        <v>#N/A</v>
      </c>
      <c r="BN704" s="78" t="e">
        <f aca="false">IF(AW704=0,"",AW704)</f>
        <v>#N/A</v>
      </c>
      <c r="BO704" s="78" t="e">
        <f aca="false">IF(AX704=0,"",AX704)</f>
        <v>#N/A</v>
      </c>
      <c r="BP704" s="78" t="e">
        <f aca="false">IF(AY704=0,"",AY704)</f>
        <v>#N/A</v>
      </c>
      <c r="BQ704" s="78" t="e">
        <f aca="false">IF(AZ704=0,"",AZ704)</f>
        <v>#N/A</v>
      </c>
      <c r="BR704" s="78" t="e">
        <f aca="false">IF(BA704=0,"",BA704)</f>
        <v>#N/A</v>
      </c>
      <c r="BS704" s="78" t="e">
        <f aca="false">IF(BB704=0,"",BB704)</f>
        <v>#N/A</v>
      </c>
      <c r="BT704" s="78" t="e">
        <f aca="false">IF(BC704=0,"",BC704)</f>
        <v>#N/A</v>
      </c>
      <c r="BU704" s="78" t="e">
        <f aca="false">IF(BD704=0,"",BD704)</f>
        <v>#N/A</v>
      </c>
    </row>
    <row r="705" customFormat="false" ht="56.7" hidden="false" customHeight="true" outlineLevel="0" collapsed="false">
      <c r="A705" s="137"/>
      <c r="B705" s="138"/>
      <c r="C705" s="139"/>
      <c r="D705" s="139"/>
      <c r="E705" s="143"/>
      <c r="F705" s="120"/>
      <c r="G705" s="121"/>
      <c r="H705" s="122"/>
      <c r="I705" s="123"/>
      <c r="J705" s="116"/>
      <c r="K705" s="124" t="str">
        <f aca="false">IF(ISBLANK(I705),"",ROUND(IF(J705&lt;&gt;"€",IF(J705="$",I705*TRANSFERENCIAS!$E$29,I705*TRANSFERENCIAS!$H$29),I705),2))</f>
        <v/>
      </c>
      <c r="L705" s="142"/>
      <c r="M705" s="142"/>
      <c r="N705" s="142"/>
      <c r="O705" s="142"/>
      <c r="P705" s="142"/>
      <c r="Q705" s="160" t="str">
        <f aca="false">IF(ISNUMBER(X705),X705,"P")</f>
        <v>P</v>
      </c>
      <c r="W705" s="129" t="n">
        <f aca="false">SUM(L705:O705)</f>
        <v>0</v>
      </c>
      <c r="X705" s="129" t="str">
        <f aca="false">IF(W705&gt;0,ABS(W705-K705),"")</f>
        <v/>
      </c>
      <c r="AO705" s="78" t="e">
        <f aca="false">VLOOKUP(F705,PTDS2!$A$1:$Q$13,2)</f>
        <v>#N/A</v>
      </c>
      <c r="AP705" s="78" t="e">
        <f aca="false">VLOOKUP(F705,PTDS2!$A$1:$Q$13,3)</f>
        <v>#N/A</v>
      </c>
      <c r="AQ705" s="78" t="e">
        <f aca="false">VLOOKUP(F705,PTDS2!$A$1:$Q$13,4)</f>
        <v>#N/A</v>
      </c>
      <c r="AR705" s="78" t="e">
        <f aca="false">VLOOKUP(F705,PTDS2!$A$1:$Q$13,5)</f>
        <v>#N/A</v>
      </c>
      <c r="AS705" s="78" t="e">
        <f aca="false">VLOOKUP(F705,PTDS2!$A$1:$Q$13,6)</f>
        <v>#N/A</v>
      </c>
      <c r="AT705" s="78" t="e">
        <f aca="false">VLOOKUP(F705,PTDS2!$A$1:$Q$13,7)</f>
        <v>#N/A</v>
      </c>
      <c r="AU705" s="78" t="e">
        <f aca="false">VLOOKUP(F705,PTDS2!$A$1:$Q$13,8)</f>
        <v>#N/A</v>
      </c>
      <c r="AV705" s="78" t="e">
        <f aca="false">VLOOKUP(F705,PTDS2!$A$1:$Q$13,9)</f>
        <v>#N/A</v>
      </c>
      <c r="AW705" s="78" t="e">
        <f aca="false">VLOOKUP(F705,PTDS2!$A$1:$Q$13,10)</f>
        <v>#N/A</v>
      </c>
      <c r="AX705" s="78" t="e">
        <f aca="false">VLOOKUP(F705,PTDS2!$A$1:$Q$13,11)</f>
        <v>#N/A</v>
      </c>
      <c r="AY705" s="78" t="e">
        <f aca="false">VLOOKUP(F705,PTDS2!$A$1:$Q$13,12)</f>
        <v>#N/A</v>
      </c>
      <c r="AZ705" s="78" t="e">
        <f aca="false">VLOOKUP(F705,PTDS2!$A$1:$Q$13,13)</f>
        <v>#N/A</v>
      </c>
      <c r="BA705" s="78" t="e">
        <f aca="false">VLOOKUP(F705,PTDS2!$A$1:$Q$13,14)</f>
        <v>#N/A</v>
      </c>
      <c r="BB705" s="78" t="e">
        <f aca="false">VLOOKUP(F705,PTDS2!$A$1:$Q$13,15)</f>
        <v>#N/A</v>
      </c>
      <c r="BC705" s="78" t="e">
        <f aca="false">VLOOKUP(F705,PTDS2!$A$1:$Q$13,16)</f>
        <v>#N/A</v>
      </c>
      <c r="BD705" s="78" t="e">
        <f aca="false">VLOOKUP(F705,PTDS2!$A$1:$Q$13,17)</f>
        <v>#N/A</v>
      </c>
      <c r="BF705" s="78" t="e">
        <f aca="false">IF(AO705=0,"",AO705)</f>
        <v>#N/A</v>
      </c>
      <c r="BG705" s="78" t="e">
        <f aca="false">IF(AP705=0,"",AP705)</f>
        <v>#N/A</v>
      </c>
      <c r="BH705" s="78" t="e">
        <f aca="false">IF(AQ705=0,"",AQ705)</f>
        <v>#N/A</v>
      </c>
      <c r="BI705" s="78" t="e">
        <f aca="false">IF(AR705=0,"",AR705)</f>
        <v>#N/A</v>
      </c>
      <c r="BJ705" s="78" t="e">
        <f aca="false">IF(AS705=0,"",AS705)</f>
        <v>#N/A</v>
      </c>
      <c r="BK705" s="78" t="e">
        <f aca="false">IF(AT705=0,"",AT705)</f>
        <v>#N/A</v>
      </c>
      <c r="BL705" s="78" t="e">
        <f aca="false">IF(AU705=0,"",AU705)</f>
        <v>#N/A</v>
      </c>
      <c r="BM705" s="78" t="e">
        <f aca="false">IF(AV705=0,"",AV705)</f>
        <v>#N/A</v>
      </c>
      <c r="BN705" s="78" t="e">
        <f aca="false">IF(AW705=0,"",AW705)</f>
        <v>#N/A</v>
      </c>
      <c r="BO705" s="78" t="e">
        <f aca="false">IF(AX705=0,"",AX705)</f>
        <v>#N/A</v>
      </c>
      <c r="BP705" s="78" t="e">
        <f aca="false">IF(AY705=0,"",AY705)</f>
        <v>#N/A</v>
      </c>
      <c r="BQ705" s="78" t="e">
        <f aca="false">IF(AZ705=0,"",AZ705)</f>
        <v>#N/A</v>
      </c>
      <c r="BR705" s="78" t="e">
        <f aca="false">IF(BA705=0,"",BA705)</f>
        <v>#N/A</v>
      </c>
      <c r="BS705" s="78" t="e">
        <f aca="false">IF(BB705=0,"",BB705)</f>
        <v>#N/A</v>
      </c>
      <c r="BT705" s="78" t="e">
        <f aca="false">IF(BC705=0,"",BC705)</f>
        <v>#N/A</v>
      </c>
      <c r="BU705" s="78" t="e">
        <f aca="false">IF(BD705=0,"",BD705)</f>
        <v>#N/A</v>
      </c>
    </row>
    <row r="706" customFormat="false" ht="56.7" hidden="false" customHeight="true" outlineLevel="0" collapsed="false">
      <c r="A706" s="137"/>
      <c r="B706" s="138"/>
      <c r="C706" s="139"/>
      <c r="D706" s="139"/>
      <c r="E706" s="143"/>
      <c r="F706" s="120"/>
      <c r="G706" s="121"/>
      <c r="H706" s="122"/>
      <c r="I706" s="123"/>
      <c r="J706" s="116"/>
      <c r="K706" s="124" t="str">
        <f aca="false">IF(ISBLANK(I706),"",ROUND(IF(J706&lt;&gt;"€",IF(J706="$",I706*TRANSFERENCIAS!$E$29,I706*TRANSFERENCIAS!$H$29),I706),2))</f>
        <v/>
      </c>
      <c r="L706" s="142"/>
      <c r="M706" s="142"/>
      <c r="N706" s="142"/>
      <c r="O706" s="142"/>
      <c r="P706" s="142"/>
      <c r="Q706" s="160" t="str">
        <f aca="false">IF(ISNUMBER(X706),X706,"P")</f>
        <v>P</v>
      </c>
      <c r="W706" s="129" t="n">
        <f aca="false">SUM(L706:O706)</f>
        <v>0</v>
      </c>
      <c r="X706" s="129" t="str">
        <f aca="false">IF(W706&gt;0,ABS(W706-K706),"")</f>
        <v/>
      </c>
      <c r="AO706" s="78" t="e">
        <f aca="false">VLOOKUP(F706,PTDS2!$A$1:$Q$13,2)</f>
        <v>#N/A</v>
      </c>
      <c r="AP706" s="78" t="e">
        <f aca="false">VLOOKUP(F706,PTDS2!$A$1:$Q$13,3)</f>
        <v>#N/A</v>
      </c>
      <c r="AQ706" s="78" t="e">
        <f aca="false">VLOOKUP(F706,PTDS2!$A$1:$Q$13,4)</f>
        <v>#N/A</v>
      </c>
      <c r="AR706" s="78" t="e">
        <f aca="false">VLOOKUP(F706,PTDS2!$A$1:$Q$13,5)</f>
        <v>#N/A</v>
      </c>
      <c r="AS706" s="78" t="e">
        <f aca="false">VLOOKUP(F706,PTDS2!$A$1:$Q$13,6)</f>
        <v>#N/A</v>
      </c>
      <c r="AT706" s="78" t="e">
        <f aca="false">VLOOKUP(F706,PTDS2!$A$1:$Q$13,7)</f>
        <v>#N/A</v>
      </c>
      <c r="AU706" s="78" t="e">
        <f aca="false">VLOOKUP(F706,PTDS2!$A$1:$Q$13,8)</f>
        <v>#N/A</v>
      </c>
      <c r="AV706" s="78" t="e">
        <f aca="false">VLOOKUP(F706,PTDS2!$A$1:$Q$13,9)</f>
        <v>#N/A</v>
      </c>
      <c r="AW706" s="78" t="e">
        <f aca="false">VLOOKUP(F706,PTDS2!$A$1:$Q$13,10)</f>
        <v>#N/A</v>
      </c>
      <c r="AX706" s="78" t="e">
        <f aca="false">VLOOKUP(F706,PTDS2!$A$1:$Q$13,11)</f>
        <v>#N/A</v>
      </c>
      <c r="AY706" s="78" t="e">
        <f aca="false">VLOOKUP(F706,PTDS2!$A$1:$Q$13,12)</f>
        <v>#N/A</v>
      </c>
      <c r="AZ706" s="78" t="e">
        <f aca="false">VLOOKUP(F706,PTDS2!$A$1:$Q$13,13)</f>
        <v>#N/A</v>
      </c>
      <c r="BA706" s="78" t="e">
        <f aca="false">VLOOKUP(F706,PTDS2!$A$1:$Q$13,14)</f>
        <v>#N/A</v>
      </c>
      <c r="BB706" s="78" t="e">
        <f aca="false">VLOOKUP(F706,PTDS2!$A$1:$Q$13,15)</f>
        <v>#N/A</v>
      </c>
      <c r="BC706" s="78" t="e">
        <f aca="false">VLOOKUP(F706,PTDS2!$A$1:$Q$13,16)</f>
        <v>#N/A</v>
      </c>
      <c r="BD706" s="78" t="e">
        <f aca="false">VLOOKUP(F706,PTDS2!$A$1:$Q$13,17)</f>
        <v>#N/A</v>
      </c>
      <c r="BF706" s="78" t="e">
        <f aca="false">IF(AO706=0,"",AO706)</f>
        <v>#N/A</v>
      </c>
      <c r="BG706" s="78" t="e">
        <f aca="false">IF(AP706=0,"",AP706)</f>
        <v>#N/A</v>
      </c>
      <c r="BH706" s="78" t="e">
        <f aca="false">IF(AQ706=0,"",AQ706)</f>
        <v>#N/A</v>
      </c>
      <c r="BI706" s="78" t="e">
        <f aca="false">IF(AR706=0,"",AR706)</f>
        <v>#N/A</v>
      </c>
      <c r="BJ706" s="78" t="e">
        <f aca="false">IF(AS706=0,"",AS706)</f>
        <v>#N/A</v>
      </c>
      <c r="BK706" s="78" t="e">
        <f aca="false">IF(AT706=0,"",AT706)</f>
        <v>#N/A</v>
      </c>
      <c r="BL706" s="78" t="e">
        <f aca="false">IF(AU706=0,"",AU706)</f>
        <v>#N/A</v>
      </c>
      <c r="BM706" s="78" t="e">
        <f aca="false">IF(AV706=0,"",AV706)</f>
        <v>#N/A</v>
      </c>
      <c r="BN706" s="78" t="e">
        <f aca="false">IF(AW706=0,"",AW706)</f>
        <v>#N/A</v>
      </c>
      <c r="BO706" s="78" t="e">
        <f aca="false">IF(AX706=0,"",AX706)</f>
        <v>#N/A</v>
      </c>
      <c r="BP706" s="78" t="e">
        <f aca="false">IF(AY706=0,"",AY706)</f>
        <v>#N/A</v>
      </c>
      <c r="BQ706" s="78" t="e">
        <f aca="false">IF(AZ706=0,"",AZ706)</f>
        <v>#N/A</v>
      </c>
      <c r="BR706" s="78" t="e">
        <f aca="false">IF(BA706=0,"",BA706)</f>
        <v>#N/A</v>
      </c>
      <c r="BS706" s="78" t="e">
        <f aca="false">IF(BB706=0,"",BB706)</f>
        <v>#N/A</v>
      </c>
      <c r="BT706" s="78" t="e">
        <f aca="false">IF(BC706=0,"",BC706)</f>
        <v>#N/A</v>
      </c>
      <c r="BU706" s="78" t="e">
        <f aca="false">IF(BD706=0,"",BD706)</f>
        <v>#N/A</v>
      </c>
    </row>
    <row r="707" customFormat="false" ht="56.7" hidden="false" customHeight="true" outlineLevel="0" collapsed="false">
      <c r="A707" s="137"/>
      <c r="B707" s="138"/>
      <c r="C707" s="139"/>
      <c r="D707" s="139"/>
      <c r="E707" s="143"/>
      <c r="F707" s="120"/>
      <c r="G707" s="121"/>
      <c r="H707" s="122"/>
      <c r="I707" s="123"/>
      <c r="J707" s="116"/>
      <c r="K707" s="124" t="str">
        <f aca="false">IF(ISBLANK(I707),"",ROUND(IF(J707&lt;&gt;"€",IF(J707="$",I707*TRANSFERENCIAS!$E$29,I707*TRANSFERENCIAS!$H$29),I707),2))</f>
        <v/>
      </c>
      <c r="L707" s="142"/>
      <c r="M707" s="142"/>
      <c r="N707" s="142"/>
      <c r="O707" s="142"/>
      <c r="P707" s="142"/>
      <c r="Q707" s="160" t="str">
        <f aca="false">IF(ISNUMBER(X707),X707,"P")</f>
        <v>P</v>
      </c>
      <c r="W707" s="129" t="n">
        <f aca="false">SUM(L707:O707)</f>
        <v>0</v>
      </c>
      <c r="X707" s="129" t="str">
        <f aca="false">IF(W707&gt;0,ABS(W707-K707),"")</f>
        <v/>
      </c>
      <c r="AO707" s="78" t="e">
        <f aca="false">VLOOKUP(F707,PTDS2!$A$1:$Q$13,2)</f>
        <v>#N/A</v>
      </c>
      <c r="AP707" s="78" t="e">
        <f aca="false">VLOOKUP(F707,PTDS2!$A$1:$Q$13,3)</f>
        <v>#N/A</v>
      </c>
      <c r="AQ707" s="78" t="e">
        <f aca="false">VLOOKUP(F707,PTDS2!$A$1:$Q$13,4)</f>
        <v>#N/A</v>
      </c>
      <c r="AR707" s="78" t="e">
        <f aca="false">VLOOKUP(F707,PTDS2!$A$1:$Q$13,5)</f>
        <v>#N/A</v>
      </c>
      <c r="AS707" s="78" t="e">
        <f aca="false">VLOOKUP(F707,PTDS2!$A$1:$Q$13,6)</f>
        <v>#N/A</v>
      </c>
      <c r="AT707" s="78" t="e">
        <f aca="false">VLOOKUP(F707,PTDS2!$A$1:$Q$13,7)</f>
        <v>#N/A</v>
      </c>
      <c r="AU707" s="78" t="e">
        <f aca="false">VLOOKUP(F707,PTDS2!$A$1:$Q$13,8)</f>
        <v>#N/A</v>
      </c>
      <c r="AV707" s="78" t="e">
        <f aca="false">VLOOKUP(F707,PTDS2!$A$1:$Q$13,9)</f>
        <v>#N/A</v>
      </c>
      <c r="AW707" s="78" t="e">
        <f aca="false">VLOOKUP(F707,PTDS2!$A$1:$Q$13,10)</f>
        <v>#N/A</v>
      </c>
      <c r="AX707" s="78" t="e">
        <f aca="false">VLOOKUP(F707,PTDS2!$A$1:$Q$13,11)</f>
        <v>#N/A</v>
      </c>
      <c r="AY707" s="78" t="e">
        <f aca="false">VLOOKUP(F707,PTDS2!$A$1:$Q$13,12)</f>
        <v>#N/A</v>
      </c>
      <c r="AZ707" s="78" t="e">
        <f aca="false">VLOOKUP(F707,PTDS2!$A$1:$Q$13,13)</f>
        <v>#N/A</v>
      </c>
      <c r="BA707" s="78" t="e">
        <f aca="false">VLOOKUP(F707,PTDS2!$A$1:$Q$13,14)</f>
        <v>#N/A</v>
      </c>
      <c r="BB707" s="78" t="e">
        <f aca="false">VLOOKUP(F707,PTDS2!$A$1:$Q$13,15)</f>
        <v>#N/A</v>
      </c>
      <c r="BC707" s="78" t="e">
        <f aca="false">VLOOKUP(F707,PTDS2!$A$1:$Q$13,16)</f>
        <v>#N/A</v>
      </c>
      <c r="BD707" s="78" t="e">
        <f aca="false">VLOOKUP(F707,PTDS2!$A$1:$Q$13,17)</f>
        <v>#N/A</v>
      </c>
      <c r="BF707" s="78" t="e">
        <f aca="false">IF(AO707=0,"",AO707)</f>
        <v>#N/A</v>
      </c>
      <c r="BG707" s="78" t="e">
        <f aca="false">IF(AP707=0,"",AP707)</f>
        <v>#N/A</v>
      </c>
      <c r="BH707" s="78" t="e">
        <f aca="false">IF(AQ707=0,"",AQ707)</f>
        <v>#N/A</v>
      </c>
      <c r="BI707" s="78" t="e">
        <f aca="false">IF(AR707=0,"",AR707)</f>
        <v>#N/A</v>
      </c>
      <c r="BJ707" s="78" t="e">
        <f aca="false">IF(AS707=0,"",AS707)</f>
        <v>#N/A</v>
      </c>
      <c r="BK707" s="78" t="e">
        <f aca="false">IF(AT707=0,"",AT707)</f>
        <v>#N/A</v>
      </c>
      <c r="BL707" s="78" t="e">
        <f aca="false">IF(AU707=0,"",AU707)</f>
        <v>#N/A</v>
      </c>
      <c r="BM707" s="78" t="e">
        <f aca="false">IF(AV707=0,"",AV707)</f>
        <v>#N/A</v>
      </c>
      <c r="BN707" s="78" t="e">
        <f aca="false">IF(AW707=0,"",AW707)</f>
        <v>#N/A</v>
      </c>
      <c r="BO707" s="78" t="e">
        <f aca="false">IF(AX707=0,"",AX707)</f>
        <v>#N/A</v>
      </c>
      <c r="BP707" s="78" t="e">
        <f aca="false">IF(AY707=0,"",AY707)</f>
        <v>#N/A</v>
      </c>
      <c r="BQ707" s="78" t="e">
        <f aca="false">IF(AZ707=0,"",AZ707)</f>
        <v>#N/A</v>
      </c>
      <c r="BR707" s="78" t="e">
        <f aca="false">IF(BA707=0,"",BA707)</f>
        <v>#N/A</v>
      </c>
      <c r="BS707" s="78" t="e">
        <f aca="false">IF(BB707=0,"",BB707)</f>
        <v>#N/A</v>
      </c>
      <c r="BT707" s="78" t="e">
        <f aca="false">IF(BC707=0,"",BC707)</f>
        <v>#N/A</v>
      </c>
      <c r="BU707" s="78" t="e">
        <f aca="false">IF(BD707=0,"",BD707)</f>
        <v>#N/A</v>
      </c>
    </row>
    <row r="708" customFormat="false" ht="56.7" hidden="false" customHeight="true" outlineLevel="0" collapsed="false">
      <c r="A708" s="137"/>
      <c r="B708" s="138"/>
      <c r="C708" s="139"/>
      <c r="D708" s="139"/>
      <c r="E708" s="143"/>
      <c r="F708" s="120"/>
      <c r="G708" s="121"/>
      <c r="H708" s="122"/>
      <c r="I708" s="123"/>
      <c r="J708" s="116"/>
      <c r="K708" s="124" t="str">
        <f aca="false">IF(ISBLANK(I708),"",ROUND(IF(J708&lt;&gt;"€",IF(J708="$",I708*TRANSFERENCIAS!$E$29,I708*TRANSFERENCIAS!$H$29),I708),2))</f>
        <v/>
      </c>
      <c r="L708" s="142"/>
      <c r="M708" s="142"/>
      <c r="N708" s="142"/>
      <c r="O708" s="142"/>
      <c r="P708" s="142"/>
      <c r="Q708" s="160" t="str">
        <f aca="false">IF(ISNUMBER(X708),X708,"P")</f>
        <v>P</v>
      </c>
      <c r="W708" s="129" t="n">
        <f aca="false">SUM(L708:O708)</f>
        <v>0</v>
      </c>
      <c r="X708" s="129" t="str">
        <f aca="false">IF(W708&gt;0,ABS(W708-K708),"")</f>
        <v/>
      </c>
      <c r="AO708" s="78" t="e">
        <f aca="false">VLOOKUP(F708,PTDS2!$A$1:$Q$13,2)</f>
        <v>#N/A</v>
      </c>
      <c r="AP708" s="78" t="e">
        <f aca="false">VLOOKUP(F708,PTDS2!$A$1:$Q$13,3)</f>
        <v>#N/A</v>
      </c>
      <c r="AQ708" s="78" t="e">
        <f aca="false">VLOOKUP(F708,PTDS2!$A$1:$Q$13,4)</f>
        <v>#N/A</v>
      </c>
      <c r="AR708" s="78" t="e">
        <f aca="false">VLOOKUP(F708,PTDS2!$A$1:$Q$13,5)</f>
        <v>#N/A</v>
      </c>
      <c r="AS708" s="78" t="e">
        <f aca="false">VLOOKUP(F708,PTDS2!$A$1:$Q$13,6)</f>
        <v>#N/A</v>
      </c>
      <c r="AT708" s="78" t="e">
        <f aca="false">VLOOKUP(F708,PTDS2!$A$1:$Q$13,7)</f>
        <v>#N/A</v>
      </c>
      <c r="AU708" s="78" t="e">
        <f aca="false">VLOOKUP(F708,PTDS2!$A$1:$Q$13,8)</f>
        <v>#N/A</v>
      </c>
      <c r="AV708" s="78" t="e">
        <f aca="false">VLOOKUP(F708,PTDS2!$A$1:$Q$13,9)</f>
        <v>#N/A</v>
      </c>
      <c r="AW708" s="78" t="e">
        <f aca="false">VLOOKUP(F708,PTDS2!$A$1:$Q$13,10)</f>
        <v>#N/A</v>
      </c>
      <c r="AX708" s="78" t="e">
        <f aca="false">VLOOKUP(F708,PTDS2!$A$1:$Q$13,11)</f>
        <v>#N/A</v>
      </c>
      <c r="AY708" s="78" t="e">
        <f aca="false">VLOOKUP(F708,PTDS2!$A$1:$Q$13,12)</f>
        <v>#N/A</v>
      </c>
      <c r="AZ708" s="78" t="e">
        <f aca="false">VLOOKUP(F708,PTDS2!$A$1:$Q$13,13)</f>
        <v>#N/A</v>
      </c>
      <c r="BA708" s="78" t="e">
        <f aca="false">VLOOKUP(F708,PTDS2!$A$1:$Q$13,14)</f>
        <v>#N/A</v>
      </c>
      <c r="BB708" s="78" t="e">
        <f aca="false">VLOOKUP(F708,PTDS2!$A$1:$Q$13,15)</f>
        <v>#N/A</v>
      </c>
      <c r="BC708" s="78" t="e">
        <f aca="false">VLOOKUP(F708,PTDS2!$A$1:$Q$13,16)</f>
        <v>#N/A</v>
      </c>
      <c r="BD708" s="78" t="e">
        <f aca="false">VLOOKUP(F708,PTDS2!$A$1:$Q$13,17)</f>
        <v>#N/A</v>
      </c>
      <c r="BF708" s="78" t="e">
        <f aca="false">IF(AO708=0,"",AO708)</f>
        <v>#N/A</v>
      </c>
      <c r="BG708" s="78" t="e">
        <f aca="false">IF(AP708=0,"",AP708)</f>
        <v>#N/A</v>
      </c>
      <c r="BH708" s="78" t="e">
        <f aca="false">IF(AQ708=0,"",AQ708)</f>
        <v>#N/A</v>
      </c>
      <c r="BI708" s="78" t="e">
        <f aca="false">IF(AR708=0,"",AR708)</f>
        <v>#N/A</v>
      </c>
      <c r="BJ708" s="78" t="e">
        <f aca="false">IF(AS708=0,"",AS708)</f>
        <v>#N/A</v>
      </c>
      <c r="BK708" s="78" t="e">
        <f aca="false">IF(AT708=0,"",AT708)</f>
        <v>#N/A</v>
      </c>
      <c r="BL708" s="78" t="e">
        <f aca="false">IF(AU708=0,"",AU708)</f>
        <v>#N/A</v>
      </c>
      <c r="BM708" s="78" t="e">
        <f aca="false">IF(AV708=0,"",AV708)</f>
        <v>#N/A</v>
      </c>
      <c r="BN708" s="78" t="e">
        <f aca="false">IF(AW708=0,"",AW708)</f>
        <v>#N/A</v>
      </c>
      <c r="BO708" s="78" t="e">
        <f aca="false">IF(AX708=0,"",AX708)</f>
        <v>#N/A</v>
      </c>
      <c r="BP708" s="78" t="e">
        <f aca="false">IF(AY708=0,"",AY708)</f>
        <v>#N/A</v>
      </c>
      <c r="BQ708" s="78" t="e">
        <f aca="false">IF(AZ708=0,"",AZ708)</f>
        <v>#N/A</v>
      </c>
      <c r="BR708" s="78" t="e">
        <f aca="false">IF(BA708=0,"",BA708)</f>
        <v>#N/A</v>
      </c>
      <c r="BS708" s="78" t="e">
        <f aca="false">IF(BB708=0,"",BB708)</f>
        <v>#N/A</v>
      </c>
      <c r="BT708" s="78" t="e">
        <f aca="false">IF(BC708=0,"",BC708)</f>
        <v>#N/A</v>
      </c>
      <c r="BU708" s="78" t="e">
        <f aca="false">IF(BD708=0,"",BD708)</f>
        <v>#N/A</v>
      </c>
    </row>
    <row r="709" customFormat="false" ht="56.7" hidden="false" customHeight="true" outlineLevel="0" collapsed="false">
      <c r="A709" s="137"/>
      <c r="B709" s="138"/>
      <c r="C709" s="139"/>
      <c r="D709" s="139"/>
      <c r="E709" s="143"/>
      <c r="F709" s="120"/>
      <c r="G709" s="121"/>
      <c r="H709" s="122"/>
      <c r="I709" s="123"/>
      <c r="J709" s="116"/>
      <c r="K709" s="124" t="str">
        <f aca="false">IF(ISBLANK(I709),"",ROUND(IF(J709&lt;&gt;"€",IF(J709="$",I709*TRANSFERENCIAS!$E$29,I709*TRANSFERENCIAS!$H$29),I709),2))</f>
        <v/>
      </c>
      <c r="L709" s="142"/>
      <c r="M709" s="142"/>
      <c r="N709" s="142"/>
      <c r="O709" s="142"/>
      <c r="P709" s="142"/>
      <c r="Q709" s="160" t="str">
        <f aca="false">IF(ISNUMBER(X709),X709,"P")</f>
        <v>P</v>
      </c>
      <c r="W709" s="129" t="n">
        <f aca="false">SUM(L709:O709)</f>
        <v>0</v>
      </c>
      <c r="X709" s="129" t="str">
        <f aca="false">IF(W709&gt;0,ABS(W709-K709),"")</f>
        <v/>
      </c>
      <c r="AO709" s="78" t="e">
        <f aca="false">VLOOKUP(F709,PTDS2!$A$1:$Q$13,2)</f>
        <v>#N/A</v>
      </c>
      <c r="AP709" s="78" t="e">
        <f aca="false">VLOOKUP(F709,PTDS2!$A$1:$Q$13,3)</f>
        <v>#N/A</v>
      </c>
      <c r="AQ709" s="78" t="e">
        <f aca="false">VLOOKUP(F709,PTDS2!$A$1:$Q$13,4)</f>
        <v>#N/A</v>
      </c>
      <c r="AR709" s="78" t="e">
        <f aca="false">VLOOKUP(F709,PTDS2!$A$1:$Q$13,5)</f>
        <v>#N/A</v>
      </c>
      <c r="AS709" s="78" t="e">
        <f aca="false">VLOOKUP(F709,PTDS2!$A$1:$Q$13,6)</f>
        <v>#N/A</v>
      </c>
      <c r="AT709" s="78" t="e">
        <f aca="false">VLOOKUP(F709,PTDS2!$A$1:$Q$13,7)</f>
        <v>#N/A</v>
      </c>
      <c r="AU709" s="78" t="e">
        <f aca="false">VLOOKUP(F709,PTDS2!$A$1:$Q$13,8)</f>
        <v>#N/A</v>
      </c>
      <c r="AV709" s="78" t="e">
        <f aca="false">VLOOKUP(F709,PTDS2!$A$1:$Q$13,9)</f>
        <v>#N/A</v>
      </c>
      <c r="AW709" s="78" t="e">
        <f aca="false">VLOOKUP(F709,PTDS2!$A$1:$Q$13,10)</f>
        <v>#N/A</v>
      </c>
      <c r="AX709" s="78" t="e">
        <f aca="false">VLOOKUP(F709,PTDS2!$A$1:$Q$13,11)</f>
        <v>#N/A</v>
      </c>
      <c r="AY709" s="78" t="e">
        <f aca="false">VLOOKUP(F709,PTDS2!$A$1:$Q$13,12)</f>
        <v>#N/A</v>
      </c>
      <c r="AZ709" s="78" t="e">
        <f aca="false">VLOOKUP(F709,PTDS2!$A$1:$Q$13,13)</f>
        <v>#N/A</v>
      </c>
      <c r="BA709" s="78" t="e">
        <f aca="false">VLOOKUP(F709,PTDS2!$A$1:$Q$13,14)</f>
        <v>#N/A</v>
      </c>
      <c r="BB709" s="78" t="e">
        <f aca="false">VLOOKUP(F709,PTDS2!$A$1:$Q$13,15)</f>
        <v>#N/A</v>
      </c>
      <c r="BC709" s="78" t="e">
        <f aca="false">VLOOKUP(F709,PTDS2!$A$1:$Q$13,16)</f>
        <v>#N/A</v>
      </c>
      <c r="BD709" s="78" t="e">
        <f aca="false">VLOOKUP(F709,PTDS2!$A$1:$Q$13,17)</f>
        <v>#N/A</v>
      </c>
      <c r="BF709" s="78" t="e">
        <f aca="false">IF(AO709=0,"",AO709)</f>
        <v>#N/A</v>
      </c>
      <c r="BG709" s="78" t="e">
        <f aca="false">IF(AP709=0,"",AP709)</f>
        <v>#N/A</v>
      </c>
      <c r="BH709" s="78" t="e">
        <f aca="false">IF(AQ709=0,"",AQ709)</f>
        <v>#N/A</v>
      </c>
      <c r="BI709" s="78" t="e">
        <f aca="false">IF(AR709=0,"",AR709)</f>
        <v>#N/A</v>
      </c>
      <c r="BJ709" s="78" t="e">
        <f aca="false">IF(AS709=0,"",AS709)</f>
        <v>#N/A</v>
      </c>
      <c r="BK709" s="78" t="e">
        <f aca="false">IF(AT709=0,"",AT709)</f>
        <v>#N/A</v>
      </c>
      <c r="BL709" s="78" t="e">
        <f aca="false">IF(AU709=0,"",AU709)</f>
        <v>#N/A</v>
      </c>
      <c r="BM709" s="78" t="e">
        <f aca="false">IF(AV709=0,"",AV709)</f>
        <v>#N/A</v>
      </c>
      <c r="BN709" s="78" t="e">
        <f aca="false">IF(AW709=0,"",AW709)</f>
        <v>#N/A</v>
      </c>
      <c r="BO709" s="78" t="e">
        <f aca="false">IF(AX709=0,"",AX709)</f>
        <v>#N/A</v>
      </c>
      <c r="BP709" s="78" t="e">
        <f aca="false">IF(AY709=0,"",AY709)</f>
        <v>#N/A</v>
      </c>
      <c r="BQ709" s="78" t="e">
        <f aca="false">IF(AZ709=0,"",AZ709)</f>
        <v>#N/A</v>
      </c>
      <c r="BR709" s="78" t="e">
        <f aca="false">IF(BA709=0,"",BA709)</f>
        <v>#N/A</v>
      </c>
      <c r="BS709" s="78" t="e">
        <f aca="false">IF(BB709=0,"",BB709)</f>
        <v>#N/A</v>
      </c>
      <c r="BT709" s="78" t="e">
        <f aca="false">IF(BC709=0,"",BC709)</f>
        <v>#N/A</v>
      </c>
      <c r="BU709" s="78" t="e">
        <f aca="false">IF(BD709=0,"",BD709)</f>
        <v>#N/A</v>
      </c>
    </row>
    <row r="710" customFormat="false" ht="56.7" hidden="false" customHeight="true" outlineLevel="0" collapsed="false">
      <c r="A710" s="137"/>
      <c r="B710" s="138"/>
      <c r="C710" s="139"/>
      <c r="D710" s="139"/>
      <c r="E710" s="143"/>
      <c r="F710" s="120"/>
      <c r="G710" s="121"/>
      <c r="H710" s="122"/>
      <c r="I710" s="123"/>
      <c r="J710" s="116"/>
      <c r="K710" s="124" t="str">
        <f aca="false">IF(ISBLANK(I710),"",ROUND(IF(J710&lt;&gt;"€",IF(J710="$",I710*TRANSFERENCIAS!$E$29,I710*TRANSFERENCIAS!$H$29),I710),2))</f>
        <v/>
      </c>
      <c r="L710" s="142"/>
      <c r="M710" s="142"/>
      <c r="N710" s="142"/>
      <c r="O710" s="142"/>
      <c r="P710" s="142"/>
      <c r="Q710" s="160" t="str">
        <f aca="false">IF(ISNUMBER(X710),X710,"P")</f>
        <v>P</v>
      </c>
      <c r="W710" s="129" t="n">
        <f aca="false">SUM(L710:O710)</f>
        <v>0</v>
      </c>
      <c r="X710" s="129" t="str">
        <f aca="false">IF(W710&gt;0,ABS(W710-K710),"")</f>
        <v/>
      </c>
      <c r="AO710" s="78" t="e">
        <f aca="false">VLOOKUP(F710,PTDS2!$A$1:$Q$13,2)</f>
        <v>#N/A</v>
      </c>
      <c r="AP710" s="78" t="e">
        <f aca="false">VLOOKUP(F710,PTDS2!$A$1:$Q$13,3)</f>
        <v>#N/A</v>
      </c>
      <c r="AQ710" s="78" t="e">
        <f aca="false">VLOOKUP(F710,PTDS2!$A$1:$Q$13,4)</f>
        <v>#N/A</v>
      </c>
      <c r="AR710" s="78" t="e">
        <f aca="false">VLOOKUP(F710,PTDS2!$A$1:$Q$13,5)</f>
        <v>#N/A</v>
      </c>
      <c r="AS710" s="78" t="e">
        <f aca="false">VLOOKUP(F710,PTDS2!$A$1:$Q$13,6)</f>
        <v>#N/A</v>
      </c>
      <c r="AT710" s="78" t="e">
        <f aca="false">VLOOKUP(F710,PTDS2!$A$1:$Q$13,7)</f>
        <v>#N/A</v>
      </c>
      <c r="AU710" s="78" t="e">
        <f aca="false">VLOOKUP(F710,PTDS2!$A$1:$Q$13,8)</f>
        <v>#N/A</v>
      </c>
      <c r="AV710" s="78" t="e">
        <f aca="false">VLOOKUP(F710,PTDS2!$A$1:$Q$13,9)</f>
        <v>#N/A</v>
      </c>
      <c r="AW710" s="78" t="e">
        <f aca="false">VLOOKUP(F710,PTDS2!$A$1:$Q$13,10)</f>
        <v>#N/A</v>
      </c>
      <c r="AX710" s="78" t="e">
        <f aca="false">VLOOKUP(F710,PTDS2!$A$1:$Q$13,11)</f>
        <v>#N/A</v>
      </c>
      <c r="AY710" s="78" t="e">
        <f aca="false">VLOOKUP(F710,PTDS2!$A$1:$Q$13,12)</f>
        <v>#N/A</v>
      </c>
      <c r="AZ710" s="78" t="e">
        <f aca="false">VLOOKUP(F710,PTDS2!$A$1:$Q$13,13)</f>
        <v>#N/A</v>
      </c>
      <c r="BA710" s="78" t="e">
        <f aca="false">VLOOKUP(F710,PTDS2!$A$1:$Q$13,14)</f>
        <v>#N/A</v>
      </c>
      <c r="BB710" s="78" t="e">
        <f aca="false">VLOOKUP(F710,PTDS2!$A$1:$Q$13,15)</f>
        <v>#N/A</v>
      </c>
      <c r="BC710" s="78" t="e">
        <f aca="false">VLOOKUP(F710,PTDS2!$A$1:$Q$13,16)</f>
        <v>#N/A</v>
      </c>
      <c r="BD710" s="78" t="e">
        <f aca="false">VLOOKUP(F710,PTDS2!$A$1:$Q$13,17)</f>
        <v>#N/A</v>
      </c>
      <c r="BF710" s="78" t="e">
        <f aca="false">IF(AO710=0,"",AO710)</f>
        <v>#N/A</v>
      </c>
      <c r="BG710" s="78" t="e">
        <f aca="false">IF(AP710=0,"",AP710)</f>
        <v>#N/A</v>
      </c>
      <c r="BH710" s="78" t="e">
        <f aca="false">IF(AQ710=0,"",AQ710)</f>
        <v>#N/A</v>
      </c>
      <c r="BI710" s="78" t="e">
        <f aca="false">IF(AR710=0,"",AR710)</f>
        <v>#N/A</v>
      </c>
      <c r="BJ710" s="78" t="e">
        <f aca="false">IF(AS710=0,"",AS710)</f>
        <v>#N/A</v>
      </c>
      <c r="BK710" s="78" t="e">
        <f aca="false">IF(AT710=0,"",AT710)</f>
        <v>#N/A</v>
      </c>
      <c r="BL710" s="78" t="e">
        <f aca="false">IF(AU710=0,"",AU710)</f>
        <v>#N/A</v>
      </c>
      <c r="BM710" s="78" t="e">
        <f aca="false">IF(AV710=0,"",AV710)</f>
        <v>#N/A</v>
      </c>
      <c r="BN710" s="78" t="e">
        <f aca="false">IF(AW710=0,"",AW710)</f>
        <v>#N/A</v>
      </c>
      <c r="BO710" s="78" t="e">
        <f aca="false">IF(AX710=0,"",AX710)</f>
        <v>#N/A</v>
      </c>
      <c r="BP710" s="78" t="e">
        <f aca="false">IF(AY710=0,"",AY710)</f>
        <v>#N/A</v>
      </c>
      <c r="BQ710" s="78" t="e">
        <f aca="false">IF(AZ710=0,"",AZ710)</f>
        <v>#N/A</v>
      </c>
      <c r="BR710" s="78" t="e">
        <f aca="false">IF(BA710=0,"",BA710)</f>
        <v>#N/A</v>
      </c>
      <c r="BS710" s="78" t="e">
        <f aca="false">IF(BB710=0,"",BB710)</f>
        <v>#N/A</v>
      </c>
      <c r="BT710" s="78" t="e">
        <f aca="false">IF(BC710=0,"",BC710)</f>
        <v>#N/A</v>
      </c>
      <c r="BU710" s="78" t="e">
        <f aca="false">IF(BD710=0,"",BD710)</f>
        <v>#N/A</v>
      </c>
    </row>
    <row r="711" customFormat="false" ht="56.7" hidden="false" customHeight="true" outlineLevel="0" collapsed="false">
      <c r="A711" s="137"/>
      <c r="B711" s="138"/>
      <c r="C711" s="139"/>
      <c r="D711" s="139"/>
      <c r="E711" s="143"/>
      <c r="F711" s="120"/>
      <c r="G711" s="121"/>
      <c r="H711" s="122"/>
      <c r="I711" s="123"/>
      <c r="J711" s="116"/>
      <c r="K711" s="124" t="str">
        <f aca="false">IF(ISBLANK(I711),"",ROUND(IF(J711&lt;&gt;"€",IF(J711="$",I711*TRANSFERENCIAS!$E$29,I711*TRANSFERENCIAS!$H$29),I711),2))</f>
        <v/>
      </c>
      <c r="L711" s="142"/>
      <c r="M711" s="142"/>
      <c r="N711" s="142"/>
      <c r="O711" s="142"/>
      <c r="P711" s="142"/>
      <c r="Q711" s="160" t="str">
        <f aca="false">IF(ISNUMBER(X711),X711,"P")</f>
        <v>P</v>
      </c>
      <c r="W711" s="129" t="n">
        <f aca="false">SUM(L711:O711)</f>
        <v>0</v>
      </c>
      <c r="X711" s="129" t="str">
        <f aca="false">IF(W711&gt;0,ABS(W711-K711),"")</f>
        <v/>
      </c>
      <c r="AO711" s="78" t="e">
        <f aca="false">VLOOKUP(F711,PTDS2!$A$1:$Q$13,2)</f>
        <v>#N/A</v>
      </c>
      <c r="AP711" s="78" t="e">
        <f aca="false">VLOOKUP(F711,PTDS2!$A$1:$Q$13,3)</f>
        <v>#N/A</v>
      </c>
      <c r="AQ711" s="78" t="e">
        <f aca="false">VLOOKUP(F711,PTDS2!$A$1:$Q$13,4)</f>
        <v>#N/A</v>
      </c>
      <c r="AR711" s="78" t="e">
        <f aca="false">VLOOKUP(F711,PTDS2!$A$1:$Q$13,5)</f>
        <v>#N/A</v>
      </c>
      <c r="AS711" s="78" t="e">
        <f aca="false">VLOOKUP(F711,PTDS2!$A$1:$Q$13,6)</f>
        <v>#N/A</v>
      </c>
      <c r="AT711" s="78" t="e">
        <f aca="false">VLOOKUP(F711,PTDS2!$A$1:$Q$13,7)</f>
        <v>#N/A</v>
      </c>
      <c r="AU711" s="78" t="e">
        <f aca="false">VLOOKUP(F711,PTDS2!$A$1:$Q$13,8)</f>
        <v>#N/A</v>
      </c>
      <c r="AV711" s="78" t="e">
        <f aca="false">VLOOKUP(F711,PTDS2!$A$1:$Q$13,9)</f>
        <v>#N/A</v>
      </c>
      <c r="AW711" s="78" t="e">
        <f aca="false">VLOOKUP(F711,PTDS2!$A$1:$Q$13,10)</f>
        <v>#N/A</v>
      </c>
      <c r="AX711" s="78" t="e">
        <f aca="false">VLOOKUP(F711,PTDS2!$A$1:$Q$13,11)</f>
        <v>#N/A</v>
      </c>
      <c r="AY711" s="78" t="e">
        <f aca="false">VLOOKUP(F711,PTDS2!$A$1:$Q$13,12)</f>
        <v>#N/A</v>
      </c>
      <c r="AZ711" s="78" t="e">
        <f aca="false">VLOOKUP(F711,PTDS2!$A$1:$Q$13,13)</f>
        <v>#N/A</v>
      </c>
      <c r="BA711" s="78" t="e">
        <f aca="false">VLOOKUP(F711,PTDS2!$A$1:$Q$13,14)</f>
        <v>#N/A</v>
      </c>
      <c r="BB711" s="78" t="e">
        <f aca="false">VLOOKUP(F711,PTDS2!$A$1:$Q$13,15)</f>
        <v>#N/A</v>
      </c>
      <c r="BC711" s="78" t="e">
        <f aca="false">VLOOKUP(F711,PTDS2!$A$1:$Q$13,16)</f>
        <v>#N/A</v>
      </c>
      <c r="BD711" s="78" t="e">
        <f aca="false">VLOOKUP(F711,PTDS2!$A$1:$Q$13,17)</f>
        <v>#N/A</v>
      </c>
      <c r="BF711" s="78" t="e">
        <f aca="false">IF(AO711=0,"",AO711)</f>
        <v>#N/A</v>
      </c>
      <c r="BG711" s="78" t="e">
        <f aca="false">IF(AP711=0,"",AP711)</f>
        <v>#N/A</v>
      </c>
      <c r="BH711" s="78" t="e">
        <f aca="false">IF(AQ711=0,"",AQ711)</f>
        <v>#N/A</v>
      </c>
      <c r="BI711" s="78" t="e">
        <f aca="false">IF(AR711=0,"",AR711)</f>
        <v>#N/A</v>
      </c>
      <c r="BJ711" s="78" t="e">
        <f aca="false">IF(AS711=0,"",AS711)</f>
        <v>#N/A</v>
      </c>
      <c r="BK711" s="78" t="e">
        <f aca="false">IF(AT711=0,"",AT711)</f>
        <v>#N/A</v>
      </c>
      <c r="BL711" s="78" t="e">
        <f aca="false">IF(AU711=0,"",AU711)</f>
        <v>#N/A</v>
      </c>
      <c r="BM711" s="78" t="e">
        <f aca="false">IF(AV711=0,"",AV711)</f>
        <v>#N/A</v>
      </c>
      <c r="BN711" s="78" t="e">
        <f aca="false">IF(AW711=0,"",AW711)</f>
        <v>#N/A</v>
      </c>
      <c r="BO711" s="78" t="e">
        <f aca="false">IF(AX711=0,"",AX711)</f>
        <v>#N/A</v>
      </c>
      <c r="BP711" s="78" t="e">
        <f aca="false">IF(AY711=0,"",AY711)</f>
        <v>#N/A</v>
      </c>
      <c r="BQ711" s="78" t="e">
        <f aca="false">IF(AZ711=0,"",AZ711)</f>
        <v>#N/A</v>
      </c>
      <c r="BR711" s="78" t="e">
        <f aca="false">IF(BA711=0,"",BA711)</f>
        <v>#N/A</v>
      </c>
      <c r="BS711" s="78" t="e">
        <f aca="false">IF(BB711=0,"",BB711)</f>
        <v>#N/A</v>
      </c>
      <c r="BT711" s="78" t="e">
        <f aca="false">IF(BC711=0,"",BC711)</f>
        <v>#N/A</v>
      </c>
      <c r="BU711" s="78" t="e">
        <f aca="false">IF(BD711=0,"",BD711)</f>
        <v>#N/A</v>
      </c>
    </row>
    <row r="712" customFormat="false" ht="56.7" hidden="false" customHeight="true" outlineLevel="0" collapsed="false">
      <c r="A712" s="137"/>
      <c r="B712" s="138"/>
      <c r="C712" s="139"/>
      <c r="D712" s="139"/>
      <c r="E712" s="143"/>
      <c r="F712" s="120"/>
      <c r="G712" s="121"/>
      <c r="H712" s="122"/>
      <c r="I712" s="123"/>
      <c r="J712" s="116"/>
      <c r="K712" s="124" t="str">
        <f aca="false">IF(ISBLANK(I712),"",ROUND(IF(J712&lt;&gt;"€",IF(J712="$",I712*TRANSFERENCIAS!$E$29,I712*TRANSFERENCIAS!$H$29),I712),2))</f>
        <v/>
      </c>
      <c r="L712" s="142"/>
      <c r="M712" s="142"/>
      <c r="N712" s="142"/>
      <c r="O712" s="142"/>
      <c r="P712" s="142"/>
      <c r="Q712" s="160" t="str">
        <f aca="false">IF(ISNUMBER(X712),X712,"P")</f>
        <v>P</v>
      </c>
      <c r="W712" s="129" t="n">
        <f aca="false">SUM(L712:O712)</f>
        <v>0</v>
      </c>
      <c r="X712" s="129" t="str">
        <f aca="false">IF(W712&gt;0,ABS(W712-K712),"")</f>
        <v/>
      </c>
      <c r="AO712" s="78" t="e">
        <f aca="false">VLOOKUP(F712,PTDS2!$A$1:$Q$13,2)</f>
        <v>#N/A</v>
      </c>
      <c r="AP712" s="78" t="e">
        <f aca="false">VLOOKUP(F712,PTDS2!$A$1:$Q$13,3)</f>
        <v>#N/A</v>
      </c>
      <c r="AQ712" s="78" t="e">
        <f aca="false">VLOOKUP(F712,PTDS2!$A$1:$Q$13,4)</f>
        <v>#N/A</v>
      </c>
      <c r="AR712" s="78" t="e">
        <f aca="false">VLOOKUP(F712,PTDS2!$A$1:$Q$13,5)</f>
        <v>#N/A</v>
      </c>
      <c r="AS712" s="78" t="e">
        <f aca="false">VLOOKUP(F712,PTDS2!$A$1:$Q$13,6)</f>
        <v>#N/A</v>
      </c>
      <c r="AT712" s="78" t="e">
        <f aca="false">VLOOKUP(F712,PTDS2!$A$1:$Q$13,7)</f>
        <v>#N/A</v>
      </c>
      <c r="AU712" s="78" t="e">
        <f aca="false">VLOOKUP(F712,PTDS2!$A$1:$Q$13,8)</f>
        <v>#N/A</v>
      </c>
      <c r="AV712" s="78" t="e">
        <f aca="false">VLOOKUP(F712,PTDS2!$A$1:$Q$13,9)</f>
        <v>#N/A</v>
      </c>
      <c r="AW712" s="78" t="e">
        <f aca="false">VLOOKUP(F712,PTDS2!$A$1:$Q$13,10)</f>
        <v>#N/A</v>
      </c>
      <c r="AX712" s="78" t="e">
        <f aca="false">VLOOKUP(F712,PTDS2!$A$1:$Q$13,11)</f>
        <v>#N/A</v>
      </c>
      <c r="AY712" s="78" t="e">
        <f aca="false">VLOOKUP(F712,PTDS2!$A$1:$Q$13,12)</f>
        <v>#N/A</v>
      </c>
      <c r="AZ712" s="78" t="e">
        <f aca="false">VLOOKUP(F712,PTDS2!$A$1:$Q$13,13)</f>
        <v>#N/A</v>
      </c>
      <c r="BA712" s="78" t="e">
        <f aca="false">VLOOKUP(F712,PTDS2!$A$1:$Q$13,14)</f>
        <v>#N/A</v>
      </c>
      <c r="BB712" s="78" t="e">
        <f aca="false">VLOOKUP(F712,PTDS2!$A$1:$Q$13,15)</f>
        <v>#N/A</v>
      </c>
      <c r="BC712" s="78" t="e">
        <f aca="false">VLOOKUP(F712,PTDS2!$A$1:$Q$13,16)</f>
        <v>#N/A</v>
      </c>
      <c r="BD712" s="78" t="e">
        <f aca="false">VLOOKUP(F712,PTDS2!$A$1:$Q$13,17)</f>
        <v>#N/A</v>
      </c>
      <c r="BF712" s="78" t="e">
        <f aca="false">IF(AO712=0,"",AO712)</f>
        <v>#N/A</v>
      </c>
      <c r="BG712" s="78" t="e">
        <f aca="false">IF(AP712=0,"",AP712)</f>
        <v>#N/A</v>
      </c>
      <c r="BH712" s="78" t="e">
        <f aca="false">IF(AQ712=0,"",AQ712)</f>
        <v>#N/A</v>
      </c>
      <c r="BI712" s="78" t="e">
        <f aca="false">IF(AR712=0,"",AR712)</f>
        <v>#N/A</v>
      </c>
      <c r="BJ712" s="78" t="e">
        <f aca="false">IF(AS712=0,"",AS712)</f>
        <v>#N/A</v>
      </c>
      <c r="BK712" s="78" t="e">
        <f aca="false">IF(AT712=0,"",AT712)</f>
        <v>#N/A</v>
      </c>
      <c r="BL712" s="78" t="e">
        <f aca="false">IF(AU712=0,"",AU712)</f>
        <v>#N/A</v>
      </c>
      <c r="BM712" s="78" t="e">
        <f aca="false">IF(AV712=0,"",AV712)</f>
        <v>#N/A</v>
      </c>
      <c r="BN712" s="78" t="e">
        <f aca="false">IF(AW712=0,"",AW712)</f>
        <v>#N/A</v>
      </c>
      <c r="BO712" s="78" t="e">
        <f aca="false">IF(AX712=0,"",AX712)</f>
        <v>#N/A</v>
      </c>
      <c r="BP712" s="78" t="e">
        <f aca="false">IF(AY712=0,"",AY712)</f>
        <v>#N/A</v>
      </c>
      <c r="BQ712" s="78" t="e">
        <f aca="false">IF(AZ712=0,"",AZ712)</f>
        <v>#N/A</v>
      </c>
      <c r="BR712" s="78" t="e">
        <f aca="false">IF(BA712=0,"",BA712)</f>
        <v>#N/A</v>
      </c>
      <c r="BS712" s="78" t="e">
        <f aca="false">IF(BB712=0,"",BB712)</f>
        <v>#N/A</v>
      </c>
      <c r="BT712" s="78" t="e">
        <f aca="false">IF(BC712=0,"",BC712)</f>
        <v>#N/A</v>
      </c>
      <c r="BU712" s="78" t="e">
        <f aca="false">IF(BD712=0,"",BD712)</f>
        <v>#N/A</v>
      </c>
    </row>
    <row r="713" customFormat="false" ht="56.7" hidden="false" customHeight="true" outlineLevel="0" collapsed="false">
      <c r="A713" s="137"/>
      <c r="B713" s="138"/>
      <c r="C713" s="139"/>
      <c r="D713" s="139"/>
      <c r="E713" s="143"/>
      <c r="F713" s="120"/>
      <c r="G713" s="121"/>
      <c r="H713" s="122"/>
      <c r="I713" s="123"/>
      <c r="J713" s="116"/>
      <c r="K713" s="124" t="str">
        <f aca="false">IF(ISBLANK(I713),"",ROUND(IF(J713&lt;&gt;"€",IF(J713="$",I713*TRANSFERENCIAS!$E$29,I713*TRANSFERENCIAS!$H$29),I713),2))</f>
        <v/>
      </c>
      <c r="L713" s="142"/>
      <c r="M713" s="142"/>
      <c r="N713" s="142"/>
      <c r="O713" s="142"/>
      <c r="P713" s="142"/>
      <c r="Q713" s="160" t="str">
        <f aca="false">IF(ISNUMBER(X713),X713,"P")</f>
        <v>P</v>
      </c>
      <c r="W713" s="129" t="n">
        <f aca="false">SUM(L713:O713)</f>
        <v>0</v>
      </c>
      <c r="X713" s="129" t="str">
        <f aca="false">IF(W713&gt;0,ABS(W713-K713),"")</f>
        <v/>
      </c>
      <c r="AO713" s="78" t="e">
        <f aca="false">VLOOKUP(F713,PTDS2!$A$1:$Q$13,2)</f>
        <v>#N/A</v>
      </c>
      <c r="AP713" s="78" t="e">
        <f aca="false">VLOOKUP(F713,PTDS2!$A$1:$Q$13,3)</f>
        <v>#N/A</v>
      </c>
      <c r="AQ713" s="78" t="e">
        <f aca="false">VLOOKUP(F713,PTDS2!$A$1:$Q$13,4)</f>
        <v>#N/A</v>
      </c>
      <c r="AR713" s="78" t="e">
        <f aca="false">VLOOKUP(F713,PTDS2!$A$1:$Q$13,5)</f>
        <v>#N/A</v>
      </c>
      <c r="AS713" s="78" t="e">
        <f aca="false">VLOOKUP(F713,PTDS2!$A$1:$Q$13,6)</f>
        <v>#N/A</v>
      </c>
      <c r="AT713" s="78" t="e">
        <f aca="false">VLOOKUP(F713,PTDS2!$A$1:$Q$13,7)</f>
        <v>#N/A</v>
      </c>
      <c r="AU713" s="78" t="e">
        <f aca="false">VLOOKUP(F713,PTDS2!$A$1:$Q$13,8)</f>
        <v>#N/A</v>
      </c>
      <c r="AV713" s="78" t="e">
        <f aca="false">VLOOKUP(F713,PTDS2!$A$1:$Q$13,9)</f>
        <v>#N/A</v>
      </c>
      <c r="AW713" s="78" t="e">
        <f aca="false">VLOOKUP(F713,PTDS2!$A$1:$Q$13,10)</f>
        <v>#N/A</v>
      </c>
      <c r="AX713" s="78" t="e">
        <f aca="false">VLOOKUP(F713,PTDS2!$A$1:$Q$13,11)</f>
        <v>#N/A</v>
      </c>
      <c r="AY713" s="78" t="e">
        <f aca="false">VLOOKUP(F713,PTDS2!$A$1:$Q$13,12)</f>
        <v>#N/A</v>
      </c>
      <c r="AZ713" s="78" t="e">
        <f aca="false">VLOOKUP(F713,PTDS2!$A$1:$Q$13,13)</f>
        <v>#N/A</v>
      </c>
      <c r="BA713" s="78" t="e">
        <f aca="false">VLOOKUP(F713,PTDS2!$A$1:$Q$13,14)</f>
        <v>#N/A</v>
      </c>
      <c r="BB713" s="78" t="e">
        <f aca="false">VLOOKUP(F713,PTDS2!$A$1:$Q$13,15)</f>
        <v>#N/A</v>
      </c>
      <c r="BC713" s="78" t="e">
        <f aca="false">VLOOKUP(F713,PTDS2!$A$1:$Q$13,16)</f>
        <v>#N/A</v>
      </c>
      <c r="BD713" s="78" t="e">
        <f aca="false">VLOOKUP(F713,PTDS2!$A$1:$Q$13,17)</f>
        <v>#N/A</v>
      </c>
      <c r="BF713" s="78" t="e">
        <f aca="false">IF(AO713=0,"",AO713)</f>
        <v>#N/A</v>
      </c>
      <c r="BG713" s="78" t="e">
        <f aca="false">IF(AP713=0,"",AP713)</f>
        <v>#N/A</v>
      </c>
      <c r="BH713" s="78" t="e">
        <f aca="false">IF(AQ713=0,"",AQ713)</f>
        <v>#N/A</v>
      </c>
      <c r="BI713" s="78" t="e">
        <f aca="false">IF(AR713=0,"",AR713)</f>
        <v>#N/A</v>
      </c>
      <c r="BJ713" s="78" t="e">
        <f aca="false">IF(AS713=0,"",AS713)</f>
        <v>#N/A</v>
      </c>
      <c r="BK713" s="78" t="e">
        <f aca="false">IF(AT713=0,"",AT713)</f>
        <v>#N/A</v>
      </c>
      <c r="BL713" s="78" t="e">
        <f aca="false">IF(AU713=0,"",AU713)</f>
        <v>#N/A</v>
      </c>
      <c r="BM713" s="78" t="e">
        <f aca="false">IF(AV713=0,"",AV713)</f>
        <v>#N/A</v>
      </c>
      <c r="BN713" s="78" t="e">
        <f aca="false">IF(AW713=0,"",AW713)</f>
        <v>#N/A</v>
      </c>
      <c r="BO713" s="78" t="e">
        <f aca="false">IF(AX713=0,"",AX713)</f>
        <v>#N/A</v>
      </c>
      <c r="BP713" s="78" t="e">
        <f aca="false">IF(AY713=0,"",AY713)</f>
        <v>#N/A</v>
      </c>
      <c r="BQ713" s="78" t="e">
        <f aca="false">IF(AZ713=0,"",AZ713)</f>
        <v>#N/A</v>
      </c>
      <c r="BR713" s="78" t="e">
        <f aca="false">IF(BA713=0,"",BA713)</f>
        <v>#N/A</v>
      </c>
      <c r="BS713" s="78" t="e">
        <f aca="false">IF(BB713=0,"",BB713)</f>
        <v>#N/A</v>
      </c>
      <c r="BT713" s="78" t="e">
        <f aca="false">IF(BC713=0,"",BC713)</f>
        <v>#N/A</v>
      </c>
      <c r="BU713" s="78" t="e">
        <f aca="false">IF(BD713=0,"",BD713)</f>
        <v>#N/A</v>
      </c>
    </row>
    <row r="714" customFormat="false" ht="56.7" hidden="false" customHeight="true" outlineLevel="0" collapsed="false">
      <c r="A714" s="137"/>
      <c r="B714" s="138"/>
      <c r="C714" s="139"/>
      <c r="D714" s="139"/>
      <c r="E714" s="143"/>
      <c r="F714" s="120"/>
      <c r="G714" s="121"/>
      <c r="H714" s="122"/>
      <c r="I714" s="123"/>
      <c r="J714" s="116"/>
      <c r="K714" s="124" t="str">
        <f aca="false">IF(ISBLANK(I714),"",ROUND(IF(J714&lt;&gt;"€",IF(J714="$",I714*TRANSFERENCIAS!$E$29,I714*TRANSFERENCIAS!$H$29),I714),2))</f>
        <v/>
      </c>
      <c r="L714" s="142"/>
      <c r="M714" s="142"/>
      <c r="N714" s="142"/>
      <c r="O714" s="142"/>
      <c r="P714" s="142"/>
      <c r="Q714" s="160" t="str">
        <f aca="false">IF(ISNUMBER(X714),X714,"P")</f>
        <v>P</v>
      </c>
      <c r="W714" s="129" t="n">
        <f aca="false">SUM(L714:O714)</f>
        <v>0</v>
      </c>
      <c r="X714" s="129" t="str">
        <f aca="false">IF(W714&gt;0,ABS(W714-K714),"")</f>
        <v/>
      </c>
      <c r="AO714" s="78" t="e">
        <f aca="false">VLOOKUP(F714,PTDS2!$A$1:$Q$13,2)</f>
        <v>#N/A</v>
      </c>
      <c r="AP714" s="78" t="e">
        <f aca="false">VLOOKUP(F714,PTDS2!$A$1:$Q$13,3)</f>
        <v>#N/A</v>
      </c>
      <c r="AQ714" s="78" t="e">
        <f aca="false">VLOOKUP(F714,PTDS2!$A$1:$Q$13,4)</f>
        <v>#N/A</v>
      </c>
      <c r="AR714" s="78" t="e">
        <f aca="false">VLOOKUP(F714,PTDS2!$A$1:$Q$13,5)</f>
        <v>#N/A</v>
      </c>
      <c r="AS714" s="78" t="e">
        <f aca="false">VLOOKUP(F714,PTDS2!$A$1:$Q$13,6)</f>
        <v>#N/A</v>
      </c>
      <c r="AT714" s="78" t="e">
        <f aca="false">VLOOKUP(F714,PTDS2!$A$1:$Q$13,7)</f>
        <v>#N/A</v>
      </c>
      <c r="AU714" s="78" t="e">
        <f aca="false">VLOOKUP(F714,PTDS2!$A$1:$Q$13,8)</f>
        <v>#N/A</v>
      </c>
      <c r="AV714" s="78" t="e">
        <f aca="false">VLOOKUP(F714,PTDS2!$A$1:$Q$13,9)</f>
        <v>#N/A</v>
      </c>
      <c r="AW714" s="78" t="e">
        <f aca="false">VLOOKUP(F714,PTDS2!$A$1:$Q$13,10)</f>
        <v>#N/A</v>
      </c>
      <c r="AX714" s="78" t="e">
        <f aca="false">VLOOKUP(F714,PTDS2!$A$1:$Q$13,11)</f>
        <v>#N/A</v>
      </c>
      <c r="AY714" s="78" t="e">
        <f aca="false">VLOOKUP(F714,PTDS2!$A$1:$Q$13,12)</f>
        <v>#N/A</v>
      </c>
      <c r="AZ714" s="78" t="e">
        <f aca="false">VLOOKUP(F714,PTDS2!$A$1:$Q$13,13)</f>
        <v>#N/A</v>
      </c>
      <c r="BA714" s="78" t="e">
        <f aca="false">VLOOKUP(F714,PTDS2!$A$1:$Q$13,14)</f>
        <v>#N/A</v>
      </c>
      <c r="BB714" s="78" t="e">
        <f aca="false">VLOOKUP(F714,PTDS2!$A$1:$Q$13,15)</f>
        <v>#N/A</v>
      </c>
      <c r="BC714" s="78" t="e">
        <f aca="false">VLOOKUP(F714,PTDS2!$A$1:$Q$13,16)</f>
        <v>#N/A</v>
      </c>
      <c r="BD714" s="78" t="e">
        <f aca="false">VLOOKUP(F714,PTDS2!$A$1:$Q$13,17)</f>
        <v>#N/A</v>
      </c>
      <c r="BF714" s="78" t="e">
        <f aca="false">IF(AO714=0,"",AO714)</f>
        <v>#N/A</v>
      </c>
      <c r="BG714" s="78" t="e">
        <f aca="false">IF(AP714=0,"",AP714)</f>
        <v>#N/A</v>
      </c>
      <c r="BH714" s="78" t="e">
        <f aca="false">IF(AQ714=0,"",AQ714)</f>
        <v>#N/A</v>
      </c>
      <c r="BI714" s="78" t="e">
        <f aca="false">IF(AR714=0,"",AR714)</f>
        <v>#N/A</v>
      </c>
      <c r="BJ714" s="78" t="e">
        <f aca="false">IF(AS714=0,"",AS714)</f>
        <v>#N/A</v>
      </c>
      <c r="BK714" s="78" t="e">
        <f aca="false">IF(AT714=0,"",AT714)</f>
        <v>#N/A</v>
      </c>
      <c r="BL714" s="78" t="e">
        <f aca="false">IF(AU714=0,"",AU714)</f>
        <v>#N/A</v>
      </c>
      <c r="BM714" s="78" t="e">
        <f aca="false">IF(AV714=0,"",AV714)</f>
        <v>#N/A</v>
      </c>
      <c r="BN714" s="78" t="e">
        <f aca="false">IF(AW714=0,"",AW714)</f>
        <v>#N/A</v>
      </c>
      <c r="BO714" s="78" t="e">
        <f aca="false">IF(AX714=0,"",AX714)</f>
        <v>#N/A</v>
      </c>
      <c r="BP714" s="78" t="e">
        <f aca="false">IF(AY714=0,"",AY714)</f>
        <v>#N/A</v>
      </c>
      <c r="BQ714" s="78" t="e">
        <f aca="false">IF(AZ714=0,"",AZ714)</f>
        <v>#N/A</v>
      </c>
      <c r="BR714" s="78" t="e">
        <f aca="false">IF(BA714=0,"",BA714)</f>
        <v>#N/A</v>
      </c>
      <c r="BS714" s="78" t="e">
        <f aca="false">IF(BB714=0,"",BB714)</f>
        <v>#N/A</v>
      </c>
      <c r="BT714" s="78" t="e">
        <f aca="false">IF(BC714=0,"",BC714)</f>
        <v>#N/A</v>
      </c>
      <c r="BU714" s="78" t="e">
        <f aca="false">IF(BD714=0,"",BD714)</f>
        <v>#N/A</v>
      </c>
    </row>
    <row r="715" customFormat="false" ht="56.7" hidden="false" customHeight="true" outlineLevel="0" collapsed="false">
      <c r="A715" s="137"/>
      <c r="B715" s="138"/>
      <c r="C715" s="139"/>
      <c r="D715" s="139"/>
      <c r="E715" s="143"/>
      <c r="F715" s="120"/>
      <c r="G715" s="121"/>
      <c r="H715" s="122"/>
      <c r="I715" s="123"/>
      <c r="J715" s="116"/>
      <c r="K715" s="124" t="str">
        <f aca="false">IF(ISBLANK(I715),"",ROUND(IF(J715&lt;&gt;"€",IF(J715="$",I715*TRANSFERENCIAS!$E$29,I715*TRANSFERENCIAS!$H$29),I715),2))</f>
        <v/>
      </c>
      <c r="L715" s="142"/>
      <c r="M715" s="142"/>
      <c r="N715" s="142"/>
      <c r="O715" s="142"/>
      <c r="P715" s="142"/>
      <c r="Q715" s="160" t="str">
        <f aca="false">IF(ISNUMBER(X715),X715,"P")</f>
        <v>P</v>
      </c>
      <c r="W715" s="129" t="n">
        <f aca="false">SUM(L715:O715)</f>
        <v>0</v>
      </c>
      <c r="X715" s="129" t="str">
        <f aca="false">IF(W715&gt;0,ABS(W715-K715),"")</f>
        <v/>
      </c>
      <c r="AO715" s="78" t="e">
        <f aca="false">VLOOKUP(F715,PTDS2!$A$1:$Q$13,2)</f>
        <v>#N/A</v>
      </c>
      <c r="AP715" s="78" t="e">
        <f aca="false">VLOOKUP(F715,PTDS2!$A$1:$Q$13,3)</f>
        <v>#N/A</v>
      </c>
      <c r="AQ715" s="78" t="e">
        <f aca="false">VLOOKUP(F715,PTDS2!$A$1:$Q$13,4)</f>
        <v>#N/A</v>
      </c>
      <c r="AR715" s="78" t="e">
        <f aca="false">VLOOKUP(F715,PTDS2!$A$1:$Q$13,5)</f>
        <v>#N/A</v>
      </c>
      <c r="AS715" s="78" t="e">
        <f aca="false">VLOOKUP(F715,PTDS2!$A$1:$Q$13,6)</f>
        <v>#N/A</v>
      </c>
      <c r="AT715" s="78" t="e">
        <f aca="false">VLOOKUP(F715,PTDS2!$A$1:$Q$13,7)</f>
        <v>#N/A</v>
      </c>
      <c r="AU715" s="78" t="e">
        <f aca="false">VLOOKUP(F715,PTDS2!$A$1:$Q$13,8)</f>
        <v>#N/A</v>
      </c>
      <c r="AV715" s="78" t="e">
        <f aca="false">VLOOKUP(F715,PTDS2!$A$1:$Q$13,9)</f>
        <v>#N/A</v>
      </c>
      <c r="AW715" s="78" t="e">
        <f aca="false">VLOOKUP(F715,PTDS2!$A$1:$Q$13,10)</f>
        <v>#N/A</v>
      </c>
      <c r="AX715" s="78" t="e">
        <f aca="false">VLOOKUP(F715,PTDS2!$A$1:$Q$13,11)</f>
        <v>#N/A</v>
      </c>
      <c r="AY715" s="78" t="e">
        <f aca="false">VLOOKUP(F715,PTDS2!$A$1:$Q$13,12)</f>
        <v>#N/A</v>
      </c>
      <c r="AZ715" s="78" t="e">
        <f aca="false">VLOOKUP(F715,PTDS2!$A$1:$Q$13,13)</f>
        <v>#N/A</v>
      </c>
      <c r="BA715" s="78" t="e">
        <f aca="false">VLOOKUP(F715,PTDS2!$A$1:$Q$13,14)</f>
        <v>#N/A</v>
      </c>
      <c r="BB715" s="78" t="e">
        <f aca="false">VLOOKUP(F715,PTDS2!$A$1:$Q$13,15)</f>
        <v>#N/A</v>
      </c>
      <c r="BC715" s="78" t="e">
        <f aca="false">VLOOKUP(F715,PTDS2!$A$1:$Q$13,16)</f>
        <v>#N/A</v>
      </c>
      <c r="BD715" s="78" t="e">
        <f aca="false">VLOOKUP(F715,PTDS2!$A$1:$Q$13,17)</f>
        <v>#N/A</v>
      </c>
      <c r="BF715" s="78" t="e">
        <f aca="false">IF(AO715=0,"",AO715)</f>
        <v>#N/A</v>
      </c>
      <c r="BG715" s="78" t="e">
        <f aca="false">IF(AP715=0,"",AP715)</f>
        <v>#N/A</v>
      </c>
      <c r="BH715" s="78" t="e">
        <f aca="false">IF(AQ715=0,"",AQ715)</f>
        <v>#N/A</v>
      </c>
      <c r="BI715" s="78" t="e">
        <f aca="false">IF(AR715=0,"",AR715)</f>
        <v>#N/A</v>
      </c>
      <c r="BJ715" s="78" t="e">
        <f aca="false">IF(AS715=0,"",AS715)</f>
        <v>#N/A</v>
      </c>
      <c r="BK715" s="78" t="e">
        <f aca="false">IF(AT715=0,"",AT715)</f>
        <v>#N/A</v>
      </c>
      <c r="BL715" s="78" t="e">
        <f aca="false">IF(AU715=0,"",AU715)</f>
        <v>#N/A</v>
      </c>
      <c r="BM715" s="78" t="e">
        <f aca="false">IF(AV715=0,"",AV715)</f>
        <v>#N/A</v>
      </c>
      <c r="BN715" s="78" t="e">
        <f aca="false">IF(AW715=0,"",AW715)</f>
        <v>#N/A</v>
      </c>
      <c r="BO715" s="78" t="e">
        <f aca="false">IF(AX715=0,"",AX715)</f>
        <v>#N/A</v>
      </c>
      <c r="BP715" s="78" t="e">
        <f aca="false">IF(AY715=0,"",AY715)</f>
        <v>#N/A</v>
      </c>
      <c r="BQ715" s="78" t="e">
        <f aca="false">IF(AZ715=0,"",AZ715)</f>
        <v>#N/A</v>
      </c>
      <c r="BR715" s="78" t="e">
        <f aca="false">IF(BA715=0,"",BA715)</f>
        <v>#N/A</v>
      </c>
      <c r="BS715" s="78" t="e">
        <f aca="false">IF(BB715=0,"",BB715)</f>
        <v>#N/A</v>
      </c>
      <c r="BT715" s="78" t="e">
        <f aca="false">IF(BC715=0,"",BC715)</f>
        <v>#N/A</v>
      </c>
      <c r="BU715" s="78" t="e">
        <f aca="false">IF(BD715=0,"",BD715)</f>
        <v>#N/A</v>
      </c>
    </row>
    <row r="716" customFormat="false" ht="56.7" hidden="false" customHeight="true" outlineLevel="0" collapsed="false">
      <c r="A716" s="137"/>
      <c r="B716" s="138"/>
      <c r="C716" s="139"/>
      <c r="D716" s="139"/>
      <c r="E716" s="143"/>
      <c r="F716" s="120"/>
      <c r="G716" s="121"/>
      <c r="H716" s="122"/>
      <c r="I716" s="123"/>
      <c r="J716" s="116"/>
      <c r="K716" s="124" t="str">
        <f aca="false">IF(ISBLANK(I716),"",ROUND(IF(J716&lt;&gt;"€",IF(J716="$",I716*TRANSFERENCIAS!$E$29,I716*TRANSFERENCIAS!$H$29),I716),2))</f>
        <v/>
      </c>
      <c r="L716" s="142"/>
      <c r="M716" s="142"/>
      <c r="N716" s="142"/>
      <c r="O716" s="142"/>
      <c r="P716" s="142"/>
      <c r="Q716" s="160" t="str">
        <f aca="false">IF(ISNUMBER(X716),X716,"P")</f>
        <v>P</v>
      </c>
      <c r="W716" s="129" t="n">
        <f aca="false">SUM(L716:O716)</f>
        <v>0</v>
      </c>
      <c r="X716" s="129" t="str">
        <f aca="false">IF(W716&gt;0,ABS(W716-K716),"")</f>
        <v/>
      </c>
      <c r="AO716" s="78" t="e">
        <f aca="false">VLOOKUP(F716,PTDS2!$A$1:$Q$13,2)</f>
        <v>#N/A</v>
      </c>
      <c r="AP716" s="78" t="e">
        <f aca="false">VLOOKUP(F716,PTDS2!$A$1:$Q$13,3)</f>
        <v>#N/A</v>
      </c>
      <c r="AQ716" s="78" t="e">
        <f aca="false">VLOOKUP(F716,PTDS2!$A$1:$Q$13,4)</f>
        <v>#N/A</v>
      </c>
      <c r="AR716" s="78" t="e">
        <f aca="false">VLOOKUP(F716,PTDS2!$A$1:$Q$13,5)</f>
        <v>#N/A</v>
      </c>
      <c r="AS716" s="78" t="e">
        <f aca="false">VLOOKUP(F716,PTDS2!$A$1:$Q$13,6)</f>
        <v>#N/A</v>
      </c>
      <c r="AT716" s="78" t="e">
        <f aca="false">VLOOKUP(F716,PTDS2!$A$1:$Q$13,7)</f>
        <v>#N/A</v>
      </c>
      <c r="AU716" s="78" t="e">
        <f aca="false">VLOOKUP(F716,PTDS2!$A$1:$Q$13,8)</f>
        <v>#N/A</v>
      </c>
      <c r="AV716" s="78" t="e">
        <f aca="false">VLOOKUP(F716,PTDS2!$A$1:$Q$13,9)</f>
        <v>#N/A</v>
      </c>
      <c r="AW716" s="78" t="e">
        <f aca="false">VLOOKUP(F716,PTDS2!$A$1:$Q$13,10)</f>
        <v>#N/A</v>
      </c>
      <c r="AX716" s="78" t="e">
        <f aca="false">VLOOKUP(F716,PTDS2!$A$1:$Q$13,11)</f>
        <v>#N/A</v>
      </c>
      <c r="AY716" s="78" t="e">
        <f aca="false">VLOOKUP(F716,PTDS2!$A$1:$Q$13,12)</f>
        <v>#N/A</v>
      </c>
      <c r="AZ716" s="78" t="e">
        <f aca="false">VLOOKUP(F716,PTDS2!$A$1:$Q$13,13)</f>
        <v>#N/A</v>
      </c>
      <c r="BA716" s="78" t="e">
        <f aca="false">VLOOKUP(F716,PTDS2!$A$1:$Q$13,14)</f>
        <v>#N/A</v>
      </c>
      <c r="BB716" s="78" t="e">
        <f aca="false">VLOOKUP(F716,PTDS2!$A$1:$Q$13,15)</f>
        <v>#N/A</v>
      </c>
      <c r="BC716" s="78" t="e">
        <f aca="false">VLOOKUP(F716,PTDS2!$A$1:$Q$13,16)</f>
        <v>#N/A</v>
      </c>
      <c r="BD716" s="78" t="e">
        <f aca="false">VLOOKUP(F716,PTDS2!$A$1:$Q$13,17)</f>
        <v>#N/A</v>
      </c>
      <c r="BF716" s="78" t="e">
        <f aca="false">IF(AO716=0,"",AO716)</f>
        <v>#N/A</v>
      </c>
      <c r="BG716" s="78" t="e">
        <f aca="false">IF(AP716=0,"",AP716)</f>
        <v>#N/A</v>
      </c>
      <c r="BH716" s="78" t="e">
        <f aca="false">IF(AQ716=0,"",AQ716)</f>
        <v>#N/A</v>
      </c>
      <c r="BI716" s="78" t="e">
        <f aca="false">IF(AR716=0,"",AR716)</f>
        <v>#N/A</v>
      </c>
      <c r="BJ716" s="78" t="e">
        <f aca="false">IF(AS716=0,"",AS716)</f>
        <v>#N/A</v>
      </c>
      <c r="BK716" s="78" t="e">
        <f aca="false">IF(AT716=0,"",AT716)</f>
        <v>#N/A</v>
      </c>
      <c r="BL716" s="78" t="e">
        <f aca="false">IF(AU716=0,"",AU716)</f>
        <v>#N/A</v>
      </c>
      <c r="BM716" s="78" t="e">
        <f aca="false">IF(AV716=0,"",AV716)</f>
        <v>#N/A</v>
      </c>
      <c r="BN716" s="78" t="e">
        <f aca="false">IF(AW716=0,"",AW716)</f>
        <v>#N/A</v>
      </c>
      <c r="BO716" s="78" t="e">
        <f aca="false">IF(AX716=0,"",AX716)</f>
        <v>#N/A</v>
      </c>
      <c r="BP716" s="78" t="e">
        <f aca="false">IF(AY716=0,"",AY716)</f>
        <v>#N/A</v>
      </c>
      <c r="BQ716" s="78" t="e">
        <f aca="false">IF(AZ716=0,"",AZ716)</f>
        <v>#N/A</v>
      </c>
      <c r="BR716" s="78" t="e">
        <f aca="false">IF(BA716=0,"",BA716)</f>
        <v>#N/A</v>
      </c>
      <c r="BS716" s="78" t="e">
        <f aca="false">IF(BB716=0,"",BB716)</f>
        <v>#N/A</v>
      </c>
      <c r="BT716" s="78" t="e">
        <f aca="false">IF(BC716=0,"",BC716)</f>
        <v>#N/A</v>
      </c>
      <c r="BU716" s="78" t="e">
        <f aca="false">IF(BD716=0,"",BD716)</f>
        <v>#N/A</v>
      </c>
    </row>
    <row r="717" customFormat="false" ht="56.7" hidden="false" customHeight="true" outlineLevel="0" collapsed="false">
      <c r="A717" s="137"/>
      <c r="B717" s="138"/>
      <c r="C717" s="139"/>
      <c r="D717" s="139"/>
      <c r="E717" s="143"/>
      <c r="F717" s="120"/>
      <c r="G717" s="121"/>
      <c r="H717" s="122"/>
      <c r="I717" s="123"/>
      <c r="J717" s="116"/>
      <c r="K717" s="124" t="str">
        <f aca="false">IF(ISBLANK(I717),"",ROUND(IF(J717&lt;&gt;"€",IF(J717="$",I717*TRANSFERENCIAS!$E$29,I717*TRANSFERENCIAS!$H$29),I717),2))</f>
        <v/>
      </c>
      <c r="L717" s="142"/>
      <c r="M717" s="142"/>
      <c r="N717" s="142"/>
      <c r="O717" s="142"/>
      <c r="P717" s="142"/>
      <c r="Q717" s="160" t="str">
        <f aca="false">IF(ISNUMBER(X717),X717,"P")</f>
        <v>P</v>
      </c>
      <c r="W717" s="129" t="n">
        <f aca="false">SUM(L717:O717)</f>
        <v>0</v>
      </c>
      <c r="X717" s="129" t="str">
        <f aca="false">IF(W717&gt;0,ABS(W717-K717),"")</f>
        <v/>
      </c>
      <c r="AO717" s="78" t="e">
        <f aca="false">VLOOKUP(F717,PTDS2!$A$1:$Q$13,2)</f>
        <v>#N/A</v>
      </c>
      <c r="AP717" s="78" t="e">
        <f aca="false">VLOOKUP(F717,PTDS2!$A$1:$Q$13,3)</f>
        <v>#N/A</v>
      </c>
      <c r="AQ717" s="78" t="e">
        <f aca="false">VLOOKUP(F717,PTDS2!$A$1:$Q$13,4)</f>
        <v>#N/A</v>
      </c>
      <c r="AR717" s="78" t="e">
        <f aca="false">VLOOKUP(F717,PTDS2!$A$1:$Q$13,5)</f>
        <v>#N/A</v>
      </c>
      <c r="AS717" s="78" t="e">
        <f aca="false">VLOOKUP(F717,PTDS2!$A$1:$Q$13,6)</f>
        <v>#N/A</v>
      </c>
      <c r="AT717" s="78" t="e">
        <f aca="false">VLOOKUP(F717,PTDS2!$A$1:$Q$13,7)</f>
        <v>#N/A</v>
      </c>
      <c r="AU717" s="78" t="e">
        <f aca="false">VLOOKUP(F717,PTDS2!$A$1:$Q$13,8)</f>
        <v>#N/A</v>
      </c>
      <c r="AV717" s="78" t="e">
        <f aca="false">VLOOKUP(F717,PTDS2!$A$1:$Q$13,9)</f>
        <v>#N/A</v>
      </c>
      <c r="AW717" s="78" t="e">
        <f aca="false">VLOOKUP(F717,PTDS2!$A$1:$Q$13,10)</f>
        <v>#N/A</v>
      </c>
      <c r="AX717" s="78" t="e">
        <f aca="false">VLOOKUP(F717,PTDS2!$A$1:$Q$13,11)</f>
        <v>#N/A</v>
      </c>
      <c r="AY717" s="78" t="e">
        <f aca="false">VLOOKUP(F717,PTDS2!$A$1:$Q$13,12)</f>
        <v>#N/A</v>
      </c>
      <c r="AZ717" s="78" t="e">
        <f aca="false">VLOOKUP(F717,PTDS2!$A$1:$Q$13,13)</f>
        <v>#N/A</v>
      </c>
      <c r="BA717" s="78" t="e">
        <f aca="false">VLOOKUP(F717,PTDS2!$A$1:$Q$13,14)</f>
        <v>#N/A</v>
      </c>
      <c r="BB717" s="78" t="e">
        <f aca="false">VLOOKUP(F717,PTDS2!$A$1:$Q$13,15)</f>
        <v>#N/A</v>
      </c>
      <c r="BC717" s="78" t="e">
        <f aca="false">VLOOKUP(F717,PTDS2!$A$1:$Q$13,16)</f>
        <v>#N/A</v>
      </c>
      <c r="BD717" s="78" t="e">
        <f aca="false">VLOOKUP(F717,PTDS2!$A$1:$Q$13,17)</f>
        <v>#N/A</v>
      </c>
      <c r="BF717" s="78" t="e">
        <f aca="false">IF(AO717=0,"",AO717)</f>
        <v>#N/A</v>
      </c>
      <c r="BG717" s="78" t="e">
        <f aca="false">IF(AP717=0,"",AP717)</f>
        <v>#N/A</v>
      </c>
      <c r="BH717" s="78" t="e">
        <f aca="false">IF(AQ717=0,"",AQ717)</f>
        <v>#N/A</v>
      </c>
      <c r="BI717" s="78" t="e">
        <f aca="false">IF(AR717=0,"",AR717)</f>
        <v>#N/A</v>
      </c>
      <c r="BJ717" s="78" t="e">
        <f aca="false">IF(AS717=0,"",AS717)</f>
        <v>#N/A</v>
      </c>
      <c r="BK717" s="78" t="e">
        <f aca="false">IF(AT717=0,"",AT717)</f>
        <v>#N/A</v>
      </c>
      <c r="BL717" s="78" t="e">
        <f aca="false">IF(AU717=0,"",AU717)</f>
        <v>#N/A</v>
      </c>
      <c r="BM717" s="78" t="e">
        <f aca="false">IF(AV717=0,"",AV717)</f>
        <v>#N/A</v>
      </c>
      <c r="BN717" s="78" t="e">
        <f aca="false">IF(AW717=0,"",AW717)</f>
        <v>#N/A</v>
      </c>
      <c r="BO717" s="78" t="e">
        <f aca="false">IF(AX717=0,"",AX717)</f>
        <v>#N/A</v>
      </c>
      <c r="BP717" s="78" t="e">
        <f aca="false">IF(AY717=0,"",AY717)</f>
        <v>#N/A</v>
      </c>
      <c r="BQ717" s="78" t="e">
        <f aca="false">IF(AZ717=0,"",AZ717)</f>
        <v>#N/A</v>
      </c>
      <c r="BR717" s="78" t="e">
        <f aca="false">IF(BA717=0,"",BA717)</f>
        <v>#N/A</v>
      </c>
      <c r="BS717" s="78" t="e">
        <f aca="false">IF(BB717=0,"",BB717)</f>
        <v>#N/A</v>
      </c>
      <c r="BT717" s="78" t="e">
        <f aca="false">IF(BC717=0,"",BC717)</f>
        <v>#N/A</v>
      </c>
      <c r="BU717" s="78" t="e">
        <f aca="false">IF(BD717=0,"",BD717)</f>
        <v>#N/A</v>
      </c>
    </row>
    <row r="718" customFormat="false" ht="56.7" hidden="false" customHeight="true" outlineLevel="0" collapsed="false">
      <c r="A718" s="137"/>
      <c r="B718" s="138"/>
      <c r="C718" s="139"/>
      <c r="D718" s="139"/>
      <c r="E718" s="143"/>
      <c r="F718" s="120"/>
      <c r="G718" s="121"/>
      <c r="H718" s="122"/>
      <c r="I718" s="123"/>
      <c r="J718" s="116"/>
      <c r="K718" s="124" t="str">
        <f aca="false">IF(ISBLANK(I718),"",ROUND(IF(J718&lt;&gt;"€",IF(J718="$",I718*TRANSFERENCIAS!$E$29,I718*TRANSFERENCIAS!$H$29),I718),2))</f>
        <v/>
      </c>
      <c r="L718" s="142"/>
      <c r="M718" s="142"/>
      <c r="N718" s="142"/>
      <c r="O718" s="142"/>
      <c r="P718" s="142"/>
      <c r="Q718" s="160" t="str">
        <f aca="false">IF(ISNUMBER(X718),X718,"P")</f>
        <v>P</v>
      </c>
      <c r="W718" s="129" t="n">
        <f aca="false">SUM(L718:O718)</f>
        <v>0</v>
      </c>
      <c r="X718" s="129" t="str">
        <f aca="false">IF(W718&gt;0,ABS(W718-K718),"")</f>
        <v/>
      </c>
      <c r="AO718" s="78" t="e">
        <f aca="false">VLOOKUP(F718,PTDS2!$A$1:$Q$13,2)</f>
        <v>#N/A</v>
      </c>
      <c r="AP718" s="78" t="e">
        <f aca="false">VLOOKUP(F718,PTDS2!$A$1:$Q$13,3)</f>
        <v>#N/A</v>
      </c>
      <c r="AQ718" s="78" t="e">
        <f aca="false">VLOOKUP(F718,PTDS2!$A$1:$Q$13,4)</f>
        <v>#N/A</v>
      </c>
      <c r="AR718" s="78" t="e">
        <f aca="false">VLOOKUP(F718,PTDS2!$A$1:$Q$13,5)</f>
        <v>#N/A</v>
      </c>
      <c r="AS718" s="78" t="e">
        <f aca="false">VLOOKUP(F718,PTDS2!$A$1:$Q$13,6)</f>
        <v>#N/A</v>
      </c>
      <c r="AT718" s="78" t="e">
        <f aca="false">VLOOKUP(F718,PTDS2!$A$1:$Q$13,7)</f>
        <v>#N/A</v>
      </c>
      <c r="AU718" s="78" t="e">
        <f aca="false">VLOOKUP(F718,PTDS2!$A$1:$Q$13,8)</f>
        <v>#N/A</v>
      </c>
      <c r="AV718" s="78" t="e">
        <f aca="false">VLOOKUP(F718,PTDS2!$A$1:$Q$13,9)</f>
        <v>#N/A</v>
      </c>
      <c r="AW718" s="78" t="e">
        <f aca="false">VLOOKUP(F718,PTDS2!$A$1:$Q$13,10)</f>
        <v>#N/A</v>
      </c>
      <c r="AX718" s="78" t="e">
        <f aca="false">VLOOKUP(F718,PTDS2!$A$1:$Q$13,11)</f>
        <v>#N/A</v>
      </c>
      <c r="AY718" s="78" t="e">
        <f aca="false">VLOOKUP(F718,PTDS2!$A$1:$Q$13,12)</f>
        <v>#N/A</v>
      </c>
      <c r="AZ718" s="78" t="e">
        <f aca="false">VLOOKUP(F718,PTDS2!$A$1:$Q$13,13)</f>
        <v>#N/A</v>
      </c>
      <c r="BA718" s="78" t="e">
        <f aca="false">VLOOKUP(F718,PTDS2!$A$1:$Q$13,14)</f>
        <v>#N/A</v>
      </c>
      <c r="BB718" s="78" t="e">
        <f aca="false">VLOOKUP(F718,PTDS2!$A$1:$Q$13,15)</f>
        <v>#N/A</v>
      </c>
      <c r="BC718" s="78" t="e">
        <f aca="false">VLOOKUP(F718,PTDS2!$A$1:$Q$13,16)</f>
        <v>#N/A</v>
      </c>
      <c r="BD718" s="78" t="e">
        <f aca="false">VLOOKUP(F718,PTDS2!$A$1:$Q$13,17)</f>
        <v>#N/A</v>
      </c>
      <c r="BF718" s="78" t="e">
        <f aca="false">IF(AO718=0,"",AO718)</f>
        <v>#N/A</v>
      </c>
      <c r="BG718" s="78" t="e">
        <f aca="false">IF(AP718=0,"",AP718)</f>
        <v>#N/A</v>
      </c>
      <c r="BH718" s="78" t="e">
        <f aca="false">IF(AQ718=0,"",AQ718)</f>
        <v>#N/A</v>
      </c>
      <c r="BI718" s="78" t="e">
        <f aca="false">IF(AR718=0,"",AR718)</f>
        <v>#N/A</v>
      </c>
      <c r="BJ718" s="78" t="e">
        <f aca="false">IF(AS718=0,"",AS718)</f>
        <v>#N/A</v>
      </c>
      <c r="BK718" s="78" t="e">
        <f aca="false">IF(AT718=0,"",AT718)</f>
        <v>#N/A</v>
      </c>
      <c r="BL718" s="78" t="e">
        <f aca="false">IF(AU718=0,"",AU718)</f>
        <v>#N/A</v>
      </c>
      <c r="BM718" s="78" t="e">
        <f aca="false">IF(AV718=0,"",AV718)</f>
        <v>#N/A</v>
      </c>
      <c r="BN718" s="78" t="e">
        <f aca="false">IF(AW718=0,"",AW718)</f>
        <v>#N/A</v>
      </c>
      <c r="BO718" s="78" t="e">
        <f aca="false">IF(AX718=0,"",AX718)</f>
        <v>#N/A</v>
      </c>
      <c r="BP718" s="78" t="e">
        <f aca="false">IF(AY718=0,"",AY718)</f>
        <v>#N/A</v>
      </c>
      <c r="BQ718" s="78" t="e">
        <f aca="false">IF(AZ718=0,"",AZ718)</f>
        <v>#N/A</v>
      </c>
      <c r="BR718" s="78" t="e">
        <f aca="false">IF(BA718=0,"",BA718)</f>
        <v>#N/A</v>
      </c>
      <c r="BS718" s="78" t="e">
        <f aca="false">IF(BB718=0,"",BB718)</f>
        <v>#N/A</v>
      </c>
      <c r="BT718" s="78" t="e">
        <f aca="false">IF(BC718=0,"",BC718)</f>
        <v>#N/A</v>
      </c>
      <c r="BU718" s="78" t="e">
        <f aca="false">IF(BD718=0,"",BD718)</f>
        <v>#N/A</v>
      </c>
    </row>
    <row r="719" customFormat="false" ht="56.7" hidden="false" customHeight="true" outlineLevel="0" collapsed="false">
      <c r="A719" s="137"/>
      <c r="B719" s="138"/>
      <c r="C719" s="139"/>
      <c r="D719" s="139"/>
      <c r="E719" s="143"/>
      <c r="F719" s="120"/>
      <c r="G719" s="121"/>
      <c r="H719" s="122"/>
      <c r="I719" s="123"/>
      <c r="J719" s="116"/>
      <c r="K719" s="124" t="str">
        <f aca="false">IF(ISBLANK(I719),"",ROUND(IF(J719&lt;&gt;"€",IF(J719="$",I719*TRANSFERENCIAS!$E$29,I719*TRANSFERENCIAS!$H$29),I719),2))</f>
        <v/>
      </c>
      <c r="L719" s="142"/>
      <c r="M719" s="142"/>
      <c r="N719" s="142"/>
      <c r="O719" s="142"/>
      <c r="P719" s="142"/>
      <c r="Q719" s="160" t="str">
        <f aca="false">IF(ISNUMBER(X719),X719,"P")</f>
        <v>P</v>
      </c>
      <c r="W719" s="129" t="n">
        <f aca="false">SUM(L719:O719)</f>
        <v>0</v>
      </c>
      <c r="X719" s="129" t="str">
        <f aca="false">IF(W719&gt;0,ABS(W719-K719),"")</f>
        <v/>
      </c>
      <c r="AO719" s="78" t="e">
        <f aca="false">VLOOKUP(F719,PTDS2!$A$1:$Q$13,2)</f>
        <v>#N/A</v>
      </c>
      <c r="AP719" s="78" t="e">
        <f aca="false">VLOOKUP(F719,PTDS2!$A$1:$Q$13,3)</f>
        <v>#N/A</v>
      </c>
      <c r="AQ719" s="78" t="e">
        <f aca="false">VLOOKUP(F719,PTDS2!$A$1:$Q$13,4)</f>
        <v>#N/A</v>
      </c>
      <c r="AR719" s="78" t="e">
        <f aca="false">VLOOKUP(F719,PTDS2!$A$1:$Q$13,5)</f>
        <v>#N/A</v>
      </c>
      <c r="AS719" s="78" t="e">
        <f aca="false">VLOOKUP(F719,PTDS2!$A$1:$Q$13,6)</f>
        <v>#N/A</v>
      </c>
      <c r="AT719" s="78" t="e">
        <f aca="false">VLOOKUP(F719,PTDS2!$A$1:$Q$13,7)</f>
        <v>#N/A</v>
      </c>
      <c r="AU719" s="78" t="e">
        <f aca="false">VLOOKUP(F719,PTDS2!$A$1:$Q$13,8)</f>
        <v>#N/A</v>
      </c>
      <c r="AV719" s="78" t="e">
        <f aca="false">VLOOKUP(F719,PTDS2!$A$1:$Q$13,9)</f>
        <v>#N/A</v>
      </c>
      <c r="AW719" s="78" t="e">
        <f aca="false">VLOOKUP(F719,PTDS2!$A$1:$Q$13,10)</f>
        <v>#N/A</v>
      </c>
      <c r="AX719" s="78" t="e">
        <f aca="false">VLOOKUP(F719,PTDS2!$A$1:$Q$13,11)</f>
        <v>#N/A</v>
      </c>
      <c r="AY719" s="78" t="e">
        <f aca="false">VLOOKUP(F719,PTDS2!$A$1:$Q$13,12)</f>
        <v>#N/A</v>
      </c>
      <c r="AZ719" s="78" t="e">
        <f aca="false">VLOOKUP(F719,PTDS2!$A$1:$Q$13,13)</f>
        <v>#N/A</v>
      </c>
      <c r="BA719" s="78" t="e">
        <f aca="false">VLOOKUP(F719,PTDS2!$A$1:$Q$13,14)</f>
        <v>#N/A</v>
      </c>
      <c r="BB719" s="78" t="e">
        <f aca="false">VLOOKUP(F719,PTDS2!$A$1:$Q$13,15)</f>
        <v>#N/A</v>
      </c>
      <c r="BC719" s="78" t="e">
        <f aca="false">VLOOKUP(F719,PTDS2!$A$1:$Q$13,16)</f>
        <v>#N/A</v>
      </c>
      <c r="BD719" s="78" t="e">
        <f aca="false">VLOOKUP(F719,PTDS2!$A$1:$Q$13,17)</f>
        <v>#N/A</v>
      </c>
      <c r="BF719" s="78" t="e">
        <f aca="false">IF(AO719=0,"",AO719)</f>
        <v>#N/A</v>
      </c>
      <c r="BG719" s="78" t="e">
        <f aca="false">IF(AP719=0,"",AP719)</f>
        <v>#N/A</v>
      </c>
      <c r="BH719" s="78" t="e">
        <f aca="false">IF(AQ719=0,"",AQ719)</f>
        <v>#N/A</v>
      </c>
      <c r="BI719" s="78" t="e">
        <f aca="false">IF(AR719=0,"",AR719)</f>
        <v>#N/A</v>
      </c>
      <c r="BJ719" s="78" t="e">
        <f aca="false">IF(AS719=0,"",AS719)</f>
        <v>#N/A</v>
      </c>
      <c r="BK719" s="78" t="e">
        <f aca="false">IF(AT719=0,"",AT719)</f>
        <v>#N/A</v>
      </c>
      <c r="BL719" s="78" t="e">
        <f aca="false">IF(AU719=0,"",AU719)</f>
        <v>#N/A</v>
      </c>
      <c r="BM719" s="78" t="e">
        <f aca="false">IF(AV719=0,"",AV719)</f>
        <v>#N/A</v>
      </c>
      <c r="BN719" s="78" t="e">
        <f aca="false">IF(AW719=0,"",AW719)</f>
        <v>#N/A</v>
      </c>
      <c r="BO719" s="78" t="e">
        <f aca="false">IF(AX719=0,"",AX719)</f>
        <v>#N/A</v>
      </c>
      <c r="BP719" s="78" t="e">
        <f aca="false">IF(AY719=0,"",AY719)</f>
        <v>#N/A</v>
      </c>
      <c r="BQ719" s="78" t="e">
        <f aca="false">IF(AZ719=0,"",AZ719)</f>
        <v>#N/A</v>
      </c>
      <c r="BR719" s="78" t="e">
        <f aca="false">IF(BA719=0,"",BA719)</f>
        <v>#N/A</v>
      </c>
      <c r="BS719" s="78" t="e">
        <f aca="false">IF(BB719=0,"",BB719)</f>
        <v>#N/A</v>
      </c>
      <c r="BT719" s="78" t="e">
        <f aca="false">IF(BC719=0,"",BC719)</f>
        <v>#N/A</v>
      </c>
      <c r="BU719" s="78" t="e">
        <f aca="false">IF(BD719=0,"",BD719)</f>
        <v>#N/A</v>
      </c>
    </row>
    <row r="720" customFormat="false" ht="56.7" hidden="false" customHeight="true" outlineLevel="0" collapsed="false">
      <c r="A720" s="137"/>
      <c r="B720" s="138"/>
      <c r="C720" s="139"/>
      <c r="D720" s="139"/>
      <c r="E720" s="143"/>
      <c r="F720" s="120"/>
      <c r="G720" s="121"/>
      <c r="H720" s="122"/>
      <c r="I720" s="123"/>
      <c r="J720" s="116"/>
      <c r="K720" s="124" t="str">
        <f aca="false">IF(ISBLANK(I720),"",ROUND(IF(J720&lt;&gt;"€",IF(J720="$",I720*TRANSFERENCIAS!$E$29,I720*TRANSFERENCIAS!$H$29),I720),2))</f>
        <v/>
      </c>
      <c r="L720" s="142"/>
      <c r="M720" s="142"/>
      <c r="N720" s="142"/>
      <c r="O720" s="142"/>
      <c r="P720" s="142"/>
      <c r="Q720" s="160" t="str">
        <f aca="false">IF(ISNUMBER(X720),X720,"P")</f>
        <v>P</v>
      </c>
      <c r="W720" s="129" t="n">
        <f aca="false">SUM(L720:O720)</f>
        <v>0</v>
      </c>
      <c r="X720" s="129" t="str">
        <f aca="false">IF(W720&gt;0,ABS(W720-K720),"")</f>
        <v/>
      </c>
      <c r="AO720" s="78" t="e">
        <f aca="false">VLOOKUP(F720,PTDS2!$A$1:$Q$13,2)</f>
        <v>#N/A</v>
      </c>
      <c r="AP720" s="78" t="e">
        <f aca="false">VLOOKUP(F720,PTDS2!$A$1:$Q$13,3)</f>
        <v>#N/A</v>
      </c>
      <c r="AQ720" s="78" t="e">
        <f aca="false">VLOOKUP(F720,PTDS2!$A$1:$Q$13,4)</f>
        <v>#N/A</v>
      </c>
      <c r="AR720" s="78" t="e">
        <f aca="false">VLOOKUP(F720,PTDS2!$A$1:$Q$13,5)</f>
        <v>#N/A</v>
      </c>
      <c r="AS720" s="78" t="e">
        <f aca="false">VLOOKUP(F720,PTDS2!$A$1:$Q$13,6)</f>
        <v>#N/A</v>
      </c>
      <c r="AT720" s="78" t="e">
        <f aca="false">VLOOKUP(F720,PTDS2!$A$1:$Q$13,7)</f>
        <v>#N/A</v>
      </c>
      <c r="AU720" s="78" t="e">
        <f aca="false">VLOOKUP(F720,PTDS2!$A$1:$Q$13,8)</f>
        <v>#N/A</v>
      </c>
      <c r="AV720" s="78" t="e">
        <f aca="false">VLOOKUP(F720,PTDS2!$A$1:$Q$13,9)</f>
        <v>#N/A</v>
      </c>
      <c r="AW720" s="78" t="e">
        <f aca="false">VLOOKUP(F720,PTDS2!$A$1:$Q$13,10)</f>
        <v>#N/A</v>
      </c>
      <c r="AX720" s="78" t="e">
        <f aca="false">VLOOKUP(F720,PTDS2!$A$1:$Q$13,11)</f>
        <v>#N/A</v>
      </c>
      <c r="AY720" s="78" t="e">
        <f aca="false">VLOOKUP(F720,PTDS2!$A$1:$Q$13,12)</f>
        <v>#N/A</v>
      </c>
      <c r="AZ720" s="78" t="e">
        <f aca="false">VLOOKUP(F720,PTDS2!$A$1:$Q$13,13)</f>
        <v>#N/A</v>
      </c>
      <c r="BA720" s="78" t="e">
        <f aca="false">VLOOKUP(F720,PTDS2!$A$1:$Q$13,14)</f>
        <v>#N/A</v>
      </c>
      <c r="BB720" s="78" t="e">
        <f aca="false">VLOOKUP(F720,PTDS2!$A$1:$Q$13,15)</f>
        <v>#N/A</v>
      </c>
      <c r="BC720" s="78" t="e">
        <f aca="false">VLOOKUP(F720,PTDS2!$A$1:$Q$13,16)</f>
        <v>#N/A</v>
      </c>
      <c r="BD720" s="78" t="e">
        <f aca="false">VLOOKUP(F720,PTDS2!$A$1:$Q$13,17)</f>
        <v>#N/A</v>
      </c>
      <c r="BF720" s="78" t="e">
        <f aca="false">IF(AO720=0,"",AO720)</f>
        <v>#N/A</v>
      </c>
      <c r="BG720" s="78" t="e">
        <f aca="false">IF(AP720=0,"",AP720)</f>
        <v>#N/A</v>
      </c>
      <c r="BH720" s="78" t="e">
        <f aca="false">IF(AQ720=0,"",AQ720)</f>
        <v>#N/A</v>
      </c>
      <c r="BI720" s="78" t="e">
        <f aca="false">IF(AR720=0,"",AR720)</f>
        <v>#N/A</v>
      </c>
      <c r="BJ720" s="78" t="e">
        <f aca="false">IF(AS720=0,"",AS720)</f>
        <v>#N/A</v>
      </c>
      <c r="BK720" s="78" t="e">
        <f aca="false">IF(AT720=0,"",AT720)</f>
        <v>#N/A</v>
      </c>
      <c r="BL720" s="78" t="e">
        <f aca="false">IF(AU720=0,"",AU720)</f>
        <v>#N/A</v>
      </c>
      <c r="BM720" s="78" t="e">
        <f aca="false">IF(AV720=0,"",AV720)</f>
        <v>#N/A</v>
      </c>
      <c r="BN720" s="78" t="e">
        <f aca="false">IF(AW720=0,"",AW720)</f>
        <v>#N/A</v>
      </c>
      <c r="BO720" s="78" t="e">
        <f aca="false">IF(AX720=0,"",AX720)</f>
        <v>#N/A</v>
      </c>
      <c r="BP720" s="78" t="e">
        <f aca="false">IF(AY720=0,"",AY720)</f>
        <v>#N/A</v>
      </c>
      <c r="BQ720" s="78" t="e">
        <f aca="false">IF(AZ720=0,"",AZ720)</f>
        <v>#N/A</v>
      </c>
      <c r="BR720" s="78" t="e">
        <f aca="false">IF(BA720=0,"",BA720)</f>
        <v>#N/A</v>
      </c>
      <c r="BS720" s="78" t="e">
        <f aca="false">IF(BB720=0,"",BB720)</f>
        <v>#N/A</v>
      </c>
      <c r="BT720" s="78" t="e">
        <f aca="false">IF(BC720=0,"",BC720)</f>
        <v>#N/A</v>
      </c>
      <c r="BU720" s="78" t="e">
        <f aca="false">IF(BD720=0,"",BD720)</f>
        <v>#N/A</v>
      </c>
    </row>
    <row r="721" customFormat="false" ht="56.7" hidden="false" customHeight="true" outlineLevel="0" collapsed="false">
      <c r="A721" s="137"/>
      <c r="B721" s="138"/>
      <c r="C721" s="139"/>
      <c r="D721" s="139"/>
      <c r="E721" s="143"/>
      <c r="F721" s="120"/>
      <c r="G721" s="121"/>
      <c r="H721" s="122"/>
      <c r="I721" s="123"/>
      <c r="J721" s="116"/>
      <c r="K721" s="124" t="str">
        <f aca="false">IF(ISBLANK(I721),"",ROUND(IF(J721&lt;&gt;"€",IF(J721="$",I721*TRANSFERENCIAS!$E$29,I721*TRANSFERENCIAS!$H$29),I721),2))</f>
        <v/>
      </c>
      <c r="L721" s="142"/>
      <c r="M721" s="142"/>
      <c r="N721" s="142"/>
      <c r="O721" s="142"/>
      <c r="P721" s="142"/>
      <c r="Q721" s="160" t="str">
        <f aca="false">IF(ISNUMBER(X721),X721,"P")</f>
        <v>P</v>
      </c>
      <c r="W721" s="129" t="n">
        <f aca="false">SUM(L721:O721)</f>
        <v>0</v>
      </c>
      <c r="X721" s="129" t="str">
        <f aca="false">IF(W721&gt;0,ABS(W721-K721),"")</f>
        <v/>
      </c>
      <c r="AO721" s="78" t="e">
        <f aca="false">VLOOKUP(F721,PTDS2!$A$1:$Q$13,2)</f>
        <v>#N/A</v>
      </c>
      <c r="AP721" s="78" t="e">
        <f aca="false">VLOOKUP(F721,PTDS2!$A$1:$Q$13,3)</f>
        <v>#N/A</v>
      </c>
      <c r="AQ721" s="78" t="e">
        <f aca="false">VLOOKUP(F721,PTDS2!$A$1:$Q$13,4)</f>
        <v>#N/A</v>
      </c>
      <c r="AR721" s="78" t="e">
        <f aca="false">VLOOKUP(F721,PTDS2!$A$1:$Q$13,5)</f>
        <v>#N/A</v>
      </c>
      <c r="AS721" s="78" t="e">
        <f aca="false">VLOOKUP(F721,PTDS2!$A$1:$Q$13,6)</f>
        <v>#N/A</v>
      </c>
      <c r="AT721" s="78" t="e">
        <f aca="false">VLOOKUP(F721,PTDS2!$A$1:$Q$13,7)</f>
        <v>#N/A</v>
      </c>
      <c r="AU721" s="78" t="e">
        <f aca="false">VLOOKUP(F721,PTDS2!$A$1:$Q$13,8)</f>
        <v>#N/A</v>
      </c>
      <c r="AV721" s="78" t="e">
        <f aca="false">VLOOKUP(F721,PTDS2!$A$1:$Q$13,9)</f>
        <v>#N/A</v>
      </c>
      <c r="AW721" s="78" t="e">
        <f aca="false">VLOOKUP(F721,PTDS2!$A$1:$Q$13,10)</f>
        <v>#N/A</v>
      </c>
      <c r="AX721" s="78" t="e">
        <f aca="false">VLOOKUP(F721,PTDS2!$A$1:$Q$13,11)</f>
        <v>#N/A</v>
      </c>
      <c r="AY721" s="78" t="e">
        <f aca="false">VLOOKUP(F721,PTDS2!$A$1:$Q$13,12)</f>
        <v>#N/A</v>
      </c>
      <c r="AZ721" s="78" t="e">
        <f aca="false">VLOOKUP(F721,PTDS2!$A$1:$Q$13,13)</f>
        <v>#N/A</v>
      </c>
      <c r="BA721" s="78" t="e">
        <f aca="false">VLOOKUP(F721,PTDS2!$A$1:$Q$13,14)</f>
        <v>#N/A</v>
      </c>
      <c r="BB721" s="78" t="e">
        <f aca="false">VLOOKUP(F721,PTDS2!$A$1:$Q$13,15)</f>
        <v>#N/A</v>
      </c>
      <c r="BC721" s="78" t="e">
        <f aca="false">VLOOKUP(F721,PTDS2!$A$1:$Q$13,16)</f>
        <v>#N/A</v>
      </c>
      <c r="BD721" s="78" t="e">
        <f aca="false">VLOOKUP(F721,PTDS2!$A$1:$Q$13,17)</f>
        <v>#N/A</v>
      </c>
      <c r="BF721" s="78" t="e">
        <f aca="false">IF(AO721=0,"",AO721)</f>
        <v>#N/A</v>
      </c>
      <c r="BG721" s="78" t="e">
        <f aca="false">IF(AP721=0,"",AP721)</f>
        <v>#N/A</v>
      </c>
      <c r="BH721" s="78" t="e">
        <f aca="false">IF(AQ721=0,"",AQ721)</f>
        <v>#N/A</v>
      </c>
      <c r="BI721" s="78" t="e">
        <f aca="false">IF(AR721=0,"",AR721)</f>
        <v>#N/A</v>
      </c>
      <c r="BJ721" s="78" t="e">
        <f aca="false">IF(AS721=0,"",AS721)</f>
        <v>#N/A</v>
      </c>
      <c r="BK721" s="78" t="e">
        <f aca="false">IF(AT721=0,"",AT721)</f>
        <v>#N/A</v>
      </c>
      <c r="BL721" s="78" t="e">
        <f aca="false">IF(AU721=0,"",AU721)</f>
        <v>#N/A</v>
      </c>
      <c r="BM721" s="78" t="e">
        <f aca="false">IF(AV721=0,"",AV721)</f>
        <v>#N/A</v>
      </c>
      <c r="BN721" s="78" t="e">
        <f aca="false">IF(AW721=0,"",AW721)</f>
        <v>#N/A</v>
      </c>
      <c r="BO721" s="78" t="e">
        <f aca="false">IF(AX721=0,"",AX721)</f>
        <v>#N/A</v>
      </c>
      <c r="BP721" s="78" t="e">
        <f aca="false">IF(AY721=0,"",AY721)</f>
        <v>#N/A</v>
      </c>
      <c r="BQ721" s="78" t="e">
        <f aca="false">IF(AZ721=0,"",AZ721)</f>
        <v>#N/A</v>
      </c>
      <c r="BR721" s="78" t="e">
        <f aca="false">IF(BA721=0,"",BA721)</f>
        <v>#N/A</v>
      </c>
      <c r="BS721" s="78" t="e">
        <f aca="false">IF(BB721=0,"",BB721)</f>
        <v>#N/A</v>
      </c>
      <c r="BT721" s="78" t="e">
        <f aca="false">IF(BC721=0,"",BC721)</f>
        <v>#N/A</v>
      </c>
      <c r="BU721" s="78" t="e">
        <f aca="false">IF(BD721=0,"",BD721)</f>
        <v>#N/A</v>
      </c>
    </row>
    <row r="722" customFormat="false" ht="56.7" hidden="false" customHeight="true" outlineLevel="0" collapsed="false">
      <c r="A722" s="137"/>
      <c r="B722" s="138"/>
      <c r="C722" s="139"/>
      <c r="D722" s="139"/>
      <c r="E722" s="143"/>
      <c r="F722" s="120"/>
      <c r="G722" s="121"/>
      <c r="H722" s="122"/>
      <c r="I722" s="123"/>
      <c r="J722" s="116"/>
      <c r="K722" s="124" t="str">
        <f aca="false">IF(ISBLANK(I722),"",ROUND(IF(J722&lt;&gt;"€",IF(J722="$",I722*TRANSFERENCIAS!$E$29,I722*TRANSFERENCIAS!$H$29),I722),2))</f>
        <v/>
      </c>
      <c r="L722" s="142"/>
      <c r="M722" s="142"/>
      <c r="N722" s="142"/>
      <c r="O722" s="142"/>
      <c r="P722" s="142"/>
      <c r="Q722" s="160" t="str">
        <f aca="false">IF(ISNUMBER(X722),X722,"P")</f>
        <v>P</v>
      </c>
      <c r="W722" s="129" t="n">
        <f aca="false">SUM(L722:O722)</f>
        <v>0</v>
      </c>
      <c r="X722" s="129" t="str">
        <f aca="false">IF(W722&gt;0,ABS(W722-K722),"")</f>
        <v/>
      </c>
      <c r="AO722" s="78" t="e">
        <f aca="false">VLOOKUP(F722,PTDS2!$A$1:$Q$13,2)</f>
        <v>#N/A</v>
      </c>
      <c r="AP722" s="78" t="e">
        <f aca="false">VLOOKUP(F722,PTDS2!$A$1:$Q$13,3)</f>
        <v>#N/A</v>
      </c>
      <c r="AQ722" s="78" t="e">
        <f aca="false">VLOOKUP(F722,PTDS2!$A$1:$Q$13,4)</f>
        <v>#N/A</v>
      </c>
      <c r="AR722" s="78" t="e">
        <f aca="false">VLOOKUP(F722,PTDS2!$A$1:$Q$13,5)</f>
        <v>#N/A</v>
      </c>
      <c r="AS722" s="78" t="e">
        <f aca="false">VLOOKUP(F722,PTDS2!$A$1:$Q$13,6)</f>
        <v>#N/A</v>
      </c>
      <c r="AT722" s="78" t="e">
        <f aca="false">VLOOKUP(F722,PTDS2!$A$1:$Q$13,7)</f>
        <v>#N/A</v>
      </c>
      <c r="AU722" s="78" t="e">
        <f aca="false">VLOOKUP(F722,PTDS2!$A$1:$Q$13,8)</f>
        <v>#N/A</v>
      </c>
      <c r="AV722" s="78" t="e">
        <f aca="false">VLOOKUP(F722,PTDS2!$A$1:$Q$13,9)</f>
        <v>#N/A</v>
      </c>
      <c r="AW722" s="78" t="e">
        <f aca="false">VLOOKUP(F722,PTDS2!$A$1:$Q$13,10)</f>
        <v>#N/A</v>
      </c>
      <c r="AX722" s="78" t="e">
        <f aca="false">VLOOKUP(F722,PTDS2!$A$1:$Q$13,11)</f>
        <v>#N/A</v>
      </c>
      <c r="AY722" s="78" t="e">
        <f aca="false">VLOOKUP(F722,PTDS2!$A$1:$Q$13,12)</f>
        <v>#N/A</v>
      </c>
      <c r="AZ722" s="78" t="e">
        <f aca="false">VLOOKUP(F722,PTDS2!$A$1:$Q$13,13)</f>
        <v>#N/A</v>
      </c>
      <c r="BA722" s="78" t="e">
        <f aca="false">VLOOKUP(F722,PTDS2!$A$1:$Q$13,14)</f>
        <v>#N/A</v>
      </c>
      <c r="BB722" s="78" t="e">
        <f aca="false">VLOOKUP(F722,PTDS2!$A$1:$Q$13,15)</f>
        <v>#N/A</v>
      </c>
      <c r="BC722" s="78" t="e">
        <f aca="false">VLOOKUP(F722,PTDS2!$A$1:$Q$13,16)</f>
        <v>#N/A</v>
      </c>
      <c r="BD722" s="78" t="e">
        <f aca="false">VLOOKUP(F722,PTDS2!$A$1:$Q$13,17)</f>
        <v>#N/A</v>
      </c>
      <c r="BF722" s="78" t="e">
        <f aca="false">IF(AO722=0,"",AO722)</f>
        <v>#N/A</v>
      </c>
      <c r="BG722" s="78" t="e">
        <f aca="false">IF(AP722=0,"",AP722)</f>
        <v>#N/A</v>
      </c>
      <c r="BH722" s="78" t="e">
        <f aca="false">IF(AQ722=0,"",AQ722)</f>
        <v>#N/A</v>
      </c>
      <c r="BI722" s="78" t="e">
        <f aca="false">IF(AR722=0,"",AR722)</f>
        <v>#N/A</v>
      </c>
      <c r="BJ722" s="78" t="e">
        <f aca="false">IF(AS722=0,"",AS722)</f>
        <v>#N/A</v>
      </c>
      <c r="BK722" s="78" t="e">
        <f aca="false">IF(AT722=0,"",AT722)</f>
        <v>#N/A</v>
      </c>
      <c r="BL722" s="78" t="e">
        <f aca="false">IF(AU722=0,"",AU722)</f>
        <v>#N/A</v>
      </c>
      <c r="BM722" s="78" t="e">
        <f aca="false">IF(AV722=0,"",AV722)</f>
        <v>#N/A</v>
      </c>
      <c r="BN722" s="78" t="e">
        <f aca="false">IF(AW722=0,"",AW722)</f>
        <v>#N/A</v>
      </c>
      <c r="BO722" s="78" t="e">
        <f aca="false">IF(AX722=0,"",AX722)</f>
        <v>#N/A</v>
      </c>
      <c r="BP722" s="78" t="e">
        <f aca="false">IF(AY722=0,"",AY722)</f>
        <v>#N/A</v>
      </c>
      <c r="BQ722" s="78" t="e">
        <f aca="false">IF(AZ722=0,"",AZ722)</f>
        <v>#N/A</v>
      </c>
      <c r="BR722" s="78" t="e">
        <f aca="false">IF(BA722=0,"",BA722)</f>
        <v>#N/A</v>
      </c>
      <c r="BS722" s="78" t="e">
        <f aca="false">IF(BB722=0,"",BB722)</f>
        <v>#N/A</v>
      </c>
      <c r="BT722" s="78" t="e">
        <f aca="false">IF(BC722=0,"",BC722)</f>
        <v>#N/A</v>
      </c>
      <c r="BU722" s="78" t="e">
        <f aca="false">IF(BD722=0,"",BD722)</f>
        <v>#N/A</v>
      </c>
    </row>
    <row r="723" customFormat="false" ht="56.7" hidden="false" customHeight="true" outlineLevel="0" collapsed="false">
      <c r="A723" s="137"/>
      <c r="B723" s="138"/>
      <c r="C723" s="139"/>
      <c r="D723" s="139"/>
      <c r="E723" s="143"/>
      <c r="F723" s="120"/>
      <c r="G723" s="121"/>
      <c r="H723" s="122"/>
      <c r="I723" s="123"/>
      <c r="J723" s="116"/>
      <c r="K723" s="124" t="str">
        <f aca="false">IF(ISBLANK(I723),"",ROUND(IF(J723&lt;&gt;"€",IF(J723="$",I723*TRANSFERENCIAS!$E$29,I723*TRANSFERENCIAS!$H$29),I723),2))</f>
        <v/>
      </c>
      <c r="L723" s="142"/>
      <c r="M723" s="142"/>
      <c r="N723" s="142"/>
      <c r="O723" s="142"/>
      <c r="P723" s="142"/>
      <c r="Q723" s="160" t="str">
        <f aca="false">IF(ISNUMBER(X723),X723,"P")</f>
        <v>P</v>
      </c>
      <c r="W723" s="129" t="n">
        <f aca="false">SUM(L723:O723)</f>
        <v>0</v>
      </c>
      <c r="X723" s="129" t="str">
        <f aca="false">IF(W723&gt;0,ABS(W723-K723),"")</f>
        <v/>
      </c>
      <c r="AO723" s="78" t="e">
        <f aca="false">VLOOKUP(F723,PTDS2!$A$1:$Q$13,2)</f>
        <v>#N/A</v>
      </c>
      <c r="AP723" s="78" t="e">
        <f aca="false">VLOOKUP(F723,PTDS2!$A$1:$Q$13,3)</f>
        <v>#N/A</v>
      </c>
      <c r="AQ723" s="78" t="e">
        <f aca="false">VLOOKUP(F723,PTDS2!$A$1:$Q$13,4)</f>
        <v>#N/A</v>
      </c>
      <c r="AR723" s="78" t="e">
        <f aca="false">VLOOKUP(F723,PTDS2!$A$1:$Q$13,5)</f>
        <v>#N/A</v>
      </c>
      <c r="AS723" s="78" t="e">
        <f aca="false">VLOOKUP(F723,PTDS2!$A$1:$Q$13,6)</f>
        <v>#N/A</v>
      </c>
      <c r="AT723" s="78" t="e">
        <f aca="false">VLOOKUP(F723,PTDS2!$A$1:$Q$13,7)</f>
        <v>#N/A</v>
      </c>
      <c r="AU723" s="78" t="e">
        <f aca="false">VLOOKUP(F723,PTDS2!$A$1:$Q$13,8)</f>
        <v>#N/A</v>
      </c>
      <c r="AV723" s="78" t="e">
        <f aca="false">VLOOKUP(F723,PTDS2!$A$1:$Q$13,9)</f>
        <v>#N/A</v>
      </c>
      <c r="AW723" s="78" t="e">
        <f aca="false">VLOOKUP(F723,PTDS2!$A$1:$Q$13,10)</f>
        <v>#N/A</v>
      </c>
      <c r="AX723" s="78" t="e">
        <f aca="false">VLOOKUP(F723,PTDS2!$A$1:$Q$13,11)</f>
        <v>#N/A</v>
      </c>
      <c r="AY723" s="78" t="e">
        <f aca="false">VLOOKUP(F723,PTDS2!$A$1:$Q$13,12)</f>
        <v>#N/A</v>
      </c>
      <c r="AZ723" s="78" t="e">
        <f aca="false">VLOOKUP(F723,PTDS2!$A$1:$Q$13,13)</f>
        <v>#N/A</v>
      </c>
      <c r="BA723" s="78" t="e">
        <f aca="false">VLOOKUP(F723,PTDS2!$A$1:$Q$13,14)</f>
        <v>#N/A</v>
      </c>
      <c r="BB723" s="78" t="e">
        <f aca="false">VLOOKUP(F723,PTDS2!$A$1:$Q$13,15)</f>
        <v>#N/A</v>
      </c>
      <c r="BC723" s="78" t="e">
        <f aca="false">VLOOKUP(F723,PTDS2!$A$1:$Q$13,16)</f>
        <v>#N/A</v>
      </c>
      <c r="BD723" s="78" t="e">
        <f aca="false">VLOOKUP(F723,PTDS2!$A$1:$Q$13,17)</f>
        <v>#N/A</v>
      </c>
      <c r="BF723" s="78" t="e">
        <f aca="false">IF(AO723=0,"",AO723)</f>
        <v>#N/A</v>
      </c>
      <c r="BG723" s="78" t="e">
        <f aca="false">IF(AP723=0,"",AP723)</f>
        <v>#N/A</v>
      </c>
      <c r="BH723" s="78" t="e">
        <f aca="false">IF(AQ723=0,"",AQ723)</f>
        <v>#N/A</v>
      </c>
      <c r="BI723" s="78" t="e">
        <f aca="false">IF(AR723=0,"",AR723)</f>
        <v>#N/A</v>
      </c>
      <c r="BJ723" s="78" t="e">
        <f aca="false">IF(AS723=0,"",AS723)</f>
        <v>#N/A</v>
      </c>
      <c r="BK723" s="78" t="e">
        <f aca="false">IF(AT723=0,"",AT723)</f>
        <v>#N/A</v>
      </c>
      <c r="BL723" s="78" t="e">
        <f aca="false">IF(AU723=0,"",AU723)</f>
        <v>#N/A</v>
      </c>
      <c r="BM723" s="78" t="e">
        <f aca="false">IF(AV723=0,"",AV723)</f>
        <v>#N/A</v>
      </c>
      <c r="BN723" s="78" t="e">
        <f aca="false">IF(AW723=0,"",AW723)</f>
        <v>#N/A</v>
      </c>
      <c r="BO723" s="78" t="e">
        <f aca="false">IF(AX723=0,"",AX723)</f>
        <v>#N/A</v>
      </c>
      <c r="BP723" s="78" t="e">
        <f aca="false">IF(AY723=0,"",AY723)</f>
        <v>#N/A</v>
      </c>
      <c r="BQ723" s="78" t="e">
        <f aca="false">IF(AZ723=0,"",AZ723)</f>
        <v>#N/A</v>
      </c>
      <c r="BR723" s="78" t="e">
        <f aca="false">IF(BA723=0,"",BA723)</f>
        <v>#N/A</v>
      </c>
      <c r="BS723" s="78" t="e">
        <f aca="false">IF(BB723=0,"",BB723)</f>
        <v>#N/A</v>
      </c>
      <c r="BT723" s="78" t="e">
        <f aca="false">IF(BC723=0,"",BC723)</f>
        <v>#N/A</v>
      </c>
      <c r="BU723" s="78" t="e">
        <f aca="false">IF(BD723=0,"",BD723)</f>
        <v>#N/A</v>
      </c>
    </row>
    <row r="724" customFormat="false" ht="56.7" hidden="false" customHeight="true" outlineLevel="0" collapsed="false">
      <c r="A724" s="137"/>
      <c r="B724" s="138"/>
      <c r="C724" s="139"/>
      <c r="D724" s="139"/>
      <c r="E724" s="143"/>
      <c r="F724" s="120"/>
      <c r="G724" s="121"/>
      <c r="H724" s="122"/>
      <c r="I724" s="123"/>
      <c r="J724" s="116"/>
      <c r="K724" s="124" t="str">
        <f aca="false">IF(ISBLANK(I724),"",ROUND(IF(J724&lt;&gt;"€",IF(J724="$",I724*TRANSFERENCIAS!$E$29,I724*TRANSFERENCIAS!$H$29),I724),2))</f>
        <v/>
      </c>
      <c r="L724" s="142"/>
      <c r="M724" s="142"/>
      <c r="N724" s="142"/>
      <c r="O724" s="142"/>
      <c r="P724" s="142"/>
      <c r="Q724" s="160" t="str">
        <f aca="false">IF(ISNUMBER(X724),X724,"P")</f>
        <v>P</v>
      </c>
      <c r="W724" s="129" t="n">
        <f aca="false">SUM(L724:O724)</f>
        <v>0</v>
      </c>
      <c r="X724" s="129" t="str">
        <f aca="false">IF(W724&gt;0,ABS(W724-K724),"")</f>
        <v/>
      </c>
      <c r="AO724" s="78" t="e">
        <f aca="false">VLOOKUP(F724,PTDS2!$A$1:$Q$13,2)</f>
        <v>#N/A</v>
      </c>
      <c r="AP724" s="78" t="e">
        <f aca="false">VLOOKUP(F724,PTDS2!$A$1:$Q$13,3)</f>
        <v>#N/A</v>
      </c>
      <c r="AQ724" s="78" t="e">
        <f aca="false">VLOOKUP(F724,PTDS2!$A$1:$Q$13,4)</f>
        <v>#N/A</v>
      </c>
      <c r="AR724" s="78" t="e">
        <f aca="false">VLOOKUP(F724,PTDS2!$A$1:$Q$13,5)</f>
        <v>#N/A</v>
      </c>
      <c r="AS724" s="78" t="e">
        <f aca="false">VLOOKUP(F724,PTDS2!$A$1:$Q$13,6)</f>
        <v>#N/A</v>
      </c>
      <c r="AT724" s="78" t="e">
        <f aca="false">VLOOKUP(F724,PTDS2!$A$1:$Q$13,7)</f>
        <v>#N/A</v>
      </c>
      <c r="AU724" s="78" t="e">
        <f aca="false">VLOOKUP(F724,PTDS2!$A$1:$Q$13,8)</f>
        <v>#N/A</v>
      </c>
      <c r="AV724" s="78" t="e">
        <f aca="false">VLOOKUP(F724,PTDS2!$A$1:$Q$13,9)</f>
        <v>#N/A</v>
      </c>
      <c r="AW724" s="78" t="e">
        <f aca="false">VLOOKUP(F724,PTDS2!$A$1:$Q$13,10)</f>
        <v>#N/A</v>
      </c>
      <c r="AX724" s="78" t="e">
        <f aca="false">VLOOKUP(F724,PTDS2!$A$1:$Q$13,11)</f>
        <v>#N/A</v>
      </c>
      <c r="AY724" s="78" t="e">
        <f aca="false">VLOOKUP(F724,PTDS2!$A$1:$Q$13,12)</f>
        <v>#N/A</v>
      </c>
      <c r="AZ724" s="78" t="e">
        <f aca="false">VLOOKUP(F724,PTDS2!$A$1:$Q$13,13)</f>
        <v>#N/A</v>
      </c>
      <c r="BA724" s="78" t="e">
        <f aca="false">VLOOKUP(F724,PTDS2!$A$1:$Q$13,14)</f>
        <v>#N/A</v>
      </c>
      <c r="BB724" s="78" t="e">
        <f aca="false">VLOOKUP(F724,PTDS2!$A$1:$Q$13,15)</f>
        <v>#N/A</v>
      </c>
      <c r="BC724" s="78" t="e">
        <f aca="false">VLOOKUP(F724,PTDS2!$A$1:$Q$13,16)</f>
        <v>#N/A</v>
      </c>
      <c r="BD724" s="78" t="e">
        <f aca="false">VLOOKUP(F724,PTDS2!$A$1:$Q$13,17)</f>
        <v>#N/A</v>
      </c>
      <c r="BF724" s="78" t="e">
        <f aca="false">IF(AO724=0,"",AO724)</f>
        <v>#N/A</v>
      </c>
      <c r="BG724" s="78" t="e">
        <f aca="false">IF(AP724=0,"",AP724)</f>
        <v>#N/A</v>
      </c>
      <c r="BH724" s="78" t="e">
        <f aca="false">IF(AQ724=0,"",AQ724)</f>
        <v>#N/A</v>
      </c>
      <c r="BI724" s="78" t="e">
        <f aca="false">IF(AR724=0,"",AR724)</f>
        <v>#N/A</v>
      </c>
      <c r="BJ724" s="78" t="e">
        <f aca="false">IF(AS724=0,"",AS724)</f>
        <v>#N/A</v>
      </c>
      <c r="BK724" s="78" t="e">
        <f aca="false">IF(AT724=0,"",AT724)</f>
        <v>#N/A</v>
      </c>
      <c r="BL724" s="78" t="e">
        <f aca="false">IF(AU724=0,"",AU724)</f>
        <v>#N/A</v>
      </c>
      <c r="BM724" s="78" t="e">
        <f aca="false">IF(AV724=0,"",AV724)</f>
        <v>#N/A</v>
      </c>
      <c r="BN724" s="78" t="e">
        <f aca="false">IF(AW724=0,"",AW724)</f>
        <v>#N/A</v>
      </c>
      <c r="BO724" s="78" t="e">
        <f aca="false">IF(AX724=0,"",AX724)</f>
        <v>#N/A</v>
      </c>
      <c r="BP724" s="78" t="e">
        <f aca="false">IF(AY724=0,"",AY724)</f>
        <v>#N/A</v>
      </c>
      <c r="BQ724" s="78" t="e">
        <f aca="false">IF(AZ724=0,"",AZ724)</f>
        <v>#N/A</v>
      </c>
      <c r="BR724" s="78" t="e">
        <f aca="false">IF(BA724=0,"",BA724)</f>
        <v>#N/A</v>
      </c>
      <c r="BS724" s="78" t="e">
        <f aca="false">IF(BB724=0,"",BB724)</f>
        <v>#N/A</v>
      </c>
      <c r="BT724" s="78" t="e">
        <f aca="false">IF(BC724=0,"",BC724)</f>
        <v>#N/A</v>
      </c>
      <c r="BU724" s="78" t="e">
        <f aca="false">IF(BD724=0,"",BD724)</f>
        <v>#N/A</v>
      </c>
    </row>
    <row r="725" customFormat="false" ht="56.7" hidden="false" customHeight="true" outlineLevel="0" collapsed="false">
      <c r="A725" s="137"/>
      <c r="B725" s="138"/>
      <c r="C725" s="139"/>
      <c r="D725" s="139"/>
      <c r="E725" s="143"/>
      <c r="F725" s="120"/>
      <c r="G725" s="121"/>
      <c r="H725" s="122"/>
      <c r="I725" s="123"/>
      <c r="J725" s="116"/>
      <c r="K725" s="124" t="str">
        <f aca="false">IF(ISBLANK(I725),"",ROUND(IF(J725&lt;&gt;"€",IF(J725="$",I725*TRANSFERENCIAS!$E$29,I725*TRANSFERENCIAS!$H$29),I725),2))</f>
        <v/>
      </c>
      <c r="L725" s="142"/>
      <c r="M725" s="142"/>
      <c r="N725" s="142"/>
      <c r="O725" s="142"/>
      <c r="P725" s="142"/>
      <c r="Q725" s="160" t="str">
        <f aca="false">IF(ISNUMBER(X725),X725,"P")</f>
        <v>P</v>
      </c>
      <c r="W725" s="129" t="n">
        <f aca="false">SUM(L725:O725)</f>
        <v>0</v>
      </c>
      <c r="X725" s="129" t="str">
        <f aca="false">IF(W725&gt;0,ABS(W725-K725),"")</f>
        <v/>
      </c>
      <c r="AO725" s="78" t="e">
        <f aca="false">VLOOKUP(F725,PTDS2!$A$1:$Q$13,2)</f>
        <v>#N/A</v>
      </c>
      <c r="AP725" s="78" t="e">
        <f aca="false">VLOOKUP(F725,PTDS2!$A$1:$Q$13,3)</f>
        <v>#N/A</v>
      </c>
      <c r="AQ725" s="78" t="e">
        <f aca="false">VLOOKUP(F725,PTDS2!$A$1:$Q$13,4)</f>
        <v>#N/A</v>
      </c>
      <c r="AR725" s="78" t="e">
        <f aca="false">VLOOKUP(F725,PTDS2!$A$1:$Q$13,5)</f>
        <v>#N/A</v>
      </c>
      <c r="AS725" s="78" t="e">
        <f aca="false">VLOOKUP(F725,PTDS2!$A$1:$Q$13,6)</f>
        <v>#N/A</v>
      </c>
      <c r="AT725" s="78" t="e">
        <f aca="false">VLOOKUP(F725,PTDS2!$A$1:$Q$13,7)</f>
        <v>#N/A</v>
      </c>
      <c r="AU725" s="78" t="e">
        <f aca="false">VLOOKUP(F725,PTDS2!$A$1:$Q$13,8)</f>
        <v>#N/A</v>
      </c>
      <c r="AV725" s="78" t="e">
        <f aca="false">VLOOKUP(F725,PTDS2!$A$1:$Q$13,9)</f>
        <v>#N/A</v>
      </c>
      <c r="AW725" s="78" t="e">
        <f aca="false">VLOOKUP(F725,PTDS2!$A$1:$Q$13,10)</f>
        <v>#N/A</v>
      </c>
      <c r="AX725" s="78" t="e">
        <f aca="false">VLOOKUP(F725,PTDS2!$A$1:$Q$13,11)</f>
        <v>#N/A</v>
      </c>
      <c r="AY725" s="78" t="e">
        <f aca="false">VLOOKUP(F725,PTDS2!$A$1:$Q$13,12)</f>
        <v>#N/A</v>
      </c>
      <c r="AZ725" s="78" t="e">
        <f aca="false">VLOOKUP(F725,PTDS2!$A$1:$Q$13,13)</f>
        <v>#N/A</v>
      </c>
      <c r="BA725" s="78" t="e">
        <f aca="false">VLOOKUP(F725,PTDS2!$A$1:$Q$13,14)</f>
        <v>#N/A</v>
      </c>
      <c r="BB725" s="78" t="e">
        <f aca="false">VLOOKUP(F725,PTDS2!$A$1:$Q$13,15)</f>
        <v>#N/A</v>
      </c>
      <c r="BC725" s="78" t="e">
        <f aca="false">VLOOKUP(F725,PTDS2!$A$1:$Q$13,16)</f>
        <v>#N/A</v>
      </c>
      <c r="BD725" s="78" t="e">
        <f aca="false">VLOOKUP(F725,PTDS2!$A$1:$Q$13,17)</f>
        <v>#N/A</v>
      </c>
      <c r="BF725" s="78" t="e">
        <f aca="false">IF(AO725=0,"",AO725)</f>
        <v>#N/A</v>
      </c>
      <c r="BG725" s="78" t="e">
        <f aca="false">IF(AP725=0,"",AP725)</f>
        <v>#N/A</v>
      </c>
      <c r="BH725" s="78" t="e">
        <f aca="false">IF(AQ725=0,"",AQ725)</f>
        <v>#N/A</v>
      </c>
      <c r="BI725" s="78" t="e">
        <f aca="false">IF(AR725=0,"",AR725)</f>
        <v>#N/A</v>
      </c>
      <c r="BJ725" s="78" t="e">
        <f aca="false">IF(AS725=0,"",AS725)</f>
        <v>#N/A</v>
      </c>
      <c r="BK725" s="78" t="e">
        <f aca="false">IF(AT725=0,"",AT725)</f>
        <v>#N/A</v>
      </c>
      <c r="BL725" s="78" t="e">
        <f aca="false">IF(AU725=0,"",AU725)</f>
        <v>#N/A</v>
      </c>
      <c r="BM725" s="78" t="e">
        <f aca="false">IF(AV725=0,"",AV725)</f>
        <v>#N/A</v>
      </c>
      <c r="BN725" s="78" t="e">
        <f aca="false">IF(AW725=0,"",AW725)</f>
        <v>#N/A</v>
      </c>
      <c r="BO725" s="78" t="e">
        <f aca="false">IF(AX725=0,"",AX725)</f>
        <v>#N/A</v>
      </c>
      <c r="BP725" s="78" t="e">
        <f aca="false">IF(AY725=0,"",AY725)</f>
        <v>#N/A</v>
      </c>
      <c r="BQ725" s="78" t="e">
        <f aca="false">IF(AZ725=0,"",AZ725)</f>
        <v>#N/A</v>
      </c>
      <c r="BR725" s="78" t="e">
        <f aca="false">IF(BA725=0,"",BA725)</f>
        <v>#N/A</v>
      </c>
      <c r="BS725" s="78" t="e">
        <f aca="false">IF(BB725=0,"",BB725)</f>
        <v>#N/A</v>
      </c>
      <c r="BT725" s="78" t="e">
        <f aca="false">IF(BC725=0,"",BC725)</f>
        <v>#N/A</v>
      </c>
      <c r="BU725" s="78" t="e">
        <f aca="false">IF(BD725=0,"",BD725)</f>
        <v>#N/A</v>
      </c>
    </row>
    <row r="726" customFormat="false" ht="56.7" hidden="false" customHeight="true" outlineLevel="0" collapsed="false">
      <c r="A726" s="137"/>
      <c r="B726" s="138"/>
      <c r="C726" s="139"/>
      <c r="D726" s="139"/>
      <c r="E726" s="143"/>
      <c r="F726" s="120"/>
      <c r="G726" s="121"/>
      <c r="H726" s="122"/>
      <c r="I726" s="123"/>
      <c r="J726" s="116"/>
      <c r="K726" s="124" t="str">
        <f aca="false">IF(ISBLANK(I726),"",ROUND(IF(J726&lt;&gt;"€",IF(J726="$",I726*TRANSFERENCIAS!$E$29,I726*TRANSFERENCIAS!$H$29),I726),2))</f>
        <v/>
      </c>
      <c r="L726" s="142"/>
      <c r="M726" s="142"/>
      <c r="N726" s="142"/>
      <c r="O726" s="142"/>
      <c r="P726" s="142"/>
      <c r="Q726" s="160" t="str">
        <f aca="false">IF(ISNUMBER(X726),X726,"P")</f>
        <v>P</v>
      </c>
      <c r="W726" s="129" t="n">
        <f aca="false">SUM(L726:O726)</f>
        <v>0</v>
      </c>
      <c r="X726" s="129" t="str">
        <f aca="false">IF(W726&gt;0,ABS(W726-K726),"")</f>
        <v/>
      </c>
      <c r="AO726" s="78" t="e">
        <f aca="false">VLOOKUP(F726,PTDS2!$A$1:$Q$13,2)</f>
        <v>#N/A</v>
      </c>
      <c r="AP726" s="78" t="e">
        <f aca="false">VLOOKUP(F726,PTDS2!$A$1:$Q$13,3)</f>
        <v>#N/A</v>
      </c>
      <c r="AQ726" s="78" t="e">
        <f aca="false">VLOOKUP(F726,PTDS2!$A$1:$Q$13,4)</f>
        <v>#N/A</v>
      </c>
      <c r="AR726" s="78" t="e">
        <f aca="false">VLOOKUP(F726,PTDS2!$A$1:$Q$13,5)</f>
        <v>#N/A</v>
      </c>
      <c r="AS726" s="78" t="e">
        <f aca="false">VLOOKUP(F726,PTDS2!$A$1:$Q$13,6)</f>
        <v>#N/A</v>
      </c>
      <c r="AT726" s="78" t="e">
        <f aca="false">VLOOKUP(F726,PTDS2!$A$1:$Q$13,7)</f>
        <v>#N/A</v>
      </c>
      <c r="AU726" s="78" t="e">
        <f aca="false">VLOOKUP(F726,PTDS2!$A$1:$Q$13,8)</f>
        <v>#N/A</v>
      </c>
      <c r="AV726" s="78" t="e">
        <f aca="false">VLOOKUP(F726,PTDS2!$A$1:$Q$13,9)</f>
        <v>#N/A</v>
      </c>
      <c r="AW726" s="78" t="e">
        <f aca="false">VLOOKUP(F726,PTDS2!$A$1:$Q$13,10)</f>
        <v>#N/A</v>
      </c>
      <c r="AX726" s="78" t="e">
        <f aca="false">VLOOKUP(F726,PTDS2!$A$1:$Q$13,11)</f>
        <v>#N/A</v>
      </c>
      <c r="AY726" s="78" t="e">
        <f aca="false">VLOOKUP(F726,PTDS2!$A$1:$Q$13,12)</f>
        <v>#N/A</v>
      </c>
      <c r="AZ726" s="78" t="e">
        <f aca="false">VLOOKUP(F726,PTDS2!$A$1:$Q$13,13)</f>
        <v>#N/A</v>
      </c>
      <c r="BA726" s="78" t="e">
        <f aca="false">VLOOKUP(F726,PTDS2!$A$1:$Q$13,14)</f>
        <v>#N/A</v>
      </c>
      <c r="BB726" s="78" t="e">
        <f aca="false">VLOOKUP(F726,PTDS2!$A$1:$Q$13,15)</f>
        <v>#N/A</v>
      </c>
      <c r="BC726" s="78" t="e">
        <f aca="false">VLOOKUP(F726,PTDS2!$A$1:$Q$13,16)</f>
        <v>#N/A</v>
      </c>
      <c r="BD726" s="78" t="e">
        <f aca="false">VLOOKUP(F726,PTDS2!$A$1:$Q$13,17)</f>
        <v>#N/A</v>
      </c>
      <c r="BF726" s="78" t="e">
        <f aca="false">IF(AO726=0,"",AO726)</f>
        <v>#N/A</v>
      </c>
      <c r="BG726" s="78" t="e">
        <f aca="false">IF(AP726=0,"",AP726)</f>
        <v>#N/A</v>
      </c>
      <c r="BH726" s="78" t="e">
        <f aca="false">IF(AQ726=0,"",AQ726)</f>
        <v>#N/A</v>
      </c>
      <c r="BI726" s="78" t="e">
        <f aca="false">IF(AR726=0,"",AR726)</f>
        <v>#N/A</v>
      </c>
      <c r="BJ726" s="78" t="e">
        <f aca="false">IF(AS726=0,"",AS726)</f>
        <v>#N/A</v>
      </c>
      <c r="BK726" s="78" t="e">
        <f aca="false">IF(AT726=0,"",AT726)</f>
        <v>#N/A</v>
      </c>
      <c r="BL726" s="78" t="e">
        <f aca="false">IF(AU726=0,"",AU726)</f>
        <v>#N/A</v>
      </c>
      <c r="BM726" s="78" t="e">
        <f aca="false">IF(AV726=0,"",AV726)</f>
        <v>#N/A</v>
      </c>
      <c r="BN726" s="78" t="e">
        <f aca="false">IF(AW726=0,"",AW726)</f>
        <v>#N/A</v>
      </c>
      <c r="BO726" s="78" t="e">
        <f aca="false">IF(AX726=0,"",AX726)</f>
        <v>#N/A</v>
      </c>
      <c r="BP726" s="78" t="e">
        <f aca="false">IF(AY726=0,"",AY726)</f>
        <v>#N/A</v>
      </c>
      <c r="BQ726" s="78" t="e">
        <f aca="false">IF(AZ726=0,"",AZ726)</f>
        <v>#N/A</v>
      </c>
      <c r="BR726" s="78" t="e">
        <f aca="false">IF(BA726=0,"",BA726)</f>
        <v>#N/A</v>
      </c>
      <c r="BS726" s="78" t="e">
        <f aca="false">IF(BB726=0,"",BB726)</f>
        <v>#N/A</v>
      </c>
      <c r="BT726" s="78" t="e">
        <f aca="false">IF(BC726=0,"",BC726)</f>
        <v>#N/A</v>
      </c>
      <c r="BU726" s="78" t="e">
        <f aca="false">IF(BD726=0,"",BD726)</f>
        <v>#N/A</v>
      </c>
    </row>
    <row r="727" customFormat="false" ht="56.7" hidden="false" customHeight="true" outlineLevel="0" collapsed="false">
      <c r="A727" s="137"/>
      <c r="B727" s="138"/>
      <c r="C727" s="139"/>
      <c r="D727" s="139"/>
      <c r="E727" s="143"/>
      <c r="F727" s="120"/>
      <c r="G727" s="121"/>
      <c r="H727" s="122"/>
      <c r="I727" s="123"/>
      <c r="J727" s="116"/>
      <c r="K727" s="124" t="str">
        <f aca="false">IF(ISBLANK(I727),"",ROUND(IF(J727&lt;&gt;"€",IF(J727="$",I727*TRANSFERENCIAS!$E$29,I727*TRANSFERENCIAS!$H$29),I727),2))</f>
        <v/>
      </c>
      <c r="L727" s="142"/>
      <c r="M727" s="142"/>
      <c r="N727" s="142"/>
      <c r="O727" s="142"/>
      <c r="P727" s="142"/>
      <c r="Q727" s="160" t="str">
        <f aca="false">IF(ISNUMBER(X727),X727,"P")</f>
        <v>P</v>
      </c>
      <c r="W727" s="129" t="n">
        <f aca="false">SUM(L727:O727)</f>
        <v>0</v>
      </c>
      <c r="X727" s="129" t="str">
        <f aca="false">IF(W727&gt;0,ABS(W727-K727),"")</f>
        <v/>
      </c>
      <c r="AO727" s="78" t="e">
        <f aca="false">VLOOKUP(F727,PTDS2!$A$1:$Q$13,2)</f>
        <v>#N/A</v>
      </c>
      <c r="AP727" s="78" t="e">
        <f aca="false">VLOOKUP(F727,PTDS2!$A$1:$Q$13,3)</f>
        <v>#N/A</v>
      </c>
      <c r="AQ727" s="78" t="e">
        <f aca="false">VLOOKUP(F727,PTDS2!$A$1:$Q$13,4)</f>
        <v>#N/A</v>
      </c>
      <c r="AR727" s="78" t="e">
        <f aca="false">VLOOKUP(F727,PTDS2!$A$1:$Q$13,5)</f>
        <v>#N/A</v>
      </c>
      <c r="AS727" s="78" t="e">
        <f aca="false">VLOOKUP(F727,PTDS2!$A$1:$Q$13,6)</f>
        <v>#N/A</v>
      </c>
      <c r="AT727" s="78" t="e">
        <f aca="false">VLOOKUP(F727,PTDS2!$A$1:$Q$13,7)</f>
        <v>#N/A</v>
      </c>
      <c r="AU727" s="78" t="e">
        <f aca="false">VLOOKUP(F727,PTDS2!$A$1:$Q$13,8)</f>
        <v>#N/A</v>
      </c>
      <c r="AV727" s="78" t="e">
        <f aca="false">VLOOKUP(F727,PTDS2!$A$1:$Q$13,9)</f>
        <v>#N/A</v>
      </c>
      <c r="AW727" s="78" t="e">
        <f aca="false">VLOOKUP(F727,PTDS2!$A$1:$Q$13,10)</f>
        <v>#N/A</v>
      </c>
      <c r="AX727" s="78" t="e">
        <f aca="false">VLOOKUP(F727,PTDS2!$A$1:$Q$13,11)</f>
        <v>#N/A</v>
      </c>
      <c r="AY727" s="78" t="e">
        <f aca="false">VLOOKUP(F727,PTDS2!$A$1:$Q$13,12)</f>
        <v>#N/A</v>
      </c>
      <c r="AZ727" s="78" t="e">
        <f aca="false">VLOOKUP(F727,PTDS2!$A$1:$Q$13,13)</f>
        <v>#N/A</v>
      </c>
      <c r="BA727" s="78" t="e">
        <f aca="false">VLOOKUP(F727,PTDS2!$A$1:$Q$13,14)</f>
        <v>#N/A</v>
      </c>
      <c r="BB727" s="78" t="e">
        <f aca="false">VLOOKUP(F727,PTDS2!$A$1:$Q$13,15)</f>
        <v>#N/A</v>
      </c>
      <c r="BC727" s="78" t="e">
        <f aca="false">VLOOKUP(F727,PTDS2!$A$1:$Q$13,16)</f>
        <v>#N/A</v>
      </c>
      <c r="BD727" s="78" t="e">
        <f aca="false">VLOOKUP(F727,PTDS2!$A$1:$Q$13,17)</f>
        <v>#N/A</v>
      </c>
      <c r="BF727" s="78" t="e">
        <f aca="false">IF(AO727=0,"",AO727)</f>
        <v>#N/A</v>
      </c>
      <c r="BG727" s="78" t="e">
        <f aca="false">IF(AP727=0,"",AP727)</f>
        <v>#N/A</v>
      </c>
      <c r="BH727" s="78" t="e">
        <f aca="false">IF(AQ727=0,"",AQ727)</f>
        <v>#N/A</v>
      </c>
      <c r="BI727" s="78" t="e">
        <f aca="false">IF(AR727=0,"",AR727)</f>
        <v>#N/A</v>
      </c>
      <c r="BJ727" s="78" t="e">
        <f aca="false">IF(AS727=0,"",AS727)</f>
        <v>#N/A</v>
      </c>
      <c r="BK727" s="78" t="e">
        <f aca="false">IF(AT727=0,"",AT727)</f>
        <v>#N/A</v>
      </c>
      <c r="BL727" s="78" t="e">
        <f aca="false">IF(AU727=0,"",AU727)</f>
        <v>#N/A</v>
      </c>
      <c r="BM727" s="78" t="e">
        <f aca="false">IF(AV727=0,"",AV727)</f>
        <v>#N/A</v>
      </c>
      <c r="BN727" s="78" t="e">
        <f aca="false">IF(AW727=0,"",AW727)</f>
        <v>#N/A</v>
      </c>
      <c r="BO727" s="78" t="e">
        <f aca="false">IF(AX727=0,"",AX727)</f>
        <v>#N/A</v>
      </c>
      <c r="BP727" s="78" t="e">
        <f aca="false">IF(AY727=0,"",AY727)</f>
        <v>#N/A</v>
      </c>
      <c r="BQ727" s="78" t="e">
        <f aca="false">IF(AZ727=0,"",AZ727)</f>
        <v>#N/A</v>
      </c>
      <c r="BR727" s="78" t="e">
        <f aca="false">IF(BA727=0,"",BA727)</f>
        <v>#N/A</v>
      </c>
      <c r="BS727" s="78" t="e">
        <f aca="false">IF(BB727=0,"",BB727)</f>
        <v>#N/A</v>
      </c>
      <c r="BT727" s="78" t="e">
        <f aca="false">IF(BC727=0,"",BC727)</f>
        <v>#N/A</v>
      </c>
      <c r="BU727" s="78" t="e">
        <f aca="false">IF(BD727=0,"",BD727)</f>
        <v>#N/A</v>
      </c>
    </row>
    <row r="728" customFormat="false" ht="56.7" hidden="false" customHeight="true" outlineLevel="0" collapsed="false">
      <c r="A728" s="137"/>
      <c r="B728" s="138"/>
      <c r="C728" s="139"/>
      <c r="D728" s="139"/>
      <c r="E728" s="143"/>
      <c r="F728" s="120"/>
      <c r="G728" s="121"/>
      <c r="H728" s="122"/>
      <c r="I728" s="123"/>
      <c r="J728" s="116"/>
      <c r="K728" s="124" t="str">
        <f aca="false">IF(ISBLANK(I728),"",ROUND(IF(J728&lt;&gt;"€",IF(J728="$",I728*TRANSFERENCIAS!$E$29,I728*TRANSFERENCIAS!$H$29),I728),2))</f>
        <v/>
      </c>
      <c r="L728" s="142"/>
      <c r="M728" s="142"/>
      <c r="N728" s="142"/>
      <c r="O728" s="142"/>
      <c r="P728" s="142"/>
      <c r="Q728" s="160" t="str">
        <f aca="false">IF(ISNUMBER(X728),X728,"P")</f>
        <v>P</v>
      </c>
      <c r="W728" s="129" t="n">
        <f aca="false">SUM(L728:O728)</f>
        <v>0</v>
      </c>
      <c r="X728" s="129" t="str">
        <f aca="false">IF(W728&gt;0,ABS(W728-K728),"")</f>
        <v/>
      </c>
      <c r="AO728" s="78" t="e">
        <f aca="false">VLOOKUP(F728,PTDS2!$A$1:$Q$13,2)</f>
        <v>#N/A</v>
      </c>
      <c r="AP728" s="78" t="e">
        <f aca="false">VLOOKUP(F728,PTDS2!$A$1:$Q$13,3)</f>
        <v>#N/A</v>
      </c>
      <c r="AQ728" s="78" t="e">
        <f aca="false">VLOOKUP(F728,PTDS2!$A$1:$Q$13,4)</f>
        <v>#N/A</v>
      </c>
      <c r="AR728" s="78" t="e">
        <f aca="false">VLOOKUP(F728,PTDS2!$A$1:$Q$13,5)</f>
        <v>#N/A</v>
      </c>
      <c r="AS728" s="78" t="e">
        <f aca="false">VLOOKUP(F728,PTDS2!$A$1:$Q$13,6)</f>
        <v>#N/A</v>
      </c>
      <c r="AT728" s="78" t="e">
        <f aca="false">VLOOKUP(F728,PTDS2!$A$1:$Q$13,7)</f>
        <v>#N/A</v>
      </c>
      <c r="AU728" s="78" t="e">
        <f aca="false">VLOOKUP(F728,PTDS2!$A$1:$Q$13,8)</f>
        <v>#N/A</v>
      </c>
      <c r="AV728" s="78" t="e">
        <f aca="false">VLOOKUP(F728,PTDS2!$A$1:$Q$13,9)</f>
        <v>#N/A</v>
      </c>
      <c r="AW728" s="78" t="e">
        <f aca="false">VLOOKUP(F728,PTDS2!$A$1:$Q$13,10)</f>
        <v>#N/A</v>
      </c>
      <c r="AX728" s="78" t="e">
        <f aca="false">VLOOKUP(F728,PTDS2!$A$1:$Q$13,11)</f>
        <v>#N/A</v>
      </c>
      <c r="AY728" s="78" t="e">
        <f aca="false">VLOOKUP(F728,PTDS2!$A$1:$Q$13,12)</f>
        <v>#N/A</v>
      </c>
      <c r="AZ728" s="78" t="e">
        <f aca="false">VLOOKUP(F728,PTDS2!$A$1:$Q$13,13)</f>
        <v>#N/A</v>
      </c>
      <c r="BA728" s="78" t="e">
        <f aca="false">VLOOKUP(F728,PTDS2!$A$1:$Q$13,14)</f>
        <v>#N/A</v>
      </c>
      <c r="BB728" s="78" t="e">
        <f aca="false">VLOOKUP(F728,PTDS2!$A$1:$Q$13,15)</f>
        <v>#N/A</v>
      </c>
      <c r="BC728" s="78" t="e">
        <f aca="false">VLOOKUP(F728,PTDS2!$A$1:$Q$13,16)</f>
        <v>#N/A</v>
      </c>
      <c r="BD728" s="78" t="e">
        <f aca="false">VLOOKUP(F728,PTDS2!$A$1:$Q$13,17)</f>
        <v>#N/A</v>
      </c>
      <c r="BF728" s="78" t="e">
        <f aca="false">IF(AO728=0,"",AO728)</f>
        <v>#N/A</v>
      </c>
      <c r="BG728" s="78" t="e">
        <f aca="false">IF(AP728=0,"",AP728)</f>
        <v>#N/A</v>
      </c>
      <c r="BH728" s="78" t="e">
        <f aca="false">IF(AQ728=0,"",AQ728)</f>
        <v>#N/A</v>
      </c>
      <c r="BI728" s="78" t="e">
        <f aca="false">IF(AR728=0,"",AR728)</f>
        <v>#N/A</v>
      </c>
      <c r="BJ728" s="78" t="e">
        <f aca="false">IF(AS728=0,"",AS728)</f>
        <v>#N/A</v>
      </c>
      <c r="BK728" s="78" t="e">
        <f aca="false">IF(AT728=0,"",AT728)</f>
        <v>#N/A</v>
      </c>
      <c r="BL728" s="78" t="e">
        <f aca="false">IF(AU728=0,"",AU728)</f>
        <v>#N/A</v>
      </c>
      <c r="BM728" s="78" t="e">
        <f aca="false">IF(AV728=0,"",AV728)</f>
        <v>#N/A</v>
      </c>
      <c r="BN728" s="78" t="e">
        <f aca="false">IF(AW728=0,"",AW728)</f>
        <v>#N/A</v>
      </c>
      <c r="BO728" s="78" t="e">
        <f aca="false">IF(AX728=0,"",AX728)</f>
        <v>#N/A</v>
      </c>
      <c r="BP728" s="78" t="e">
        <f aca="false">IF(AY728=0,"",AY728)</f>
        <v>#N/A</v>
      </c>
      <c r="BQ728" s="78" t="e">
        <f aca="false">IF(AZ728=0,"",AZ728)</f>
        <v>#N/A</v>
      </c>
      <c r="BR728" s="78" t="e">
        <f aca="false">IF(BA728=0,"",BA728)</f>
        <v>#N/A</v>
      </c>
      <c r="BS728" s="78" t="e">
        <f aca="false">IF(BB728=0,"",BB728)</f>
        <v>#N/A</v>
      </c>
      <c r="BT728" s="78" t="e">
        <f aca="false">IF(BC728=0,"",BC728)</f>
        <v>#N/A</v>
      </c>
      <c r="BU728" s="78" t="e">
        <f aca="false">IF(BD728=0,"",BD728)</f>
        <v>#N/A</v>
      </c>
    </row>
    <row r="729" customFormat="false" ht="56.7" hidden="false" customHeight="true" outlineLevel="0" collapsed="false">
      <c r="A729" s="137"/>
      <c r="B729" s="138"/>
      <c r="C729" s="139"/>
      <c r="D729" s="139"/>
      <c r="E729" s="143"/>
      <c r="F729" s="120"/>
      <c r="G729" s="121"/>
      <c r="H729" s="122"/>
      <c r="I729" s="123"/>
      <c r="J729" s="116"/>
      <c r="K729" s="124" t="str">
        <f aca="false">IF(ISBLANK(I729),"",ROUND(IF(J729&lt;&gt;"€",IF(J729="$",I729*TRANSFERENCIAS!$E$29,I729*TRANSFERENCIAS!$H$29),I729),2))</f>
        <v/>
      </c>
      <c r="L729" s="142"/>
      <c r="M729" s="142"/>
      <c r="N729" s="142"/>
      <c r="O729" s="142"/>
      <c r="P729" s="142"/>
      <c r="Q729" s="160" t="str">
        <f aca="false">IF(ISNUMBER(X729),X729,"P")</f>
        <v>P</v>
      </c>
      <c r="W729" s="129" t="n">
        <f aca="false">SUM(L729:O729)</f>
        <v>0</v>
      </c>
      <c r="X729" s="129" t="str">
        <f aca="false">IF(W729&gt;0,ABS(W729-K729),"")</f>
        <v/>
      </c>
      <c r="AO729" s="78" t="e">
        <f aca="false">VLOOKUP(F729,PTDS2!$A$1:$Q$13,2)</f>
        <v>#N/A</v>
      </c>
      <c r="AP729" s="78" t="e">
        <f aca="false">VLOOKUP(F729,PTDS2!$A$1:$Q$13,3)</f>
        <v>#N/A</v>
      </c>
      <c r="AQ729" s="78" t="e">
        <f aca="false">VLOOKUP(F729,PTDS2!$A$1:$Q$13,4)</f>
        <v>#N/A</v>
      </c>
      <c r="AR729" s="78" t="e">
        <f aca="false">VLOOKUP(F729,PTDS2!$A$1:$Q$13,5)</f>
        <v>#N/A</v>
      </c>
      <c r="AS729" s="78" t="e">
        <f aca="false">VLOOKUP(F729,PTDS2!$A$1:$Q$13,6)</f>
        <v>#N/A</v>
      </c>
      <c r="AT729" s="78" t="e">
        <f aca="false">VLOOKUP(F729,PTDS2!$A$1:$Q$13,7)</f>
        <v>#N/A</v>
      </c>
      <c r="AU729" s="78" t="e">
        <f aca="false">VLOOKUP(F729,PTDS2!$A$1:$Q$13,8)</f>
        <v>#N/A</v>
      </c>
      <c r="AV729" s="78" t="e">
        <f aca="false">VLOOKUP(F729,PTDS2!$A$1:$Q$13,9)</f>
        <v>#N/A</v>
      </c>
      <c r="AW729" s="78" t="e">
        <f aca="false">VLOOKUP(F729,PTDS2!$A$1:$Q$13,10)</f>
        <v>#N/A</v>
      </c>
      <c r="AX729" s="78" t="e">
        <f aca="false">VLOOKUP(F729,PTDS2!$A$1:$Q$13,11)</f>
        <v>#N/A</v>
      </c>
      <c r="AY729" s="78" t="e">
        <f aca="false">VLOOKUP(F729,PTDS2!$A$1:$Q$13,12)</f>
        <v>#N/A</v>
      </c>
      <c r="AZ729" s="78" t="e">
        <f aca="false">VLOOKUP(F729,PTDS2!$A$1:$Q$13,13)</f>
        <v>#N/A</v>
      </c>
      <c r="BA729" s="78" t="e">
        <f aca="false">VLOOKUP(F729,PTDS2!$A$1:$Q$13,14)</f>
        <v>#N/A</v>
      </c>
      <c r="BB729" s="78" t="e">
        <f aca="false">VLOOKUP(F729,PTDS2!$A$1:$Q$13,15)</f>
        <v>#N/A</v>
      </c>
      <c r="BC729" s="78" t="e">
        <f aca="false">VLOOKUP(F729,PTDS2!$A$1:$Q$13,16)</f>
        <v>#N/A</v>
      </c>
      <c r="BD729" s="78" t="e">
        <f aca="false">VLOOKUP(F729,PTDS2!$A$1:$Q$13,17)</f>
        <v>#N/A</v>
      </c>
      <c r="BF729" s="78" t="e">
        <f aca="false">IF(AO729=0,"",AO729)</f>
        <v>#N/A</v>
      </c>
      <c r="BG729" s="78" t="e">
        <f aca="false">IF(AP729=0,"",AP729)</f>
        <v>#N/A</v>
      </c>
      <c r="BH729" s="78" t="e">
        <f aca="false">IF(AQ729=0,"",AQ729)</f>
        <v>#N/A</v>
      </c>
      <c r="BI729" s="78" t="e">
        <f aca="false">IF(AR729=0,"",AR729)</f>
        <v>#N/A</v>
      </c>
      <c r="BJ729" s="78" t="e">
        <f aca="false">IF(AS729=0,"",AS729)</f>
        <v>#N/A</v>
      </c>
      <c r="BK729" s="78" t="e">
        <f aca="false">IF(AT729=0,"",AT729)</f>
        <v>#N/A</v>
      </c>
      <c r="BL729" s="78" t="e">
        <f aca="false">IF(AU729=0,"",AU729)</f>
        <v>#N/A</v>
      </c>
      <c r="BM729" s="78" t="e">
        <f aca="false">IF(AV729=0,"",AV729)</f>
        <v>#N/A</v>
      </c>
      <c r="BN729" s="78" t="e">
        <f aca="false">IF(AW729=0,"",AW729)</f>
        <v>#N/A</v>
      </c>
      <c r="BO729" s="78" t="e">
        <f aca="false">IF(AX729=0,"",AX729)</f>
        <v>#N/A</v>
      </c>
      <c r="BP729" s="78" t="e">
        <f aca="false">IF(AY729=0,"",AY729)</f>
        <v>#N/A</v>
      </c>
      <c r="BQ729" s="78" t="e">
        <f aca="false">IF(AZ729=0,"",AZ729)</f>
        <v>#N/A</v>
      </c>
      <c r="BR729" s="78" t="e">
        <f aca="false">IF(BA729=0,"",BA729)</f>
        <v>#N/A</v>
      </c>
      <c r="BS729" s="78" t="e">
        <f aca="false">IF(BB729=0,"",BB729)</f>
        <v>#N/A</v>
      </c>
      <c r="BT729" s="78" t="e">
        <f aca="false">IF(BC729=0,"",BC729)</f>
        <v>#N/A</v>
      </c>
      <c r="BU729" s="78" t="e">
        <f aca="false">IF(BD729=0,"",BD729)</f>
        <v>#N/A</v>
      </c>
    </row>
    <row r="730" customFormat="false" ht="56.7" hidden="false" customHeight="true" outlineLevel="0" collapsed="false">
      <c r="A730" s="137"/>
      <c r="B730" s="138"/>
      <c r="C730" s="139"/>
      <c r="D730" s="139"/>
      <c r="E730" s="143"/>
      <c r="F730" s="120"/>
      <c r="G730" s="121"/>
      <c r="H730" s="122"/>
      <c r="I730" s="123"/>
      <c r="J730" s="116"/>
      <c r="K730" s="124" t="str">
        <f aca="false">IF(ISBLANK(I730),"",ROUND(IF(J730&lt;&gt;"€",IF(J730="$",I730*TRANSFERENCIAS!$E$29,I730*TRANSFERENCIAS!$H$29),I730),2))</f>
        <v/>
      </c>
      <c r="L730" s="142"/>
      <c r="M730" s="142"/>
      <c r="N730" s="142"/>
      <c r="O730" s="142"/>
      <c r="P730" s="142"/>
      <c r="Q730" s="160" t="str">
        <f aca="false">IF(ISNUMBER(X730),X730,"P")</f>
        <v>P</v>
      </c>
      <c r="W730" s="129" t="n">
        <f aca="false">SUM(L730:O730)</f>
        <v>0</v>
      </c>
      <c r="X730" s="129" t="str">
        <f aca="false">IF(W730&gt;0,ABS(W730-K730),"")</f>
        <v/>
      </c>
      <c r="AO730" s="78" t="e">
        <f aca="false">VLOOKUP(F730,PTDS2!$A$1:$Q$13,2)</f>
        <v>#N/A</v>
      </c>
      <c r="AP730" s="78" t="e">
        <f aca="false">VLOOKUP(F730,PTDS2!$A$1:$Q$13,3)</f>
        <v>#N/A</v>
      </c>
      <c r="AQ730" s="78" t="e">
        <f aca="false">VLOOKUP(F730,PTDS2!$A$1:$Q$13,4)</f>
        <v>#N/A</v>
      </c>
      <c r="AR730" s="78" t="e">
        <f aca="false">VLOOKUP(F730,PTDS2!$A$1:$Q$13,5)</f>
        <v>#N/A</v>
      </c>
      <c r="AS730" s="78" t="e">
        <f aca="false">VLOOKUP(F730,PTDS2!$A$1:$Q$13,6)</f>
        <v>#N/A</v>
      </c>
      <c r="AT730" s="78" t="e">
        <f aca="false">VLOOKUP(F730,PTDS2!$A$1:$Q$13,7)</f>
        <v>#N/A</v>
      </c>
      <c r="AU730" s="78" t="e">
        <f aca="false">VLOOKUP(F730,PTDS2!$A$1:$Q$13,8)</f>
        <v>#N/A</v>
      </c>
      <c r="AV730" s="78" t="e">
        <f aca="false">VLOOKUP(F730,PTDS2!$A$1:$Q$13,9)</f>
        <v>#N/A</v>
      </c>
      <c r="AW730" s="78" t="e">
        <f aca="false">VLOOKUP(F730,PTDS2!$A$1:$Q$13,10)</f>
        <v>#N/A</v>
      </c>
      <c r="AX730" s="78" t="e">
        <f aca="false">VLOOKUP(F730,PTDS2!$A$1:$Q$13,11)</f>
        <v>#N/A</v>
      </c>
      <c r="AY730" s="78" t="e">
        <f aca="false">VLOOKUP(F730,PTDS2!$A$1:$Q$13,12)</f>
        <v>#N/A</v>
      </c>
      <c r="AZ730" s="78" t="e">
        <f aca="false">VLOOKUP(F730,PTDS2!$A$1:$Q$13,13)</f>
        <v>#N/A</v>
      </c>
      <c r="BA730" s="78" t="e">
        <f aca="false">VLOOKUP(F730,PTDS2!$A$1:$Q$13,14)</f>
        <v>#N/A</v>
      </c>
      <c r="BB730" s="78" t="e">
        <f aca="false">VLOOKUP(F730,PTDS2!$A$1:$Q$13,15)</f>
        <v>#N/A</v>
      </c>
      <c r="BC730" s="78" t="e">
        <f aca="false">VLOOKUP(F730,PTDS2!$A$1:$Q$13,16)</f>
        <v>#N/A</v>
      </c>
      <c r="BD730" s="78" t="e">
        <f aca="false">VLOOKUP(F730,PTDS2!$A$1:$Q$13,17)</f>
        <v>#N/A</v>
      </c>
      <c r="BF730" s="78" t="e">
        <f aca="false">IF(AO730=0,"",AO730)</f>
        <v>#N/A</v>
      </c>
      <c r="BG730" s="78" t="e">
        <f aca="false">IF(AP730=0,"",AP730)</f>
        <v>#N/A</v>
      </c>
      <c r="BH730" s="78" t="e">
        <f aca="false">IF(AQ730=0,"",AQ730)</f>
        <v>#N/A</v>
      </c>
      <c r="BI730" s="78" t="e">
        <f aca="false">IF(AR730=0,"",AR730)</f>
        <v>#N/A</v>
      </c>
      <c r="BJ730" s="78" t="e">
        <f aca="false">IF(AS730=0,"",AS730)</f>
        <v>#N/A</v>
      </c>
      <c r="BK730" s="78" t="e">
        <f aca="false">IF(AT730=0,"",AT730)</f>
        <v>#N/A</v>
      </c>
      <c r="BL730" s="78" t="e">
        <f aca="false">IF(AU730=0,"",AU730)</f>
        <v>#N/A</v>
      </c>
      <c r="BM730" s="78" t="e">
        <f aca="false">IF(AV730=0,"",AV730)</f>
        <v>#N/A</v>
      </c>
      <c r="BN730" s="78" t="e">
        <f aca="false">IF(AW730=0,"",AW730)</f>
        <v>#N/A</v>
      </c>
      <c r="BO730" s="78" t="e">
        <f aca="false">IF(AX730=0,"",AX730)</f>
        <v>#N/A</v>
      </c>
      <c r="BP730" s="78" t="e">
        <f aca="false">IF(AY730=0,"",AY730)</f>
        <v>#N/A</v>
      </c>
      <c r="BQ730" s="78" t="e">
        <f aca="false">IF(AZ730=0,"",AZ730)</f>
        <v>#N/A</v>
      </c>
      <c r="BR730" s="78" t="e">
        <f aca="false">IF(BA730=0,"",BA730)</f>
        <v>#N/A</v>
      </c>
      <c r="BS730" s="78" t="e">
        <f aca="false">IF(BB730=0,"",BB730)</f>
        <v>#N/A</v>
      </c>
      <c r="BT730" s="78" t="e">
        <f aca="false">IF(BC730=0,"",BC730)</f>
        <v>#N/A</v>
      </c>
      <c r="BU730" s="78" t="e">
        <f aca="false">IF(BD730=0,"",BD730)</f>
        <v>#N/A</v>
      </c>
    </row>
    <row r="731" customFormat="false" ht="56.7" hidden="false" customHeight="true" outlineLevel="0" collapsed="false">
      <c r="A731" s="137"/>
      <c r="B731" s="138"/>
      <c r="C731" s="139"/>
      <c r="D731" s="139"/>
      <c r="E731" s="143"/>
      <c r="F731" s="120"/>
      <c r="G731" s="121"/>
      <c r="H731" s="122"/>
      <c r="I731" s="123"/>
      <c r="J731" s="116"/>
      <c r="K731" s="124" t="str">
        <f aca="false">IF(ISBLANK(I731),"",ROUND(IF(J731&lt;&gt;"€",IF(J731="$",I731*TRANSFERENCIAS!$E$29,I731*TRANSFERENCIAS!$H$29),I731),2))</f>
        <v/>
      </c>
      <c r="L731" s="142"/>
      <c r="M731" s="142"/>
      <c r="N731" s="142"/>
      <c r="O731" s="142"/>
      <c r="P731" s="142"/>
      <c r="Q731" s="160" t="str">
        <f aca="false">IF(ISNUMBER(X731),X731,"P")</f>
        <v>P</v>
      </c>
      <c r="W731" s="129" t="n">
        <f aca="false">SUM(L731:O731)</f>
        <v>0</v>
      </c>
      <c r="X731" s="129" t="str">
        <f aca="false">IF(W731&gt;0,ABS(W731-K731),"")</f>
        <v/>
      </c>
      <c r="AO731" s="78" t="e">
        <f aca="false">VLOOKUP(F731,PTDS2!$A$1:$Q$13,2)</f>
        <v>#N/A</v>
      </c>
      <c r="AP731" s="78" t="e">
        <f aca="false">VLOOKUP(F731,PTDS2!$A$1:$Q$13,3)</f>
        <v>#N/A</v>
      </c>
      <c r="AQ731" s="78" t="e">
        <f aca="false">VLOOKUP(F731,PTDS2!$A$1:$Q$13,4)</f>
        <v>#N/A</v>
      </c>
      <c r="AR731" s="78" t="e">
        <f aca="false">VLOOKUP(F731,PTDS2!$A$1:$Q$13,5)</f>
        <v>#N/A</v>
      </c>
      <c r="AS731" s="78" t="e">
        <f aca="false">VLOOKUP(F731,PTDS2!$A$1:$Q$13,6)</f>
        <v>#N/A</v>
      </c>
      <c r="AT731" s="78" t="e">
        <f aca="false">VLOOKUP(F731,PTDS2!$A$1:$Q$13,7)</f>
        <v>#N/A</v>
      </c>
      <c r="AU731" s="78" t="e">
        <f aca="false">VLOOKUP(F731,PTDS2!$A$1:$Q$13,8)</f>
        <v>#N/A</v>
      </c>
      <c r="AV731" s="78" t="e">
        <f aca="false">VLOOKUP(F731,PTDS2!$A$1:$Q$13,9)</f>
        <v>#N/A</v>
      </c>
      <c r="AW731" s="78" t="e">
        <f aca="false">VLOOKUP(F731,PTDS2!$A$1:$Q$13,10)</f>
        <v>#N/A</v>
      </c>
      <c r="AX731" s="78" t="e">
        <f aca="false">VLOOKUP(F731,PTDS2!$A$1:$Q$13,11)</f>
        <v>#N/A</v>
      </c>
      <c r="AY731" s="78" t="e">
        <f aca="false">VLOOKUP(F731,PTDS2!$A$1:$Q$13,12)</f>
        <v>#N/A</v>
      </c>
      <c r="AZ731" s="78" t="e">
        <f aca="false">VLOOKUP(F731,PTDS2!$A$1:$Q$13,13)</f>
        <v>#N/A</v>
      </c>
      <c r="BA731" s="78" t="e">
        <f aca="false">VLOOKUP(F731,PTDS2!$A$1:$Q$13,14)</f>
        <v>#N/A</v>
      </c>
      <c r="BB731" s="78" t="e">
        <f aca="false">VLOOKUP(F731,PTDS2!$A$1:$Q$13,15)</f>
        <v>#N/A</v>
      </c>
      <c r="BC731" s="78" t="e">
        <f aca="false">VLOOKUP(F731,PTDS2!$A$1:$Q$13,16)</f>
        <v>#N/A</v>
      </c>
      <c r="BD731" s="78" t="e">
        <f aca="false">VLOOKUP(F731,PTDS2!$A$1:$Q$13,17)</f>
        <v>#N/A</v>
      </c>
      <c r="BF731" s="78" t="e">
        <f aca="false">IF(AO731=0,"",AO731)</f>
        <v>#N/A</v>
      </c>
      <c r="BG731" s="78" t="e">
        <f aca="false">IF(AP731=0,"",AP731)</f>
        <v>#N/A</v>
      </c>
      <c r="BH731" s="78" t="e">
        <f aca="false">IF(AQ731=0,"",AQ731)</f>
        <v>#N/A</v>
      </c>
      <c r="BI731" s="78" t="e">
        <f aca="false">IF(AR731=0,"",AR731)</f>
        <v>#N/A</v>
      </c>
      <c r="BJ731" s="78" t="e">
        <f aca="false">IF(AS731=0,"",AS731)</f>
        <v>#N/A</v>
      </c>
      <c r="BK731" s="78" t="e">
        <f aca="false">IF(AT731=0,"",AT731)</f>
        <v>#N/A</v>
      </c>
      <c r="BL731" s="78" t="e">
        <f aca="false">IF(AU731=0,"",AU731)</f>
        <v>#N/A</v>
      </c>
      <c r="BM731" s="78" t="e">
        <f aca="false">IF(AV731=0,"",AV731)</f>
        <v>#N/A</v>
      </c>
      <c r="BN731" s="78" t="e">
        <f aca="false">IF(AW731=0,"",AW731)</f>
        <v>#N/A</v>
      </c>
      <c r="BO731" s="78" t="e">
        <f aca="false">IF(AX731=0,"",AX731)</f>
        <v>#N/A</v>
      </c>
      <c r="BP731" s="78" t="e">
        <f aca="false">IF(AY731=0,"",AY731)</f>
        <v>#N/A</v>
      </c>
      <c r="BQ731" s="78" t="e">
        <f aca="false">IF(AZ731=0,"",AZ731)</f>
        <v>#N/A</v>
      </c>
      <c r="BR731" s="78" t="e">
        <f aca="false">IF(BA731=0,"",BA731)</f>
        <v>#N/A</v>
      </c>
      <c r="BS731" s="78" t="e">
        <f aca="false">IF(BB731=0,"",BB731)</f>
        <v>#N/A</v>
      </c>
      <c r="BT731" s="78" t="e">
        <f aca="false">IF(BC731=0,"",BC731)</f>
        <v>#N/A</v>
      </c>
      <c r="BU731" s="78" t="e">
        <f aca="false">IF(BD731=0,"",BD731)</f>
        <v>#N/A</v>
      </c>
    </row>
    <row r="732" customFormat="false" ht="56.7" hidden="false" customHeight="true" outlineLevel="0" collapsed="false">
      <c r="A732" s="137"/>
      <c r="B732" s="138"/>
      <c r="C732" s="139"/>
      <c r="D732" s="139"/>
      <c r="E732" s="143"/>
      <c r="F732" s="120"/>
      <c r="G732" s="121"/>
      <c r="H732" s="122"/>
      <c r="I732" s="123"/>
      <c r="J732" s="116"/>
      <c r="K732" s="124" t="str">
        <f aca="false">IF(ISBLANK(I732),"",ROUND(IF(J732&lt;&gt;"€",IF(J732="$",I732*TRANSFERENCIAS!$E$29,I732*TRANSFERENCIAS!$H$29),I732),2))</f>
        <v/>
      </c>
      <c r="L732" s="142"/>
      <c r="M732" s="142"/>
      <c r="N732" s="142"/>
      <c r="O732" s="142"/>
      <c r="P732" s="142"/>
      <c r="Q732" s="160" t="str">
        <f aca="false">IF(ISNUMBER(X732),X732,"P")</f>
        <v>P</v>
      </c>
      <c r="W732" s="129" t="n">
        <f aca="false">SUM(L732:O732)</f>
        <v>0</v>
      </c>
      <c r="X732" s="129" t="str">
        <f aca="false">IF(W732&gt;0,ABS(W732-K732),"")</f>
        <v/>
      </c>
      <c r="AO732" s="78" t="e">
        <f aca="false">VLOOKUP(F732,PTDS2!$A$1:$Q$13,2)</f>
        <v>#N/A</v>
      </c>
      <c r="AP732" s="78" t="e">
        <f aca="false">VLOOKUP(F732,PTDS2!$A$1:$Q$13,3)</f>
        <v>#N/A</v>
      </c>
      <c r="AQ732" s="78" t="e">
        <f aca="false">VLOOKUP(F732,PTDS2!$A$1:$Q$13,4)</f>
        <v>#N/A</v>
      </c>
      <c r="AR732" s="78" t="e">
        <f aca="false">VLOOKUP(F732,PTDS2!$A$1:$Q$13,5)</f>
        <v>#N/A</v>
      </c>
      <c r="AS732" s="78" t="e">
        <f aca="false">VLOOKUP(F732,PTDS2!$A$1:$Q$13,6)</f>
        <v>#N/A</v>
      </c>
      <c r="AT732" s="78" t="e">
        <f aca="false">VLOOKUP(F732,PTDS2!$A$1:$Q$13,7)</f>
        <v>#N/A</v>
      </c>
      <c r="AU732" s="78" t="e">
        <f aca="false">VLOOKUP(F732,PTDS2!$A$1:$Q$13,8)</f>
        <v>#N/A</v>
      </c>
      <c r="AV732" s="78" t="e">
        <f aca="false">VLOOKUP(F732,PTDS2!$A$1:$Q$13,9)</f>
        <v>#N/A</v>
      </c>
      <c r="AW732" s="78" t="e">
        <f aca="false">VLOOKUP(F732,PTDS2!$A$1:$Q$13,10)</f>
        <v>#N/A</v>
      </c>
      <c r="AX732" s="78" t="e">
        <f aca="false">VLOOKUP(F732,PTDS2!$A$1:$Q$13,11)</f>
        <v>#N/A</v>
      </c>
      <c r="AY732" s="78" t="e">
        <f aca="false">VLOOKUP(F732,PTDS2!$A$1:$Q$13,12)</f>
        <v>#N/A</v>
      </c>
      <c r="AZ732" s="78" t="e">
        <f aca="false">VLOOKUP(F732,PTDS2!$A$1:$Q$13,13)</f>
        <v>#N/A</v>
      </c>
      <c r="BA732" s="78" t="e">
        <f aca="false">VLOOKUP(F732,PTDS2!$A$1:$Q$13,14)</f>
        <v>#N/A</v>
      </c>
      <c r="BB732" s="78" t="e">
        <f aca="false">VLOOKUP(F732,PTDS2!$A$1:$Q$13,15)</f>
        <v>#N/A</v>
      </c>
      <c r="BC732" s="78" t="e">
        <f aca="false">VLOOKUP(F732,PTDS2!$A$1:$Q$13,16)</f>
        <v>#N/A</v>
      </c>
      <c r="BD732" s="78" t="e">
        <f aca="false">VLOOKUP(F732,PTDS2!$A$1:$Q$13,17)</f>
        <v>#N/A</v>
      </c>
      <c r="BF732" s="78" t="e">
        <f aca="false">IF(AO732=0,"",AO732)</f>
        <v>#N/A</v>
      </c>
      <c r="BG732" s="78" t="e">
        <f aca="false">IF(AP732=0,"",AP732)</f>
        <v>#N/A</v>
      </c>
      <c r="BH732" s="78" t="e">
        <f aca="false">IF(AQ732=0,"",AQ732)</f>
        <v>#N/A</v>
      </c>
      <c r="BI732" s="78" t="e">
        <f aca="false">IF(AR732=0,"",AR732)</f>
        <v>#N/A</v>
      </c>
      <c r="BJ732" s="78" t="e">
        <f aca="false">IF(AS732=0,"",AS732)</f>
        <v>#N/A</v>
      </c>
      <c r="BK732" s="78" t="e">
        <f aca="false">IF(AT732=0,"",AT732)</f>
        <v>#N/A</v>
      </c>
      <c r="BL732" s="78" t="e">
        <f aca="false">IF(AU732=0,"",AU732)</f>
        <v>#N/A</v>
      </c>
      <c r="BM732" s="78" t="e">
        <f aca="false">IF(AV732=0,"",AV732)</f>
        <v>#N/A</v>
      </c>
      <c r="BN732" s="78" t="e">
        <f aca="false">IF(AW732=0,"",AW732)</f>
        <v>#N/A</v>
      </c>
      <c r="BO732" s="78" t="e">
        <f aca="false">IF(AX732=0,"",AX732)</f>
        <v>#N/A</v>
      </c>
      <c r="BP732" s="78" t="e">
        <f aca="false">IF(AY732=0,"",AY732)</f>
        <v>#N/A</v>
      </c>
      <c r="BQ732" s="78" t="e">
        <f aca="false">IF(AZ732=0,"",AZ732)</f>
        <v>#N/A</v>
      </c>
      <c r="BR732" s="78" t="e">
        <f aca="false">IF(BA732=0,"",BA732)</f>
        <v>#N/A</v>
      </c>
      <c r="BS732" s="78" t="e">
        <f aca="false">IF(BB732=0,"",BB732)</f>
        <v>#N/A</v>
      </c>
      <c r="BT732" s="78" t="e">
        <f aca="false">IF(BC732=0,"",BC732)</f>
        <v>#N/A</v>
      </c>
      <c r="BU732" s="78" t="e">
        <f aca="false">IF(BD732=0,"",BD732)</f>
        <v>#N/A</v>
      </c>
    </row>
    <row r="733" customFormat="false" ht="56.7" hidden="false" customHeight="true" outlineLevel="0" collapsed="false">
      <c r="A733" s="137"/>
      <c r="B733" s="138"/>
      <c r="C733" s="139"/>
      <c r="D733" s="139"/>
      <c r="E733" s="143"/>
      <c r="F733" s="120"/>
      <c r="G733" s="121"/>
      <c r="H733" s="122"/>
      <c r="I733" s="123"/>
      <c r="J733" s="116"/>
      <c r="K733" s="124" t="str">
        <f aca="false">IF(ISBLANK(I733),"",ROUND(IF(J733&lt;&gt;"€",IF(J733="$",I733*TRANSFERENCIAS!$E$29,I733*TRANSFERENCIAS!$H$29),I733),2))</f>
        <v/>
      </c>
      <c r="L733" s="142"/>
      <c r="M733" s="142"/>
      <c r="N733" s="142"/>
      <c r="O733" s="142"/>
      <c r="P733" s="142"/>
      <c r="Q733" s="160" t="str">
        <f aca="false">IF(ISNUMBER(X733),X733,"P")</f>
        <v>P</v>
      </c>
      <c r="W733" s="129" t="n">
        <f aca="false">SUM(L733:O733)</f>
        <v>0</v>
      </c>
      <c r="X733" s="129" t="str">
        <f aca="false">IF(W733&gt;0,ABS(W733-K733),"")</f>
        <v/>
      </c>
      <c r="AO733" s="78" t="e">
        <f aca="false">VLOOKUP(F733,PTDS2!$A$1:$Q$13,2)</f>
        <v>#N/A</v>
      </c>
      <c r="AP733" s="78" t="e">
        <f aca="false">VLOOKUP(F733,PTDS2!$A$1:$Q$13,3)</f>
        <v>#N/A</v>
      </c>
      <c r="AQ733" s="78" t="e">
        <f aca="false">VLOOKUP(F733,PTDS2!$A$1:$Q$13,4)</f>
        <v>#N/A</v>
      </c>
      <c r="AR733" s="78" t="e">
        <f aca="false">VLOOKUP(F733,PTDS2!$A$1:$Q$13,5)</f>
        <v>#N/A</v>
      </c>
      <c r="AS733" s="78" t="e">
        <f aca="false">VLOOKUP(F733,PTDS2!$A$1:$Q$13,6)</f>
        <v>#N/A</v>
      </c>
      <c r="AT733" s="78" t="e">
        <f aca="false">VLOOKUP(F733,PTDS2!$A$1:$Q$13,7)</f>
        <v>#N/A</v>
      </c>
      <c r="AU733" s="78" t="e">
        <f aca="false">VLOOKUP(F733,PTDS2!$A$1:$Q$13,8)</f>
        <v>#N/A</v>
      </c>
      <c r="AV733" s="78" t="e">
        <f aca="false">VLOOKUP(F733,PTDS2!$A$1:$Q$13,9)</f>
        <v>#N/A</v>
      </c>
      <c r="AW733" s="78" t="e">
        <f aca="false">VLOOKUP(F733,PTDS2!$A$1:$Q$13,10)</f>
        <v>#N/A</v>
      </c>
      <c r="AX733" s="78" t="e">
        <f aca="false">VLOOKUP(F733,PTDS2!$A$1:$Q$13,11)</f>
        <v>#N/A</v>
      </c>
      <c r="AY733" s="78" t="e">
        <f aca="false">VLOOKUP(F733,PTDS2!$A$1:$Q$13,12)</f>
        <v>#N/A</v>
      </c>
      <c r="AZ733" s="78" t="e">
        <f aca="false">VLOOKUP(F733,PTDS2!$A$1:$Q$13,13)</f>
        <v>#N/A</v>
      </c>
      <c r="BA733" s="78" t="e">
        <f aca="false">VLOOKUP(F733,PTDS2!$A$1:$Q$13,14)</f>
        <v>#N/A</v>
      </c>
      <c r="BB733" s="78" t="e">
        <f aca="false">VLOOKUP(F733,PTDS2!$A$1:$Q$13,15)</f>
        <v>#N/A</v>
      </c>
      <c r="BC733" s="78" t="e">
        <f aca="false">VLOOKUP(F733,PTDS2!$A$1:$Q$13,16)</f>
        <v>#N/A</v>
      </c>
      <c r="BD733" s="78" t="e">
        <f aca="false">VLOOKUP(F733,PTDS2!$A$1:$Q$13,17)</f>
        <v>#N/A</v>
      </c>
      <c r="BF733" s="78" t="e">
        <f aca="false">IF(AO733=0,"",AO733)</f>
        <v>#N/A</v>
      </c>
      <c r="BG733" s="78" t="e">
        <f aca="false">IF(AP733=0,"",AP733)</f>
        <v>#N/A</v>
      </c>
      <c r="BH733" s="78" t="e">
        <f aca="false">IF(AQ733=0,"",AQ733)</f>
        <v>#N/A</v>
      </c>
      <c r="BI733" s="78" t="e">
        <f aca="false">IF(AR733=0,"",AR733)</f>
        <v>#N/A</v>
      </c>
      <c r="BJ733" s="78" t="e">
        <f aca="false">IF(AS733=0,"",AS733)</f>
        <v>#N/A</v>
      </c>
      <c r="BK733" s="78" t="e">
        <f aca="false">IF(AT733=0,"",AT733)</f>
        <v>#N/A</v>
      </c>
      <c r="BL733" s="78" t="e">
        <f aca="false">IF(AU733=0,"",AU733)</f>
        <v>#N/A</v>
      </c>
      <c r="BM733" s="78" t="e">
        <f aca="false">IF(AV733=0,"",AV733)</f>
        <v>#N/A</v>
      </c>
      <c r="BN733" s="78" t="e">
        <f aca="false">IF(AW733=0,"",AW733)</f>
        <v>#N/A</v>
      </c>
      <c r="BO733" s="78" t="e">
        <f aca="false">IF(AX733=0,"",AX733)</f>
        <v>#N/A</v>
      </c>
      <c r="BP733" s="78" t="e">
        <f aca="false">IF(AY733=0,"",AY733)</f>
        <v>#N/A</v>
      </c>
      <c r="BQ733" s="78" t="e">
        <f aca="false">IF(AZ733=0,"",AZ733)</f>
        <v>#N/A</v>
      </c>
      <c r="BR733" s="78" t="e">
        <f aca="false">IF(BA733=0,"",BA733)</f>
        <v>#N/A</v>
      </c>
      <c r="BS733" s="78" t="e">
        <f aca="false">IF(BB733=0,"",BB733)</f>
        <v>#N/A</v>
      </c>
      <c r="BT733" s="78" t="e">
        <f aca="false">IF(BC733=0,"",BC733)</f>
        <v>#N/A</v>
      </c>
      <c r="BU733" s="78" t="e">
        <f aca="false">IF(BD733=0,"",BD733)</f>
        <v>#N/A</v>
      </c>
    </row>
    <row r="734" customFormat="false" ht="56.7" hidden="false" customHeight="true" outlineLevel="0" collapsed="false">
      <c r="A734" s="137"/>
      <c r="B734" s="138"/>
      <c r="C734" s="139"/>
      <c r="D734" s="139"/>
      <c r="E734" s="143"/>
      <c r="F734" s="120"/>
      <c r="G734" s="121"/>
      <c r="H734" s="122"/>
      <c r="I734" s="123"/>
      <c r="J734" s="116"/>
      <c r="K734" s="124" t="str">
        <f aca="false">IF(ISBLANK(I734),"",ROUND(IF(J734&lt;&gt;"€",IF(J734="$",I734*TRANSFERENCIAS!$E$29,I734*TRANSFERENCIAS!$H$29),I734),2))</f>
        <v/>
      </c>
      <c r="L734" s="142"/>
      <c r="M734" s="142"/>
      <c r="N734" s="142"/>
      <c r="O734" s="142"/>
      <c r="P734" s="142"/>
      <c r="Q734" s="160" t="str">
        <f aca="false">IF(ISNUMBER(X734),X734,"P")</f>
        <v>P</v>
      </c>
      <c r="W734" s="129" t="n">
        <f aca="false">SUM(L734:O734)</f>
        <v>0</v>
      </c>
      <c r="X734" s="129" t="str">
        <f aca="false">IF(W734&gt;0,ABS(W734-K734),"")</f>
        <v/>
      </c>
      <c r="AO734" s="78" t="e">
        <f aca="false">VLOOKUP(F734,PTDS2!$A$1:$Q$13,2)</f>
        <v>#N/A</v>
      </c>
      <c r="AP734" s="78" t="e">
        <f aca="false">VLOOKUP(F734,PTDS2!$A$1:$Q$13,3)</f>
        <v>#N/A</v>
      </c>
      <c r="AQ734" s="78" t="e">
        <f aca="false">VLOOKUP(F734,PTDS2!$A$1:$Q$13,4)</f>
        <v>#N/A</v>
      </c>
      <c r="AR734" s="78" t="e">
        <f aca="false">VLOOKUP(F734,PTDS2!$A$1:$Q$13,5)</f>
        <v>#N/A</v>
      </c>
      <c r="AS734" s="78" t="e">
        <f aca="false">VLOOKUP(F734,PTDS2!$A$1:$Q$13,6)</f>
        <v>#N/A</v>
      </c>
      <c r="AT734" s="78" t="e">
        <f aca="false">VLOOKUP(F734,PTDS2!$A$1:$Q$13,7)</f>
        <v>#N/A</v>
      </c>
      <c r="AU734" s="78" t="e">
        <f aca="false">VLOOKUP(F734,PTDS2!$A$1:$Q$13,8)</f>
        <v>#N/A</v>
      </c>
      <c r="AV734" s="78" t="e">
        <f aca="false">VLOOKUP(F734,PTDS2!$A$1:$Q$13,9)</f>
        <v>#N/A</v>
      </c>
      <c r="AW734" s="78" t="e">
        <f aca="false">VLOOKUP(F734,PTDS2!$A$1:$Q$13,10)</f>
        <v>#N/A</v>
      </c>
      <c r="AX734" s="78" t="e">
        <f aca="false">VLOOKUP(F734,PTDS2!$A$1:$Q$13,11)</f>
        <v>#N/A</v>
      </c>
      <c r="AY734" s="78" t="e">
        <f aca="false">VLOOKUP(F734,PTDS2!$A$1:$Q$13,12)</f>
        <v>#N/A</v>
      </c>
      <c r="AZ734" s="78" t="e">
        <f aca="false">VLOOKUP(F734,PTDS2!$A$1:$Q$13,13)</f>
        <v>#N/A</v>
      </c>
      <c r="BA734" s="78" t="e">
        <f aca="false">VLOOKUP(F734,PTDS2!$A$1:$Q$13,14)</f>
        <v>#N/A</v>
      </c>
      <c r="BB734" s="78" t="e">
        <f aca="false">VLOOKUP(F734,PTDS2!$A$1:$Q$13,15)</f>
        <v>#N/A</v>
      </c>
      <c r="BC734" s="78" t="e">
        <f aca="false">VLOOKUP(F734,PTDS2!$A$1:$Q$13,16)</f>
        <v>#N/A</v>
      </c>
      <c r="BD734" s="78" t="e">
        <f aca="false">VLOOKUP(F734,PTDS2!$A$1:$Q$13,17)</f>
        <v>#N/A</v>
      </c>
      <c r="BF734" s="78" t="e">
        <f aca="false">IF(AO734=0,"",AO734)</f>
        <v>#N/A</v>
      </c>
      <c r="BG734" s="78" t="e">
        <f aca="false">IF(AP734=0,"",AP734)</f>
        <v>#N/A</v>
      </c>
      <c r="BH734" s="78" t="e">
        <f aca="false">IF(AQ734=0,"",AQ734)</f>
        <v>#N/A</v>
      </c>
      <c r="BI734" s="78" t="e">
        <f aca="false">IF(AR734=0,"",AR734)</f>
        <v>#N/A</v>
      </c>
      <c r="BJ734" s="78" t="e">
        <f aca="false">IF(AS734=0,"",AS734)</f>
        <v>#N/A</v>
      </c>
      <c r="BK734" s="78" t="e">
        <f aca="false">IF(AT734=0,"",AT734)</f>
        <v>#N/A</v>
      </c>
      <c r="BL734" s="78" t="e">
        <f aca="false">IF(AU734=0,"",AU734)</f>
        <v>#N/A</v>
      </c>
      <c r="BM734" s="78" t="e">
        <f aca="false">IF(AV734=0,"",AV734)</f>
        <v>#N/A</v>
      </c>
      <c r="BN734" s="78" t="e">
        <f aca="false">IF(AW734=0,"",AW734)</f>
        <v>#N/A</v>
      </c>
      <c r="BO734" s="78" t="e">
        <f aca="false">IF(AX734=0,"",AX734)</f>
        <v>#N/A</v>
      </c>
      <c r="BP734" s="78" t="e">
        <f aca="false">IF(AY734=0,"",AY734)</f>
        <v>#N/A</v>
      </c>
      <c r="BQ734" s="78" t="e">
        <f aca="false">IF(AZ734=0,"",AZ734)</f>
        <v>#N/A</v>
      </c>
      <c r="BR734" s="78" t="e">
        <f aca="false">IF(BA734=0,"",BA734)</f>
        <v>#N/A</v>
      </c>
      <c r="BS734" s="78" t="e">
        <f aca="false">IF(BB734=0,"",BB734)</f>
        <v>#N/A</v>
      </c>
      <c r="BT734" s="78" t="e">
        <f aca="false">IF(BC734=0,"",BC734)</f>
        <v>#N/A</v>
      </c>
      <c r="BU734" s="78" t="e">
        <f aca="false">IF(BD734=0,"",BD734)</f>
        <v>#N/A</v>
      </c>
    </row>
    <row r="735" customFormat="false" ht="56.7" hidden="false" customHeight="true" outlineLevel="0" collapsed="false">
      <c r="A735" s="137"/>
      <c r="B735" s="138"/>
      <c r="C735" s="139"/>
      <c r="D735" s="139"/>
      <c r="E735" s="143"/>
      <c r="F735" s="120"/>
      <c r="G735" s="121"/>
      <c r="H735" s="122"/>
      <c r="I735" s="123"/>
      <c r="J735" s="116"/>
      <c r="K735" s="124" t="str">
        <f aca="false">IF(ISBLANK(I735),"",ROUND(IF(J735&lt;&gt;"€",IF(J735="$",I735*TRANSFERENCIAS!$E$29,I735*TRANSFERENCIAS!$H$29),I735),2))</f>
        <v/>
      </c>
      <c r="L735" s="142"/>
      <c r="M735" s="142"/>
      <c r="N735" s="142"/>
      <c r="O735" s="142"/>
      <c r="P735" s="142"/>
      <c r="Q735" s="160" t="str">
        <f aca="false">IF(ISNUMBER(X735),X735,"P")</f>
        <v>P</v>
      </c>
      <c r="W735" s="129" t="n">
        <f aca="false">SUM(L735:O735)</f>
        <v>0</v>
      </c>
      <c r="X735" s="129" t="str">
        <f aca="false">IF(W735&gt;0,ABS(W735-K735),"")</f>
        <v/>
      </c>
      <c r="AO735" s="78" t="e">
        <f aca="false">VLOOKUP(F735,PTDS2!$A$1:$Q$13,2)</f>
        <v>#N/A</v>
      </c>
      <c r="AP735" s="78" t="e">
        <f aca="false">VLOOKUP(F735,PTDS2!$A$1:$Q$13,3)</f>
        <v>#N/A</v>
      </c>
      <c r="AQ735" s="78" t="e">
        <f aca="false">VLOOKUP(F735,PTDS2!$A$1:$Q$13,4)</f>
        <v>#N/A</v>
      </c>
      <c r="AR735" s="78" t="e">
        <f aca="false">VLOOKUP(F735,PTDS2!$A$1:$Q$13,5)</f>
        <v>#N/A</v>
      </c>
      <c r="AS735" s="78" t="e">
        <f aca="false">VLOOKUP(F735,PTDS2!$A$1:$Q$13,6)</f>
        <v>#N/A</v>
      </c>
      <c r="AT735" s="78" t="e">
        <f aca="false">VLOOKUP(F735,PTDS2!$A$1:$Q$13,7)</f>
        <v>#N/A</v>
      </c>
      <c r="AU735" s="78" t="e">
        <f aca="false">VLOOKUP(F735,PTDS2!$A$1:$Q$13,8)</f>
        <v>#N/A</v>
      </c>
      <c r="AV735" s="78" t="e">
        <f aca="false">VLOOKUP(F735,PTDS2!$A$1:$Q$13,9)</f>
        <v>#N/A</v>
      </c>
      <c r="AW735" s="78" t="e">
        <f aca="false">VLOOKUP(F735,PTDS2!$A$1:$Q$13,10)</f>
        <v>#N/A</v>
      </c>
      <c r="AX735" s="78" t="e">
        <f aca="false">VLOOKUP(F735,PTDS2!$A$1:$Q$13,11)</f>
        <v>#N/A</v>
      </c>
      <c r="AY735" s="78" t="e">
        <f aca="false">VLOOKUP(F735,PTDS2!$A$1:$Q$13,12)</f>
        <v>#N/A</v>
      </c>
      <c r="AZ735" s="78" t="e">
        <f aca="false">VLOOKUP(F735,PTDS2!$A$1:$Q$13,13)</f>
        <v>#N/A</v>
      </c>
      <c r="BA735" s="78" t="e">
        <f aca="false">VLOOKUP(F735,PTDS2!$A$1:$Q$13,14)</f>
        <v>#N/A</v>
      </c>
      <c r="BB735" s="78" t="e">
        <f aca="false">VLOOKUP(F735,PTDS2!$A$1:$Q$13,15)</f>
        <v>#N/A</v>
      </c>
      <c r="BC735" s="78" t="e">
        <f aca="false">VLOOKUP(F735,PTDS2!$A$1:$Q$13,16)</f>
        <v>#N/A</v>
      </c>
      <c r="BD735" s="78" t="e">
        <f aca="false">VLOOKUP(F735,PTDS2!$A$1:$Q$13,17)</f>
        <v>#N/A</v>
      </c>
      <c r="BF735" s="78" t="e">
        <f aca="false">IF(AO735=0,"",AO735)</f>
        <v>#N/A</v>
      </c>
      <c r="BG735" s="78" t="e">
        <f aca="false">IF(AP735=0,"",AP735)</f>
        <v>#N/A</v>
      </c>
      <c r="BH735" s="78" t="e">
        <f aca="false">IF(AQ735=0,"",AQ735)</f>
        <v>#N/A</v>
      </c>
      <c r="BI735" s="78" t="e">
        <f aca="false">IF(AR735=0,"",AR735)</f>
        <v>#N/A</v>
      </c>
      <c r="BJ735" s="78" t="e">
        <f aca="false">IF(AS735=0,"",AS735)</f>
        <v>#N/A</v>
      </c>
      <c r="BK735" s="78" t="e">
        <f aca="false">IF(AT735=0,"",AT735)</f>
        <v>#N/A</v>
      </c>
      <c r="BL735" s="78" t="e">
        <f aca="false">IF(AU735=0,"",AU735)</f>
        <v>#N/A</v>
      </c>
      <c r="BM735" s="78" t="e">
        <f aca="false">IF(AV735=0,"",AV735)</f>
        <v>#N/A</v>
      </c>
      <c r="BN735" s="78" t="e">
        <f aca="false">IF(AW735=0,"",AW735)</f>
        <v>#N/A</v>
      </c>
      <c r="BO735" s="78" t="e">
        <f aca="false">IF(AX735=0,"",AX735)</f>
        <v>#N/A</v>
      </c>
      <c r="BP735" s="78" t="e">
        <f aca="false">IF(AY735=0,"",AY735)</f>
        <v>#N/A</v>
      </c>
      <c r="BQ735" s="78" t="e">
        <f aca="false">IF(AZ735=0,"",AZ735)</f>
        <v>#N/A</v>
      </c>
      <c r="BR735" s="78" t="e">
        <f aca="false">IF(BA735=0,"",BA735)</f>
        <v>#N/A</v>
      </c>
      <c r="BS735" s="78" t="e">
        <f aca="false">IF(BB735=0,"",BB735)</f>
        <v>#N/A</v>
      </c>
      <c r="BT735" s="78" t="e">
        <f aca="false">IF(BC735=0,"",BC735)</f>
        <v>#N/A</v>
      </c>
      <c r="BU735" s="78" t="e">
        <f aca="false">IF(BD735=0,"",BD735)</f>
        <v>#N/A</v>
      </c>
    </row>
    <row r="736" customFormat="false" ht="56.7" hidden="false" customHeight="true" outlineLevel="0" collapsed="false">
      <c r="A736" s="137"/>
      <c r="B736" s="138"/>
      <c r="C736" s="139"/>
      <c r="D736" s="139"/>
      <c r="E736" s="143"/>
      <c r="F736" s="120"/>
      <c r="G736" s="121"/>
      <c r="H736" s="122"/>
      <c r="I736" s="123"/>
      <c r="J736" s="116"/>
      <c r="K736" s="124" t="str">
        <f aca="false">IF(ISBLANK(I736),"",ROUND(IF(J736&lt;&gt;"€",IF(J736="$",I736*TRANSFERENCIAS!$E$29,I736*TRANSFERENCIAS!$H$29),I736),2))</f>
        <v/>
      </c>
      <c r="L736" s="142"/>
      <c r="M736" s="142"/>
      <c r="N736" s="142"/>
      <c r="O736" s="142"/>
      <c r="P736" s="142"/>
      <c r="Q736" s="160" t="str">
        <f aca="false">IF(ISNUMBER(X736),X736,"P")</f>
        <v>P</v>
      </c>
      <c r="W736" s="129" t="n">
        <f aca="false">SUM(L736:O736)</f>
        <v>0</v>
      </c>
      <c r="X736" s="129" t="str">
        <f aca="false">IF(W736&gt;0,ABS(W736-K736),"")</f>
        <v/>
      </c>
      <c r="AO736" s="78" t="e">
        <f aca="false">VLOOKUP(F736,PTDS2!$A$1:$Q$13,2)</f>
        <v>#N/A</v>
      </c>
      <c r="AP736" s="78" t="e">
        <f aca="false">VLOOKUP(F736,PTDS2!$A$1:$Q$13,3)</f>
        <v>#N/A</v>
      </c>
      <c r="AQ736" s="78" t="e">
        <f aca="false">VLOOKUP(F736,PTDS2!$A$1:$Q$13,4)</f>
        <v>#N/A</v>
      </c>
      <c r="AR736" s="78" t="e">
        <f aca="false">VLOOKUP(F736,PTDS2!$A$1:$Q$13,5)</f>
        <v>#N/A</v>
      </c>
      <c r="AS736" s="78" t="e">
        <f aca="false">VLOOKUP(F736,PTDS2!$A$1:$Q$13,6)</f>
        <v>#N/A</v>
      </c>
      <c r="AT736" s="78" t="e">
        <f aca="false">VLOOKUP(F736,PTDS2!$A$1:$Q$13,7)</f>
        <v>#N/A</v>
      </c>
      <c r="AU736" s="78" t="e">
        <f aca="false">VLOOKUP(F736,PTDS2!$A$1:$Q$13,8)</f>
        <v>#N/A</v>
      </c>
      <c r="AV736" s="78" t="e">
        <f aca="false">VLOOKUP(F736,PTDS2!$A$1:$Q$13,9)</f>
        <v>#N/A</v>
      </c>
      <c r="AW736" s="78" t="e">
        <f aca="false">VLOOKUP(F736,PTDS2!$A$1:$Q$13,10)</f>
        <v>#N/A</v>
      </c>
      <c r="AX736" s="78" t="e">
        <f aca="false">VLOOKUP(F736,PTDS2!$A$1:$Q$13,11)</f>
        <v>#N/A</v>
      </c>
      <c r="AY736" s="78" t="e">
        <f aca="false">VLOOKUP(F736,PTDS2!$A$1:$Q$13,12)</f>
        <v>#N/A</v>
      </c>
      <c r="AZ736" s="78" t="e">
        <f aca="false">VLOOKUP(F736,PTDS2!$A$1:$Q$13,13)</f>
        <v>#N/A</v>
      </c>
      <c r="BA736" s="78" t="e">
        <f aca="false">VLOOKUP(F736,PTDS2!$A$1:$Q$13,14)</f>
        <v>#N/A</v>
      </c>
      <c r="BB736" s="78" t="e">
        <f aca="false">VLOOKUP(F736,PTDS2!$A$1:$Q$13,15)</f>
        <v>#N/A</v>
      </c>
      <c r="BC736" s="78" t="e">
        <f aca="false">VLOOKUP(F736,PTDS2!$A$1:$Q$13,16)</f>
        <v>#N/A</v>
      </c>
      <c r="BD736" s="78" t="e">
        <f aca="false">VLOOKUP(F736,PTDS2!$A$1:$Q$13,17)</f>
        <v>#N/A</v>
      </c>
      <c r="BF736" s="78" t="e">
        <f aca="false">IF(AO736=0,"",AO736)</f>
        <v>#N/A</v>
      </c>
      <c r="BG736" s="78" t="e">
        <f aca="false">IF(AP736=0,"",AP736)</f>
        <v>#N/A</v>
      </c>
      <c r="BH736" s="78" t="e">
        <f aca="false">IF(AQ736=0,"",AQ736)</f>
        <v>#N/A</v>
      </c>
      <c r="BI736" s="78" t="e">
        <f aca="false">IF(AR736=0,"",AR736)</f>
        <v>#N/A</v>
      </c>
      <c r="BJ736" s="78" t="e">
        <f aca="false">IF(AS736=0,"",AS736)</f>
        <v>#N/A</v>
      </c>
      <c r="BK736" s="78" t="e">
        <f aca="false">IF(AT736=0,"",AT736)</f>
        <v>#N/A</v>
      </c>
      <c r="BL736" s="78" t="e">
        <f aca="false">IF(AU736=0,"",AU736)</f>
        <v>#N/A</v>
      </c>
      <c r="BM736" s="78" t="e">
        <f aca="false">IF(AV736=0,"",AV736)</f>
        <v>#N/A</v>
      </c>
      <c r="BN736" s="78" t="e">
        <f aca="false">IF(AW736=0,"",AW736)</f>
        <v>#N/A</v>
      </c>
      <c r="BO736" s="78" t="e">
        <f aca="false">IF(AX736=0,"",AX736)</f>
        <v>#N/A</v>
      </c>
      <c r="BP736" s="78" t="e">
        <f aca="false">IF(AY736=0,"",AY736)</f>
        <v>#N/A</v>
      </c>
      <c r="BQ736" s="78" t="e">
        <f aca="false">IF(AZ736=0,"",AZ736)</f>
        <v>#N/A</v>
      </c>
      <c r="BR736" s="78" t="e">
        <f aca="false">IF(BA736=0,"",BA736)</f>
        <v>#N/A</v>
      </c>
      <c r="BS736" s="78" t="e">
        <f aca="false">IF(BB736=0,"",BB736)</f>
        <v>#N/A</v>
      </c>
      <c r="BT736" s="78" t="e">
        <f aca="false">IF(BC736=0,"",BC736)</f>
        <v>#N/A</v>
      </c>
      <c r="BU736" s="78" t="e">
        <f aca="false">IF(BD736=0,"",BD736)</f>
        <v>#N/A</v>
      </c>
    </row>
    <row r="737" customFormat="false" ht="56.7" hidden="false" customHeight="true" outlineLevel="0" collapsed="false">
      <c r="A737" s="137"/>
      <c r="B737" s="138"/>
      <c r="C737" s="139"/>
      <c r="D737" s="139"/>
      <c r="E737" s="143"/>
      <c r="F737" s="120"/>
      <c r="G737" s="121"/>
      <c r="H737" s="122"/>
      <c r="I737" s="123"/>
      <c r="J737" s="116"/>
      <c r="K737" s="124" t="str">
        <f aca="false">IF(ISBLANK(I737),"",ROUND(IF(J737&lt;&gt;"€",IF(J737="$",I737*TRANSFERENCIAS!$E$29,I737*TRANSFERENCIAS!$H$29),I737),2))</f>
        <v/>
      </c>
      <c r="L737" s="142"/>
      <c r="M737" s="142"/>
      <c r="N737" s="142"/>
      <c r="O737" s="142"/>
      <c r="P737" s="142"/>
      <c r="Q737" s="160" t="str">
        <f aca="false">IF(ISNUMBER(X737),X737,"P")</f>
        <v>P</v>
      </c>
      <c r="W737" s="129" t="n">
        <f aca="false">SUM(L737:O737)</f>
        <v>0</v>
      </c>
      <c r="X737" s="129" t="str">
        <f aca="false">IF(W737&gt;0,ABS(W737-K737),"")</f>
        <v/>
      </c>
      <c r="AO737" s="78" t="e">
        <f aca="false">VLOOKUP(F737,PTDS2!$A$1:$Q$13,2)</f>
        <v>#N/A</v>
      </c>
      <c r="AP737" s="78" t="e">
        <f aca="false">VLOOKUP(F737,PTDS2!$A$1:$Q$13,3)</f>
        <v>#N/A</v>
      </c>
      <c r="AQ737" s="78" t="e">
        <f aca="false">VLOOKUP(F737,PTDS2!$A$1:$Q$13,4)</f>
        <v>#N/A</v>
      </c>
      <c r="AR737" s="78" t="e">
        <f aca="false">VLOOKUP(F737,PTDS2!$A$1:$Q$13,5)</f>
        <v>#N/A</v>
      </c>
      <c r="AS737" s="78" t="e">
        <f aca="false">VLOOKUP(F737,PTDS2!$A$1:$Q$13,6)</f>
        <v>#N/A</v>
      </c>
      <c r="AT737" s="78" t="e">
        <f aca="false">VLOOKUP(F737,PTDS2!$A$1:$Q$13,7)</f>
        <v>#N/A</v>
      </c>
      <c r="AU737" s="78" t="e">
        <f aca="false">VLOOKUP(F737,PTDS2!$A$1:$Q$13,8)</f>
        <v>#N/A</v>
      </c>
      <c r="AV737" s="78" t="e">
        <f aca="false">VLOOKUP(F737,PTDS2!$A$1:$Q$13,9)</f>
        <v>#N/A</v>
      </c>
      <c r="AW737" s="78" t="e">
        <f aca="false">VLOOKUP(F737,PTDS2!$A$1:$Q$13,10)</f>
        <v>#N/A</v>
      </c>
      <c r="AX737" s="78" t="e">
        <f aca="false">VLOOKUP(F737,PTDS2!$A$1:$Q$13,11)</f>
        <v>#N/A</v>
      </c>
      <c r="AY737" s="78" t="e">
        <f aca="false">VLOOKUP(F737,PTDS2!$A$1:$Q$13,12)</f>
        <v>#N/A</v>
      </c>
      <c r="AZ737" s="78" t="e">
        <f aca="false">VLOOKUP(F737,PTDS2!$A$1:$Q$13,13)</f>
        <v>#N/A</v>
      </c>
      <c r="BA737" s="78" t="e">
        <f aca="false">VLOOKUP(F737,PTDS2!$A$1:$Q$13,14)</f>
        <v>#N/A</v>
      </c>
      <c r="BB737" s="78" t="e">
        <f aca="false">VLOOKUP(F737,PTDS2!$A$1:$Q$13,15)</f>
        <v>#N/A</v>
      </c>
      <c r="BC737" s="78" t="e">
        <f aca="false">VLOOKUP(F737,PTDS2!$A$1:$Q$13,16)</f>
        <v>#N/A</v>
      </c>
      <c r="BD737" s="78" t="e">
        <f aca="false">VLOOKUP(F737,PTDS2!$A$1:$Q$13,17)</f>
        <v>#N/A</v>
      </c>
      <c r="BF737" s="78" t="e">
        <f aca="false">IF(AO737=0,"",AO737)</f>
        <v>#N/A</v>
      </c>
      <c r="BG737" s="78" t="e">
        <f aca="false">IF(AP737=0,"",AP737)</f>
        <v>#N/A</v>
      </c>
      <c r="BH737" s="78" t="e">
        <f aca="false">IF(AQ737=0,"",AQ737)</f>
        <v>#N/A</v>
      </c>
      <c r="BI737" s="78" t="e">
        <f aca="false">IF(AR737=0,"",AR737)</f>
        <v>#N/A</v>
      </c>
      <c r="BJ737" s="78" t="e">
        <f aca="false">IF(AS737=0,"",AS737)</f>
        <v>#N/A</v>
      </c>
      <c r="BK737" s="78" t="e">
        <f aca="false">IF(AT737=0,"",AT737)</f>
        <v>#N/A</v>
      </c>
      <c r="BL737" s="78" t="e">
        <f aca="false">IF(AU737=0,"",AU737)</f>
        <v>#N/A</v>
      </c>
      <c r="BM737" s="78" t="e">
        <f aca="false">IF(AV737=0,"",AV737)</f>
        <v>#N/A</v>
      </c>
      <c r="BN737" s="78" t="e">
        <f aca="false">IF(AW737=0,"",AW737)</f>
        <v>#N/A</v>
      </c>
      <c r="BO737" s="78" t="e">
        <f aca="false">IF(AX737=0,"",AX737)</f>
        <v>#N/A</v>
      </c>
      <c r="BP737" s="78" t="e">
        <f aca="false">IF(AY737=0,"",AY737)</f>
        <v>#N/A</v>
      </c>
      <c r="BQ737" s="78" t="e">
        <f aca="false">IF(AZ737=0,"",AZ737)</f>
        <v>#N/A</v>
      </c>
      <c r="BR737" s="78" t="e">
        <f aca="false">IF(BA737=0,"",BA737)</f>
        <v>#N/A</v>
      </c>
      <c r="BS737" s="78" t="e">
        <f aca="false">IF(BB737=0,"",BB737)</f>
        <v>#N/A</v>
      </c>
      <c r="BT737" s="78" t="e">
        <f aca="false">IF(BC737=0,"",BC737)</f>
        <v>#N/A</v>
      </c>
      <c r="BU737" s="78" t="e">
        <f aca="false">IF(BD737=0,"",BD737)</f>
        <v>#N/A</v>
      </c>
    </row>
    <row r="738" customFormat="false" ht="56.7" hidden="false" customHeight="true" outlineLevel="0" collapsed="false">
      <c r="A738" s="137"/>
      <c r="B738" s="138"/>
      <c r="C738" s="139"/>
      <c r="D738" s="139"/>
      <c r="E738" s="143"/>
      <c r="F738" s="120"/>
      <c r="G738" s="121"/>
      <c r="H738" s="122"/>
      <c r="I738" s="123"/>
      <c r="J738" s="116"/>
      <c r="K738" s="124" t="str">
        <f aca="false">IF(ISBLANK(I738),"",ROUND(IF(J738&lt;&gt;"€",IF(J738="$",I738*TRANSFERENCIAS!$E$29,I738*TRANSFERENCIAS!$H$29),I738),2))</f>
        <v/>
      </c>
      <c r="L738" s="142"/>
      <c r="M738" s="142"/>
      <c r="N738" s="142"/>
      <c r="O738" s="142"/>
      <c r="P738" s="142"/>
      <c r="Q738" s="160" t="str">
        <f aca="false">IF(ISNUMBER(X738),X738,"P")</f>
        <v>P</v>
      </c>
      <c r="W738" s="129" t="n">
        <f aca="false">SUM(L738:O738)</f>
        <v>0</v>
      </c>
      <c r="X738" s="129" t="str">
        <f aca="false">IF(W738&gt;0,ABS(W738-K738),"")</f>
        <v/>
      </c>
      <c r="AO738" s="78" t="e">
        <f aca="false">VLOOKUP(F738,PTDS2!$A$1:$Q$13,2)</f>
        <v>#N/A</v>
      </c>
      <c r="AP738" s="78" t="e">
        <f aca="false">VLOOKUP(F738,PTDS2!$A$1:$Q$13,3)</f>
        <v>#N/A</v>
      </c>
      <c r="AQ738" s="78" t="e">
        <f aca="false">VLOOKUP(F738,PTDS2!$A$1:$Q$13,4)</f>
        <v>#N/A</v>
      </c>
      <c r="AR738" s="78" t="e">
        <f aca="false">VLOOKUP(F738,PTDS2!$A$1:$Q$13,5)</f>
        <v>#N/A</v>
      </c>
      <c r="AS738" s="78" t="e">
        <f aca="false">VLOOKUP(F738,PTDS2!$A$1:$Q$13,6)</f>
        <v>#N/A</v>
      </c>
      <c r="AT738" s="78" t="e">
        <f aca="false">VLOOKUP(F738,PTDS2!$A$1:$Q$13,7)</f>
        <v>#N/A</v>
      </c>
      <c r="AU738" s="78" t="e">
        <f aca="false">VLOOKUP(F738,PTDS2!$A$1:$Q$13,8)</f>
        <v>#N/A</v>
      </c>
      <c r="AV738" s="78" t="e">
        <f aca="false">VLOOKUP(F738,PTDS2!$A$1:$Q$13,9)</f>
        <v>#N/A</v>
      </c>
      <c r="AW738" s="78" t="e">
        <f aca="false">VLOOKUP(F738,PTDS2!$A$1:$Q$13,10)</f>
        <v>#N/A</v>
      </c>
      <c r="AX738" s="78" t="e">
        <f aca="false">VLOOKUP(F738,PTDS2!$A$1:$Q$13,11)</f>
        <v>#N/A</v>
      </c>
      <c r="AY738" s="78" t="e">
        <f aca="false">VLOOKUP(F738,PTDS2!$A$1:$Q$13,12)</f>
        <v>#N/A</v>
      </c>
      <c r="AZ738" s="78" t="e">
        <f aca="false">VLOOKUP(F738,PTDS2!$A$1:$Q$13,13)</f>
        <v>#N/A</v>
      </c>
      <c r="BA738" s="78" t="e">
        <f aca="false">VLOOKUP(F738,PTDS2!$A$1:$Q$13,14)</f>
        <v>#N/A</v>
      </c>
      <c r="BB738" s="78" t="e">
        <f aca="false">VLOOKUP(F738,PTDS2!$A$1:$Q$13,15)</f>
        <v>#N/A</v>
      </c>
      <c r="BC738" s="78" t="e">
        <f aca="false">VLOOKUP(F738,PTDS2!$A$1:$Q$13,16)</f>
        <v>#N/A</v>
      </c>
      <c r="BD738" s="78" t="e">
        <f aca="false">VLOOKUP(F738,PTDS2!$A$1:$Q$13,17)</f>
        <v>#N/A</v>
      </c>
      <c r="BF738" s="78" t="e">
        <f aca="false">IF(AO738=0,"",AO738)</f>
        <v>#N/A</v>
      </c>
      <c r="BG738" s="78" t="e">
        <f aca="false">IF(AP738=0,"",AP738)</f>
        <v>#N/A</v>
      </c>
      <c r="BH738" s="78" t="e">
        <f aca="false">IF(AQ738=0,"",AQ738)</f>
        <v>#N/A</v>
      </c>
      <c r="BI738" s="78" t="e">
        <f aca="false">IF(AR738=0,"",AR738)</f>
        <v>#N/A</v>
      </c>
      <c r="BJ738" s="78" t="e">
        <f aca="false">IF(AS738=0,"",AS738)</f>
        <v>#N/A</v>
      </c>
      <c r="BK738" s="78" t="e">
        <f aca="false">IF(AT738=0,"",AT738)</f>
        <v>#N/A</v>
      </c>
      <c r="BL738" s="78" t="e">
        <f aca="false">IF(AU738=0,"",AU738)</f>
        <v>#N/A</v>
      </c>
      <c r="BM738" s="78" t="e">
        <f aca="false">IF(AV738=0,"",AV738)</f>
        <v>#N/A</v>
      </c>
      <c r="BN738" s="78" t="e">
        <f aca="false">IF(AW738=0,"",AW738)</f>
        <v>#N/A</v>
      </c>
      <c r="BO738" s="78" t="e">
        <f aca="false">IF(AX738=0,"",AX738)</f>
        <v>#N/A</v>
      </c>
      <c r="BP738" s="78" t="e">
        <f aca="false">IF(AY738=0,"",AY738)</f>
        <v>#N/A</v>
      </c>
      <c r="BQ738" s="78" t="e">
        <f aca="false">IF(AZ738=0,"",AZ738)</f>
        <v>#N/A</v>
      </c>
      <c r="BR738" s="78" t="e">
        <f aca="false">IF(BA738=0,"",BA738)</f>
        <v>#N/A</v>
      </c>
      <c r="BS738" s="78" t="e">
        <f aca="false">IF(BB738=0,"",BB738)</f>
        <v>#N/A</v>
      </c>
      <c r="BT738" s="78" t="e">
        <f aca="false">IF(BC738=0,"",BC738)</f>
        <v>#N/A</v>
      </c>
      <c r="BU738" s="78" t="e">
        <f aca="false">IF(BD738=0,"",BD738)</f>
        <v>#N/A</v>
      </c>
    </row>
    <row r="739" customFormat="false" ht="56.7" hidden="false" customHeight="true" outlineLevel="0" collapsed="false">
      <c r="A739" s="137"/>
      <c r="B739" s="138"/>
      <c r="C739" s="139"/>
      <c r="D739" s="139"/>
      <c r="E739" s="143"/>
      <c r="F739" s="120"/>
      <c r="G739" s="121"/>
      <c r="H739" s="122"/>
      <c r="I739" s="123"/>
      <c r="J739" s="116"/>
      <c r="K739" s="124" t="str">
        <f aca="false">IF(ISBLANK(I739),"",ROUND(IF(J739&lt;&gt;"€",IF(J739="$",I739*TRANSFERENCIAS!$E$29,I739*TRANSFERENCIAS!$H$29),I739),2))</f>
        <v/>
      </c>
      <c r="L739" s="142"/>
      <c r="M739" s="142"/>
      <c r="N739" s="142"/>
      <c r="O739" s="142"/>
      <c r="P739" s="142"/>
      <c r="Q739" s="160" t="str">
        <f aca="false">IF(ISNUMBER(X739),X739,"P")</f>
        <v>P</v>
      </c>
      <c r="W739" s="129" t="n">
        <f aca="false">SUM(L739:O739)</f>
        <v>0</v>
      </c>
      <c r="X739" s="129" t="str">
        <f aca="false">IF(W739&gt;0,ABS(W739-K739),"")</f>
        <v/>
      </c>
      <c r="AO739" s="78" t="e">
        <f aca="false">VLOOKUP(F739,PTDS2!$A$1:$Q$13,2)</f>
        <v>#N/A</v>
      </c>
      <c r="AP739" s="78" t="e">
        <f aca="false">VLOOKUP(F739,PTDS2!$A$1:$Q$13,3)</f>
        <v>#N/A</v>
      </c>
      <c r="AQ739" s="78" t="e">
        <f aca="false">VLOOKUP(F739,PTDS2!$A$1:$Q$13,4)</f>
        <v>#N/A</v>
      </c>
      <c r="AR739" s="78" t="e">
        <f aca="false">VLOOKUP(F739,PTDS2!$A$1:$Q$13,5)</f>
        <v>#N/A</v>
      </c>
      <c r="AS739" s="78" t="e">
        <f aca="false">VLOOKUP(F739,PTDS2!$A$1:$Q$13,6)</f>
        <v>#N/A</v>
      </c>
      <c r="AT739" s="78" t="e">
        <f aca="false">VLOOKUP(F739,PTDS2!$A$1:$Q$13,7)</f>
        <v>#N/A</v>
      </c>
      <c r="AU739" s="78" t="e">
        <f aca="false">VLOOKUP(F739,PTDS2!$A$1:$Q$13,8)</f>
        <v>#N/A</v>
      </c>
      <c r="AV739" s="78" t="e">
        <f aca="false">VLOOKUP(F739,PTDS2!$A$1:$Q$13,9)</f>
        <v>#N/A</v>
      </c>
      <c r="AW739" s="78" t="e">
        <f aca="false">VLOOKUP(F739,PTDS2!$A$1:$Q$13,10)</f>
        <v>#N/A</v>
      </c>
      <c r="AX739" s="78" t="e">
        <f aca="false">VLOOKUP(F739,PTDS2!$A$1:$Q$13,11)</f>
        <v>#N/A</v>
      </c>
      <c r="AY739" s="78" t="e">
        <f aca="false">VLOOKUP(F739,PTDS2!$A$1:$Q$13,12)</f>
        <v>#N/A</v>
      </c>
      <c r="AZ739" s="78" t="e">
        <f aca="false">VLOOKUP(F739,PTDS2!$A$1:$Q$13,13)</f>
        <v>#N/A</v>
      </c>
      <c r="BA739" s="78" t="e">
        <f aca="false">VLOOKUP(F739,PTDS2!$A$1:$Q$13,14)</f>
        <v>#N/A</v>
      </c>
      <c r="BB739" s="78" t="e">
        <f aca="false">VLOOKUP(F739,PTDS2!$A$1:$Q$13,15)</f>
        <v>#N/A</v>
      </c>
      <c r="BC739" s="78" t="e">
        <f aca="false">VLOOKUP(F739,PTDS2!$A$1:$Q$13,16)</f>
        <v>#N/A</v>
      </c>
      <c r="BD739" s="78" t="e">
        <f aca="false">VLOOKUP(F739,PTDS2!$A$1:$Q$13,17)</f>
        <v>#N/A</v>
      </c>
      <c r="BF739" s="78" t="e">
        <f aca="false">IF(AO739=0,"",AO739)</f>
        <v>#N/A</v>
      </c>
      <c r="BG739" s="78" t="e">
        <f aca="false">IF(AP739=0,"",AP739)</f>
        <v>#N/A</v>
      </c>
      <c r="BH739" s="78" t="e">
        <f aca="false">IF(AQ739=0,"",AQ739)</f>
        <v>#N/A</v>
      </c>
      <c r="BI739" s="78" t="e">
        <f aca="false">IF(AR739=0,"",AR739)</f>
        <v>#N/A</v>
      </c>
      <c r="BJ739" s="78" t="e">
        <f aca="false">IF(AS739=0,"",AS739)</f>
        <v>#N/A</v>
      </c>
      <c r="BK739" s="78" t="e">
        <f aca="false">IF(AT739=0,"",AT739)</f>
        <v>#N/A</v>
      </c>
      <c r="BL739" s="78" t="e">
        <f aca="false">IF(AU739=0,"",AU739)</f>
        <v>#N/A</v>
      </c>
      <c r="BM739" s="78" t="e">
        <f aca="false">IF(AV739=0,"",AV739)</f>
        <v>#N/A</v>
      </c>
      <c r="BN739" s="78" t="e">
        <f aca="false">IF(AW739=0,"",AW739)</f>
        <v>#N/A</v>
      </c>
      <c r="BO739" s="78" t="e">
        <f aca="false">IF(AX739=0,"",AX739)</f>
        <v>#N/A</v>
      </c>
      <c r="BP739" s="78" t="e">
        <f aca="false">IF(AY739=0,"",AY739)</f>
        <v>#N/A</v>
      </c>
      <c r="BQ739" s="78" t="e">
        <f aca="false">IF(AZ739=0,"",AZ739)</f>
        <v>#N/A</v>
      </c>
      <c r="BR739" s="78" t="e">
        <f aca="false">IF(BA739=0,"",BA739)</f>
        <v>#N/A</v>
      </c>
      <c r="BS739" s="78" t="e">
        <f aca="false">IF(BB739=0,"",BB739)</f>
        <v>#N/A</v>
      </c>
      <c r="BT739" s="78" t="e">
        <f aca="false">IF(BC739=0,"",BC739)</f>
        <v>#N/A</v>
      </c>
      <c r="BU739" s="78" t="e">
        <f aca="false">IF(BD739=0,"",BD739)</f>
        <v>#N/A</v>
      </c>
    </row>
    <row r="740" customFormat="false" ht="56.7" hidden="false" customHeight="true" outlineLevel="0" collapsed="false">
      <c r="A740" s="137"/>
      <c r="B740" s="138"/>
      <c r="C740" s="139"/>
      <c r="D740" s="139"/>
      <c r="E740" s="143"/>
      <c r="F740" s="120"/>
      <c r="G740" s="121"/>
      <c r="H740" s="122"/>
      <c r="I740" s="123"/>
      <c r="J740" s="116"/>
      <c r="K740" s="124" t="str">
        <f aca="false">IF(ISBLANK(I740),"",ROUND(IF(J740&lt;&gt;"€",IF(J740="$",I740*TRANSFERENCIAS!$E$29,I740*TRANSFERENCIAS!$H$29),I740),2))</f>
        <v/>
      </c>
      <c r="L740" s="142"/>
      <c r="M740" s="142"/>
      <c r="N740" s="142"/>
      <c r="O740" s="142"/>
      <c r="P740" s="142"/>
      <c r="Q740" s="160" t="str">
        <f aca="false">IF(ISNUMBER(X740),X740,"P")</f>
        <v>P</v>
      </c>
      <c r="W740" s="129" t="n">
        <f aca="false">SUM(L740:O740)</f>
        <v>0</v>
      </c>
      <c r="X740" s="129" t="str">
        <f aca="false">IF(W740&gt;0,ABS(W740-K740),"")</f>
        <v/>
      </c>
      <c r="AO740" s="78" t="e">
        <f aca="false">VLOOKUP(F740,PTDS2!$A$1:$Q$13,2)</f>
        <v>#N/A</v>
      </c>
      <c r="AP740" s="78" t="e">
        <f aca="false">VLOOKUP(F740,PTDS2!$A$1:$Q$13,3)</f>
        <v>#N/A</v>
      </c>
      <c r="AQ740" s="78" t="e">
        <f aca="false">VLOOKUP(F740,PTDS2!$A$1:$Q$13,4)</f>
        <v>#N/A</v>
      </c>
      <c r="AR740" s="78" t="e">
        <f aca="false">VLOOKUP(F740,PTDS2!$A$1:$Q$13,5)</f>
        <v>#N/A</v>
      </c>
      <c r="AS740" s="78" t="e">
        <f aca="false">VLOOKUP(F740,PTDS2!$A$1:$Q$13,6)</f>
        <v>#N/A</v>
      </c>
      <c r="AT740" s="78" t="e">
        <f aca="false">VLOOKUP(F740,PTDS2!$A$1:$Q$13,7)</f>
        <v>#N/A</v>
      </c>
      <c r="AU740" s="78" t="e">
        <f aca="false">VLOOKUP(F740,PTDS2!$A$1:$Q$13,8)</f>
        <v>#N/A</v>
      </c>
      <c r="AV740" s="78" t="e">
        <f aca="false">VLOOKUP(F740,PTDS2!$A$1:$Q$13,9)</f>
        <v>#N/A</v>
      </c>
      <c r="AW740" s="78" t="e">
        <f aca="false">VLOOKUP(F740,PTDS2!$A$1:$Q$13,10)</f>
        <v>#N/A</v>
      </c>
      <c r="AX740" s="78" t="e">
        <f aca="false">VLOOKUP(F740,PTDS2!$A$1:$Q$13,11)</f>
        <v>#N/A</v>
      </c>
      <c r="AY740" s="78" t="e">
        <f aca="false">VLOOKUP(F740,PTDS2!$A$1:$Q$13,12)</f>
        <v>#N/A</v>
      </c>
      <c r="AZ740" s="78" t="e">
        <f aca="false">VLOOKUP(F740,PTDS2!$A$1:$Q$13,13)</f>
        <v>#N/A</v>
      </c>
      <c r="BA740" s="78" t="e">
        <f aca="false">VLOOKUP(F740,PTDS2!$A$1:$Q$13,14)</f>
        <v>#N/A</v>
      </c>
      <c r="BB740" s="78" t="e">
        <f aca="false">VLOOKUP(F740,PTDS2!$A$1:$Q$13,15)</f>
        <v>#N/A</v>
      </c>
      <c r="BC740" s="78" t="e">
        <f aca="false">VLOOKUP(F740,PTDS2!$A$1:$Q$13,16)</f>
        <v>#N/A</v>
      </c>
      <c r="BD740" s="78" t="e">
        <f aca="false">VLOOKUP(F740,PTDS2!$A$1:$Q$13,17)</f>
        <v>#N/A</v>
      </c>
      <c r="BF740" s="78" t="e">
        <f aca="false">IF(AO740=0,"",AO740)</f>
        <v>#N/A</v>
      </c>
      <c r="BG740" s="78" t="e">
        <f aca="false">IF(AP740=0,"",AP740)</f>
        <v>#N/A</v>
      </c>
      <c r="BH740" s="78" t="e">
        <f aca="false">IF(AQ740=0,"",AQ740)</f>
        <v>#N/A</v>
      </c>
      <c r="BI740" s="78" t="e">
        <f aca="false">IF(AR740=0,"",AR740)</f>
        <v>#N/A</v>
      </c>
      <c r="BJ740" s="78" t="e">
        <f aca="false">IF(AS740=0,"",AS740)</f>
        <v>#N/A</v>
      </c>
      <c r="BK740" s="78" t="e">
        <f aca="false">IF(AT740=0,"",AT740)</f>
        <v>#N/A</v>
      </c>
      <c r="BL740" s="78" t="e">
        <f aca="false">IF(AU740=0,"",AU740)</f>
        <v>#N/A</v>
      </c>
      <c r="BM740" s="78" t="e">
        <f aca="false">IF(AV740=0,"",AV740)</f>
        <v>#N/A</v>
      </c>
      <c r="BN740" s="78" t="e">
        <f aca="false">IF(AW740=0,"",AW740)</f>
        <v>#N/A</v>
      </c>
      <c r="BO740" s="78" t="e">
        <f aca="false">IF(AX740=0,"",AX740)</f>
        <v>#N/A</v>
      </c>
      <c r="BP740" s="78" t="e">
        <f aca="false">IF(AY740=0,"",AY740)</f>
        <v>#N/A</v>
      </c>
      <c r="BQ740" s="78" t="e">
        <f aca="false">IF(AZ740=0,"",AZ740)</f>
        <v>#N/A</v>
      </c>
      <c r="BR740" s="78" t="e">
        <f aca="false">IF(BA740=0,"",BA740)</f>
        <v>#N/A</v>
      </c>
      <c r="BS740" s="78" t="e">
        <f aca="false">IF(BB740=0,"",BB740)</f>
        <v>#N/A</v>
      </c>
      <c r="BT740" s="78" t="e">
        <f aca="false">IF(BC740=0,"",BC740)</f>
        <v>#N/A</v>
      </c>
      <c r="BU740" s="78" t="e">
        <f aca="false">IF(BD740=0,"",BD740)</f>
        <v>#N/A</v>
      </c>
    </row>
    <row r="741" customFormat="false" ht="56.7" hidden="false" customHeight="true" outlineLevel="0" collapsed="false">
      <c r="A741" s="137"/>
      <c r="B741" s="138"/>
      <c r="C741" s="139"/>
      <c r="D741" s="139"/>
      <c r="E741" s="143"/>
      <c r="F741" s="120"/>
      <c r="G741" s="121"/>
      <c r="H741" s="122"/>
      <c r="I741" s="123"/>
      <c r="J741" s="116"/>
      <c r="K741" s="124" t="str">
        <f aca="false">IF(ISBLANK(I741),"",ROUND(IF(J741&lt;&gt;"€",IF(J741="$",I741*TRANSFERENCIAS!$E$29,I741*TRANSFERENCIAS!$H$29),I741),2))</f>
        <v/>
      </c>
      <c r="L741" s="142"/>
      <c r="M741" s="142"/>
      <c r="N741" s="142"/>
      <c r="O741" s="142"/>
      <c r="P741" s="142"/>
      <c r="Q741" s="160" t="str">
        <f aca="false">IF(ISNUMBER(X741),X741,"P")</f>
        <v>P</v>
      </c>
      <c r="W741" s="129" t="n">
        <f aca="false">SUM(L741:O741)</f>
        <v>0</v>
      </c>
      <c r="X741" s="129" t="str">
        <f aca="false">IF(W741&gt;0,ABS(W741-K741),"")</f>
        <v/>
      </c>
      <c r="AO741" s="78" t="e">
        <f aca="false">VLOOKUP(F741,PTDS2!$A$1:$Q$13,2)</f>
        <v>#N/A</v>
      </c>
      <c r="AP741" s="78" t="e">
        <f aca="false">VLOOKUP(F741,PTDS2!$A$1:$Q$13,3)</f>
        <v>#N/A</v>
      </c>
      <c r="AQ741" s="78" t="e">
        <f aca="false">VLOOKUP(F741,PTDS2!$A$1:$Q$13,4)</f>
        <v>#N/A</v>
      </c>
      <c r="AR741" s="78" t="e">
        <f aca="false">VLOOKUP(F741,PTDS2!$A$1:$Q$13,5)</f>
        <v>#N/A</v>
      </c>
      <c r="AS741" s="78" t="e">
        <f aca="false">VLOOKUP(F741,PTDS2!$A$1:$Q$13,6)</f>
        <v>#N/A</v>
      </c>
      <c r="AT741" s="78" t="e">
        <f aca="false">VLOOKUP(F741,PTDS2!$A$1:$Q$13,7)</f>
        <v>#N/A</v>
      </c>
      <c r="AU741" s="78" t="e">
        <f aca="false">VLOOKUP(F741,PTDS2!$A$1:$Q$13,8)</f>
        <v>#N/A</v>
      </c>
      <c r="AV741" s="78" t="e">
        <f aca="false">VLOOKUP(F741,PTDS2!$A$1:$Q$13,9)</f>
        <v>#N/A</v>
      </c>
      <c r="AW741" s="78" t="e">
        <f aca="false">VLOOKUP(F741,PTDS2!$A$1:$Q$13,10)</f>
        <v>#N/A</v>
      </c>
      <c r="AX741" s="78" t="e">
        <f aca="false">VLOOKUP(F741,PTDS2!$A$1:$Q$13,11)</f>
        <v>#N/A</v>
      </c>
      <c r="AY741" s="78" t="e">
        <f aca="false">VLOOKUP(F741,PTDS2!$A$1:$Q$13,12)</f>
        <v>#N/A</v>
      </c>
      <c r="AZ741" s="78" t="e">
        <f aca="false">VLOOKUP(F741,PTDS2!$A$1:$Q$13,13)</f>
        <v>#N/A</v>
      </c>
      <c r="BA741" s="78" t="e">
        <f aca="false">VLOOKUP(F741,PTDS2!$A$1:$Q$13,14)</f>
        <v>#N/A</v>
      </c>
      <c r="BB741" s="78" t="e">
        <f aca="false">VLOOKUP(F741,PTDS2!$A$1:$Q$13,15)</f>
        <v>#N/A</v>
      </c>
      <c r="BC741" s="78" t="e">
        <f aca="false">VLOOKUP(F741,PTDS2!$A$1:$Q$13,16)</f>
        <v>#N/A</v>
      </c>
      <c r="BD741" s="78" t="e">
        <f aca="false">VLOOKUP(F741,PTDS2!$A$1:$Q$13,17)</f>
        <v>#N/A</v>
      </c>
      <c r="BF741" s="78" t="e">
        <f aca="false">IF(AO741=0,"",AO741)</f>
        <v>#N/A</v>
      </c>
      <c r="BG741" s="78" t="e">
        <f aca="false">IF(AP741=0,"",AP741)</f>
        <v>#N/A</v>
      </c>
      <c r="BH741" s="78" t="e">
        <f aca="false">IF(AQ741=0,"",AQ741)</f>
        <v>#N/A</v>
      </c>
      <c r="BI741" s="78" t="e">
        <f aca="false">IF(AR741=0,"",AR741)</f>
        <v>#N/A</v>
      </c>
      <c r="BJ741" s="78" t="e">
        <f aca="false">IF(AS741=0,"",AS741)</f>
        <v>#N/A</v>
      </c>
      <c r="BK741" s="78" t="e">
        <f aca="false">IF(AT741=0,"",AT741)</f>
        <v>#N/A</v>
      </c>
      <c r="BL741" s="78" t="e">
        <f aca="false">IF(AU741=0,"",AU741)</f>
        <v>#N/A</v>
      </c>
      <c r="BM741" s="78" t="e">
        <f aca="false">IF(AV741=0,"",AV741)</f>
        <v>#N/A</v>
      </c>
      <c r="BN741" s="78" t="e">
        <f aca="false">IF(AW741=0,"",AW741)</f>
        <v>#N/A</v>
      </c>
      <c r="BO741" s="78" t="e">
        <f aca="false">IF(AX741=0,"",AX741)</f>
        <v>#N/A</v>
      </c>
      <c r="BP741" s="78" t="e">
        <f aca="false">IF(AY741=0,"",AY741)</f>
        <v>#N/A</v>
      </c>
      <c r="BQ741" s="78" t="e">
        <f aca="false">IF(AZ741=0,"",AZ741)</f>
        <v>#N/A</v>
      </c>
      <c r="BR741" s="78" t="e">
        <f aca="false">IF(BA741=0,"",BA741)</f>
        <v>#N/A</v>
      </c>
      <c r="BS741" s="78" t="e">
        <f aca="false">IF(BB741=0,"",BB741)</f>
        <v>#N/A</v>
      </c>
      <c r="BT741" s="78" t="e">
        <f aca="false">IF(BC741=0,"",BC741)</f>
        <v>#N/A</v>
      </c>
      <c r="BU741" s="78" t="e">
        <f aca="false">IF(BD741=0,"",BD741)</f>
        <v>#N/A</v>
      </c>
    </row>
    <row r="742" customFormat="false" ht="56.7" hidden="false" customHeight="true" outlineLevel="0" collapsed="false">
      <c r="A742" s="137"/>
      <c r="B742" s="138"/>
      <c r="C742" s="139"/>
      <c r="D742" s="139"/>
      <c r="E742" s="143"/>
      <c r="F742" s="120"/>
      <c r="G742" s="121"/>
      <c r="H742" s="122"/>
      <c r="I742" s="123"/>
      <c r="J742" s="116"/>
      <c r="K742" s="124" t="str">
        <f aca="false">IF(ISBLANK(I742),"",ROUND(IF(J742&lt;&gt;"€",IF(J742="$",I742*TRANSFERENCIAS!$E$29,I742*TRANSFERENCIAS!$H$29),I742),2))</f>
        <v/>
      </c>
      <c r="L742" s="142"/>
      <c r="M742" s="142"/>
      <c r="N742" s="142"/>
      <c r="O742" s="142"/>
      <c r="P742" s="142"/>
      <c r="Q742" s="160" t="str">
        <f aca="false">IF(ISNUMBER(X742),X742,"P")</f>
        <v>P</v>
      </c>
      <c r="W742" s="129" t="n">
        <f aca="false">SUM(L742:O742)</f>
        <v>0</v>
      </c>
      <c r="X742" s="129" t="str">
        <f aca="false">IF(W742&gt;0,ABS(W742-K742),"")</f>
        <v/>
      </c>
      <c r="AO742" s="78" t="e">
        <f aca="false">VLOOKUP(F742,PTDS2!$A$1:$Q$13,2)</f>
        <v>#N/A</v>
      </c>
      <c r="AP742" s="78" t="e">
        <f aca="false">VLOOKUP(F742,PTDS2!$A$1:$Q$13,3)</f>
        <v>#N/A</v>
      </c>
      <c r="AQ742" s="78" t="e">
        <f aca="false">VLOOKUP(F742,PTDS2!$A$1:$Q$13,4)</f>
        <v>#N/A</v>
      </c>
      <c r="AR742" s="78" t="e">
        <f aca="false">VLOOKUP(F742,PTDS2!$A$1:$Q$13,5)</f>
        <v>#N/A</v>
      </c>
      <c r="AS742" s="78" t="e">
        <f aca="false">VLOOKUP(F742,PTDS2!$A$1:$Q$13,6)</f>
        <v>#N/A</v>
      </c>
      <c r="AT742" s="78" t="e">
        <f aca="false">VLOOKUP(F742,PTDS2!$A$1:$Q$13,7)</f>
        <v>#N/A</v>
      </c>
      <c r="AU742" s="78" t="e">
        <f aca="false">VLOOKUP(F742,PTDS2!$A$1:$Q$13,8)</f>
        <v>#N/A</v>
      </c>
      <c r="AV742" s="78" t="e">
        <f aca="false">VLOOKUP(F742,PTDS2!$A$1:$Q$13,9)</f>
        <v>#N/A</v>
      </c>
      <c r="AW742" s="78" t="e">
        <f aca="false">VLOOKUP(F742,PTDS2!$A$1:$Q$13,10)</f>
        <v>#N/A</v>
      </c>
      <c r="AX742" s="78" t="e">
        <f aca="false">VLOOKUP(F742,PTDS2!$A$1:$Q$13,11)</f>
        <v>#N/A</v>
      </c>
      <c r="AY742" s="78" t="e">
        <f aca="false">VLOOKUP(F742,PTDS2!$A$1:$Q$13,12)</f>
        <v>#N/A</v>
      </c>
      <c r="AZ742" s="78" t="e">
        <f aca="false">VLOOKUP(F742,PTDS2!$A$1:$Q$13,13)</f>
        <v>#N/A</v>
      </c>
      <c r="BA742" s="78" t="e">
        <f aca="false">VLOOKUP(F742,PTDS2!$A$1:$Q$13,14)</f>
        <v>#N/A</v>
      </c>
      <c r="BB742" s="78" t="e">
        <f aca="false">VLOOKUP(F742,PTDS2!$A$1:$Q$13,15)</f>
        <v>#N/A</v>
      </c>
      <c r="BC742" s="78" t="e">
        <f aca="false">VLOOKUP(F742,PTDS2!$A$1:$Q$13,16)</f>
        <v>#N/A</v>
      </c>
      <c r="BD742" s="78" t="e">
        <f aca="false">VLOOKUP(F742,PTDS2!$A$1:$Q$13,17)</f>
        <v>#N/A</v>
      </c>
      <c r="BF742" s="78" t="e">
        <f aca="false">IF(AO742=0,"",AO742)</f>
        <v>#N/A</v>
      </c>
      <c r="BG742" s="78" t="e">
        <f aca="false">IF(AP742=0,"",AP742)</f>
        <v>#N/A</v>
      </c>
      <c r="BH742" s="78" t="e">
        <f aca="false">IF(AQ742=0,"",AQ742)</f>
        <v>#N/A</v>
      </c>
      <c r="BI742" s="78" t="e">
        <f aca="false">IF(AR742=0,"",AR742)</f>
        <v>#N/A</v>
      </c>
      <c r="BJ742" s="78" t="e">
        <f aca="false">IF(AS742=0,"",AS742)</f>
        <v>#N/A</v>
      </c>
      <c r="BK742" s="78" t="e">
        <f aca="false">IF(AT742=0,"",AT742)</f>
        <v>#N/A</v>
      </c>
      <c r="BL742" s="78" t="e">
        <f aca="false">IF(AU742=0,"",AU742)</f>
        <v>#N/A</v>
      </c>
      <c r="BM742" s="78" t="e">
        <f aca="false">IF(AV742=0,"",AV742)</f>
        <v>#N/A</v>
      </c>
      <c r="BN742" s="78" t="e">
        <f aca="false">IF(AW742=0,"",AW742)</f>
        <v>#N/A</v>
      </c>
      <c r="BO742" s="78" t="e">
        <f aca="false">IF(AX742=0,"",AX742)</f>
        <v>#N/A</v>
      </c>
      <c r="BP742" s="78" t="e">
        <f aca="false">IF(AY742=0,"",AY742)</f>
        <v>#N/A</v>
      </c>
      <c r="BQ742" s="78" t="e">
        <f aca="false">IF(AZ742=0,"",AZ742)</f>
        <v>#N/A</v>
      </c>
      <c r="BR742" s="78" t="e">
        <f aca="false">IF(BA742=0,"",BA742)</f>
        <v>#N/A</v>
      </c>
      <c r="BS742" s="78" t="e">
        <f aca="false">IF(BB742=0,"",BB742)</f>
        <v>#N/A</v>
      </c>
      <c r="BT742" s="78" t="e">
        <f aca="false">IF(BC742=0,"",BC742)</f>
        <v>#N/A</v>
      </c>
      <c r="BU742" s="78" t="e">
        <f aca="false">IF(BD742=0,"",BD742)</f>
        <v>#N/A</v>
      </c>
    </row>
    <row r="743" customFormat="false" ht="56.7" hidden="false" customHeight="true" outlineLevel="0" collapsed="false">
      <c r="A743" s="137"/>
      <c r="B743" s="138"/>
      <c r="C743" s="139"/>
      <c r="D743" s="139"/>
      <c r="E743" s="143"/>
      <c r="F743" s="120"/>
      <c r="G743" s="121"/>
      <c r="H743" s="122"/>
      <c r="I743" s="123"/>
      <c r="J743" s="116"/>
      <c r="K743" s="124" t="str">
        <f aca="false">IF(ISBLANK(I743),"",ROUND(IF(J743&lt;&gt;"€",IF(J743="$",I743*TRANSFERENCIAS!$E$29,I743*TRANSFERENCIAS!$H$29),I743),2))</f>
        <v/>
      </c>
      <c r="L743" s="142"/>
      <c r="M743" s="142"/>
      <c r="N743" s="142"/>
      <c r="O743" s="142"/>
      <c r="P743" s="142"/>
      <c r="Q743" s="160" t="str">
        <f aca="false">IF(ISNUMBER(X743),X743,"P")</f>
        <v>P</v>
      </c>
      <c r="W743" s="129" t="n">
        <f aca="false">SUM(L743:O743)</f>
        <v>0</v>
      </c>
      <c r="X743" s="129" t="str">
        <f aca="false">IF(W743&gt;0,ABS(W743-K743),"")</f>
        <v/>
      </c>
      <c r="AO743" s="78" t="e">
        <f aca="false">VLOOKUP(F743,PTDS2!$A$1:$Q$13,2)</f>
        <v>#N/A</v>
      </c>
      <c r="AP743" s="78" t="e">
        <f aca="false">VLOOKUP(F743,PTDS2!$A$1:$Q$13,3)</f>
        <v>#N/A</v>
      </c>
      <c r="AQ743" s="78" t="e">
        <f aca="false">VLOOKUP(F743,PTDS2!$A$1:$Q$13,4)</f>
        <v>#N/A</v>
      </c>
      <c r="AR743" s="78" t="e">
        <f aca="false">VLOOKUP(F743,PTDS2!$A$1:$Q$13,5)</f>
        <v>#N/A</v>
      </c>
      <c r="AS743" s="78" t="e">
        <f aca="false">VLOOKUP(F743,PTDS2!$A$1:$Q$13,6)</f>
        <v>#N/A</v>
      </c>
      <c r="AT743" s="78" t="e">
        <f aca="false">VLOOKUP(F743,PTDS2!$A$1:$Q$13,7)</f>
        <v>#N/A</v>
      </c>
      <c r="AU743" s="78" t="e">
        <f aca="false">VLOOKUP(F743,PTDS2!$A$1:$Q$13,8)</f>
        <v>#N/A</v>
      </c>
      <c r="AV743" s="78" t="e">
        <f aca="false">VLOOKUP(F743,PTDS2!$A$1:$Q$13,9)</f>
        <v>#N/A</v>
      </c>
      <c r="AW743" s="78" t="e">
        <f aca="false">VLOOKUP(F743,PTDS2!$A$1:$Q$13,10)</f>
        <v>#N/A</v>
      </c>
      <c r="AX743" s="78" t="e">
        <f aca="false">VLOOKUP(F743,PTDS2!$A$1:$Q$13,11)</f>
        <v>#N/A</v>
      </c>
      <c r="AY743" s="78" t="e">
        <f aca="false">VLOOKUP(F743,PTDS2!$A$1:$Q$13,12)</f>
        <v>#N/A</v>
      </c>
      <c r="AZ743" s="78" t="e">
        <f aca="false">VLOOKUP(F743,PTDS2!$A$1:$Q$13,13)</f>
        <v>#N/A</v>
      </c>
      <c r="BA743" s="78" t="e">
        <f aca="false">VLOOKUP(F743,PTDS2!$A$1:$Q$13,14)</f>
        <v>#N/A</v>
      </c>
      <c r="BB743" s="78" t="e">
        <f aca="false">VLOOKUP(F743,PTDS2!$A$1:$Q$13,15)</f>
        <v>#N/A</v>
      </c>
      <c r="BC743" s="78" t="e">
        <f aca="false">VLOOKUP(F743,PTDS2!$A$1:$Q$13,16)</f>
        <v>#N/A</v>
      </c>
      <c r="BD743" s="78" t="e">
        <f aca="false">VLOOKUP(F743,PTDS2!$A$1:$Q$13,17)</f>
        <v>#N/A</v>
      </c>
      <c r="BF743" s="78" t="e">
        <f aca="false">IF(AO743=0,"",AO743)</f>
        <v>#N/A</v>
      </c>
      <c r="BG743" s="78" t="e">
        <f aca="false">IF(AP743=0,"",AP743)</f>
        <v>#N/A</v>
      </c>
      <c r="BH743" s="78" t="e">
        <f aca="false">IF(AQ743=0,"",AQ743)</f>
        <v>#N/A</v>
      </c>
      <c r="BI743" s="78" t="e">
        <f aca="false">IF(AR743=0,"",AR743)</f>
        <v>#N/A</v>
      </c>
      <c r="BJ743" s="78" t="e">
        <f aca="false">IF(AS743=0,"",AS743)</f>
        <v>#N/A</v>
      </c>
      <c r="BK743" s="78" t="e">
        <f aca="false">IF(AT743=0,"",AT743)</f>
        <v>#N/A</v>
      </c>
      <c r="BL743" s="78" t="e">
        <f aca="false">IF(AU743=0,"",AU743)</f>
        <v>#N/A</v>
      </c>
      <c r="BM743" s="78" t="e">
        <f aca="false">IF(AV743=0,"",AV743)</f>
        <v>#N/A</v>
      </c>
      <c r="BN743" s="78" t="e">
        <f aca="false">IF(AW743=0,"",AW743)</f>
        <v>#N/A</v>
      </c>
      <c r="BO743" s="78" t="e">
        <f aca="false">IF(AX743=0,"",AX743)</f>
        <v>#N/A</v>
      </c>
      <c r="BP743" s="78" t="e">
        <f aca="false">IF(AY743=0,"",AY743)</f>
        <v>#N/A</v>
      </c>
      <c r="BQ743" s="78" t="e">
        <f aca="false">IF(AZ743=0,"",AZ743)</f>
        <v>#N/A</v>
      </c>
      <c r="BR743" s="78" t="e">
        <f aca="false">IF(BA743=0,"",BA743)</f>
        <v>#N/A</v>
      </c>
      <c r="BS743" s="78" t="e">
        <f aca="false">IF(BB743=0,"",BB743)</f>
        <v>#N/A</v>
      </c>
      <c r="BT743" s="78" t="e">
        <f aca="false">IF(BC743=0,"",BC743)</f>
        <v>#N/A</v>
      </c>
      <c r="BU743" s="78" t="e">
        <f aca="false">IF(BD743=0,"",BD743)</f>
        <v>#N/A</v>
      </c>
    </row>
    <row r="744" customFormat="false" ht="56.7" hidden="false" customHeight="true" outlineLevel="0" collapsed="false">
      <c r="A744" s="137"/>
      <c r="B744" s="138"/>
      <c r="C744" s="139"/>
      <c r="D744" s="139"/>
      <c r="E744" s="143"/>
      <c r="F744" s="120"/>
      <c r="G744" s="121"/>
      <c r="H744" s="122"/>
      <c r="I744" s="123"/>
      <c r="J744" s="116"/>
      <c r="K744" s="124" t="str">
        <f aca="false">IF(ISBLANK(I744),"",ROUND(IF(J744&lt;&gt;"€",IF(J744="$",I744*TRANSFERENCIAS!$E$29,I744*TRANSFERENCIAS!$H$29),I744),2))</f>
        <v/>
      </c>
      <c r="L744" s="142"/>
      <c r="M744" s="142"/>
      <c r="N744" s="142"/>
      <c r="O744" s="142"/>
      <c r="P744" s="142"/>
      <c r="Q744" s="160" t="str">
        <f aca="false">IF(ISNUMBER(X744),X744,"P")</f>
        <v>P</v>
      </c>
      <c r="W744" s="129" t="n">
        <f aca="false">SUM(L744:O744)</f>
        <v>0</v>
      </c>
      <c r="X744" s="129" t="str">
        <f aca="false">IF(W744&gt;0,ABS(W744-K744),"")</f>
        <v/>
      </c>
      <c r="AO744" s="78" t="e">
        <f aca="false">VLOOKUP(F744,PTDS2!$A$1:$Q$13,2)</f>
        <v>#N/A</v>
      </c>
      <c r="AP744" s="78" t="e">
        <f aca="false">VLOOKUP(F744,PTDS2!$A$1:$Q$13,3)</f>
        <v>#N/A</v>
      </c>
      <c r="AQ744" s="78" t="e">
        <f aca="false">VLOOKUP(F744,PTDS2!$A$1:$Q$13,4)</f>
        <v>#N/A</v>
      </c>
      <c r="AR744" s="78" t="e">
        <f aca="false">VLOOKUP(F744,PTDS2!$A$1:$Q$13,5)</f>
        <v>#N/A</v>
      </c>
      <c r="AS744" s="78" t="e">
        <f aca="false">VLOOKUP(F744,PTDS2!$A$1:$Q$13,6)</f>
        <v>#N/A</v>
      </c>
      <c r="AT744" s="78" t="e">
        <f aca="false">VLOOKUP(F744,PTDS2!$A$1:$Q$13,7)</f>
        <v>#N/A</v>
      </c>
      <c r="AU744" s="78" t="e">
        <f aca="false">VLOOKUP(F744,PTDS2!$A$1:$Q$13,8)</f>
        <v>#N/A</v>
      </c>
      <c r="AV744" s="78" t="e">
        <f aca="false">VLOOKUP(F744,PTDS2!$A$1:$Q$13,9)</f>
        <v>#N/A</v>
      </c>
      <c r="AW744" s="78" t="e">
        <f aca="false">VLOOKUP(F744,PTDS2!$A$1:$Q$13,10)</f>
        <v>#N/A</v>
      </c>
      <c r="AX744" s="78" t="e">
        <f aca="false">VLOOKUP(F744,PTDS2!$A$1:$Q$13,11)</f>
        <v>#N/A</v>
      </c>
      <c r="AY744" s="78" t="e">
        <f aca="false">VLOOKUP(F744,PTDS2!$A$1:$Q$13,12)</f>
        <v>#N/A</v>
      </c>
      <c r="AZ744" s="78" t="e">
        <f aca="false">VLOOKUP(F744,PTDS2!$A$1:$Q$13,13)</f>
        <v>#N/A</v>
      </c>
      <c r="BA744" s="78" t="e">
        <f aca="false">VLOOKUP(F744,PTDS2!$A$1:$Q$13,14)</f>
        <v>#N/A</v>
      </c>
      <c r="BB744" s="78" t="e">
        <f aca="false">VLOOKUP(F744,PTDS2!$A$1:$Q$13,15)</f>
        <v>#N/A</v>
      </c>
      <c r="BC744" s="78" t="e">
        <f aca="false">VLOOKUP(F744,PTDS2!$A$1:$Q$13,16)</f>
        <v>#N/A</v>
      </c>
      <c r="BD744" s="78" t="e">
        <f aca="false">VLOOKUP(F744,PTDS2!$A$1:$Q$13,17)</f>
        <v>#N/A</v>
      </c>
      <c r="BF744" s="78" t="e">
        <f aca="false">IF(AO744=0,"",AO744)</f>
        <v>#N/A</v>
      </c>
      <c r="BG744" s="78" t="e">
        <f aca="false">IF(AP744=0,"",AP744)</f>
        <v>#N/A</v>
      </c>
      <c r="BH744" s="78" t="e">
        <f aca="false">IF(AQ744=0,"",AQ744)</f>
        <v>#N/A</v>
      </c>
      <c r="BI744" s="78" t="e">
        <f aca="false">IF(AR744=0,"",AR744)</f>
        <v>#N/A</v>
      </c>
      <c r="BJ744" s="78" t="e">
        <f aca="false">IF(AS744=0,"",AS744)</f>
        <v>#N/A</v>
      </c>
      <c r="BK744" s="78" t="e">
        <f aca="false">IF(AT744=0,"",AT744)</f>
        <v>#N/A</v>
      </c>
      <c r="BL744" s="78" t="e">
        <f aca="false">IF(AU744=0,"",AU744)</f>
        <v>#N/A</v>
      </c>
      <c r="BM744" s="78" t="e">
        <f aca="false">IF(AV744=0,"",AV744)</f>
        <v>#N/A</v>
      </c>
      <c r="BN744" s="78" t="e">
        <f aca="false">IF(AW744=0,"",AW744)</f>
        <v>#N/A</v>
      </c>
      <c r="BO744" s="78" t="e">
        <f aca="false">IF(AX744=0,"",AX744)</f>
        <v>#N/A</v>
      </c>
      <c r="BP744" s="78" t="e">
        <f aca="false">IF(AY744=0,"",AY744)</f>
        <v>#N/A</v>
      </c>
      <c r="BQ744" s="78" t="e">
        <f aca="false">IF(AZ744=0,"",AZ744)</f>
        <v>#N/A</v>
      </c>
      <c r="BR744" s="78" t="e">
        <f aca="false">IF(BA744=0,"",BA744)</f>
        <v>#N/A</v>
      </c>
      <c r="BS744" s="78" t="e">
        <f aca="false">IF(BB744=0,"",BB744)</f>
        <v>#N/A</v>
      </c>
      <c r="BT744" s="78" t="e">
        <f aca="false">IF(BC744=0,"",BC744)</f>
        <v>#N/A</v>
      </c>
      <c r="BU744" s="78" t="e">
        <f aca="false">IF(BD744=0,"",BD744)</f>
        <v>#N/A</v>
      </c>
    </row>
    <row r="745" customFormat="false" ht="56.7" hidden="false" customHeight="true" outlineLevel="0" collapsed="false">
      <c r="A745" s="137"/>
      <c r="B745" s="138"/>
      <c r="C745" s="139"/>
      <c r="D745" s="139"/>
      <c r="E745" s="143"/>
      <c r="F745" s="120"/>
      <c r="G745" s="121"/>
      <c r="H745" s="122"/>
      <c r="I745" s="123"/>
      <c r="J745" s="116"/>
      <c r="K745" s="124" t="str">
        <f aca="false">IF(ISBLANK(I745),"",ROUND(IF(J745&lt;&gt;"€",IF(J745="$",I745*TRANSFERENCIAS!$E$29,I745*TRANSFERENCIAS!$H$29),I745),2))</f>
        <v/>
      </c>
      <c r="L745" s="142"/>
      <c r="M745" s="142"/>
      <c r="N745" s="142"/>
      <c r="O745" s="142"/>
      <c r="P745" s="142"/>
      <c r="Q745" s="160" t="str">
        <f aca="false">IF(ISNUMBER(X745),X745,"P")</f>
        <v>P</v>
      </c>
      <c r="W745" s="129" t="n">
        <f aca="false">SUM(L745:O745)</f>
        <v>0</v>
      </c>
      <c r="X745" s="129" t="str">
        <f aca="false">IF(W745&gt;0,ABS(W745-K745),"")</f>
        <v/>
      </c>
      <c r="AO745" s="78" t="e">
        <f aca="false">VLOOKUP(F745,PTDS2!$A$1:$Q$13,2)</f>
        <v>#N/A</v>
      </c>
      <c r="AP745" s="78" t="e">
        <f aca="false">VLOOKUP(F745,PTDS2!$A$1:$Q$13,3)</f>
        <v>#N/A</v>
      </c>
      <c r="AQ745" s="78" t="e">
        <f aca="false">VLOOKUP(F745,PTDS2!$A$1:$Q$13,4)</f>
        <v>#N/A</v>
      </c>
      <c r="AR745" s="78" t="e">
        <f aca="false">VLOOKUP(F745,PTDS2!$A$1:$Q$13,5)</f>
        <v>#N/A</v>
      </c>
      <c r="AS745" s="78" t="e">
        <f aca="false">VLOOKUP(F745,PTDS2!$A$1:$Q$13,6)</f>
        <v>#N/A</v>
      </c>
      <c r="AT745" s="78" t="e">
        <f aca="false">VLOOKUP(F745,PTDS2!$A$1:$Q$13,7)</f>
        <v>#N/A</v>
      </c>
      <c r="AU745" s="78" t="e">
        <f aca="false">VLOOKUP(F745,PTDS2!$A$1:$Q$13,8)</f>
        <v>#N/A</v>
      </c>
      <c r="AV745" s="78" t="e">
        <f aca="false">VLOOKUP(F745,PTDS2!$A$1:$Q$13,9)</f>
        <v>#N/A</v>
      </c>
      <c r="AW745" s="78" t="e">
        <f aca="false">VLOOKUP(F745,PTDS2!$A$1:$Q$13,10)</f>
        <v>#N/A</v>
      </c>
      <c r="AX745" s="78" t="e">
        <f aca="false">VLOOKUP(F745,PTDS2!$A$1:$Q$13,11)</f>
        <v>#N/A</v>
      </c>
      <c r="AY745" s="78" t="e">
        <f aca="false">VLOOKUP(F745,PTDS2!$A$1:$Q$13,12)</f>
        <v>#N/A</v>
      </c>
      <c r="AZ745" s="78" t="e">
        <f aca="false">VLOOKUP(F745,PTDS2!$A$1:$Q$13,13)</f>
        <v>#N/A</v>
      </c>
      <c r="BA745" s="78" t="e">
        <f aca="false">VLOOKUP(F745,PTDS2!$A$1:$Q$13,14)</f>
        <v>#N/A</v>
      </c>
      <c r="BB745" s="78" t="e">
        <f aca="false">VLOOKUP(F745,PTDS2!$A$1:$Q$13,15)</f>
        <v>#N/A</v>
      </c>
      <c r="BC745" s="78" t="e">
        <f aca="false">VLOOKUP(F745,PTDS2!$A$1:$Q$13,16)</f>
        <v>#N/A</v>
      </c>
      <c r="BD745" s="78" t="e">
        <f aca="false">VLOOKUP(F745,PTDS2!$A$1:$Q$13,17)</f>
        <v>#N/A</v>
      </c>
      <c r="BF745" s="78" t="e">
        <f aca="false">IF(AO745=0,"",AO745)</f>
        <v>#N/A</v>
      </c>
      <c r="BG745" s="78" t="e">
        <f aca="false">IF(AP745=0,"",AP745)</f>
        <v>#N/A</v>
      </c>
      <c r="BH745" s="78" t="e">
        <f aca="false">IF(AQ745=0,"",AQ745)</f>
        <v>#N/A</v>
      </c>
      <c r="BI745" s="78" t="e">
        <f aca="false">IF(AR745=0,"",AR745)</f>
        <v>#N/A</v>
      </c>
      <c r="BJ745" s="78" t="e">
        <f aca="false">IF(AS745=0,"",AS745)</f>
        <v>#N/A</v>
      </c>
      <c r="BK745" s="78" t="e">
        <f aca="false">IF(AT745=0,"",AT745)</f>
        <v>#N/A</v>
      </c>
      <c r="BL745" s="78" t="e">
        <f aca="false">IF(AU745=0,"",AU745)</f>
        <v>#N/A</v>
      </c>
      <c r="BM745" s="78" t="e">
        <f aca="false">IF(AV745=0,"",AV745)</f>
        <v>#N/A</v>
      </c>
      <c r="BN745" s="78" t="e">
        <f aca="false">IF(AW745=0,"",AW745)</f>
        <v>#N/A</v>
      </c>
      <c r="BO745" s="78" t="e">
        <f aca="false">IF(AX745=0,"",AX745)</f>
        <v>#N/A</v>
      </c>
      <c r="BP745" s="78" t="e">
        <f aca="false">IF(AY745=0,"",AY745)</f>
        <v>#N/A</v>
      </c>
      <c r="BQ745" s="78" t="e">
        <f aca="false">IF(AZ745=0,"",AZ745)</f>
        <v>#N/A</v>
      </c>
      <c r="BR745" s="78" t="e">
        <f aca="false">IF(BA745=0,"",BA745)</f>
        <v>#N/A</v>
      </c>
      <c r="BS745" s="78" t="e">
        <f aca="false">IF(BB745=0,"",BB745)</f>
        <v>#N/A</v>
      </c>
      <c r="BT745" s="78" t="e">
        <f aca="false">IF(BC745=0,"",BC745)</f>
        <v>#N/A</v>
      </c>
      <c r="BU745" s="78" t="e">
        <f aca="false">IF(BD745=0,"",BD745)</f>
        <v>#N/A</v>
      </c>
    </row>
    <row r="746" customFormat="false" ht="56.7" hidden="false" customHeight="true" outlineLevel="0" collapsed="false">
      <c r="A746" s="137"/>
      <c r="B746" s="138"/>
      <c r="C746" s="139"/>
      <c r="D746" s="139"/>
      <c r="E746" s="143"/>
      <c r="F746" s="120"/>
      <c r="G746" s="121"/>
      <c r="H746" s="122"/>
      <c r="I746" s="123"/>
      <c r="J746" s="116"/>
      <c r="K746" s="124" t="str">
        <f aca="false">IF(ISBLANK(I746),"",ROUND(IF(J746&lt;&gt;"€",IF(J746="$",I746*TRANSFERENCIAS!$E$29,I746*TRANSFERENCIAS!$H$29),I746),2))</f>
        <v/>
      </c>
      <c r="L746" s="142"/>
      <c r="M746" s="142"/>
      <c r="N746" s="142"/>
      <c r="O746" s="142"/>
      <c r="P746" s="142"/>
      <c r="Q746" s="160" t="str">
        <f aca="false">IF(ISNUMBER(X746),X746,"P")</f>
        <v>P</v>
      </c>
      <c r="W746" s="129" t="n">
        <f aca="false">SUM(L746:O746)</f>
        <v>0</v>
      </c>
      <c r="X746" s="129" t="str">
        <f aca="false">IF(W746&gt;0,ABS(W746-K746),"")</f>
        <v/>
      </c>
      <c r="AO746" s="78" t="e">
        <f aca="false">VLOOKUP(F746,PTDS2!$A$1:$Q$13,2)</f>
        <v>#N/A</v>
      </c>
      <c r="AP746" s="78" t="e">
        <f aca="false">VLOOKUP(F746,PTDS2!$A$1:$Q$13,3)</f>
        <v>#N/A</v>
      </c>
      <c r="AQ746" s="78" t="e">
        <f aca="false">VLOOKUP(F746,PTDS2!$A$1:$Q$13,4)</f>
        <v>#N/A</v>
      </c>
      <c r="AR746" s="78" t="e">
        <f aca="false">VLOOKUP(F746,PTDS2!$A$1:$Q$13,5)</f>
        <v>#N/A</v>
      </c>
      <c r="AS746" s="78" t="e">
        <f aca="false">VLOOKUP(F746,PTDS2!$A$1:$Q$13,6)</f>
        <v>#N/A</v>
      </c>
      <c r="AT746" s="78" t="e">
        <f aca="false">VLOOKUP(F746,PTDS2!$A$1:$Q$13,7)</f>
        <v>#N/A</v>
      </c>
      <c r="AU746" s="78" t="e">
        <f aca="false">VLOOKUP(F746,PTDS2!$A$1:$Q$13,8)</f>
        <v>#N/A</v>
      </c>
      <c r="AV746" s="78" t="e">
        <f aca="false">VLOOKUP(F746,PTDS2!$A$1:$Q$13,9)</f>
        <v>#N/A</v>
      </c>
      <c r="AW746" s="78" t="e">
        <f aca="false">VLOOKUP(F746,PTDS2!$A$1:$Q$13,10)</f>
        <v>#N/A</v>
      </c>
      <c r="AX746" s="78" t="e">
        <f aca="false">VLOOKUP(F746,PTDS2!$A$1:$Q$13,11)</f>
        <v>#N/A</v>
      </c>
      <c r="AY746" s="78" t="e">
        <f aca="false">VLOOKUP(F746,PTDS2!$A$1:$Q$13,12)</f>
        <v>#N/A</v>
      </c>
      <c r="AZ746" s="78" t="e">
        <f aca="false">VLOOKUP(F746,PTDS2!$A$1:$Q$13,13)</f>
        <v>#N/A</v>
      </c>
      <c r="BA746" s="78" t="e">
        <f aca="false">VLOOKUP(F746,PTDS2!$A$1:$Q$13,14)</f>
        <v>#N/A</v>
      </c>
      <c r="BB746" s="78" t="e">
        <f aca="false">VLOOKUP(F746,PTDS2!$A$1:$Q$13,15)</f>
        <v>#N/A</v>
      </c>
      <c r="BC746" s="78" t="e">
        <f aca="false">VLOOKUP(F746,PTDS2!$A$1:$Q$13,16)</f>
        <v>#N/A</v>
      </c>
      <c r="BD746" s="78" t="e">
        <f aca="false">VLOOKUP(F746,PTDS2!$A$1:$Q$13,17)</f>
        <v>#N/A</v>
      </c>
      <c r="BF746" s="78" t="e">
        <f aca="false">IF(AO746=0,"",AO746)</f>
        <v>#N/A</v>
      </c>
      <c r="BG746" s="78" t="e">
        <f aca="false">IF(AP746=0,"",AP746)</f>
        <v>#N/A</v>
      </c>
      <c r="BH746" s="78" t="e">
        <f aca="false">IF(AQ746=0,"",AQ746)</f>
        <v>#N/A</v>
      </c>
      <c r="BI746" s="78" t="e">
        <f aca="false">IF(AR746=0,"",AR746)</f>
        <v>#N/A</v>
      </c>
      <c r="BJ746" s="78" t="e">
        <f aca="false">IF(AS746=0,"",AS746)</f>
        <v>#N/A</v>
      </c>
      <c r="BK746" s="78" t="e">
        <f aca="false">IF(AT746=0,"",AT746)</f>
        <v>#N/A</v>
      </c>
      <c r="BL746" s="78" t="e">
        <f aca="false">IF(AU746=0,"",AU746)</f>
        <v>#N/A</v>
      </c>
      <c r="BM746" s="78" t="e">
        <f aca="false">IF(AV746=0,"",AV746)</f>
        <v>#N/A</v>
      </c>
      <c r="BN746" s="78" t="e">
        <f aca="false">IF(AW746=0,"",AW746)</f>
        <v>#N/A</v>
      </c>
      <c r="BO746" s="78" t="e">
        <f aca="false">IF(AX746=0,"",AX746)</f>
        <v>#N/A</v>
      </c>
      <c r="BP746" s="78" t="e">
        <f aca="false">IF(AY746=0,"",AY746)</f>
        <v>#N/A</v>
      </c>
      <c r="BQ746" s="78" t="e">
        <f aca="false">IF(AZ746=0,"",AZ746)</f>
        <v>#N/A</v>
      </c>
      <c r="BR746" s="78" t="e">
        <f aca="false">IF(BA746=0,"",BA746)</f>
        <v>#N/A</v>
      </c>
      <c r="BS746" s="78" t="e">
        <f aca="false">IF(BB746=0,"",BB746)</f>
        <v>#N/A</v>
      </c>
      <c r="BT746" s="78" t="e">
        <f aca="false">IF(BC746=0,"",BC746)</f>
        <v>#N/A</v>
      </c>
      <c r="BU746" s="78" t="e">
        <f aca="false">IF(BD746=0,"",BD746)</f>
        <v>#N/A</v>
      </c>
    </row>
    <row r="747" customFormat="false" ht="56.7" hidden="false" customHeight="true" outlineLevel="0" collapsed="false">
      <c r="A747" s="137"/>
      <c r="B747" s="138"/>
      <c r="C747" s="139"/>
      <c r="D747" s="139"/>
      <c r="E747" s="143"/>
      <c r="F747" s="120"/>
      <c r="G747" s="121"/>
      <c r="H747" s="122"/>
      <c r="I747" s="123"/>
      <c r="J747" s="116"/>
      <c r="K747" s="124" t="str">
        <f aca="false">IF(ISBLANK(I747),"",ROUND(IF(J747&lt;&gt;"€",IF(J747="$",I747*TRANSFERENCIAS!$E$29,I747*TRANSFERENCIAS!$H$29),I747),2))</f>
        <v/>
      </c>
      <c r="L747" s="142"/>
      <c r="M747" s="142"/>
      <c r="N747" s="142"/>
      <c r="O747" s="142"/>
      <c r="P747" s="142"/>
      <c r="Q747" s="160" t="str">
        <f aca="false">IF(ISNUMBER(X747),X747,"P")</f>
        <v>P</v>
      </c>
      <c r="W747" s="129" t="n">
        <f aca="false">SUM(L747:O747)</f>
        <v>0</v>
      </c>
      <c r="X747" s="129" t="str">
        <f aca="false">IF(W747&gt;0,ABS(W747-K747),"")</f>
        <v/>
      </c>
      <c r="AO747" s="78" t="e">
        <f aca="false">VLOOKUP(F747,PTDS2!$A$1:$Q$13,2)</f>
        <v>#N/A</v>
      </c>
      <c r="AP747" s="78" t="e">
        <f aca="false">VLOOKUP(F747,PTDS2!$A$1:$Q$13,3)</f>
        <v>#N/A</v>
      </c>
      <c r="AQ747" s="78" t="e">
        <f aca="false">VLOOKUP(F747,PTDS2!$A$1:$Q$13,4)</f>
        <v>#N/A</v>
      </c>
      <c r="AR747" s="78" t="e">
        <f aca="false">VLOOKUP(F747,PTDS2!$A$1:$Q$13,5)</f>
        <v>#N/A</v>
      </c>
      <c r="AS747" s="78" t="e">
        <f aca="false">VLOOKUP(F747,PTDS2!$A$1:$Q$13,6)</f>
        <v>#N/A</v>
      </c>
      <c r="AT747" s="78" t="e">
        <f aca="false">VLOOKUP(F747,PTDS2!$A$1:$Q$13,7)</f>
        <v>#N/A</v>
      </c>
      <c r="AU747" s="78" t="e">
        <f aca="false">VLOOKUP(F747,PTDS2!$A$1:$Q$13,8)</f>
        <v>#N/A</v>
      </c>
      <c r="AV747" s="78" t="e">
        <f aca="false">VLOOKUP(F747,PTDS2!$A$1:$Q$13,9)</f>
        <v>#N/A</v>
      </c>
      <c r="AW747" s="78" t="e">
        <f aca="false">VLOOKUP(F747,PTDS2!$A$1:$Q$13,10)</f>
        <v>#N/A</v>
      </c>
      <c r="AX747" s="78" t="e">
        <f aca="false">VLOOKUP(F747,PTDS2!$A$1:$Q$13,11)</f>
        <v>#N/A</v>
      </c>
      <c r="AY747" s="78" t="e">
        <f aca="false">VLOOKUP(F747,PTDS2!$A$1:$Q$13,12)</f>
        <v>#N/A</v>
      </c>
      <c r="AZ747" s="78" t="e">
        <f aca="false">VLOOKUP(F747,PTDS2!$A$1:$Q$13,13)</f>
        <v>#N/A</v>
      </c>
      <c r="BA747" s="78" t="e">
        <f aca="false">VLOOKUP(F747,PTDS2!$A$1:$Q$13,14)</f>
        <v>#N/A</v>
      </c>
      <c r="BB747" s="78" t="e">
        <f aca="false">VLOOKUP(F747,PTDS2!$A$1:$Q$13,15)</f>
        <v>#N/A</v>
      </c>
      <c r="BC747" s="78" t="e">
        <f aca="false">VLOOKUP(F747,PTDS2!$A$1:$Q$13,16)</f>
        <v>#N/A</v>
      </c>
      <c r="BD747" s="78" t="e">
        <f aca="false">VLOOKUP(F747,PTDS2!$A$1:$Q$13,17)</f>
        <v>#N/A</v>
      </c>
      <c r="BF747" s="78" t="e">
        <f aca="false">IF(AO747=0,"",AO747)</f>
        <v>#N/A</v>
      </c>
      <c r="BG747" s="78" t="e">
        <f aca="false">IF(AP747=0,"",AP747)</f>
        <v>#N/A</v>
      </c>
      <c r="BH747" s="78" t="e">
        <f aca="false">IF(AQ747=0,"",AQ747)</f>
        <v>#N/A</v>
      </c>
      <c r="BI747" s="78" t="e">
        <f aca="false">IF(AR747=0,"",AR747)</f>
        <v>#N/A</v>
      </c>
      <c r="BJ747" s="78" t="e">
        <f aca="false">IF(AS747=0,"",AS747)</f>
        <v>#N/A</v>
      </c>
      <c r="BK747" s="78" t="e">
        <f aca="false">IF(AT747=0,"",AT747)</f>
        <v>#N/A</v>
      </c>
      <c r="BL747" s="78" t="e">
        <f aca="false">IF(AU747=0,"",AU747)</f>
        <v>#N/A</v>
      </c>
      <c r="BM747" s="78" t="e">
        <f aca="false">IF(AV747=0,"",AV747)</f>
        <v>#N/A</v>
      </c>
      <c r="BN747" s="78" t="e">
        <f aca="false">IF(AW747=0,"",AW747)</f>
        <v>#N/A</v>
      </c>
      <c r="BO747" s="78" t="e">
        <f aca="false">IF(AX747=0,"",AX747)</f>
        <v>#N/A</v>
      </c>
      <c r="BP747" s="78" t="e">
        <f aca="false">IF(AY747=0,"",AY747)</f>
        <v>#N/A</v>
      </c>
      <c r="BQ747" s="78" t="e">
        <f aca="false">IF(AZ747=0,"",AZ747)</f>
        <v>#N/A</v>
      </c>
      <c r="BR747" s="78" t="e">
        <f aca="false">IF(BA747=0,"",BA747)</f>
        <v>#N/A</v>
      </c>
      <c r="BS747" s="78" t="e">
        <f aca="false">IF(BB747=0,"",BB747)</f>
        <v>#N/A</v>
      </c>
      <c r="BT747" s="78" t="e">
        <f aca="false">IF(BC747=0,"",BC747)</f>
        <v>#N/A</v>
      </c>
      <c r="BU747" s="78" t="e">
        <f aca="false">IF(BD747=0,"",BD747)</f>
        <v>#N/A</v>
      </c>
    </row>
    <row r="748" customFormat="false" ht="56.7" hidden="false" customHeight="true" outlineLevel="0" collapsed="false">
      <c r="A748" s="137"/>
      <c r="B748" s="138"/>
      <c r="C748" s="139"/>
      <c r="D748" s="139"/>
      <c r="E748" s="143"/>
      <c r="F748" s="120"/>
      <c r="G748" s="121"/>
      <c r="H748" s="122"/>
      <c r="I748" s="123"/>
      <c r="J748" s="116"/>
      <c r="K748" s="124" t="str">
        <f aca="false">IF(ISBLANK(I748),"",ROUND(IF(J748&lt;&gt;"€",IF(J748="$",I748*TRANSFERENCIAS!$E$29,I748*TRANSFERENCIAS!$H$29),I748),2))</f>
        <v/>
      </c>
      <c r="L748" s="142"/>
      <c r="M748" s="142"/>
      <c r="N748" s="142"/>
      <c r="O748" s="142"/>
      <c r="P748" s="142"/>
      <c r="Q748" s="160" t="str">
        <f aca="false">IF(ISNUMBER(X748),X748,"P")</f>
        <v>P</v>
      </c>
      <c r="W748" s="129" t="n">
        <f aca="false">SUM(L748:O748)</f>
        <v>0</v>
      </c>
      <c r="X748" s="129" t="str">
        <f aca="false">IF(W748&gt;0,ABS(W748-K748),"")</f>
        <v/>
      </c>
      <c r="AO748" s="78" t="e">
        <f aca="false">VLOOKUP(F748,PTDS2!$A$1:$Q$13,2)</f>
        <v>#N/A</v>
      </c>
      <c r="AP748" s="78" t="e">
        <f aca="false">VLOOKUP(F748,PTDS2!$A$1:$Q$13,3)</f>
        <v>#N/A</v>
      </c>
      <c r="AQ748" s="78" t="e">
        <f aca="false">VLOOKUP(F748,PTDS2!$A$1:$Q$13,4)</f>
        <v>#N/A</v>
      </c>
      <c r="AR748" s="78" t="e">
        <f aca="false">VLOOKUP(F748,PTDS2!$A$1:$Q$13,5)</f>
        <v>#N/A</v>
      </c>
      <c r="AS748" s="78" t="e">
        <f aca="false">VLOOKUP(F748,PTDS2!$A$1:$Q$13,6)</f>
        <v>#N/A</v>
      </c>
      <c r="AT748" s="78" t="e">
        <f aca="false">VLOOKUP(F748,PTDS2!$A$1:$Q$13,7)</f>
        <v>#N/A</v>
      </c>
      <c r="AU748" s="78" t="e">
        <f aca="false">VLOOKUP(F748,PTDS2!$A$1:$Q$13,8)</f>
        <v>#N/A</v>
      </c>
      <c r="AV748" s="78" t="e">
        <f aca="false">VLOOKUP(F748,PTDS2!$A$1:$Q$13,9)</f>
        <v>#N/A</v>
      </c>
      <c r="AW748" s="78" t="e">
        <f aca="false">VLOOKUP(F748,PTDS2!$A$1:$Q$13,10)</f>
        <v>#N/A</v>
      </c>
      <c r="AX748" s="78" t="e">
        <f aca="false">VLOOKUP(F748,PTDS2!$A$1:$Q$13,11)</f>
        <v>#N/A</v>
      </c>
      <c r="AY748" s="78" t="e">
        <f aca="false">VLOOKUP(F748,PTDS2!$A$1:$Q$13,12)</f>
        <v>#N/A</v>
      </c>
      <c r="AZ748" s="78" t="e">
        <f aca="false">VLOOKUP(F748,PTDS2!$A$1:$Q$13,13)</f>
        <v>#N/A</v>
      </c>
      <c r="BA748" s="78" t="e">
        <f aca="false">VLOOKUP(F748,PTDS2!$A$1:$Q$13,14)</f>
        <v>#N/A</v>
      </c>
      <c r="BB748" s="78" t="e">
        <f aca="false">VLOOKUP(F748,PTDS2!$A$1:$Q$13,15)</f>
        <v>#N/A</v>
      </c>
      <c r="BC748" s="78" t="e">
        <f aca="false">VLOOKUP(F748,PTDS2!$A$1:$Q$13,16)</f>
        <v>#N/A</v>
      </c>
      <c r="BD748" s="78" t="e">
        <f aca="false">VLOOKUP(F748,PTDS2!$A$1:$Q$13,17)</f>
        <v>#N/A</v>
      </c>
      <c r="BF748" s="78" t="e">
        <f aca="false">IF(AO748=0,"",AO748)</f>
        <v>#N/A</v>
      </c>
      <c r="BG748" s="78" t="e">
        <f aca="false">IF(AP748=0,"",AP748)</f>
        <v>#N/A</v>
      </c>
      <c r="BH748" s="78" t="e">
        <f aca="false">IF(AQ748=0,"",AQ748)</f>
        <v>#N/A</v>
      </c>
      <c r="BI748" s="78" t="e">
        <f aca="false">IF(AR748=0,"",AR748)</f>
        <v>#N/A</v>
      </c>
      <c r="BJ748" s="78" t="e">
        <f aca="false">IF(AS748=0,"",AS748)</f>
        <v>#N/A</v>
      </c>
      <c r="BK748" s="78" t="e">
        <f aca="false">IF(AT748=0,"",AT748)</f>
        <v>#N/A</v>
      </c>
      <c r="BL748" s="78" t="e">
        <f aca="false">IF(AU748=0,"",AU748)</f>
        <v>#N/A</v>
      </c>
      <c r="BM748" s="78" t="e">
        <f aca="false">IF(AV748=0,"",AV748)</f>
        <v>#N/A</v>
      </c>
      <c r="BN748" s="78" t="e">
        <f aca="false">IF(AW748=0,"",AW748)</f>
        <v>#N/A</v>
      </c>
      <c r="BO748" s="78" t="e">
        <f aca="false">IF(AX748=0,"",AX748)</f>
        <v>#N/A</v>
      </c>
      <c r="BP748" s="78" t="e">
        <f aca="false">IF(AY748=0,"",AY748)</f>
        <v>#N/A</v>
      </c>
      <c r="BQ748" s="78" t="e">
        <f aca="false">IF(AZ748=0,"",AZ748)</f>
        <v>#N/A</v>
      </c>
      <c r="BR748" s="78" t="e">
        <f aca="false">IF(BA748=0,"",BA748)</f>
        <v>#N/A</v>
      </c>
      <c r="BS748" s="78" t="e">
        <f aca="false">IF(BB748=0,"",BB748)</f>
        <v>#N/A</v>
      </c>
      <c r="BT748" s="78" t="e">
        <f aca="false">IF(BC748=0,"",BC748)</f>
        <v>#N/A</v>
      </c>
      <c r="BU748" s="78" t="e">
        <f aca="false">IF(BD748=0,"",BD748)</f>
        <v>#N/A</v>
      </c>
    </row>
    <row r="749" customFormat="false" ht="56.7" hidden="false" customHeight="true" outlineLevel="0" collapsed="false">
      <c r="A749" s="137"/>
      <c r="B749" s="138"/>
      <c r="C749" s="139"/>
      <c r="D749" s="139"/>
      <c r="E749" s="143"/>
      <c r="F749" s="120"/>
      <c r="G749" s="121"/>
      <c r="H749" s="122"/>
      <c r="I749" s="123"/>
      <c r="J749" s="116"/>
      <c r="K749" s="124" t="str">
        <f aca="false">IF(ISBLANK(I749),"",ROUND(IF(J749&lt;&gt;"€",IF(J749="$",I749*TRANSFERENCIAS!$E$29,I749*TRANSFERENCIAS!$H$29),I749),2))</f>
        <v/>
      </c>
      <c r="L749" s="142"/>
      <c r="M749" s="142"/>
      <c r="N749" s="142"/>
      <c r="O749" s="142"/>
      <c r="P749" s="142"/>
      <c r="Q749" s="160" t="str">
        <f aca="false">IF(ISNUMBER(X749),X749,"P")</f>
        <v>P</v>
      </c>
      <c r="W749" s="129" t="n">
        <f aca="false">SUM(L749:O749)</f>
        <v>0</v>
      </c>
      <c r="X749" s="129" t="str">
        <f aca="false">IF(W749&gt;0,ABS(W749-K749),"")</f>
        <v/>
      </c>
      <c r="AO749" s="78" t="e">
        <f aca="false">VLOOKUP(F749,PTDS2!$A$1:$Q$13,2)</f>
        <v>#N/A</v>
      </c>
      <c r="AP749" s="78" t="e">
        <f aca="false">VLOOKUP(F749,PTDS2!$A$1:$Q$13,3)</f>
        <v>#N/A</v>
      </c>
      <c r="AQ749" s="78" t="e">
        <f aca="false">VLOOKUP(F749,PTDS2!$A$1:$Q$13,4)</f>
        <v>#N/A</v>
      </c>
      <c r="AR749" s="78" t="e">
        <f aca="false">VLOOKUP(F749,PTDS2!$A$1:$Q$13,5)</f>
        <v>#N/A</v>
      </c>
      <c r="AS749" s="78" t="e">
        <f aca="false">VLOOKUP(F749,PTDS2!$A$1:$Q$13,6)</f>
        <v>#N/A</v>
      </c>
      <c r="AT749" s="78" t="e">
        <f aca="false">VLOOKUP(F749,PTDS2!$A$1:$Q$13,7)</f>
        <v>#N/A</v>
      </c>
      <c r="AU749" s="78" t="e">
        <f aca="false">VLOOKUP(F749,PTDS2!$A$1:$Q$13,8)</f>
        <v>#N/A</v>
      </c>
      <c r="AV749" s="78" t="e">
        <f aca="false">VLOOKUP(F749,PTDS2!$A$1:$Q$13,9)</f>
        <v>#N/A</v>
      </c>
      <c r="AW749" s="78" t="e">
        <f aca="false">VLOOKUP(F749,PTDS2!$A$1:$Q$13,10)</f>
        <v>#N/A</v>
      </c>
      <c r="AX749" s="78" t="e">
        <f aca="false">VLOOKUP(F749,PTDS2!$A$1:$Q$13,11)</f>
        <v>#N/A</v>
      </c>
      <c r="AY749" s="78" t="e">
        <f aca="false">VLOOKUP(F749,PTDS2!$A$1:$Q$13,12)</f>
        <v>#N/A</v>
      </c>
      <c r="AZ749" s="78" t="e">
        <f aca="false">VLOOKUP(F749,PTDS2!$A$1:$Q$13,13)</f>
        <v>#N/A</v>
      </c>
      <c r="BA749" s="78" t="e">
        <f aca="false">VLOOKUP(F749,PTDS2!$A$1:$Q$13,14)</f>
        <v>#N/A</v>
      </c>
      <c r="BB749" s="78" t="e">
        <f aca="false">VLOOKUP(F749,PTDS2!$A$1:$Q$13,15)</f>
        <v>#N/A</v>
      </c>
      <c r="BC749" s="78" t="e">
        <f aca="false">VLOOKUP(F749,PTDS2!$A$1:$Q$13,16)</f>
        <v>#N/A</v>
      </c>
      <c r="BD749" s="78" t="e">
        <f aca="false">VLOOKUP(F749,PTDS2!$A$1:$Q$13,17)</f>
        <v>#N/A</v>
      </c>
      <c r="BF749" s="78" t="e">
        <f aca="false">IF(AO749=0,"",AO749)</f>
        <v>#N/A</v>
      </c>
      <c r="BG749" s="78" t="e">
        <f aca="false">IF(AP749=0,"",AP749)</f>
        <v>#N/A</v>
      </c>
      <c r="BH749" s="78" t="e">
        <f aca="false">IF(AQ749=0,"",AQ749)</f>
        <v>#N/A</v>
      </c>
      <c r="BI749" s="78" t="e">
        <f aca="false">IF(AR749=0,"",AR749)</f>
        <v>#N/A</v>
      </c>
      <c r="BJ749" s="78" t="e">
        <f aca="false">IF(AS749=0,"",AS749)</f>
        <v>#N/A</v>
      </c>
      <c r="BK749" s="78" t="e">
        <f aca="false">IF(AT749=0,"",AT749)</f>
        <v>#N/A</v>
      </c>
      <c r="BL749" s="78" t="e">
        <f aca="false">IF(AU749=0,"",AU749)</f>
        <v>#N/A</v>
      </c>
      <c r="BM749" s="78" t="e">
        <f aca="false">IF(AV749=0,"",AV749)</f>
        <v>#N/A</v>
      </c>
      <c r="BN749" s="78" t="e">
        <f aca="false">IF(AW749=0,"",AW749)</f>
        <v>#N/A</v>
      </c>
      <c r="BO749" s="78" t="e">
        <f aca="false">IF(AX749=0,"",AX749)</f>
        <v>#N/A</v>
      </c>
      <c r="BP749" s="78" t="e">
        <f aca="false">IF(AY749=0,"",AY749)</f>
        <v>#N/A</v>
      </c>
      <c r="BQ749" s="78" t="e">
        <f aca="false">IF(AZ749=0,"",AZ749)</f>
        <v>#N/A</v>
      </c>
      <c r="BR749" s="78" t="e">
        <f aca="false">IF(BA749=0,"",BA749)</f>
        <v>#N/A</v>
      </c>
      <c r="BS749" s="78" t="e">
        <f aca="false">IF(BB749=0,"",BB749)</f>
        <v>#N/A</v>
      </c>
      <c r="BT749" s="78" t="e">
        <f aca="false">IF(BC749=0,"",BC749)</f>
        <v>#N/A</v>
      </c>
      <c r="BU749" s="78" t="e">
        <f aca="false">IF(BD749=0,"",BD749)</f>
        <v>#N/A</v>
      </c>
    </row>
    <row r="750" customFormat="false" ht="56.7" hidden="false" customHeight="true" outlineLevel="0" collapsed="false">
      <c r="A750" s="137"/>
      <c r="B750" s="138"/>
      <c r="C750" s="139"/>
      <c r="D750" s="139"/>
      <c r="E750" s="143"/>
      <c r="F750" s="120"/>
      <c r="G750" s="121"/>
      <c r="H750" s="122"/>
      <c r="I750" s="123"/>
      <c r="J750" s="116"/>
      <c r="K750" s="124" t="str">
        <f aca="false">IF(ISBLANK(I750),"",ROUND(IF(J750&lt;&gt;"€",IF(J750="$",I750*TRANSFERENCIAS!$E$29,I750*TRANSFERENCIAS!$H$29),I750),2))</f>
        <v/>
      </c>
      <c r="L750" s="142"/>
      <c r="M750" s="142"/>
      <c r="N750" s="142"/>
      <c r="O750" s="142"/>
      <c r="P750" s="142"/>
      <c r="Q750" s="160" t="str">
        <f aca="false">IF(ISNUMBER(X750),X750,"P")</f>
        <v>P</v>
      </c>
      <c r="W750" s="129" t="n">
        <f aca="false">SUM(L750:O750)</f>
        <v>0</v>
      </c>
      <c r="X750" s="129" t="str">
        <f aca="false">IF(W750&gt;0,ABS(W750-K750),"")</f>
        <v/>
      </c>
      <c r="AO750" s="78" t="e">
        <f aca="false">VLOOKUP(F750,PTDS2!$A$1:$Q$13,2)</f>
        <v>#N/A</v>
      </c>
      <c r="AP750" s="78" t="e">
        <f aca="false">VLOOKUP(F750,PTDS2!$A$1:$Q$13,3)</f>
        <v>#N/A</v>
      </c>
      <c r="AQ750" s="78" t="e">
        <f aca="false">VLOOKUP(F750,PTDS2!$A$1:$Q$13,4)</f>
        <v>#N/A</v>
      </c>
      <c r="AR750" s="78" t="e">
        <f aca="false">VLOOKUP(F750,PTDS2!$A$1:$Q$13,5)</f>
        <v>#N/A</v>
      </c>
      <c r="AS750" s="78" t="e">
        <f aca="false">VLOOKUP(F750,PTDS2!$A$1:$Q$13,6)</f>
        <v>#N/A</v>
      </c>
      <c r="AT750" s="78" t="e">
        <f aca="false">VLOOKUP(F750,PTDS2!$A$1:$Q$13,7)</f>
        <v>#N/A</v>
      </c>
      <c r="AU750" s="78" t="e">
        <f aca="false">VLOOKUP(F750,PTDS2!$A$1:$Q$13,8)</f>
        <v>#N/A</v>
      </c>
      <c r="AV750" s="78" t="e">
        <f aca="false">VLOOKUP(F750,PTDS2!$A$1:$Q$13,9)</f>
        <v>#N/A</v>
      </c>
      <c r="AW750" s="78" t="e">
        <f aca="false">VLOOKUP(F750,PTDS2!$A$1:$Q$13,10)</f>
        <v>#N/A</v>
      </c>
      <c r="AX750" s="78" t="e">
        <f aca="false">VLOOKUP(F750,PTDS2!$A$1:$Q$13,11)</f>
        <v>#N/A</v>
      </c>
      <c r="AY750" s="78" t="e">
        <f aca="false">VLOOKUP(F750,PTDS2!$A$1:$Q$13,12)</f>
        <v>#N/A</v>
      </c>
      <c r="AZ750" s="78" t="e">
        <f aca="false">VLOOKUP(F750,PTDS2!$A$1:$Q$13,13)</f>
        <v>#N/A</v>
      </c>
      <c r="BA750" s="78" t="e">
        <f aca="false">VLOOKUP(F750,PTDS2!$A$1:$Q$13,14)</f>
        <v>#N/A</v>
      </c>
      <c r="BB750" s="78" t="e">
        <f aca="false">VLOOKUP(F750,PTDS2!$A$1:$Q$13,15)</f>
        <v>#N/A</v>
      </c>
      <c r="BC750" s="78" t="e">
        <f aca="false">VLOOKUP(F750,PTDS2!$A$1:$Q$13,16)</f>
        <v>#N/A</v>
      </c>
      <c r="BD750" s="78" t="e">
        <f aca="false">VLOOKUP(F750,PTDS2!$A$1:$Q$13,17)</f>
        <v>#N/A</v>
      </c>
      <c r="BF750" s="78" t="e">
        <f aca="false">IF(AO750=0,"",AO750)</f>
        <v>#N/A</v>
      </c>
      <c r="BG750" s="78" t="e">
        <f aca="false">IF(AP750=0,"",AP750)</f>
        <v>#N/A</v>
      </c>
      <c r="BH750" s="78" t="e">
        <f aca="false">IF(AQ750=0,"",AQ750)</f>
        <v>#N/A</v>
      </c>
      <c r="BI750" s="78" t="e">
        <f aca="false">IF(AR750=0,"",AR750)</f>
        <v>#N/A</v>
      </c>
      <c r="BJ750" s="78" t="e">
        <f aca="false">IF(AS750=0,"",AS750)</f>
        <v>#N/A</v>
      </c>
      <c r="BK750" s="78" t="e">
        <f aca="false">IF(AT750=0,"",AT750)</f>
        <v>#N/A</v>
      </c>
      <c r="BL750" s="78" t="e">
        <f aca="false">IF(AU750=0,"",AU750)</f>
        <v>#N/A</v>
      </c>
      <c r="BM750" s="78" t="e">
        <f aca="false">IF(AV750=0,"",AV750)</f>
        <v>#N/A</v>
      </c>
      <c r="BN750" s="78" t="e">
        <f aca="false">IF(AW750=0,"",AW750)</f>
        <v>#N/A</v>
      </c>
      <c r="BO750" s="78" t="e">
        <f aca="false">IF(AX750=0,"",AX750)</f>
        <v>#N/A</v>
      </c>
      <c r="BP750" s="78" t="e">
        <f aca="false">IF(AY750=0,"",AY750)</f>
        <v>#N/A</v>
      </c>
      <c r="BQ750" s="78" t="e">
        <f aca="false">IF(AZ750=0,"",AZ750)</f>
        <v>#N/A</v>
      </c>
      <c r="BR750" s="78" t="e">
        <f aca="false">IF(BA750=0,"",BA750)</f>
        <v>#N/A</v>
      </c>
      <c r="BS750" s="78" t="e">
        <f aca="false">IF(BB750=0,"",BB750)</f>
        <v>#N/A</v>
      </c>
      <c r="BT750" s="78" t="e">
        <f aca="false">IF(BC750=0,"",BC750)</f>
        <v>#N/A</v>
      </c>
      <c r="BU750" s="78" t="e">
        <f aca="false">IF(BD750=0,"",BD750)</f>
        <v>#N/A</v>
      </c>
    </row>
    <row r="751" customFormat="false" ht="56.7" hidden="false" customHeight="true" outlineLevel="0" collapsed="false">
      <c r="A751" s="137"/>
      <c r="B751" s="138"/>
      <c r="C751" s="139"/>
      <c r="D751" s="139"/>
      <c r="E751" s="143"/>
      <c r="F751" s="120"/>
      <c r="G751" s="121"/>
      <c r="H751" s="122"/>
      <c r="I751" s="123"/>
      <c r="J751" s="116"/>
      <c r="K751" s="124" t="str">
        <f aca="false">IF(ISBLANK(I751),"",ROUND(IF(J751&lt;&gt;"€",IF(J751="$",I751*TRANSFERENCIAS!$E$29,I751*TRANSFERENCIAS!$H$29),I751),2))</f>
        <v/>
      </c>
      <c r="L751" s="142"/>
      <c r="M751" s="142"/>
      <c r="N751" s="142"/>
      <c r="O751" s="142"/>
      <c r="P751" s="142"/>
      <c r="Q751" s="160" t="str">
        <f aca="false">IF(ISNUMBER(X751),X751,"P")</f>
        <v>P</v>
      </c>
      <c r="W751" s="129" t="n">
        <f aca="false">SUM(L751:O751)</f>
        <v>0</v>
      </c>
      <c r="X751" s="129" t="str">
        <f aca="false">IF(W751&gt;0,ABS(W751-K751),"")</f>
        <v/>
      </c>
      <c r="AO751" s="78" t="e">
        <f aca="false">VLOOKUP(F751,PTDS2!$A$1:$Q$13,2)</f>
        <v>#N/A</v>
      </c>
      <c r="AP751" s="78" t="e">
        <f aca="false">VLOOKUP(F751,PTDS2!$A$1:$Q$13,3)</f>
        <v>#N/A</v>
      </c>
      <c r="AQ751" s="78" t="e">
        <f aca="false">VLOOKUP(F751,PTDS2!$A$1:$Q$13,4)</f>
        <v>#N/A</v>
      </c>
      <c r="AR751" s="78" t="e">
        <f aca="false">VLOOKUP(F751,PTDS2!$A$1:$Q$13,5)</f>
        <v>#N/A</v>
      </c>
      <c r="AS751" s="78" t="e">
        <f aca="false">VLOOKUP(F751,PTDS2!$A$1:$Q$13,6)</f>
        <v>#N/A</v>
      </c>
      <c r="AT751" s="78" t="e">
        <f aca="false">VLOOKUP(F751,PTDS2!$A$1:$Q$13,7)</f>
        <v>#N/A</v>
      </c>
      <c r="AU751" s="78" t="e">
        <f aca="false">VLOOKUP(F751,PTDS2!$A$1:$Q$13,8)</f>
        <v>#N/A</v>
      </c>
      <c r="AV751" s="78" t="e">
        <f aca="false">VLOOKUP(F751,PTDS2!$A$1:$Q$13,9)</f>
        <v>#N/A</v>
      </c>
      <c r="AW751" s="78" t="e">
        <f aca="false">VLOOKUP(F751,PTDS2!$A$1:$Q$13,10)</f>
        <v>#N/A</v>
      </c>
      <c r="AX751" s="78" t="e">
        <f aca="false">VLOOKUP(F751,PTDS2!$A$1:$Q$13,11)</f>
        <v>#N/A</v>
      </c>
      <c r="AY751" s="78" t="e">
        <f aca="false">VLOOKUP(F751,PTDS2!$A$1:$Q$13,12)</f>
        <v>#N/A</v>
      </c>
      <c r="AZ751" s="78" t="e">
        <f aca="false">VLOOKUP(F751,PTDS2!$A$1:$Q$13,13)</f>
        <v>#N/A</v>
      </c>
      <c r="BA751" s="78" t="e">
        <f aca="false">VLOOKUP(F751,PTDS2!$A$1:$Q$13,14)</f>
        <v>#N/A</v>
      </c>
      <c r="BB751" s="78" t="e">
        <f aca="false">VLOOKUP(F751,PTDS2!$A$1:$Q$13,15)</f>
        <v>#N/A</v>
      </c>
      <c r="BC751" s="78" t="e">
        <f aca="false">VLOOKUP(F751,PTDS2!$A$1:$Q$13,16)</f>
        <v>#N/A</v>
      </c>
      <c r="BD751" s="78" t="e">
        <f aca="false">VLOOKUP(F751,PTDS2!$A$1:$Q$13,17)</f>
        <v>#N/A</v>
      </c>
      <c r="BF751" s="78" t="e">
        <f aca="false">IF(AO751=0,"",AO751)</f>
        <v>#N/A</v>
      </c>
      <c r="BG751" s="78" t="e">
        <f aca="false">IF(AP751=0,"",AP751)</f>
        <v>#N/A</v>
      </c>
      <c r="BH751" s="78" t="e">
        <f aca="false">IF(AQ751=0,"",AQ751)</f>
        <v>#N/A</v>
      </c>
      <c r="BI751" s="78" t="e">
        <f aca="false">IF(AR751=0,"",AR751)</f>
        <v>#N/A</v>
      </c>
      <c r="BJ751" s="78" t="e">
        <f aca="false">IF(AS751=0,"",AS751)</f>
        <v>#N/A</v>
      </c>
      <c r="BK751" s="78" t="e">
        <f aca="false">IF(AT751=0,"",AT751)</f>
        <v>#N/A</v>
      </c>
      <c r="BL751" s="78" t="e">
        <f aca="false">IF(AU751=0,"",AU751)</f>
        <v>#N/A</v>
      </c>
      <c r="BM751" s="78" t="e">
        <f aca="false">IF(AV751=0,"",AV751)</f>
        <v>#N/A</v>
      </c>
      <c r="BN751" s="78" t="e">
        <f aca="false">IF(AW751=0,"",AW751)</f>
        <v>#N/A</v>
      </c>
      <c r="BO751" s="78" t="e">
        <f aca="false">IF(AX751=0,"",AX751)</f>
        <v>#N/A</v>
      </c>
      <c r="BP751" s="78" t="e">
        <f aca="false">IF(AY751=0,"",AY751)</f>
        <v>#N/A</v>
      </c>
      <c r="BQ751" s="78" t="e">
        <f aca="false">IF(AZ751=0,"",AZ751)</f>
        <v>#N/A</v>
      </c>
      <c r="BR751" s="78" t="e">
        <f aca="false">IF(BA751=0,"",BA751)</f>
        <v>#N/A</v>
      </c>
      <c r="BS751" s="78" t="e">
        <f aca="false">IF(BB751=0,"",BB751)</f>
        <v>#N/A</v>
      </c>
      <c r="BT751" s="78" t="e">
        <f aca="false">IF(BC751=0,"",BC751)</f>
        <v>#N/A</v>
      </c>
      <c r="BU751" s="78" t="e">
        <f aca="false">IF(BD751=0,"",BD751)</f>
        <v>#N/A</v>
      </c>
    </row>
    <row r="752" customFormat="false" ht="56.7" hidden="false" customHeight="true" outlineLevel="0" collapsed="false">
      <c r="A752" s="137"/>
      <c r="B752" s="138"/>
      <c r="C752" s="139"/>
      <c r="D752" s="139"/>
      <c r="E752" s="143"/>
      <c r="F752" s="120"/>
      <c r="G752" s="121"/>
      <c r="H752" s="122"/>
      <c r="I752" s="123"/>
      <c r="J752" s="116"/>
      <c r="K752" s="124" t="str">
        <f aca="false">IF(ISBLANK(I752),"",ROUND(IF(J752&lt;&gt;"€",IF(J752="$",I752*TRANSFERENCIAS!$E$29,I752*TRANSFERENCIAS!$H$29),I752),2))</f>
        <v/>
      </c>
      <c r="L752" s="142"/>
      <c r="M752" s="142"/>
      <c r="N752" s="142"/>
      <c r="O752" s="142"/>
      <c r="P752" s="142"/>
      <c r="Q752" s="160" t="str">
        <f aca="false">IF(ISNUMBER(X752),X752,"P")</f>
        <v>P</v>
      </c>
      <c r="W752" s="129" t="n">
        <f aca="false">SUM(L752:O752)</f>
        <v>0</v>
      </c>
      <c r="X752" s="129" t="str">
        <f aca="false">IF(W752&gt;0,ABS(W752-K752),"")</f>
        <v/>
      </c>
      <c r="AO752" s="78" t="e">
        <f aca="false">VLOOKUP(F752,PTDS2!$A$1:$Q$13,2)</f>
        <v>#N/A</v>
      </c>
      <c r="AP752" s="78" t="e">
        <f aca="false">VLOOKUP(F752,PTDS2!$A$1:$Q$13,3)</f>
        <v>#N/A</v>
      </c>
      <c r="AQ752" s="78" t="e">
        <f aca="false">VLOOKUP(F752,PTDS2!$A$1:$Q$13,4)</f>
        <v>#N/A</v>
      </c>
      <c r="AR752" s="78" t="e">
        <f aca="false">VLOOKUP(F752,PTDS2!$A$1:$Q$13,5)</f>
        <v>#N/A</v>
      </c>
      <c r="AS752" s="78" t="e">
        <f aca="false">VLOOKUP(F752,PTDS2!$A$1:$Q$13,6)</f>
        <v>#N/A</v>
      </c>
      <c r="AT752" s="78" t="e">
        <f aca="false">VLOOKUP(F752,PTDS2!$A$1:$Q$13,7)</f>
        <v>#N/A</v>
      </c>
      <c r="AU752" s="78" t="e">
        <f aca="false">VLOOKUP(F752,PTDS2!$A$1:$Q$13,8)</f>
        <v>#N/A</v>
      </c>
      <c r="AV752" s="78" t="e">
        <f aca="false">VLOOKUP(F752,PTDS2!$A$1:$Q$13,9)</f>
        <v>#N/A</v>
      </c>
      <c r="AW752" s="78" t="e">
        <f aca="false">VLOOKUP(F752,PTDS2!$A$1:$Q$13,10)</f>
        <v>#N/A</v>
      </c>
      <c r="AX752" s="78" t="e">
        <f aca="false">VLOOKUP(F752,PTDS2!$A$1:$Q$13,11)</f>
        <v>#N/A</v>
      </c>
      <c r="AY752" s="78" t="e">
        <f aca="false">VLOOKUP(F752,PTDS2!$A$1:$Q$13,12)</f>
        <v>#N/A</v>
      </c>
      <c r="AZ752" s="78" t="e">
        <f aca="false">VLOOKUP(F752,PTDS2!$A$1:$Q$13,13)</f>
        <v>#N/A</v>
      </c>
      <c r="BA752" s="78" t="e">
        <f aca="false">VLOOKUP(F752,PTDS2!$A$1:$Q$13,14)</f>
        <v>#N/A</v>
      </c>
      <c r="BB752" s="78" t="e">
        <f aca="false">VLOOKUP(F752,PTDS2!$A$1:$Q$13,15)</f>
        <v>#N/A</v>
      </c>
      <c r="BC752" s="78" t="e">
        <f aca="false">VLOOKUP(F752,PTDS2!$A$1:$Q$13,16)</f>
        <v>#N/A</v>
      </c>
      <c r="BD752" s="78" t="e">
        <f aca="false">VLOOKUP(F752,PTDS2!$A$1:$Q$13,17)</f>
        <v>#N/A</v>
      </c>
      <c r="BF752" s="78" t="e">
        <f aca="false">IF(AO752=0,"",AO752)</f>
        <v>#N/A</v>
      </c>
      <c r="BG752" s="78" t="e">
        <f aca="false">IF(AP752=0,"",AP752)</f>
        <v>#N/A</v>
      </c>
      <c r="BH752" s="78" t="e">
        <f aca="false">IF(AQ752=0,"",AQ752)</f>
        <v>#N/A</v>
      </c>
      <c r="BI752" s="78" t="e">
        <f aca="false">IF(AR752=0,"",AR752)</f>
        <v>#N/A</v>
      </c>
      <c r="BJ752" s="78" t="e">
        <f aca="false">IF(AS752=0,"",AS752)</f>
        <v>#N/A</v>
      </c>
      <c r="BK752" s="78" t="e">
        <f aca="false">IF(AT752=0,"",AT752)</f>
        <v>#N/A</v>
      </c>
      <c r="BL752" s="78" t="e">
        <f aca="false">IF(AU752=0,"",AU752)</f>
        <v>#N/A</v>
      </c>
      <c r="BM752" s="78" t="e">
        <f aca="false">IF(AV752=0,"",AV752)</f>
        <v>#N/A</v>
      </c>
      <c r="BN752" s="78" t="e">
        <f aca="false">IF(AW752=0,"",AW752)</f>
        <v>#N/A</v>
      </c>
      <c r="BO752" s="78" t="e">
        <f aca="false">IF(AX752=0,"",AX752)</f>
        <v>#N/A</v>
      </c>
      <c r="BP752" s="78" t="e">
        <f aca="false">IF(AY752=0,"",AY752)</f>
        <v>#N/A</v>
      </c>
      <c r="BQ752" s="78" t="e">
        <f aca="false">IF(AZ752=0,"",AZ752)</f>
        <v>#N/A</v>
      </c>
      <c r="BR752" s="78" t="e">
        <f aca="false">IF(BA752=0,"",BA752)</f>
        <v>#N/A</v>
      </c>
      <c r="BS752" s="78" t="e">
        <f aca="false">IF(BB752=0,"",BB752)</f>
        <v>#N/A</v>
      </c>
      <c r="BT752" s="78" t="e">
        <f aca="false">IF(BC752=0,"",BC752)</f>
        <v>#N/A</v>
      </c>
      <c r="BU752" s="78" t="e">
        <f aca="false">IF(BD752=0,"",BD752)</f>
        <v>#N/A</v>
      </c>
    </row>
    <row r="753" customFormat="false" ht="56.7" hidden="false" customHeight="true" outlineLevel="0" collapsed="false">
      <c r="A753" s="137"/>
      <c r="B753" s="138"/>
      <c r="C753" s="139"/>
      <c r="D753" s="139"/>
      <c r="E753" s="143"/>
      <c r="F753" s="120"/>
      <c r="G753" s="121"/>
      <c r="H753" s="122"/>
      <c r="I753" s="123"/>
      <c r="J753" s="116"/>
      <c r="K753" s="124" t="str">
        <f aca="false">IF(ISBLANK(I753),"",ROUND(IF(J753&lt;&gt;"€",IF(J753="$",I753*TRANSFERENCIAS!$E$29,I753*TRANSFERENCIAS!$H$29),I753),2))</f>
        <v/>
      </c>
      <c r="L753" s="142"/>
      <c r="M753" s="142"/>
      <c r="N753" s="142"/>
      <c r="O753" s="142"/>
      <c r="P753" s="142"/>
      <c r="Q753" s="160" t="str">
        <f aca="false">IF(ISNUMBER(X753),X753,"P")</f>
        <v>P</v>
      </c>
      <c r="W753" s="129" t="n">
        <f aca="false">SUM(L753:O753)</f>
        <v>0</v>
      </c>
      <c r="X753" s="129" t="str">
        <f aca="false">IF(W753&gt;0,ABS(W753-K753),"")</f>
        <v/>
      </c>
      <c r="AO753" s="78" t="e">
        <f aca="false">VLOOKUP(F753,PTDS2!$A$1:$Q$13,2)</f>
        <v>#N/A</v>
      </c>
      <c r="AP753" s="78" t="e">
        <f aca="false">VLOOKUP(F753,PTDS2!$A$1:$Q$13,3)</f>
        <v>#N/A</v>
      </c>
      <c r="AQ753" s="78" t="e">
        <f aca="false">VLOOKUP(F753,PTDS2!$A$1:$Q$13,4)</f>
        <v>#N/A</v>
      </c>
      <c r="AR753" s="78" t="e">
        <f aca="false">VLOOKUP(F753,PTDS2!$A$1:$Q$13,5)</f>
        <v>#N/A</v>
      </c>
      <c r="AS753" s="78" t="e">
        <f aca="false">VLOOKUP(F753,PTDS2!$A$1:$Q$13,6)</f>
        <v>#N/A</v>
      </c>
      <c r="AT753" s="78" t="e">
        <f aca="false">VLOOKUP(F753,PTDS2!$A$1:$Q$13,7)</f>
        <v>#N/A</v>
      </c>
      <c r="AU753" s="78" t="e">
        <f aca="false">VLOOKUP(F753,PTDS2!$A$1:$Q$13,8)</f>
        <v>#N/A</v>
      </c>
      <c r="AV753" s="78" t="e">
        <f aca="false">VLOOKUP(F753,PTDS2!$A$1:$Q$13,9)</f>
        <v>#N/A</v>
      </c>
      <c r="AW753" s="78" t="e">
        <f aca="false">VLOOKUP(F753,PTDS2!$A$1:$Q$13,10)</f>
        <v>#N/A</v>
      </c>
      <c r="AX753" s="78" t="e">
        <f aca="false">VLOOKUP(F753,PTDS2!$A$1:$Q$13,11)</f>
        <v>#N/A</v>
      </c>
      <c r="AY753" s="78" t="e">
        <f aca="false">VLOOKUP(F753,PTDS2!$A$1:$Q$13,12)</f>
        <v>#N/A</v>
      </c>
      <c r="AZ753" s="78" t="e">
        <f aca="false">VLOOKUP(F753,PTDS2!$A$1:$Q$13,13)</f>
        <v>#N/A</v>
      </c>
      <c r="BA753" s="78" t="e">
        <f aca="false">VLOOKUP(F753,PTDS2!$A$1:$Q$13,14)</f>
        <v>#N/A</v>
      </c>
      <c r="BB753" s="78" t="e">
        <f aca="false">VLOOKUP(F753,PTDS2!$A$1:$Q$13,15)</f>
        <v>#N/A</v>
      </c>
      <c r="BC753" s="78" t="e">
        <f aca="false">VLOOKUP(F753,PTDS2!$A$1:$Q$13,16)</f>
        <v>#N/A</v>
      </c>
      <c r="BD753" s="78" t="e">
        <f aca="false">VLOOKUP(F753,PTDS2!$A$1:$Q$13,17)</f>
        <v>#N/A</v>
      </c>
      <c r="BF753" s="78" t="e">
        <f aca="false">IF(AO753=0,"",AO753)</f>
        <v>#N/A</v>
      </c>
      <c r="BG753" s="78" t="e">
        <f aca="false">IF(AP753=0,"",AP753)</f>
        <v>#N/A</v>
      </c>
      <c r="BH753" s="78" t="e">
        <f aca="false">IF(AQ753=0,"",AQ753)</f>
        <v>#N/A</v>
      </c>
      <c r="BI753" s="78" t="e">
        <f aca="false">IF(AR753=0,"",AR753)</f>
        <v>#N/A</v>
      </c>
      <c r="BJ753" s="78" t="e">
        <f aca="false">IF(AS753=0,"",AS753)</f>
        <v>#N/A</v>
      </c>
      <c r="BK753" s="78" t="e">
        <f aca="false">IF(AT753=0,"",AT753)</f>
        <v>#N/A</v>
      </c>
      <c r="BL753" s="78" t="e">
        <f aca="false">IF(AU753=0,"",AU753)</f>
        <v>#N/A</v>
      </c>
      <c r="BM753" s="78" t="e">
        <f aca="false">IF(AV753=0,"",AV753)</f>
        <v>#N/A</v>
      </c>
      <c r="BN753" s="78" t="e">
        <f aca="false">IF(AW753=0,"",AW753)</f>
        <v>#N/A</v>
      </c>
      <c r="BO753" s="78" t="e">
        <f aca="false">IF(AX753=0,"",AX753)</f>
        <v>#N/A</v>
      </c>
      <c r="BP753" s="78" t="e">
        <f aca="false">IF(AY753=0,"",AY753)</f>
        <v>#N/A</v>
      </c>
      <c r="BQ753" s="78" t="e">
        <f aca="false">IF(AZ753=0,"",AZ753)</f>
        <v>#N/A</v>
      </c>
      <c r="BR753" s="78" t="e">
        <f aca="false">IF(BA753=0,"",BA753)</f>
        <v>#N/A</v>
      </c>
      <c r="BS753" s="78" t="e">
        <f aca="false">IF(BB753=0,"",BB753)</f>
        <v>#N/A</v>
      </c>
      <c r="BT753" s="78" t="e">
        <f aca="false">IF(BC753=0,"",BC753)</f>
        <v>#N/A</v>
      </c>
      <c r="BU753" s="78" t="e">
        <f aca="false">IF(BD753=0,"",BD753)</f>
        <v>#N/A</v>
      </c>
    </row>
    <row r="754" customFormat="false" ht="56.7" hidden="false" customHeight="true" outlineLevel="0" collapsed="false">
      <c r="A754" s="137"/>
      <c r="B754" s="138"/>
      <c r="C754" s="139"/>
      <c r="D754" s="139"/>
      <c r="E754" s="143"/>
      <c r="F754" s="120"/>
      <c r="G754" s="121"/>
      <c r="H754" s="122"/>
      <c r="I754" s="123"/>
      <c r="J754" s="116"/>
      <c r="K754" s="124" t="str">
        <f aca="false">IF(ISBLANK(I754),"",ROUND(IF(J754&lt;&gt;"€",IF(J754="$",I754*TRANSFERENCIAS!$E$29,I754*TRANSFERENCIAS!$H$29),I754),2))</f>
        <v/>
      </c>
      <c r="L754" s="142"/>
      <c r="M754" s="142"/>
      <c r="N754" s="142"/>
      <c r="O754" s="142"/>
      <c r="P754" s="142"/>
      <c r="Q754" s="160" t="str">
        <f aca="false">IF(ISNUMBER(X754),X754,"P")</f>
        <v>P</v>
      </c>
      <c r="W754" s="129" t="n">
        <f aca="false">SUM(L754:O754)</f>
        <v>0</v>
      </c>
      <c r="X754" s="129" t="str">
        <f aca="false">IF(W754&gt;0,ABS(W754-K754),"")</f>
        <v/>
      </c>
      <c r="AO754" s="78" t="e">
        <f aca="false">VLOOKUP(F754,PTDS2!$A$1:$Q$13,2)</f>
        <v>#N/A</v>
      </c>
      <c r="AP754" s="78" t="e">
        <f aca="false">VLOOKUP(F754,PTDS2!$A$1:$Q$13,3)</f>
        <v>#N/A</v>
      </c>
      <c r="AQ754" s="78" t="e">
        <f aca="false">VLOOKUP(F754,PTDS2!$A$1:$Q$13,4)</f>
        <v>#N/A</v>
      </c>
      <c r="AR754" s="78" t="e">
        <f aca="false">VLOOKUP(F754,PTDS2!$A$1:$Q$13,5)</f>
        <v>#N/A</v>
      </c>
      <c r="AS754" s="78" t="e">
        <f aca="false">VLOOKUP(F754,PTDS2!$A$1:$Q$13,6)</f>
        <v>#N/A</v>
      </c>
      <c r="AT754" s="78" t="e">
        <f aca="false">VLOOKUP(F754,PTDS2!$A$1:$Q$13,7)</f>
        <v>#N/A</v>
      </c>
      <c r="AU754" s="78" t="e">
        <f aca="false">VLOOKUP(F754,PTDS2!$A$1:$Q$13,8)</f>
        <v>#N/A</v>
      </c>
      <c r="AV754" s="78" t="e">
        <f aca="false">VLOOKUP(F754,PTDS2!$A$1:$Q$13,9)</f>
        <v>#N/A</v>
      </c>
      <c r="AW754" s="78" t="e">
        <f aca="false">VLOOKUP(F754,PTDS2!$A$1:$Q$13,10)</f>
        <v>#N/A</v>
      </c>
      <c r="AX754" s="78" t="e">
        <f aca="false">VLOOKUP(F754,PTDS2!$A$1:$Q$13,11)</f>
        <v>#N/A</v>
      </c>
      <c r="AY754" s="78" t="e">
        <f aca="false">VLOOKUP(F754,PTDS2!$A$1:$Q$13,12)</f>
        <v>#N/A</v>
      </c>
      <c r="AZ754" s="78" t="e">
        <f aca="false">VLOOKUP(F754,PTDS2!$A$1:$Q$13,13)</f>
        <v>#N/A</v>
      </c>
      <c r="BA754" s="78" t="e">
        <f aca="false">VLOOKUP(F754,PTDS2!$A$1:$Q$13,14)</f>
        <v>#N/A</v>
      </c>
      <c r="BB754" s="78" t="e">
        <f aca="false">VLOOKUP(F754,PTDS2!$A$1:$Q$13,15)</f>
        <v>#N/A</v>
      </c>
      <c r="BC754" s="78" t="e">
        <f aca="false">VLOOKUP(F754,PTDS2!$A$1:$Q$13,16)</f>
        <v>#N/A</v>
      </c>
      <c r="BD754" s="78" t="e">
        <f aca="false">VLOOKUP(F754,PTDS2!$A$1:$Q$13,17)</f>
        <v>#N/A</v>
      </c>
      <c r="BF754" s="78" t="e">
        <f aca="false">IF(AO754=0,"",AO754)</f>
        <v>#N/A</v>
      </c>
      <c r="BG754" s="78" t="e">
        <f aca="false">IF(AP754=0,"",AP754)</f>
        <v>#N/A</v>
      </c>
      <c r="BH754" s="78" t="e">
        <f aca="false">IF(AQ754=0,"",AQ754)</f>
        <v>#N/A</v>
      </c>
      <c r="BI754" s="78" t="e">
        <f aca="false">IF(AR754=0,"",AR754)</f>
        <v>#N/A</v>
      </c>
      <c r="BJ754" s="78" t="e">
        <f aca="false">IF(AS754=0,"",AS754)</f>
        <v>#N/A</v>
      </c>
      <c r="BK754" s="78" t="e">
        <f aca="false">IF(AT754=0,"",AT754)</f>
        <v>#N/A</v>
      </c>
      <c r="BL754" s="78" t="e">
        <f aca="false">IF(AU754=0,"",AU754)</f>
        <v>#N/A</v>
      </c>
      <c r="BM754" s="78" t="e">
        <f aca="false">IF(AV754=0,"",AV754)</f>
        <v>#N/A</v>
      </c>
      <c r="BN754" s="78" t="e">
        <f aca="false">IF(AW754=0,"",AW754)</f>
        <v>#N/A</v>
      </c>
      <c r="BO754" s="78" t="e">
        <f aca="false">IF(AX754=0,"",AX754)</f>
        <v>#N/A</v>
      </c>
      <c r="BP754" s="78" t="e">
        <f aca="false">IF(AY754=0,"",AY754)</f>
        <v>#N/A</v>
      </c>
      <c r="BQ754" s="78" t="e">
        <f aca="false">IF(AZ754=0,"",AZ754)</f>
        <v>#N/A</v>
      </c>
      <c r="BR754" s="78" t="e">
        <f aca="false">IF(BA754=0,"",BA754)</f>
        <v>#N/A</v>
      </c>
      <c r="BS754" s="78" t="e">
        <f aca="false">IF(BB754=0,"",BB754)</f>
        <v>#N/A</v>
      </c>
      <c r="BT754" s="78" t="e">
        <f aca="false">IF(BC754=0,"",BC754)</f>
        <v>#N/A</v>
      </c>
      <c r="BU754" s="78" t="e">
        <f aca="false">IF(BD754=0,"",BD754)</f>
        <v>#N/A</v>
      </c>
    </row>
    <row r="755" customFormat="false" ht="56.7" hidden="false" customHeight="true" outlineLevel="0" collapsed="false">
      <c r="A755" s="137"/>
      <c r="B755" s="138"/>
      <c r="C755" s="139"/>
      <c r="D755" s="139"/>
      <c r="E755" s="143"/>
      <c r="F755" s="120"/>
      <c r="G755" s="121"/>
      <c r="H755" s="122"/>
      <c r="I755" s="123"/>
      <c r="J755" s="116"/>
      <c r="K755" s="124" t="str">
        <f aca="false">IF(ISBLANK(I755),"",ROUND(IF(J755&lt;&gt;"€",IF(J755="$",I755*TRANSFERENCIAS!$E$29,I755*TRANSFERENCIAS!$H$29),I755),2))</f>
        <v/>
      </c>
      <c r="L755" s="142"/>
      <c r="M755" s="142"/>
      <c r="N755" s="142"/>
      <c r="O755" s="142"/>
      <c r="P755" s="142"/>
      <c r="Q755" s="160" t="str">
        <f aca="false">IF(ISNUMBER(X755),X755,"P")</f>
        <v>P</v>
      </c>
      <c r="W755" s="129" t="n">
        <f aca="false">SUM(L755:O755)</f>
        <v>0</v>
      </c>
      <c r="X755" s="129" t="str">
        <f aca="false">IF(W755&gt;0,ABS(W755-K755),"")</f>
        <v/>
      </c>
      <c r="AO755" s="78" t="e">
        <f aca="false">VLOOKUP(F755,PTDS2!$A$1:$Q$13,2)</f>
        <v>#N/A</v>
      </c>
      <c r="AP755" s="78" t="e">
        <f aca="false">VLOOKUP(F755,PTDS2!$A$1:$Q$13,3)</f>
        <v>#N/A</v>
      </c>
      <c r="AQ755" s="78" t="e">
        <f aca="false">VLOOKUP(F755,PTDS2!$A$1:$Q$13,4)</f>
        <v>#N/A</v>
      </c>
      <c r="AR755" s="78" t="e">
        <f aca="false">VLOOKUP(F755,PTDS2!$A$1:$Q$13,5)</f>
        <v>#N/A</v>
      </c>
      <c r="AS755" s="78" t="e">
        <f aca="false">VLOOKUP(F755,PTDS2!$A$1:$Q$13,6)</f>
        <v>#N/A</v>
      </c>
      <c r="AT755" s="78" t="e">
        <f aca="false">VLOOKUP(F755,PTDS2!$A$1:$Q$13,7)</f>
        <v>#N/A</v>
      </c>
      <c r="AU755" s="78" t="e">
        <f aca="false">VLOOKUP(F755,PTDS2!$A$1:$Q$13,8)</f>
        <v>#N/A</v>
      </c>
      <c r="AV755" s="78" t="e">
        <f aca="false">VLOOKUP(F755,PTDS2!$A$1:$Q$13,9)</f>
        <v>#N/A</v>
      </c>
      <c r="AW755" s="78" t="e">
        <f aca="false">VLOOKUP(F755,PTDS2!$A$1:$Q$13,10)</f>
        <v>#N/A</v>
      </c>
      <c r="AX755" s="78" t="e">
        <f aca="false">VLOOKUP(F755,PTDS2!$A$1:$Q$13,11)</f>
        <v>#N/A</v>
      </c>
      <c r="AY755" s="78" t="e">
        <f aca="false">VLOOKUP(F755,PTDS2!$A$1:$Q$13,12)</f>
        <v>#N/A</v>
      </c>
      <c r="AZ755" s="78" t="e">
        <f aca="false">VLOOKUP(F755,PTDS2!$A$1:$Q$13,13)</f>
        <v>#N/A</v>
      </c>
      <c r="BA755" s="78" t="e">
        <f aca="false">VLOOKUP(F755,PTDS2!$A$1:$Q$13,14)</f>
        <v>#N/A</v>
      </c>
      <c r="BB755" s="78" t="e">
        <f aca="false">VLOOKUP(F755,PTDS2!$A$1:$Q$13,15)</f>
        <v>#N/A</v>
      </c>
      <c r="BC755" s="78" t="e">
        <f aca="false">VLOOKUP(F755,PTDS2!$A$1:$Q$13,16)</f>
        <v>#N/A</v>
      </c>
      <c r="BD755" s="78" t="e">
        <f aca="false">VLOOKUP(F755,PTDS2!$A$1:$Q$13,17)</f>
        <v>#N/A</v>
      </c>
      <c r="BF755" s="78" t="e">
        <f aca="false">IF(AO755=0,"",AO755)</f>
        <v>#N/A</v>
      </c>
      <c r="BG755" s="78" t="e">
        <f aca="false">IF(AP755=0,"",AP755)</f>
        <v>#N/A</v>
      </c>
      <c r="BH755" s="78" t="e">
        <f aca="false">IF(AQ755=0,"",AQ755)</f>
        <v>#N/A</v>
      </c>
      <c r="BI755" s="78" t="e">
        <f aca="false">IF(AR755=0,"",AR755)</f>
        <v>#N/A</v>
      </c>
      <c r="BJ755" s="78" t="e">
        <f aca="false">IF(AS755=0,"",AS755)</f>
        <v>#N/A</v>
      </c>
      <c r="BK755" s="78" t="e">
        <f aca="false">IF(AT755=0,"",AT755)</f>
        <v>#N/A</v>
      </c>
      <c r="BL755" s="78" t="e">
        <f aca="false">IF(AU755=0,"",AU755)</f>
        <v>#N/A</v>
      </c>
      <c r="BM755" s="78" t="e">
        <f aca="false">IF(AV755=0,"",AV755)</f>
        <v>#N/A</v>
      </c>
      <c r="BN755" s="78" t="e">
        <f aca="false">IF(AW755=0,"",AW755)</f>
        <v>#N/A</v>
      </c>
      <c r="BO755" s="78" t="e">
        <f aca="false">IF(AX755=0,"",AX755)</f>
        <v>#N/A</v>
      </c>
      <c r="BP755" s="78" t="e">
        <f aca="false">IF(AY755=0,"",AY755)</f>
        <v>#N/A</v>
      </c>
      <c r="BQ755" s="78" t="e">
        <f aca="false">IF(AZ755=0,"",AZ755)</f>
        <v>#N/A</v>
      </c>
      <c r="BR755" s="78" t="e">
        <f aca="false">IF(BA755=0,"",BA755)</f>
        <v>#N/A</v>
      </c>
      <c r="BS755" s="78" t="e">
        <f aca="false">IF(BB755=0,"",BB755)</f>
        <v>#N/A</v>
      </c>
      <c r="BT755" s="78" t="e">
        <f aca="false">IF(BC755=0,"",BC755)</f>
        <v>#N/A</v>
      </c>
      <c r="BU755" s="78" t="e">
        <f aca="false">IF(BD755=0,"",BD755)</f>
        <v>#N/A</v>
      </c>
    </row>
    <row r="756" customFormat="false" ht="56.7" hidden="false" customHeight="true" outlineLevel="0" collapsed="false">
      <c r="A756" s="137"/>
      <c r="B756" s="138"/>
      <c r="C756" s="139"/>
      <c r="D756" s="139"/>
      <c r="E756" s="143"/>
      <c r="F756" s="120"/>
      <c r="G756" s="121"/>
      <c r="H756" s="122"/>
      <c r="I756" s="123"/>
      <c r="J756" s="116"/>
      <c r="K756" s="124" t="str">
        <f aca="false">IF(ISBLANK(I756),"",ROUND(IF(J756&lt;&gt;"€",IF(J756="$",I756*TRANSFERENCIAS!$E$29,I756*TRANSFERENCIAS!$H$29),I756),2))</f>
        <v/>
      </c>
      <c r="L756" s="142"/>
      <c r="M756" s="142"/>
      <c r="N756" s="142"/>
      <c r="O756" s="142"/>
      <c r="P756" s="142"/>
      <c r="Q756" s="160" t="str">
        <f aca="false">IF(ISNUMBER(X756),X756,"P")</f>
        <v>P</v>
      </c>
      <c r="W756" s="129" t="n">
        <f aca="false">SUM(L756:O756)</f>
        <v>0</v>
      </c>
      <c r="X756" s="129" t="str">
        <f aca="false">IF(W756&gt;0,ABS(W756-K756),"")</f>
        <v/>
      </c>
      <c r="AO756" s="78" t="e">
        <f aca="false">VLOOKUP(F756,PTDS2!$A$1:$Q$13,2)</f>
        <v>#N/A</v>
      </c>
      <c r="AP756" s="78" t="e">
        <f aca="false">VLOOKUP(F756,PTDS2!$A$1:$Q$13,3)</f>
        <v>#N/A</v>
      </c>
      <c r="AQ756" s="78" t="e">
        <f aca="false">VLOOKUP(F756,PTDS2!$A$1:$Q$13,4)</f>
        <v>#N/A</v>
      </c>
      <c r="AR756" s="78" t="e">
        <f aca="false">VLOOKUP(F756,PTDS2!$A$1:$Q$13,5)</f>
        <v>#N/A</v>
      </c>
      <c r="AS756" s="78" t="e">
        <f aca="false">VLOOKUP(F756,PTDS2!$A$1:$Q$13,6)</f>
        <v>#N/A</v>
      </c>
      <c r="AT756" s="78" t="e">
        <f aca="false">VLOOKUP(F756,PTDS2!$A$1:$Q$13,7)</f>
        <v>#N/A</v>
      </c>
      <c r="AU756" s="78" t="e">
        <f aca="false">VLOOKUP(F756,PTDS2!$A$1:$Q$13,8)</f>
        <v>#N/A</v>
      </c>
      <c r="AV756" s="78" t="e">
        <f aca="false">VLOOKUP(F756,PTDS2!$A$1:$Q$13,9)</f>
        <v>#N/A</v>
      </c>
      <c r="AW756" s="78" t="e">
        <f aca="false">VLOOKUP(F756,PTDS2!$A$1:$Q$13,10)</f>
        <v>#N/A</v>
      </c>
      <c r="AX756" s="78" t="e">
        <f aca="false">VLOOKUP(F756,PTDS2!$A$1:$Q$13,11)</f>
        <v>#N/A</v>
      </c>
      <c r="AY756" s="78" t="e">
        <f aca="false">VLOOKUP(F756,PTDS2!$A$1:$Q$13,12)</f>
        <v>#N/A</v>
      </c>
      <c r="AZ756" s="78" t="e">
        <f aca="false">VLOOKUP(F756,PTDS2!$A$1:$Q$13,13)</f>
        <v>#N/A</v>
      </c>
      <c r="BA756" s="78" t="e">
        <f aca="false">VLOOKUP(F756,PTDS2!$A$1:$Q$13,14)</f>
        <v>#N/A</v>
      </c>
      <c r="BB756" s="78" t="e">
        <f aca="false">VLOOKUP(F756,PTDS2!$A$1:$Q$13,15)</f>
        <v>#N/A</v>
      </c>
      <c r="BC756" s="78" t="e">
        <f aca="false">VLOOKUP(F756,PTDS2!$A$1:$Q$13,16)</f>
        <v>#N/A</v>
      </c>
      <c r="BD756" s="78" t="e">
        <f aca="false">VLOOKUP(F756,PTDS2!$A$1:$Q$13,17)</f>
        <v>#N/A</v>
      </c>
      <c r="BF756" s="78" t="e">
        <f aca="false">IF(AO756=0,"",AO756)</f>
        <v>#N/A</v>
      </c>
      <c r="BG756" s="78" t="e">
        <f aca="false">IF(AP756=0,"",AP756)</f>
        <v>#N/A</v>
      </c>
      <c r="BH756" s="78" t="e">
        <f aca="false">IF(AQ756=0,"",AQ756)</f>
        <v>#N/A</v>
      </c>
      <c r="BI756" s="78" t="e">
        <f aca="false">IF(AR756=0,"",AR756)</f>
        <v>#N/A</v>
      </c>
      <c r="BJ756" s="78" t="e">
        <f aca="false">IF(AS756=0,"",AS756)</f>
        <v>#N/A</v>
      </c>
      <c r="BK756" s="78" t="e">
        <f aca="false">IF(AT756=0,"",AT756)</f>
        <v>#N/A</v>
      </c>
      <c r="BL756" s="78" t="e">
        <f aca="false">IF(AU756=0,"",AU756)</f>
        <v>#N/A</v>
      </c>
      <c r="BM756" s="78" t="e">
        <f aca="false">IF(AV756=0,"",AV756)</f>
        <v>#N/A</v>
      </c>
      <c r="BN756" s="78" t="e">
        <f aca="false">IF(AW756=0,"",AW756)</f>
        <v>#N/A</v>
      </c>
      <c r="BO756" s="78" t="e">
        <f aca="false">IF(AX756=0,"",AX756)</f>
        <v>#N/A</v>
      </c>
      <c r="BP756" s="78" t="e">
        <f aca="false">IF(AY756=0,"",AY756)</f>
        <v>#N/A</v>
      </c>
      <c r="BQ756" s="78" t="e">
        <f aca="false">IF(AZ756=0,"",AZ756)</f>
        <v>#N/A</v>
      </c>
      <c r="BR756" s="78" t="e">
        <f aca="false">IF(BA756=0,"",BA756)</f>
        <v>#N/A</v>
      </c>
      <c r="BS756" s="78" t="e">
        <f aca="false">IF(BB756=0,"",BB756)</f>
        <v>#N/A</v>
      </c>
      <c r="BT756" s="78" t="e">
        <f aca="false">IF(BC756=0,"",BC756)</f>
        <v>#N/A</v>
      </c>
      <c r="BU756" s="78" t="e">
        <f aca="false">IF(BD756=0,"",BD756)</f>
        <v>#N/A</v>
      </c>
    </row>
    <row r="757" customFormat="false" ht="56.7" hidden="false" customHeight="true" outlineLevel="0" collapsed="false">
      <c r="A757" s="137"/>
      <c r="B757" s="138"/>
      <c r="C757" s="139"/>
      <c r="D757" s="139"/>
      <c r="E757" s="143"/>
      <c r="F757" s="120"/>
      <c r="G757" s="121"/>
      <c r="H757" s="122"/>
      <c r="I757" s="123"/>
      <c r="J757" s="116"/>
      <c r="K757" s="124" t="str">
        <f aca="false">IF(ISBLANK(I757),"",ROUND(IF(J757&lt;&gt;"€",IF(J757="$",I757*TRANSFERENCIAS!$E$29,I757*TRANSFERENCIAS!$H$29),I757),2))</f>
        <v/>
      </c>
      <c r="L757" s="142"/>
      <c r="M757" s="142"/>
      <c r="N757" s="142"/>
      <c r="O757" s="142"/>
      <c r="P757" s="142"/>
      <c r="Q757" s="160" t="str">
        <f aca="false">IF(ISNUMBER(X757),X757,"P")</f>
        <v>P</v>
      </c>
      <c r="W757" s="129" t="n">
        <f aca="false">SUM(L757:O757)</f>
        <v>0</v>
      </c>
      <c r="X757" s="129" t="str">
        <f aca="false">IF(W757&gt;0,ABS(W757-K757),"")</f>
        <v/>
      </c>
      <c r="AO757" s="78" t="e">
        <f aca="false">VLOOKUP(F757,PTDS2!$A$1:$Q$13,2)</f>
        <v>#N/A</v>
      </c>
      <c r="AP757" s="78" t="e">
        <f aca="false">VLOOKUP(F757,PTDS2!$A$1:$Q$13,3)</f>
        <v>#N/A</v>
      </c>
      <c r="AQ757" s="78" t="e">
        <f aca="false">VLOOKUP(F757,PTDS2!$A$1:$Q$13,4)</f>
        <v>#N/A</v>
      </c>
      <c r="AR757" s="78" t="e">
        <f aca="false">VLOOKUP(F757,PTDS2!$A$1:$Q$13,5)</f>
        <v>#N/A</v>
      </c>
      <c r="AS757" s="78" t="e">
        <f aca="false">VLOOKUP(F757,PTDS2!$A$1:$Q$13,6)</f>
        <v>#N/A</v>
      </c>
      <c r="AT757" s="78" t="e">
        <f aca="false">VLOOKUP(F757,PTDS2!$A$1:$Q$13,7)</f>
        <v>#N/A</v>
      </c>
      <c r="AU757" s="78" t="e">
        <f aca="false">VLOOKUP(F757,PTDS2!$A$1:$Q$13,8)</f>
        <v>#N/A</v>
      </c>
      <c r="AV757" s="78" t="e">
        <f aca="false">VLOOKUP(F757,PTDS2!$A$1:$Q$13,9)</f>
        <v>#N/A</v>
      </c>
      <c r="AW757" s="78" t="e">
        <f aca="false">VLOOKUP(F757,PTDS2!$A$1:$Q$13,10)</f>
        <v>#N/A</v>
      </c>
      <c r="AX757" s="78" t="e">
        <f aca="false">VLOOKUP(F757,PTDS2!$A$1:$Q$13,11)</f>
        <v>#N/A</v>
      </c>
      <c r="AY757" s="78" t="e">
        <f aca="false">VLOOKUP(F757,PTDS2!$A$1:$Q$13,12)</f>
        <v>#N/A</v>
      </c>
      <c r="AZ757" s="78" t="e">
        <f aca="false">VLOOKUP(F757,PTDS2!$A$1:$Q$13,13)</f>
        <v>#N/A</v>
      </c>
      <c r="BA757" s="78" t="e">
        <f aca="false">VLOOKUP(F757,PTDS2!$A$1:$Q$13,14)</f>
        <v>#N/A</v>
      </c>
      <c r="BB757" s="78" t="e">
        <f aca="false">VLOOKUP(F757,PTDS2!$A$1:$Q$13,15)</f>
        <v>#N/A</v>
      </c>
      <c r="BC757" s="78" t="e">
        <f aca="false">VLOOKUP(F757,PTDS2!$A$1:$Q$13,16)</f>
        <v>#N/A</v>
      </c>
      <c r="BD757" s="78" t="e">
        <f aca="false">VLOOKUP(F757,PTDS2!$A$1:$Q$13,17)</f>
        <v>#N/A</v>
      </c>
      <c r="BF757" s="78" t="e">
        <f aca="false">IF(AO757=0,"",AO757)</f>
        <v>#N/A</v>
      </c>
      <c r="BG757" s="78" t="e">
        <f aca="false">IF(AP757=0,"",AP757)</f>
        <v>#N/A</v>
      </c>
      <c r="BH757" s="78" t="e">
        <f aca="false">IF(AQ757=0,"",AQ757)</f>
        <v>#N/A</v>
      </c>
      <c r="BI757" s="78" t="e">
        <f aca="false">IF(AR757=0,"",AR757)</f>
        <v>#N/A</v>
      </c>
      <c r="BJ757" s="78" t="e">
        <f aca="false">IF(AS757=0,"",AS757)</f>
        <v>#N/A</v>
      </c>
      <c r="BK757" s="78" t="e">
        <f aca="false">IF(AT757=0,"",AT757)</f>
        <v>#N/A</v>
      </c>
      <c r="BL757" s="78" t="e">
        <f aca="false">IF(AU757=0,"",AU757)</f>
        <v>#N/A</v>
      </c>
      <c r="BM757" s="78" t="e">
        <f aca="false">IF(AV757=0,"",AV757)</f>
        <v>#N/A</v>
      </c>
      <c r="BN757" s="78" t="e">
        <f aca="false">IF(AW757=0,"",AW757)</f>
        <v>#N/A</v>
      </c>
      <c r="BO757" s="78" t="e">
        <f aca="false">IF(AX757=0,"",AX757)</f>
        <v>#N/A</v>
      </c>
      <c r="BP757" s="78" t="e">
        <f aca="false">IF(AY757=0,"",AY757)</f>
        <v>#N/A</v>
      </c>
      <c r="BQ757" s="78" t="e">
        <f aca="false">IF(AZ757=0,"",AZ757)</f>
        <v>#N/A</v>
      </c>
      <c r="BR757" s="78" t="e">
        <f aca="false">IF(BA757=0,"",BA757)</f>
        <v>#N/A</v>
      </c>
      <c r="BS757" s="78" t="e">
        <f aca="false">IF(BB757=0,"",BB757)</f>
        <v>#N/A</v>
      </c>
      <c r="BT757" s="78" t="e">
        <f aca="false">IF(BC757=0,"",BC757)</f>
        <v>#N/A</v>
      </c>
      <c r="BU757" s="78" t="e">
        <f aca="false">IF(BD757=0,"",BD757)</f>
        <v>#N/A</v>
      </c>
    </row>
    <row r="758" customFormat="false" ht="56.7" hidden="false" customHeight="true" outlineLevel="0" collapsed="false">
      <c r="A758" s="137"/>
      <c r="B758" s="138"/>
      <c r="C758" s="139"/>
      <c r="D758" s="139"/>
      <c r="E758" s="143"/>
      <c r="F758" s="120"/>
      <c r="G758" s="121"/>
      <c r="H758" s="122"/>
      <c r="I758" s="123"/>
      <c r="J758" s="116"/>
      <c r="K758" s="124" t="str">
        <f aca="false">IF(ISBLANK(I758),"",ROUND(IF(J758&lt;&gt;"€",IF(J758="$",I758*TRANSFERENCIAS!$E$29,I758*TRANSFERENCIAS!$H$29),I758),2))</f>
        <v/>
      </c>
      <c r="L758" s="142"/>
      <c r="M758" s="142"/>
      <c r="N758" s="142"/>
      <c r="O758" s="142"/>
      <c r="P758" s="142"/>
      <c r="Q758" s="160" t="str">
        <f aca="false">IF(ISNUMBER(X758),X758,"P")</f>
        <v>P</v>
      </c>
      <c r="W758" s="129" t="n">
        <f aca="false">SUM(L758:O758)</f>
        <v>0</v>
      </c>
      <c r="X758" s="129" t="str">
        <f aca="false">IF(W758&gt;0,ABS(W758-K758),"")</f>
        <v/>
      </c>
      <c r="AO758" s="78" t="e">
        <f aca="false">VLOOKUP(F758,PTDS2!$A$1:$Q$13,2)</f>
        <v>#N/A</v>
      </c>
      <c r="AP758" s="78" t="e">
        <f aca="false">VLOOKUP(F758,PTDS2!$A$1:$Q$13,3)</f>
        <v>#N/A</v>
      </c>
      <c r="AQ758" s="78" t="e">
        <f aca="false">VLOOKUP(F758,PTDS2!$A$1:$Q$13,4)</f>
        <v>#N/A</v>
      </c>
      <c r="AR758" s="78" t="e">
        <f aca="false">VLOOKUP(F758,PTDS2!$A$1:$Q$13,5)</f>
        <v>#N/A</v>
      </c>
      <c r="AS758" s="78" t="e">
        <f aca="false">VLOOKUP(F758,PTDS2!$A$1:$Q$13,6)</f>
        <v>#N/A</v>
      </c>
      <c r="AT758" s="78" t="e">
        <f aca="false">VLOOKUP(F758,PTDS2!$A$1:$Q$13,7)</f>
        <v>#N/A</v>
      </c>
      <c r="AU758" s="78" t="e">
        <f aca="false">VLOOKUP(F758,PTDS2!$A$1:$Q$13,8)</f>
        <v>#N/A</v>
      </c>
      <c r="AV758" s="78" t="e">
        <f aca="false">VLOOKUP(F758,PTDS2!$A$1:$Q$13,9)</f>
        <v>#N/A</v>
      </c>
      <c r="AW758" s="78" t="e">
        <f aca="false">VLOOKUP(F758,PTDS2!$A$1:$Q$13,10)</f>
        <v>#N/A</v>
      </c>
      <c r="AX758" s="78" t="e">
        <f aca="false">VLOOKUP(F758,PTDS2!$A$1:$Q$13,11)</f>
        <v>#N/A</v>
      </c>
      <c r="AY758" s="78" t="e">
        <f aca="false">VLOOKUP(F758,PTDS2!$A$1:$Q$13,12)</f>
        <v>#N/A</v>
      </c>
      <c r="AZ758" s="78" t="e">
        <f aca="false">VLOOKUP(F758,PTDS2!$A$1:$Q$13,13)</f>
        <v>#N/A</v>
      </c>
      <c r="BA758" s="78" t="e">
        <f aca="false">VLOOKUP(F758,PTDS2!$A$1:$Q$13,14)</f>
        <v>#N/A</v>
      </c>
      <c r="BB758" s="78" t="e">
        <f aca="false">VLOOKUP(F758,PTDS2!$A$1:$Q$13,15)</f>
        <v>#N/A</v>
      </c>
      <c r="BC758" s="78" t="e">
        <f aca="false">VLOOKUP(F758,PTDS2!$A$1:$Q$13,16)</f>
        <v>#N/A</v>
      </c>
      <c r="BD758" s="78" t="e">
        <f aca="false">VLOOKUP(F758,PTDS2!$A$1:$Q$13,17)</f>
        <v>#N/A</v>
      </c>
      <c r="BF758" s="78" t="e">
        <f aca="false">IF(AO758=0,"",AO758)</f>
        <v>#N/A</v>
      </c>
      <c r="BG758" s="78" t="e">
        <f aca="false">IF(AP758=0,"",AP758)</f>
        <v>#N/A</v>
      </c>
      <c r="BH758" s="78" t="e">
        <f aca="false">IF(AQ758=0,"",AQ758)</f>
        <v>#N/A</v>
      </c>
      <c r="BI758" s="78" t="e">
        <f aca="false">IF(AR758=0,"",AR758)</f>
        <v>#N/A</v>
      </c>
      <c r="BJ758" s="78" t="e">
        <f aca="false">IF(AS758=0,"",AS758)</f>
        <v>#N/A</v>
      </c>
      <c r="BK758" s="78" t="e">
        <f aca="false">IF(AT758=0,"",AT758)</f>
        <v>#N/A</v>
      </c>
      <c r="BL758" s="78" t="e">
        <f aca="false">IF(AU758=0,"",AU758)</f>
        <v>#N/A</v>
      </c>
      <c r="BM758" s="78" t="e">
        <f aca="false">IF(AV758=0,"",AV758)</f>
        <v>#N/A</v>
      </c>
      <c r="BN758" s="78" t="e">
        <f aca="false">IF(AW758=0,"",AW758)</f>
        <v>#N/A</v>
      </c>
      <c r="BO758" s="78" t="e">
        <f aca="false">IF(AX758=0,"",AX758)</f>
        <v>#N/A</v>
      </c>
      <c r="BP758" s="78" t="e">
        <f aca="false">IF(AY758=0,"",AY758)</f>
        <v>#N/A</v>
      </c>
      <c r="BQ758" s="78" t="e">
        <f aca="false">IF(AZ758=0,"",AZ758)</f>
        <v>#N/A</v>
      </c>
      <c r="BR758" s="78" t="e">
        <f aca="false">IF(BA758=0,"",BA758)</f>
        <v>#N/A</v>
      </c>
      <c r="BS758" s="78" t="e">
        <f aca="false">IF(BB758=0,"",BB758)</f>
        <v>#N/A</v>
      </c>
      <c r="BT758" s="78" t="e">
        <f aca="false">IF(BC758=0,"",BC758)</f>
        <v>#N/A</v>
      </c>
      <c r="BU758" s="78" t="e">
        <f aca="false">IF(BD758=0,"",BD758)</f>
        <v>#N/A</v>
      </c>
    </row>
    <row r="759" customFormat="false" ht="56.7" hidden="false" customHeight="true" outlineLevel="0" collapsed="false">
      <c r="A759" s="137"/>
      <c r="B759" s="138"/>
      <c r="C759" s="139"/>
      <c r="D759" s="139"/>
      <c r="E759" s="143"/>
      <c r="F759" s="120"/>
      <c r="G759" s="121"/>
      <c r="H759" s="122"/>
      <c r="I759" s="123"/>
      <c r="J759" s="116"/>
      <c r="K759" s="124" t="str">
        <f aca="false">IF(ISBLANK(I759),"",ROUND(IF(J759&lt;&gt;"€",IF(J759="$",I759*TRANSFERENCIAS!$E$29,I759*TRANSFERENCIAS!$H$29),I759),2))</f>
        <v/>
      </c>
      <c r="L759" s="142"/>
      <c r="M759" s="142"/>
      <c r="N759" s="142"/>
      <c r="O759" s="142"/>
      <c r="P759" s="142"/>
      <c r="Q759" s="160" t="str">
        <f aca="false">IF(ISNUMBER(X759),X759,"P")</f>
        <v>P</v>
      </c>
      <c r="W759" s="129" t="n">
        <f aca="false">SUM(L759:O759)</f>
        <v>0</v>
      </c>
      <c r="X759" s="129" t="str">
        <f aca="false">IF(W759&gt;0,ABS(W759-K759),"")</f>
        <v/>
      </c>
      <c r="AO759" s="78" t="e">
        <f aca="false">VLOOKUP(F759,PTDS2!$A$1:$Q$13,2)</f>
        <v>#N/A</v>
      </c>
      <c r="AP759" s="78" t="e">
        <f aca="false">VLOOKUP(F759,PTDS2!$A$1:$Q$13,3)</f>
        <v>#N/A</v>
      </c>
      <c r="AQ759" s="78" t="e">
        <f aca="false">VLOOKUP(F759,PTDS2!$A$1:$Q$13,4)</f>
        <v>#N/A</v>
      </c>
      <c r="AR759" s="78" t="e">
        <f aca="false">VLOOKUP(F759,PTDS2!$A$1:$Q$13,5)</f>
        <v>#N/A</v>
      </c>
      <c r="AS759" s="78" t="e">
        <f aca="false">VLOOKUP(F759,PTDS2!$A$1:$Q$13,6)</f>
        <v>#N/A</v>
      </c>
      <c r="AT759" s="78" t="e">
        <f aca="false">VLOOKUP(F759,PTDS2!$A$1:$Q$13,7)</f>
        <v>#N/A</v>
      </c>
      <c r="AU759" s="78" t="e">
        <f aca="false">VLOOKUP(F759,PTDS2!$A$1:$Q$13,8)</f>
        <v>#N/A</v>
      </c>
      <c r="AV759" s="78" t="e">
        <f aca="false">VLOOKUP(F759,PTDS2!$A$1:$Q$13,9)</f>
        <v>#N/A</v>
      </c>
      <c r="AW759" s="78" t="e">
        <f aca="false">VLOOKUP(F759,PTDS2!$A$1:$Q$13,10)</f>
        <v>#N/A</v>
      </c>
      <c r="AX759" s="78" t="e">
        <f aca="false">VLOOKUP(F759,PTDS2!$A$1:$Q$13,11)</f>
        <v>#N/A</v>
      </c>
      <c r="AY759" s="78" t="e">
        <f aca="false">VLOOKUP(F759,PTDS2!$A$1:$Q$13,12)</f>
        <v>#N/A</v>
      </c>
      <c r="AZ759" s="78" t="e">
        <f aca="false">VLOOKUP(F759,PTDS2!$A$1:$Q$13,13)</f>
        <v>#N/A</v>
      </c>
      <c r="BA759" s="78" t="e">
        <f aca="false">VLOOKUP(F759,PTDS2!$A$1:$Q$13,14)</f>
        <v>#N/A</v>
      </c>
      <c r="BB759" s="78" t="e">
        <f aca="false">VLOOKUP(F759,PTDS2!$A$1:$Q$13,15)</f>
        <v>#N/A</v>
      </c>
      <c r="BC759" s="78" t="e">
        <f aca="false">VLOOKUP(F759,PTDS2!$A$1:$Q$13,16)</f>
        <v>#N/A</v>
      </c>
      <c r="BD759" s="78" t="e">
        <f aca="false">VLOOKUP(F759,PTDS2!$A$1:$Q$13,17)</f>
        <v>#N/A</v>
      </c>
      <c r="BF759" s="78" t="e">
        <f aca="false">IF(AO759=0,"",AO759)</f>
        <v>#N/A</v>
      </c>
      <c r="BG759" s="78" t="e">
        <f aca="false">IF(AP759=0,"",AP759)</f>
        <v>#N/A</v>
      </c>
      <c r="BH759" s="78" t="e">
        <f aca="false">IF(AQ759=0,"",AQ759)</f>
        <v>#N/A</v>
      </c>
      <c r="BI759" s="78" t="e">
        <f aca="false">IF(AR759=0,"",AR759)</f>
        <v>#N/A</v>
      </c>
      <c r="BJ759" s="78" t="e">
        <f aca="false">IF(AS759=0,"",AS759)</f>
        <v>#N/A</v>
      </c>
      <c r="BK759" s="78" t="e">
        <f aca="false">IF(AT759=0,"",AT759)</f>
        <v>#N/A</v>
      </c>
      <c r="BL759" s="78" t="e">
        <f aca="false">IF(AU759=0,"",AU759)</f>
        <v>#N/A</v>
      </c>
      <c r="BM759" s="78" t="e">
        <f aca="false">IF(AV759=0,"",AV759)</f>
        <v>#N/A</v>
      </c>
      <c r="BN759" s="78" t="e">
        <f aca="false">IF(AW759=0,"",AW759)</f>
        <v>#N/A</v>
      </c>
      <c r="BO759" s="78" t="e">
        <f aca="false">IF(AX759=0,"",AX759)</f>
        <v>#N/A</v>
      </c>
      <c r="BP759" s="78" t="e">
        <f aca="false">IF(AY759=0,"",AY759)</f>
        <v>#N/A</v>
      </c>
      <c r="BQ759" s="78" t="e">
        <f aca="false">IF(AZ759=0,"",AZ759)</f>
        <v>#N/A</v>
      </c>
      <c r="BR759" s="78" t="e">
        <f aca="false">IF(BA759=0,"",BA759)</f>
        <v>#N/A</v>
      </c>
      <c r="BS759" s="78" t="e">
        <f aca="false">IF(BB759=0,"",BB759)</f>
        <v>#N/A</v>
      </c>
      <c r="BT759" s="78" t="e">
        <f aca="false">IF(BC759=0,"",BC759)</f>
        <v>#N/A</v>
      </c>
      <c r="BU759" s="78" t="e">
        <f aca="false">IF(BD759=0,"",BD759)</f>
        <v>#N/A</v>
      </c>
    </row>
    <row r="760" customFormat="false" ht="56.7" hidden="false" customHeight="true" outlineLevel="0" collapsed="false">
      <c r="A760" s="137"/>
      <c r="B760" s="138"/>
      <c r="C760" s="139"/>
      <c r="D760" s="139"/>
      <c r="E760" s="143"/>
      <c r="F760" s="120"/>
      <c r="G760" s="121"/>
      <c r="H760" s="122"/>
      <c r="I760" s="123"/>
      <c r="J760" s="116"/>
      <c r="K760" s="124" t="str">
        <f aca="false">IF(ISBLANK(I760),"",ROUND(IF(J760&lt;&gt;"€",IF(J760="$",I760*TRANSFERENCIAS!$E$29,I760*TRANSFERENCIAS!$H$29),I760),2))</f>
        <v/>
      </c>
      <c r="L760" s="142"/>
      <c r="M760" s="142"/>
      <c r="N760" s="142"/>
      <c r="O760" s="142"/>
      <c r="P760" s="142"/>
      <c r="Q760" s="160" t="str">
        <f aca="false">IF(ISNUMBER(X760),X760,"P")</f>
        <v>P</v>
      </c>
      <c r="W760" s="129" t="n">
        <f aca="false">SUM(L760:O760)</f>
        <v>0</v>
      </c>
      <c r="X760" s="129" t="str">
        <f aca="false">IF(W760&gt;0,ABS(W760-K760),"")</f>
        <v/>
      </c>
      <c r="AO760" s="78" t="e">
        <f aca="false">VLOOKUP(F760,PTDS2!$A$1:$Q$13,2)</f>
        <v>#N/A</v>
      </c>
      <c r="AP760" s="78" t="e">
        <f aca="false">VLOOKUP(F760,PTDS2!$A$1:$Q$13,3)</f>
        <v>#N/A</v>
      </c>
      <c r="AQ760" s="78" t="e">
        <f aca="false">VLOOKUP(F760,PTDS2!$A$1:$Q$13,4)</f>
        <v>#N/A</v>
      </c>
      <c r="AR760" s="78" t="e">
        <f aca="false">VLOOKUP(F760,PTDS2!$A$1:$Q$13,5)</f>
        <v>#N/A</v>
      </c>
      <c r="AS760" s="78" t="e">
        <f aca="false">VLOOKUP(F760,PTDS2!$A$1:$Q$13,6)</f>
        <v>#N/A</v>
      </c>
      <c r="AT760" s="78" t="e">
        <f aca="false">VLOOKUP(F760,PTDS2!$A$1:$Q$13,7)</f>
        <v>#N/A</v>
      </c>
      <c r="AU760" s="78" t="e">
        <f aca="false">VLOOKUP(F760,PTDS2!$A$1:$Q$13,8)</f>
        <v>#N/A</v>
      </c>
      <c r="AV760" s="78" t="e">
        <f aca="false">VLOOKUP(F760,PTDS2!$A$1:$Q$13,9)</f>
        <v>#N/A</v>
      </c>
      <c r="AW760" s="78" t="e">
        <f aca="false">VLOOKUP(F760,PTDS2!$A$1:$Q$13,10)</f>
        <v>#N/A</v>
      </c>
      <c r="AX760" s="78" t="e">
        <f aca="false">VLOOKUP(F760,PTDS2!$A$1:$Q$13,11)</f>
        <v>#N/A</v>
      </c>
      <c r="AY760" s="78" t="e">
        <f aca="false">VLOOKUP(F760,PTDS2!$A$1:$Q$13,12)</f>
        <v>#N/A</v>
      </c>
      <c r="AZ760" s="78" t="e">
        <f aca="false">VLOOKUP(F760,PTDS2!$A$1:$Q$13,13)</f>
        <v>#N/A</v>
      </c>
      <c r="BA760" s="78" t="e">
        <f aca="false">VLOOKUP(F760,PTDS2!$A$1:$Q$13,14)</f>
        <v>#N/A</v>
      </c>
      <c r="BB760" s="78" t="e">
        <f aca="false">VLOOKUP(F760,PTDS2!$A$1:$Q$13,15)</f>
        <v>#N/A</v>
      </c>
      <c r="BC760" s="78" t="e">
        <f aca="false">VLOOKUP(F760,PTDS2!$A$1:$Q$13,16)</f>
        <v>#N/A</v>
      </c>
      <c r="BD760" s="78" t="e">
        <f aca="false">VLOOKUP(F760,PTDS2!$A$1:$Q$13,17)</f>
        <v>#N/A</v>
      </c>
      <c r="BF760" s="78" t="e">
        <f aca="false">IF(AO760=0,"",AO760)</f>
        <v>#N/A</v>
      </c>
      <c r="BG760" s="78" t="e">
        <f aca="false">IF(AP760=0,"",AP760)</f>
        <v>#N/A</v>
      </c>
      <c r="BH760" s="78" t="e">
        <f aca="false">IF(AQ760=0,"",AQ760)</f>
        <v>#N/A</v>
      </c>
      <c r="BI760" s="78" t="e">
        <f aca="false">IF(AR760=0,"",AR760)</f>
        <v>#N/A</v>
      </c>
      <c r="BJ760" s="78" t="e">
        <f aca="false">IF(AS760=0,"",AS760)</f>
        <v>#N/A</v>
      </c>
      <c r="BK760" s="78" t="e">
        <f aca="false">IF(AT760=0,"",AT760)</f>
        <v>#N/A</v>
      </c>
      <c r="BL760" s="78" t="e">
        <f aca="false">IF(AU760=0,"",AU760)</f>
        <v>#N/A</v>
      </c>
      <c r="BM760" s="78" t="e">
        <f aca="false">IF(AV760=0,"",AV760)</f>
        <v>#N/A</v>
      </c>
      <c r="BN760" s="78" t="e">
        <f aca="false">IF(AW760=0,"",AW760)</f>
        <v>#N/A</v>
      </c>
      <c r="BO760" s="78" t="e">
        <f aca="false">IF(AX760=0,"",AX760)</f>
        <v>#N/A</v>
      </c>
      <c r="BP760" s="78" t="e">
        <f aca="false">IF(AY760=0,"",AY760)</f>
        <v>#N/A</v>
      </c>
      <c r="BQ760" s="78" t="e">
        <f aca="false">IF(AZ760=0,"",AZ760)</f>
        <v>#N/A</v>
      </c>
      <c r="BR760" s="78" t="e">
        <f aca="false">IF(BA760=0,"",BA760)</f>
        <v>#N/A</v>
      </c>
      <c r="BS760" s="78" t="e">
        <f aca="false">IF(BB760=0,"",BB760)</f>
        <v>#N/A</v>
      </c>
      <c r="BT760" s="78" t="e">
        <f aca="false">IF(BC760=0,"",BC760)</f>
        <v>#N/A</v>
      </c>
      <c r="BU760" s="78" t="e">
        <f aca="false">IF(BD760=0,"",BD760)</f>
        <v>#N/A</v>
      </c>
    </row>
    <row r="761" customFormat="false" ht="56.7" hidden="false" customHeight="true" outlineLevel="0" collapsed="false">
      <c r="A761" s="137"/>
      <c r="B761" s="138"/>
      <c r="C761" s="139"/>
      <c r="D761" s="139"/>
      <c r="E761" s="143"/>
      <c r="F761" s="120"/>
      <c r="G761" s="121"/>
      <c r="H761" s="122"/>
      <c r="I761" s="123"/>
      <c r="J761" s="116"/>
      <c r="K761" s="124" t="str">
        <f aca="false">IF(ISBLANK(I761),"",ROUND(IF(J761&lt;&gt;"€",IF(J761="$",I761*TRANSFERENCIAS!$E$29,I761*TRANSFERENCIAS!$H$29),I761),2))</f>
        <v/>
      </c>
      <c r="L761" s="142"/>
      <c r="M761" s="142"/>
      <c r="N761" s="142"/>
      <c r="O761" s="142"/>
      <c r="P761" s="142"/>
      <c r="Q761" s="160" t="str">
        <f aca="false">IF(ISNUMBER(X761),X761,"P")</f>
        <v>P</v>
      </c>
      <c r="W761" s="129" t="n">
        <f aca="false">SUM(L761:O761)</f>
        <v>0</v>
      </c>
      <c r="X761" s="129" t="str">
        <f aca="false">IF(W761&gt;0,ABS(W761-K761),"")</f>
        <v/>
      </c>
      <c r="AO761" s="78" t="e">
        <f aca="false">VLOOKUP(F761,PTDS2!$A$1:$Q$13,2)</f>
        <v>#N/A</v>
      </c>
      <c r="AP761" s="78" t="e">
        <f aca="false">VLOOKUP(F761,PTDS2!$A$1:$Q$13,3)</f>
        <v>#N/A</v>
      </c>
      <c r="AQ761" s="78" t="e">
        <f aca="false">VLOOKUP(F761,PTDS2!$A$1:$Q$13,4)</f>
        <v>#N/A</v>
      </c>
      <c r="AR761" s="78" t="e">
        <f aca="false">VLOOKUP(F761,PTDS2!$A$1:$Q$13,5)</f>
        <v>#N/A</v>
      </c>
      <c r="AS761" s="78" t="e">
        <f aca="false">VLOOKUP(F761,PTDS2!$A$1:$Q$13,6)</f>
        <v>#N/A</v>
      </c>
      <c r="AT761" s="78" t="e">
        <f aca="false">VLOOKUP(F761,PTDS2!$A$1:$Q$13,7)</f>
        <v>#N/A</v>
      </c>
      <c r="AU761" s="78" t="e">
        <f aca="false">VLOOKUP(F761,PTDS2!$A$1:$Q$13,8)</f>
        <v>#N/A</v>
      </c>
      <c r="AV761" s="78" t="e">
        <f aca="false">VLOOKUP(F761,PTDS2!$A$1:$Q$13,9)</f>
        <v>#N/A</v>
      </c>
      <c r="AW761" s="78" t="e">
        <f aca="false">VLOOKUP(F761,PTDS2!$A$1:$Q$13,10)</f>
        <v>#N/A</v>
      </c>
      <c r="AX761" s="78" t="e">
        <f aca="false">VLOOKUP(F761,PTDS2!$A$1:$Q$13,11)</f>
        <v>#N/A</v>
      </c>
      <c r="AY761" s="78" t="e">
        <f aca="false">VLOOKUP(F761,PTDS2!$A$1:$Q$13,12)</f>
        <v>#N/A</v>
      </c>
      <c r="AZ761" s="78" t="e">
        <f aca="false">VLOOKUP(F761,PTDS2!$A$1:$Q$13,13)</f>
        <v>#N/A</v>
      </c>
      <c r="BA761" s="78" t="e">
        <f aca="false">VLOOKUP(F761,PTDS2!$A$1:$Q$13,14)</f>
        <v>#N/A</v>
      </c>
      <c r="BB761" s="78" t="e">
        <f aca="false">VLOOKUP(F761,PTDS2!$A$1:$Q$13,15)</f>
        <v>#N/A</v>
      </c>
      <c r="BC761" s="78" t="e">
        <f aca="false">VLOOKUP(F761,PTDS2!$A$1:$Q$13,16)</f>
        <v>#N/A</v>
      </c>
      <c r="BD761" s="78" t="e">
        <f aca="false">VLOOKUP(F761,PTDS2!$A$1:$Q$13,17)</f>
        <v>#N/A</v>
      </c>
      <c r="BF761" s="78" t="e">
        <f aca="false">IF(AO761=0,"",AO761)</f>
        <v>#N/A</v>
      </c>
      <c r="BG761" s="78" t="e">
        <f aca="false">IF(AP761=0,"",AP761)</f>
        <v>#N/A</v>
      </c>
      <c r="BH761" s="78" t="e">
        <f aca="false">IF(AQ761=0,"",AQ761)</f>
        <v>#N/A</v>
      </c>
      <c r="BI761" s="78" t="e">
        <f aca="false">IF(AR761=0,"",AR761)</f>
        <v>#N/A</v>
      </c>
      <c r="BJ761" s="78" t="e">
        <f aca="false">IF(AS761=0,"",AS761)</f>
        <v>#N/A</v>
      </c>
      <c r="BK761" s="78" t="e">
        <f aca="false">IF(AT761=0,"",AT761)</f>
        <v>#N/A</v>
      </c>
      <c r="BL761" s="78" t="e">
        <f aca="false">IF(AU761=0,"",AU761)</f>
        <v>#N/A</v>
      </c>
      <c r="BM761" s="78" t="e">
        <f aca="false">IF(AV761=0,"",AV761)</f>
        <v>#N/A</v>
      </c>
      <c r="BN761" s="78" t="e">
        <f aca="false">IF(AW761=0,"",AW761)</f>
        <v>#N/A</v>
      </c>
      <c r="BO761" s="78" t="e">
        <f aca="false">IF(AX761=0,"",AX761)</f>
        <v>#N/A</v>
      </c>
      <c r="BP761" s="78" t="e">
        <f aca="false">IF(AY761=0,"",AY761)</f>
        <v>#N/A</v>
      </c>
      <c r="BQ761" s="78" t="e">
        <f aca="false">IF(AZ761=0,"",AZ761)</f>
        <v>#N/A</v>
      </c>
      <c r="BR761" s="78" t="e">
        <f aca="false">IF(BA761=0,"",BA761)</f>
        <v>#N/A</v>
      </c>
      <c r="BS761" s="78" t="e">
        <f aca="false">IF(BB761=0,"",BB761)</f>
        <v>#N/A</v>
      </c>
      <c r="BT761" s="78" t="e">
        <f aca="false">IF(BC761=0,"",BC761)</f>
        <v>#N/A</v>
      </c>
      <c r="BU761" s="78" t="e">
        <f aca="false">IF(BD761=0,"",BD761)</f>
        <v>#N/A</v>
      </c>
    </row>
    <row r="762" customFormat="false" ht="56.7" hidden="false" customHeight="true" outlineLevel="0" collapsed="false">
      <c r="A762" s="137"/>
      <c r="B762" s="138"/>
      <c r="C762" s="139"/>
      <c r="D762" s="139"/>
      <c r="E762" s="143"/>
      <c r="F762" s="120"/>
      <c r="G762" s="121"/>
      <c r="H762" s="122"/>
      <c r="I762" s="123"/>
      <c r="J762" s="116"/>
      <c r="K762" s="124" t="str">
        <f aca="false">IF(ISBLANK(I762),"",ROUND(IF(J762&lt;&gt;"€",IF(J762="$",I762*TRANSFERENCIAS!$E$29,I762*TRANSFERENCIAS!$H$29),I762),2))</f>
        <v/>
      </c>
      <c r="L762" s="142"/>
      <c r="M762" s="142"/>
      <c r="N762" s="142"/>
      <c r="O762" s="142"/>
      <c r="P762" s="142"/>
      <c r="Q762" s="160" t="str">
        <f aca="false">IF(ISNUMBER(X762),X762,"P")</f>
        <v>P</v>
      </c>
      <c r="W762" s="129" t="n">
        <f aca="false">SUM(L762:O762)</f>
        <v>0</v>
      </c>
      <c r="X762" s="129" t="str">
        <f aca="false">IF(W762&gt;0,ABS(W762-K762),"")</f>
        <v/>
      </c>
      <c r="AO762" s="78" t="e">
        <f aca="false">VLOOKUP(F762,PTDS2!$A$1:$Q$13,2)</f>
        <v>#N/A</v>
      </c>
      <c r="AP762" s="78" t="e">
        <f aca="false">VLOOKUP(F762,PTDS2!$A$1:$Q$13,3)</f>
        <v>#N/A</v>
      </c>
      <c r="AQ762" s="78" t="e">
        <f aca="false">VLOOKUP(F762,PTDS2!$A$1:$Q$13,4)</f>
        <v>#N/A</v>
      </c>
      <c r="AR762" s="78" t="e">
        <f aca="false">VLOOKUP(F762,PTDS2!$A$1:$Q$13,5)</f>
        <v>#N/A</v>
      </c>
      <c r="AS762" s="78" t="e">
        <f aca="false">VLOOKUP(F762,PTDS2!$A$1:$Q$13,6)</f>
        <v>#N/A</v>
      </c>
      <c r="AT762" s="78" t="e">
        <f aca="false">VLOOKUP(F762,PTDS2!$A$1:$Q$13,7)</f>
        <v>#N/A</v>
      </c>
      <c r="AU762" s="78" t="e">
        <f aca="false">VLOOKUP(F762,PTDS2!$A$1:$Q$13,8)</f>
        <v>#N/A</v>
      </c>
      <c r="AV762" s="78" t="e">
        <f aca="false">VLOOKUP(F762,PTDS2!$A$1:$Q$13,9)</f>
        <v>#N/A</v>
      </c>
      <c r="AW762" s="78" t="e">
        <f aca="false">VLOOKUP(F762,PTDS2!$A$1:$Q$13,10)</f>
        <v>#N/A</v>
      </c>
      <c r="AX762" s="78" t="e">
        <f aca="false">VLOOKUP(F762,PTDS2!$A$1:$Q$13,11)</f>
        <v>#N/A</v>
      </c>
      <c r="AY762" s="78" t="e">
        <f aca="false">VLOOKUP(F762,PTDS2!$A$1:$Q$13,12)</f>
        <v>#N/A</v>
      </c>
      <c r="AZ762" s="78" t="e">
        <f aca="false">VLOOKUP(F762,PTDS2!$A$1:$Q$13,13)</f>
        <v>#N/A</v>
      </c>
      <c r="BA762" s="78" t="e">
        <f aca="false">VLOOKUP(F762,PTDS2!$A$1:$Q$13,14)</f>
        <v>#N/A</v>
      </c>
      <c r="BB762" s="78" t="e">
        <f aca="false">VLOOKUP(F762,PTDS2!$A$1:$Q$13,15)</f>
        <v>#N/A</v>
      </c>
      <c r="BC762" s="78" t="e">
        <f aca="false">VLOOKUP(F762,PTDS2!$A$1:$Q$13,16)</f>
        <v>#N/A</v>
      </c>
      <c r="BD762" s="78" t="e">
        <f aca="false">VLOOKUP(F762,PTDS2!$A$1:$Q$13,17)</f>
        <v>#N/A</v>
      </c>
      <c r="BF762" s="78" t="e">
        <f aca="false">IF(AO762=0,"",AO762)</f>
        <v>#N/A</v>
      </c>
      <c r="BG762" s="78" t="e">
        <f aca="false">IF(AP762=0,"",AP762)</f>
        <v>#N/A</v>
      </c>
      <c r="BH762" s="78" t="e">
        <f aca="false">IF(AQ762=0,"",AQ762)</f>
        <v>#N/A</v>
      </c>
      <c r="BI762" s="78" t="e">
        <f aca="false">IF(AR762=0,"",AR762)</f>
        <v>#N/A</v>
      </c>
      <c r="BJ762" s="78" t="e">
        <f aca="false">IF(AS762=0,"",AS762)</f>
        <v>#N/A</v>
      </c>
      <c r="BK762" s="78" t="e">
        <f aca="false">IF(AT762=0,"",AT762)</f>
        <v>#N/A</v>
      </c>
      <c r="BL762" s="78" t="e">
        <f aca="false">IF(AU762=0,"",AU762)</f>
        <v>#N/A</v>
      </c>
      <c r="BM762" s="78" t="e">
        <f aca="false">IF(AV762=0,"",AV762)</f>
        <v>#N/A</v>
      </c>
      <c r="BN762" s="78" t="e">
        <f aca="false">IF(AW762=0,"",AW762)</f>
        <v>#N/A</v>
      </c>
      <c r="BO762" s="78" t="e">
        <f aca="false">IF(AX762=0,"",AX762)</f>
        <v>#N/A</v>
      </c>
      <c r="BP762" s="78" t="e">
        <f aca="false">IF(AY762=0,"",AY762)</f>
        <v>#N/A</v>
      </c>
      <c r="BQ762" s="78" t="e">
        <f aca="false">IF(AZ762=0,"",AZ762)</f>
        <v>#N/A</v>
      </c>
      <c r="BR762" s="78" t="e">
        <f aca="false">IF(BA762=0,"",BA762)</f>
        <v>#N/A</v>
      </c>
      <c r="BS762" s="78" t="e">
        <f aca="false">IF(BB762=0,"",BB762)</f>
        <v>#N/A</v>
      </c>
      <c r="BT762" s="78" t="e">
        <f aca="false">IF(BC762=0,"",BC762)</f>
        <v>#N/A</v>
      </c>
      <c r="BU762" s="78" t="e">
        <f aca="false">IF(BD762=0,"",BD762)</f>
        <v>#N/A</v>
      </c>
    </row>
    <row r="763" customFormat="false" ht="56.7" hidden="false" customHeight="true" outlineLevel="0" collapsed="false">
      <c r="A763" s="137"/>
      <c r="B763" s="138"/>
      <c r="C763" s="139"/>
      <c r="D763" s="139"/>
      <c r="E763" s="143"/>
      <c r="F763" s="120"/>
      <c r="G763" s="121"/>
      <c r="H763" s="122"/>
      <c r="I763" s="123"/>
      <c r="J763" s="116"/>
      <c r="K763" s="124" t="str">
        <f aca="false">IF(ISBLANK(I763),"",ROUND(IF(J763&lt;&gt;"€",IF(J763="$",I763*TRANSFERENCIAS!$E$29,I763*TRANSFERENCIAS!$H$29),I763),2))</f>
        <v/>
      </c>
      <c r="L763" s="142"/>
      <c r="M763" s="142"/>
      <c r="N763" s="142"/>
      <c r="O763" s="142"/>
      <c r="P763" s="142"/>
      <c r="Q763" s="160" t="str">
        <f aca="false">IF(ISNUMBER(X763),X763,"P")</f>
        <v>P</v>
      </c>
      <c r="W763" s="129" t="n">
        <f aca="false">SUM(L763:O763)</f>
        <v>0</v>
      </c>
      <c r="X763" s="129" t="str">
        <f aca="false">IF(W763&gt;0,ABS(W763-K763),"")</f>
        <v/>
      </c>
      <c r="AO763" s="78" t="e">
        <f aca="false">VLOOKUP(F763,PTDS2!$A$1:$Q$13,2)</f>
        <v>#N/A</v>
      </c>
      <c r="AP763" s="78" t="e">
        <f aca="false">VLOOKUP(F763,PTDS2!$A$1:$Q$13,3)</f>
        <v>#N/A</v>
      </c>
      <c r="AQ763" s="78" t="e">
        <f aca="false">VLOOKUP(F763,PTDS2!$A$1:$Q$13,4)</f>
        <v>#N/A</v>
      </c>
      <c r="AR763" s="78" t="e">
        <f aca="false">VLOOKUP(F763,PTDS2!$A$1:$Q$13,5)</f>
        <v>#N/A</v>
      </c>
      <c r="AS763" s="78" t="e">
        <f aca="false">VLOOKUP(F763,PTDS2!$A$1:$Q$13,6)</f>
        <v>#N/A</v>
      </c>
      <c r="AT763" s="78" t="e">
        <f aca="false">VLOOKUP(F763,PTDS2!$A$1:$Q$13,7)</f>
        <v>#N/A</v>
      </c>
      <c r="AU763" s="78" t="e">
        <f aca="false">VLOOKUP(F763,PTDS2!$A$1:$Q$13,8)</f>
        <v>#N/A</v>
      </c>
      <c r="AV763" s="78" t="e">
        <f aca="false">VLOOKUP(F763,PTDS2!$A$1:$Q$13,9)</f>
        <v>#N/A</v>
      </c>
      <c r="AW763" s="78" t="e">
        <f aca="false">VLOOKUP(F763,PTDS2!$A$1:$Q$13,10)</f>
        <v>#N/A</v>
      </c>
      <c r="AX763" s="78" t="e">
        <f aca="false">VLOOKUP(F763,PTDS2!$A$1:$Q$13,11)</f>
        <v>#N/A</v>
      </c>
      <c r="AY763" s="78" t="e">
        <f aca="false">VLOOKUP(F763,PTDS2!$A$1:$Q$13,12)</f>
        <v>#N/A</v>
      </c>
      <c r="AZ763" s="78" t="e">
        <f aca="false">VLOOKUP(F763,PTDS2!$A$1:$Q$13,13)</f>
        <v>#N/A</v>
      </c>
      <c r="BA763" s="78" t="e">
        <f aca="false">VLOOKUP(F763,PTDS2!$A$1:$Q$13,14)</f>
        <v>#N/A</v>
      </c>
      <c r="BB763" s="78" t="e">
        <f aca="false">VLOOKUP(F763,PTDS2!$A$1:$Q$13,15)</f>
        <v>#N/A</v>
      </c>
      <c r="BC763" s="78" t="e">
        <f aca="false">VLOOKUP(F763,PTDS2!$A$1:$Q$13,16)</f>
        <v>#N/A</v>
      </c>
      <c r="BD763" s="78" t="e">
        <f aca="false">VLOOKUP(F763,PTDS2!$A$1:$Q$13,17)</f>
        <v>#N/A</v>
      </c>
      <c r="BF763" s="78" t="e">
        <f aca="false">IF(AO763=0,"",AO763)</f>
        <v>#N/A</v>
      </c>
      <c r="BG763" s="78" t="e">
        <f aca="false">IF(AP763=0,"",AP763)</f>
        <v>#N/A</v>
      </c>
      <c r="BH763" s="78" t="e">
        <f aca="false">IF(AQ763=0,"",AQ763)</f>
        <v>#N/A</v>
      </c>
      <c r="BI763" s="78" t="e">
        <f aca="false">IF(AR763=0,"",AR763)</f>
        <v>#N/A</v>
      </c>
      <c r="BJ763" s="78" t="e">
        <f aca="false">IF(AS763=0,"",AS763)</f>
        <v>#N/A</v>
      </c>
      <c r="BK763" s="78" t="e">
        <f aca="false">IF(AT763=0,"",AT763)</f>
        <v>#N/A</v>
      </c>
      <c r="BL763" s="78" t="e">
        <f aca="false">IF(AU763=0,"",AU763)</f>
        <v>#N/A</v>
      </c>
      <c r="BM763" s="78" t="e">
        <f aca="false">IF(AV763=0,"",AV763)</f>
        <v>#N/A</v>
      </c>
      <c r="BN763" s="78" t="e">
        <f aca="false">IF(AW763=0,"",AW763)</f>
        <v>#N/A</v>
      </c>
      <c r="BO763" s="78" t="e">
        <f aca="false">IF(AX763=0,"",AX763)</f>
        <v>#N/A</v>
      </c>
      <c r="BP763" s="78" t="e">
        <f aca="false">IF(AY763=0,"",AY763)</f>
        <v>#N/A</v>
      </c>
      <c r="BQ763" s="78" t="e">
        <f aca="false">IF(AZ763=0,"",AZ763)</f>
        <v>#N/A</v>
      </c>
      <c r="BR763" s="78" t="e">
        <f aca="false">IF(BA763=0,"",BA763)</f>
        <v>#N/A</v>
      </c>
      <c r="BS763" s="78" t="e">
        <f aca="false">IF(BB763=0,"",BB763)</f>
        <v>#N/A</v>
      </c>
      <c r="BT763" s="78" t="e">
        <f aca="false">IF(BC763=0,"",BC763)</f>
        <v>#N/A</v>
      </c>
      <c r="BU763" s="78" t="e">
        <f aca="false">IF(BD763=0,"",BD763)</f>
        <v>#N/A</v>
      </c>
    </row>
    <row r="764" customFormat="false" ht="56.7" hidden="false" customHeight="true" outlineLevel="0" collapsed="false">
      <c r="A764" s="137"/>
      <c r="B764" s="138"/>
      <c r="C764" s="139"/>
      <c r="D764" s="139"/>
      <c r="E764" s="143"/>
      <c r="F764" s="120"/>
      <c r="G764" s="121"/>
      <c r="H764" s="122"/>
      <c r="I764" s="123"/>
      <c r="J764" s="116"/>
      <c r="K764" s="124" t="str">
        <f aca="false">IF(ISBLANK(I764),"",ROUND(IF(J764&lt;&gt;"€",IF(J764="$",I764*TRANSFERENCIAS!$E$29,I764*TRANSFERENCIAS!$H$29),I764),2))</f>
        <v/>
      </c>
      <c r="L764" s="142"/>
      <c r="M764" s="142"/>
      <c r="N764" s="142"/>
      <c r="O764" s="142"/>
      <c r="P764" s="142"/>
      <c r="Q764" s="160" t="str">
        <f aca="false">IF(ISNUMBER(X764),X764,"P")</f>
        <v>P</v>
      </c>
      <c r="W764" s="129" t="n">
        <f aca="false">SUM(L764:O764)</f>
        <v>0</v>
      </c>
      <c r="X764" s="129" t="str">
        <f aca="false">IF(W764&gt;0,ABS(W764-K764),"")</f>
        <v/>
      </c>
      <c r="AO764" s="78" t="e">
        <f aca="false">VLOOKUP(F764,PTDS2!$A$1:$Q$13,2)</f>
        <v>#N/A</v>
      </c>
      <c r="AP764" s="78" t="e">
        <f aca="false">VLOOKUP(F764,PTDS2!$A$1:$Q$13,3)</f>
        <v>#N/A</v>
      </c>
      <c r="AQ764" s="78" t="e">
        <f aca="false">VLOOKUP(F764,PTDS2!$A$1:$Q$13,4)</f>
        <v>#N/A</v>
      </c>
      <c r="AR764" s="78" t="e">
        <f aca="false">VLOOKUP(F764,PTDS2!$A$1:$Q$13,5)</f>
        <v>#N/A</v>
      </c>
      <c r="AS764" s="78" t="e">
        <f aca="false">VLOOKUP(F764,PTDS2!$A$1:$Q$13,6)</f>
        <v>#N/A</v>
      </c>
      <c r="AT764" s="78" t="e">
        <f aca="false">VLOOKUP(F764,PTDS2!$A$1:$Q$13,7)</f>
        <v>#N/A</v>
      </c>
      <c r="AU764" s="78" t="e">
        <f aca="false">VLOOKUP(F764,PTDS2!$A$1:$Q$13,8)</f>
        <v>#N/A</v>
      </c>
      <c r="AV764" s="78" t="e">
        <f aca="false">VLOOKUP(F764,PTDS2!$A$1:$Q$13,9)</f>
        <v>#N/A</v>
      </c>
      <c r="AW764" s="78" t="e">
        <f aca="false">VLOOKUP(F764,PTDS2!$A$1:$Q$13,10)</f>
        <v>#N/A</v>
      </c>
      <c r="AX764" s="78" t="e">
        <f aca="false">VLOOKUP(F764,PTDS2!$A$1:$Q$13,11)</f>
        <v>#N/A</v>
      </c>
      <c r="AY764" s="78" t="e">
        <f aca="false">VLOOKUP(F764,PTDS2!$A$1:$Q$13,12)</f>
        <v>#N/A</v>
      </c>
      <c r="AZ764" s="78" t="e">
        <f aca="false">VLOOKUP(F764,PTDS2!$A$1:$Q$13,13)</f>
        <v>#N/A</v>
      </c>
      <c r="BA764" s="78" t="e">
        <f aca="false">VLOOKUP(F764,PTDS2!$A$1:$Q$13,14)</f>
        <v>#N/A</v>
      </c>
      <c r="BB764" s="78" t="e">
        <f aca="false">VLOOKUP(F764,PTDS2!$A$1:$Q$13,15)</f>
        <v>#N/A</v>
      </c>
      <c r="BC764" s="78" t="e">
        <f aca="false">VLOOKUP(F764,PTDS2!$A$1:$Q$13,16)</f>
        <v>#N/A</v>
      </c>
      <c r="BD764" s="78" t="e">
        <f aca="false">VLOOKUP(F764,PTDS2!$A$1:$Q$13,17)</f>
        <v>#N/A</v>
      </c>
      <c r="BF764" s="78" t="e">
        <f aca="false">IF(AO764=0,"",AO764)</f>
        <v>#N/A</v>
      </c>
      <c r="BG764" s="78" t="e">
        <f aca="false">IF(AP764=0,"",AP764)</f>
        <v>#N/A</v>
      </c>
      <c r="BH764" s="78" t="e">
        <f aca="false">IF(AQ764=0,"",AQ764)</f>
        <v>#N/A</v>
      </c>
      <c r="BI764" s="78" t="e">
        <f aca="false">IF(AR764=0,"",AR764)</f>
        <v>#N/A</v>
      </c>
      <c r="BJ764" s="78" t="e">
        <f aca="false">IF(AS764=0,"",AS764)</f>
        <v>#N/A</v>
      </c>
      <c r="BK764" s="78" t="e">
        <f aca="false">IF(AT764=0,"",AT764)</f>
        <v>#N/A</v>
      </c>
      <c r="BL764" s="78" t="e">
        <f aca="false">IF(AU764=0,"",AU764)</f>
        <v>#N/A</v>
      </c>
      <c r="BM764" s="78" t="e">
        <f aca="false">IF(AV764=0,"",AV764)</f>
        <v>#N/A</v>
      </c>
      <c r="BN764" s="78" t="e">
        <f aca="false">IF(AW764=0,"",AW764)</f>
        <v>#N/A</v>
      </c>
      <c r="BO764" s="78" t="e">
        <f aca="false">IF(AX764=0,"",AX764)</f>
        <v>#N/A</v>
      </c>
      <c r="BP764" s="78" t="e">
        <f aca="false">IF(AY764=0,"",AY764)</f>
        <v>#N/A</v>
      </c>
      <c r="BQ764" s="78" t="e">
        <f aca="false">IF(AZ764=0,"",AZ764)</f>
        <v>#N/A</v>
      </c>
      <c r="BR764" s="78" t="e">
        <f aca="false">IF(BA764=0,"",BA764)</f>
        <v>#N/A</v>
      </c>
      <c r="BS764" s="78" t="e">
        <f aca="false">IF(BB764=0,"",BB764)</f>
        <v>#N/A</v>
      </c>
      <c r="BT764" s="78" t="e">
        <f aca="false">IF(BC764=0,"",BC764)</f>
        <v>#N/A</v>
      </c>
      <c r="BU764" s="78" t="e">
        <f aca="false">IF(BD764=0,"",BD764)</f>
        <v>#N/A</v>
      </c>
    </row>
    <row r="765" customFormat="false" ht="56.7" hidden="false" customHeight="true" outlineLevel="0" collapsed="false">
      <c r="A765" s="137"/>
      <c r="B765" s="138"/>
      <c r="C765" s="139"/>
      <c r="D765" s="139"/>
      <c r="E765" s="143"/>
      <c r="F765" s="120"/>
      <c r="G765" s="121"/>
      <c r="H765" s="122"/>
      <c r="I765" s="123"/>
      <c r="J765" s="116"/>
      <c r="K765" s="124" t="str">
        <f aca="false">IF(ISBLANK(I765),"",ROUND(IF(J765&lt;&gt;"€",IF(J765="$",I765*TRANSFERENCIAS!$E$29,I765*TRANSFERENCIAS!$H$29),I765),2))</f>
        <v/>
      </c>
      <c r="L765" s="142"/>
      <c r="M765" s="142"/>
      <c r="N765" s="142"/>
      <c r="O765" s="142"/>
      <c r="P765" s="142"/>
      <c r="Q765" s="160" t="str">
        <f aca="false">IF(ISNUMBER(X765),X765,"P")</f>
        <v>P</v>
      </c>
      <c r="W765" s="129" t="n">
        <f aca="false">SUM(L765:O765)</f>
        <v>0</v>
      </c>
      <c r="X765" s="129" t="str">
        <f aca="false">IF(W765&gt;0,ABS(W765-K765),"")</f>
        <v/>
      </c>
      <c r="AO765" s="78" t="e">
        <f aca="false">VLOOKUP(F765,PTDS2!$A$1:$Q$13,2)</f>
        <v>#N/A</v>
      </c>
      <c r="AP765" s="78" t="e">
        <f aca="false">VLOOKUP(F765,PTDS2!$A$1:$Q$13,3)</f>
        <v>#N/A</v>
      </c>
      <c r="AQ765" s="78" t="e">
        <f aca="false">VLOOKUP(F765,PTDS2!$A$1:$Q$13,4)</f>
        <v>#N/A</v>
      </c>
      <c r="AR765" s="78" t="e">
        <f aca="false">VLOOKUP(F765,PTDS2!$A$1:$Q$13,5)</f>
        <v>#N/A</v>
      </c>
      <c r="AS765" s="78" t="e">
        <f aca="false">VLOOKUP(F765,PTDS2!$A$1:$Q$13,6)</f>
        <v>#N/A</v>
      </c>
      <c r="AT765" s="78" t="e">
        <f aca="false">VLOOKUP(F765,PTDS2!$A$1:$Q$13,7)</f>
        <v>#N/A</v>
      </c>
      <c r="AU765" s="78" t="e">
        <f aca="false">VLOOKUP(F765,PTDS2!$A$1:$Q$13,8)</f>
        <v>#N/A</v>
      </c>
      <c r="AV765" s="78" t="e">
        <f aca="false">VLOOKUP(F765,PTDS2!$A$1:$Q$13,9)</f>
        <v>#N/A</v>
      </c>
      <c r="AW765" s="78" t="e">
        <f aca="false">VLOOKUP(F765,PTDS2!$A$1:$Q$13,10)</f>
        <v>#N/A</v>
      </c>
      <c r="AX765" s="78" t="e">
        <f aca="false">VLOOKUP(F765,PTDS2!$A$1:$Q$13,11)</f>
        <v>#N/A</v>
      </c>
      <c r="AY765" s="78" t="e">
        <f aca="false">VLOOKUP(F765,PTDS2!$A$1:$Q$13,12)</f>
        <v>#N/A</v>
      </c>
      <c r="AZ765" s="78" t="e">
        <f aca="false">VLOOKUP(F765,PTDS2!$A$1:$Q$13,13)</f>
        <v>#N/A</v>
      </c>
      <c r="BA765" s="78" t="e">
        <f aca="false">VLOOKUP(F765,PTDS2!$A$1:$Q$13,14)</f>
        <v>#N/A</v>
      </c>
      <c r="BB765" s="78" t="e">
        <f aca="false">VLOOKUP(F765,PTDS2!$A$1:$Q$13,15)</f>
        <v>#N/A</v>
      </c>
      <c r="BC765" s="78" t="e">
        <f aca="false">VLOOKUP(F765,PTDS2!$A$1:$Q$13,16)</f>
        <v>#N/A</v>
      </c>
      <c r="BD765" s="78" t="e">
        <f aca="false">VLOOKUP(F765,PTDS2!$A$1:$Q$13,17)</f>
        <v>#N/A</v>
      </c>
      <c r="BF765" s="78" t="e">
        <f aca="false">IF(AO765=0,"",AO765)</f>
        <v>#N/A</v>
      </c>
      <c r="BG765" s="78" t="e">
        <f aca="false">IF(AP765=0,"",AP765)</f>
        <v>#N/A</v>
      </c>
      <c r="BH765" s="78" t="e">
        <f aca="false">IF(AQ765=0,"",AQ765)</f>
        <v>#N/A</v>
      </c>
      <c r="BI765" s="78" t="e">
        <f aca="false">IF(AR765=0,"",AR765)</f>
        <v>#N/A</v>
      </c>
      <c r="BJ765" s="78" t="e">
        <f aca="false">IF(AS765=0,"",AS765)</f>
        <v>#N/A</v>
      </c>
      <c r="BK765" s="78" t="e">
        <f aca="false">IF(AT765=0,"",AT765)</f>
        <v>#N/A</v>
      </c>
      <c r="BL765" s="78" t="e">
        <f aca="false">IF(AU765=0,"",AU765)</f>
        <v>#N/A</v>
      </c>
      <c r="BM765" s="78" t="e">
        <f aca="false">IF(AV765=0,"",AV765)</f>
        <v>#N/A</v>
      </c>
      <c r="BN765" s="78" t="e">
        <f aca="false">IF(AW765=0,"",AW765)</f>
        <v>#N/A</v>
      </c>
      <c r="BO765" s="78" t="e">
        <f aca="false">IF(AX765=0,"",AX765)</f>
        <v>#N/A</v>
      </c>
      <c r="BP765" s="78" t="e">
        <f aca="false">IF(AY765=0,"",AY765)</f>
        <v>#N/A</v>
      </c>
      <c r="BQ765" s="78" t="e">
        <f aca="false">IF(AZ765=0,"",AZ765)</f>
        <v>#N/A</v>
      </c>
      <c r="BR765" s="78" t="e">
        <f aca="false">IF(BA765=0,"",BA765)</f>
        <v>#N/A</v>
      </c>
      <c r="BS765" s="78" t="e">
        <f aca="false">IF(BB765=0,"",BB765)</f>
        <v>#N/A</v>
      </c>
      <c r="BT765" s="78" t="e">
        <f aca="false">IF(BC765=0,"",BC765)</f>
        <v>#N/A</v>
      </c>
      <c r="BU765" s="78" t="e">
        <f aca="false">IF(BD765=0,"",BD765)</f>
        <v>#N/A</v>
      </c>
    </row>
    <row r="766" customFormat="false" ht="56.7" hidden="false" customHeight="true" outlineLevel="0" collapsed="false">
      <c r="A766" s="137"/>
      <c r="B766" s="138"/>
      <c r="C766" s="139"/>
      <c r="D766" s="139"/>
      <c r="E766" s="143"/>
      <c r="F766" s="120"/>
      <c r="G766" s="121"/>
      <c r="H766" s="122"/>
      <c r="I766" s="123"/>
      <c r="J766" s="116"/>
      <c r="K766" s="124" t="str">
        <f aca="false">IF(ISBLANK(I766),"",ROUND(IF(J766&lt;&gt;"€",IF(J766="$",I766*TRANSFERENCIAS!$E$29,I766*TRANSFERENCIAS!$H$29),I766),2))</f>
        <v/>
      </c>
      <c r="L766" s="142"/>
      <c r="M766" s="142"/>
      <c r="N766" s="142"/>
      <c r="O766" s="142"/>
      <c r="P766" s="142"/>
      <c r="Q766" s="160" t="str">
        <f aca="false">IF(ISNUMBER(X766),X766,"P")</f>
        <v>P</v>
      </c>
      <c r="W766" s="129" t="n">
        <f aca="false">SUM(L766:O766)</f>
        <v>0</v>
      </c>
      <c r="X766" s="129" t="str">
        <f aca="false">IF(W766&gt;0,ABS(W766-K766),"")</f>
        <v/>
      </c>
      <c r="AO766" s="78" t="e">
        <f aca="false">VLOOKUP(F766,PTDS2!$A$1:$Q$13,2)</f>
        <v>#N/A</v>
      </c>
      <c r="AP766" s="78" t="e">
        <f aca="false">VLOOKUP(F766,PTDS2!$A$1:$Q$13,3)</f>
        <v>#N/A</v>
      </c>
      <c r="AQ766" s="78" t="e">
        <f aca="false">VLOOKUP(F766,PTDS2!$A$1:$Q$13,4)</f>
        <v>#N/A</v>
      </c>
      <c r="AR766" s="78" t="e">
        <f aca="false">VLOOKUP(F766,PTDS2!$A$1:$Q$13,5)</f>
        <v>#N/A</v>
      </c>
      <c r="AS766" s="78" t="e">
        <f aca="false">VLOOKUP(F766,PTDS2!$A$1:$Q$13,6)</f>
        <v>#N/A</v>
      </c>
      <c r="AT766" s="78" t="e">
        <f aca="false">VLOOKUP(F766,PTDS2!$A$1:$Q$13,7)</f>
        <v>#N/A</v>
      </c>
      <c r="AU766" s="78" t="e">
        <f aca="false">VLOOKUP(F766,PTDS2!$A$1:$Q$13,8)</f>
        <v>#N/A</v>
      </c>
      <c r="AV766" s="78" t="e">
        <f aca="false">VLOOKUP(F766,PTDS2!$A$1:$Q$13,9)</f>
        <v>#N/A</v>
      </c>
      <c r="AW766" s="78" t="e">
        <f aca="false">VLOOKUP(F766,PTDS2!$A$1:$Q$13,10)</f>
        <v>#N/A</v>
      </c>
      <c r="AX766" s="78" t="e">
        <f aca="false">VLOOKUP(F766,PTDS2!$A$1:$Q$13,11)</f>
        <v>#N/A</v>
      </c>
      <c r="AY766" s="78" t="e">
        <f aca="false">VLOOKUP(F766,PTDS2!$A$1:$Q$13,12)</f>
        <v>#N/A</v>
      </c>
      <c r="AZ766" s="78" t="e">
        <f aca="false">VLOOKUP(F766,PTDS2!$A$1:$Q$13,13)</f>
        <v>#N/A</v>
      </c>
      <c r="BA766" s="78" t="e">
        <f aca="false">VLOOKUP(F766,PTDS2!$A$1:$Q$13,14)</f>
        <v>#N/A</v>
      </c>
      <c r="BB766" s="78" t="e">
        <f aca="false">VLOOKUP(F766,PTDS2!$A$1:$Q$13,15)</f>
        <v>#N/A</v>
      </c>
      <c r="BC766" s="78" t="e">
        <f aca="false">VLOOKUP(F766,PTDS2!$A$1:$Q$13,16)</f>
        <v>#N/A</v>
      </c>
      <c r="BD766" s="78" t="e">
        <f aca="false">VLOOKUP(F766,PTDS2!$A$1:$Q$13,17)</f>
        <v>#N/A</v>
      </c>
      <c r="BF766" s="78" t="e">
        <f aca="false">IF(AO766=0,"",AO766)</f>
        <v>#N/A</v>
      </c>
      <c r="BG766" s="78" t="e">
        <f aca="false">IF(AP766=0,"",AP766)</f>
        <v>#N/A</v>
      </c>
      <c r="BH766" s="78" t="e">
        <f aca="false">IF(AQ766=0,"",AQ766)</f>
        <v>#N/A</v>
      </c>
      <c r="BI766" s="78" t="e">
        <f aca="false">IF(AR766=0,"",AR766)</f>
        <v>#N/A</v>
      </c>
      <c r="BJ766" s="78" t="e">
        <f aca="false">IF(AS766=0,"",AS766)</f>
        <v>#N/A</v>
      </c>
      <c r="BK766" s="78" t="e">
        <f aca="false">IF(AT766=0,"",AT766)</f>
        <v>#N/A</v>
      </c>
      <c r="BL766" s="78" t="e">
        <f aca="false">IF(AU766=0,"",AU766)</f>
        <v>#N/A</v>
      </c>
      <c r="BM766" s="78" t="e">
        <f aca="false">IF(AV766=0,"",AV766)</f>
        <v>#N/A</v>
      </c>
      <c r="BN766" s="78" t="e">
        <f aca="false">IF(AW766=0,"",AW766)</f>
        <v>#N/A</v>
      </c>
      <c r="BO766" s="78" t="e">
        <f aca="false">IF(AX766=0,"",AX766)</f>
        <v>#N/A</v>
      </c>
      <c r="BP766" s="78" t="e">
        <f aca="false">IF(AY766=0,"",AY766)</f>
        <v>#N/A</v>
      </c>
      <c r="BQ766" s="78" t="e">
        <f aca="false">IF(AZ766=0,"",AZ766)</f>
        <v>#N/A</v>
      </c>
      <c r="BR766" s="78" t="e">
        <f aca="false">IF(BA766=0,"",BA766)</f>
        <v>#N/A</v>
      </c>
      <c r="BS766" s="78" t="e">
        <f aca="false">IF(BB766=0,"",BB766)</f>
        <v>#N/A</v>
      </c>
      <c r="BT766" s="78" t="e">
        <f aca="false">IF(BC766=0,"",BC766)</f>
        <v>#N/A</v>
      </c>
      <c r="BU766" s="78" t="e">
        <f aca="false">IF(BD766=0,"",BD766)</f>
        <v>#N/A</v>
      </c>
    </row>
    <row r="767" customFormat="false" ht="56.7" hidden="false" customHeight="true" outlineLevel="0" collapsed="false">
      <c r="A767" s="137"/>
      <c r="B767" s="138"/>
      <c r="C767" s="139"/>
      <c r="D767" s="139"/>
      <c r="E767" s="143"/>
      <c r="F767" s="120"/>
      <c r="G767" s="121"/>
      <c r="H767" s="122"/>
      <c r="I767" s="123"/>
      <c r="J767" s="116"/>
      <c r="K767" s="124" t="str">
        <f aca="false">IF(ISBLANK(I767),"",ROUND(IF(J767&lt;&gt;"€",IF(J767="$",I767*TRANSFERENCIAS!$E$29,I767*TRANSFERENCIAS!$H$29),I767),2))</f>
        <v/>
      </c>
      <c r="L767" s="142"/>
      <c r="M767" s="142"/>
      <c r="N767" s="142"/>
      <c r="O767" s="142"/>
      <c r="P767" s="142"/>
      <c r="Q767" s="160" t="str">
        <f aca="false">IF(ISNUMBER(X767),X767,"P")</f>
        <v>P</v>
      </c>
      <c r="W767" s="129" t="n">
        <f aca="false">SUM(L767:O767)</f>
        <v>0</v>
      </c>
      <c r="X767" s="129" t="str">
        <f aca="false">IF(W767&gt;0,ABS(W767-K767),"")</f>
        <v/>
      </c>
      <c r="AO767" s="78" t="e">
        <f aca="false">VLOOKUP(F767,PTDS2!$A$1:$Q$13,2)</f>
        <v>#N/A</v>
      </c>
      <c r="AP767" s="78" t="e">
        <f aca="false">VLOOKUP(F767,PTDS2!$A$1:$Q$13,3)</f>
        <v>#N/A</v>
      </c>
      <c r="AQ767" s="78" t="e">
        <f aca="false">VLOOKUP(F767,PTDS2!$A$1:$Q$13,4)</f>
        <v>#N/A</v>
      </c>
      <c r="AR767" s="78" t="e">
        <f aca="false">VLOOKUP(F767,PTDS2!$A$1:$Q$13,5)</f>
        <v>#N/A</v>
      </c>
      <c r="AS767" s="78" t="e">
        <f aca="false">VLOOKUP(F767,PTDS2!$A$1:$Q$13,6)</f>
        <v>#N/A</v>
      </c>
      <c r="AT767" s="78" t="e">
        <f aca="false">VLOOKUP(F767,PTDS2!$A$1:$Q$13,7)</f>
        <v>#N/A</v>
      </c>
      <c r="AU767" s="78" t="e">
        <f aca="false">VLOOKUP(F767,PTDS2!$A$1:$Q$13,8)</f>
        <v>#N/A</v>
      </c>
      <c r="AV767" s="78" t="e">
        <f aca="false">VLOOKUP(F767,PTDS2!$A$1:$Q$13,9)</f>
        <v>#N/A</v>
      </c>
      <c r="AW767" s="78" t="e">
        <f aca="false">VLOOKUP(F767,PTDS2!$A$1:$Q$13,10)</f>
        <v>#N/A</v>
      </c>
      <c r="AX767" s="78" t="e">
        <f aca="false">VLOOKUP(F767,PTDS2!$A$1:$Q$13,11)</f>
        <v>#N/A</v>
      </c>
      <c r="AY767" s="78" t="e">
        <f aca="false">VLOOKUP(F767,PTDS2!$A$1:$Q$13,12)</f>
        <v>#N/A</v>
      </c>
      <c r="AZ767" s="78" t="e">
        <f aca="false">VLOOKUP(F767,PTDS2!$A$1:$Q$13,13)</f>
        <v>#N/A</v>
      </c>
      <c r="BA767" s="78" t="e">
        <f aca="false">VLOOKUP(F767,PTDS2!$A$1:$Q$13,14)</f>
        <v>#N/A</v>
      </c>
      <c r="BB767" s="78" t="e">
        <f aca="false">VLOOKUP(F767,PTDS2!$A$1:$Q$13,15)</f>
        <v>#N/A</v>
      </c>
      <c r="BC767" s="78" t="e">
        <f aca="false">VLOOKUP(F767,PTDS2!$A$1:$Q$13,16)</f>
        <v>#N/A</v>
      </c>
      <c r="BD767" s="78" t="e">
        <f aca="false">VLOOKUP(F767,PTDS2!$A$1:$Q$13,17)</f>
        <v>#N/A</v>
      </c>
      <c r="BF767" s="78" t="e">
        <f aca="false">IF(AO767=0,"",AO767)</f>
        <v>#N/A</v>
      </c>
      <c r="BG767" s="78" t="e">
        <f aca="false">IF(AP767=0,"",AP767)</f>
        <v>#N/A</v>
      </c>
      <c r="BH767" s="78" t="e">
        <f aca="false">IF(AQ767=0,"",AQ767)</f>
        <v>#N/A</v>
      </c>
      <c r="BI767" s="78" t="e">
        <f aca="false">IF(AR767=0,"",AR767)</f>
        <v>#N/A</v>
      </c>
      <c r="BJ767" s="78" t="e">
        <f aca="false">IF(AS767=0,"",AS767)</f>
        <v>#N/A</v>
      </c>
      <c r="BK767" s="78" t="e">
        <f aca="false">IF(AT767=0,"",AT767)</f>
        <v>#N/A</v>
      </c>
      <c r="BL767" s="78" t="e">
        <f aca="false">IF(AU767=0,"",AU767)</f>
        <v>#N/A</v>
      </c>
      <c r="BM767" s="78" t="e">
        <f aca="false">IF(AV767=0,"",AV767)</f>
        <v>#N/A</v>
      </c>
      <c r="BN767" s="78" t="e">
        <f aca="false">IF(AW767=0,"",AW767)</f>
        <v>#N/A</v>
      </c>
      <c r="BO767" s="78" t="e">
        <f aca="false">IF(AX767=0,"",AX767)</f>
        <v>#N/A</v>
      </c>
      <c r="BP767" s="78" t="e">
        <f aca="false">IF(AY767=0,"",AY767)</f>
        <v>#N/A</v>
      </c>
      <c r="BQ767" s="78" t="e">
        <f aca="false">IF(AZ767=0,"",AZ767)</f>
        <v>#N/A</v>
      </c>
      <c r="BR767" s="78" t="e">
        <f aca="false">IF(BA767=0,"",BA767)</f>
        <v>#N/A</v>
      </c>
      <c r="BS767" s="78" t="e">
        <f aca="false">IF(BB767=0,"",BB767)</f>
        <v>#N/A</v>
      </c>
      <c r="BT767" s="78" t="e">
        <f aca="false">IF(BC767=0,"",BC767)</f>
        <v>#N/A</v>
      </c>
      <c r="BU767" s="78" t="e">
        <f aca="false">IF(BD767=0,"",BD767)</f>
        <v>#N/A</v>
      </c>
    </row>
    <row r="768" customFormat="false" ht="56.7" hidden="false" customHeight="true" outlineLevel="0" collapsed="false">
      <c r="A768" s="137"/>
      <c r="B768" s="138"/>
      <c r="C768" s="139"/>
      <c r="D768" s="139"/>
      <c r="E768" s="143"/>
      <c r="F768" s="120"/>
      <c r="G768" s="121"/>
      <c r="H768" s="122"/>
      <c r="I768" s="123"/>
      <c r="J768" s="116"/>
      <c r="K768" s="124" t="str">
        <f aca="false">IF(ISBLANK(I768),"",ROUND(IF(J768&lt;&gt;"€",IF(J768="$",I768*TRANSFERENCIAS!$E$29,I768*TRANSFERENCIAS!$H$29),I768),2))</f>
        <v/>
      </c>
      <c r="L768" s="142"/>
      <c r="M768" s="142"/>
      <c r="N768" s="142"/>
      <c r="O768" s="142"/>
      <c r="P768" s="142"/>
      <c r="Q768" s="160" t="str">
        <f aca="false">IF(ISNUMBER(X768),X768,"P")</f>
        <v>P</v>
      </c>
      <c r="W768" s="129" t="n">
        <f aca="false">SUM(L768:O768)</f>
        <v>0</v>
      </c>
      <c r="X768" s="129" t="str">
        <f aca="false">IF(W768&gt;0,ABS(W768-K768),"")</f>
        <v/>
      </c>
      <c r="AO768" s="78" t="e">
        <f aca="false">VLOOKUP(F768,PTDS2!$A$1:$Q$13,2)</f>
        <v>#N/A</v>
      </c>
      <c r="AP768" s="78" t="e">
        <f aca="false">VLOOKUP(F768,PTDS2!$A$1:$Q$13,3)</f>
        <v>#N/A</v>
      </c>
      <c r="AQ768" s="78" t="e">
        <f aca="false">VLOOKUP(F768,PTDS2!$A$1:$Q$13,4)</f>
        <v>#N/A</v>
      </c>
      <c r="AR768" s="78" t="e">
        <f aca="false">VLOOKUP(F768,PTDS2!$A$1:$Q$13,5)</f>
        <v>#N/A</v>
      </c>
      <c r="AS768" s="78" t="e">
        <f aca="false">VLOOKUP(F768,PTDS2!$A$1:$Q$13,6)</f>
        <v>#N/A</v>
      </c>
      <c r="AT768" s="78" t="e">
        <f aca="false">VLOOKUP(F768,PTDS2!$A$1:$Q$13,7)</f>
        <v>#N/A</v>
      </c>
      <c r="AU768" s="78" t="e">
        <f aca="false">VLOOKUP(F768,PTDS2!$A$1:$Q$13,8)</f>
        <v>#N/A</v>
      </c>
      <c r="AV768" s="78" t="e">
        <f aca="false">VLOOKUP(F768,PTDS2!$A$1:$Q$13,9)</f>
        <v>#N/A</v>
      </c>
      <c r="AW768" s="78" t="e">
        <f aca="false">VLOOKUP(F768,PTDS2!$A$1:$Q$13,10)</f>
        <v>#N/A</v>
      </c>
      <c r="AX768" s="78" t="e">
        <f aca="false">VLOOKUP(F768,PTDS2!$A$1:$Q$13,11)</f>
        <v>#N/A</v>
      </c>
      <c r="AY768" s="78" t="e">
        <f aca="false">VLOOKUP(F768,PTDS2!$A$1:$Q$13,12)</f>
        <v>#N/A</v>
      </c>
      <c r="AZ768" s="78" t="e">
        <f aca="false">VLOOKUP(F768,PTDS2!$A$1:$Q$13,13)</f>
        <v>#N/A</v>
      </c>
      <c r="BA768" s="78" t="e">
        <f aca="false">VLOOKUP(F768,PTDS2!$A$1:$Q$13,14)</f>
        <v>#N/A</v>
      </c>
      <c r="BB768" s="78" t="e">
        <f aca="false">VLOOKUP(F768,PTDS2!$A$1:$Q$13,15)</f>
        <v>#N/A</v>
      </c>
      <c r="BC768" s="78" t="e">
        <f aca="false">VLOOKUP(F768,PTDS2!$A$1:$Q$13,16)</f>
        <v>#N/A</v>
      </c>
      <c r="BD768" s="78" t="e">
        <f aca="false">VLOOKUP(F768,PTDS2!$A$1:$Q$13,17)</f>
        <v>#N/A</v>
      </c>
      <c r="BF768" s="78" t="e">
        <f aca="false">IF(AO768=0,"",AO768)</f>
        <v>#N/A</v>
      </c>
      <c r="BG768" s="78" t="e">
        <f aca="false">IF(AP768=0,"",AP768)</f>
        <v>#N/A</v>
      </c>
      <c r="BH768" s="78" t="e">
        <f aca="false">IF(AQ768=0,"",AQ768)</f>
        <v>#N/A</v>
      </c>
      <c r="BI768" s="78" t="e">
        <f aca="false">IF(AR768=0,"",AR768)</f>
        <v>#N/A</v>
      </c>
      <c r="BJ768" s="78" t="e">
        <f aca="false">IF(AS768=0,"",AS768)</f>
        <v>#N/A</v>
      </c>
      <c r="BK768" s="78" t="e">
        <f aca="false">IF(AT768=0,"",AT768)</f>
        <v>#N/A</v>
      </c>
      <c r="BL768" s="78" t="e">
        <f aca="false">IF(AU768=0,"",AU768)</f>
        <v>#N/A</v>
      </c>
      <c r="BM768" s="78" t="e">
        <f aca="false">IF(AV768=0,"",AV768)</f>
        <v>#N/A</v>
      </c>
      <c r="BN768" s="78" t="e">
        <f aca="false">IF(AW768=0,"",AW768)</f>
        <v>#N/A</v>
      </c>
      <c r="BO768" s="78" t="e">
        <f aca="false">IF(AX768=0,"",AX768)</f>
        <v>#N/A</v>
      </c>
      <c r="BP768" s="78" t="e">
        <f aca="false">IF(AY768=0,"",AY768)</f>
        <v>#N/A</v>
      </c>
      <c r="BQ768" s="78" t="e">
        <f aca="false">IF(AZ768=0,"",AZ768)</f>
        <v>#N/A</v>
      </c>
      <c r="BR768" s="78" t="e">
        <f aca="false">IF(BA768=0,"",BA768)</f>
        <v>#N/A</v>
      </c>
      <c r="BS768" s="78" t="e">
        <f aca="false">IF(BB768=0,"",BB768)</f>
        <v>#N/A</v>
      </c>
      <c r="BT768" s="78" t="e">
        <f aca="false">IF(BC768=0,"",BC768)</f>
        <v>#N/A</v>
      </c>
      <c r="BU768" s="78" t="e">
        <f aca="false">IF(BD768=0,"",BD768)</f>
        <v>#N/A</v>
      </c>
    </row>
    <row r="769" customFormat="false" ht="56.7" hidden="false" customHeight="true" outlineLevel="0" collapsed="false">
      <c r="A769" s="137"/>
      <c r="B769" s="138"/>
      <c r="C769" s="139"/>
      <c r="D769" s="139"/>
      <c r="E769" s="143"/>
      <c r="F769" s="120"/>
      <c r="G769" s="121"/>
      <c r="H769" s="122"/>
      <c r="I769" s="123"/>
      <c r="J769" s="116"/>
      <c r="K769" s="124" t="str">
        <f aca="false">IF(ISBLANK(I769),"",ROUND(IF(J769&lt;&gt;"€",IF(J769="$",I769*TRANSFERENCIAS!$E$29,I769*TRANSFERENCIAS!$H$29),I769),2))</f>
        <v/>
      </c>
      <c r="L769" s="142"/>
      <c r="M769" s="142"/>
      <c r="N769" s="142"/>
      <c r="O769" s="142"/>
      <c r="P769" s="142"/>
      <c r="Q769" s="160" t="str">
        <f aca="false">IF(ISNUMBER(X769),X769,"P")</f>
        <v>P</v>
      </c>
      <c r="W769" s="129" t="n">
        <f aca="false">SUM(L769:O769)</f>
        <v>0</v>
      </c>
      <c r="X769" s="129" t="str">
        <f aca="false">IF(W769&gt;0,ABS(W769-K769),"")</f>
        <v/>
      </c>
      <c r="AO769" s="78" t="e">
        <f aca="false">VLOOKUP(F769,PTDS2!$A$1:$Q$13,2)</f>
        <v>#N/A</v>
      </c>
      <c r="AP769" s="78" t="e">
        <f aca="false">VLOOKUP(F769,PTDS2!$A$1:$Q$13,3)</f>
        <v>#N/A</v>
      </c>
      <c r="AQ769" s="78" t="e">
        <f aca="false">VLOOKUP(F769,PTDS2!$A$1:$Q$13,4)</f>
        <v>#N/A</v>
      </c>
      <c r="AR769" s="78" t="e">
        <f aca="false">VLOOKUP(F769,PTDS2!$A$1:$Q$13,5)</f>
        <v>#N/A</v>
      </c>
      <c r="AS769" s="78" t="e">
        <f aca="false">VLOOKUP(F769,PTDS2!$A$1:$Q$13,6)</f>
        <v>#N/A</v>
      </c>
      <c r="AT769" s="78" t="e">
        <f aca="false">VLOOKUP(F769,PTDS2!$A$1:$Q$13,7)</f>
        <v>#N/A</v>
      </c>
      <c r="AU769" s="78" t="e">
        <f aca="false">VLOOKUP(F769,PTDS2!$A$1:$Q$13,8)</f>
        <v>#N/A</v>
      </c>
      <c r="AV769" s="78" t="e">
        <f aca="false">VLOOKUP(F769,PTDS2!$A$1:$Q$13,9)</f>
        <v>#N/A</v>
      </c>
      <c r="AW769" s="78" t="e">
        <f aca="false">VLOOKUP(F769,PTDS2!$A$1:$Q$13,10)</f>
        <v>#N/A</v>
      </c>
      <c r="AX769" s="78" t="e">
        <f aca="false">VLOOKUP(F769,PTDS2!$A$1:$Q$13,11)</f>
        <v>#N/A</v>
      </c>
      <c r="AY769" s="78" t="e">
        <f aca="false">VLOOKUP(F769,PTDS2!$A$1:$Q$13,12)</f>
        <v>#N/A</v>
      </c>
      <c r="AZ769" s="78" t="e">
        <f aca="false">VLOOKUP(F769,PTDS2!$A$1:$Q$13,13)</f>
        <v>#N/A</v>
      </c>
      <c r="BA769" s="78" t="e">
        <f aca="false">VLOOKUP(F769,PTDS2!$A$1:$Q$13,14)</f>
        <v>#N/A</v>
      </c>
      <c r="BB769" s="78" t="e">
        <f aca="false">VLOOKUP(F769,PTDS2!$A$1:$Q$13,15)</f>
        <v>#N/A</v>
      </c>
      <c r="BC769" s="78" t="e">
        <f aca="false">VLOOKUP(F769,PTDS2!$A$1:$Q$13,16)</f>
        <v>#N/A</v>
      </c>
      <c r="BD769" s="78" t="e">
        <f aca="false">VLOOKUP(F769,PTDS2!$A$1:$Q$13,17)</f>
        <v>#N/A</v>
      </c>
      <c r="BF769" s="78" t="e">
        <f aca="false">IF(AO769=0,"",AO769)</f>
        <v>#N/A</v>
      </c>
      <c r="BG769" s="78" t="e">
        <f aca="false">IF(AP769=0,"",AP769)</f>
        <v>#N/A</v>
      </c>
      <c r="BH769" s="78" t="e">
        <f aca="false">IF(AQ769=0,"",AQ769)</f>
        <v>#N/A</v>
      </c>
      <c r="BI769" s="78" t="e">
        <f aca="false">IF(AR769=0,"",AR769)</f>
        <v>#N/A</v>
      </c>
      <c r="BJ769" s="78" t="e">
        <f aca="false">IF(AS769=0,"",AS769)</f>
        <v>#N/A</v>
      </c>
      <c r="BK769" s="78" t="e">
        <f aca="false">IF(AT769=0,"",AT769)</f>
        <v>#N/A</v>
      </c>
      <c r="BL769" s="78" t="e">
        <f aca="false">IF(AU769=0,"",AU769)</f>
        <v>#N/A</v>
      </c>
      <c r="BM769" s="78" t="e">
        <f aca="false">IF(AV769=0,"",AV769)</f>
        <v>#N/A</v>
      </c>
      <c r="BN769" s="78" t="e">
        <f aca="false">IF(AW769=0,"",AW769)</f>
        <v>#N/A</v>
      </c>
      <c r="BO769" s="78" t="e">
        <f aca="false">IF(AX769=0,"",AX769)</f>
        <v>#N/A</v>
      </c>
      <c r="BP769" s="78" t="e">
        <f aca="false">IF(AY769=0,"",AY769)</f>
        <v>#N/A</v>
      </c>
      <c r="BQ769" s="78" t="e">
        <f aca="false">IF(AZ769=0,"",AZ769)</f>
        <v>#N/A</v>
      </c>
      <c r="BR769" s="78" t="e">
        <f aca="false">IF(BA769=0,"",BA769)</f>
        <v>#N/A</v>
      </c>
      <c r="BS769" s="78" t="e">
        <f aca="false">IF(BB769=0,"",BB769)</f>
        <v>#N/A</v>
      </c>
      <c r="BT769" s="78" t="e">
        <f aca="false">IF(BC769=0,"",BC769)</f>
        <v>#N/A</v>
      </c>
      <c r="BU769" s="78" t="e">
        <f aca="false">IF(BD769=0,"",BD769)</f>
        <v>#N/A</v>
      </c>
    </row>
    <row r="770" customFormat="false" ht="56.7" hidden="false" customHeight="true" outlineLevel="0" collapsed="false">
      <c r="A770" s="137"/>
      <c r="B770" s="138"/>
      <c r="C770" s="139"/>
      <c r="D770" s="139"/>
      <c r="E770" s="143"/>
      <c r="F770" s="120"/>
      <c r="G770" s="121"/>
      <c r="H770" s="122"/>
      <c r="I770" s="123"/>
      <c r="J770" s="116"/>
      <c r="K770" s="124" t="str">
        <f aca="false">IF(ISBLANK(I770),"",ROUND(IF(J770&lt;&gt;"€",IF(J770="$",I770*TRANSFERENCIAS!$E$29,I770*TRANSFERENCIAS!$H$29),I770),2))</f>
        <v/>
      </c>
      <c r="L770" s="142"/>
      <c r="M770" s="142"/>
      <c r="N770" s="142"/>
      <c r="O770" s="142"/>
      <c r="P770" s="142"/>
      <c r="Q770" s="160" t="str">
        <f aca="false">IF(ISNUMBER(X770),X770,"P")</f>
        <v>P</v>
      </c>
      <c r="W770" s="129" t="n">
        <f aca="false">SUM(L770:O770)</f>
        <v>0</v>
      </c>
      <c r="X770" s="129" t="str">
        <f aca="false">IF(W770&gt;0,ABS(W770-K770),"")</f>
        <v/>
      </c>
      <c r="AO770" s="78" t="e">
        <f aca="false">VLOOKUP(F770,PTDS2!$A$1:$Q$13,2)</f>
        <v>#N/A</v>
      </c>
      <c r="AP770" s="78" t="e">
        <f aca="false">VLOOKUP(F770,PTDS2!$A$1:$Q$13,3)</f>
        <v>#N/A</v>
      </c>
      <c r="AQ770" s="78" t="e">
        <f aca="false">VLOOKUP(F770,PTDS2!$A$1:$Q$13,4)</f>
        <v>#N/A</v>
      </c>
      <c r="AR770" s="78" t="e">
        <f aca="false">VLOOKUP(F770,PTDS2!$A$1:$Q$13,5)</f>
        <v>#N/A</v>
      </c>
      <c r="AS770" s="78" t="e">
        <f aca="false">VLOOKUP(F770,PTDS2!$A$1:$Q$13,6)</f>
        <v>#N/A</v>
      </c>
      <c r="AT770" s="78" t="e">
        <f aca="false">VLOOKUP(F770,PTDS2!$A$1:$Q$13,7)</f>
        <v>#N/A</v>
      </c>
      <c r="AU770" s="78" t="e">
        <f aca="false">VLOOKUP(F770,PTDS2!$A$1:$Q$13,8)</f>
        <v>#N/A</v>
      </c>
      <c r="AV770" s="78" t="e">
        <f aca="false">VLOOKUP(F770,PTDS2!$A$1:$Q$13,9)</f>
        <v>#N/A</v>
      </c>
      <c r="AW770" s="78" t="e">
        <f aca="false">VLOOKUP(F770,PTDS2!$A$1:$Q$13,10)</f>
        <v>#N/A</v>
      </c>
      <c r="AX770" s="78" t="e">
        <f aca="false">VLOOKUP(F770,PTDS2!$A$1:$Q$13,11)</f>
        <v>#N/A</v>
      </c>
      <c r="AY770" s="78" t="e">
        <f aca="false">VLOOKUP(F770,PTDS2!$A$1:$Q$13,12)</f>
        <v>#N/A</v>
      </c>
      <c r="AZ770" s="78" t="e">
        <f aca="false">VLOOKUP(F770,PTDS2!$A$1:$Q$13,13)</f>
        <v>#N/A</v>
      </c>
      <c r="BA770" s="78" t="e">
        <f aca="false">VLOOKUP(F770,PTDS2!$A$1:$Q$13,14)</f>
        <v>#N/A</v>
      </c>
      <c r="BB770" s="78" t="e">
        <f aca="false">VLOOKUP(F770,PTDS2!$A$1:$Q$13,15)</f>
        <v>#N/A</v>
      </c>
      <c r="BC770" s="78" t="e">
        <f aca="false">VLOOKUP(F770,PTDS2!$A$1:$Q$13,16)</f>
        <v>#N/A</v>
      </c>
      <c r="BD770" s="78" t="e">
        <f aca="false">VLOOKUP(F770,PTDS2!$A$1:$Q$13,17)</f>
        <v>#N/A</v>
      </c>
      <c r="BF770" s="78" t="e">
        <f aca="false">IF(AO770=0,"",AO770)</f>
        <v>#N/A</v>
      </c>
      <c r="BG770" s="78" t="e">
        <f aca="false">IF(AP770=0,"",AP770)</f>
        <v>#N/A</v>
      </c>
      <c r="BH770" s="78" t="e">
        <f aca="false">IF(AQ770=0,"",AQ770)</f>
        <v>#N/A</v>
      </c>
      <c r="BI770" s="78" t="e">
        <f aca="false">IF(AR770=0,"",AR770)</f>
        <v>#N/A</v>
      </c>
      <c r="BJ770" s="78" t="e">
        <f aca="false">IF(AS770=0,"",AS770)</f>
        <v>#N/A</v>
      </c>
      <c r="BK770" s="78" t="e">
        <f aca="false">IF(AT770=0,"",AT770)</f>
        <v>#N/A</v>
      </c>
      <c r="BL770" s="78" t="e">
        <f aca="false">IF(AU770=0,"",AU770)</f>
        <v>#N/A</v>
      </c>
      <c r="BM770" s="78" t="e">
        <f aca="false">IF(AV770=0,"",AV770)</f>
        <v>#N/A</v>
      </c>
      <c r="BN770" s="78" t="e">
        <f aca="false">IF(AW770=0,"",AW770)</f>
        <v>#N/A</v>
      </c>
      <c r="BO770" s="78" t="e">
        <f aca="false">IF(AX770=0,"",AX770)</f>
        <v>#N/A</v>
      </c>
      <c r="BP770" s="78" t="e">
        <f aca="false">IF(AY770=0,"",AY770)</f>
        <v>#N/A</v>
      </c>
      <c r="BQ770" s="78" t="e">
        <f aca="false">IF(AZ770=0,"",AZ770)</f>
        <v>#N/A</v>
      </c>
      <c r="BR770" s="78" t="e">
        <f aca="false">IF(BA770=0,"",BA770)</f>
        <v>#N/A</v>
      </c>
      <c r="BS770" s="78" t="e">
        <f aca="false">IF(BB770=0,"",BB770)</f>
        <v>#N/A</v>
      </c>
      <c r="BT770" s="78" t="e">
        <f aca="false">IF(BC770=0,"",BC770)</f>
        <v>#N/A</v>
      </c>
      <c r="BU770" s="78" t="e">
        <f aca="false">IF(BD770=0,"",BD770)</f>
        <v>#N/A</v>
      </c>
    </row>
    <row r="771" customFormat="false" ht="56.7" hidden="false" customHeight="true" outlineLevel="0" collapsed="false">
      <c r="A771" s="137"/>
      <c r="B771" s="138"/>
      <c r="C771" s="139"/>
      <c r="D771" s="139"/>
      <c r="E771" s="143"/>
      <c r="F771" s="120"/>
      <c r="G771" s="121"/>
      <c r="H771" s="122"/>
      <c r="I771" s="123"/>
      <c r="J771" s="116"/>
      <c r="K771" s="124" t="str">
        <f aca="false">IF(ISBLANK(I771),"",ROUND(IF(J771&lt;&gt;"€",IF(J771="$",I771*TRANSFERENCIAS!$E$29,I771*TRANSFERENCIAS!$H$29),I771),2))</f>
        <v/>
      </c>
      <c r="L771" s="142"/>
      <c r="M771" s="142"/>
      <c r="N771" s="142"/>
      <c r="O771" s="142"/>
      <c r="P771" s="142"/>
      <c r="Q771" s="160" t="str">
        <f aca="false">IF(ISNUMBER(X771),X771,"P")</f>
        <v>P</v>
      </c>
      <c r="W771" s="129" t="n">
        <f aca="false">SUM(L771:O771)</f>
        <v>0</v>
      </c>
      <c r="X771" s="129" t="str">
        <f aca="false">IF(W771&gt;0,ABS(W771-K771),"")</f>
        <v/>
      </c>
      <c r="AO771" s="78" t="e">
        <f aca="false">VLOOKUP(F771,PTDS2!$A$1:$Q$13,2)</f>
        <v>#N/A</v>
      </c>
      <c r="AP771" s="78" t="e">
        <f aca="false">VLOOKUP(F771,PTDS2!$A$1:$Q$13,3)</f>
        <v>#N/A</v>
      </c>
      <c r="AQ771" s="78" t="e">
        <f aca="false">VLOOKUP(F771,PTDS2!$A$1:$Q$13,4)</f>
        <v>#N/A</v>
      </c>
      <c r="AR771" s="78" t="e">
        <f aca="false">VLOOKUP(F771,PTDS2!$A$1:$Q$13,5)</f>
        <v>#N/A</v>
      </c>
      <c r="AS771" s="78" t="e">
        <f aca="false">VLOOKUP(F771,PTDS2!$A$1:$Q$13,6)</f>
        <v>#N/A</v>
      </c>
      <c r="AT771" s="78" t="e">
        <f aca="false">VLOOKUP(F771,PTDS2!$A$1:$Q$13,7)</f>
        <v>#N/A</v>
      </c>
      <c r="AU771" s="78" t="e">
        <f aca="false">VLOOKUP(F771,PTDS2!$A$1:$Q$13,8)</f>
        <v>#N/A</v>
      </c>
      <c r="AV771" s="78" t="e">
        <f aca="false">VLOOKUP(F771,PTDS2!$A$1:$Q$13,9)</f>
        <v>#N/A</v>
      </c>
      <c r="AW771" s="78" t="e">
        <f aca="false">VLOOKUP(F771,PTDS2!$A$1:$Q$13,10)</f>
        <v>#N/A</v>
      </c>
      <c r="AX771" s="78" t="e">
        <f aca="false">VLOOKUP(F771,PTDS2!$A$1:$Q$13,11)</f>
        <v>#N/A</v>
      </c>
      <c r="AY771" s="78" t="e">
        <f aca="false">VLOOKUP(F771,PTDS2!$A$1:$Q$13,12)</f>
        <v>#N/A</v>
      </c>
      <c r="AZ771" s="78" t="e">
        <f aca="false">VLOOKUP(F771,PTDS2!$A$1:$Q$13,13)</f>
        <v>#N/A</v>
      </c>
      <c r="BA771" s="78" t="e">
        <f aca="false">VLOOKUP(F771,PTDS2!$A$1:$Q$13,14)</f>
        <v>#N/A</v>
      </c>
      <c r="BB771" s="78" t="e">
        <f aca="false">VLOOKUP(F771,PTDS2!$A$1:$Q$13,15)</f>
        <v>#N/A</v>
      </c>
      <c r="BC771" s="78" t="e">
        <f aca="false">VLOOKUP(F771,PTDS2!$A$1:$Q$13,16)</f>
        <v>#N/A</v>
      </c>
      <c r="BD771" s="78" t="e">
        <f aca="false">VLOOKUP(F771,PTDS2!$A$1:$Q$13,17)</f>
        <v>#N/A</v>
      </c>
      <c r="BF771" s="78" t="e">
        <f aca="false">IF(AO771=0,"",AO771)</f>
        <v>#N/A</v>
      </c>
      <c r="BG771" s="78" t="e">
        <f aca="false">IF(AP771=0,"",AP771)</f>
        <v>#N/A</v>
      </c>
      <c r="BH771" s="78" t="e">
        <f aca="false">IF(AQ771=0,"",AQ771)</f>
        <v>#N/A</v>
      </c>
      <c r="BI771" s="78" t="e">
        <f aca="false">IF(AR771=0,"",AR771)</f>
        <v>#N/A</v>
      </c>
      <c r="BJ771" s="78" t="e">
        <f aca="false">IF(AS771=0,"",AS771)</f>
        <v>#N/A</v>
      </c>
      <c r="BK771" s="78" t="e">
        <f aca="false">IF(AT771=0,"",AT771)</f>
        <v>#N/A</v>
      </c>
      <c r="BL771" s="78" t="e">
        <f aca="false">IF(AU771=0,"",AU771)</f>
        <v>#N/A</v>
      </c>
      <c r="BM771" s="78" t="e">
        <f aca="false">IF(AV771=0,"",AV771)</f>
        <v>#N/A</v>
      </c>
      <c r="BN771" s="78" t="e">
        <f aca="false">IF(AW771=0,"",AW771)</f>
        <v>#N/A</v>
      </c>
      <c r="BO771" s="78" t="e">
        <f aca="false">IF(AX771=0,"",AX771)</f>
        <v>#N/A</v>
      </c>
      <c r="BP771" s="78" t="e">
        <f aca="false">IF(AY771=0,"",AY771)</f>
        <v>#N/A</v>
      </c>
      <c r="BQ771" s="78" t="e">
        <f aca="false">IF(AZ771=0,"",AZ771)</f>
        <v>#N/A</v>
      </c>
      <c r="BR771" s="78" t="e">
        <f aca="false">IF(BA771=0,"",BA771)</f>
        <v>#N/A</v>
      </c>
      <c r="BS771" s="78" t="e">
        <f aca="false">IF(BB771=0,"",BB771)</f>
        <v>#N/A</v>
      </c>
      <c r="BT771" s="78" t="e">
        <f aca="false">IF(BC771=0,"",BC771)</f>
        <v>#N/A</v>
      </c>
      <c r="BU771" s="78" t="e">
        <f aca="false">IF(BD771=0,"",BD771)</f>
        <v>#N/A</v>
      </c>
    </row>
    <row r="772" customFormat="false" ht="56.7" hidden="false" customHeight="true" outlineLevel="0" collapsed="false">
      <c r="A772" s="137"/>
      <c r="B772" s="138"/>
      <c r="C772" s="139"/>
      <c r="D772" s="139"/>
      <c r="E772" s="143"/>
      <c r="F772" s="120"/>
      <c r="G772" s="121"/>
      <c r="H772" s="122"/>
      <c r="I772" s="123"/>
      <c r="J772" s="116"/>
      <c r="K772" s="124" t="str">
        <f aca="false">IF(ISBLANK(I772),"",ROUND(IF(J772&lt;&gt;"€",IF(J772="$",I772*TRANSFERENCIAS!$E$29,I772*TRANSFERENCIAS!$H$29),I772),2))</f>
        <v/>
      </c>
      <c r="L772" s="142"/>
      <c r="M772" s="142"/>
      <c r="N772" s="142"/>
      <c r="O772" s="142"/>
      <c r="P772" s="142"/>
      <c r="Q772" s="160" t="str">
        <f aca="false">IF(ISNUMBER(X772),X772,"P")</f>
        <v>P</v>
      </c>
      <c r="W772" s="129" t="n">
        <f aca="false">SUM(L772:O772)</f>
        <v>0</v>
      </c>
      <c r="X772" s="129" t="str">
        <f aca="false">IF(W772&gt;0,ABS(W772-K772),"")</f>
        <v/>
      </c>
      <c r="AO772" s="78" t="e">
        <f aca="false">VLOOKUP(F772,PTDS2!$A$1:$Q$13,2)</f>
        <v>#N/A</v>
      </c>
      <c r="AP772" s="78" t="e">
        <f aca="false">VLOOKUP(F772,PTDS2!$A$1:$Q$13,3)</f>
        <v>#N/A</v>
      </c>
      <c r="AQ772" s="78" t="e">
        <f aca="false">VLOOKUP(F772,PTDS2!$A$1:$Q$13,4)</f>
        <v>#N/A</v>
      </c>
      <c r="AR772" s="78" t="e">
        <f aca="false">VLOOKUP(F772,PTDS2!$A$1:$Q$13,5)</f>
        <v>#N/A</v>
      </c>
      <c r="AS772" s="78" t="e">
        <f aca="false">VLOOKUP(F772,PTDS2!$A$1:$Q$13,6)</f>
        <v>#N/A</v>
      </c>
      <c r="AT772" s="78" t="e">
        <f aca="false">VLOOKUP(F772,PTDS2!$A$1:$Q$13,7)</f>
        <v>#N/A</v>
      </c>
      <c r="AU772" s="78" t="e">
        <f aca="false">VLOOKUP(F772,PTDS2!$A$1:$Q$13,8)</f>
        <v>#N/A</v>
      </c>
      <c r="AV772" s="78" t="e">
        <f aca="false">VLOOKUP(F772,PTDS2!$A$1:$Q$13,9)</f>
        <v>#N/A</v>
      </c>
      <c r="AW772" s="78" t="e">
        <f aca="false">VLOOKUP(F772,PTDS2!$A$1:$Q$13,10)</f>
        <v>#N/A</v>
      </c>
      <c r="AX772" s="78" t="e">
        <f aca="false">VLOOKUP(F772,PTDS2!$A$1:$Q$13,11)</f>
        <v>#N/A</v>
      </c>
      <c r="AY772" s="78" t="e">
        <f aca="false">VLOOKUP(F772,PTDS2!$A$1:$Q$13,12)</f>
        <v>#N/A</v>
      </c>
      <c r="AZ772" s="78" t="e">
        <f aca="false">VLOOKUP(F772,PTDS2!$A$1:$Q$13,13)</f>
        <v>#N/A</v>
      </c>
      <c r="BA772" s="78" t="e">
        <f aca="false">VLOOKUP(F772,PTDS2!$A$1:$Q$13,14)</f>
        <v>#N/A</v>
      </c>
      <c r="BB772" s="78" t="e">
        <f aca="false">VLOOKUP(F772,PTDS2!$A$1:$Q$13,15)</f>
        <v>#N/A</v>
      </c>
      <c r="BC772" s="78" t="e">
        <f aca="false">VLOOKUP(F772,PTDS2!$A$1:$Q$13,16)</f>
        <v>#N/A</v>
      </c>
      <c r="BD772" s="78" t="e">
        <f aca="false">VLOOKUP(F772,PTDS2!$A$1:$Q$13,17)</f>
        <v>#N/A</v>
      </c>
      <c r="BF772" s="78" t="e">
        <f aca="false">IF(AO772=0,"",AO772)</f>
        <v>#N/A</v>
      </c>
      <c r="BG772" s="78" t="e">
        <f aca="false">IF(AP772=0,"",AP772)</f>
        <v>#N/A</v>
      </c>
      <c r="BH772" s="78" t="e">
        <f aca="false">IF(AQ772=0,"",AQ772)</f>
        <v>#N/A</v>
      </c>
      <c r="BI772" s="78" t="e">
        <f aca="false">IF(AR772=0,"",AR772)</f>
        <v>#N/A</v>
      </c>
      <c r="BJ772" s="78" t="e">
        <f aca="false">IF(AS772=0,"",AS772)</f>
        <v>#N/A</v>
      </c>
      <c r="BK772" s="78" t="e">
        <f aca="false">IF(AT772=0,"",AT772)</f>
        <v>#N/A</v>
      </c>
      <c r="BL772" s="78" t="e">
        <f aca="false">IF(AU772=0,"",AU772)</f>
        <v>#N/A</v>
      </c>
      <c r="BM772" s="78" t="e">
        <f aca="false">IF(AV772=0,"",AV772)</f>
        <v>#N/A</v>
      </c>
      <c r="BN772" s="78" t="e">
        <f aca="false">IF(AW772=0,"",AW772)</f>
        <v>#N/A</v>
      </c>
      <c r="BO772" s="78" t="e">
        <f aca="false">IF(AX772=0,"",AX772)</f>
        <v>#N/A</v>
      </c>
      <c r="BP772" s="78" t="e">
        <f aca="false">IF(AY772=0,"",AY772)</f>
        <v>#N/A</v>
      </c>
      <c r="BQ772" s="78" t="e">
        <f aca="false">IF(AZ772=0,"",AZ772)</f>
        <v>#N/A</v>
      </c>
      <c r="BR772" s="78" t="e">
        <f aca="false">IF(BA772=0,"",BA772)</f>
        <v>#N/A</v>
      </c>
      <c r="BS772" s="78" t="e">
        <f aca="false">IF(BB772=0,"",BB772)</f>
        <v>#N/A</v>
      </c>
      <c r="BT772" s="78" t="e">
        <f aca="false">IF(BC772=0,"",BC772)</f>
        <v>#N/A</v>
      </c>
      <c r="BU772" s="78" t="e">
        <f aca="false">IF(BD772=0,"",BD772)</f>
        <v>#N/A</v>
      </c>
    </row>
    <row r="773" customFormat="false" ht="56.7" hidden="false" customHeight="true" outlineLevel="0" collapsed="false">
      <c r="A773" s="137"/>
      <c r="B773" s="138"/>
      <c r="C773" s="139"/>
      <c r="D773" s="139"/>
      <c r="E773" s="143"/>
      <c r="F773" s="120"/>
      <c r="G773" s="121"/>
      <c r="H773" s="122"/>
      <c r="I773" s="123"/>
      <c r="J773" s="116"/>
      <c r="K773" s="124" t="str">
        <f aca="false">IF(ISBLANK(I773),"",ROUND(IF(J773&lt;&gt;"€",IF(J773="$",I773*TRANSFERENCIAS!$E$29,I773*TRANSFERENCIAS!$H$29),I773),2))</f>
        <v/>
      </c>
      <c r="L773" s="142"/>
      <c r="M773" s="142"/>
      <c r="N773" s="142"/>
      <c r="O773" s="142"/>
      <c r="P773" s="142"/>
      <c r="Q773" s="160" t="str">
        <f aca="false">IF(ISNUMBER(X773),X773,"P")</f>
        <v>P</v>
      </c>
      <c r="W773" s="129" t="n">
        <f aca="false">SUM(L773:O773)</f>
        <v>0</v>
      </c>
      <c r="X773" s="129" t="str">
        <f aca="false">IF(W773&gt;0,ABS(W773-K773),"")</f>
        <v/>
      </c>
      <c r="AO773" s="78" t="e">
        <f aca="false">VLOOKUP(F773,PTDS2!$A$1:$Q$13,2)</f>
        <v>#N/A</v>
      </c>
      <c r="AP773" s="78" t="e">
        <f aca="false">VLOOKUP(F773,PTDS2!$A$1:$Q$13,3)</f>
        <v>#N/A</v>
      </c>
      <c r="AQ773" s="78" t="e">
        <f aca="false">VLOOKUP(F773,PTDS2!$A$1:$Q$13,4)</f>
        <v>#N/A</v>
      </c>
      <c r="AR773" s="78" t="e">
        <f aca="false">VLOOKUP(F773,PTDS2!$A$1:$Q$13,5)</f>
        <v>#N/A</v>
      </c>
      <c r="AS773" s="78" t="e">
        <f aca="false">VLOOKUP(F773,PTDS2!$A$1:$Q$13,6)</f>
        <v>#N/A</v>
      </c>
      <c r="AT773" s="78" t="e">
        <f aca="false">VLOOKUP(F773,PTDS2!$A$1:$Q$13,7)</f>
        <v>#N/A</v>
      </c>
      <c r="AU773" s="78" t="e">
        <f aca="false">VLOOKUP(F773,PTDS2!$A$1:$Q$13,8)</f>
        <v>#N/A</v>
      </c>
      <c r="AV773" s="78" t="e">
        <f aca="false">VLOOKUP(F773,PTDS2!$A$1:$Q$13,9)</f>
        <v>#N/A</v>
      </c>
      <c r="AW773" s="78" t="e">
        <f aca="false">VLOOKUP(F773,PTDS2!$A$1:$Q$13,10)</f>
        <v>#N/A</v>
      </c>
      <c r="AX773" s="78" t="e">
        <f aca="false">VLOOKUP(F773,PTDS2!$A$1:$Q$13,11)</f>
        <v>#N/A</v>
      </c>
      <c r="AY773" s="78" t="e">
        <f aca="false">VLOOKUP(F773,PTDS2!$A$1:$Q$13,12)</f>
        <v>#N/A</v>
      </c>
      <c r="AZ773" s="78" t="e">
        <f aca="false">VLOOKUP(F773,PTDS2!$A$1:$Q$13,13)</f>
        <v>#N/A</v>
      </c>
      <c r="BA773" s="78" t="e">
        <f aca="false">VLOOKUP(F773,PTDS2!$A$1:$Q$13,14)</f>
        <v>#N/A</v>
      </c>
      <c r="BB773" s="78" t="e">
        <f aca="false">VLOOKUP(F773,PTDS2!$A$1:$Q$13,15)</f>
        <v>#N/A</v>
      </c>
      <c r="BC773" s="78" t="e">
        <f aca="false">VLOOKUP(F773,PTDS2!$A$1:$Q$13,16)</f>
        <v>#N/A</v>
      </c>
      <c r="BD773" s="78" t="e">
        <f aca="false">VLOOKUP(F773,PTDS2!$A$1:$Q$13,17)</f>
        <v>#N/A</v>
      </c>
      <c r="BF773" s="78" t="e">
        <f aca="false">IF(AO773=0,"",AO773)</f>
        <v>#N/A</v>
      </c>
      <c r="BG773" s="78" t="e">
        <f aca="false">IF(AP773=0,"",AP773)</f>
        <v>#N/A</v>
      </c>
      <c r="BH773" s="78" t="e">
        <f aca="false">IF(AQ773=0,"",AQ773)</f>
        <v>#N/A</v>
      </c>
      <c r="BI773" s="78" t="e">
        <f aca="false">IF(AR773=0,"",AR773)</f>
        <v>#N/A</v>
      </c>
      <c r="BJ773" s="78" t="e">
        <f aca="false">IF(AS773=0,"",AS773)</f>
        <v>#N/A</v>
      </c>
      <c r="BK773" s="78" t="e">
        <f aca="false">IF(AT773=0,"",AT773)</f>
        <v>#N/A</v>
      </c>
      <c r="BL773" s="78" t="e">
        <f aca="false">IF(AU773=0,"",AU773)</f>
        <v>#N/A</v>
      </c>
      <c r="BM773" s="78" t="e">
        <f aca="false">IF(AV773=0,"",AV773)</f>
        <v>#N/A</v>
      </c>
      <c r="BN773" s="78" t="e">
        <f aca="false">IF(AW773=0,"",AW773)</f>
        <v>#N/A</v>
      </c>
      <c r="BO773" s="78" t="e">
        <f aca="false">IF(AX773=0,"",AX773)</f>
        <v>#N/A</v>
      </c>
      <c r="BP773" s="78" t="e">
        <f aca="false">IF(AY773=0,"",AY773)</f>
        <v>#N/A</v>
      </c>
      <c r="BQ773" s="78" t="e">
        <f aca="false">IF(AZ773=0,"",AZ773)</f>
        <v>#N/A</v>
      </c>
      <c r="BR773" s="78" t="e">
        <f aca="false">IF(BA773=0,"",BA773)</f>
        <v>#N/A</v>
      </c>
      <c r="BS773" s="78" t="e">
        <f aca="false">IF(BB773=0,"",BB773)</f>
        <v>#N/A</v>
      </c>
      <c r="BT773" s="78" t="e">
        <f aca="false">IF(BC773=0,"",BC773)</f>
        <v>#N/A</v>
      </c>
      <c r="BU773" s="78" t="e">
        <f aca="false">IF(BD773=0,"",BD773)</f>
        <v>#N/A</v>
      </c>
    </row>
    <row r="774" customFormat="false" ht="56.7" hidden="false" customHeight="true" outlineLevel="0" collapsed="false">
      <c r="A774" s="137"/>
      <c r="B774" s="138"/>
      <c r="C774" s="139"/>
      <c r="D774" s="139"/>
      <c r="E774" s="143"/>
      <c r="F774" s="120"/>
      <c r="G774" s="121"/>
      <c r="H774" s="122"/>
      <c r="I774" s="123"/>
      <c r="J774" s="116"/>
      <c r="K774" s="124" t="str">
        <f aca="false">IF(ISBLANK(I774),"",ROUND(IF(J774&lt;&gt;"€",IF(J774="$",I774*TRANSFERENCIAS!$E$29,I774*TRANSFERENCIAS!$H$29),I774),2))</f>
        <v/>
      </c>
      <c r="L774" s="142"/>
      <c r="M774" s="142"/>
      <c r="N774" s="142"/>
      <c r="O774" s="142"/>
      <c r="P774" s="142"/>
      <c r="Q774" s="160" t="str">
        <f aca="false">IF(ISNUMBER(X774),X774,"P")</f>
        <v>P</v>
      </c>
      <c r="W774" s="129" t="n">
        <f aca="false">SUM(L774:O774)</f>
        <v>0</v>
      </c>
      <c r="X774" s="129" t="str">
        <f aca="false">IF(W774&gt;0,ABS(W774-K774),"")</f>
        <v/>
      </c>
      <c r="AO774" s="78" t="e">
        <f aca="false">VLOOKUP(F774,PTDS2!$A$1:$Q$13,2)</f>
        <v>#N/A</v>
      </c>
      <c r="AP774" s="78" t="e">
        <f aca="false">VLOOKUP(F774,PTDS2!$A$1:$Q$13,3)</f>
        <v>#N/A</v>
      </c>
      <c r="AQ774" s="78" t="e">
        <f aca="false">VLOOKUP(F774,PTDS2!$A$1:$Q$13,4)</f>
        <v>#N/A</v>
      </c>
      <c r="AR774" s="78" t="e">
        <f aca="false">VLOOKUP(F774,PTDS2!$A$1:$Q$13,5)</f>
        <v>#N/A</v>
      </c>
      <c r="AS774" s="78" t="e">
        <f aca="false">VLOOKUP(F774,PTDS2!$A$1:$Q$13,6)</f>
        <v>#N/A</v>
      </c>
      <c r="AT774" s="78" t="e">
        <f aca="false">VLOOKUP(F774,PTDS2!$A$1:$Q$13,7)</f>
        <v>#N/A</v>
      </c>
      <c r="AU774" s="78" t="e">
        <f aca="false">VLOOKUP(F774,PTDS2!$A$1:$Q$13,8)</f>
        <v>#N/A</v>
      </c>
      <c r="AV774" s="78" t="e">
        <f aca="false">VLOOKUP(F774,PTDS2!$A$1:$Q$13,9)</f>
        <v>#N/A</v>
      </c>
      <c r="AW774" s="78" t="e">
        <f aca="false">VLOOKUP(F774,PTDS2!$A$1:$Q$13,10)</f>
        <v>#N/A</v>
      </c>
      <c r="AX774" s="78" t="e">
        <f aca="false">VLOOKUP(F774,PTDS2!$A$1:$Q$13,11)</f>
        <v>#N/A</v>
      </c>
      <c r="AY774" s="78" t="e">
        <f aca="false">VLOOKUP(F774,PTDS2!$A$1:$Q$13,12)</f>
        <v>#N/A</v>
      </c>
      <c r="AZ774" s="78" t="e">
        <f aca="false">VLOOKUP(F774,PTDS2!$A$1:$Q$13,13)</f>
        <v>#N/A</v>
      </c>
      <c r="BA774" s="78" t="e">
        <f aca="false">VLOOKUP(F774,PTDS2!$A$1:$Q$13,14)</f>
        <v>#N/A</v>
      </c>
      <c r="BB774" s="78" t="e">
        <f aca="false">VLOOKUP(F774,PTDS2!$A$1:$Q$13,15)</f>
        <v>#N/A</v>
      </c>
      <c r="BC774" s="78" t="e">
        <f aca="false">VLOOKUP(F774,PTDS2!$A$1:$Q$13,16)</f>
        <v>#N/A</v>
      </c>
      <c r="BD774" s="78" t="e">
        <f aca="false">VLOOKUP(F774,PTDS2!$A$1:$Q$13,17)</f>
        <v>#N/A</v>
      </c>
      <c r="BF774" s="78" t="e">
        <f aca="false">IF(AO774=0,"",AO774)</f>
        <v>#N/A</v>
      </c>
      <c r="BG774" s="78" t="e">
        <f aca="false">IF(AP774=0,"",AP774)</f>
        <v>#N/A</v>
      </c>
      <c r="BH774" s="78" t="e">
        <f aca="false">IF(AQ774=0,"",AQ774)</f>
        <v>#N/A</v>
      </c>
      <c r="BI774" s="78" t="e">
        <f aca="false">IF(AR774=0,"",AR774)</f>
        <v>#N/A</v>
      </c>
      <c r="BJ774" s="78" t="e">
        <f aca="false">IF(AS774=0,"",AS774)</f>
        <v>#N/A</v>
      </c>
      <c r="BK774" s="78" t="e">
        <f aca="false">IF(AT774=0,"",AT774)</f>
        <v>#N/A</v>
      </c>
      <c r="BL774" s="78" t="e">
        <f aca="false">IF(AU774=0,"",AU774)</f>
        <v>#N/A</v>
      </c>
      <c r="BM774" s="78" t="e">
        <f aca="false">IF(AV774=0,"",AV774)</f>
        <v>#N/A</v>
      </c>
      <c r="BN774" s="78" t="e">
        <f aca="false">IF(AW774=0,"",AW774)</f>
        <v>#N/A</v>
      </c>
      <c r="BO774" s="78" t="e">
        <f aca="false">IF(AX774=0,"",AX774)</f>
        <v>#N/A</v>
      </c>
      <c r="BP774" s="78" t="e">
        <f aca="false">IF(AY774=0,"",AY774)</f>
        <v>#N/A</v>
      </c>
      <c r="BQ774" s="78" t="e">
        <f aca="false">IF(AZ774=0,"",AZ774)</f>
        <v>#N/A</v>
      </c>
      <c r="BR774" s="78" t="e">
        <f aca="false">IF(BA774=0,"",BA774)</f>
        <v>#N/A</v>
      </c>
      <c r="BS774" s="78" t="e">
        <f aca="false">IF(BB774=0,"",BB774)</f>
        <v>#N/A</v>
      </c>
      <c r="BT774" s="78" t="e">
        <f aca="false">IF(BC774=0,"",BC774)</f>
        <v>#N/A</v>
      </c>
      <c r="BU774" s="78" t="e">
        <f aca="false">IF(BD774=0,"",BD774)</f>
        <v>#N/A</v>
      </c>
    </row>
    <row r="775" customFormat="false" ht="56.7" hidden="false" customHeight="true" outlineLevel="0" collapsed="false">
      <c r="A775" s="137"/>
      <c r="B775" s="138"/>
      <c r="C775" s="139"/>
      <c r="D775" s="139"/>
      <c r="E775" s="143"/>
      <c r="F775" s="120"/>
      <c r="G775" s="121"/>
      <c r="H775" s="122"/>
      <c r="I775" s="123"/>
      <c r="J775" s="116"/>
      <c r="K775" s="124" t="str">
        <f aca="false">IF(ISBLANK(I775),"",ROUND(IF(J775&lt;&gt;"€",IF(J775="$",I775*TRANSFERENCIAS!$E$29,I775*TRANSFERENCIAS!$H$29),I775),2))</f>
        <v/>
      </c>
      <c r="L775" s="142"/>
      <c r="M775" s="142"/>
      <c r="N775" s="142"/>
      <c r="O775" s="142"/>
      <c r="P775" s="142"/>
      <c r="Q775" s="160" t="str">
        <f aca="false">IF(ISNUMBER(X775),X775,"P")</f>
        <v>P</v>
      </c>
      <c r="W775" s="129" t="n">
        <f aca="false">SUM(L775:O775)</f>
        <v>0</v>
      </c>
      <c r="X775" s="129" t="str">
        <f aca="false">IF(W775&gt;0,ABS(W775-K775),"")</f>
        <v/>
      </c>
      <c r="AO775" s="78" t="e">
        <f aca="false">VLOOKUP(F775,PTDS2!$A$1:$Q$13,2)</f>
        <v>#N/A</v>
      </c>
      <c r="AP775" s="78" t="e">
        <f aca="false">VLOOKUP(F775,PTDS2!$A$1:$Q$13,3)</f>
        <v>#N/A</v>
      </c>
      <c r="AQ775" s="78" t="e">
        <f aca="false">VLOOKUP(F775,PTDS2!$A$1:$Q$13,4)</f>
        <v>#N/A</v>
      </c>
      <c r="AR775" s="78" t="e">
        <f aca="false">VLOOKUP(F775,PTDS2!$A$1:$Q$13,5)</f>
        <v>#N/A</v>
      </c>
      <c r="AS775" s="78" t="e">
        <f aca="false">VLOOKUP(F775,PTDS2!$A$1:$Q$13,6)</f>
        <v>#N/A</v>
      </c>
      <c r="AT775" s="78" t="e">
        <f aca="false">VLOOKUP(F775,PTDS2!$A$1:$Q$13,7)</f>
        <v>#N/A</v>
      </c>
      <c r="AU775" s="78" t="e">
        <f aca="false">VLOOKUP(F775,PTDS2!$A$1:$Q$13,8)</f>
        <v>#N/A</v>
      </c>
      <c r="AV775" s="78" t="e">
        <f aca="false">VLOOKUP(F775,PTDS2!$A$1:$Q$13,9)</f>
        <v>#N/A</v>
      </c>
      <c r="AW775" s="78" t="e">
        <f aca="false">VLOOKUP(F775,PTDS2!$A$1:$Q$13,10)</f>
        <v>#N/A</v>
      </c>
      <c r="AX775" s="78" t="e">
        <f aca="false">VLOOKUP(F775,PTDS2!$A$1:$Q$13,11)</f>
        <v>#N/A</v>
      </c>
      <c r="AY775" s="78" t="e">
        <f aca="false">VLOOKUP(F775,PTDS2!$A$1:$Q$13,12)</f>
        <v>#N/A</v>
      </c>
      <c r="AZ775" s="78" t="e">
        <f aca="false">VLOOKUP(F775,PTDS2!$A$1:$Q$13,13)</f>
        <v>#N/A</v>
      </c>
      <c r="BA775" s="78" t="e">
        <f aca="false">VLOOKUP(F775,PTDS2!$A$1:$Q$13,14)</f>
        <v>#N/A</v>
      </c>
      <c r="BB775" s="78" t="e">
        <f aca="false">VLOOKUP(F775,PTDS2!$A$1:$Q$13,15)</f>
        <v>#N/A</v>
      </c>
      <c r="BC775" s="78" t="e">
        <f aca="false">VLOOKUP(F775,PTDS2!$A$1:$Q$13,16)</f>
        <v>#N/A</v>
      </c>
      <c r="BD775" s="78" t="e">
        <f aca="false">VLOOKUP(F775,PTDS2!$A$1:$Q$13,17)</f>
        <v>#N/A</v>
      </c>
      <c r="BF775" s="78" t="e">
        <f aca="false">IF(AO775=0,"",AO775)</f>
        <v>#N/A</v>
      </c>
      <c r="BG775" s="78" t="e">
        <f aca="false">IF(AP775=0,"",AP775)</f>
        <v>#N/A</v>
      </c>
      <c r="BH775" s="78" t="e">
        <f aca="false">IF(AQ775=0,"",AQ775)</f>
        <v>#N/A</v>
      </c>
      <c r="BI775" s="78" t="e">
        <f aca="false">IF(AR775=0,"",AR775)</f>
        <v>#N/A</v>
      </c>
      <c r="BJ775" s="78" t="e">
        <f aca="false">IF(AS775=0,"",AS775)</f>
        <v>#N/A</v>
      </c>
      <c r="BK775" s="78" t="e">
        <f aca="false">IF(AT775=0,"",AT775)</f>
        <v>#N/A</v>
      </c>
      <c r="BL775" s="78" t="e">
        <f aca="false">IF(AU775=0,"",AU775)</f>
        <v>#N/A</v>
      </c>
      <c r="BM775" s="78" t="e">
        <f aca="false">IF(AV775=0,"",AV775)</f>
        <v>#N/A</v>
      </c>
      <c r="BN775" s="78" t="e">
        <f aca="false">IF(AW775=0,"",AW775)</f>
        <v>#N/A</v>
      </c>
      <c r="BO775" s="78" t="e">
        <f aca="false">IF(AX775=0,"",AX775)</f>
        <v>#N/A</v>
      </c>
      <c r="BP775" s="78" t="e">
        <f aca="false">IF(AY775=0,"",AY775)</f>
        <v>#N/A</v>
      </c>
      <c r="BQ775" s="78" t="e">
        <f aca="false">IF(AZ775=0,"",AZ775)</f>
        <v>#N/A</v>
      </c>
      <c r="BR775" s="78" t="e">
        <f aca="false">IF(BA775=0,"",BA775)</f>
        <v>#N/A</v>
      </c>
      <c r="BS775" s="78" t="e">
        <f aca="false">IF(BB775=0,"",BB775)</f>
        <v>#N/A</v>
      </c>
      <c r="BT775" s="78" t="e">
        <f aca="false">IF(BC775=0,"",BC775)</f>
        <v>#N/A</v>
      </c>
      <c r="BU775" s="78" t="e">
        <f aca="false">IF(BD775=0,"",BD775)</f>
        <v>#N/A</v>
      </c>
    </row>
    <row r="776" customFormat="false" ht="56.7" hidden="false" customHeight="true" outlineLevel="0" collapsed="false">
      <c r="A776" s="137"/>
      <c r="B776" s="138"/>
      <c r="C776" s="139"/>
      <c r="D776" s="139"/>
      <c r="E776" s="143"/>
      <c r="F776" s="120"/>
      <c r="G776" s="121"/>
      <c r="H776" s="122"/>
      <c r="I776" s="123"/>
      <c r="J776" s="116"/>
      <c r="K776" s="124" t="str">
        <f aca="false">IF(ISBLANK(I776),"",ROUND(IF(J776&lt;&gt;"€",IF(J776="$",I776*TRANSFERENCIAS!$E$29,I776*TRANSFERENCIAS!$H$29),I776),2))</f>
        <v/>
      </c>
      <c r="L776" s="142"/>
      <c r="M776" s="142"/>
      <c r="N776" s="142"/>
      <c r="O776" s="142"/>
      <c r="P776" s="142"/>
      <c r="Q776" s="160" t="str">
        <f aca="false">IF(ISNUMBER(X776),X776,"P")</f>
        <v>P</v>
      </c>
      <c r="W776" s="129" t="n">
        <f aca="false">SUM(L776:O776)</f>
        <v>0</v>
      </c>
      <c r="X776" s="129" t="str">
        <f aca="false">IF(W776&gt;0,ABS(W776-K776),"")</f>
        <v/>
      </c>
      <c r="AO776" s="78" t="e">
        <f aca="false">VLOOKUP(F776,PTDS2!$A$1:$Q$13,2)</f>
        <v>#N/A</v>
      </c>
      <c r="AP776" s="78" t="e">
        <f aca="false">VLOOKUP(F776,PTDS2!$A$1:$Q$13,3)</f>
        <v>#N/A</v>
      </c>
      <c r="AQ776" s="78" t="e">
        <f aca="false">VLOOKUP(F776,PTDS2!$A$1:$Q$13,4)</f>
        <v>#N/A</v>
      </c>
      <c r="AR776" s="78" t="e">
        <f aca="false">VLOOKUP(F776,PTDS2!$A$1:$Q$13,5)</f>
        <v>#N/A</v>
      </c>
      <c r="AS776" s="78" t="e">
        <f aca="false">VLOOKUP(F776,PTDS2!$A$1:$Q$13,6)</f>
        <v>#N/A</v>
      </c>
      <c r="AT776" s="78" t="e">
        <f aca="false">VLOOKUP(F776,PTDS2!$A$1:$Q$13,7)</f>
        <v>#N/A</v>
      </c>
      <c r="AU776" s="78" t="e">
        <f aca="false">VLOOKUP(F776,PTDS2!$A$1:$Q$13,8)</f>
        <v>#N/A</v>
      </c>
      <c r="AV776" s="78" t="e">
        <f aca="false">VLOOKUP(F776,PTDS2!$A$1:$Q$13,9)</f>
        <v>#N/A</v>
      </c>
      <c r="AW776" s="78" t="e">
        <f aca="false">VLOOKUP(F776,PTDS2!$A$1:$Q$13,10)</f>
        <v>#N/A</v>
      </c>
      <c r="AX776" s="78" t="e">
        <f aca="false">VLOOKUP(F776,PTDS2!$A$1:$Q$13,11)</f>
        <v>#N/A</v>
      </c>
      <c r="AY776" s="78" t="e">
        <f aca="false">VLOOKUP(F776,PTDS2!$A$1:$Q$13,12)</f>
        <v>#N/A</v>
      </c>
      <c r="AZ776" s="78" t="e">
        <f aca="false">VLOOKUP(F776,PTDS2!$A$1:$Q$13,13)</f>
        <v>#N/A</v>
      </c>
      <c r="BA776" s="78" t="e">
        <f aca="false">VLOOKUP(F776,PTDS2!$A$1:$Q$13,14)</f>
        <v>#N/A</v>
      </c>
      <c r="BB776" s="78" t="e">
        <f aca="false">VLOOKUP(F776,PTDS2!$A$1:$Q$13,15)</f>
        <v>#N/A</v>
      </c>
      <c r="BC776" s="78" t="e">
        <f aca="false">VLOOKUP(F776,PTDS2!$A$1:$Q$13,16)</f>
        <v>#N/A</v>
      </c>
      <c r="BD776" s="78" t="e">
        <f aca="false">VLOOKUP(F776,PTDS2!$A$1:$Q$13,17)</f>
        <v>#N/A</v>
      </c>
      <c r="BF776" s="78" t="e">
        <f aca="false">IF(AO776=0,"",AO776)</f>
        <v>#N/A</v>
      </c>
      <c r="BG776" s="78" t="e">
        <f aca="false">IF(AP776=0,"",AP776)</f>
        <v>#N/A</v>
      </c>
      <c r="BH776" s="78" t="e">
        <f aca="false">IF(AQ776=0,"",AQ776)</f>
        <v>#N/A</v>
      </c>
      <c r="BI776" s="78" t="e">
        <f aca="false">IF(AR776=0,"",AR776)</f>
        <v>#N/A</v>
      </c>
      <c r="BJ776" s="78" t="e">
        <f aca="false">IF(AS776=0,"",AS776)</f>
        <v>#N/A</v>
      </c>
      <c r="BK776" s="78" t="e">
        <f aca="false">IF(AT776=0,"",AT776)</f>
        <v>#N/A</v>
      </c>
      <c r="BL776" s="78" t="e">
        <f aca="false">IF(AU776=0,"",AU776)</f>
        <v>#N/A</v>
      </c>
      <c r="BM776" s="78" t="e">
        <f aca="false">IF(AV776=0,"",AV776)</f>
        <v>#N/A</v>
      </c>
      <c r="BN776" s="78" t="e">
        <f aca="false">IF(AW776=0,"",AW776)</f>
        <v>#N/A</v>
      </c>
      <c r="BO776" s="78" t="e">
        <f aca="false">IF(AX776=0,"",AX776)</f>
        <v>#N/A</v>
      </c>
      <c r="BP776" s="78" t="e">
        <f aca="false">IF(AY776=0,"",AY776)</f>
        <v>#N/A</v>
      </c>
      <c r="BQ776" s="78" t="e">
        <f aca="false">IF(AZ776=0,"",AZ776)</f>
        <v>#N/A</v>
      </c>
      <c r="BR776" s="78" t="e">
        <f aca="false">IF(BA776=0,"",BA776)</f>
        <v>#N/A</v>
      </c>
      <c r="BS776" s="78" t="e">
        <f aca="false">IF(BB776=0,"",BB776)</f>
        <v>#N/A</v>
      </c>
      <c r="BT776" s="78" t="e">
        <f aca="false">IF(BC776=0,"",BC776)</f>
        <v>#N/A</v>
      </c>
      <c r="BU776" s="78" t="e">
        <f aca="false">IF(BD776=0,"",BD776)</f>
        <v>#N/A</v>
      </c>
    </row>
    <row r="777" customFormat="false" ht="56.7" hidden="false" customHeight="true" outlineLevel="0" collapsed="false">
      <c r="A777" s="137"/>
      <c r="B777" s="138"/>
      <c r="C777" s="139"/>
      <c r="D777" s="139"/>
      <c r="E777" s="143"/>
      <c r="F777" s="120"/>
      <c r="G777" s="121"/>
      <c r="H777" s="122"/>
      <c r="I777" s="123"/>
      <c r="J777" s="116"/>
      <c r="K777" s="124" t="str">
        <f aca="false">IF(ISBLANK(I777),"",ROUND(IF(J777&lt;&gt;"€",IF(J777="$",I777*TRANSFERENCIAS!$E$29,I777*TRANSFERENCIAS!$H$29),I777),2))</f>
        <v/>
      </c>
      <c r="L777" s="142"/>
      <c r="M777" s="142"/>
      <c r="N777" s="142"/>
      <c r="O777" s="142"/>
      <c r="P777" s="142"/>
      <c r="Q777" s="160" t="str">
        <f aca="false">IF(ISNUMBER(X777),X777,"P")</f>
        <v>P</v>
      </c>
      <c r="W777" s="129" t="n">
        <f aca="false">SUM(L777:O777)</f>
        <v>0</v>
      </c>
      <c r="X777" s="129" t="str">
        <f aca="false">IF(W777&gt;0,ABS(W777-K777),"")</f>
        <v/>
      </c>
      <c r="AO777" s="78" t="e">
        <f aca="false">VLOOKUP(F777,PTDS2!$A$1:$Q$13,2)</f>
        <v>#N/A</v>
      </c>
      <c r="AP777" s="78" t="e">
        <f aca="false">VLOOKUP(F777,PTDS2!$A$1:$Q$13,3)</f>
        <v>#N/A</v>
      </c>
      <c r="AQ777" s="78" t="e">
        <f aca="false">VLOOKUP(F777,PTDS2!$A$1:$Q$13,4)</f>
        <v>#N/A</v>
      </c>
      <c r="AR777" s="78" t="e">
        <f aca="false">VLOOKUP(F777,PTDS2!$A$1:$Q$13,5)</f>
        <v>#N/A</v>
      </c>
      <c r="AS777" s="78" t="e">
        <f aca="false">VLOOKUP(F777,PTDS2!$A$1:$Q$13,6)</f>
        <v>#N/A</v>
      </c>
      <c r="AT777" s="78" t="e">
        <f aca="false">VLOOKUP(F777,PTDS2!$A$1:$Q$13,7)</f>
        <v>#N/A</v>
      </c>
      <c r="AU777" s="78" t="e">
        <f aca="false">VLOOKUP(F777,PTDS2!$A$1:$Q$13,8)</f>
        <v>#N/A</v>
      </c>
      <c r="AV777" s="78" t="e">
        <f aca="false">VLOOKUP(F777,PTDS2!$A$1:$Q$13,9)</f>
        <v>#N/A</v>
      </c>
      <c r="AW777" s="78" t="e">
        <f aca="false">VLOOKUP(F777,PTDS2!$A$1:$Q$13,10)</f>
        <v>#N/A</v>
      </c>
      <c r="AX777" s="78" t="e">
        <f aca="false">VLOOKUP(F777,PTDS2!$A$1:$Q$13,11)</f>
        <v>#N/A</v>
      </c>
      <c r="AY777" s="78" t="e">
        <f aca="false">VLOOKUP(F777,PTDS2!$A$1:$Q$13,12)</f>
        <v>#N/A</v>
      </c>
      <c r="AZ777" s="78" t="e">
        <f aca="false">VLOOKUP(F777,PTDS2!$A$1:$Q$13,13)</f>
        <v>#N/A</v>
      </c>
      <c r="BA777" s="78" t="e">
        <f aca="false">VLOOKUP(F777,PTDS2!$A$1:$Q$13,14)</f>
        <v>#N/A</v>
      </c>
      <c r="BB777" s="78" t="e">
        <f aca="false">VLOOKUP(F777,PTDS2!$A$1:$Q$13,15)</f>
        <v>#N/A</v>
      </c>
      <c r="BC777" s="78" t="e">
        <f aca="false">VLOOKUP(F777,PTDS2!$A$1:$Q$13,16)</f>
        <v>#N/A</v>
      </c>
      <c r="BD777" s="78" t="e">
        <f aca="false">VLOOKUP(F777,PTDS2!$A$1:$Q$13,17)</f>
        <v>#N/A</v>
      </c>
      <c r="BF777" s="78" t="e">
        <f aca="false">IF(AO777=0,"",AO777)</f>
        <v>#N/A</v>
      </c>
      <c r="BG777" s="78" t="e">
        <f aca="false">IF(AP777=0,"",AP777)</f>
        <v>#N/A</v>
      </c>
      <c r="BH777" s="78" t="e">
        <f aca="false">IF(AQ777=0,"",AQ777)</f>
        <v>#N/A</v>
      </c>
      <c r="BI777" s="78" t="e">
        <f aca="false">IF(AR777=0,"",AR777)</f>
        <v>#N/A</v>
      </c>
      <c r="BJ777" s="78" t="e">
        <f aca="false">IF(AS777=0,"",AS777)</f>
        <v>#N/A</v>
      </c>
      <c r="BK777" s="78" t="e">
        <f aca="false">IF(AT777=0,"",AT777)</f>
        <v>#N/A</v>
      </c>
      <c r="BL777" s="78" t="e">
        <f aca="false">IF(AU777=0,"",AU777)</f>
        <v>#N/A</v>
      </c>
      <c r="BM777" s="78" t="e">
        <f aca="false">IF(AV777=0,"",AV777)</f>
        <v>#N/A</v>
      </c>
      <c r="BN777" s="78" t="e">
        <f aca="false">IF(AW777=0,"",AW777)</f>
        <v>#N/A</v>
      </c>
      <c r="BO777" s="78" t="e">
        <f aca="false">IF(AX777=0,"",AX777)</f>
        <v>#N/A</v>
      </c>
      <c r="BP777" s="78" t="e">
        <f aca="false">IF(AY777=0,"",AY777)</f>
        <v>#N/A</v>
      </c>
      <c r="BQ777" s="78" t="e">
        <f aca="false">IF(AZ777=0,"",AZ777)</f>
        <v>#N/A</v>
      </c>
      <c r="BR777" s="78" t="e">
        <f aca="false">IF(BA777=0,"",BA777)</f>
        <v>#N/A</v>
      </c>
      <c r="BS777" s="78" t="e">
        <f aca="false">IF(BB777=0,"",BB777)</f>
        <v>#N/A</v>
      </c>
      <c r="BT777" s="78" t="e">
        <f aca="false">IF(BC777=0,"",BC777)</f>
        <v>#N/A</v>
      </c>
      <c r="BU777" s="78" t="e">
        <f aca="false">IF(BD777=0,"",BD777)</f>
        <v>#N/A</v>
      </c>
    </row>
    <row r="778" customFormat="false" ht="56.7" hidden="false" customHeight="true" outlineLevel="0" collapsed="false">
      <c r="A778" s="137"/>
      <c r="B778" s="138"/>
      <c r="C778" s="139"/>
      <c r="D778" s="139"/>
      <c r="E778" s="143"/>
      <c r="F778" s="120"/>
      <c r="G778" s="121"/>
      <c r="H778" s="122"/>
      <c r="I778" s="123"/>
      <c r="J778" s="116"/>
      <c r="K778" s="124" t="str">
        <f aca="false">IF(ISBLANK(I778),"",ROUND(IF(J778&lt;&gt;"€",IF(J778="$",I778*TRANSFERENCIAS!$E$29,I778*TRANSFERENCIAS!$H$29),I778),2))</f>
        <v/>
      </c>
      <c r="L778" s="142"/>
      <c r="M778" s="142"/>
      <c r="N778" s="142"/>
      <c r="O778" s="142"/>
      <c r="P778" s="142"/>
      <c r="Q778" s="160" t="str">
        <f aca="false">IF(ISNUMBER(X778),X778,"P")</f>
        <v>P</v>
      </c>
      <c r="W778" s="129" t="n">
        <f aca="false">SUM(L778:O778)</f>
        <v>0</v>
      </c>
      <c r="X778" s="129" t="str">
        <f aca="false">IF(W778&gt;0,ABS(W778-K778),"")</f>
        <v/>
      </c>
      <c r="AO778" s="78" t="e">
        <f aca="false">VLOOKUP(F778,PTDS2!$A$1:$Q$13,2)</f>
        <v>#N/A</v>
      </c>
      <c r="AP778" s="78" t="e">
        <f aca="false">VLOOKUP(F778,PTDS2!$A$1:$Q$13,3)</f>
        <v>#N/A</v>
      </c>
      <c r="AQ778" s="78" t="e">
        <f aca="false">VLOOKUP(F778,PTDS2!$A$1:$Q$13,4)</f>
        <v>#N/A</v>
      </c>
      <c r="AR778" s="78" t="e">
        <f aca="false">VLOOKUP(F778,PTDS2!$A$1:$Q$13,5)</f>
        <v>#N/A</v>
      </c>
      <c r="AS778" s="78" t="e">
        <f aca="false">VLOOKUP(F778,PTDS2!$A$1:$Q$13,6)</f>
        <v>#N/A</v>
      </c>
      <c r="AT778" s="78" t="e">
        <f aca="false">VLOOKUP(F778,PTDS2!$A$1:$Q$13,7)</f>
        <v>#N/A</v>
      </c>
      <c r="AU778" s="78" t="e">
        <f aca="false">VLOOKUP(F778,PTDS2!$A$1:$Q$13,8)</f>
        <v>#N/A</v>
      </c>
      <c r="AV778" s="78" t="e">
        <f aca="false">VLOOKUP(F778,PTDS2!$A$1:$Q$13,9)</f>
        <v>#N/A</v>
      </c>
      <c r="AW778" s="78" t="e">
        <f aca="false">VLOOKUP(F778,PTDS2!$A$1:$Q$13,10)</f>
        <v>#N/A</v>
      </c>
      <c r="AX778" s="78" t="e">
        <f aca="false">VLOOKUP(F778,PTDS2!$A$1:$Q$13,11)</f>
        <v>#N/A</v>
      </c>
      <c r="AY778" s="78" t="e">
        <f aca="false">VLOOKUP(F778,PTDS2!$A$1:$Q$13,12)</f>
        <v>#N/A</v>
      </c>
      <c r="AZ778" s="78" t="e">
        <f aca="false">VLOOKUP(F778,PTDS2!$A$1:$Q$13,13)</f>
        <v>#N/A</v>
      </c>
      <c r="BA778" s="78" t="e">
        <f aca="false">VLOOKUP(F778,PTDS2!$A$1:$Q$13,14)</f>
        <v>#N/A</v>
      </c>
      <c r="BB778" s="78" t="e">
        <f aca="false">VLOOKUP(F778,PTDS2!$A$1:$Q$13,15)</f>
        <v>#N/A</v>
      </c>
      <c r="BC778" s="78" t="e">
        <f aca="false">VLOOKUP(F778,PTDS2!$A$1:$Q$13,16)</f>
        <v>#N/A</v>
      </c>
      <c r="BD778" s="78" t="e">
        <f aca="false">VLOOKUP(F778,PTDS2!$A$1:$Q$13,17)</f>
        <v>#N/A</v>
      </c>
      <c r="BF778" s="78" t="e">
        <f aca="false">IF(AO778=0,"",AO778)</f>
        <v>#N/A</v>
      </c>
      <c r="BG778" s="78" t="e">
        <f aca="false">IF(AP778=0,"",AP778)</f>
        <v>#N/A</v>
      </c>
      <c r="BH778" s="78" t="e">
        <f aca="false">IF(AQ778=0,"",AQ778)</f>
        <v>#N/A</v>
      </c>
      <c r="BI778" s="78" t="e">
        <f aca="false">IF(AR778=0,"",AR778)</f>
        <v>#N/A</v>
      </c>
      <c r="BJ778" s="78" t="e">
        <f aca="false">IF(AS778=0,"",AS778)</f>
        <v>#N/A</v>
      </c>
      <c r="BK778" s="78" t="e">
        <f aca="false">IF(AT778=0,"",AT778)</f>
        <v>#N/A</v>
      </c>
      <c r="BL778" s="78" t="e">
        <f aca="false">IF(AU778=0,"",AU778)</f>
        <v>#N/A</v>
      </c>
      <c r="BM778" s="78" t="e">
        <f aca="false">IF(AV778=0,"",AV778)</f>
        <v>#N/A</v>
      </c>
      <c r="BN778" s="78" t="e">
        <f aca="false">IF(AW778=0,"",AW778)</f>
        <v>#N/A</v>
      </c>
      <c r="BO778" s="78" t="e">
        <f aca="false">IF(AX778=0,"",AX778)</f>
        <v>#N/A</v>
      </c>
      <c r="BP778" s="78" t="e">
        <f aca="false">IF(AY778=0,"",AY778)</f>
        <v>#N/A</v>
      </c>
      <c r="BQ778" s="78" t="e">
        <f aca="false">IF(AZ778=0,"",AZ778)</f>
        <v>#N/A</v>
      </c>
      <c r="BR778" s="78" t="e">
        <f aca="false">IF(BA778=0,"",BA778)</f>
        <v>#N/A</v>
      </c>
      <c r="BS778" s="78" t="e">
        <f aca="false">IF(BB778=0,"",BB778)</f>
        <v>#N/A</v>
      </c>
      <c r="BT778" s="78" t="e">
        <f aca="false">IF(BC778=0,"",BC778)</f>
        <v>#N/A</v>
      </c>
      <c r="BU778" s="78" t="e">
        <f aca="false">IF(BD778=0,"",BD778)</f>
        <v>#N/A</v>
      </c>
    </row>
    <row r="779" customFormat="false" ht="56.7" hidden="false" customHeight="true" outlineLevel="0" collapsed="false">
      <c r="A779" s="137"/>
      <c r="B779" s="138"/>
      <c r="C779" s="139"/>
      <c r="D779" s="139"/>
      <c r="E779" s="143"/>
      <c r="F779" s="120"/>
      <c r="G779" s="121"/>
      <c r="H779" s="122"/>
      <c r="I779" s="123"/>
      <c r="J779" s="116"/>
      <c r="K779" s="124" t="str">
        <f aca="false">IF(ISBLANK(I779),"",ROUND(IF(J779&lt;&gt;"€",IF(J779="$",I779*TRANSFERENCIAS!$E$29,I779*TRANSFERENCIAS!$H$29),I779),2))</f>
        <v/>
      </c>
      <c r="L779" s="142"/>
      <c r="M779" s="142"/>
      <c r="N779" s="142"/>
      <c r="O779" s="142"/>
      <c r="P779" s="142"/>
      <c r="Q779" s="160" t="str">
        <f aca="false">IF(ISNUMBER(X779),X779,"P")</f>
        <v>P</v>
      </c>
      <c r="W779" s="129" t="n">
        <f aca="false">SUM(L779:O779)</f>
        <v>0</v>
      </c>
      <c r="X779" s="129" t="str">
        <f aca="false">IF(W779&gt;0,ABS(W779-K779),"")</f>
        <v/>
      </c>
      <c r="AO779" s="78" t="e">
        <f aca="false">VLOOKUP(F779,PTDS2!$A$1:$Q$13,2)</f>
        <v>#N/A</v>
      </c>
      <c r="AP779" s="78" t="e">
        <f aca="false">VLOOKUP(F779,PTDS2!$A$1:$Q$13,3)</f>
        <v>#N/A</v>
      </c>
      <c r="AQ779" s="78" t="e">
        <f aca="false">VLOOKUP(F779,PTDS2!$A$1:$Q$13,4)</f>
        <v>#N/A</v>
      </c>
      <c r="AR779" s="78" t="e">
        <f aca="false">VLOOKUP(F779,PTDS2!$A$1:$Q$13,5)</f>
        <v>#N/A</v>
      </c>
      <c r="AS779" s="78" t="e">
        <f aca="false">VLOOKUP(F779,PTDS2!$A$1:$Q$13,6)</f>
        <v>#N/A</v>
      </c>
      <c r="AT779" s="78" t="e">
        <f aca="false">VLOOKUP(F779,PTDS2!$A$1:$Q$13,7)</f>
        <v>#N/A</v>
      </c>
      <c r="AU779" s="78" t="e">
        <f aca="false">VLOOKUP(F779,PTDS2!$A$1:$Q$13,8)</f>
        <v>#N/A</v>
      </c>
      <c r="AV779" s="78" t="e">
        <f aca="false">VLOOKUP(F779,PTDS2!$A$1:$Q$13,9)</f>
        <v>#N/A</v>
      </c>
      <c r="AW779" s="78" t="e">
        <f aca="false">VLOOKUP(F779,PTDS2!$A$1:$Q$13,10)</f>
        <v>#N/A</v>
      </c>
      <c r="AX779" s="78" t="e">
        <f aca="false">VLOOKUP(F779,PTDS2!$A$1:$Q$13,11)</f>
        <v>#N/A</v>
      </c>
      <c r="AY779" s="78" t="e">
        <f aca="false">VLOOKUP(F779,PTDS2!$A$1:$Q$13,12)</f>
        <v>#N/A</v>
      </c>
      <c r="AZ779" s="78" t="e">
        <f aca="false">VLOOKUP(F779,PTDS2!$A$1:$Q$13,13)</f>
        <v>#N/A</v>
      </c>
      <c r="BA779" s="78" t="e">
        <f aca="false">VLOOKUP(F779,PTDS2!$A$1:$Q$13,14)</f>
        <v>#N/A</v>
      </c>
      <c r="BB779" s="78" t="e">
        <f aca="false">VLOOKUP(F779,PTDS2!$A$1:$Q$13,15)</f>
        <v>#N/A</v>
      </c>
      <c r="BC779" s="78" t="e">
        <f aca="false">VLOOKUP(F779,PTDS2!$A$1:$Q$13,16)</f>
        <v>#N/A</v>
      </c>
      <c r="BD779" s="78" t="e">
        <f aca="false">VLOOKUP(F779,PTDS2!$A$1:$Q$13,17)</f>
        <v>#N/A</v>
      </c>
      <c r="BF779" s="78" t="e">
        <f aca="false">IF(AO779=0,"",AO779)</f>
        <v>#N/A</v>
      </c>
      <c r="BG779" s="78" t="e">
        <f aca="false">IF(AP779=0,"",AP779)</f>
        <v>#N/A</v>
      </c>
      <c r="BH779" s="78" t="e">
        <f aca="false">IF(AQ779=0,"",AQ779)</f>
        <v>#N/A</v>
      </c>
      <c r="BI779" s="78" t="e">
        <f aca="false">IF(AR779=0,"",AR779)</f>
        <v>#N/A</v>
      </c>
      <c r="BJ779" s="78" t="e">
        <f aca="false">IF(AS779=0,"",AS779)</f>
        <v>#N/A</v>
      </c>
      <c r="BK779" s="78" t="e">
        <f aca="false">IF(AT779=0,"",AT779)</f>
        <v>#N/A</v>
      </c>
      <c r="BL779" s="78" t="e">
        <f aca="false">IF(AU779=0,"",AU779)</f>
        <v>#N/A</v>
      </c>
      <c r="BM779" s="78" t="e">
        <f aca="false">IF(AV779=0,"",AV779)</f>
        <v>#N/A</v>
      </c>
      <c r="BN779" s="78" t="e">
        <f aca="false">IF(AW779=0,"",AW779)</f>
        <v>#N/A</v>
      </c>
      <c r="BO779" s="78" t="e">
        <f aca="false">IF(AX779=0,"",AX779)</f>
        <v>#N/A</v>
      </c>
      <c r="BP779" s="78" t="e">
        <f aca="false">IF(AY779=0,"",AY779)</f>
        <v>#N/A</v>
      </c>
      <c r="BQ779" s="78" t="e">
        <f aca="false">IF(AZ779=0,"",AZ779)</f>
        <v>#N/A</v>
      </c>
      <c r="BR779" s="78" t="e">
        <f aca="false">IF(BA779=0,"",BA779)</f>
        <v>#N/A</v>
      </c>
      <c r="BS779" s="78" t="e">
        <f aca="false">IF(BB779=0,"",BB779)</f>
        <v>#N/A</v>
      </c>
      <c r="BT779" s="78" t="e">
        <f aca="false">IF(BC779=0,"",BC779)</f>
        <v>#N/A</v>
      </c>
      <c r="BU779" s="78" t="e">
        <f aca="false">IF(BD779=0,"",BD779)</f>
        <v>#N/A</v>
      </c>
    </row>
    <row r="780" customFormat="false" ht="56.7" hidden="false" customHeight="true" outlineLevel="0" collapsed="false">
      <c r="A780" s="137"/>
      <c r="B780" s="138"/>
      <c r="C780" s="139"/>
      <c r="D780" s="139"/>
      <c r="E780" s="143"/>
      <c r="F780" s="120"/>
      <c r="G780" s="121"/>
      <c r="H780" s="122"/>
      <c r="I780" s="123"/>
      <c r="J780" s="116"/>
      <c r="K780" s="124" t="str">
        <f aca="false">IF(ISBLANK(I780),"",ROUND(IF(J780&lt;&gt;"€",IF(J780="$",I780*TRANSFERENCIAS!$E$29,I780*TRANSFERENCIAS!$H$29),I780),2))</f>
        <v/>
      </c>
      <c r="L780" s="142"/>
      <c r="M780" s="142"/>
      <c r="N780" s="142"/>
      <c r="O780" s="142"/>
      <c r="P780" s="142"/>
      <c r="Q780" s="160" t="str">
        <f aca="false">IF(ISNUMBER(X780),X780,"P")</f>
        <v>P</v>
      </c>
      <c r="W780" s="129" t="n">
        <f aca="false">SUM(L780:O780)</f>
        <v>0</v>
      </c>
      <c r="X780" s="129" t="str">
        <f aca="false">IF(W780&gt;0,ABS(W780-K780),"")</f>
        <v/>
      </c>
      <c r="AO780" s="78" t="e">
        <f aca="false">VLOOKUP(F780,PTDS2!$A$1:$Q$13,2)</f>
        <v>#N/A</v>
      </c>
      <c r="AP780" s="78" t="e">
        <f aca="false">VLOOKUP(F780,PTDS2!$A$1:$Q$13,3)</f>
        <v>#N/A</v>
      </c>
      <c r="AQ780" s="78" t="e">
        <f aca="false">VLOOKUP(F780,PTDS2!$A$1:$Q$13,4)</f>
        <v>#N/A</v>
      </c>
      <c r="AR780" s="78" t="e">
        <f aca="false">VLOOKUP(F780,PTDS2!$A$1:$Q$13,5)</f>
        <v>#N/A</v>
      </c>
      <c r="AS780" s="78" t="e">
        <f aca="false">VLOOKUP(F780,PTDS2!$A$1:$Q$13,6)</f>
        <v>#N/A</v>
      </c>
      <c r="AT780" s="78" t="e">
        <f aca="false">VLOOKUP(F780,PTDS2!$A$1:$Q$13,7)</f>
        <v>#N/A</v>
      </c>
      <c r="AU780" s="78" t="e">
        <f aca="false">VLOOKUP(F780,PTDS2!$A$1:$Q$13,8)</f>
        <v>#N/A</v>
      </c>
      <c r="AV780" s="78" t="e">
        <f aca="false">VLOOKUP(F780,PTDS2!$A$1:$Q$13,9)</f>
        <v>#N/A</v>
      </c>
      <c r="AW780" s="78" t="e">
        <f aca="false">VLOOKUP(F780,PTDS2!$A$1:$Q$13,10)</f>
        <v>#N/A</v>
      </c>
      <c r="AX780" s="78" t="e">
        <f aca="false">VLOOKUP(F780,PTDS2!$A$1:$Q$13,11)</f>
        <v>#N/A</v>
      </c>
      <c r="AY780" s="78" t="e">
        <f aca="false">VLOOKUP(F780,PTDS2!$A$1:$Q$13,12)</f>
        <v>#N/A</v>
      </c>
      <c r="AZ780" s="78" t="e">
        <f aca="false">VLOOKUP(F780,PTDS2!$A$1:$Q$13,13)</f>
        <v>#N/A</v>
      </c>
      <c r="BA780" s="78" t="e">
        <f aca="false">VLOOKUP(F780,PTDS2!$A$1:$Q$13,14)</f>
        <v>#N/A</v>
      </c>
      <c r="BB780" s="78" t="e">
        <f aca="false">VLOOKUP(F780,PTDS2!$A$1:$Q$13,15)</f>
        <v>#N/A</v>
      </c>
      <c r="BC780" s="78" t="e">
        <f aca="false">VLOOKUP(F780,PTDS2!$A$1:$Q$13,16)</f>
        <v>#N/A</v>
      </c>
      <c r="BD780" s="78" t="e">
        <f aca="false">VLOOKUP(F780,PTDS2!$A$1:$Q$13,17)</f>
        <v>#N/A</v>
      </c>
      <c r="BF780" s="78" t="e">
        <f aca="false">IF(AO780=0,"",AO780)</f>
        <v>#N/A</v>
      </c>
      <c r="BG780" s="78" t="e">
        <f aca="false">IF(AP780=0,"",AP780)</f>
        <v>#N/A</v>
      </c>
      <c r="BH780" s="78" t="e">
        <f aca="false">IF(AQ780=0,"",AQ780)</f>
        <v>#N/A</v>
      </c>
      <c r="BI780" s="78" t="e">
        <f aca="false">IF(AR780=0,"",AR780)</f>
        <v>#N/A</v>
      </c>
      <c r="BJ780" s="78" t="e">
        <f aca="false">IF(AS780=0,"",AS780)</f>
        <v>#N/A</v>
      </c>
      <c r="BK780" s="78" t="e">
        <f aca="false">IF(AT780=0,"",AT780)</f>
        <v>#N/A</v>
      </c>
      <c r="BL780" s="78" t="e">
        <f aca="false">IF(AU780=0,"",AU780)</f>
        <v>#N/A</v>
      </c>
      <c r="BM780" s="78" t="e">
        <f aca="false">IF(AV780=0,"",AV780)</f>
        <v>#N/A</v>
      </c>
      <c r="BN780" s="78" t="e">
        <f aca="false">IF(AW780=0,"",AW780)</f>
        <v>#N/A</v>
      </c>
      <c r="BO780" s="78" t="e">
        <f aca="false">IF(AX780=0,"",AX780)</f>
        <v>#N/A</v>
      </c>
      <c r="BP780" s="78" t="e">
        <f aca="false">IF(AY780=0,"",AY780)</f>
        <v>#N/A</v>
      </c>
      <c r="BQ780" s="78" t="e">
        <f aca="false">IF(AZ780=0,"",AZ780)</f>
        <v>#N/A</v>
      </c>
      <c r="BR780" s="78" t="e">
        <f aca="false">IF(BA780=0,"",BA780)</f>
        <v>#N/A</v>
      </c>
      <c r="BS780" s="78" t="e">
        <f aca="false">IF(BB780=0,"",BB780)</f>
        <v>#N/A</v>
      </c>
      <c r="BT780" s="78" t="e">
        <f aca="false">IF(BC780=0,"",BC780)</f>
        <v>#N/A</v>
      </c>
      <c r="BU780" s="78" t="e">
        <f aca="false">IF(BD780=0,"",BD780)</f>
        <v>#N/A</v>
      </c>
    </row>
    <row r="781" customFormat="false" ht="56.7" hidden="false" customHeight="true" outlineLevel="0" collapsed="false">
      <c r="A781" s="137"/>
      <c r="B781" s="138"/>
      <c r="C781" s="139"/>
      <c r="D781" s="139"/>
      <c r="E781" s="143"/>
      <c r="F781" s="120"/>
      <c r="G781" s="121"/>
      <c r="H781" s="122"/>
      <c r="I781" s="123"/>
      <c r="J781" s="116"/>
      <c r="K781" s="124" t="str">
        <f aca="false">IF(ISBLANK(I781),"",ROUND(IF(J781&lt;&gt;"€",IF(J781="$",I781*TRANSFERENCIAS!$E$29,I781*TRANSFERENCIAS!$H$29),I781),2))</f>
        <v/>
      </c>
      <c r="L781" s="142"/>
      <c r="M781" s="142"/>
      <c r="N781" s="142"/>
      <c r="O781" s="142"/>
      <c r="P781" s="142"/>
      <c r="Q781" s="160" t="str">
        <f aca="false">IF(ISNUMBER(X781),X781,"P")</f>
        <v>P</v>
      </c>
      <c r="W781" s="129" t="n">
        <f aca="false">SUM(L781:O781)</f>
        <v>0</v>
      </c>
      <c r="X781" s="129" t="str">
        <f aca="false">IF(W781&gt;0,ABS(W781-K781),"")</f>
        <v/>
      </c>
      <c r="AO781" s="78" t="e">
        <f aca="false">VLOOKUP(F781,PTDS2!$A$1:$Q$13,2)</f>
        <v>#N/A</v>
      </c>
      <c r="AP781" s="78" t="e">
        <f aca="false">VLOOKUP(F781,PTDS2!$A$1:$Q$13,3)</f>
        <v>#N/A</v>
      </c>
      <c r="AQ781" s="78" t="e">
        <f aca="false">VLOOKUP(F781,PTDS2!$A$1:$Q$13,4)</f>
        <v>#N/A</v>
      </c>
      <c r="AR781" s="78" t="e">
        <f aca="false">VLOOKUP(F781,PTDS2!$A$1:$Q$13,5)</f>
        <v>#N/A</v>
      </c>
      <c r="AS781" s="78" t="e">
        <f aca="false">VLOOKUP(F781,PTDS2!$A$1:$Q$13,6)</f>
        <v>#N/A</v>
      </c>
      <c r="AT781" s="78" t="e">
        <f aca="false">VLOOKUP(F781,PTDS2!$A$1:$Q$13,7)</f>
        <v>#N/A</v>
      </c>
      <c r="AU781" s="78" t="e">
        <f aca="false">VLOOKUP(F781,PTDS2!$A$1:$Q$13,8)</f>
        <v>#N/A</v>
      </c>
      <c r="AV781" s="78" t="e">
        <f aca="false">VLOOKUP(F781,PTDS2!$A$1:$Q$13,9)</f>
        <v>#N/A</v>
      </c>
      <c r="AW781" s="78" t="e">
        <f aca="false">VLOOKUP(F781,PTDS2!$A$1:$Q$13,10)</f>
        <v>#N/A</v>
      </c>
      <c r="AX781" s="78" t="e">
        <f aca="false">VLOOKUP(F781,PTDS2!$A$1:$Q$13,11)</f>
        <v>#N/A</v>
      </c>
      <c r="AY781" s="78" t="e">
        <f aca="false">VLOOKUP(F781,PTDS2!$A$1:$Q$13,12)</f>
        <v>#N/A</v>
      </c>
      <c r="AZ781" s="78" t="e">
        <f aca="false">VLOOKUP(F781,PTDS2!$A$1:$Q$13,13)</f>
        <v>#N/A</v>
      </c>
      <c r="BA781" s="78" t="e">
        <f aca="false">VLOOKUP(F781,PTDS2!$A$1:$Q$13,14)</f>
        <v>#N/A</v>
      </c>
      <c r="BB781" s="78" t="e">
        <f aca="false">VLOOKUP(F781,PTDS2!$A$1:$Q$13,15)</f>
        <v>#N/A</v>
      </c>
      <c r="BC781" s="78" t="e">
        <f aca="false">VLOOKUP(F781,PTDS2!$A$1:$Q$13,16)</f>
        <v>#N/A</v>
      </c>
      <c r="BD781" s="78" t="e">
        <f aca="false">VLOOKUP(F781,PTDS2!$A$1:$Q$13,17)</f>
        <v>#N/A</v>
      </c>
      <c r="BF781" s="78" t="e">
        <f aca="false">IF(AO781=0,"",AO781)</f>
        <v>#N/A</v>
      </c>
      <c r="BG781" s="78" t="e">
        <f aca="false">IF(AP781=0,"",AP781)</f>
        <v>#N/A</v>
      </c>
      <c r="BH781" s="78" t="e">
        <f aca="false">IF(AQ781=0,"",AQ781)</f>
        <v>#N/A</v>
      </c>
      <c r="BI781" s="78" t="e">
        <f aca="false">IF(AR781=0,"",AR781)</f>
        <v>#N/A</v>
      </c>
      <c r="BJ781" s="78" t="e">
        <f aca="false">IF(AS781=0,"",AS781)</f>
        <v>#N/A</v>
      </c>
      <c r="BK781" s="78" t="e">
        <f aca="false">IF(AT781=0,"",AT781)</f>
        <v>#N/A</v>
      </c>
      <c r="BL781" s="78" t="e">
        <f aca="false">IF(AU781=0,"",AU781)</f>
        <v>#N/A</v>
      </c>
      <c r="BM781" s="78" t="e">
        <f aca="false">IF(AV781=0,"",AV781)</f>
        <v>#N/A</v>
      </c>
      <c r="BN781" s="78" t="e">
        <f aca="false">IF(AW781=0,"",AW781)</f>
        <v>#N/A</v>
      </c>
      <c r="BO781" s="78" t="e">
        <f aca="false">IF(AX781=0,"",AX781)</f>
        <v>#N/A</v>
      </c>
      <c r="BP781" s="78" t="e">
        <f aca="false">IF(AY781=0,"",AY781)</f>
        <v>#N/A</v>
      </c>
      <c r="BQ781" s="78" t="e">
        <f aca="false">IF(AZ781=0,"",AZ781)</f>
        <v>#N/A</v>
      </c>
      <c r="BR781" s="78" t="e">
        <f aca="false">IF(BA781=0,"",BA781)</f>
        <v>#N/A</v>
      </c>
      <c r="BS781" s="78" t="e">
        <f aca="false">IF(BB781=0,"",BB781)</f>
        <v>#N/A</v>
      </c>
      <c r="BT781" s="78" t="e">
        <f aca="false">IF(BC781=0,"",BC781)</f>
        <v>#N/A</v>
      </c>
      <c r="BU781" s="78" t="e">
        <f aca="false">IF(BD781=0,"",BD781)</f>
        <v>#N/A</v>
      </c>
    </row>
    <row r="782" customFormat="false" ht="56.7" hidden="false" customHeight="true" outlineLevel="0" collapsed="false">
      <c r="A782" s="137"/>
      <c r="B782" s="138"/>
      <c r="C782" s="139"/>
      <c r="D782" s="139"/>
      <c r="E782" s="143"/>
      <c r="F782" s="120"/>
      <c r="G782" s="121"/>
      <c r="H782" s="122"/>
      <c r="I782" s="123"/>
      <c r="J782" s="116"/>
      <c r="K782" s="124" t="str">
        <f aca="false">IF(ISBLANK(I782),"",ROUND(IF(J782&lt;&gt;"€",IF(J782="$",I782*TRANSFERENCIAS!$E$29,I782*TRANSFERENCIAS!$H$29),I782),2))</f>
        <v/>
      </c>
      <c r="L782" s="142"/>
      <c r="M782" s="142"/>
      <c r="N782" s="142"/>
      <c r="O782" s="142"/>
      <c r="P782" s="142"/>
      <c r="Q782" s="160" t="str">
        <f aca="false">IF(ISNUMBER(X782),X782,"P")</f>
        <v>P</v>
      </c>
      <c r="W782" s="129" t="n">
        <f aca="false">SUM(L782:O782)</f>
        <v>0</v>
      </c>
      <c r="X782" s="129" t="str">
        <f aca="false">IF(W782&gt;0,ABS(W782-K782),"")</f>
        <v/>
      </c>
      <c r="AO782" s="78" t="e">
        <f aca="false">VLOOKUP(F782,PTDS2!$A$1:$Q$13,2)</f>
        <v>#N/A</v>
      </c>
      <c r="AP782" s="78" t="e">
        <f aca="false">VLOOKUP(F782,PTDS2!$A$1:$Q$13,3)</f>
        <v>#N/A</v>
      </c>
      <c r="AQ782" s="78" t="e">
        <f aca="false">VLOOKUP(F782,PTDS2!$A$1:$Q$13,4)</f>
        <v>#N/A</v>
      </c>
      <c r="AR782" s="78" t="e">
        <f aca="false">VLOOKUP(F782,PTDS2!$A$1:$Q$13,5)</f>
        <v>#N/A</v>
      </c>
      <c r="AS782" s="78" t="e">
        <f aca="false">VLOOKUP(F782,PTDS2!$A$1:$Q$13,6)</f>
        <v>#N/A</v>
      </c>
      <c r="AT782" s="78" t="e">
        <f aca="false">VLOOKUP(F782,PTDS2!$A$1:$Q$13,7)</f>
        <v>#N/A</v>
      </c>
      <c r="AU782" s="78" t="e">
        <f aca="false">VLOOKUP(F782,PTDS2!$A$1:$Q$13,8)</f>
        <v>#N/A</v>
      </c>
      <c r="AV782" s="78" t="e">
        <f aca="false">VLOOKUP(F782,PTDS2!$A$1:$Q$13,9)</f>
        <v>#N/A</v>
      </c>
      <c r="AW782" s="78" t="e">
        <f aca="false">VLOOKUP(F782,PTDS2!$A$1:$Q$13,10)</f>
        <v>#N/A</v>
      </c>
      <c r="AX782" s="78" t="e">
        <f aca="false">VLOOKUP(F782,PTDS2!$A$1:$Q$13,11)</f>
        <v>#N/A</v>
      </c>
      <c r="AY782" s="78" t="e">
        <f aca="false">VLOOKUP(F782,PTDS2!$A$1:$Q$13,12)</f>
        <v>#N/A</v>
      </c>
      <c r="AZ782" s="78" t="e">
        <f aca="false">VLOOKUP(F782,PTDS2!$A$1:$Q$13,13)</f>
        <v>#N/A</v>
      </c>
      <c r="BA782" s="78" t="e">
        <f aca="false">VLOOKUP(F782,PTDS2!$A$1:$Q$13,14)</f>
        <v>#N/A</v>
      </c>
      <c r="BB782" s="78" t="e">
        <f aca="false">VLOOKUP(F782,PTDS2!$A$1:$Q$13,15)</f>
        <v>#N/A</v>
      </c>
      <c r="BC782" s="78" t="e">
        <f aca="false">VLOOKUP(F782,PTDS2!$A$1:$Q$13,16)</f>
        <v>#N/A</v>
      </c>
      <c r="BD782" s="78" t="e">
        <f aca="false">VLOOKUP(F782,PTDS2!$A$1:$Q$13,17)</f>
        <v>#N/A</v>
      </c>
      <c r="BF782" s="78" t="e">
        <f aca="false">IF(AO782=0,"",AO782)</f>
        <v>#N/A</v>
      </c>
      <c r="BG782" s="78" t="e">
        <f aca="false">IF(AP782=0,"",AP782)</f>
        <v>#N/A</v>
      </c>
      <c r="BH782" s="78" t="e">
        <f aca="false">IF(AQ782=0,"",AQ782)</f>
        <v>#N/A</v>
      </c>
      <c r="BI782" s="78" t="e">
        <f aca="false">IF(AR782=0,"",AR782)</f>
        <v>#N/A</v>
      </c>
      <c r="BJ782" s="78" t="e">
        <f aca="false">IF(AS782=0,"",AS782)</f>
        <v>#N/A</v>
      </c>
      <c r="BK782" s="78" t="e">
        <f aca="false">IF(AT782=0,"",AT782)</f>
        <v>#N/A</v>
      </c>
      <c r="BL782" s="78" t="e">
        <f aca="false">IF(AU782=0,"",AU782)</f>
        <v>#N/A</v>
      </c>
      <c r="BM782" s="78" t="e">
        <f aca="false">IF(AV782=0,"",AV782)</f>
        <v>#N/A</v>
      </c>
      <c r="BN782" s="78" t="e">
        <f aca="false">IF(AW782=0,"",AW782)</f>
        <v>#N/A</v>
      </c>
      <c r="BO782" s="78" t="e">
        <f aca="false">IF(AX782=0,"",AX782)</f>
        <v>#N/A</v>
      </c>
      <c r="BP782" s="78" t="e">
        <f aca="false">IF(AY782=0,"",AY782)</f>
        <v>#N/A</v>
      </c>
      <c r="BQ782" s="78" t="e">
        <f aca="false">IF(AZ782=0,"",AZ782)</f>
        <v>#N/A</v>
      </c>
      <c r="BR782" s="78" t="e">
        <f aca="false">IF(BA782=0,"",BA782)</f>
        <v>#N/A</v>
      </c>
      <c r="BS782" s="78" t="e">
        <f aca="false">IF(BB782=0,"",BB782)</f>
        <v>#N/A</v>
      </c>
      <c r="BT782" s="78" t="e">
        <f aca="false">IF(BC782=0,"",BC782)</f>
        <v>#N/A</v>
      </c>
      <c r="BU782" s="78" t="e">
        <f aca="false">IF(BD782=0,"",BD782)</f>
        <v>#N/A</v>
      </c>
    </row>
    <row r="783" customFormat="false" ht="56.7" hidden="false" customHeight="true" outlineLevel="0" collapsed="false">
      <c r="A783" s="137"/>
      <c r="B783" s="138"/>
      <c r="C783" s="139"/>
      <c r="D783" s="139"/>
      <c r="E783" s="143"/>
      <c r="F783" s="120"/>
      <c r="G783" s="121"/>
      <c r="H783" s="122"/>
      <c r="I783" s="123"/>
      <c r="J783" s="116"/>
      <c r="K783" s="124" t="str">
        <f aca="false">IF(ISBLANK(I783),"",ROUND(IF(J783&lt;&gt;"€",IF(J783="$",I783*TRANSFERENCIAS!$E$29,I783*TRANSFERENCIAS!$H$29),I783),2))</f>
        <v/>
      </c>
      <c r="L783" s="142"/>
      <c r="M783" s="142"/>
      <c r="N783" s="142"/>
      <c r="O783" s="142"/>
      <c r="P783" s="142"/>
      <c r="Q783" s="160" t="str">
        <f aca="false">IF(ISNUMBER(X783),X783,"P")</f>
        <v>P</v>
      </c>
      <c r="W783" s="129" t="n">
        <f aca="false">SUM(L783:O783)</f>
        <v>0</v>
      </c>
      <c r="X783" s="129" t="str">
        <f aca="false">IF(W783&gt;0,ABS(W783-K783),"")</f>
        <v/>
      </c>
      <c r="AO783" s="78" t="e">
        <f aca="false">VLOOKUP(F783,PTDS2!$A$1:$Q$13,2)</f>
        <v>#N/A</v>
      </c>
      <c r="AP783" s="78" t="e">
        <f aca="false">VLOOKUP(F783,PTDS2!$A$1:$Q$13,3)</f>
        <v>#N/A</v>
      </c>
      <c r="AQ783" s="78" t="e">
        <f aca="false">VLOOKUP(F783,PTDS2!$A$1:$Q$13,4)</f>
        <v>#N/A</v>
      </c>
      <c r="AR783" s="78" t="e">
        <f aca="false">VLOOKUP(F783,PTDS2!$A$1:$Q$13,5)</f>
        <v>#N/A</v>
      </c>
      <c r="AS783" s="78" t="e">
        <f aca="false">VLOOKUP(F783,PTDS2!$A$1:$Q$13,6)</f>
        <v>#N/A</v>
      </c>
      <c r="AT783" s="78" t="e">
        <f aca="false">VLOOKUP(F783,PTDS2!$A$1:$Q$13,7)</f>
        <v>#N/A</v>
      </c>
      <c r="AU783" s="78" t="e">
        <f aca="false">VLOOKUP(F783,PTDS2!$A$1:$Q$13,8)</f>
        <v>#N/A</v>
      </c>
      <c r="AV783" s="78" t="e">
        <f aca="false">VLOOKUP(F783,PTDS2!$A$1:$Q$13,9)</f>
        <v>#N/A</v>
      </c>
      <c r="AW783" s="78" t="e">
        <f aca="false">VLOOKUP(F783,PTDS2!$A$1:$Q$13,10)</f>
        <v>#N/A</v>
      </c>
      <c r="AX783" s="78" t="e">
        <f aca="false">VLOOKUP(F783,PTDS2!$A$1:$Q$13,11)</f>
        <v>#N/A</v>
      </c>
      <c r="AY783" s="78" t="e">
        <f aca="false">VLOOKUP(F783,PTDS2!$A$1:$Q$13,12)</f>
        <v>#N/A</v>
      </c>
      <c r="AZ783" s="78" t="e">
        <f aca="false">VLOOKUP(F783,PTDS2!$A$1:$Q$13,13)</f>
        <v>#N/A</v>
      </c>
      <c r="BA783" s="78" t="e">
        <f aca="false">VLOOKUP(F783,PTDS2!$A$1:$Q$13,14)</f>
        <v>#N/A</v>
      </c>
      <c r="BB783" s="78" t="e">
        <f aca="false">VLOOKUP(F783,PTDS2!$A$1:$Q$13,15)</f>
        <v>#N/A</v>
      </c>
      <c r="BC783" s="78" t="e">
        <f aca="false">VLOOKUP(F783,PTDS2!$A$1:$Q$13,16)</f>
        <v>#N/A</v>
      </c>
      <c r="BD783" s="78" t="e">
        <f aca="false">VLOOKUP(F783,PTDS2!$A$1:$Q$13,17)</f>
        <v>#N/A</v>
      </c>
      <c r="BF783" s="78" t="e">
        <f aca="false">IF(AO783=0,"",AO783)</f>
        <v>#N/A</v>
      </c>
      <c r="BG783" s="78" t="e">
        <f aca="false">IF(AP783=0,"",AP783)</f>
        <v>#N/A</v>
      </c>
      <c r="BH783" s="78" t="e">
        <f aca="false">IF(AQ783=0,"",AQ783)</f>
        <v>#N/A</v>
      </c>
      <c r="BI783" s="78" t="e">
        <f aca="false">IF(AR783=0,"",AR783)</f>
        <v>#N/A</v>
      </c>
      <c r="BJ783" s="78" t="e">
        <f aca="false">IF(AS783=0,"",AS783)</f>
        <v>#N/A</v>
      </c>
      <c r="BK783" s="78" t="e">
        <f aca="false">IF(AT783=0,"",AT783)</f>
        <v>#N/A</v>
      </c>
      <c r="BL783" s="78" t="e">
        <f aca="false">IF(AU783=0,"",AU783)</f>
        <v>#N/A</v>
      </c>
      <c r="BM783" s="78" t="e">
        <f aca="false">IF(AV783=0,"",AV783)</f>
        <v>#N/A</v>
      </c>
      <c r="BN783" s="78" t="e">
        <f aca="false">IF(AW783=0,"",AW783)</f>
        <v>#N/A</v>
      </c>
      <c r="BO783" s="78" t="e">
        <f aca="false">IF(AX783=0,"",AX783)</f>
        <v>#N/A</v>
      </c>
      <c r="BP783" s="78" t="e">
        <f aca="false">IF(AY783=0,"",AY783)</f>
        <v>#N/A</v>
      </c>
      <c r="BQ783" s="78" t="e">
        <f aca="false">IF(AZ783=0,"",AZ783)</f>
        <v>#N/A</v>
      </c>
      <c r="BR783" s="78" t="e">
        <f aca="false">IF(BA783=0,"",BA783)</f>
        <v>#N/A</v>
      </c>
      <c r="BS783" s="78" t="e">
        <f aca="false">IF(BB783=0,"",BB783)</f>
        <v>#N/A</v>
      </c>
      <c r="BT783" s="78" t="e">
        <f aca="false">IF(BC783=0,"",BC783)</f>
        <v>#N/A</v>
      </c>
      <c r="BU783" s="78" t="e">
        <f aca="false">IF(BD783=0,"",BD783)</f>
        <v>#N/A</v>
      </c>
    </row>
    <row r="784" customFormat="false" ht="56.7" hidden="false" customHeight="true" outlineLevel="0" collapsed="false">
      <c r="A784" s="137"/>
      <c r="B784" s="138"/>
      <c r="C784" s="139"/>
      <c r="D784" s="139"/>
      <c r="E784" s="143"/>
      <c r="F784" s="120"/>
      <c r="G784" s="121"/>
      <c r="H784" s="122"/>
      <c r="I784" s="123"/>
      <c r="J784" s="116"/>
      <c r="K784" s="124" t="str">
        <f aca="false">IF(ISBLANK(I784),"",ROUND(IF(J784&lt;&gt;"€",IF(J784="$",I784*TRANSFERENCIAS!$E$29,I784*TRANSFERENCIAS!$H$29),I784),2))</f>
        <v/>
      </c>
      <c r="L784" s="142"/>
      <c r="M784" s="142"/>
      <c r="N784" s="142"/>
      <c r="O784" s="142"/>
      <c r="P784" s="142"/>
      <c r="Q784" s="160" t="str">
        <f aca="false">IF(ISNUMBER(X784),X784,"P")</f>
        <v>P</v>
      </c>
      <c r="W784" s="129" t="n">
        <f aca="false">SUM(L784:O784)</f>
        <v>0</v>
      </c>
      <c r="X784" s="129" t="str">
        <f aca="false">IF(W784&gt;0,ABS(W784-K784),"")</f>
        <v/>
      </c>
      <c r="AO784" s="78" t="e">
        <f aca="false">VLOOKUP(F784,PTDS2!$A$1:$Q$13,2)</f>
        <v>#N/A</v>
      </c>
      <c r="AP784" s="78" t="e">
        <f aca="false">VLOOKUP(F784,PTDS2!$A$1:$Q$13,3)</f>
        <v>#N/A</v>
      </c>
      <c r="AQ784" s="78" t="e">
        <f aca="false">VLOOKUP(F784,PTDS2!$A$1:$Q$13,4)</f>
        <v>#N/A</v>
      </c>
      <c r="AR784" s="78" t="e">
        <f aca="false">VLOOKUP(F784,PTDS2!$A$1:$Q$13,5)</f>
        <v>#N/A</v>
      </c>
      <c r="AS784" s="78" t="e">
        <f aca="false">VLOOKUP(F784,PTDS2!$A$1:$Q$13,6)</f>
        <v>#N/A</v>
      </c>
      <c r="AT784" s="78" t="e">
        <f aca="false">VLOOKUP(F784,PTDS2!$A$1:$Q$13,7)</f>
        <v>#N/A</v>
      </c>
      <c r="AU784" s="78" t="e">
        <f aca="false">VLOOKUP(F784,PTDS2!$A$1:$Q$13,8)</f>
        <v>#N/A</v>
      </c>
      <c r="AV784" s="78" t="e">
        <f aca="false">VLOOKUP(F784,PTDS2!$A$1:$Q$13,9)</f>
        <v>#N/A</v>
      </c>
      <c r="AW784" s="78" t="e">
        <f aca="false">VLOOKUP(F784,PTDS2!$A$1:$Q$13,10)</f>
        <v>#N/A</v>
      </c>
      <c r="AX784" s="78" t="e">
        <f aca="false">VLOOKUP(F784,PTDS2!$A$1:$Q$13,11)</f>
        <v>#N/A</v>
      </c>
      <c r="AY784" s="78" t="e">
        <f aca="false">VLOOKUP(F784,PTDS2!$A$1:$Q$13,12)</f>
        <v>#N/A</v>
      </c>
      <c r="AZ784" s="78" t="e">
        <f aca="false">VLOOKUP(F784,PTDS2!$A$1:$Q$13,13)</f>
        <v>#N/A</v>
      </c>
      <c r="BA784" s="78" t="e">
        <f aca="false">VLOOKUP(F784,PTDS2!$A$1:$Q$13,14)</f>
        <v>#N/A</v>
      </c>
      <c r="BB784" s="78" t="e">
        <f aca="false">VLOOKUP(F784,PTDS2!$A$1:$Q$13,15)</f>
        <v>#N/A</v>
      </c>
      <c r="BC784" s="78" t="e">
        <f aca="false">VLOOKUP(F784,PTDS2!$A$1:$Q$13,16)</f>
        <v>#N/A</v>
      </c>
      <c r="BD784" s="78" t="e">
        <f aca="false">VLOOKUP(F784,PTDS2!$A$1:$Q$13,17)</f>
        <v>#N/A</v>
      </c>
      <c r="BF784" s="78" t="e">
        <f aca="false">IF(AO784=0,"",AO784)</f>
        <v>#N/A</v>
      </c>
      <c r="BG784" s="78" t="e">
        <f aca="false">IF(AP784=0,"",AP784)</f>
        <v>#N/A</v>
      </c>
      <c r="BH784" s="78" t="e">
        <f aca="false">IF(AQ784=0,"",AQ784)</f>
        <v>#N/A</v>
      </c>
      <c r="BI784" s="78" t="e">
        <f aca="false">IF(AR784=0,"",AR784)</f>
        <v>#N/A</v>
      </c>
      <c r="BJ784" s="78" t="e">
        <f aca="false">IF(AS784=0,"",AS784)</f>
        <v>#N/A</v>
      </c>
      <c r="BK784" s="78" t="e">
        <f aca="false">IF(AT784=0,"",AT784)</f>
        <v>#N/A</v>
      </c>
      <c r="BL784" s="78" t="e">
        <f aca="false">IF(AU784=0,"",AU784)</f>
        <v>#N/A</v>
      </c>
      <c r="BM784" s="78" t="e">
        <f aca="false">IF(AV784=0,"",AV784)</f>
        <v>#N/A</v>
      </c>
      <c r="BN784" s="78" t="e">
        <f aca="false">IF(AW784=0,"",AW784)</f>
        <v>#N/A</v>
      </c>
      <c r="BO784" s="78" t="e">
        <f aca="false">IF(AX784=0,"",AX784)</f>
        <v>#N/A</v>
      </c>
      <c r="BP784" s="78" t="e">
        <f aca="false">IF(AY784=0,"",AY784)</f>
        <v>#N/A</v>
      </c>
      <c r="BQ784" s="78" t="e">
        <f aca="false">IF(AZ784=0,"",AZ784)</f>
        <v>#N/A</v>
      </c>
      <c r="BR784" s="78" t="e">
        <f aca="false">IF(BA784=0,"",BA784)</f>
        <v>#N/A</v>
      </c>
      <c r="BS784" s="78" t="e">
        <f aca="false">IF(BB784=0,"",BB784)</f>
        <v>#N/A</v>
      </c>
      <c r="BT784" s="78" t="e">
        <f aca="false">IF(BC784=0,"",BC784)</f>
        <v>#N/A</v>
      </c>
      <c r="BU784" s="78" t="e">
        <f aca="false">IF(BD784=0,"",BD784)</f>
        <v>#N/A</v>
      </c>
    </row>
    <row r="785" customFormat="false" ht="56.7" hidden="false" customHeight="true" outlineLevel="0" collapsed="false">
      <c r="A785" s="137"/>
      <c r="B785" s="138"/>
      <c r="C785" s="139"/>
      <c r="D785" s="139"/>
      <c r="E785" s="143"/>
      <c r="F785" s="120"/>
      <c r="G785" s="121"/>
      <c r="H785" s="122"/>
      <c r="I785" s="123"/>
      <c r="J785" s="116"/>
      <c r="K785" s="124" t="str">
        <f aca="false">IF(ISBLANK(I785),"",ROUND(IF(J785&lt;&gt;"€",IF(J785="$",I785*TRANSFERENCIAS!$E$29,I785*TRANSFERENCIAS!$H$29),I785),2))</f>
        <v/>
      </c>
      <c r="L785" s="142"/>
      <c r="M785" s="142"/>
      <c r="N785" s="142"/>
      <c r="O785" s="142"/>
      <c r="P785" s="142"/>
      <c r="Q785" s="160" t="str">
        <f aca="false">IF(ISNUMBER(X785),X785,"P")</f>
        <v>P</v>
      </c>
      <c r="W785" s="129" t="n">
        <f aca="false">SUM(L785:O785)</f>
        <v>0</v>
      </c>
      <c r="X785" s="129" t="str">
        <f aca="false">IF(W785&gt;0,ABS(W785-K785),"")</f>
        <v/>
      </c>
      <c r="AO785" s="78" t="e">
        <f aca="false">VLOOKUP(F785,PTDS2!$A$1:$Q$13,2)</f>
        <v>#N/A</v>
      </c>
      <c r="AP785" s="78" t="e">
        <f aca="false">VLOOKUP(F785,PTDS2!$A$1:$Q$13,3)</f>
        <v>#N/A</v>
      </c>
      <c r="AQ785" s="78" t="e">
        <f aca="false">VLOOKUP(F785,PTDS2!$A$1:$Q$13,4)</f>
        <v>#N/A</v>
      </c>
      <c r="AR785" s="78" t="e">
        <f aca="false">VLOOKUP(F785,PTDS2!$A$1:$Q$13,5)</f>
        <v>#N/A</v>
      </c>
      <c r="AS785" s="78" t="e">
        <f aca="false">VLOOKUP(F785,PTDS2!$A$1:$Q$13,6)</f>
        <v>#N/A</v>
      </c>
      <c r="AT785" s="78" t="e">
        <f aca="false">VLOOKUP(F785,PTDS2!$A$1:$Q$13,7)</f>
        <v>#N/A</v>
      </c>
      <c r="AU785" s="78" t="e">
        <f aca="false">VLOOKUP(F785,PTDS2!$A$1:$Q$13,8)</f>
        <v>#N/A</v>
      </c>
      <c r="AV785" s="78" t="e">
        <f aca="false">VLOOKUP(F785,PTDS2!$A$1:$Q$13,9)</f>
        <v>#N/A</v>
      </c>
      <c r="AW785" s="78" t="e">
        <f aca="false">VLOOKUP(F785,PTDS2!$A$1:$Q$13,10)</f>
        <v>#N/A</v>
      </c>
      <c r="AX785" s="78" t="e">
        <f aca="false">VLOOKUP(F785,PTDS2!$A$1:$Q$13,11)</f>
        <v>#N/A</v>
      </c>
      <c r="AY785" s="78" t="e">
        <f aca="false">VLOOKUP(F785,PTDS2!$A$1:$Q$13,12)</f>
        <v>#N/A</v>
      </c>
      <c r="AZ785" s="78" t="e">
        <f aca="false">VLOOKUP(F785,PTDS2!$A$1:$Q$13,13)</f>
        <v>#N/A</v>
      </c>
      <c r="BA785" s="78" t="e">
        <f aca="false">VLOOKUP(F785,PTDS2!$A$1:$Q$13,14)</f>
        <v>#N/A</v>
      </c>
      <c r="BB785" s="78" t="e">
        <f aca="false">VLOOKUP(F785,PTDS2!$A$1:$Q$13,15)</f>
        <v>#N/A</v>
      </c>
      <c r="BC785" s="78" t="e">
        <f aca="false">VLOOKUP(F785,PTDS2!$A$1:$Q$13,16)</f>
        <v>#N/A</v>
      </c>
      <c r="BD785" s="78" t="e">
        <f aca="false">VLOOKUP(F785,PTDS2!$A$1:$Q$13,17)</f>
        <v>#N/A</v>
      </c>
      <c r="BF785" s="78" t="e">
        <f aca="false">IF(AO785=0,"",AO785)</f>
        <v>#N/A</v>
      </c>
      <c r="BG785" s="78" t="e">
        <f aca="false">IF(AP785=0,"",AP785)</f>
        <v>#N/A</v>
      </c>
      <c r="BH785" s="78" t="e">
        <f aca="false">IF(AQ785=0,"",AQ785)</f>
        <v>#N/A</v>
      </c>
      <c r="BI785" s="78" t="e">
        <f aca="false">IF(AR785=0,"",AR785)</f>
        <v>#N/A</v>
      </c>
      <c r="BJ785" s="78" t="e">
        <f aca="false">IF(AS785=0,"",AS785)</f>
        <v>#N/A</v>
      </c>
      <c r="BK785" s="78" t="e">
        <f aca="false">IF(AT785=0,"",AT785)</f>
        <v>#N/A</v>
      </c>
      <c r="BL785" s="78" t="e">
        <f aca="false">IF(AU785=0,"",AU785)</f>
        <v>#N/A</v>
      </c>
      <c r="BM785" s="78" t="e">
        <f aca="false">IF(AV785=0,"",AV785)</f>
        <v>#N/A</v>
      </c>
      <c r="BN785" s="78" t="e">
        <f aca="false">IF(AW785=0,"",AW785)</f>
        <v>#N/A</v>
      </c>
      <c r="BO785" s="78" t="e">
        <f aca="false">IF(AX785=0,"",AX785)</f>
        <v>#N/A</v>
      </c>
      <c r="BP785" s="78" t="e">
        <f aca="false">IF(AY785=0,"",AY785)</f>
        <v>#N/A</v>
      </c>
      <c r="BQ785" s="78" t="e">
        <f aca="false">IF(AZ785=0,"",AZ785)</f>
        <v>#N/A</v>
      </c>
      <c r="BR785" s="78" t="e">
        <f aca="false">IF(BA785=0,"",BA785)</f>
        <v>#N/A</v>
      </c>
      <c r="BS785" s="78" t="e">
        <f aca="false">IF(BB785=0,"",BB785)</f>
        <v>#N/A</v>
      </c>
      <c r="BT785" s="78" t="e">
        <f aca="false">IF(BC785=0,"",BC785)</f>
        <v>#N/A</v>
      </c>
      <c r="BU785" s="78" t="e">
        <f aca="false">IF(BD785=0,"",BD785)</f>
        <v>#N/A</v>
      </c>
    </row>
    <row r="786" customFormat="false" ht="56.7" hidden="false" customHeight="true" outlineLevel="0" collapsed="false">
      <c r="A786" s="137"/>
      <c r="B786" s="138"/>
      <c r="C786" s="139"/>
      <c r="D786" s="139"/>
      <c r="E786" s="143"/>
      <c r="F786" s="120"/>
      <c r="G786" s="121"/>
      <c r="H786" s="122"/>
      <c r="I786" s="123"/>
      <c r="J786" s="116"/>
      <c r="K786" s="124" t="str">
        <f aca="false">IF(ISBLANK(I786),"",ROUND(IF(J786&lt;&gt;"€",IF(J786="$",I786*TRANSFERENCIAS!$E$29,I786*TRANSFERENCIAS!$H$29),I786),2))</f>
        <v/>
      </c>
      <c r="L786" s="142"/>
      <c r="M786" s="142"/>
      <c r="N786" s="142"/>
      <c r="O786" s="142"/>
      <c r="P786" s="142"/>
      <c r="Q786" s="160" t="str">
        <f aca="false">IF(ISNUMBER(X786),X786,"P")</f>
        <v>P</v>
      </c>
      <c r="W786" s="129" t="n">
        <f aca="false">SUM(L786:O786)</f>
        <v>0</v>
      </c>
      <c r="X786" s="129" t="str">
        <f aca="false">IF(W786&gt;0,ABS(W786-K786),"")</f>
        <v/>
      </c>
      <c r="AO786" s="78" t="e">
        <f aca="false">VLOOKUP(F786,PTDS2!$A$1:$Q$13,2)</f>
        <v>#N/A</v>
      </c>
      <c r="AP786" s="78" t="e">
        <f aca="false">VLOOKUP(F786,PTDS2!$A$1:$Q$13,3)</f>
        <v>#N/A</v>
      </c>
      <c r="AQ786" s="78" t="e">
        <f aca="false">VLOOKUP(F786,PTDS2!$A$1:$Q$13,4)</f>
        <v>#N/A</v>
      </c>
      <c r="AR786" s="78" t="e">
        <f aca="false">VLOOKUP(F786,PTDS2!$A$1:$Q$13,5)</f>
        <v>#N/A</v>
      </c>
      <c r="AS786" s="78" t="e">
        <f aca="false">VLOOKUP(F786,PTDS2!$A$1:$Q$13,6)</f>
        <v>#N/A</v>
      </c>
      <c r="AT786" s="78" t="e">
        <f aca="false">VLOOKUP(F786,PTDS2!$A$1:$Q$13,7)</f>
        <v>#N/A</v>
      </c>
      <c r="AU786" s="78" t="e">
        <f aca="false">VLOOKUP(F786,PTDS2!$A$1:$Q$13,8)</f>
        <v>#N/A</v>
      </c>
      <c r="AV786" s="78" t="e">
        <f aca="false">VLOOKUP(F786,PTDS2!$A$1:$Q$13,9)</f>
        <v>#N/A</v>
      </c>
      <c r="AW786" s="78" t="e">
        <f aca="false">VLOOKUP(F786,PTDS2!$A$1:$Q$13,10)</f>
        <v>#N/A</v>
      </c>
      <c r="AX786" s="78" t="e">
        <f aca="false">VLOOKUP(F786,PTDS2!$A$1:$Q$13,11)</f>
        <v>#N/A</v>
      </c>
      <c r="AY786" s="78" t="e">
        <f aca="false">VLOOKUP(F786,PTDS2!$A$1:$Q$13,12)</f>
        <v>#N/A</v>
      </c>
      <c r="AZ786" s="78" t="e">
        <f aca="false">VLOOKUP(F786,PTDS2!$A$1:$Q$13,13)</f>
        <v>#N/A</v>
      </c>
      <c r="BA786" s="78" t="e">
        <f aca="false">VLOOKUP(F786,PTDS2!$A$1:$Q$13,14)</f>
        <v>#N/A</v>
      </c>
      <c r="BB786" s="78" t="e">
        <f aca="false">VLOOKUP(F786,PTDS2!$A$1:$Q$13,15)</f>
        <v>#N/A</v>
      </c>
      <c r="BC786" s="78" t="e">
        <f aca="false">VLOOKUP(F786,PTDS2!$A$1:$Q$13,16)</f>
        <v>#N/A</v>
      </c>
      <c r="BD786" s="78" t="e">
        <f aca="false">VLOOKUP(F786,PTDS2!$A$1:$Q$13,17)</f>
        <v>#N/A</v>
      </c>
      <c r="BF786" s="78" t="e">
        <f aca="false">IF(AO786=0,"",AO786)</f>
        <v>#N/A</v>
      </c>
      <c r="BG786" s="78" t="e">
        <f aca="false">IF(AP786=0,"",AP786)</f>
        <v>#N/A</v>
      </c>
      <c r="BH786" s="78" t="e">
        <f aca="false">IF(AQ786=0,"",AQ786)</f>
        <v>#N/A</v>
      </c>
      <c r="BI786" s="78" t="e">
        <f aca="false">IF(AR786=0,"",AR786)</f>
        <v>#N/A</v>
      </c>
      <c r="BJ786" s="78" t="e">
        <f aca="false">IF(AS786=0,"",AS786)</f>
        <v>#N/A</v>
      </c>
      <c r="BK786" s="78" t="e">
        <f aca="false">IF(AT786=0,"",AT786)</f>
        <v>#N/A</v>
      </c>
      <c r="BL786" s="78" t="e">
        <f aca="false">IF(AU786=0,"",AU786)</f>
        <v>#N/A</v>
      </c>
      <c r="BM786" s="78" t="e">
        <f aca="false">IF(AV786=0,"",AV786)</f>
        <v>#N/A</v>
      </c>
      <c r="BN786" s="78" t="e">
        <f aca="false">IF(AW786=0,"",AW786)</f>
        <v>#N/A</v>
      </c>
      <c r="BO786" s="78" t="e">
        <f aca="false">IF(AX786=0,"",AX786)</f>
        <v>#N/A</v>
      </c>
      <c r="BP786" s="78" t="e">
        <f aca="false">IF(AY786=0,"",AY786)</f>
        <v>#N/A</v>
      </c>
      <c r="BQ786" s="78" t="e">
        <f aca="false">IF(AZ786=0,"",AZ786)</f>
        <v>#N/A</v>
      </c>
      <c r="BR786" s="78" t="e">
        <f aca="false">IF(BA786=0,"",BA786)</f>
        <v>#N/A</v>
      </c>
      <c r="BS786" s="78" t="e">
        <f aca="false">IF(BB786=0,"",BB786)</f>
        <v>#N/A</v>
      </c>
      <c r="BT786" s="78" t="e">
        <f aca="false">IF(BC786=0,"",BC786)</f>
        <v>#N/A</v>
      </c>
      <c r="BU786" s="78" t="e">
        <f aca="false">IF(BD786=0,"",BD786)</f>
        <v>#N/A</v>
      </c>
    </row>
    <row r="787" customFormat="false" ht="56.7" hidden="false" customHeight="true" outlineLevel="0" collapsed="false">
      <c r="A787" s="137"/>
      <c r="B787" s="138"/>
      <c r="C787" s="139"/>
      <c r="D787" s="139"/>
      <c r="E787" s="143"/>
      <c r="F787" s="120"/>
      <c r="G787" s="121"/>
      <c r="H787" s="122"/>
      <c r="I787" s="123"/>
      <c r="J787" s="116"/>
      <c r="K787" s="124" t="str">
        <f aca="false">IF(ISBLANK(I787),"",ROUND(IF(J787&lt;&gt;"€",IF(J787="$",I787*TRANSFERENCIAS!$E$29,I787*TRANSFERENCIAS!$H$29),I787),2))</f>
        <v/>
      </c>
      <c r="L787" s="142"/>
      <c r="M787" s="142"/>
      <c r="N787" s="142"/>
      <c r="O787" s="142"/>
      <c r="P787" s="142"/>
      <c r="Q787" s="160" t="str">
        <f aca="false">IF(ISNUMBER(X787),X787,"P")</f>
        <v>P</v>
      </c>
      <c r="W787" s="129" t="n">
        <f aca="false">SUM(L787:O787)</f>
        <v>0</v>
      </c>
      <c r="X787" s="129" t="str">
        <f aca="false">IF(W787&gt;0,ABS(W787-K787),"")</f>
        <v/>
      </c>
      <c r="AO787" s="78" t="e">
        <f aca="false">VLOOKUP(F787,PTDS2!$A$1:$Q$13,2)</f>
        <v>#N/A</v>
      </c>
      <c r="AP787" s="78" t="e">
        <f aca="false">VLOOKUP(F787,PTDS2!$A$1:$Q$13,3)</f>
        <v>#N/A</v>
      </c>
      <c r="AQ787" s="78" t="e">
        <f aca="false">VLOOKUP(F787,PTDS2!$A$1:$Q$13,4)</f>
        <v>#N/A</v>
      </c>
      <c r="AR787" s="78" t="e">
        <f aca="false">VLOOKUP(F787,PTDS2!$A$1:$Q$13,5)</f>
        <v>#N/A</v>
      </c>
      <c r="AS787" s="78" t="e">
        <f aca="false">VLOOKUP(F787,PTDS2!$A$1:$Q$13,6)</f>
        <v>#N/A</v>
      </c>
      <c r="AT787" s="78" t="e">
        <f aca="false">VLOOKUP(F787,PTDS2!$A$1:$Q$13,7)</f>
        <v>#N/A</v>
      </c>
      <c r="AU787" s="78" t="e">
        <f aca="false">VLOOKUP(F787,PTDS2!$A$1:$Q$13,8)</f>
        <v>#N/A</v>
      </c>
      <c r="AV787" s="78" t="e">
        <f aca="false">VLOOKUP(F787,PTDS2!$A$1:$Q$13,9)</f>
        <v>#N/A</v>
      </c>
      <c r="AW787" s="78" t="e">
        <f aca="false">VLOOKUP(F787,PTDS2!$A$1:$Q$13,10)</f>
        <v>#N/A</v>
      </c>
      <c r="AX787" s="78" t="e">
        <f aca="false">VLOOKUP(F787,PTDS2!$A$1:$Q$13,11)</f>
        <v>#N/A</v>
      </c>
      <c r="AY787" s="78" t="e">
        <f aca="false">VLOOKUP(F787,PTDS2!$A$1:$Q$13,12)</f>
        <v>#N/A</v>
      </c>
      <c r="AZ787" s="78" t="e">
        <f aca="false">VLOOKUP(F787,PTDS2!$A$1:$Q$13,13)</f>
        <v>#N/A</v>
      </c>
      <c r="BA787" s="78" t="e">
        <f aca="false">VLOOKUP(F787,PTDS2!$A$1:$Q$13,14)</f>
        <v>#N/A</v>
      </c>
      <c r="BB787" s="78" t="e">
        <f aca="false">VLOOKUP(F787,PTDS2!$A$1:$Q$13,15)</f>
        <v>#N/A</v>
      </c>
      <c r="BC787" s="78" t="e">
        <f aca="false">VLOOKUP(F787,PTDS2!$A$1:$Q$13,16)</f>
        <v>#N/A</v>
      </c>
      <c r="BD787" s="78" t="e">
        <f aca="false">VLOOKUP(F787,PTDS2!$A$1:$Q$13,17)</f>
        <v>#N/A</v>
      </c>
      <c r="BF787" s="78" t="e">
        <f aca="false">IF(AO787=0,"",AO787)</f>
        <v>#N/A</v>
      </c>
      <c r="BG787" s="78" t="e">
        <f aca="false">IF(AP787=0,"",AP787)</f>
        <v>#N/A</v>
      </c>
      <c r="BH787" s="78" t="e">
        <f aca="false">IF(AQ787=0,"",AQ787)</f>
        <v>#N/A</v>
      </c>
      <c r="BI787" s="78" t="e">
        <f aca="false">IF(AR787=0,"",AR787)</f>
        <v>#N/A</v>
      </c>
      <c r="BJ787" s="78" t="e">
        <f aca="false">IF(AS787=0,"",AS787)</f>
        <v>#N/A</v>
      </c>
      <c r="BK787" s="78" t="e">
        <f aca="false">IF(AT787=0,"",AT787)</f>
        <v>#N/A</v>
      </c>
      <c r="BL787" s="78" t="e">
        <f aca="false">IF(AU787=0,"",AU787)</f>
        <v>#N/A</v>
      </c>
      <c r="BM787" s="78" t="e">
        <f aca="false">IF(AV787=0,"",AV787)</f>
        <v>#N/A</v>
      </c>
      <c r="BN787" s="78" t="e">
        <f aca="false">IF(AW787=0,"",AW787)</f>
        <v>#N/A</v>
      </c>
      <c r="BO787" s="78" t="e">
        <f aca="false">IF(AX787=0,"",AX787)</f>
        <v>#N/A</v>
      </c>
      <c r="BP787" s="78" t="e">
        <f aca="false">IF(AY787=0,"",AY787)</f>
        <v>#N/A</v>
      </c>
      <c r="BQ787" s="78" t="e">
        <f aca="false">IF(AZ787=0,"",AZ787)</f>
        <v>#N/A</v>
      </c>
      <c r="BR787" s="78" t="e">
        <f aca="false">IF(BA787=0,"",BA787)</f>
        <v>#N/A</v>
      </c>
      <c r="BS787" s="78" t="e">
        <f aca="false">IF(BB787=0,"",BB787)</f>
        <v>#N/A</v>
      </c>
      <c r="BT787" s="78" t="e">
        <f aca="false">IF(BC787=0,"",BC787)</f>
        <v>#N/A</v>
      </c>
      <c r="BU787" s="78" t="e">
        <f aca="false">IF(BD787=0,"",BD787)</f>
        <v>#N/A</v>
      </c>
    </row>
    <row r="788" customFormat="false" ht="56.7" hidden="false" customHeight="true" outlineLevel="0" collapsed="false">
      <c r="A788" s="137"/>
      <c r="B788" s="138"/>
      <c r="C788" s="139"/>
      <c r="D788" s="139"/>
      <c r="E788" s="143"/>
      <c r="F788" s="120"/>
      <c r="G788" s="121"/>
      <c r="H788" s="122"/>
      <c r="I788" s="123"/>
      <c r="J788" s="116"/>
      <c r="K788" s="124" t="str">
        <f aca="false">IF(ISBLANK(I788),"",ROUND(IF(J788&lt;&gt;"€",IF(J788="$",I788*TRANSFERENCIAS!$E$29,I788*TRANSFERENCIAS!$H$29),I788),2))</f>
        <v/>
      </c>
      <c r="L788" s="142"/>
      <c r="M788" s="142"/>
      <c r="N788" s="142"/>
      <c r="O788" s="142"/>
      <c r="P788" s="142"/>
      <c r="Q788" s="160" t="str">
        <f aca="false">IF(ISNUMBER(X788),X788,"P")</f>
        <v>P</v>
      </c>
      <c r="W788" s="129" t="n">
        <f aca="false">SUM(L788:O788)</f>
        <v>0</v>
      </c>
      <c r="X788" s="129" t="str">
        <f aca="false">IF(W788&gt;0,ABS(W788-K788),"")</f>
        <v/>
      </c>
      <c r="AO788" s="78" t="e">
        <f aca="false">VLOOKUP(F788,PTDS2!$A$1:$Q$13,2)</f>
        <v>#N/A</v>
      </c>
      <c r="AP788" s="78" t="e">
        <f aca="false">VLOOKUP(F788,PTDS2!$A$1:$Q$13,3)</f>
        <v>#N/A</v>
      </c>
      <c r="AQ788" s="78" t="e">
        <f aca="false">VLOOKUP(F788,PTDS2!$A$1:$Q$13,4)</f>
        <v>#N/A</v>
      </c>
      <c r="AR788" s="78" t="e">
        <f aca="false">VLOOKUP(F788,PTDS2!$A$1:$Q$13,5)</f>
        <v>#N/A</v>
      </c>
      <c r="AS788" s="78" t="e">
        <f aca="false">VLOOKUP(F788,PTDS2!$A$1:$Q$13,6)</f>
        <v>#N/A</v>
      </c>
      <c r="AT788" s="78" t="e">
        <f aca="false">VLOOKUP(F788,PTDS2!$A$1:$Q$13,7)</f>
        <v>#N/A</v>
      </c>
      <c r="AU788" s="78" t="e">
        <f aca="false">VLOOKUP(F788,PTDS2!$A$1:$Q$13,8)</f>
        <v>#N/A</v>
      </c>
      <c r="AV788" s="78" t="e">
        <f aca="false">VLOOKUP(F788,PTDS2!$A$1:$Q$13,9)</f>
        <v>#N/A</v>
      </c>
      <c r="AW788" s="78" t="e">
        <f aca="false">VLOOKUP(F788,PTDS2!$A$1:$Q$13,10)</f>
        <v>#N/A</v>
      </c>
      <c r="AX788" s="78" t="e">
        <f aca="false">VLOOKUP(F788,PTDS2!$A$1:$Q$13,11)</f>
        <v>#N/A</v>
      </c>
      <c r="AY788" s="78" t="e">
        <f aca="false">VLOOKUP(F788,PTDS2!$A$1:$Q$13,12)</f>
        <v>#N/A</v>
      </c>
      <c r="AZ788" s="78" t="e">
        <f aca="false">VLOOKUP(F788,PTDS2!$A$1:$Q$13,13)</f>
        <v>#N/A</v>
      </c>
      <c r="BA788" s="78" t="e">
        <f aca="false">VLOOKUP(F788,PTDS2!$A$1:$Q$13,14)</f>
        <v>#N/A</v>
      </c>
      <c r="BB788" s="78" t="e">
        <f aca="false">VLOOKUP(F788,PTDS2!$A$1:$Q$13,15)</f>
        <v>#N/A</v>
      </c>
      <c r="BC788" s="78" t="e">
        <f aca="false">VLOOKUP(F788,PTDS2!$A$1:$Q$13,16)</f>
        <v>#N/A</v>
      </c>
      <c r="BD788" s="78" t="e">
        <f aca="false">VLOOKUP(F788,PTDS2!$A$1:$Q$13,17)</f>
        <v>#N/A</v>
      </c>
      <c r="BF788" s="78" t="e">
        <f aca="false">IF(AO788=0,"",AO788)</f>
        <v>#N/A</v>
      </c>
      <c r="BG788" s="78" t="e">
        <f aca="false">IF(AP788=0,"",AP788)</f>
        <v>#N/A</v>
      </c>
      <c r="BH788" s="78" t="e">
        <f aca="false">IF(AQ788=0,"",AQ788)</f>
        <v>#N/A</v>
      </c>
      <c r="BI788" s="78" t="e">
        <f aca="false">IF(AR788=0,"",AR788)</f>
        <v>#N/A</v>
      </c>
      <c r="BJ788" s="78" t="e">
        <f aca="false">IF(AS788=0,"",AS788)</f>
        <v>#N/A</v>
      </c>
      <c r="BK788" s="78" t="e">
        <f aca="false">IF(AT788=0,"",AT788)</f>
        <v>#N/A</v>
      </c>
      <c r="BL788" s="78" t="e">
        <f aca="false">IF(AU788=0,"",AU788)</f>
        <v>#N/A</v>
      </c>
      <c r="BM788" s="78" t="e">
        <f aca="false">IF(AV788=0,"",AV788)</f>
        <v>#N/A</v>
      </c>
      <c r="BN788" s="78" t="e">
        <f aca="false">IF(AW788=0,"",AW788)</f>
        <v>#N/A</v>
      </c>
      <c r="BO788" s="78" t="e">
        <f aca="false">IF(AX788=0,"",AX788)</f>
        <v>#N/A</v>
      </c>
      <c r="BP788" s="78" t="e">
        <f aca="false">IF(AY788=0,"",AY788)</f>
        <v>#N/A</v>
      </c>
      <c r="BQ788" s="78" t="e">
        <f aca="false">IF(AZ788=0,"",AZ788)</f>
        <v>#N/A</v>
      </c>
      <c r="BR788" s="78" t="e">
        <f aca="false">IF(BA788=0,"",BA788)</f>
        <v>#N/A</v>
      </c>
      <c r="BS788" s="78" t="e">
        <f aca="false">IF(BB788=0,"",BB788)</f>
        <v>#N/A</v>
      </c>
      <c r="BT788" s="78" t="e">
        <f aca="false">IF(BC788=0,"",BC788)</f>
        <v>#N/A</v>
      </c>
      <c r="BU788" s="78" t="e">
        <f aca="false">IF(BD788=0,"",BD788)</f>
        <v>#N/A</v>
      </c>
    </row>
    <row r="789" customFormat="false" ht="56.7" hidden="false" customHeight="true" outlineLevel="0" collapsed="false">
      <c r="A789" s="137"/>
      <c r="B789" s="138"/>
      <c r="C789" s="139"/>
      <c r="D789" s="139"/>
      <c r="E789" s="143"/>
      <c r="F789" s="120"/>
      <c r="G789" s="121"/>
      <c r="H789" s="122"/>
      <c r="I789" s="123"/>
      <c r="J789" s="116"/>
      <c r="K789" s="124" t="str">
        <f aca="false">IF(ISBLANK(I789),"",ROUND(IF(J789&lt;&gt;"€",IF(J789="$",I789*TRANSFERENCIAS!$E$29,I789*TRANSFERENCIAS!$H$29),I789),2))</f>
        <v/>
      </c>
      <c r="L789" s="142"/>
      <c r="M789" s="142"/>
      <c r="N789" s="142"/>
      <c r="O789" s="142"/>
      <c r="P789" s="142"/>
      <c r="Q789" s="160" t="str">
        <f aca="false">IF(ISNUMBER(X789),X789,"P")</f>
        <v>P</v>
      </c>
      <c r="W789" s="129" t="n">
        <f aca="false">SUM(L789:O789)</f>
        <v>0</v>
      </c>
      <c r="X789" s="129" t="str">
        <f aca="false">IF(W789&gt;0,ABS(W789-K789),"")</f>
        <v/>
      </c>
      <c r="AO789" s="78" t="e">
        <f aca="false">VLOOKUP(F789,PTDS2!$A$1:$Q$13,2)</f>
        <v>#N/A</v>
      </c>
      <c r="AP789" s="78" t="e">
        <f aca="false">VLOOKUP(F789,PTDS2!$A$1:$Q$13,3)</f>
        <v>#N/A</v>
      </c>
      <c r="AQ789" s="78" t="e">
        <f aca="false">VLOOKUP(F789,PTDS2!$A$1:$Q$13,4)</f>
        <v>#N/A</v>
      </c>
      <c r="AR789" s="78" t="e">
        <f aca="false">VLOOKUP(F789,PTDS2!$A$1:$Q$13,5)</f>
        <v>#N/A</v>
      </c>
      <c r="AS789" s="78" t="e">
        <f aca="false">VLOOKUP(F789,PTDS2!$A$1:$Q$13,6)</f>
        <v>#N/A</v>
      </c>
      <c r="AT789" s="78" t="e">
        <f aca="false">VLOOKUP(F789,PTDS2!$A$1:$Q$13,7)</f>
        <v>#N/A</v>
      </c>
      <c r="AU789" s="78" t="e">
        <f aca="false">VLOOKUP(F789,PTDS2!$A$1:$Q$13,8)</f>
        <v>#N/A</v>
      </c>
      <c r="AV789" s="78" t="e">
        <f aca="false">VLOOKUP(F789,PTDS2!$A$1:$Q$13,9)</f>
        <v>#N/A</v>
      </c>
      <c r="AW789" s="78" t="e">
        <f aca="false">VLOOKUP(F789,PTDS2!$A$1:$Q$13,10)</f>
        <v>#N/A</v>
      </c>
      <c r="AX789" s="78" t="e">
        <f aca="false">VLOOKUP(F789,PTDS2!$A$1:$Q$13,11)</f>
        <v>#N/A</v>
      </c>
      <c r="AY789" s="78" t="e">
        <f aca="false">VLOOKUP(F789,PTDS2!$A$1:$Q$13,12)</f>
        <v>#N/A</v>
      </c>
      <c r="AZ789" s="78" t="e">
        <f aca="false">VLOOKUP(F789,PTDS2!$A$1:$Q$13,13)</f>
        <v>#N/A</v>
      </c>
      <c r="BA789" s="78" t="e">
        <f aca="false">VLOOKUP(F789,PTDS2!$A$1:$Q$13,14)</f>
        <v>#N/A</v>
      </c>
      <c r="BB789" s="78" t="e">
        <f aca="false">VLOOKUP(F789,PTDS2!$A$1:$Q$13,15)</f>
        <v>#N/A</v>
      </c>
      <c r="BC789" s="78" t="e">
        <f aca="false">VLOOKUP(F789,PTDS2!$A$1:$Q$13,16)</f>
        <v>#N/A</v>
      </c>
      <c r="BD789" s="78" t="e">
        <f aca="false">VLOOKUP(F789,PTDS2!$A$1:$Q$13,17)</f>
        <v>#N/A</v>
      </c>
      <c r="BF789" s="78" t="e">
        <f aca="false">IF(AO789=0,"",AO789)</f>
        <v>#N/A</v>
      </c>
      <c r="BG789" s="78" t="e">
        <f aca="false">IF(AP789=0,"",AP789)</f>
        <v>#N/A</v>
      </c>
      <c r="BH789" s="78" t="e">
        <f aca="false">IF(AQ789=0,"",AQ789)</f>
        <v>#N/A</v>
      </c>
      <c r="BI789" s="78" t="e">
        <f aca="false">IF(AR789=0,"",AR789)</f>
        <v>#N/A</v>
      </c>
      <c r="BJ789" s="78" t="e">
        <f aca="false">IF(AS789=0,"",AS789)</f>
        <v>#N/A</v>
      </c>
      <c r="BK789" s="78" t="e">
        <f aca="false">IF(AT789=0,"",AT789)</f>
        <v>#N/A</v>
      </c>
      <c r="BL789" s="78" t="e">
        <f aca="false">IF(AU789=0,"",AU789)</f>
        <v>#N/A</v>
      </c>
      <c r="BM789" s="78" t="e">
        <f aca="false">IF(AV789=0,"",AV789)</f>
        <v>#N/A</v>
      </c>
      <c r="BN789" s="78" t="e">
        <f aca="false">IF(AW789=0,"",AW789)</f>
        <v>#N/A</v>
      </c>
      <c r="BO789" s="78" t="e">
        <f aca="false">IF(AX789=0,"",AX789)</f>
        <v>#N/A</v>
      </c>
      <c r="BP789" s="78" t="e">
        <f aca="false">IF(AY789=0,"",AY789)</f>
        <v>#N/A</v>
      </c>
      <c r="BQ789" s="78" t="e">
        <f aca="false">IF(AZ789=0,"",AZ789)</f>
        <v>#N/A</v>
      </c>
      <c r="BR789" s="78" t="e">
        <f aca="false">IF(BA789=0,"",BA789)</f>
        <v>#N/A</v>
      </c>
      <c r="BS789" s="78" t="e">
        <f aca="false">IF(BB789=0,"",BB789)</f>
        <v>#N/A</v>
      </c>
      <c r="BT789" s="78" t="e">
        <f aca="false">IF(BC789=0,"",BC789)</f>
        <v>#N/A</v>
      </c>
      <c r="BU789" s="78" t="e">
        <f aca="false">IF(BD789=0,"",BD789)</f>
        <v>#N/A</v>
      </c>
    </row>
    <row r="790" customFormat="false" ht="56.7" hidden="false" customHeight="true" outlineLevel="0" collapsed="false">
      <c r="A790" s="137"/>
      <c r="B790" s="138"/>
      <c r="C790" s="139"/>
      <c r="D790" s="139"/>
      <c r="E790" s="143"/>
      <c r="F790" s="120"/>
      <c r="G790" s="121"/>
      <c r="H790" s="122"/>
      <c r="I790" s="123"/>
      <c r="J790" s="116"/>
      <c r="K790" s="124" t="str">
        <f aca="false">IF(ISBLANK(I790),"",ROUND(IF(J790&lt;&gt;"€",IF(J790="$",I790*TRANSFERENCIAS!$E$29,I790*TRANSFERENCIAS!$H$29),I790),2))</f>
        <v/>
      </c>
      <c r="L790" s="142"/>
      <c r="M790" s="142"/>
      <c r="N790" s="142"/>
      <c r="O790" s="142"/>
      <c r="P790" s="142"/>
      <c r="Q790" s="160" t="str">
        <f aca="false">IF(ISNUMBER(X790),X790,"P")</f>
        <v>P</v>
      </c>
      <c r="W790" s="129" t="n">
        <f aca="false">SUM(L790:O790)</f>
        <v>0</v>
      </c>
      <c r="X790" s="129" t="str">
        <f aca="false">IF(W790&gt;0,ABS(W790-K790),"")</f>
        <v/>
      </c>
      <c r="AO790" s="78" t="e">
        <f aca="false">VLOOKUP(F790,PTDS2!$A$1:$Q$13,2)</f>
        <v>#N/A</v>
      </c>
      <c r="AP790" s="78" t="e">
        <f aca="false">VLOOKUP(F790,PTDS2!$A$1:$Q$13,3)</f>
        <v>#N/A</v>
      </c>
      <c r="AQ790" s="78" t="e">
        <f aca="false">VLOOKUP(F790,PTDS2!$A$1:$Q$13,4)</f>
        <v>#N/A</v>
      </c>
      <c r="AR790" s="78" t="e">
        <f aca="false">VLOOKUP(F790,PTDS2!$A$1:$Q$13,5)</f>
        <v>#N/A</v>
      </c>
      <c r="AS790" s="78" t="e">
        <f aca="false">VLOOKUP(F790,PTDS2!$A$1:$Q$13,6)</f>
        <v>#N/A</v>
      </c>
      <c r="AT790" s="78" t="e">
        <f aca="false">VLOOKUP(F790,PTDS2!$A$1:$Q$13,7)</f>
        <v>#N/A</v>
      </c>
      <c r="AU790" s="78" t="e">
        <f aca="false">VLOOKUP(F790,PTDS2!$A$1:$Q$13,8)</f>
        <v>#N/A</v>
      </c>
      <c r="AV790" s="78" t="e">
        <f aca="false">VLOOKUP(F790,PTDS2!$A$1:$Q$13,9)</f>
        <v>#N/A</v>
      </c>
      <c r="AW790" s="78" t="e">
        <f aca="false">VLOOKUP(F790,PTDS2!$A$1:$Q$13,10)</f>
        <v>#N/A</v>
      </c>
      <c r="AX790" s="78" t="e">
        <f aca="false">VLOOKUP(F790,PTDS2!$A$1:$Q$13,11)</f>
        <v>#N/A</v>
      </c>
      <c r="AY790" s="78" t="e">
        <f aca="false">VLOOKUP(F790,PTDS2!$A$1:$Q$13,12)</f>
        <v>#N/A</v>
      </c>
      <c r="AZ790" s="78" t="e">
        <f aca="false">VLOOKUP(F790,PTDS2!$A$1:$Q$13,13)</f>
        <v>#N/A</v>
      </c>
      <c r="BA790" s="78" t="e">
        <f aca="false">VLOOKUP(F790,PTDS2!$A$1:$Q$13,14)</f>
        <v>#N/A</v>
      </c>
      <c r="BB790" s="78" t="e">
        <f aca="false">VLOOKUP(F790,PTDS2!$A$1:$Q$13,15)</f>
        <v>#N/A</v>
      </c>
      <c r="BC790" s="78" t="e">
        <f aca="false">VLOOKUP(F790,PTDS2!$A$1:$Q$13,16)</f>
        <v>#N/A</v>
      </c>
      <c r="BD790" s="78" t="e">
        <f aca="false">VLOOKUP(F790,PTDS2!$A$1:$Q$13,17)</f>
        <v>#N/A</v>
      </c>
      <c r="BF790" s="78" t="e">
        <f aca="false">IF(AO790=0,"",AO790)</f>
        <v>#N/A</v>
      </c>
      <c r="BG790" s="78" t="e">
        <f aca="false">IF(AP790=0,"",AP790)</f>
        <v>#N/A</v>
      </c>
      <c r="BH790" s="78" t="e">
        <f aca="false">IF(AQ790=0,"",AQ790)</f>
        <v>#N/A</v>
      </c>
      <c r="BI790" s="78" t="e">
        <f aca="false">IF(AR790=0,"",AR790)</f>
        <v>#N/A</v>
      </c>
      <c r="BJ790" s="78" t="e">
        <f aca="false">IF(AS790=0,"",AS790)</f>
        <v>#N/A</v>
      </c>
      <c r="BK790" s="78" t="e">
        <f aca="false">IF(AT790=0,"",AT790)</f>
        <v>#N/A</v>
      </c>
      <c r="BL790" s="78" t="e">
        <f aca="false">IF(AU790=0,"",AU790)</f>
        <v>#N/A</v>
      </c>
      <c r="BM790" s="78" t="e">
        <f aca="false">IF(AV790=0,"",AV790)</f>
        <v>#N/A</v>
      </c>
      <c r="BN790" s="78" t="e">
        <f aca="false">IF(AW790=0,"",AW790)</f>
        <v>#N/A</v>
      </c>
      <c r="BO790" s="78" t="e">
        <f aca="false">IF(AX790=0,"",AX790)</f>
        <v>#N/A</v>
      </c>
      <c r="BP790" s="78" t="e">
        <f aca="false">IF(AY790=0,"",AY790)</f>
        <v>#N/A</v>
      </c>
      <c r="BQ790" s="78" t="e">
        <f aca="false">IF(AZ790=0,"",AZ790)</f>
        <v>#N/A</v>
      </c>
      <c r="BR790" s="78" t="e">
        <f aca="false">IF(BA790=0,"",BA790)</f>
        <v>#N/A</v>
      </c>
      <c r="BS790" s="78" t="e">
        <f aca="false">IF(BB790=0,"",BB790)</f>
        <v>#N/A</v>
      </c>
      <c r="BT790" s="78" t="e">
        <f aca="false">IF(BC790=0,"",BC790)</f>
        <v>#N/A</v>
      </c>
      <c r="BU790" s="78" t="e">
        <f aca="false">IF(BD790=0,"",BD790)</f>
        <v>#N/A</v>
      </c>
    </row>
    <row r="791" customFormat="false" ht="56.7" hidden="false" customHeight="true" outlineLevel="0" collapsed="false">
      <c r="A791" s="137"/>
      <c r="B791" s="138"/>
      <c r="C791" s="139"/>
      <c r="D791" s="139"/>
      <c r="E791" s="143"/>
      <c r="F791" s="120"/>
      <c r="G791" s="121"/>
      <c r="H791" s="122"/>
      <c r="I791" s="123"/>
      <c r="J791" s="116"/>
      <c r="K791" s="124" t="str">
        <f aca="false">IF(ISBLANK(I791),"",ROUND(IF(J791&lt;&gt;"€",IF(J791="$",I791*TRANSFERENCIAS!$E$29,I791*TRANSFERENCIAS!$H$29),I791),2))</f>
        <v/>
      </c>
      <c r="L791" s="142"/>
      <c r="M791" s="142"/>
      <c r="N791" s="142"/>
      <c r="O791" s="142"/>
      <c r="P791" s="142"/>
      <c r="Q791" s="160" t="str">
        <f aca="false">IF(ISNUMBER(X791),X791,"P")</f>
        <v>P</v>
      </c>
      <c r="W791" s="129" t="n">
        <f aca="false">SUM(L791:O791)</f>
        <v>0</v>
      </c>
      <c r="X791" s="129" t="str">
        <f aca="false">IF(W791&gt;0,ABS(W791-K791),"")</f>
        <v/>
      </c>
      <c r="AO791" s="78" t="e">
        <f aca="false">VLOOKUP(F791,PTDS2!$A$1:$Q$13,2)</f>
        <v>#N/A</v>
      </c>
      <c r="AP791" s="78" t="e">
        <f aca="false">VLOOKUP(F791,PTDS2!$A$1:$Q$13,3)</f>
        <v>#N/A</v>
      </c>
      <c r="AQ791" s="78" t="e">
        <f aca="false">VLOOKUP(F791,PTDS2!$A$1:$Q$13,4)</f>
        <v>#N/A</v>
      </c>
      <c r="AR791" s="78" t="e">
        <f aca="false">VLOOKUP(F791,PTDS2!$A$1:$Q$13,5)</f>
        <v>#N/A</v>
      </c>
      <c r="AS791" s="78" t="e">
        <f aca="false">VLOOKUP(F791,PTDS2!$A$1:$Q$13,6)</f>
        <v>#N/A</v>
      </c>
      <c r="AT791" s="78" t="e">
        <f aca="false">VLOOKUP(F791,PTDS2!$A$1:$Q$13,7)</f>
        <v>#N/A</v>
      </c>
      <c r="AU791" s="78" t="e">
        <f aca="false">VLOOKUP(F791,PTDS2!$A$1:$Q$13,8)</f>
        <v>#N/A</v>
      </c>
      <c r="AV791" s="78" t="e">
        <f aca="false">VLOOKUP(F791,PTDS2!$A$1:$Q$13,9)</f>
        <v>#N/A</v>
      </c>
      <c r="AW791" s="78" t="e">
        <f aca="false">VLOOKUP(F791,PTDS2!$A$1:$Q$13,10)</f>
        <v>#N/A</v>
      </c>
      <c r="AX791" s="78" t="e">
        <f aca="false">VLOOKUP(F791,PTDS2!$A$1:$Q$13,11)</f>
        <v>#N/A</v>
      </c>
      <c r="AY791" s="78" t="e">
        <f aca="false">VLOOKUP(F791,PTDS2!$A$1:$Q$13,12)</f>
        <v>#N/A</v>
      </c>
      <c r="AZ791" s="78" t="e">
        <f aca="false">VLOOKUP(F791,PTDS2!$A$1:$Q$13,13)</f>
        <v>#N/A</v>
      </c>
      <c r="BA791" s="78" t="e">
        <f aca="false">VLOOKUP(F791,PTDS2!$A$1:$Q$13,14)</f>
        <v>#N/A</v>
      </c>
      <c r="BB791" s="78" t="e">
        <f aca="false">VLOOKUP(F791,PTDS2!$A$1:$Q$13,15)</f>
        <v>#N/A</v>
      </c>
      <c r="BC791" s="78" t="e">
        <f aca="false">VLOOKUP(F791,PTDS2!$A$1:$Q$13,16)</f>
        <v>#N/A</v>
      </c>
      <c r="BD791" s="78" t="e">
        <f aca="false">VLOOKUP(F791,PTDS2!$A$1:$Q$13,17)</f>
        <v>#N/A</v>
      </c>
      <c r="BF791" s="78" t="e">
        <f aca="false">IF(AO791=0,"",AO791)</f>
        <v>#N/A</v>
      </c>
      <c r="BG791" s="78" t="e">
        <f aca="false">IF(AP791=0,"",AP791)</f>
        <v>#N/A</v>
      </c>
      <c r="BH791" s="78" t="e">
        <f aca="false">IF(AQ791=0,"",AQ791)</f>
        <v>#N/A</v>
      </c>
      <c r="BI791" s="78" t="e">
        <f aca="false">IF(AR791=0,"",AR791)</f>
        <v>#N/A</v>
      </c>
      <c r="BJ791" s="78" t="e">
        <f aca="false">IF(AS791=0,"",AS791)</f>
        <v>#N/A</v>
      </c>
      <c r="BK791" s="78" t="e">
        <f aca="false">IF(AT791=0,"",AT791)</f>
        <v>#N/A</v>
      </c>
      <c r="BL791" s="78" t="e">
        <f aca="false">IF(AU791=0,"",AU791)</f>
        <v>#N/A</v>
      </c>
      <c r="BM791" s="78" t="e">
        <f aca="false">IF(AV791=0,"",AV791)</f>
        <v>#N/A</v>
      </c>
      <c r="BN791" s="78" t="e">
        <f aca="false">IF(AW791=0,"",AW791)</f>
        <v>#N/A</v>
      </c>
      <c r="BO791" s="78" t="e">
        <f aca="false">IF(AX791=0,"",AX791)</f>
        <v>#N/A</v>
      </c>
      <c r="BP791" s="78" t="e">
        <f aca="false">IF(AY791=0,"",AY791)</f>
        <v>#N/A</v>
      </c>
      <c r="BQ791" s="78" t="e">
        <f aca="false">IF(AZ791=0,"",AZ791)</f>
        <v>#N/A</v>
      </c>
      <c r="BR791" s="78" t="e">
        <f aca="false">IF(BA791=0,"",BA791)</f>
        <v>#N/A</v>
      </c>
      <c r="BS791" s="78" t="e">
        <f aca="false">IF(BB791=0,"",BB791)</f>
        <v>#N/A</v>
      </c>
      <c r="BT791" s="78" t="e">
        <f aca="false">IF(BC791=0,"",BC791)</f>
        <v>#N/A</v>
      </c>
      <c r="BU791" s="78" t="e">
        <f aca="false">IF(BD791=0,"",BD791)</f>
        <v>#N/A</v>
      </c>
    </row>
    <row r="792" customFormat="false" ht="56.7" hidden="false" customHeight="true" outlineLevel="0" collapsed="false">
      <c r="A792" s="137"/>
      <c r="B792" s="138"/>
      <c r="C792" s="139"/>
      <c r="D792" s="139"/>
      <c r="E792" s="143"/>
      <c r="F792" s="120"/>
      <c r="G792" s="121"/>
      <c r="H792" s="122"/>
      <c r="I792" s="123"/>
      <c r="J792" s="116"/>
      <c r="K792" s="124" t="str">
        <f aca="false">IF(ISBLANK(I792),"",ROUND(IF(J792&lt;&gt;"€",IF(J792="$",I792*TRANSFERENCIAS!$E$29,I792*TRANSFERENCIAS!$H$29),I792),2))</f>
        <v/>
      </c>
      <c r="L792" s="142"/>
      <c r="M792" s="142"/>
      <c r="N792" s="142"/>
      <c r="O792" s="142"/>
      <c r="P792" s="142"/>
      <c r="Q792" s="160" t="str">
        <f aca="false">IF(ISNUMBER(X792),X792,"P")</f>
        <v>P</v>
      </c>
      <c r="W792" s="129" t="n">
        <f aca="false">SUM(L792:O792)</f>
        <v>0</v>
      </c>
      <c r="X792" s="129" t="str">
        <f aca="false">IF(W792&gt;0,ABS(W792-K792),"")</f>
        <v/>
      </c>
      <c r="AO792" s="78" t="e">
        <f aca="false">VLOOKUP(F792,PTDS2!$A$1:$Q$13,2)</f>
        <v>#N/A</v>
      </c>
      <c r="AP792" s="78" t="e">
        <f aca="false">VLOOKUP(F792,PTDS2!$A$1:$Q$13,3)</f>
        <v>#N/A</v>
      </c>
      <c r="AQ792" s="78" t="e">
        <f aca="false">VLOOKUP(F792,PTDS2!$A$1:$Q$13,4)</f>
        <v>#N/A</v>
      </c>
      <c r="AR792" s="78" t="e">
        <f aca="false">VLOOKUP(F792,PTDS2!$A$1:$Q$13,5)</f>
        <v>#N/A</v>
      </c>
      <c r="AS792" s="78" t="e">
        <f aca="false">VLOOKUP(F792,PTDS2!$A$1:$Q$13,6)</f>
        <v>#N/A</v>
      </c>
      <c r="AT792" s="78" t="e">
        <f aca="false">VLOOKUP(F792,PTDS2!$A$1:$Q$13,7)</f>
        <v>#N/A</v>
      </c>
      <c r="AU792" s="78" t="e">
        <f aca="false">VLOOKUP(F792,PTDS2!$A$1:$Q$13,8)</f>
        <v>#N/A</v>
      </c>
      <c r="AV792" s="78" t="e">
        <f aca="false">VLOOKUP(F792,PTDS2!$A$1:$Q$13,9)</f>
        <v>#N/A</v>
      </c>
      <c r="AW792" s="78" t="e">
        <f aca="false">VLOOKUP(F792,PTDS2!$A$1:$Q$13,10)</f>
        <v>#N/A</v>
      </c>
      <c r="AX792" s="78" t="e">
        <f aca="false">VLOOKUP(F792,PTDS2!$A$1:$Q$13,11)</f>
        <v>#N/A</v>
      </c>
      <c r="AY792" s="78" t="e">
        <f aca="false">VLOOKUP(F792,PTDS2!$A$1:$Q$13,12)</f>
        <v>#N/A</v>
      </c>
      <c r="AZ792" s="78" t="e">
        <f aca="false">VLOOKUP(F792,PTDS2!$A$1:$Q$13,13)</f>
        <v>#N/A</v>
      </c>
      <c r="BA792" s="78" t="e">
        <f aca="false">VLOOKUP(F792,PTDS2!$A$1:$Q$13,14)</f>
        <v>#N/A</v>
      </c>
      <c r="BB792" s="78" t="e">
        <f aca="false">VLOOKUP(F792,PTDS2!$A$1:$Q$13,15)</f>
        <v>#N/A</v>
      </c>
      <c r="BC792" s="78" t="e">
        <f aca="false">VLOOKUP(F792,PTDS2!$A$1:$Q$13,16)</f>
        <v>#N/A</v>
      </c>
      <c r="BD792" s="78" t="e">
        <f aca="false">VLOOKUP(F792,PTDS2!$A$1:$Q$13,17)</f>
        <v>#N/A</v>
      </c>
      <c r="BF792" s="78" t="e">
        <f aca="false">IF(AO792=0,"",AO792)</f>
        <v>#N/A</v>
      </c>
      <c r="BG792" s="78" t="e">
        <f aca="false">IF(AP792=0,"",AP792)</f>
        <v>#N/A</v>
      </c>
      <c r="BH792" s="78" t="e">
        <f aca="false">IF(AQ792=0,"",AQ792)</f>
        <v>#N/A</v>
      </c>
      <c r="BI792" s="78" t="e">
        <f aca="false">IF(AR792=0,"",AR792)</f>
        <v>#N/A</v>
      </c>
      <c r="BJ792" s="78" t="e">
        <f aca="false">IF(AS792=0,"",AS792)</f>
        <v>#N/A</v>
      </c>
      <c r="BK792" s="78" t="e">
        <f aca="false">IF(AT792=0,"",AT792)</f>
        <v>#N/A</v>
      </c>
      <c r="BL792" s="78" t="e">
        <f aca="false">IF(AU792=0,"",AU792)</f>
        <v>#N/A</v>
      </c>
      <c r="BM792" s="78" t="e">
        <f aca="false">IF(AV792=0,"",AV792)</f>
        <v>#N/A</v>
      </c>
      <c r="BN792" s="78" t="e">
        <f aca="false">IF(AW792=0,"",AW792)</f>
        <v>#N/A</v>
      </c>
      <c r="BO792" s="78" t="e">
        <f aca="false">IF(AX792=0,"",AX792)</f>
        <v>#N/A</v>
      </c>
      <c r="BP792" s="78" t="e">
        <f aca="false">IF(AY792=0,"",AY792)</f>
        <v>#N/A</v>
      </c>
      <c r="BQ792" s="78" t="e">
        <f aca="false">IF(AZ792=0,"",AZ792)</f>
        <v>#N/A</v>
      </c>
      <c r="BR792" s="78" t="e">
        <f aca="false">IF(BA792=0,"",BA792)</f>
        <v>#N/A</v>
      </c>
      <c r="BS792" s="78" t="e">
        <f aca="false">IF(BB792=0,"",BB792)</f>
        <v>#N/A</v>
      </c>
      <c r="BT792" s="78" t="e">
        <f aca="false">IF(BC792=0,"",BC792)</f>
        <v>#N/A</v>
      </c>
      <c r="BU792" s="78" t="e">
        <f aca="false">IF(BD792=0,"",BD792)</f>
        <v>#N/A</v>
      </c>
    </row>
    <row r="793" customFormat="false" ht="56.7" hidden="false" customHeight="true" outlineLevel="0" collapsed="false">
      <c r="A793" s="137"/>
      <c r="B793" s="138"/>
      <c r="C793" s="139"/>
      <c r="D793" s="139"/>
      <c r="E793" s="143"/>
      <c r="F793" s="120"/>
      <c r="G793" s="121"/>
      <c r="H793" s="122"/>
      <c r="I793" s="123"/>
      <c r="J793" s="116"/>
      <c r="K793" s="124" t="str">
        <f aca="false">IF(ISBLANK(I793),"",ROUND(IF(J793&lt;&gt;"€",IF(J793="$",I793*TRANSFERENCIAS!$E$29,I793*TRANSFERENCIAS!$H$29),I793),2))</f>
        <v/>
      </c>
      <c r="L793" s="142"/>
      <c r="M793" s="142"/>
      <c r="N793" s="142"/>
      <c r="O793" s="142"/>
      <c r="P793" s="142"/>
      <c r="Q793" s="160" t="str">
        <f aca="false">IF(ISNUMBER(X793),X793,"P")</f>
        <v>P</v>
      </c>
      <c r="W793" s="129" t="n">
        <f aca="false">SUM(L793:O793)</f>
        <v>0</v>
      </c>
      <c r="X793" s="129" t="str">
        <f aca="false">IF(W793&gt;0,ABS(W793-K793),"")</f>
        <v/>
      </c>
      <c r="AO793" s="78" t="e">
        <f aca="false">VLOOKUP(F793,PTDS2!$A$1:$Q$13,2)</f>
        <v>#N/A</v>
      </c>
      <c r="AP793" s="78" t="e">
        <f aca="false">VLOOKUP(F793,PTDS2!$A$1:$Q$13,3)</f>
        <v>#N/A</v>
      </c>
      <c r="AQ793" s="78" t="e">
        <f aca="false">VLOOKUP(F793,PTDS2!$A$1:$Q$13,4)</f>
        <v>#N/A</v>
      </c>
      <c r="AR793" s="78" t="e">
        <f aca="false">VLOOKUP(F793,PTDS2!$A$1:$Q$13,5)</f>
        <v>#N/A</v>
      </c>
      <c r="AS793" s="78" t="e">
        <f aca="false">VLOOKUP(F793,PTDS2!$A$1:$Q$13,6)</f>
        <v>#N/A</v>
      </c>
      <c r="AT793" s="78" t="e">
        <f aca="false">VLOOKUP(F793,PTDS2!$A$1:$Q$13,7)</f>
        <v>#N/A</v>
      </c>
      <c r="AU793" s="78" t="e">
        <f aca="false">VLOOKUP(F793,PTDS2!$A$1:$Q$13,8)</f>
        <v>#N/A</v>
      </c>
      <c r="AV793" s="78" t="e">
        <f aca="false">VLOOKUP(F793,PTDS2!$A$1:$Q$13,9)</f>
        <v>#N/A</v>
      </c>
      <c r="AW793" s="78" t="e">
        <f aca="false">VLOOKUP(F793,PTDS2!$A$1:$Q$13,10)</f>
        <v>#N/A</v>
      </c>
      <c r="AX793" s="78" t="e">
        <f aca="false">VLOOKUP(F793,PTDS2!$A$1:$Q$13,11)</f>
        <v>#N/A</v>
      </c>
      <c r="AY793" s="78" t="e">
        <f aca="false">VLOOKUP(F793,PTDS2!$A$1:$Q$13,12)</f>
        <v>#N/A</v>
      </c>
      <c r="AZ793" s="78" t="e">
        <f aca="false">VLOOKUP(F793,PTDS2!$A$1:$Q$13,13)</f>
        <v>#N/A</v>
      </c>
      <c r="BA793" s="78" t="e">
        <f aca="false">VLOOKUP(F793,PTDS2!$A$1:$Q$13,14)</f>
        <v>#N/A</v>
      </c>
      <c r="BB793" s="78" t="e">
        <f aca="false">VLOOKUP(F793,PTDS2!$A$1:$Q$13,15)</f>
        <v>#N/A</v>
      </c>
      <c r="BC793" s="78" t="e">
        <f aca="false">VLOOKUP(F793,PTDS2!$A$1:$Q$13,16)</f>
        <v>#N/A</v>
      </c>
      <c r="BD793" s="78" t="e">
        <f aca="false">VLOOKUP(F793,PTDS2!$A$1:$Q$13,17)</f>
        <v>#N/A</v>
      </c>
      <c r="BF793" s="78" t="e">
        <f aca="false">IF(AO793=0,"",AO793)</f>
        <v>#N/A</v>
      </c>
      <c r="BG793" s="78" t="e">
        <f aca="false">IF(AP793=0,"",AP793)</f>
        <v>#N/A</v>
      </c>
      <c r="BH793" s="78" t="e">
        <f aca="false">IF(AQ793=0,"",AQ793)</f>
        <v>#N/A</v>
      </c>
      <c r="BI793" s="78" t="e">
        <f aca="false">IF(AR793=0,"",AR793)</f>
        <v>#N/A</v>
      </c>
      <c r="BJ793" s="78" t="e">
        <f aca="false">IF(AS793=0,"",AS793)</f>
        <v>#N/A</v>
      </c>
      <c r="BK793" s="78" t="e">
        <f aca="false">IF(AT793=0,"",AT793)</f>
        <v>#N/A</v>
      </c>
      <c r="BL793" s="78" t="e">
        <f aca="false">IF(AU793=0,"",AU793)</f>
        <v>#N/A</v>
      </c>
      <c r="BM793" s="78" t="e">
        <f aca="false">IF(AV793=0,"",AV793)</f>
        <v>#N/A</v>
      </c>
      <c r="BN793" s="78" t="e">
        <f aca="false">IF(AW793=0,"",AW793)</f>
        <v>#N/A</v>
      </c>
      <c r="BO793" s="78" t="e">
        <f aca="false">IF(AX793=0,"",AX793)</f>
        <v>#N/A</v>
      </c>
      <c r="BP793" s="78" t="e">
        <f aca="false">IF(AY793=0,"",AY793)</f>
        <v>#N/A</v>
      </c>
      <c r="BQ793" s="78" t="e">
        <f aca="false">IF(AZ793=0,"",AZ793)</f>
        <v>#N/A</v>
      </c>
      <c r="BR793" s="78" t="e">
        <f aca="false">IF(BA793=0,"",BA793)</f>
        <v>#N/A</v>
      </c>
      <c r="BS793" s="78" t="e">
        <f aca="false">IF(BB793=0,"",BB793)</f>
        <v>#N/A</v>
      </c>
      <c r="BT793" s="78" t="e">
        <f aca="false">IF(BC793=0,"",BC793)</f>
        <v>#N/A</v>
      </c>
      <c r="BU793" s="78" t="e">
        <f aca="false">IF(BD793=0,"",BD793)</f>
        <v>#N/A</v>
      </c>
    </row>
    <row r="794" customFormat="false" ht="56.7" hidden="false" customHeight="true" outlineLevel="0" collapsed="false">
      <c r="A794" s="137"/>
      <c r="B794" s="138"/>
      <c r="C794" s="139"/>
      <c r="D794" s="139"/>
      <c r="E794" s="143"/>
      <c r="F794" s="120"/>
      <c r="G794" s="121"/>
      <c r="H794" s="122"/>
      <c r="I794" s="123"/>
      <c r="J794" s="116"/>
      <c r="K794" s="124" t="str">
        <f aca="false">IF(ISBLANK(I794),"",ROUND(IF(J794&lt;&gt;"€",IF(J794="$",I794*TRANSFERENCIAS!$E$29,I794*TRANSFERENCIAS!$H$29),I794),2))</f>
        <v/>
      </c>
      <c r="L794" s="142"/>
      <c r="M794" s="142"/>
      <c r="N794" s="142"/>
      <c r="O794" s="142"/>
      <c r="P794" s="142"/>
      <c r="Q794" s="160" t="str">
        <f aca="false">IF(ISNUMBER(X794),X794,"P")</f>
        <v>P</v>
      </c>
      <c r="W794" s="129" t="n">
        <f aca="false">SUM(L794:O794)</f>
        <v>0</v>
      </c>
      <c r="X794" s="129" t="str">
        <f aca="false">IF(W794&gt;0,ABS(W794-K794),"")</f>
        <v/>
      </c>
      <c r="AO794" s="78" t="e">
        <f aca="false">VLOOKUP(F794,PTDS2!$A$1:$Q$13,2)</f>
        <v>#N/A</v>
      </c>
      <c r="AP794" s="78" t="e">
        <f aca="false">VLOOKUP(F794,PTDS2!$A$1:$Q$13,3)</f>
        <v>#N/A</v>
      </c>
      <c r="AQ794" s="78" t="e">
        <f aca="false">VLOOKUP(F794,PTDS2!$A$1:$Q$13,4)</f>
        <v>#N/A</v>
      </c>
      <c r="AR794" s="78" t="e">
        <f aca="false">VLOOKUP(F794,PTDS2!$A$1:$Q$13,5)</f>
        <v>#N/A</v>
      </c>
      <c r="AS794" s="78" t="e">
        <f aca="false">VLOOKUP(F794,PTDS2!$A$1:$Q$13,6)</f>
        <v>#N/A</v>
      </c>
      <c r="AT794" s="78" t="e">
        <f aca="false">VLOOKUP(F794,PTDS2!$A$1:$Q$13,7)</f>
        <v>#N/A</v>
      </c>
      <c r="AU794" s="78" t="e">
        <f aca="false">VLOOKUP(F794,PTDS2!$A$1:$Q$13,8)</f>
        <v>#N/A</v>
      </c>
      <c r="AV794" s="78" t="e">
        <f aca="false">VLOOKUP(F794,PTDS2!$A$1:$Q$13,9)</f>
        <v>#N/A</v>
      </c>
      <c r="AW794" s="78" t="e">
        <f aca="false">VLOOKUP(F794,PTDS2!$A$1:$Q$13,10)</f>
        <v>#N/A</v>
      </c>
      <c r="AX794" s="78" t="e">
        <f aca="false">VLOOKUP(F794,PTDS2!$A$1:$Q$13,11)</f>
        <v>#N/A</v>
      </c>
      <c r="AY794" s="78" t="e">
        <f aca="false">VLOOKUP(F794,PTDS2!$A$1:$Q$13,12)</f>
        <v>#N/A</v>
      </c>
      <c r="AZ794" s="78" t="e">
        <f aca="false">VLOOKUP(F794,PTDS2!$A$1:$Q$13,13)</f>
        <v>#N/A</v>
      </c>
      <c r="BA794" s="78" t="e">
        <f aca="false">VLOOKUP(F794,PTDS2!$A$1:$Q$13,14)</f>
        <v>#N/A</v>
      </c>
      <c r="BB794" s="78" t="e">
        <f aca="false">VLOOKUP(F794,PTDS2!$A$1:$Q$13,15)</f>
        <v>#N/A</v>
      </c>
      <c r="BC794" s="78" t="e">
        <f aca="false">VLOOKUP(F794,PTDS2!$A$1:$Q$13,16)</f>
        <v>#N/A</v>
      </c>
      <c r="BD794" s="78" t="e">
        <f aca="false">VLOOKUP(F794,PTDS2!$A$1:$Q$13,17)</f>
        <v>#N/A</v>
      </c>
      <c r="BF794" s="78" t="e">
        <f aca="false">IF(AO794=0,"",AO794)</f>
        <v>#N/A</v>
      </c>
      <c r="BG794" s="78" t="e">
        <f aca="false">IF(AP794=0,"",AP794)</f>
        <v>#N/A</v>
      </c>
      <c r="BH794" s="78" t="e">
        <f aca="false">IF(AQ794=0,"",AQ794)</f>
        <v>#N/A</v>
      </c>
      <c r="BI794" s="78" t="e">
        <f aca="false">IF(AR794=0,"",AR794)</f>
        <v>#N/A</v>
      </c>
      <c r="BJ794" s="78" t="e">
        <f aca="false">IF(AS794=0,"",AS794)</f>
        <v>#N/A</v>
      </c>
      <c r="BK794" s="78" t="e">
        <f aca="false">IF(AT794=0,"",AT794)</f>
        <v>#N/A</v>
      </c>
      <c r="BL794" s="78" t="e">
        <f aca="false">IF(AU794=0,"",AU794)</f>
        <v>#N/A</v>
      </c>
      <c r="BM794" s="78" t="e">
        <f aca="false">IF(AV794=0,"",AV794)</f>
        <v>#N/A</v>
      </c>
      <c r="BN794" s="78" t="e">
        <f aca="false">IF(AW794=0,"",AW794)</f>
        <v>#N/A</v>
      </c>
      <c r="BO794" s="78" t="e">
        <f aca="false">IF(AX794=0,"",AX794)</f>
        <v>#N/A</v>
      </c>
      <c r="BP794" s="78" t="e">
        <f aca="false">IF(AY794=0,"",AY794)</f>
        <v>#N/A</v>
      </c>
      <c r="BQ794" s="78" t="e">
        <f aca="false">IF(AZ794=0,"",AZ794)</f>
        <v>#N/A</v>
      </c>
      <c r="BR794" s="78" t="e">
        <f aca="false">IF(BA794=0,"",BA794)</f>
        <v>#N/A</v>
      </c>
      <c r="BS794" s="78" t="e">
        <f aca="false">IF(BB794=0,"",BB794)</f>
        <v>#N/A</v>
      </c>
      <c r="BT794" s="78" t="e">
        <f aca="false">IF(BC794=0,"",BC794)</f>
        <v>#N/A</v>
      </c>
      <c r="BU794" s="78" t="e">
        <f aca="false">IF(BD794=0,"",BD794)</f>
        <v>#N/A</v>
      </c>
    </row>
    <row r="795" customFormat="false" ht="56.7" hidden="false" customHeight="true" outlineLevel="0" collapsed="false">
      <c r="A795" s="137"/>
      <c r="B795" s="138"/>
      <c r="C795" s="139"/>
      <c r="D795" s="139"/>
      <c r="E795" s="143"/>
      <c r="F795" s="120"/>
      <c r="G795" s="121"/>
      <c r="H795" s="122"/>
      <c r="I795" s="123"/>
      <c r="J795" s="116"/>
      <c r="K795" s="124" t="str">
        <f aca="false">IF(ISBLANK(I795),"",ROUND(IF(J795&lt;&gt;"€",IF(J795="$",I795*TRANSFERENCIAS!$E$29,I795*TRANSFERENCIAS!$H$29),I795),2))</f>
        <v/>
      </c>
      <c r="L795" s="142"/>
      <c r="M795" s="142"/>
      <c r="N795" s="142"/>
      <c r="O795" s="142"/>
      <c r="P795" s="142"/>
      <c r="Q795" s="160" t="str">
        <f aca="false">IF(ISNUMBER(X795),X795,"P")</f>
        <v>P</v>
      </c>
      <c r="W795" s="129" t="n">
        <f aca="false">SUM(L795:O795)</f>
        <v>0</v>
      </c>
      <c r="X795" s="129" t="str">
        <f aca="false">IF(W795&gt;0,ABS(W795-K795),"")</f>
        <v/>
      </c>
      <c r="AO795" s="78" t="e">
        <f aca="false">VLOOKUP(F795,PTDS2!$A$1:$Q$13,2)</f>
        <v>#N/A</v>
      </c>
      <c r="AP795" s="78" t="e">
        <f aca="false">VLOOKUP(F795,PTDS2!$A$1:$Q$13,3)</f>
        <v>#N/A</v>
      </c>
      <c r="AQ795" s="78" t="e">
        <f aca="false">VLOOKUP(F795,PTDS2!$A$1:$Q$13,4)</f>
        <v>#N/A</v>
      </c>
      <c r="AR795" s="78" t="e">
        <f aca="false">VLOOKUP(F795,PTDS2!$A$1:$Q$13,5)</f>
        <v>#N/A</v>
      </c>
      <c r="AS795" s="78" t="e">
        <f aca="false">VLOOKUP(F795,PTDS2!$A$1:$Q$13,6)</f>
        <v>#N/A</v>
      </c>
      <c r="AT795" s="78" t="e">
        <f aca="false">VLOOKUP(F795,PTDS2!$A$1:$Q$13,7)</f>
        <v>#N/A</v>
      </c>
      <c r="AU795" s="78" t="e">
        <f aca="false">VLOOKUP(F795,PTDS2!$A$1:$Q$13,8)</f>
        <v>#N/A</v>
      </c>
      <c r="AV795" s="78" t="e">
        <f aca="false">VLOOKUP(F795,PTDS2!$A$1:$Q$13,9)</f>
        <v>#N/A</v>
      </c>
      <c r="AW795" s="78" t="e">
        <f aca="false">VLOOKUP(F795,PTDS2!$A$1:$Q$13,10)</f>
        <v>#N/A</v>
      </c>
      <c r="AX795" s="78" t="e">
        <f aca="false">VLOOKUP(F795,PTDS2!$A$1:$Q$13,11)</f>
        <v>#N/A</v>
      </c>
      <c r="AY795" s="78" t="e">
        <f aca="false">VLOOKUP(F795,PTDS2!$A$1:$Q$13,12)</f>
        <v>#N/A</v>
      </c>
      <c r="AZ795" s="78" t="e">
        <f aca="false">VLOOKUP(F795,PTDS2!$A$1:$Q$13,13)</f>
        <v>#N/A</v>
      </c>
      <c r="BA795" s="78" t="e">
        <f aca="false">VLOOKUP(F795,PTDS2!$A$1:$Q$13,14)</f>
        <v>#N/A</v>
      </c>
      <c r="BB795" s="78" t="e">
        <f aca="false">VLOOKUP(F795,PTDS2!$A$1:$Q$13,15)</f>
        <v>#N/A</v>
      </c>
      <c r="BC795" s="78" t="e">
        <f aca="false">VLOOKUP(F795,PTDS2!$A$1:$Q$13,16)</f>
        <v>#N/A</v>
      </c>
      <c r="BD795" s="78" t="e">
        <f aca="false">VLOOKUP(F795,PTDS2!$A$1:$Q$13,17)</f>
        <v>#N/A</v>
      </c>
      <c r="BF795" s="78" t="e">
        <f aca="false">IF(AO795=0,"",AO795)</f>
        <v>#N/A</v>
      </c>
      <c r="BG795" s="78" t="e">
        <f aca="false">IF(AP795=0,"",AP795)</f>
        <v>#N/A</v>
      </c>
      <c r="BH795" s="78" t="e">
        <f aca="false">IF(AQ795=0,"",AQ795)</f>
        <v>#N/A</v>
      </c>
      <c r="BI795" s="78" t="e">
        <f aca="false">IF(AR795=0,"",AR795)</f>
        <v>#N/A</v>
      </c>
      <c r="BJ795" s="78" t="e">
        <f aca="false">IF(AS795=0,"",AS795)</f>
        <v>#N/A</v>
      </c>
      <c r="BK795" s="78" t="e">
        <f aca="false">IF(AT795=0,"",AT795)</f>
        <v>#N/A</v>
      </c>
      <c r="BL795" s="78" t="e">
        <f aca="false">IF(AU795=0,"",AU795)</f>
        <v>#N/A</v>
      </c>
      <c r="BM795" s="78" t="e">
        <f aca="false">IF(AV795=0,"",AV795)</f>
        <v>#N/A</v>
      </c>
      <c r="BN795" s="78" t="e">
        <f aca="false">IF(AW795=0,"",AW795)</f>
        <v>#N/A</v>
      </c>
      <c r="BO795" s="78" t="e">
        <f aca="false">IF(AX795=0,"",AX795)</f>
        <v>#N/A</v>
      </c>
      <c r="BP795" s="78" t="e">
        <f aca="false">IF(AY795=0,"",AY795)</f>
        <v>#N/A</v>
      </c>
      <c r="BQ795" s="78" t="e">
        <f aca="false">IF(AZ795=0,"",AZ795)</f>
        <v>#N/A</v>
      </c>
      <c r="BR795" s="78" t="e">
        <f aca="false">IF(BA795=0,"",BA795)</f>
        <v>#N/A</v>
      </c>
      <c r="BS795" s="78" t="e">
        <f aca="false">IF(BB795=0,"",BB795)</f>
        <v>#N/A</v>
      </c>
      <c r="BT795" s="78" t="e">
        <f aca="false">IF(BC795=0,"",BC795)</f>
        <v>#N/A</v>
      </c>
      <c r="BU795" s="78" t="e">
        <f aca="false">IF(BD795=0,"",BD795)</f>
        <v>#N/A</v>
      </c>
    </row>
    <row r="796" customFormat="false" ht="56.7" hidden="false" customHeight="true" outlineLevel="0" collapsed="false">
      <c r="A796" s="137"/>
      <c r="B796" s="138"/>
      <c r="C796" s="139"/>
      <c r="D796" s="139"/>
      <c r="E796" s="143"/>
      <c r="F796" s="120"/>
      <c r="G796" s="121"/>
      <c r="H796" s="122"/>
      <c r="I796" s="123"/>
      <c r="J796" s="116"/>
      <c r="K796" s="124" t="str">
        <f aca="false">IF(ISBLANK(I796),"",ROUND(IF(J796&lt;&gt;"€",IF(J796="$",I796*TRANSFERENCIAS!$E$29,I796*TRANSFERENCIAS!$H$29),I796),2))</f>
        <v/>
      </c>
      <c r="L796" s="142"/>
      <c r="M796" s="142"/>
      <c r="N796" s="142"/>
      <c r="O796" s="142"/>
      <c r="P796" s="142"/>
      <c r="Q796" s="160" t="str">
        <f aca="false">IF(ISNUMBER(X796),X796,"P")</f>
        <v>P</v>
      </c>
      <c r="W796" s="129" t="n">
        <f aca="false">SUM(L796:O796)</f>
        <v>0</v>
      </c>
      <c r="X796" s="129" t="str">
        <f aca="false">IF(W796&gt;0,ABS(W796-K796),"")</f>
        <v/>
      </c>
      <c r="AO796" s="78" t="e">
        <f aca="false">VLOOKUP(F796,PTDS2!$A$1:$Q$13,2)</f>
        <v>#N/A</v>
      </c>
      <c r="AP796" s="78" t="e">
        <f aca="false">VLOOKUP(F796,PTDS2!$A$1:$Q$13,3)</f>
        <v>#N/A</v>
      </c>
      <c r="AQ796" s="78" t="e">
        <f aca="false">VLOOKUP(F796,PTDS2!$A$1:$Q$13,4)</f>
        <v>#N/A</v>
      </c>
      <c r="AR796" s="78" t="e">
        <f aca="false">VLOOKUP(F796,PTDS2!$A$1:$Q$13,5)</f>
        <v>#N/A</v>
      </c>
      <c r="AS796" s="78" t="e">
        <f aca="false">VLOOKUP(F796,PTDS2!$A$1:$Q$13,6)</f>
        <v>#N/A</v>
      </c>
      <c r="AT796" s="78" t="e">
        <f aca="false">VLOOKUP(F796,PTDS2!$A$1:$Q$13,7)</f>
        <v>#N/A</v>
      </c>
      <c r="AU796" s="78" t="e">
        <f aca="false">VLOOKUP(F796,PTDS2!$A$1:$Q$13,8)</f>
        <v>#N/A</v>
      </c>
      <c r="AV796" s="78" t="e">
        <f aca="false">VLOOKUP(F796,PTDS2!$A$1:$Q$13,9)</f>
        <v>#N/A</v>
      </c>
      <c r="AW796" s="78" t="e">
        <f aca="false">VLOOKUP(F796,PTDS2!$A$1:$Q$13,10)</f>
        <v>#N/A</v>
      </c>
      <c r="AX796" s="78" t="e">
        <f aca="false">VLOOKUP(F796,PTDS2!$A$1:$Q$13,11)</f>
        <v>#N/A</v>
      </c>
      <c r="AY796" s="78" t="e">
        <f aca="false">VLOOKUP(F796,PTDS2!$A$1:$Q$13,12)</f>
        <v>#N/A</v>
      </c>
      <c r="AZ796" s="78" t="e">
        <f aca="false">VLOOKUP(F796,PTDS2!$A$1:$Q$13,13)</f>
        <v>#N/A</v>
      </c>
      <c r="BA796" s="78" t="e">
        <f aca="false">VLOOKUP(F796,PTDS2!$A$1:$Q$13,14)</f>
        <v>#N/A</v>
      </c>
      <c r="BB796" s="78" t="e">
        <f aca="false">VLOOKUP(F796,PTDS2!$A$1:$Q$13,15)</f>
        <v>#N/A</v>
      </c>
      <c r="BC796" s="78" t="e">
        <f aca="false">VLOOKUP(F796,PTDS2!$A$1:$Q$13,16)</f>
        <v>#N/A</v>
      </c>
      <c r="BD796" s="78" t="e">
        <f aca="false">VLOOKUP(F796,PTDS2!$A$1:$Q$13,17)</f>
        <v>#N/A</v>
      </c>
      <c r="BF796" s="78" t="e">
        <f aca="false">IF(AO796=0,"",AO796)</f>
        <v>#N/A</v>
      </c>
      <c r="BG796" s="78" t="e">
        <f aca="false">IF(AP796=0,"",AP796)</f>
        <v>#N/A</v>
      </c>
      <c r="BH796" s="78" t="e">
        <f aca="false">IF(AQ796=0,"",AQ796)</f>
        <v>#N/A</v>
      </c>
      <c r="BI796" s="78" t="e">
        <f aca="false">IF(AR796=0,"",AR796)</f>
        <v>#N/A</v>
      </c>
      <c r="BJ796" s="78" t="e">
        <f aca="false">IF(AS796=0,"",AS796)</f>
        <v>#N/A</v>
      </c>
      <c r="BK796" s="78" t="e">
        <f aca="false">IF(AT796=0,"",AT796)</f>
        <v>#N/A</v>
      </c>
      <c r="BL796" s="78" t="e">
        <f aca="false">IF(AU796=0,"",AU796)</f>
        <v>#N/A</v>
      </c>
      <c r="BM796" s="78" t="e">
        <f aca="false">IF(AV796=0,"",AV796)</f>
        <v>#N/A</v>
      </c>
      <c r="BN796" s="78" t="e">
        <f aca="false">IF(AW796=0,"",AW796)</f>
        <v>#N/A</v>
      </c>
      <c r="BO796" s="78" t="e">
        <f aca="false">IF(AX796=0,"",AX796)</f>
        <v>#N/A</v>
      </c>
      <c r="BP796" s="78" t="e">
        <f aca="false">IF(AY796=0,"",AY796)</f>
        <v>#N/A</v>
      </c>
      <c r="BQ796" s="78" t="e">
        <f aca="false">IF(AZ796=0,"",AZ796)</f>
        <v>#N/A</v>
      </c>
      <c r="BR796" s="78" t="e">
        <f aca="false">IF(BA796=0,"",BA796)</f>
        <v>#N/A</v>
      </c>
      <c r="BS796" s="78" t="e">
        <f aca="false">IF(BB796=0,"",BB796)</f>
        <v>#N/A</v>
      </c>
      <c r="BT796" s="78" t="e">
        <f aca="false">IF(BC796=0,"",BC796)</f>
        <v>#N/A</v>
      </c>
      <c r="BU796" s="78" t="e">
        <f aca="false">IF(BD796=0,"",BD796)</f>
        <v>#N/A</v>
      </c>
    </row>
    <row r="797" customFormat="false" ht="56.7" hidden="false" customHeight="true" outlineLevel="0" collapsed="false">
      <c r="A797" s="137"/>
      <c r="B797" s="138"/>
      <c r="C797" s="139"/>
      <c r="D797" s="139"/>
      <c r="E797" s="143"/>
      <c r="F797" s="120"/>
      <c r="G797" s="121"/>
      <c r="H797" s="122"/>
      <c r="I797" s="123"/>
      <c r="J797" s="116"/>
      <c r="K797" s="124" t="str">
        <f aca="false">IF(ISBLANK(I797),"",ROUND(IF(J797&lt;&gt;"€",IF(J797="$",I797*TRANSFERENCIAS!$E$29,I797*TRANSFERENCIAS!$H$29),I797),2))</f>
        <v/>
      </c>
      <c r="L797" s="142"/>
      <c r="M797" s="142"/>
      <c r="N797" s="142"/>
      <c r="O797" s="142"/>
      <c r="P797" s="142"/>
      <c r="Q797" s="160" t="str">
        <f aca="false">IF(ISNUMBER(X797),X797,"P")</f>
        <v>P</v>
      </c>
      <c r="W797" s="129" t="n">
        <f aca="false">SUM(L797:O797)</f>
        <v>0</v>
      </c>
      <c r="X797" s="129" t="str">
        <f aca="false">IF(W797&gt;0,ABS(W797-K797),"")</f>
        <v/>
      </c>
      <c r="AO797" s="78" t="e">
        <f aca="false">VLOOKUP(F797,PTDS2!$A$1:$Q$13,2)</f>
        <v>#N/A</v>
      </c>
      <c r="AP797" s="78" t="e">
        <f aca="false">VLOOKUP(F797,PTDS2!$A$1:$Q$13,3)</f>
        <v>#N/A</v>
      </c>
      <c r="AQ797" s="78" t="e">
        <f aca="false">VLOOKUP(F797,PTDS2!$A$1:$Q$13,4)</f>
        <v>#N/A</v>
      </c>
      <c r="AR797" s="78" t="e">
        <f aca="false">VLOOKUP(F797,PTDS2!$A$1:$Q$13,5)</f>
        <v>#N/A</v>
      </c>
      <c r="AS797" s="78" t="e">
        <f aca="false">VLOOKUP(F797,PTDS2!$A$1:$Q$13,6)</f>
        <v>#N/A</v>
      </c>
      <c r="AT797" s="78" t="e">
        <f aca="false">VLOOKUP(F797,PTDS2!$A$1:$Q$13,7)</f>
        <v>#N/A</v>
      </c>
      <c r="AU797" s="78" t="e">
        <f aca="false">VLOOKUP(F797,PTDS2!$A$1:$Q$13,8)</f>
        <v>#N/A</v>
      </c>
      <c r="AV797" s="78" t="e">
        <f aca="false">VLOOKUP(F797,PTDS2!$A$1:$Q$13,9)</f>
        <v>#N/A</v>
      </c>
      <c r="AW797" s="78" t="e">
        <f aca="false">VLOOKUP(F797,PTDS2!$A$1:$Q$13,10)</f>
        <v>#N/A</v>
      </c>
      <c r="AX797" s="78" t="e">
        <f aca="false">VLOOKUP(F797,PTDS2!$A$1:$Q$13,11)</f>
        <v>#N/A</v>
      </c>
      <c r="AY797" s="78" t="e">
        <f aca="false">VLOOKUP(F797,PTDS2!$A$1:$Q$13,12)</f>
        <v>#N/A</v>
      </c>
      <c r="AZ797" s="78" t="e">
        <f aca="false">VLOOKUP(F797,PTDS2!$A$1:$Q$13,13)</f>
        <v>#N/A</v>
      </c>
      <c r="BA797" s="78" t="e">
        <f aca="false">VLOOKUP(F797,PTDS2!$A$1:$Q$13,14)</f>
        <v>#N/A</v>
      </c>
      <c r="BB797" s="78" t="e">
        <f aca="false">VLOOKUP(F797,PTDS2!$A$1:$Q$13,15)</f>
        <v>#N/A</v>
      </c>
      <c r="BC797" s="78" t="e">
        <f aca="false">VLOOKUP(F797,PTDS2!$A$1:$Q$13,16)</f>
        <v>#N/A</v>
      </c>
      <c r="BD797" s="78" t="e">
        <f aca="false">VLOOKUP(F797,PTDS2!$A$1:$Q$13,17)</f>
        <v>#N/A</v>
      </c>
      <c r="BF797" s="78" t="e">
        <f aca="false">IF(AO797=0,"",AO797)</f>
        <v>#N/A</v>
      </c>
      <c r="BG797" s="78" t="e">
        <f aca="false">IF(AP797=0,"",AP797)</f>
        <v>#N/A</v>
      </c>
      <c r="BH797" s="78" t="e">
        <f aca="false">IF(AQ797=0,"",AQ797)</f>
        <v>#N/A</v>
      </c>
      <c r="BI797" s="78" t="e">
        <f aca="false">IF(AR797=0,"",AR797)</f>
        <v>#N/A</v>
      </c>
      <c r="BJ797" s="78" t="e">
        <f aca="false">IF(AS797=0,"",AS797)</f>
        <v>#N/A</v>
      </c>
      <c r="BK797" s="78" t="e">
        <f aca="false">IF(AT797=0,"",AT797)</f>
        <v>#N/A</v>
      </c>
      <c r="BL797" s="78" t="e">
        <f aca="false">IF(AU797=0,"",AU797)</f>
        <v>#N/A</v>
      </c>
      <c r="BM797" s="78" t="e">
        <f aca="false">IF(AV797=0,"",AV797)</f>
        <v>#N/A</v>
      </c>
      <c r="BN797" s="78" t="e">
        <f aca="false">IF(AW797=0,"",AW797)</f>
        <v>#N/A</v>
      </c>
      <c r="BO797" s="78" t="e">
        <f aca="false">IF(AX797=0,"",AX797)</f>
        <v>#N/A</v>
      </c>
      <c r="BP797" s="78" t="e">
        <f aca="false">IF(AY797=0,"",AY797)</f>
        <v>#N/A</v>
      </c>
      <c r="BQ797" s="78" t="e">
        <f aca="false">IF(AZ797=0,"",AZ797)</f>
        <v>#N/A</v>
      </c>
      <c r="BR797" s="78" t="e">
        <f aca="false">IF(BA797=0,"",BA797)</f>
        <v>#N/A</v>
      </c>
      <c r="BS797" s="78" t="e">
        <f aca="false">IF(BB797=0,"",BB797)</f>
        <v>#N/A</v>
      </c>
      <c r="BT797" s="78" t="e">
        <f aca="false">IF(BC797=0,"",BC797)</f>
        <v>#N/A</v>
      </c>
      <c r="BU797" s="78" t="e">
        <f aca="false">IF(BD797=0,"",BD797)</f>
        <v>#N/A</v>
      </c>
    </row>
    <row r="798" customFormat="false" ht="56.7" hidden="false" customHeight="true" outlineLevel="0" collapsed="false">
      <c r="A798" s="137"/>
      <c r="B798" s="138"/>
      <c r="C798" s="139"/>
      <c r="D798" s="139"/>
      <c r="E798" s="143"/>
      <c r="F798" s="120"/>
      <c r="G798" s="121"/>
      <c r="H798" s="122"/>
      <c r="I798" s="123"/>
      <c r="J798" s="116"/>
      <c r="K798" s="124" t="str">
        <f aca="false">IF(ISBLANK(I798),"",ROUND(IF(J798&lt;&gt;"€",IF(J798="$",I798*TRANSFERENCIAS!$E$29,I798*TRANSFERENCIAS!$H$29),I798),2))</f>
        <v/>
      </c>
      <c r="L798" s="142"/>
      <c r="M798" s="142"/>
      <c r="N798" s="142"/>
      <c r="O798" s="142"/>
      <c r="P798" s="142"/>
      <c r="Q798" s="160" t="str">
        <f aca="false">IF(ISNUMBER(X798),X798,"P")</f>
        <v>P</v>
      </c>
      <c r="W798" s="129" t="n">
        <f aca="false">SUM(L798:O798)</f>
        <v>0</v>
      </c>
      <c r="X798" s="129" t="str">
        <f aca="false">IF(W798&gt;0,ABS(W798-K798),"")</f>
        <v/>
      </c>
      <c r="AO798" s="78" t="e">
        <f aca="false">VLOOKUP(F798,PTDS2!$A$1:$Q$13,2)</f>
        <v>#N/A</v>
      </c>
      <c r="AP798" s="78" t="e">
        <f aca="false">VLOOKUP(F798,PTDS2!$A$1:$Q$13,3)</f>
        <v>#N/A</v>
      </c>
      <c r="AQ798" s="78" t="e">
        <f aca="false">VLOOKUP(F798,PTDS2!$A$1:$Q$13,4)</f>
        <v>#N/A</v>
      </c>
      <c r="AR798" s="78" t="e">
        <f aca="false">VLOOKUP(F798,PTDS2!$A$1:$Q$13,5)</f>
        <v>#N/A</v>
      </c>
      <c r="AS798" s="78" t="e">
        <f aca="false">VLOOKUP(F798,PTDS2!$A$1:$Q$13,6)</f>
        <v>#N/A</v>
      </c>
      <c r="AT798" s="78" t="e">
        <f aca="false">VLOOKUP(F798,PTDS2!$A$1:$Q$13,7)</f>
        <v>#N/A</v>
      </c>
      <c r="AU798" s="78" t="e">
        <f aca="false">VLOOKUP(F798,PTDS2!$A$1:$Q$13,8)</f>
        <v>#N/A</v>
      </c>
      <c r="AV798" s="78" t="e">
        <f aca="false">VLOOKUP(F798,PTDS2!$A$1:$Q$13,9)</f>
        <v>#N/A</v>
      </c>
      <c r="AW798" s="78" t="e">
        <f aca="false">VLOOKUP(F798,PTDS2!$A$1:$Q$13,10)</f>
        <v>#N/A</v>
      </c>
      <c r="AX798" s="78" t="e">
        <f aca="false">VLOOKUP(F798,PTDS2!$A$1:$Q$13,11)</f>
        <v>#N/A</v>
      </c>
      <c r="AY798" s="78" t="e">
        <f aca="false">VLOOKUP(F798,PTDS2!$A$1:$Q$13,12)</f>
        <v>#N/A</v>
      </c>
      <c r="AZ798" s="78" t="e">
        <f aca="false">VLOOKUP(F798,PTDS2!$A$1:$Q$13,13)</f>
        <v>#N/A</v>
      </c>
      <c r="BA798" s="78" t="e">
        <f aca="false">VLOOKUP(F798,PTDS2!$A$1:$Q$13,14)</f>
        <v>#N/A</v>
      </c>
      <c r="BB798" s="78" t="e">
        <f aca="false">VLOOKUP(F798,PTDS2!$A$1:$Q$13,15)</f>
        <v>#N/A</v>
      </c>
      <c r="BC798" s="78" t="e">
        <f aca="false">VLOOKUP(F798,PTDS2!$A$1:$Q$13,16)</f>
        <v>#N/A</v>
      </c>
      <c r="BD798" s="78" t="e">
        <f aca="false">VLOOKUP(F798,PTDS2!$A$1:$Q$13,17)</f>
        <v>#N/A</v>
      </c>
      <c r="BF798" s="78" t="e">
        <f aca="false">IF(AO798=0,"",AO798)</f>
        <v>#N/A</v>
      </c>
      <c r="BG798" s="78" t="e">
        <f aca="false">IF(AP798=0,"",AP798)</f>
        <v>#N/A</v>
      </c>
      <c r="BH798" s="78" t="e">
        <f aca="false">IF(AQ798=0,"",AQ798)</f>
        <v>#N/A</v>
      </c>
      <c r="BI798" s="78" t="e">
        <f aca="false">IF(AR798=0,"",AR798)</f>
        <v>#N/A</v>
      </c>
      <c r="BJ798" s="78" t="e">
        <f aca="false">IF(AS798=0,"",AS798)</f>
        <v>#N/A</v>
      </c>
      <c r="BK798" s="78" t="e">
        <f aca="false">IF(AT798=0,"",AT798)</f>
        <v>#N/A</v>
      </c>
      <c r="BL798" s="78" t="e">
        <f aca="false">IF(AU798=0,"",AU798)</f>
        <v>#N/A</v>
      </c>
      <c r="BM798" s="78" t="e">
        <f aca="false">IF(AV798=0,"",AV798)</f>
        <v>#N/A</v>
      </c>
      <c r="BN798" s="78" t="e">
        <f aca="false">IF(AW798=0,"",AW798)</f>
        <v>#N/A</v>
      </c>
      <c r="BO798" s="78" t="e">
        <f aca="false">IF(AX798=0,"",AX798)</f>
        <v>#N/A</v>
      </c>
      <c r="BP798" s="78" t="e">
        <f aca="false">IF(AY798=0,"",AY798)</f>
        <v>#N/A</v>
      </c>
      <c r="BQ798" s="78" t="e">
        <f aca="false">IF(AZ798=0,"",AZ798)</f>
        <v>#N/A</v>
      </c>
      <c r="BR798" s="78" t="e">
        <f aca="false">IF(BA798=0,"",BA798)</f>
        <v>#N/A</v>
      </c>
      <c r="BS798" s="78" t="e">
        <f aca="false">IF(BB798=0,"",BB798)</f>
        <v>#N/A</v>
      </c>
      <c r="BT798" s="78" t="e">
        <f aca="false">IF(BC798=0,"",BC798)</f>
        <v>#N/A</v>
      </c>
      <c r="BU798" s="78" t="e">
        <f aca="false">IF(BD798=0,"",BD798)</f>
        <v>#N/A</v>
      </c>
    </row>
    <row r="799" customFormat="false" ht="56.7" hidden="false" customHeight="true" outlineLevel="0" collapsed="false">
      <c r="A799" s="137"/>
      <c r="B799" s="138"/>
      <c r="C799" s="139"/>
      <c r="D799" s="139"/>
      <c r="E799" s="143"/>
      <c r="F799" s="120"/>
      <c r="G799" s="121"/>
      <c r="H799" s="122"/>
      <c r="I799" s="123"/>
      <c r="J799" s="116"/>
      <c r="K799" s="124" t="str">
        <f aca="false">IF(ISBLANK(I799),"",ROUND(IF(J799&lt;&gt;"€",IF(J799="$",I799*TRANSFERENCIAS!$E$29,I799*TRANSFERENCIAS!$H$29),I799),2))</f>
        <v/>
      </c>
      <c r="L799" s="142"/>
      <c r="M799" s="142"/>
      <c r="N799" s="142"/>
      <c r="O799" s="142"/>
      <c r="P799" s="142"/>
      <c r="Q799" s="160" t="str">
        <f aca="false">IF(ISNUMBER(X799),X799,"P")</f>
        <v>P</v>
      </c>
      <c r="W799" s="129" t="n">
        <f aca="false">SUM(L799:O799)</f>
        <v>0</v>
      </c>
      <c r="X799" s="129" t="str">
        <f aca="false">IF(W799&gt;0,ABS(W799-K799),"")</f>
        <v/>
      </c>
      <c r="AO799" s="78" t="e">
        <f aca="false">VLOOKUP(F799,PTDS2!$A$1:$Q$13,2)</f>
        <v>#N/A</v>
      </c>
      <c r="AP799" s="78" t="e">
        <f aca="false">VLOOKUP(F799,PTDS2!$A$1:$Q$13,3)</f>
        <v>#N/A</v>
      </c>
      <c r="AQ799" s="78" t="e">
        <f aca="false">VLOOKUP(F799,PTDS2!$A$1:$Q$13,4)</f>
        <v>#N/A</v>
      </c>
      <c r="AR799" s="78" t="e">
        <f aca="false">VLOOKUP(F799,PTDS2!$A$1:$Q$13,5)</f>
        <v>#N/A</v>
      </c>
      <c r="AS799" s="78" t="e">
        <f aca="false">VLOOKUP(F799,PTDS2!$A$1:$Q$13,6)</f>
        <v>#N/A</v>
      </c>
      <c r="AT799" s="78" t="e">
        <f aca="false">VLOOKUP(F799,PTDS2!$A$1:$Q$13,7)</f>
        <v>#N/A</v>
      </c>
      <c r="AU799" s="78" t="e">
        <f aca="false">VLOOKUP(F799,PTDS2!$A$1:$Q$13,8)</f>
        <v>#N/A</v>
      </c>
      <c r="AV799" s="78" t="e">
        <f aca="false">VLOOKUP(F799,PTDS2!$A$1:$Q$13,9)</f>
        <v>#N/A</v>
      </c>
      <c r="AW799" s="78" t="e">
        <f aca="false">VLOOKUP(F799,PTDS2!$A$1:$Q$13,10)</f>
        <v>#N/A</v>
      </c>
      <c r="AX799" s="78" t="e">
        <f aca="false">VLOOKUP(F799,PTDS2!$A$1:$Q$13,11)</f>
        <v>#N/A</v>
      </c>
      <c r="AY799" s="78" t="e">
        <f aca="false">VLOOKUP(F799,PTDS2!$A$1:$Q$13,12)</f>
        <v>#N/A</v>
      </c>
      <c r="AZ799" s="78" t="e">
        <f aca="false">VLOOKUP(F799,PTDS2!$A$1:$Q$13,13)</f>
        <v>#N/A</v>
      </c>
      <c r="BA799" s="78" t="e">
        <f aca="false">VLOOKUP(F799,PTDS2!$A$1:$Q$13,14)</f>
        <v>#N/A</v>
      </c>
      <c r="BB799" s="78" t="e">
        <f aca="false">VLOOKUP(F799,PTDS2!$A$1:$Q$13,15)</f>
        <v>#N/A</v>
      </c>
      <c r="BC799" s="78" t="e">
        <f aca="false">VLOOKUP(F799,PTDS2!$A$1:$Q$13,16)</f>
        <v>#N/A</v>
      </c>
      <c r="BD799" s="78" t="e">
        <f aca="false">VLOOKUP(F799,PTDS2!$A$1:$Q$13,17)</f>
        <v>#N/A</v>
      </c>
      <c r="BF799" s="78" t="e">
        <f aca="false">IF(AO799=0,"",AO799)</f>
        <v>#N/A</v>
      </c>
      <c r="BG799" s="78" t="e">
        <f aca="false">IF(AP799=0,"",AP799)</f>
        <v>#N/A</v>
      </c>
      <c r="BH799" s="78" t="e">
        <f aca="false">IF(AQ799=0,"",AQ799)</f>
        <v>#N/A</v>
      </c>
      <c r="BI799" s="78" t="e">
        <f aca="false">IF(AR799=0,"",AR799)</f>
        <v>#N/A</v>
      </c>
      <c r="BJ799" s="78" t="e">
        <f aca="false">IF(AS799=0,"",AS799)</f>
        <v>#N/A</v>
      </c>
      <c r="BK799" s="78" t="e">
        <f aca="false">IF(AT799=0,"",AT799)</f>
        <v>#N/A</v>
      </c>
      <c r="BL799" s="78" t="e">
        <f aca="false">IF(AU799=0,"",AU799)</f>
        <v>#N/A</v>
      </c>
      <c r="BM799" s="78" t="e">
        <f aca="false">IF(AV799=0,"",AV799)</f>
        <v>#N/A</v>
      </c>
      <c r="BN799" s="78" t="e">
        <f aca="false">IF(AW799=0,"",AW799)</f>
        <v>#N/A</v>
      </c>
      <c r="BO799" s="78" t="e">
        <f aca="false">IF(AX799=0,"",AX799)</f>
        <v>#N/A</v>
      </c>
      <c r="BP799" s="78" t="e">
        <f aca="false">IF(AY799=0,"",AY799)</f>
        <v>#N/A</v>
      </c>
      <c r="BQ799" s="78" t="e">
        <f aca="false">IF(AZ799=0,"",AZ799)</f>
        <v>#N/A</v>
      </c>
      <c r="BR799" s="78" t="e">
        <f aca="false">IF(BA799=0,"",BA799)</f>
        <v>#N/A</v>
      </c>
      <c r="BS799" s="78" t="e">
        <f aca="false">IF(BB799=0,"",BB799)</f>
        <v>#N/A</v>
      </c>
      <c r="BT799" s="78" t="e">
        <f aca="false">IF(BC799=0,"",BC799)</f>
        <v>#N/A</v>
      </c>
      <c r="BU799" s="78" t="e">
        <f aca="false">IF(BD799=0,"",BD799)</f>
        <v>#N/A</v>
      </c>
    </row>
    <row r="800" customFormat="false" ht="56.7" hidden="false" customHeight="true" outlineLevel="0" collapsed="false">
      <c r="A800" s="137"/>
      <c r="B800" s="138"/>
      <c r="C800" s="139"/>
      <c r="D800" s="139"/>
      <c r="E800" s="143"/>
      <c r="F800" s="120"/>
      <c r="G800" s="121"/>
      <c r="H800" s="122"/>
      <c r="I800" s="123"/>
      <c r="J800" s="116"/>
      <c r="K800" s="124" t="str">
        <f aca="false">IF(ISBLANK(I800),"",ROUND(IF(J800&lt;&gt;"€",IF(J800="$",I800*TRANSFERENCIAS!$E$29,I800*TRANSFERENCIAS!$H$29),I800),2))</f>
        <v/>
      </c>
      <c r="L800" s="142"/>
      <c r="M800" s="142"/>
      <c r="N800" s="142"/>
      <c r="O800" s="142"/>
      <c r="P800" s="142"/>
      <c r="Q800" s="160" t="str">
        <f aca="false">IF(ISNUMBER(X800),X800,"P")</f>
        <v>P</v>
      </c>
      <c r="W800" s="129" t="n">
        <f aca="false">SUM(L800:O800)</f>
        <v>0</v>
      </c>
      <c r="X800" s="129" t="str">
        <f aca="false">IF(W800&gt;0,ABS(W800-K800),"")</f>
        <v/>
      </c>
      <c r="AO800" s="78" t="e">
        <f aca="false">VLOOKUP(F800,PTDS2!$A$1:$Q$13,2)</f>
        <v>#N/A</v>
      </c>
      <c r="AP800" s="78" t="e">
        <f aca="false">VLOOKUP(F800,PTDS2!$A$1:$Q$13,3)</f>
        <v>#N/A</v>
      </c>
      <c r="AQ800" s="78" t="e">
        <f aca="false">VLOOKUP(F800,PTDS2!$A$1:$Q$13,4)</f>
        <v>#N/A</v>
      </c>
      <c r="AR800" s="78" t="e">
        <f aca="false">VLOOKUP(F800,PTDS2!$A$1:$Q$13,5)</f>
        <v>#N/A</v>
      </c>
      <c r="AS800" s="78" t="e">
        <f aca="false">VLOOKUP(F800,PTDS2!$A$1:$Q$13,6)</f>
        <v>#N/A</v>
      </c>
      <c r="AT800" s="78" t="e">
        <f aca="false">VLOOKUP(F800,PTDS2!$A$1:$Q$13,7)</f>
        <v>#N/A</v>
      </c>
      <c r="AU800" s="78" t="e">
        <f aca="false">VLOOKUP(F800,PTDS2!$A$1:$Q$13,8)</f>
        <v>#N/A</v>
      </c>
      <c r="AV800" s="78" t="e">
        <f aca="false">VLOOKUP(F800,PTDS2!$A$1:$Q$13,9)</f>
        <v>#N/A</v>
      </c>
      <c r="AW800" s="78" t="e">
        <f aca="false">VLOOKUP(F800,PTDS2!$A$1:$Q$13,10)</f>
        <v>#N/A</v>
      </c>
      <c r="AX800" s="78" t="e">
        <f aca="false">VLOOKUP(F800,PTDS2!$A$1:$Q$13,11)</f>
        <v>#N/A</v>
      </c>
      <c r="AY800" s="78" t="e">
        <f aca="false">VLOOKUP(F800,PTDS2!$A$1:$Q$13,12)</f>
        <v>#N/A</v>
      </c>
      <c r="AZ800" s="78" t="e">
        <f aca="false">VLOOKUP(F800,PTDS2!$A$1:$Q$13,13)</f>
        <v>#N/A</v>
      </c>
      <c r="BA800" s="78" t="e">
        <f aca="false">VLOOKUP(F800,PTDS2!$A$1:$Q$13,14)</f>
        <v>#N/A</v>
      </c>
      <c r="BB800" s="78" t="e">
        <f aca="false">VLOOKUP(F800,PTDS2!$A$1:$Q$13,15)</f>
        <v>#N/A</v>
      </c>
      <c r="BC800" s="78" t="e">
        <f aca="false">VLOOKUP(F800,PTDS2!$A$1:$Q$13,16)</f>
        <v>#N/A</v>
      </c>
      <c r="BD800" s="78" t="e">
        <f aca="false">VLOOKUP(F800,PTDS2!$A$1:$Q$13,17)</f>
        <v>#N/A</v>
      </c>
      <c r="BF800" s="78" t="e">
        <f aca="false">IF(AO800=0,"",AO800)</f>
        <v>#N/A</v>
      </c>
      <c r="BG800" s="78" t="e">
        <f aca="false">IF(AP800=0,"",AP800)</f>
        <v>#N/A</v>
      </c>
      <c r="BH800" s="78" t="e">
        <f aca="false">IF(AQ800=0,"",AQ800)</f>
        <v>#N/A</v>
      </c>
      <c r="BI800" s="78" t="e">
        <f aca="false">IF(AR800=0,"",AR800)</f>
        <v>#N/A</v>
      </c>
      <c r="BJ800" s="78" t="e">
        <f aca="false">IF(AS800=0,"",AS800)</f>
        <v>#N/A</v>
      </c>
      <c r="BK800" s="78" t="e">
        <f aca="false">IF(AT800=0,"",AT800)</f>
        <v>#N/A</v>
      </c>
      <c r="BL800" s="78" t="e">
        <f aca="false">IF(AU800=0,"",AU800)</f>
        <v>#N/A</v>
      </c>
      <c r="BM800" s="78" t="e">
        <f aca="false">IF(AV800=0,"",AV800)</f>
        <v>#N/A</v>
      </c>
      <c r="BN800" s="78" t="e">
        <f aca="false">IF(AW800=0,"",AW800)</f>
        <v>#N/A</v>
      </c>
      <c r="BO800" s="78" t="e">
        <f aca="false">IF(AX800=0,"",AX800)</f>
        <v>#N/A</v>
      </c>
      <c r="BP800" s="78" t="e">
        <f aca="false">IF(AY800=0,"",AY800)</f>
        <v>#N/A</v>
      </c>
      <c r="BQ800" s="78" t="e">
        <f aca="false">IF(AZ800=0,"",AZ800)</f>
        <v>#N/A</v>
      </c>
      <c r="BR800" s="78" t="e">
        <f aca="false">IF(BA800=0,"",BA800)</f>
        <v>#N/A</v>
      </c>
      <c r="BS800" s="78" t="e">
        <f aca="false">IF(BB800=0,"",BB800)</f>
        <v>#N/A</v>
      </c>
      <c r="BT800" s="78" t="e">
        <f aca="false">IF(BC800=0,"",BC800)</f>
        <v>#N/A</v>
      </c>
      <c r="BU800" s="78" t="e">
        <f aca="false">IF(BD800=0,"",BD800)</f>
        <v>#N/A</v>
      </c>
    </row>
    <row r="801" customFormat="false" ht="56.7" hidden="false" customHeight="true" outlineLevel="0" collapsed="false">
      <c r="A801" s="137"/>
      <c r="B801" s="138"/>
      <c r="C801" s="139"/>
      <c r="D801" s="139"/>
      <c r="E801" s="143"/>
      <c r="F801" s="120"/>
      <c r="G801" s="121"/>
      <c r="H801" s="122"/>
      <c r="I801" s="123"/>
      <c r="J801" s="116"/>
      <c r="K801" s="124" t="str">
        <f aca="false">IF(ISBLANK(I801),"",ROUND(IF(J801&lt;&gt;"€",IF(J801="$",I801*TRANSFERENCIAS!$E$29,I801*TRANSFERENCIAS!$H$29),I801),2))</f>
        <v/>
      </c>
      <c r="L801" s="142"/>
      <c r="M801" s="142"/>
      <c r="N801" s="142"/>
      <c r="O801" s="142"/>
      <c r="P801" s="142"/>
      <c r="Q801" s="160" t="str">
        <f aca="false">IF(ISNUMBER(X801),X801,"P")</f>
        <v>P</v>
      </c>
      <c r="W801" s="129" t="n">
        <f aca="false">SUM(L801:O801)</f>
        <v>0</v>
      </c>
      <c r="X801" s="129" t="str">
        <f aca="false">IF(W801&gt;0,ABS(W801-K801),"")</f>
        <v/>
      </c>
      <c r="AO801" s="78" t="e">
        <f aca="false">VLOOKUP(F801,PTDS2!$A$1:$Q$13,2)</f>
        <v>#N/A</v>
      </c>
      <c r="AP801" s="78" t="e">
        <f aca="false">VLOOKUP(F801,PTDS2!$A$1:$Q$13,3)</f>
        <v>#N/A</v>
      </c>
      <c r="AQ801" s="78" t="e">
        <f aca="false">VLOOKUP(F801,PTDS2!$A$1:$Q$13,4)</f>
        <v>#N/A</v>
      </c>
      <c r="AR801" s="78" t="e">
        <f aca="false">VLOOKUP(F801,PTDS2!$A$1:$Q$13,5)</f>
        <v>#N/A</v>
      </c>
      <c r="AS801" s="78" t="e">
        <f aca="false">VLOOKUP(F801,PTDS2!$A$1:$Q$13,6)</f>
        <v>#N/A</v>
      </c>
      <c r="AT801" s="78" t="e">
        <f aca="false">VLOOKUP(F801,PTDS2!$A$1:$Q$13,7)</f>
        <v>#N/A</v>
      </c>
      <c r="AU801" s="78" t="e">
        <f aca="false">VLOOKUP(F801,PTDS2!$A$1:$Q$13,8)</f>
        <v>#N/A</v>
      </c>
      <c r="AV801" s="78" t="e">
        <f aca="false">VLOOKUP(F801,PTDS2!$A$1:$Q$13,9)</f>
        <v>#N/A</v>
      </c>
      <c r="AW801" s="78" t="e">
        <f aca="false">VLOOKUP(F801,PTDS2!$A$1:$Q$13,10)</f>
        <v>#N/A</v>
      </c>
      <c r="AX801" s="78" t="e">
        <f aca="false">VLOOKUP(F801,PTDS2!$A$1:$Q$13,11)</f>
        <v>#N/A</v>
      </c>
      <c r="AY801" s="78" t="e">
        <f aca="false">VLOOKUP(F801,PTDS2!$A$1:$Q$13,12)</f>
        <v>#N/A</v>
      </c>
      <c r="AZ801" s="78" t="e">
        <f aca="false">VLOOKUP(F801,PTDS2!$A$1:$Q$13,13)</f>
        <v>#N/A</v>
      </c>
      <c r="BA801" s="78" t="e">
        <f aca="false">VLOOKUP(F801,PTDS2!$A$1:$Q$13,14)</f>
        <v>#N/A</v>
      </c>
      <c r="BB801" s="78" t="e">
        <f aca="false">VLOOKUP(F801,PTDS2!$A$1:$Q$13,15)</f>
        <v>#N/A</v>
      </c>
      <c r="BC801" s="78" t="e">
        <f aca="false">VLOOKUP(F801,PTDS2!$A$1:$Q$13,16)</f>
        <v>#N/A</v>
      </c>
      <c r="BD801" s="78" t="e">
        <f aca="false">VLOOKUP(F801,PTDS2!$A$1:$Q$13,17)</f>
        <v>#N/A</v>
      </c>
      <c r="BF801" s="78" t="e">
        <f aca="false">IF(AO801=0,"",AO801)</f>
        <v>#N/A</v>
      </c>
      <c r="BG801" s="78" t="e">
        <f aca="false">IF(AP801=0,"",AP801)</f>
        <v>#N/A</v>
      </c>
      <c r="BH801" s="78" t="e">
        <f aca="false">IF(AQ801=0,"",AQ801)</f>
        <v>#N/A</v>
      </c>
      <c r="BI801" s="78" t="e">
        <f aca="false">IF(AR801=0,"",AR801)</f>
        <v>#N/A</v>
      </c>
      <c r="BJ801" s="78" t="e">
        <f aca="false">IF(AS801=0,"",AS801)</f>
        <v>#N/A</v>
      </c>
      <c r="BK801" s="78" t="e">
        <f aca="false">IF(AT801=0,"",AT801)</f>
        <v>#N/A</v>
      </c>
      <c r="BL801" s="78" t="e">
        <f aca="false">IF(AU801=0,"",AU801)</f>
        <v>#N/A</v>
      </c>
      <c r="BM801" s="78" t="e">
        <f aca="false">IF(AV801=0,"",AV801)</f>
        <v>#N/A</v>
      </c>
      <c r="BN801" s="78" t="e">
        <f aca="false">IF(AW801=0,"",AW801)</f>
        <v>#N/A</v>
      </c>
      <c r="BO801" s="78" t="e">
        <f aca="false">IF(AX801=0,"",AX801)</f>
        <v>#N/A</v>
      </c>
      <c r="BP801" s="78" t="e">
        <f aca="false">IF(AY801=0,"",AY801)</f>
        <v>#N/A</v>
      </c>
      <c r="BQ801" s="78" t="e">
        <f aca="false">IF(AZ801=0,"",AZ801)</f>
        <v>#N/A</v>
      </c>
      <c r="BR801" s="78" t="e">
        <f aca="false">IF(BA801=0,"",BA801)</f>
        <v>#N/A</v>
      </c>
      <c r="BS801" s="78" t="e">
        <f aca="false">IF(BB801=0,"",BB801)</f>
        <v>#N/A</v>
      </c>
      <c r="BT801" s="78" t="e">
        <f aca="false">IF(BC801=0,"",BC801)</f>
        <v>#N/A</v>
      </c>
      <c r="BU801" s="78" t="e">
        <f aca="false">IF(BD801=0,"",BD801)</f>
        <v>#N/A</v>
      </c>
    </row>
    <row r="802" customFormat="false" ht="56.7" hidden="false" customHeight="true" outlineLevel="0" collapsed="false">
      <c r="A802" s="137"/>
      <c r="B802" s="138"/>
      <c r="C802" s="139"/>
      <c r="D802" s="139"/>
      <c r="E802" s="143"/>
      <c r="F802" s="120"/>
      <c r="G802" s="121"/>
      <c r="H802" s="122"/>
      <c r="I802" s="123"/>
      <c r="J802" s="116"/>
      <c r="K802" s="124" t="str">
        <f aca="false">IF(ISBLANK(I802),"",ROUND(IF(J802&lt;&gt;"€",IF(J802="$",I802*TRANSFERENCIAS!$E$29,I802*TRANSFERENCIAS!$H$29),I802),2))</f>
        <v/>
      </c>
      <c r="L802" s="142"/>
      <c r="M802" s="142"/>
      <c r="N802" s="142"/>
      <c r="O802" s="142"/>
      <c r="P802" s="142"/>
      <c r="Q802" s="160" t="str">
        <f aca="false">IF(ISNUMBER(X802),X802,"P")</f>
        <v>P</v>
      </c>
      <c r="W802" s="129" t="n">
        <f aca="false">SUM(L802:O802)</f>
        <v>0</v>
      </c>
      <c r="X802" s="129" t="str">
        <f aca="false">IF(W802&gt;0,ABS(W802-K802),"")</f>
        <v/>
      </c>
      <c r="AO802" s="78" t="e">
        <f aca="false">VLOOKUP(F802,PTDS2!$A$1:$Q$13,2)</f>
        <v>#N/A</v>
      </c>
      <c r="AP802" s="78" t="e">
        <f aca="false">VLOOKUP(F802,PTDS2!$A$1:$Q$13,3)</f>
        <v>#N/A</v>
      </c>
      <c r="AQ802" s="78" t="e">
        <f aca="false">VLOOKUP(F802,PTDS2!$A$1:$Q$13,4)</f>
        <v>#N/A</v>
      </c>
      <c r="AR802" s="78" t="e">
        <f aca="false">VLOOKUP(F802,PTDS2!$A$1:$Q$13,5)</f>
        <v>#N/A</v>
      </c>
      <c r="AS802" s="78" t="e">
        <f aca="false">VLOOKUP(F802,PTDS2!$A$1:$Q$13,6)</f>
        <v>#N/A</v>
      </c>
      <c r="AT802" s="78" t="e">
        <f aca="false">VLOOKUP(F802,PTDS2!$A$1:$Q$13,7)</f>
        <v>#N/A</v>
      </c>
      <c r="AU802" s="78" t="e">
        <f aca="false">VLOOKUP(F802,PTDS2!$A$1:$Q$13,8)</f>
        <v>#N/A</v>
      </c>
      <c r="AV802" s="78" t="e">
        <f aca="false">VLOOKUP(F802,PTDS2!$A$1:$Q$13,9)</f>
        <v>#N/A</v>
      </c>
      <c r="AW802" s="78" t="e">
        <f aca="false">VLOOKUP(F802,PTDS2!$A$1:$Q$13,10)</f>
        <v>#N/A</v>
      </c>
      <c r="AX802" s="78" t="e">
        <f aca="false">VLOOKUP(F802,PTDS2!$A$1:$Q$13,11)</f>
        <v>#N/A</v>
      </c>
      <c r="AY802" s="78" t="e">
        <f aca="false">VLOOKUP(F802,PTDS2!$A$1:$Q$13,12)</f>
        <v>#N/A</v>
      </c>
      <c r="AZ802" s="78" t="e">
        <f aca="false">VLOOKUP(F802,PTDS2!$A$1:$Q$13,13)</f>
        <v>#N/A</v>
      </c>
      <c r="BA802" s="78" t="e">
        <f aca="false">VLOOKUP(F802,PTDS2!$A$1:$Q$13,14)</f>
        <v>#N/A</v>
      </c>
      <c r="BB802" s="78" t="e">
        <f aca="false">VLOOKUP(F802,PTDS2!$A$1:$Q$13,15)</f>
        <v>#N/A</v>
      </c>
      <c r="BC802" s="78" t="e">
        <f aca="false">VLOOKUP(F802,PTDS2!$A$1:$Q$13,16)</f>
        <v>#N/A</v>
      </c>
      <c r="BD802" s="78" t="e">
        <f aca="false">VLOOKUP(F802,PTDS2!$A$1:$Q$13,17)</f>
        <v>#N/A</v>
      </c>
      <c r="BF802" s="78" t="e">
        <f aca="false">IF(AO802=0,"",AO802)</f>
        <v>#N/A</v>
      </c>
      <c r="BG802" s="78" t="e">
        <f aca="false">IF(AP802=0,"",AP802)</f>
        <v>#N/A</v>
      </c>
      <c r="BH802" s="78" t="e">
        <f aca="false">IF(AQ802=0,"",AQ802)</f>
        <v>#N/A</v>
      </c>
      <c r="BI802" s="78" t="e">
        <f aca="false">IF(AR802=0,"",AR802)</f>
        <v>#N/A</v>
      </c>
      <c r="BJ802" s="78" t="e">
        <f aca="false">IF(AS802=0,"",AS802)</f>
        <v>#N/A</v>
      </c>
      <c r="BK802" s="78" t="e">
        <f aca="false">IF(AT802=0,"",AT802)</f>
        <v>#N/A</v>
      </c>
      <c r="BL802" s="78" t="e">
        <f aca="false">IF(AU802=0,"",AU802)</f>
        <v>#N/A</v>
      </c>
      <c r="BM802" s="78" t="e">
        <f aca="false">IF(AV802=0,"",AV802)</f>
        <v>#N/A</v>
      </c>
      <c r="BN802" s="78" t="e">
        <f aca="false">IF(AW802=0,"",AW802)</f>
        <v>#N/A</v>
      </c>
      <c r="BO802" s="78" t="e">
        <f aca="false">IF(AX802=0,"",AX802)</f>
        <v>#N/A</v>
      </c>
      <c r="BP802" s="78" t="e">
        <f aca="false">IF(AY802=0,"",AY802)</f>
        <v>#N/A</v>
      </c>
      <c r="BQ802" s="78" t="e">
        <f aca="false">IF(AZ802=0,"",AZ802)</f>
        <v>#N/A</v>
      </c>
      <c r="BR802" s="78" t="e">
        <f aca="false">IF(BA802=0,"",BA802)</f>
        <v>#N/A</v>
      </c>
      <c r="BS802" s="78" t="e">
        <f aca="false">IF(BB802=0,"",BB802)</f>
        <v>#N/A</v>
      </c>
      <c r="BT802" s="78" t="e">
        <f aca="false">IF(BC802=0,"",BC802)</f>
        <v>#N/A</v>
      </c>
      <c r="BU802" s="78" t="e">
        <f aca="false">IF(BD802=0,"",BD802)</f>
        <v>#N/A</v>
      </c>
    </row>
    <row r="803" customFormat="false" ht="56.7" hidden="false" customHeight="true" outlineLevel="0" collapsed="false">
      <c r="A803" s="137"/>
      <c r="B803" s="138"/>
      <c r="C803" s="139"/>
      <c r="D803" s="139"/>
      <c r="E803" s="143"/>
      <c r="F803" s="120"/>
      <c r="G803" s="121"/>
      <c r="H803" s="122"/>
      <c r="I803" s="123"/>
      <c r="J803" s="116"/>
      <c r="K803" s="124" t="str">
        <f aca="false">IF(ISBLANK(I803),"",ROUND(IF(J803&lt;&gt;"€",IF(J803="$",I803*TRANSFERENCIAS!$E$29,I803*TRANSFERENCIAS!$H$29),I803),2))</f>
        <v/>
      </c>
      <c r="L803" s="142"/>
      <c r="M803" s="142"/>
      <c r="N803" s="142"/>
      <c r="O803" s="142"/>
      <c r="P803" s="142"/>
      <c r="Q803" s="160" t="str">
        <f aca="false">IF(ISNUMBER(X803),X803,"P")</f>
        <v>P</v>
      </c>
      <c r="W803" s="129" t="n">
        <f aca="false">SUM(L803:O803)</f>
        <v>0</v>
      </c>
      <c r="X803" s="129" t="str">
        <f aca="false">IF(W803&gt;0,ABS(W803-K803),"")</f>
        <v/>
      </c>
      <c r="AO803" s="78" t="e">
        <f aca="false">VLOOKUP(F803,PTDS2!$A$1:$Q$13,2)</f>
        <v>#N/A</v>
      </c>
      <c r="AP803" s="78" t="e">
        <f aca="false">VLOOKUP(F803,PTDS2!$A$1:$Q$13,3)</f>
        <v>#N/A</v>
      </c>
      <c r="AQ803" s="78" t="e">
        <f aca="false">VLOOKUP(F803,PTDS2!$A$1:$Q$13,4)</f>
        <v>#N/A</v>
      </c>
      <c r="AR803" s="78" t="e">
        <f aca="false">VLOOKUP(F803,PTDS2!$A$1:$Q$13,5)</f>
        <v>#N/A</v>
      </c>
      <c r="AS803" s="78" t="e">
        <f aca="false">VLOOKUP(F803,PTDS2!$A$1:$Q$13,6)</f>
        <v>#N/A</v>
      </c>
      <c r="AT803" s="78" t="e">
        <f aca="false">VLOOKUP(F803,PTDS2!$A$1:$Q$13,7)</f>
        <v>#N/A</v>
      </c>
      <c r="AU803" s="78" t="e">
        <f aca="false">VLOOKUP(F803,PTDS2!$A$1:$Q$13,8)</f>
        <v>#N/A</v>
      </c>
      <c r="AV803" s="78" t="e">
        <f aca="false">VLOOKUP(F803,PTDS2!$A$1:$Q$13,9)</f>
        <v>#N/A</v>
      </c>
      <c r="AW803" s="78" t="e">
        <f aca="false">VLOOKUP(F803,PTDS2!$A$1:$Q$13,10)</f>
        <v>#N/A</v>
      </c>
      <c r="AX803" s="78" t="e">
        <f aca="false">VLOOKUP(F803,PTDS2!$A$1:$Q$13,11)</f>
        <v>#N/A</v>
      </c>
      <c r="AY803" s="78" t="e">
        <f aca="false">VLOOKUP(F803,PTDS2!$A$1:$Q$13,12)</f>
        <v>#N/A</v>
      </c>
      <c r="AZ803" s="78" t="e">
        <f aca="false">VLOOKUP(F803,PTDS2!$A$1:$Q$13,13)</f>
        <v>#N/A</v>
      </c>
      <c r="BA803" s="78" t="e">
        <f aca="false">VLOOKUP(F803,PTDS2!$A$1:$Q$13,14)</f>
        <v>#N/A</v>
      </c>
      <c r="BB803" s="78" t="e">
        <f aca="false">VLOOKUP(F803,PTDS2!$A$1:$Q$13,15)</f>
        <v>#N/A</v>
      </c>
      <c r="BC803" s="78" t="e">
        <f aca="false">VLOOKUP(F803,PTDS2!$A$1:$Q$13,16)</f>
        <v>#N/A</v>
      </c>
      <c r="BD803" s="78" t="e">
        <f aca="false">VLOOKUP(F803,PTDS2!$A$1:$Q$13,17)</f>
        <v>#N/A</v>
      </c>
      <c r="BF803" s="78" t="e">
        <f aca="false">IF(AO803=0,"",AO803)</f>
        <v>#N/A</v>
      </c>
      <c r="BG803" s="78" t="e">
        <f aca="false">IF(AP803=0,"",AP803)</f>
        <v>#N/A</v>
      </c>
      <c r="BH803" s="78" t="e">
        <f aca="false">IF(AQ803=0,"",AQ803)</f>
        <v>#N/A</v>
      </c>
      <c r="BI803" s="78" t="e">
        <f aca="false">IF(AR803=0,"",AR803)</f>
        <v>#N/A</v>
      </c>
      <c r="BJ803" s="78" t="e">
        <f aca="false">IF(AS803=0,"",AS803)</f>
        <v>#N/A</v>
      </c>
      <c r="BK803" s="78" t="e">
        <f aca="false">IF(AT803=0,"",AT803)</f>
        <v>#N/A</v>
      </c>
      <c r="BL803" s="78" t="e">
        <f aca="false">IF(AU803=0,"",AU803)</f>
        <v>#N/A</v>
      </c>
      <c r="BM803" s="78" t="e">
        <f aca="false">IF(AV803=0,"",AV803)</f>
        <v>#N/A</v>
      </c>
      <c r="BN803" s="78" t="e">
        <f aca="false">IF(AW803=0,"",AW803)</f>
        <v>#N/A</v>
      </c>
      <c r="BO803" s="78" t="e">
        <f aca="false">IF(AX803=0,"",AX803)</f>
        <v>#N/A</v>
      </c>
      <c r="BP803" s="78" t="e">
        <f aca="false">IF(AY803=0,"",AY803)</f>
        <v>#N/A</v>
      </c>
      <c r="BQ803" s="78" t="e">
        <f aca="false">IF(AZ803=0,"",AZ803)</f>
        <v>#N/A</v>
      </c>
      <c r="BR803" s="78" t="e">
        <f aca="false">IF(BA803=0,"",BA803)</f>
        <v>#N/A</v>
      </c>
      <c r="BS803" s="78" t="e">
        <f aca="false">IF(BB803=0,"",BB803)</f>
        <v>#N/A</v>
      </c>
      <c r="BT803" s="78" t="e">
        <f aca="false">IF(BC803=0,"",BC803)</f>
        <v>#N/A</v>
      </c>
      <c r="BU803" s="78" t="e">
        <f aca="false">IF(BD803=0,"",BD803)</f>
        <v>#N/A</v>
      </c>
    </row>
    <row r="804" customFormat="false" ht="56.7" hidden="false" customHeight="true" outlineLevel="0" collapsed="false">
      <c r="A804" s="137"/>
      <c r="B804" s="138"/>
      <c r="C804" s="139"/>
      <c r="D804" s="139"/>
      <c r="E804" s="143"/>
      <c r="F804" s="120"/>
      <c r="G804" s="121"/>
      <c r="H804" s="122"/>
      <c r="I804" s="123"/>
      <c r="J804" s="116"/>
      <c r="K804" s="124" t="str">
        <f aca="false">IF(ISBLANK(I804),"",ROUND(IF(J804&lt;&gt;"€",IF(J804="$",I804*TRANSFERENCIAS!$E$29,I804*TRANSFERENCIAS!$H$29),I804),2))</f>
        <v/>
      </c>
      <c r="L804" s="142"/>
      <c r="M804" s="142"/>
      <c r="N804" s="142"/>
      <c r="O804" s="142"/>
      <c r="P804" s="142"/>
      <c r="Q804" s="160" t="str">
        <f aca="false">IF(ISNUMBER(X804),X804,"P")</f>
        <v>P</v>
      </c>
      <c r="W804" s="129" t="n">
        <f aca="false">SUM(L804:O804)</f>
        <v>0</v>
      </c>
      <c r="X804" s="129" t="str">
        <f aca="false">IF(W804&gt;0,ABS(W804-K804),"")</f>
        <v/>
      </c>
      <c r="AO804" s="78" t="e">
        <f aca="false">VLOOKUP(F804,PTDS2!$A$1:$Q$13,2)</f>
        <v>#N/A</v>
      </c>
      <c r="AP804" s="78" t="e">
        <f aca="false">VLOOKUP(F804,PTDS2!$A$1:$Q$13,3)</f>
        <v>#N/A</v>
      </c>
      <c r="AQ804" s="78" t="e">
        <f aca="false">VLOOKUP(F804,PTDS2!$A$1:$Q$13,4)</f>
        <v>#N/A</v>
      </c>
      <c r="AR804" s="78" t="e">
        <f aca="false">VLOOKUP(F804,PTDS2!$A$1:$Q$13,5)</f>
        <v>#N/A</v>
      </c>
      <c r="AS804" s="78" t="e">
        <f aca="false">VLOOKUP(F804,PTDS2!$A$1:$Q$13,6)</f>
        <v>#N/A</v>
      </c>
      <c r="AT804" s="78" t="e">
        <f aca="false">VLOOKUP(F804,PTDS2!$A$1:$Q$13,7)</f>
        <v>#N/A</v>
      </c>
      <c r="AU804" s="78" t="e">
        <f aca="false">VLOOKUP(F804,PTDS2!$A$1:$Q$13,8)</f>
        <v>#N/A</v>
      </c>
      <c r="AV804" s="78" t="e">
        <f aca="false">VLOOKUP(F804,PTDS2!$A$1:$Q$13,9)</f>
        <v>#N/A</v>
      </c>
      <c r="AW804" s="78" t="e">
        <f aca="false">VLOOKUP(F804,PTDS2!$A$1:$Q$13,10)</f>
        <v>#N/A</v>
      </c>
      <c r="AX804" s="78" t="e">
        <f aca="false">VLOOKUP(F804,PTDS2!$A$1:$Q$13,11)</f>
        <v>#N/A</v>
      </c>
      <c r="AY804" s="78" t="e">
        <f aca="false">VLOOKUP(F804,PTDS2!$A$1:$Q$13,12)</f>
        <v>#N/A</v>
      </c>
      <c r="AZ804" s="78" t="e">
        <f aca="false">VLOOKUP(F804,PTDS2!$A$1:$Q$13,13)</f>
        <v>#N/A</v>
      </c>
      <c r="BA804" s="78" t="e">
        <f aca="false">VLOOKUP(F804,PTDS2!$A$1:$Q$13,14)</f>
        <v>#N/A</v>
      </c>
      <c r="BB804" s="78" t="e">
        <f aca="false">VLOOKUP(F804,PTDS2!$A$1:$Q$13,15)</f>
        <v>#N/A</v>
      </c>
      <c r="BC804" s="78" t="e">
        <f aca="false">VLOOKUP(F804,PTDS2!$A$1:$Q$13,16)</f>
        <v>#N/A</v>
      </c>
      <c r="BD804" s="78" t="e">
        <f aca="false">VLOOKUP(F804,PTDS2!$A$1:$Q$13,17)</f>
        <v>#N/A</v>
      </c>
      <c r="BF804" s="78" t="e">
        <f aca="false">IF(AO804=0,"",AO804)</f>
        <v>#N/A</v>
      </c>
      <c r="BG804" s="78" t="e">
        <f aca="false">IF(AP804=0,"",AP804)</f>
        <v>#N/A</v>
      </c>
      <c r="BH804" s="78" t="e">
        <f aca="false">IF(AQ804=0,"",AQ804)</f>
        <v>#N/A</v>
      </c>
      <c r="BI804" s="78" t="e">
        <f aca="false">IF(AR804=0,"",AR804)</f>
        <v>#N/A</v>
      </c>
      <c r="BJ804" s="78" t="e">
        <f aca="false">IF(AS804=0,"",AS804)</f>
        <v>#N/A</v>
      </c>
      <c r="BK804" s="78" t="e">
        <f aca="false">IF(AT804=0,"",AT804)</f>
        <v>#N/A</v>
      </c>
      <c r="BL804" s="78" t="e">
        <f aca="false">IF(AU804=0,"",AU804)</f>
        <v>#N/A</v>
      </c>
      <c r="BM804" s="78" t="e">
        <f aca="false">IF(AV804=0,"",AV804)</f>
        <v>#N/A</v>
      </c>
      <c r="BN804" s="78" t="e">
        <f aca="false">IF(AW804=0,"",AW804)</f>
        <v>#N/A</v>
      </c>
      <c r="BO804" s="78" t="e">
        <f aca="false">IF(AX804=0,"",AX804)</f>
        <v>#N/A</v>
      </c>
      <c r="BP804" s="78" t="e">
        <f aca="false">IF(AY804=0,"",AY804)</f>
        <v>#N/A</v>
      </c>
      <c r="BQ804" s="78" t="e">
        <f aca="false">IF(AZ804=0,"",AZ804)</f>
        <v>#N/A</v>
      </c>
      <c r="BR804" s="78" t="e">
        <f aca="false">IF(BA804=0,"",BA804)</f>
        <v>#N/A</v>
      </c>
      <c r="BS804" s="78" t="e">
        <f aca="false">IF(BB804=0,"",BB804)</f>
        <v>#N/A</v>
      </c>
      <c r="BT804" s="78" t="e">
        <f aca="false">IF(BC804=0,"",BC804)</f>
        <v>#N/A</v>
      </c>
      <c r="BU804" s="78" t="e">
        <f aca="false">IF(BD804=0,"",BD804)</f>
        <v>#N/A</v>
      </c>
    </row>
    <row r="805" customFormat="false" ht="56.7" hidden="false" customHeight="true" outlineLevel="0" collapsed="false">
      <c r="A805" s="137"/>
      <c r="B805" s="138"/>
      <c r="C805" s="139"/>
      <c r="D805" s="139"/>
      <c r="E805" s="143"/>
      <c r="F805" s="120"/>
      <c r="G805" s="121"/>
      <c r="H805" s="122"/>
      <c r="I805" s="123"/>
      <c r="J805" s="116"/>
      <c r="K805" s="124" t="str">
        <f aca="false">IF(ISBLANK(I805),"",ROUND(IF(J805&lt;&gt;"€",IF(J805="$",I805*TRANSFERENCIAS!$E$29,I805*TRANSFERENCIAS!$H$29),I805),2))</f>
        <v/>
      </c>
      <c r="L805" s="142"/>
      <c r="M805" s="142"/>
      <c r="N805" s="142"/>
      <c r="O805" s="142"/>
      <c r="P805" s="142"/>
      <c r="Q805" s="160" t="str">
        <f aca="false">IF(ISNUMBER(X805),X805,"P")</f>
        <v>P</v>
      </c>
      <c r="W805" s="129" t="n">
        <f aca="false">SUM(L805:O805)</f>
        <v>0</v>
      </c>
      <c r="X805" s="129" t="str">
        <f aca="false">IF(W805&gt;0,ABS(W805-K805),"")</f>
        <v/>
      </c>
      <c r="AO805" s="78" t="e">
        <f aca="false">VLOOKUP(F805,PTDS2!$A$1:$Q$13,2)</f>
        <v>#N/A</v>
      </c>
      <c r="AP805" s="78" t="e">
        <f aca="false">VLOOKUP(F805,PTDS2!$A$1:$Q$13,3)</f>
        <v>#N/A</v>
      </c>
      <c r="AQ805" s="78" t="e">
        <f aca="false">VLOOKUP(F805,PTDS2!$A$1:$Q$13,4)</f>
        <v>#N/A</v>
      </c>
      <c r="AR805" s="78" t="e">
        <f aca="false">VLOOKUP(F805,PTDS2!$A$1:$Q$13,5)</f>
        <v>#N/A</v>
      </c>
      <c r="AS805" s="78" t="e">
        <f aca="false">VLOOKUP(F805,PTDS2!$A$1:$Q$13,6)</f>
        <v>#N/A</v>
      </c>
      <c r="AT805" s="78" t="e">
        <f aca="false">VLOOKUP(F805,PTDS2!$A$1:$Q$13,7)</f>
        <v>#N/A</v>
      </c>
      <c r="AU805" s="78" t="e">
        <f aca="false">VLOOKUP(F805,PTDS2!$A$1:$Q$13,8)</f>
        <v>#N/A</v>
      </c>
      <c r="AV805" s="78" t="e">
        <f aca="false">VLOOKUP(F805,PTDS2!$A$1:$Q$13,9)</f>
        <v>#N/A</v>
      </c>
      <c r="AW805" s="78" t="e">
        <f aca="false">VLOOKUP(F805,PTDS2!$A$1:$Q$13,10)</f>
        <v>#N/A</v>
      </c>
      <c r="AX805" s="78" t="e">
        <f aca="false">VLOOKUP(F805,PTDS2!$A$1:$Q$13,11)</f>
        <v>#N/A</v>
      </c>
      <c r="AY805" s="78" t="e">
        <f aca="false">VLOOKUP(F805,PTDS2!$A$1:$Q$13,12)</f>
        <v>#N/A</v>
      </c>
      <c r="AZ805" s="78" t="e">
        <f aca="false">VLOOKUP(F805,PTDS2!$A$1:$Q$13,13)</f>
        <v>#N/A</v>
      </c>
      <c r="BA805" s="78" t="e">
        <f aca="false">VLOOKUP(F805,PTDS2!$A$1:$Q$13,14)</f>
        <v>#N/A</v>
      </c>
      <c r="BB805" s="78" t="e">
        <f aca="false">VLOOKUP(F805,PTDS2!$A$1:$Q$13,15)</f>
        <v>#N/A</v>
      </c>
      <c r="BC805" s="78" t="e">
        <f aca="false">VLOOKUP(F805,PTDS2!$A$1:$Q$13,16)</f>
        <v>#N/A</v>
      </c>
      <c r="BD805" s="78" t="e">
        <f aca="false">VLOOKUP(F805,PTDS2!$A$1:$Q$13,17)</f>
        <v>#N/A</v>
      </c>
      <c r="BF805" s="78" t="e">
        <f aca="false">IF(AO805=0,"",AO805)</f>
        <v>#N/A</v>
      </c>
      <c r="BG805" s="78" t="e">
        <f aca="false">IF(AP805=0,"",AP805)</f>
        <v>#N/A</v>
      </c>
      <c r="BH805" s="78" t="e">
        <f aca="false">IF(AQ805=0,"",AQ805)</f>
        <v>#N/A</v>
      </c>
      <c r="BI805" s="78" t="e">
        <f aca="false">IF(AR805=0,"",AR805)</f>
        <v>#N/A</v>
      </c>
      <c r="BJ805" s="78" t="e">
        <f aca="false">IF(AS805=0,"",AS805)</f>
        <v>#N/A</v>
      </c>
      <c r="BK805" s="78" t="e">
        <f aca="false">IF(AT805=0,"",AT805)</f>
        <v>#N/A</v>
      </c>
      <c r="BL805" s="78" t="e">
        <f aca="false">IF(AU805=0,"",AU805)</f>
        <v>#N/A</v>
      </c>
      <c r="BM805" s="78" t="e">
        <f aca="false">IF(AV805=0,"",AV805)</f>
        <v>#N/A</v>
      </c>
      <c r="BN805" s="78" t="e">
        <f aca="false">IF(AW805=0,"",AW805)</f>
        <v>#N/A</v>
      </c>
      <c r="BO805" s="78" t="e">
        <f aca="false">IF(AX805=0,"",AX805)</f>
        <v>#N/A</v>
      </c>
      <c r="BP805" s="78" t="e">
        <f aca="false">IF(AY805=0,"",AY805)</f>
        <v>#N/A</v>
      </c>
      <c r="BQ805" s="78" t="e">
        <f aca="false">IF(AZ805=0,"",AZ805)</f>
        <v>#N/A</v>
      </c>
      <c r="BR805" s="78" t="e">
        <f aca="false">IF(BA805=0,"",BA805)</f>
        <v>#N/A</v>
      </c>
      <c r="BS805" s="78" t="e">
        <f aca="false">IF(BB805=0,"",BB805)</f>
        <v>#N/A</v>
      </c>
      <c r="BT805" s="78" t="e">
        <f aca="false">IF(BC805=0,"",BC805)</f>
        <v>#N/A</v>
      </c>
      <c r="BU805" s="78" t="e">
        <f aca="false">IF(BD805=0,"",BD805)</f>
        <v>#N/A</v>
      </c>
    </row>
    <row r="806" customFormat="false" ht="56.7" hidden="false" customHeight="true" outlineLevel="0" collapsed="false">
      <c r="A806" s="137"/>
      <c r="B806" s="138"/>
      <c r="C806" s="139"/>
      <c r="D806" s="139"/>
      <c r="E806" s="143"/>
      <c r="F806" s="120"/>
      <c r="G806" s="121"/>
      <c r="H806" s="122"/>
      <c r="I806" s="123"/>
      <c r="J806" s="116"/>
      <c r="K806" s="124" t="str">
        <f aca="false">IF(ISBLANK(I806),"",ROUND(IF(J806&lt;&gt;"€",IF(J806="$",I806*TRANSFERENCIAS!$E$29,I806*TRANSFERENCIAS!$H$29),I806),2))</f>
        <v/>
      </c>
      <c r="L806" s="142"/>
      <c r="M806" s="142"/>
      <c r="N806" s="142"/>
      <c r="O806" s="142"/>
      <c r="P806" s="142"/>
      <c r="Q806" s="160" t="str">
        <f aca="false">IF(ISNUMBER(X806),X806,"P")</f>
        <v>P</v>
      </c>
      <c r="W806" s="129" t="n">
        <f aca="false">SUM(L806:O806)</f>
        <v>0</v>
      </c>
      <c r="X806" s="129" t="str">
        <f aca="false">IF(W806&gt;0,ABS(W806-K806),"")</f>
        <v/>
      </c>
      <c r="AO806" s="78" t="e">
        <f aca="false">VLOOKUP(F806,PTDS2!$A$1:$Q$13,2)</f>
        <v>#N/A</v>
      </c>
      <c r="AP806" s="78" t="e">
        <f aca="false">VLOOKUP(F806,PTDS2!$A$1:$Q$13,3)</f>
        <v>#N/A</v>
      </c>
      <c r="AQ806" s="78" t="e">
        <f aca="false">VLOOKUP(F806,PTDS2!$A$1:$Q$13,4)</f>
        <v>#N/A</v>
      </c>
      <c r="AR806" s="78" t="e">
        <f aca="false">VLOOKUP(F806,PTDS2!$A$1:$Q$13,5)</f>
        <v>#N/A</v>
      </c>
      <c r="AS806" s="78" t="e">
        <f aca="false">VLOOKUP(F806,PTDS2!$A$1:$Q$13,6)</f>
        <v>#N/A</v>
      </c>
      <c r="AT806" s="78" t="e">
        <f aca="false">VLOOKUP(F806,PTDS2!$A$1:$Q$13,7)</f>
        <v>#N/A</v>
      </c>
      <c r="AU806" s="78" t="e">
        <f aca="false">VLOOKUP(F806,PTDS2!$A$1:$Q$13,8)</f>
        <v>#N/A</v>
      </c>
      <c r="AV806" s="78" t="e">
        <f aca="false">VLOOKUP(F806,PTDS2!$A$1:$Q$13,9)</f>
        <v>#N/A</v>
      </c>
      <c r="AW806" s="78" t="e">
        <f aca="false">VLOOKUP(F806,PTDS2!$A$1:$Q$13,10)</f>
        <v>#N/A</v>
      </c>
      <c r="AX806" s="78" t="e">
        <f aca="false">VLOOKUP(F806,PTDS2!$A$1:$Q$13,11)</f>
        <v>#N/A</v>
      </c>
      <c r="AY806" s="78" t="e">
        <f aca="false">VLOOKUP(F806,PTDS2!$A$1:$Q$13,12)</f>
        <v>#N/A</v>
      </c>
      <c r="AZ806" s="78" t="e">
        <f aca="false">VLOOKUP(F806,PTDS2!$A$1:$Q$13,13)</f>
        <v>#N/A</v>
      </c>
      <c r="BA806" s="78" t="e">
        <f aca="false">VLOOKUP(F806,PTDS2!$A$1:$Q$13,14)</f>
        <v>#N/A</v>
      </c>
      <c r="BB806" s="78" t="e">
        <f aca="false">VLOOKUP(F806,PTDS2!$A$1:$Q$13,15)</f>
        <v>#N/A</v>
      </c>
      <c r="BC806" s="78" t="e">
        <f aca="false">VLOOKUP(F806,PTDS2!$A$1:$Q$13,16)</f>
        <v>#N/A</v>
      </c>
      <c r="BD806" s="78" t="e">
        <f aca="false">VLOOKUP(F806,PTDS2!$A$1:$Q$13,17)</f>
        <v>#N/A</v>
      </c>
      <c r="BF806" s="78" t="e">
        <f aca="false">IF(AO806=0,"",AO806)</f>
        <v>#N/A</v>
      </c>
      <c r="BG806" s="78" t="e">
        <f aca="false">IF(AP806=0,"",AP806)</f>
        <v>#N/A</v>
      </c>
      <c r="BH806" s="78" t="e">
        <f aca="false">IF(AQ806=0,"",AQ806)</f>
        <v>#N/A</v>
      </c>
      <c r="BI806" s="78" t="e">
        <f aca="false">IF(AR806=0,"",AR806)</f>
        <v>#N/A</v>
      </c>
      <c r="BJ806" s="78" t="e">
        <f aca="false">IF(AS806=0,"",AS806)</f>
        <v>#N/A</v>
      </c>
      <c r="BK806" s="78" t="e">
        <f aca="false">IF(AT806=0,"",AT806)</f>
        <v>#N/A</v>
      </c>
      <c r="BL806" s="78" t="e">
        <f aca="false">IF(AU806=0,"",AU806)</f>
        <v>#N/A</v>
      </c>
      <c r="BM806" s="78" t="e">
        <f aca="false">IF(AV806=0,"",AV806)</f>
        <v>#N/A</v>
      </c>
      <c r="BN806" s="78" t="e">
        <f aca="false">IF(AW806=0,"",AW806)</f>
        <v>#N/A</v>
      </c>
      <c r="BO806" s="78" t="e">
        <f aca="false">IF(AX806=0,"",AX806)</f>
        <v>#N/A</v>
      </c>
      <c r="BP806" s="78" t="e">
        <f aca="false">IF(AY806=0,"",AY806)</f>
        <v>#N/A</v>
      </c>
      <c r="BQ806" s="78" t="e">
        <f aca="false">IF(AZ806=0,"",AZ806)</f>
        <v>#N/A</v>
      </c>
      <c r="BR806" s="78" t="e">
        <f aca="false">IF(BA806=0,"",BA806)</f>
        <v>#N/A</v>
      </c>
      <c r="BS806" s="78" t="e">
        <f aca="false">IF(BB806=0,"",BB806)</f>
        <v>#N/A</v>
      </c>
      <c r="BT806" s="78" t="e">
        <f aca="false">IF(BC806=0,"",BC806)</f>
        <v>#N/A</v>
      </c>
      <c r="BU806" s="78" t="e">
        <f aca="false">IF(BD806=0,"",BD806)</f>
        <v>#N/A</v>
      </c>
    </row>
    <row r="807" customFormat="false" ht="56.7" hidden="false" customHeight="true" outlineLevel="0" collapsed="false">
      <c r="A807" s="137"/>
      <c r="B807" s="138"/>
      <c r="C807" s="139"/>
      <c r="D807" s="139"/>
      <c r="E807" s="143"/>
      <c r="F807" s="120"/>
      <c r="G807" s="121"/>
      <c r="H807" s="122"/>
      <c r="I807" s="123"/>
      <c r="J807" s="116"/>
      <c r="K807" s="124" t="str">
        <f aca="false">IF(ISBLANK(I807),"",ROUND(IF(J807&lt;&gt;"€",IF(J807="$",I807*TRANSFERENCIAS!$E$29,I807*TRANSFERENCIAS!$H$29),I807),2))</f>
        <v/>
      </c>
      <c r="L807" s="142"/>
      <c r="M807" s="142"/>
      <c r="N807" s="142"/>
      <c r="O807" s="142"/>
      <c r="P807" s="142"/>
      <c r="Q807" s="160" t="str">
        <f aca="false">IF(ISNUMBER(X807),X807,"P")</f>
        <v>P</v>
      </c>
      <c r="W807" s="129" t="n">
        <f aca="false">SUM(L807:O807)</f>
        <v>0</v>
      </c>
      <c r="X807" s="129" t="str">
        <f aca="false">IF(W807&gt;0,ABS(W807-K807),"")</f>
        <v/>
      </c>
      <c r="AO807" s="78" t="e">
        <f aca="false">VLOOKUP(F807,PTDS2!$A$1:$Q$13,2)</f>
        <v>#N/A</v>
      </c>
      <c r="AP807" s="78" t="e">
        <f aca="false">VLOOKUP(F807,PTDS2!$A$1:$Q$13,3)</f>
        <v>#N/A</v>
      </c>
      <c r="AQ807" s="78" t="e">
        <f aca="false">VLOOKUP(F807,PTDS2!$A$1:$Q$13,4)</f>
        <v>#N/A</v>
      </c>
      <c r="AR807" s="78" t="e">
        <f aca="false">VLOOKUP(F807,PTDS2!$A$1:$Q$13,5)</f>
        <v>#N/A</v>
      </c>
      <c r="AS807" s="78" t="e">
        <f aca="false">VLOOKUP(F807,PTDS2!$A$1:$Q$13,6)</f>
        <v>#N/A</v>
      </c>
      <c r="AT807" s="78" t="e">
        <f aca="false">VLOOKUP(F807,PTDS2!$A$1:$Q$13,7)</f>
        <v>#N/A</v>
      </c>
      <c r="AU807" s="78" t="e">
        <f aca="false">VLOOKUP(F807,PTDS2!$A$1:$Q$13,8)</f>
        <v>#N/A</v>
      </c>
      <c r="AV807" s="78" t="e">
        <f aca="false">VLOOKUP(F807,PTDS2!$A$1:$Q$13,9)</f>
        <v>#N/A</v>
      </c>
      <c r="AW807" s="78" t="e">
        <f aca="false">VLOOKUP(F807,PTDS2!$A$1:$Q$13,10)</f>
        <v>#N/A</v>
      </c>
      <c r="AX807" s="78" t="e">
        <f aca="false">VLOOKUP(F807,PTDS2!$A$1:$Q$13,11)</f>
        <v>#N/A</v>
      </c>
      <c r="AY807" s="78" t="e">
        <f aca="false">VLOOKUP(F807,PTDS2!$A$1:$Q$13,12)</f>
        <v>#N/A</v>
      </c>
      <c r="AZ807" s="78" t="e">
        <f aca="false">VLOOKUP(F807,PTDS2!$A$1:$Q$13,13)</f>
        <v>#N/A</v>
      </c>
      <c r="BA807" s="78" t="e">
        <f aca="false">VLOOKUP(F807,PTDS2!$A$1:$Q$13,14)</f>
        <v>#N/A</v>
      </c>
      <c r="BB807" s="78" t="e">
        <f aca="false">VLOOKUP(F807,PTDS2!$A$1:$Q$13,15)</f>
        <v>#N/A</v>
      </c>
      <c r="BC807" s="78" t="e">
        <f aca="false">VLOOKUP(F807,PTDS2!$A$1:$Q$13,16)</f>
        <v>#N/A</v>
      </c>
      <c r="BD807" s="78" t="e">
        <f aca="false">VLOOKUP(F807,PTDS2!$A$1:$Q$13,17)</f>
        <v>#N/A</v>
      </c>
      <c r="BF807" s="78" t="e">
        <f aca="false">IF(AO807=0,"",AO807)</f>
        <v>#N/A</v>
      </c>
      <c r="BG807" s="78" t="e">
        <f aca="false">IF(AP807=0,"",AP807)</f>
        <v>#N/A</v>
      </c>
      <c r="BH807" s="78" t="e">
        <f aca="false">IF(AQ807=0,"",AQ807)</f>
        <v>#N/A</v>
      </c>
      <c r="BI807" s="78" t="e">
        <f aca="false">IF(AR807=0,"",AR807)</f>
        <v>#N/A</v>
      </c>
      <c r="BJ807" s="78" t="e">
        <f aca="false">IF(AS807=0,"",AS807)</f>
        <v>#N/A</v>
      </c>
      <c r="BK807" s="78" t="e">
        <f aca="false">IF(AT807=0,"",AT807)</f>
        <v>#N/A</v>
      </c>
      <c r="BL807" s="78" t="e">
        <f aca="false">IF(AU807=0,"",AU807)</f>
        <v>#N/A</v>
      </c>
      <c r="BM807" s="78" t="e">
        <f aca="false">IF(AV807=0,"",AV807)</f>
        <v>#N/A</v>
      </c>
      <c r="BN807" s="78" t="e">
        <f aca="false">IF(AW807=0,"",AW807)</f>
        <v>#N/A</v>
      </c>
      <c r="BO807" s="78" t="e">
        <f aca="false">IF(AX807=0,"",AX807)</f>
        <v>#N/A</v>
      </c>
      <c r="BP807" s="78" t="e">
        <f aca="false">IF(AY807=0,"",AY807)</f>
        <v>#N/A</v>
      </c>
      <c r="BQ807" s="78" t="e">
        <f aca="false">IF(AZ807=0,"",AZ807)</f>
        <v>#N/A</v>
      </c>
      <c r="BR807" s="78" t="e">
        <f aca="false">IF(BA807=0,"",BA807)</f>
        <v>#N/A</v>
      </c>
      <c r="BS807" s="78" t="e">
        <f aca="false">IF(BB807=0,"",BB807)</f>
        <v>#N/A</v>
      </c>
      <c r="BT807" s="78" t="e">
        <f aca="false">IF(BC807=0,"",BC807)</f>
        <v>#N/A</v>
      </c>
      <c r="BU807" s="78" t="e">
        <f aca="false">IF(BD807=0,"",BD807)</f>
        <v>#N/A</v>
      </c>
    </row>
    <row r="808" customFormat="false" ht="56.7" hidden="false" customHeight="true" outlineLevel="0" collapsed="false">
      <c r="A808" s="137"/>
      <c r="B808" s="138"/>
      <c r="C808" s="139"/>
      <c r="D808" s="139"/>
      <c r="E808" s="143"/>
      <c r="F808" s="120"/>
      <c r="G808" s="121"/>
      <c r="H808" s="122"/>
      <c r="I808" s="123"/>
      <c r="J808" s="116"/>
      <c r="K808" s="124" t="str">
        <f aca="false">IF(ISBLANK(I808),"",ROUND(IF(J808&lt;&gt;"€",IF(J808="$",I808*TRANSFERENCIAS!$E$29,I808*TRANSFERENCIAS!$H$29),I808),2))</f>
        <v/>
      </c>
      <c r="L808" s="142"/>
      <c r="M808" s="142"/>
      <c r="N808" s="142"/>
      <c r="O808" s="142"/>
      <c r="P808" s="142"/>
      <c r="Q808" s="160" t="str">
        <f aca="false">IF(ISNUMBER(X808),X808,"P")</f>
        <v>P</v>
      </c>
      <c r="W808" s="129" t="n">
        <f aca="false">SUM(L808:O808)</f>
        <v>0</v>
      </c>
      <c r="X808" s="129" t="str">
        <f aca="false">IF(W808&gt;0,ABS(W808-K808),"")</f>
        <v/>
      </c>
      <c r="AO808" s="78" t="e">
        <f aca="false">VLOOKUP(F808,PTDS2!$A$1:$Q$13,2)</f>
        <v>#N/A</v>
      </c>
      <c r="AP808" s="78" t="e">
        <f aca="false">VLOOKUP(F808,PTDS2!$A$1:$Q$13,3)</f>
        <v>#N/A</v>
      </c>
      <c r="AQ808" s="78" t="e">
        <f aca="false">VLOOKUP(F808,PTDS2!$A$1:$Q$13,4)</f>
        <v>#N/A</v>
      </c>
      <c r="AR808" s="78" t="e">
        <f aca="false">VLOOKUP(F808,PTDS2!$A$1:$Q$13,5)</f>
        <v>#N/A</v>
      </c>
      <c r="AS808" s="78" t="e">
        <f aca="false">VLOOKUP(F808,PTDS2!$A$1:$Q$13,6)</f>
        <v>#N/A</v>
      </c>
      <c r="AT808" s="78" t="e">
        <f aca="false">VLOOKUP(F808,PTDS2!$A$1:$Q$13,7)</f>
        <v>#N/A</v>
      </c>
      <c r="AU808" s="78" t="e">
        <f aca="false">VLOOKUP(F808,PTDS2!$A$1:$Q$13,8)</f>
        <v>#N/A</v>
      </c>
      <c r="AV808" s="78" t="e">
        <f aca="false">VLOOKUP(F808,PTDS2!$A$1:$Q$13,9)</f>
        <v>#N/A</v>
      </c>
      <c r="AW808" s="78" t="e">
        <f aca="false">VLOOKUP(F808,PTDS2!$A$1:$Q$13,10)</f>
        <v>#N/A</v>
      </c>
      <c r="AX808" s="78" t="e">
        <f aca="false">VLOOKUP(F808,PTDS2!$A$1:$Q$13,11)</f>
        <v>#N/A</v>
      </c>
      <c r="AY808" s="78" t="e">
        <f aca="false">VLOOKUP(F808,PTDS2!$A$1:$Q$13,12)</f>
        <v>#N/A</v>
      </c>
      <c r="AZ808" s="78" t="e">
        <f aca="false">VLOOKUP(F808,PTDS2!$A$1:$Q$13,13)</f>
        <v>#N/A</v>
      </c>
      <c r="BA808" s="78" t="e">
        <f aca="false">VLOOKUP(F808,PTDS2!$A$1:$Q$13,14)</f>
        <v>#N/A</v>
      </c>
      <c r="BB808" s="78" t="e">
        <f aca="false">VLOOKUP(F808,PTDS2!$A$1:$Q$13,15)</f>
        <v>#N/A</v>
      </c>
      <c r="BC808" s="78" t="e">
        <f aca="false">VLOOKUP(F808,PTDS2!$A$1:$Q$13,16)</f>
        <v>#N/A</v>
      </c>
      <c r="BD808" s="78" t="e">
        <f aca="false">VLOOKUP(F808,PTDS2!$A$1:$Q$13,17)</f>
        <v>#N/A</v>
      </c>
      <c r="BF808" s="78" t="e">
        <f aca="false">IF(AO808=0,"",AO808)</f>
        <v>#N/A</v>
      </c>
      <c r="BG808" s="78" t="e">
        <f aca="false">IF(AP808=0,"",AP808)</f>
        <v>#N/A</v>
      </c>
      <c r="BH808" s="78" t="e">
        <f aca="false">IF(AQ808=0,"",AQ808)</f>
        <v>#N/A</v>
      </c>
      <c r="BI808" s="78" t="e">
        <f aca="false">IF(AR808=0,"",AR808)</f>
        <v>#N/A</v>
      </c>
      <c r="BJ808" s="78" t="e">
        <f aca="false">IF(AS808=0,"",AS808)</f>
        <v>#N/A</v>
      </c>
      <c r="BK808" s="78" t="e">
        <f aca="false">IF(AT808=0,"",AT808)</f>
        <v>#N/A</v>
      </c>
      <c r="BL808" s="78" t="e">
        <f aca="false">IF(AU808=0,"",AU808)</f>
        <v>#N/A</v>
      </c>
      <c r="BM808" s="78" t="e">
        <f aca="false">IF(AV808=0,"",AV808)</f>
        <v>#N/A</v>
      </c>
      <c r="BN808" s="78" t="e">
        <f aca="false">IF(AW808=0,"",AW808)</f>
        <v>#N/A</v>
      </c>
      <c r="BO808" s="78" t="e">
        <f aca="false">IF(AX808=0,"",AX808)</f>
        <v>#N/A</v>
      </c>
      <c r="BP808" s="78" t="e">
        <f aca="false">IF(AY808=0,"",AY808)</f>
        <v>#N/A</v>
      </c>
      <c r="BQ808" s="78" t="e">
        <f aca="false">IF(AZ808=0,"",AZ808)</f>
        <v>#N/A</v>
      </c>
      <c r="BR808" s="78" t="e">
        <f aca="false">IF(BA808=0,"",BA808)</f>
        <v>#N/A</v>
      </c>
      <c r="BS808" s="78" t="e">
        <f aca="false">IF(BB808=0,"",BB808)</f>
        <v>#N/A</v>
      </c>
      <c r="BT808" s="78" t="e">
        <f aca="false">IF(BC808=0,"",BC808)</f>
        <v>#N/A</v>
      </c>
      <c r="BU808" s="78" t="e">
        <f aca="false">IF(BD808=0,"",BD808)</f>
        <v>#N/A</v>
      </c>
    </row>
    <row r="809" customFormat="false" ht="56.7" hidden="false" customHeight="true" outlineLevel="0" collapsed="false">
      <c r="A809" s="137"/>
      <c r="B809" s="138"/>
      <c r="C809" s="139"/>
      <c r="D809" s="139"/>
      <c r="E809" s="143"/>
      <c r="F809" s="120"/>
      <c r="G809" s="121"/>
      <c r="H809" s="122"/>
      <c r="I809" s="123"/>
      <c r="J809" s="116"/>
      <c r="K809" s="124" t="str">
        <f aca="false">IF(ISBLANK(I809),"",ROUND(IF(J809&lt;&gt;"€",IF(J809="$",I809*TRANSFERENCIAS!$E$29,I809*TRANSFERENCIAS!$H$29),I809),2))</f>
        <v/>
      </c>
      <c r="L809" s="142"/>
      <c r="M809" s="142"/>
      <c r="N809" s="142"/>
      <c r="O809" s="142"/>
      <c r="P809" s="142"/>
      <c r="Q809" s="160" t="str">
        <f aca="false">IF(ISNUMBER(X809),X809,"P")</f>
        <v>P</v>
      </c>
      <c r="W809" s="129" t="n">
        <f aca="false">SUM(L809:O809)</f>
        <v>0</v>
      </c>
      <c r="X809" s="129" t="str">
        <f aca="false">IF(W809&gt;0,ABS(W809-K809),"")</f>
        <v/>
      </c>
      <c r="AO809" s="78" t="e">
        <f aca="false">VLOOKUP(F809,PTDS2!$A$1:$Q$13,2)</f>
        <v>#N/A</v>
      </c>
      <c r="AP809" s="78" t="e">
        <f aca="false">VLOOKUP(F809,PTDS2!$A$1:$Q$13,3)</f>
        <v>#N/A</v>
      </c>
      <c r="AQ809" s="78" t="e">
        <f aca="false">VLOOKUP(F809,PTDS2!$A$1:$Q$13,4)</f>
        <v>#N/A</v>
      </c>
      <c r="AR809" s="78" t="e">
        <f aca="false">VLOOKUP(F809,PTDS2!$A$1:$Q$13,5)</f>
        <v>#N/A</v>
      </c>
      <c r="AS809" s="78" t="e">
        <f aca="false">VLOOKUP(F809,PTDS2!$A$1:$Q$13,6)</f>
        <v>#N/A</v>
      </c>
      <c r="AT809" s="78" t="e">
        <f aca="false">VLOOKUP(F809,PTDS2!$A$1:$Q$13,7)</f>
        <v>#N/A</v>
      </c>
      <c r="AU809" s="78" t="e">
        <f aca="false">VLOOKUP(F809,PTDS2!$A$1:$Q$13,8)</f>
        <v>#N/A</v>
      </c>
      <c r="AV809" s="78" t="e">
        <f aca="false">VLOOKUP(F809,PTDS2!$A$1:$Q$13,9)</f>
        <v>#N/A</v>
      </c>
      <c r="AW809" s="78" t="e">
        <f aca="false">VLOOKUP(F809,PTDS2!$A$1:$Q$13,10)</f>
        <v>#N/A</v>
      </c>
      <c r="AX809" s="78" t="e">
        <f aca="false">VLOOKUP(F809,PTDS2!$A$1:$Q$13,11)</f>
        <v>#N/A</v>
      </c>
      <c r="AY809" s="78" t="e">
        <f aca="false">VLOOKUP(F809,PTDS2!$A$1:$Q$13,12)</f>
        <v>#N/A</v>
      </c>
      <c r="AZ809" s="78" t="e">
        <f aca="false">VLOOKUP(F809,PTDS2!$A$1:$Q$13,13)</f>
        <v>#N/A</v>
      </c>
      <c r="BA809" s="78" t="e">
        <f aca="false">VLOOKUP(F809,PTDS2!$A$1:$Q$13,14)</f>
        <v>#N/A</v>
      </c>
      <c r="BB809" s="78" t="e">
        <f aca="false">VLOOKUP(F809,PTDS2!$A$1:$Q$13,15)</f>
        <v>#N/A</v>
      </c>
      <c r="BC809" s="78" t="e">
        <f aca="false">VLOOKUP(F809,PTDS2!$A$1:$Q$13,16)</f>
        <v>#N/A</v>
      </c>
      <c r="BD809" s="78" t="e">
        <f aca="false">VLOOKUP(F809,PTDS2!$A$1:$Q$13,17)</f>
        <v>#N/A</v>
      </c>
      <c r="BF809" s="78" t="e">
        <f aca="false">IF(AO809=0,"",AO809)</f>
        <v>#N/A</v>
      </c>
      <c r="BG809" s="78" t="e">
        <f aca="false">IF(AP809=0,"",AP809)</f>
        <v>#N/A</v>
      </c>
      <c r="BH809" s="78" t="e">
        <f aca="false">IF(AQ809=0,"",AQ809)</f>
        <v>#N/A</v>
      </c>
      <c r="BI809" s="78" t="e">
        <f aca="false">IF(AR809=0,"",AR809)</f>
        <v>#N/A</v>
      </c>
      <c r="BJ809" s="78" t="e">
        <f aca="false">IF(AS809=0,"",AS809)</f>
        <v>#N/A</v>
      </c>
      <c r="BK809" s="78" t="e">
        <f aca="false">IF(AT809=0,"",AT809)</f>
        <v>#N/A</v>
      </c>
      <c r="BL809" s="78" t="e">
        <f aca="false">IF(AU809=0,"",AU809)</f>
        <v>#N/A</v>
      </c>
      <c r="BM809" s="78" t="e">
        <f aca="false">IF(AV809=0,"",AV809)</f>
        <v>#N/A</v>
      </c>
      <c r="BN809" s="78" t="e">
        <f aca="false">IF(AW809=0,"",AW809)</f>
        <v>#N/A</v>
      </c>
      <c r="BO809" s="78" t="e">
        <f aca="false">IF(AX809=0,"",AX809)</f>
        <v>#N/A</v>
      </c>
      <c r="BP809" s="78" t="e">
        <f aca="false">IF(AY809=0,"",AY809)</f>
        <v>#N/A</v>
      </c>
      <c r="BQ809" s="78" t="e">
        <f aca="false">IF(AZ809=0,"",AZ809)</f>
        <v>#N/A</v>
      </c>
      <c r="BR809" s="78" t="e">
        <f aca="false">IF(BA809=0,"",BA809)</f>
        <v>#N/A</v>
      </c>
      <c r="BS809" s="78" t="e">
        <f aca="false">IF(BB809=0,"",BB809)</f>
        <v>#N/A</v>
      </c>
      <c r="BT809" s="78" t="e">
        <f aca="false">IF(BC809=0,"",BC809)</f>
        <v>#N/A</v>
      </c>
      <c r="BU809" s="78" t="e">
        <f aca="false">IF(BD809=0,"",BD809)</f>
        <v>#N/A</v>
      </c>
    </row>
    <row r="810" customFormat="false" ht="56.7" hidden="false" customHeight="true" outlineLevel="0" collapsed="false">
      <c r="A810" s="137"/>
      <c r="B810" s="138"/>
      <c r="C810" s="139"/>
      <c r="D810" s="139"/>
      <c r="E810" s="143"/>
      <c r="F810" s="120"/>
      <c r="G810" s="121"/>
      <c r="H810" s="122"/>
      <c r="I810" s="123"/>
      <c r="J810" s="116"/>
      <c r="K810" s="124" t="str">
        <f aca="false">IF(ISBLANK(I810),"",ROUND(IF(J810&lt;&gt;"€",IF(J810="$",I810*TRANSFERENCIAS!$E$29,I810*TRANSFERENCIAS!$H$29),I810),2))</f>
        <v/>
      </c>
      <c r="L810" s="142"/>
      <c r="M810" s="142"/>
      <c r="N810" s="142"/>
      <c r="O810" s="142"/>
      <c r="P810" s="142"/>
      <c r="Q810" s="160" t="str">
        <f aca="false">IF(ISNUMBER(X810),X810,"P")</f>
        <v>P</v>
      </c>
      <c r="W810" s="129" t="n">
        <f aca="false">SUM(L810:O810)</f>
        <v>0</v>
      </c>
      <c r="X810" s="129" t="str">
        <f aca="false">IF(W810&gt;0,ABS(W810-K810),"")</f>
        <v/>
      </c>
      <c r="AO810" s="78" t="e">
        <f aca="false">VLOOKUP(F810,PTDS2!$A$1:$Q$13,2)</f>
        <v>#N/A</v>
      </c>
      <c r="AP810" s="78" t="e">
        <f aca="false">VLOOKUP(F810,PTDS2!$A$1:$Q$13,3)</f>
        <v>#N/A</v>
      </c>
      <c r="AQ810" s="78" t="e">
        <f aca="false">VLOOKUP(F810,PTDS2!$A$1:$Q$13,4)</f>
        <v>#N/A</v>
      </c>
      <c r="AR810" s="78" t="e">
        <f aca="false">VLOOKUP(F810,PTDS2!$A$1:$Q$13,5)</f>
        <v>#N/A</v>
      </c>
      <c r="AS810" s="78" t="e">
        <f aca="false">VLOOKUP(F810,PTDS2!$A$1:$Q$13,6)</f>
        <v>#N/A</v>
      </c>
      <c r="AT810" s="78" t="e">
        <f aca="false">VLOOKUP(F810,PTDS2!$A$1:$Q$13,7)</f>
        <v>#N/A</v>
      </c>
      <c r="AU810" s="78" t="e">
        <f aca="false">VLOOKUP(F810,PTDS2!$A$1:$Q$13,8)</f>
        <v>#N/A</v>
      </c>
      <c r="AV810" s="78" t="e">
        <f aca="false">VLOOKUP(F810,PTDS2!$A$1:$Q$13,9)</f>
        <v>#N/A</v>
      </c>
      <c r="AW810" s="78" t="e">
        <f aca="false">VLOOKUP(F810,PTDS2!$A$1:$Q$13,10)</f>
        <v>#N/A</v>
      </c>
      <c r="AX810" s="78" t="e">
        <f aca="false">VLOOKUP(F810,PTDS2!$A$1:$Q$13,11)</f>
        <v>#N/A</v>
      </c>
      <c r="AY810" s="78" t="e">
        <f aca="false">VLOOKUP(F810,PTDS2!$A$1:$Q$13,12)</f>
        <v>#N/A</v>
      </c>
      <c r="AZ810" s="78" t="e">
        <f aca="false">VLOOKUP(F810,PTDS2!$A$1:$Q$13,13)</f>
        <v>#N/A</v>
      </c>
      <c r="BA810" s="78" t="e">
        <f aca="false">VLOOKUP(F810,PTDS2!$A$1:$Q$13,14)</f>
        <v>#N/A</v>
      </c>
      <c r="BB810" s="78" t="e">
        <f aca="false">VLOOKUP(F810,PTDS2!$A$1:$Q$13,15)</f>
        <v>#N/A</v>
      </c>
      <c r="BC810" s="78" t="e">
        <f aca="false">VLOOKUP(F810,PTDS2!$A$1:$Q$13,16)</f>
        <v>#N/A</v>
      </c>
      <c r="BD810" s="78" t="e">
        <f aca="false">VLOOKUP(F810,PTDS2!$A$1:$Q$13,17)</f>
        <v>#N/A</v>
      </c>
      <c r="BF810" s="78" t="e">
        <f aca="false">IF(AO810=0,"",AO810)</f>
        <v>#N/A</v>
      </c>
      <c r="BG810" s="78" t="e">
        <f aca="false">IF(AP810=0,"",AP810)</f>
        <v>#N/A</v>
      </c>
      <c r="BH810" s="78" t="e">
        <f aca="false">IF(AQ810=0,"",AQ810)</f>
        <v>#N/A</v>
      </c>
      <c r="BI810" s="78" t="e">
        <f aca="false">IF(AR810=0,"",AR810)</f>
        <v>#N/A</v>
      </c>
      <c r="BJ810" s="78" t="e">
        <f aca="false">IF(AS810=0,"",AS810)</f>
        <v>#N/A</v>
      </c>
      <c r="BK810" s="78" t="e">
        <f aca="false">IF(AT810=0,"",AT810)</f>
        <v>#N/A</v>
      </c>
      <c r="BL810" s="78" t="e">
        <f aca="false">IF(AU810=0,"",AU810)</f>
        <v>#N/A</v>
      </c>
      <c r="BM810" s="78" t="e">
        <f aca="false">IF(AV810=0,"",AV810)</f>
        <v>#N/A</v>
      </c>
      <c r="BN810" s="78" t="e">
        <f aca="false">IF(AW810=0,"",AW810)</f>
        <v>#N/A</v>
      </c>
      <c r="BO810" s="78" t="e">
        <f aca="false">IF(AX810=0,"",AX810)</f>
        <v>#N/A</v>
      </c>
      <c r="BP810" s="78" t="e">
        <f aca="false">IF(AY810=0,"",AY810)</f>
        <v>#N/A</v>
      </c>
      <c r="BQ810" s="78" t="e">
        <f aca="false">IF(AZ810=0,"",AZ810)</f>
        <v>#N/A</v>
      </c>
      <c r="BR810" s="78" t="e">
        <f aca="false">IF(BA810=0,"",BA810)</f>
        <v>#N/A</v>
      </c>
      <c r="BS810" s="78" t="e">
        <f aca="false">IF(BB810=0,"",BB810)</f>
        <v>#N/A</v>
      </c>
      <c r="BT810" s="78" t="e">
        <f aca="false">IF(BC810=0,"",BC810)</f>
        <v>#N/A</v>
      </c>
      <c r="BU810" s="78" t="e">
        <f aca="false">IF(BD810=0,"",BD810)</f>
        <v>#N/A</v>
      </c>
    </row>
    <row r="811" customFormat="false" ht="56.7" hidden="false" customHeight="true" outlineLevel="0" collapsed="false">
      <c r="A811" s="137"/>
      <c r="B811" s="138"/>
      <c r="C811" s="139"/>
      <c r="D811" s="139"/>
      <c r="E811" s="143"/>
      <c r="F811" s="120"/>
      <c r="G811" s="121"/>
      <c r="H811" s="122"/>
      <c r="I811" s="123"/>
      <c r="J811" s="116"/>
      <c r="K811" s="124" t="str">
        <f aca="false">IF(ISBLANK(I811),"",ROUND(IF(J811&lt;&gt;"€",IF(J811="$",I811*TRANSFERENCIAS!$E$29,I811*TRANSFERENCIAS!$H$29),I811),2))</f>
        <v/>
      </c>
      <c r="L811" s="142"/>
      <c r="M811" s="142"/>
      <c r="N811" s="142"/>
      <c r="O811" s="142"/>
      <c r="P811" s="142"/>
      <c r="Q811" s="160" t="str">
        <f aca="false">IF(ISNUMBER(X811),X811,"P")</f>
        <v>P</v>
      </c>
      <c r="W811" s="129" t="n">
        <f aca="false">SUM(L811:O811)</f>
        <v>0</v>
      </c>
      <c r="X811" s="129" t="str">
        <f aca="false">IF(W811&gt;0,ABS(W811-K811),"")</f>
        <v/>
      </c>
      <c r="AO811" s="78" t="e">
        <f aca="false">VLOOKUP(F811,PTDS2!$A$1:$Q$13,2)</f>
        <v>#N/A</v>
      </c>
      <c r="AP811" s="78" t="e">
        <f aca="false">VLOOKUP(F811,PTDS2!$A$1:$Q$13,3)</f>
        <v>#N/A</v>
      </c>
      <c r="AQ811" s="78" t="e">
        <f aca="false">VLOOKUP(F811,PTDS2!$A$1:$Q$13,4)</f>
        <v>#N/A</v>
      </c>
      <c r="AR811" s="78" t="e">
        <f aca="false">VLOOKUP(F811,PTDS2!$A$1:$Q$13,5)</f>
        <v>#N/A</v>
      </c>
      <c r="AS811" s="78" t="e">
        <f aca="false">VLOOKUP(F811,PTDS2!$A$1:$Q$13,6)</f>
        <v>#N/A</v>
      </c>
      <c r="AT811" s="78" t="e">
        <f aca="false">VLOOKUP(F811,PTDS2!$A$1:$Q$13,7)</f>
        <v>#N/A</v>
      </c>
      <c r="AU811" s="78" t="e">
        <f aca="false">VLOOKUP(F811,PTDS2!$A$1:$Q$13,8)</f>
        <v>#N/A</v>
      </c>
      <c r="AV811" s="78" t="e">
        <f aca="false">VLOOKUP(F811,PTDS2!$A$1:$Q$13,9)</f>
        <v>#N/A</v>
      </c>
      <c r="AW811" s="78" t="e">
        <f aca="false">VLOOKUP(F811,PTDS2!$A$1:$Q$13,10)</f>
        <v>#N/A</v>
      </c>
      <c r="AX811" s="78" t="e">
        <f aca="false">VLOOKUP(F811,PTDS2!$A$1:$Q$13,11)</f>
        <v>#N/A</v>
      </c>
      <c r="AY811" s="78" t="e">
        <f aca="false">VLOOKUP(F811,PTDS2!$A$1:$Q$13,12)</f>
        <v>#N/A</v>
      </c>
      <c r="AZ811" s="78" t="e">
        <f aca="false">VLOOKUP(F811,PTDS2!$A$1:$Q$13,13)</f>
        <v>#N/A</v>
      </c>
      <c r="BA811" s="78" t="e">
        <f aca="false">VLOOKUP(F811,PTDS2!$A$1:$Q$13,14)</f>
        <v>#N/A</v>
      </c>
      <c r="BB811" s="78" t="e">
        <f aca="false">VLOOKUP(F811,PTDS2!$A$1:$Q$13,15)</f>
        <v>#N/A</v>
      </c>
      <c r="BC811" s="78" t="e">
        <f aca="false">VLOOKUP(F811,PTDS2!$A$1:$Q$13,16)</f>
        <v>#N/A</v>
      </c>
      <c r="BD811" s="78" t="e">
        <f aca="false">VLOOKUP(F811,PTDS2!$A$1:$Q$13,17)</f>
        <v>#N/A</v>
      </c>
      <c r="BF811" s="78" t="e">
        <f aca="false">IF(AO811=0,"",AO811)</f>
        <v>#N/A</v>
      </c>
      <c r="BG811" s="78" t="e">
        <f aca="false">IF(AP811=0,"",AP811)</f>
        <v>#N/A</v>
      </c>
      <c r="BH811" s="78" t="e">
        <f aca="false">IF(AQ811=0,"",AQ811)</f>
        <v>#N/A</v>
      </c>
      <c r="BI811" s="78" t="e">
        <f aca="false">IF(AR811=0,"",AR811)</f>
        <v>#N/A</v>
      </c>
      <c r="BJ811" s="78" t="e">
        <f aca="false">IF(AS811=0,"",AS811)</f>
        <v>#N/A</v>
      </c>
      <c r="BK811" s="78" t="e">
        <f aca="false">IF(AT811=0,"",AT811)</f>
        <v>#N/A</v>
      </c>
      <c r="BL811" s="78" t="e">
        <f aca="false">IF(AU811=0,"",AU811)</f>
        <v>#N/A</v>
      </c>
      <c r="BM811" s="78" t="e">
        <f aca="false">IF(AV811=0,"",AV811)</f>
        <v>#N/A</v>
      </c>
      <c r="BN811" s="78" t="e">
        <f aca="false">IF(AW811=0,"",AW811)</f>
        <v>#N/A</v>
      </c>
      <c r="BO811" s="78" t="e">
        <f aca="false">IF(AX811=0,"",AX811)</f>
        <v>#N/A</v>
      </c>
      <c r="BP811" s="78" t="e">
        <f aca="false">IF(AY811=0,"",AY811)</f>
        <v>#N/A</v>
      </c>
      <c r="BQ811" s="78" t="e">
        <f aca="false">IF(AZ811=0,"",AZ811)</f>
        <v>#N/A</v>
      </c>
      <c r="BR811" s="78" t="e">
        <f aca="false">IF(BA811=0,"",BA811)</f>
        <v>#N/A</v>
      </c>
      <c r="BS811" s="78" t="e">
        <f aca="false">IF(BB811=0,"",BB811)</f>
        <v>#N/A</v>
      </c>
      <c r="BT811" s="78" t="e">
        <f aca="false">IF(BC811=0,"",BC811)</f>
        <v>#N/A</v>
      </c>
      <c r="BU811" s="78" t="e">
        <f aca="false">IF(BD811=0,"",BD811)</f>
        <v>#N/A</v>
      </c>
    </row>
    <row r="812" customFormat="false" ht="56.7" hidden="false" customHeight="true" outlineLevel="0" collapsed="false">
      <c r="A812" s="137"/>
      <c r="B812" s="138"/>
      <c r="C812" s="139"/>
      <c r="D812" s="139"/>
      <c r="E812" s="143"/>
      <c r="F812" s="120"/>
      <c r="G812" s="121"/>
      <c r="H812" s="122"/>
      <c r="I812" s="123"/>
      <c r="J812" s="116"/>
      <c r="K812" s="124" t="str">
        <f aca="false">IF(ISBLANK(I812),"",ROUND(IF(J812&lt;&gt;"€",IF(J812="$",I812*TRANSFERENCIAS!$E$29,I812*TRANSFERENCIAS!$H$29),I812),2))</f>
        <v/>
      </c>
      <c r="L812" s="142"/>
      <c r="M812" s="142"/>
      <c r="N812" s="142"/>
      <c r="O812" s="142"/>
      <c r="P812" s="142"/>
      <c r="Q812" s="160" t="str">
        <f aca="false">IF(ISNUMBER(X812),X812,"P")</f>
        <v>P</v>
      </c>
      <c r="W812" s="129" t="n">
        <f aca="false">SUM(L812:O812)</f>
        <v>0</v>
      </c>
      <c r="X812" s="129" t="str">
        <f aca="false">IF(W812&gt;0,ABS(W812-K812),"")</f>
        <v/>
      </c>
      <c r="AO812" s="78" t="e">
        <f aca="false">VLOOKUP(F812,PTDS2!$A$1:$Q$13,2)</f>
        <v>#N/A</v>
      </c>
      <c r="AP812" s="78" t="e">
        <f aca="false">VLOOKUP(F812,PTDS2!$A$1:$Q$13,3)</f>
        <v>#N/A</v>
      </c>
      <c r="AQ812" s="78" t="e">
        <f aca="false">VLOOKUP(F812,PTDS2!$A$1:$Q$13,4)</f>
        <v>#N/A</v>
      </c>
      <c r="AR812" s="78" t="e">
        <f aca="false">VLOOKUP(F812,PTDS2!$A$1:$Q$13,5)</f>
        <v>#N/A</v>
      </c>
      <c r="AS812" s="78" t="e">
        <f aca="false">VLOOKUP(F812,PTDS2!$A$1:$Q$13,6)</f>
        <v>#N/A</v>
      </c>
      <c r="AT812" s="78" t="e">
        <f aca="false">VLOOKUP(F812,PTDS2!$A$1:$Q$13,7)</f>
        <v>#N/A</v>
      </c>
      <c r="AU812" s="78" t="e">
        <f aca="false">VLOOKUP(F812,PTDS2!$A$1:$Q$13,8)</f>
        <v>#N/A</v>
      </c>
      <c r="AV812" s="78" t="e">
        <f aca="false">VLOOKUP(F812,PTDS2!$A$1:$Q$13,9)</f>
        <v>#N/A</v>
      </c>
      <c r="AW812" s="78" t="e">
        <f aca="false">VLOOKUP(F812,PTDS2!$A$1:$Q$13,10)</f>
        <v>#N/A</v>
      </c>
      <c r="AX812" s="78" t="e">
        <f aca="false">VLOOKUP(F812,PTDS2!$A$1:$Q$13,11)</f>
        <v>#N/A</v>
      </c>
      <c r="AY812" s="78" t="e">
        <f aca="false">VLOOKUP(F812,PTDS2!$A$1:$Q$13,12)</f>
        <v>#N/A</v>
      </c>
      <c r="AZ812" s="78" t="e">
        <f aca="false">VLOOKUP(F812,PTDS2!$A$1:$Q$13,13)</f>
        <v>#N/A</v>
      </c>
      <c r="BA812" s="78" t="e">
        <f aca="false">VLOOKUP(F812,PTDS2!$A$1:$Q$13,14)</f>
        <v>#N/A</v>
      </c>
      <c r="BB812" s="78" t="e">
        <f aca="false">VLOOKUP(F812,PTDS2!$A$1:$Q$13,15)</f>
        <v>#N/A</v>
      </c>
      <c r="BC812" s="78" t="e">
        <f aca="false">VLOOKUP(F812,PTDS2!$A$1:$Q$13,16)</f>
        <v>#N/A</v>
      </c>
      <c r="BD812" s="78" t="e">
        <f aca="false">VLOOKUP(F812,PTDS2!$A$1:$Q$13,17)</f>
        <v>#N/A</v>
      </c>
      <c r="BF812" s="78" t="e">
        <f aca="false">IF(AO812=0,"",AO812)</f>
        <v>#N/A</v>
      </c>
      <c r="BG812" s="78" t="e">
        <f aca="false">IF(AP812=0,"",AP812)</f>
        <v>#N/A</v>
      </c>
      <c r="BH812" s="78" t="e">
        <f aca="false">IF(AQ812=0,"",AQ812)</f>
        <v>#N/A</v>
      </c>
      <c r="BI812" s="78" t="e">
        <f aca="false">IF(AR812=0,"",AR812)</f>
        <v>#N/A</v>
      </c>
      <c r="BJ812" s="78" t="e">
        <f aca="false">IF(AS812=0,"",AS812)</f>
        <v>#N/A</v>
      </c>
      <c r="BK812" s="78" t="e">
        <f aca="false">IF(AT812=0,"",AT812)</f>
        <v>#N/A</v>
      </c>
      <c r="BL812" s="78" t="e">
        <f aca="false">IF(AU812=0,"",AU812)</f>
        <v>#N/A</v>
      </c>
      <c r="BM812" s="78" t="e">
        <f aca="false">IF(AV812=0,"",AV812)</f>
        <v>#N/A</v>
      </c>
      <c r="BN812" s="78" t="e">
        <f aca="false">IF(AW812=0,"",AW812)</f>
        <v>#N/A</v>
      </c>
      <c r="BO812" s="78" t="e">
        <f aca="false">IF(AX812=0,"",AX812)</f>
        <v>#N/A</v>
      </c>
      <c r="BP812" s="78" t="e">
        <f aca="false">IF(AY812=0,"",AY812)</f>
        <v>#N/A</v>
      </c>
      <c r="BQ812" s="78" t="e">
        <f aca="false">IF(AZ812=0,"",AZ812)</f>
        <v>#N/A</v>
      </c>
      <c r="BR812" s="78" t="e">
        <f aca="false">IF(BA812=0,"",BA812)</f>
        <v>#N/A</v>
      </c>
      <c r="BS812" s="78" t="e">
        <f aca="false">IF(BB812=0,"",BB812)</f>
        <v>#N/A</v>
      </c>
      <c r="BT812" s="78" t="e">
        <f aca="false">IF(BC812=0,"",BC812)</f>
        <v>#N/A</v>
      </c>
      <c r="BU812" s="78" t="e">
        <f aca="false">IF(BD812=0,"",BD812)</f>
        <v>#N/A</v>
      </c>
    </row>
    <row r="813" customFormat="false" ht="56.7" hidden="false" customHeight="true" outlineLevel="0" collapsed="false">
      <c r="A813" s="137"/>
      <c r="B813" s="138"/>
      <c r="C813" s="139"/>
      <c r="D813" s="139"/>
      <c r="E813" s="143"/>
      <c r="F813" s="120"/>
      <c r="G813" s="121"/>
      <c r="H813" s="122"/>
      <c r="I813" s="123"/>
      <c r="J813" s="116"/>
      <c r="K813" s="124" t="str">
        <f aca="false">IF(ISBLANK(I813),"",ROUND(IF(J813&lt;&gt;"€",IF(J813="$",I813*TRANSFERENCIAS!$E$29,I813*TRANSFERENCIAS!$H$29),I813),2))</f>
        <v/>
      </c>
      <c r="L813" s="142"/>
      <c r="M813" s="142"/>
      <c r="N813" s="142"/>
      <c r="O813" s="142"/>
      <c r="P813" s="142"/>
      <c r="Q813" s="160" t="str">
        <f aca="false">IF(ISNUMBER(X813),X813,"P")</f>
        <v>P</v>
      </c>
      <c r="W813" s="129" t="n">
        <f aca="false">SUM(L813:O813)</f>
        <v>0</v>
      </c>
      <c r="X813" s="129" t="str">
        <f aca="false">IF(W813&gt;0,ABS(W813-K813),"")</f>
        <v/>
      </c>
      <c r="AO813" s="78" t="e">
        <f aca="false">VLOOKUP(F813,PTDS2!$A$1:$Q$13,2)</f>
        <v>#N/A</v>
      </c>
      <c r="AP813" s="78" t="e">
        <f aca="false">VLOOKUP(F813,PTDS2!$A$1:$Q$13,3)</f>
        <v>#N/A</v>
      </c>
      <c r="AQ813" s="78" t="e">
        <f aca="false">VLOOKUP(F813,PTDS2!$A$1:$Q$13,4)</f>
        <v>#N/A</v>
      </c>
      <c r="AR813" s="78" t="e">
        <f aca="false">VLOOKUP(F813,PTDS2!$A$1:$Q$13,5)</f>
        <v>#N/A</v>
      </c>
      <c r="AS813" s="78" t="e">
        <f aca="false">VLOOKUP(F813,PTDS2!$A$1:$Q$13,6)</f>
        <v>#N/A</v>
      </c>
      <c r="AT813" s="78" t="e">
        <f aca="false">VLOOKUP(F813,PTDS2!$A$1:$Q$13,7)</f>
        <v>#N/A</v>
      </c>
      <c r="AU813" s="78" t="e">
        <f aca="false">VLOOKUP(F813,PTDS2!$A$1:$Q$13,8)</f>
        <v>#N/A</v>
      </c>
      <c r="AV813" s="78" t="e">
        <f aca="false">VLOOKUP(F813,PTDS2!$A$1:$Q$13,9)</f>
        <v>#N/A</v>
      </c>
      <c r="AW813" s="78" t="e">
        <f aca="false">VLOOKUP(F813,PTDS2!$A$1:$Q$13,10)</f>
        <v>#N/A</v>
      </c>
      <c r="AX813" s="78" t="e">
        <f aca="false">VLOOKUP(F813,PTDS2!$A$1:$Q$13,11)</f>
        <v>#N/A</v>
      </c>
      <c r="AY813" s="78" t="e">
        <f aca="false">VLOOKUP(F813,PTDS2!$A$1:$Q$13,12)</f>
        <v>#N/A</v>
      </c>
      <c r="AZ813" s="78" t="e">
        <f aca="false">VLOOKUP(F813,PTDS2!$A$1:$Q$13,13)</f>
        <v>#N/A</v>
      </c>
      <c r="BA813" s="78" t="e">
        <f aca="false">VLOOKUP(F813,PTDS2!$A$1:$Q$13,14)</f>
        <v>#N/A</v>
      </c>
      <c r="BB813" s="78" t="e">
        <f aca="false">VLOOKUP(F813,PTDS2!$A$1:$Q$13,15)</f>
        <v>#N/A</v>
      </c>
      <c r="BC813" s="78" t="e">
        <f aca="false">VLOOKUP(F813,PTDS2!$A$1:$Q$13,16)</f>
        <v>#N/A</v>
      </c>
      <c r="BD813" s="78" t="e">
        <f aca="false">VLOOKUP(F813,PTDS2!$A$1:$Q$13,17)</f>
        <v>#N/A</v>
      </c>
      <c r="BF813" s="78" t="e">
        <f aca="false">IF(AO813=0,"",AO813)</f>
        <v>#N/A</v>
      </c>
      <c r="BG813" s="78" t="e">
        <f aca="false">IF(AP813=0,"",AP813)</f>
        <v>#N/A</v>
      </c>
      <c r="BH813" s="78" t="e">
        <f aca="false">IF(AQ813=0,"",AQ813)</f>
        <v>#N/A</v>
      </c>
      <c r="BI813" s="78" t="e">
        <f aca="false">IF(AR813=0,"",AR813)</f>
        <v>#N/A</v>
      </c>
      <c r="BJ813" s="78" t="e">
        <f aca="false">IF(AS813=0,"",AS813)</f>
        <v>#N/A</v>
      </c>
      <c r="BK813" s="78" t="e">
        <f aca="false">IF(AT813=0,"",AT813)</f>
        <v>#N/A</v>
      </c>
      <c r="BL813" s="78" t="e">
        <f aca="false">IF(AU813=0,"",AU813)</f>
        <v>#N/A</v>
      </c>
      <c r="BM813" s="78" t="e">
        <f aca="false">IF(AV813=0,"",AV813)</f>
        <v>#N/A</v>
      </c>
      <c r="BN813" s="78" t="e">
        <f aca="false">IF(AW813=0,"",AW813)</f>
        <v>#N/A</v>
      </c>
      <c r="BO813" s="78" t="e">
        <f aca="false">IF(AX813=0,"",AX813)</f>
        <v>#N/A</v>
      </c>
      <c r="BP813" s="78" t="e">
        <f aca="false">IF(AY813=0,"",AY813)</f>
        <v>#N/A</v>
      </c>
      <c r="BQ813" s="78" t="e">
        <f aca="false">IF(AZ813=0,"",AZ813)</f>
        <v>#N/A</v>
      </c>
      <c r="BR813" s="78" t="e">
        <f aca="false">IF(BA813=0,"",BA813)</f>
        <v>#N/A</v>
      </c>
      <c r="BS813" s="78" t="e">
        <f aca="false">IF(BB813=0,"",BB813)</f>
        <v>#N/A</v>
      </c>
      <c r="BT813" s="78" t="e">
        <f aca="false">IF(BC813=0,"",BC813)</f>
        <v>#N/A</v>
      </c>
      <c r="BU813" s="78" t="e">
        <f aca="false">IF(BD813=0,"",BD813)</f>
        <v>#N/A</v>
      </c>
    </row>
    <row r="814" customFormat="false" ht="56.7" hidden="false" customHeight="true" outlineLevel="0" collapsed="false">
      <c r="A814" s="137"/>
      <c r="B814" s="138"/>
      <c r="C814" s="139"/>
      <c r="D814" s="139"/>
      <c r="E814" s="143"/>
      <c r="F814" s="120"/>
      <c r="G814" s="121"/>
      <c r="H814" s="122"/>
      <c r="I814" s="123"/>
      <c r="J814" s="116"/>
      <c r="K814" s="124" t="str">
        <f aca="false">IF(ISBLANK(I814),"",ROUND(IF(J814&lt;&gt;"€",IF(J814="$",I814*TRANSFERENCIAS!$E$29,I814*TRANSFERENCIAS!$H$29),I814),2))</f>
        <v/>
      </c>
      <c r="L814" s="142"/>
      <c r="M814" s="142"/>
      <c r="N814" s="142"/>
      <c r="O814" s="142"/>
      <c r="P814" s="142"/>
      <c r="Q814" s="160" t="str">
        <f aca="false">IF(ISNUMBER(X814),X814,"P")</f>
        <v>P</v>
      </c>
      <c r="W814" s="129" t="n">
        <f aca="false">SUM(L814:O814)</f>
        <v>0</v>
      </c>
      <c r="X814" s="129" t="str">
        <f aca="false">IF(W814&gt;0,ABS(W814-K814),"")</f>
        <v/>
      </c>
      <c r="AO814" s="78" t="e">
        <f aca="false">VLOOKUP(F814,PTDS2!$A$1:$Q$13,2)</f>
        <v>#N/A</v>
      </c>
      <c r="AP814" s="78" t="e">
        <f aca="false">VLOOKUP(F814,PTDS2!$A$1:$Q$13,3)</f>
        <v>#N/A</v>
      </c>
      <c r="AQ814" s="78" t="e">
        <f aca="false">VLOOKUP(F814,PTDS2!$A$1:$Q$13,4)</f>
        <v>#N/A</v>
      </c>
      <c r="AR814" s="78" t="e">
        <f aca="false">VLOOKUP(F814,PTDS2!$A$1:$Q$13,5)</f>
        <v>#N/A</v>
      </c>
      <c r="AS814" s="78" t="e">
        <f aca="false">VLOOKUP(F814,PTDS2!$A$1:$Q$13,6)</f>
        <v>#N/A</v>
      </c>
      <c r="AT814" s="78" t="e">
        <f aca="false">VLOOKUP(F814,PTDS2!$A$1:$Q$13,7)</f>
        <v>#N/A</v>
      </c>
      <c r="AU814" s="78" t="e">
        <f aca="false">VLOOKUP(F814,PTDS2!$A$1:$Q$13,8)</f>
        <v>#N/A</v>
      </c>
      <c r="AV814" s="78" t="e">
        <f aca="false">VLOOKUP(F814,PTDS2!$A$1:$Q$13,9)</f>
        <v>#N/A</v>
      </c>
      <c r="AW814" s="78" t="e">
        <f aca="false">VLOOKUP(F814,PTDS2!$A$1:$Q$13,10)</f>
        <v>#N/A</v>
      </c>
      <c r="AX814" s="78" t="e">
        <f aca="false">VLOOKUP(F814,PTDS2!$A$1:$Q$13,11)</f>
        <v>#N/A</v>
      </c>
      <c r="AY814" s="78" t="e">
        <f aca="false">VLOOKUP(F814,PTDS2!$A$1:$Q$13,12)</f>
        <v>#N/A</v>
      </c>
      <c r="AZ814" s="78" t="e">
        <f aca="false">VLOOKUP(F814,PTDS2!$A$1:$Q$13,13)</f>
        <v>#N/A</v>
      </c>
      <c r="BA814" s="78" t="e">
        <f aca="false">VLOOKUP(F814,PTDS2!$A$1:$Q$13,14)</f>
        <v>#N/A</v>
      </c>
      <c r="BB814" s="78" t="e">
        <f aca="false">VLOOKUP(F814,PTDS2!$A$1:$Q$13,15)</f>
        <v>#N/A</v>
      </c>
      <c r="BC814" s="78" t="e">
        <f aca="false">VLOOKUP(F814,PTDS2!$A$1:$Q$13,16)</f>
        <v>#N/A</v>
      </c>
      <c r="BD814" s="78" t="e">
        <f aca="false">VLOOKUP(F814,PTDS2!$A$1:$Q$13,17)</f>
        <v>#N/A</v>
      </c>
      <c r="BF814" s="78" t="e">
        <f aca="false">IF(AO814=0,"",AO814)</f>
        <v>#N/A</v>
      </c>
      <c r="BG814" s="78" t="e">
        <f aca="false">IF(AP814=0,"",AP814)</f>
        <v>#N/A</v>
      </c>
      <c r="BH814" s="78" t="e">
        <f aca="false">IF(AQ814=0,"",AQ814)</f>
        <v>#N/A</v>
      </c>
      <c r="BI814" s="78" t="e">
        <f aca="false">IF(AR814=0,"",AR814)</f>
        <v>#N/A</v>
      </c>
      <c r="BJ814" s="78" t="e">
        <f aca="false">IF(AS814=0,"",AS814)</f>
        <v>#N/A</v>
      </c>
      <c r="BK814" s="78" t="e">
        <f aca="false">IF(AT814=0,"",AT814)</f>
        <v>#N/A</v>
      </c>
      <c r="BL814" s="78" t="e">
        <f aca="false">IF(AU814=0,"",AU814)</f>
        <v>#N/A</v>
      </c>
      <c r="BM814" s="78" t="e">
        <f aca="false">IF(AV814=0,"",AV814)</f>
        <v>#N/A</v>
      </c>
      <c r="BN814" s="78" t="e">
        <f aca="false">IF(AW814=0,"",AW814)</f>
        <v>#N/A</v>
      </c>
      <c r="BO814" s="78" t="e">
        <f aca="false">IF(AX814=0,"",AX814)</f>
        <v>#N/A</v>
      </c>
      <c r="BP814" s="78" t="e">
        <f aca="false">IF(AY814=0,"",AY814)</f>
        <v>#N/A</v>
      </c>
      <c r="BQ814" s="78" t="e">
        <f aca="false">IF(AZ814=0,"",AZ814)</f>
        <v>#N/A</v>
      </c>
      <c r="BR814" s="78" t="e">
        <f aca="false">IF(BA814=0,"",BA814)</f>
        <v>#N/A</v>
      </c>
      <c r="BS814" s="78" t="e">
        <f aca="false">IF(BB814=0,"",BB814)</f>
        <v>#N/A</v>
      </c>
      <c r="BT814" s="78" t="e">
        <f aca="false">IF(BC814=0,"",BC814)</f>
        <v>#N/A</v>
      </c>
      <c r="BU814" s="78" t="e">
        <f aca="false">IF(BD814=0,"",BD814)</f>
        <v>#N/A</v>
      </c>
    </row>
    <row r="815" customFormat="false" ht="56.7" hidden="false" customHeight="true" outlineLevel="0" collapsed="false">
      <c r="A815" s="137"/>
      <c r="B815" s="138"/>
      <c r="C815" s="139"/>
      <c r="D815" s="139"/>
      <c r="E815" s="143"/>
      <c r="F815" s="120"/>
      <c r="G815" s="121"/>
      <c r="H815" s="122"/>
      <c r="I815" s="123"/>
      <c r="J815" s="116"/>
      <c r="K815" s="124" t="str">
        <f aca="false">IF(ISBLANK(I815),"",ROUND(IF(J815&lt;&gt;"€",IF(J815="$",I815*TRANSFERENCIAS!$E$29,I815*TRANSFERENCIAS!$H$29),I815),2))</f>
        <v/>
      </c>
      <c r="L815" s="142"/>
      <c r="M815" s="142"/>
      <c r="N815" s="142"/>
      <c r="O815" s="142"/>
      <c r="P815" s="142"/>
      <c r="Q815" s="160" t="str">
        <f aca="false">IF(ISNUMBER(X815),X815,"P")</f>
        <v>P</v>
      </c>
      <c r="W815" s="129" t="n">
        <f aca="false">SUM(L815:O815)</f>
        <v>0</v>
      </c>
      <c r="X815" s="129" t="str">
        <f aca="false">IF(W815&gt;0,ABS(W815-K815),"")</f>
        <v/>
      </c>
      <c r="AO815" s="78" t="e">
        <f aca="false">VLOOKUP(F815,PTDS2!$A$1:$Q$13,2)</f>
        <v>#N/A</v>
      </c>
      <c r="AP815" s="78" t="e">
        <f aca="false">VLOOKUP(F815,PTDS2!$A$1:$Q$13,3)</f>
        <v>#N/A</v>
      </c>
      <c r="AQ815" s="78" t="e">
        <f aca="false">VLOOKUP(F815,PTDS2!$A$1:$Q$13,4)</f>
        <v>#N/A</v>
      </c>
      <c r="AR815" s="78" t="e">
        <f aca="false">VLOOKUP(F815,PTDS2!$A$1:$Q$13,5)</f>
        <v>#N/A</v>
      </c>
      <c r="AS815" s="78" t="e">
        <f aca="false">VLOOKUP(F815,PTDS2!$A$1:$Q$13,6)</f>
        <v>#N/A</v>
      </c>
      <c r="AT815" s="78" t="e">
        <f aca="false">VLOOKUP(F815,PTDS2!$A$1:$Q$13,7)</f>
        <v>#N/A</v>
      </c>
      <c r="AU815" s="78" t="e">
        <f aca="false">VLOOKUP(F815,PTDS2!$A$1:$Q$13,8)</f>
        <v>#N/A</v>
      </c>
      <c r="AV815" s="78" t="e">
        <f aca="false">VLOOKUP(F815,PTDS2!$A$1:$Q$13,9)</f>
        <v>#N/A</v>
      </c>
      <c r="AW815" s="78" t="e">
        <f aca="false">VLOOKUP(F815,PTDS2!$A$1:$Q$13,10)</f>
        <v>#N/A</v>
      </c>
      <c r="AX815" s="78" t="e">
        <f aca="false">VLOOKUP(F815,PTDS2!$A$1:$Q$13,11)</f>
        <v>#N/A</v>
      </c>
      <c r="AY815" s="78" t="e">
        <f aca="false">VLOOKUP(F815,PTDS2!$A$1:$Q$13,12)</f>
        <v>#N/A</v>
      </c>
      <c r="AZ815" s="78" t="e">
        <f aca="false">VLOOKUP(F815,PTDS2!$A$1:$Q$13,13)</f>
        <v>#N/A</v>
      </c>
      <c r="BA815" s="78" t="e">
        <f aca="false">VLOOKUP(F815,PTDS2!$A$1:$Q$13,14)</f>
        <v>#N/A</v>
      </c>
      <c r="BB815" s="78" t="e">
        <f aca="false">VLOOKUP(F815,PTDS2!$A$1:$Q$13,15)</f>
        <v>#N/A</v>
      </c>
      <c r="BC815" s="78" t="e">
        <f aca="false">VLOOKUP(F815,PTDS2!$A$1:$Q$13,16)</f>
        <v>#N/A</v>
      </c>
      <c r="BD815" s="78" t="e">
        <f aca="false">VLOOKUP(F815,PTDS2!$A$1:$Q$13,17)</f>
        <v>#N/A</v>
      </c>
      <c r="BF815" s="78" t="e">
        <f aca="false">IF(AO815=0,"",AO815)</f>
        <v>#N/A</v>
      </c>
      <c r="BG815" s="78" t="e">
        <f aca="false">IF(AP815=0,"",AP815)</f>
        <v>#N/A</v>
      </c>
      <c r="BH815" s="78" t="e">
        <f aca="false">IF(AQ815=0,"",AQ815)</f>
        <v>#N/A</v>
      </c>
      <c r="BI815" s="78" t="e">
        <f aca="false">IF(AR815=0,"",AR815)</f>
        <v>#N/A</v>
      </c>
      <c r="BJ815" s="78" t="e">
        <f aca="false">IF(AS815=0,"",AS815)</f>
        <v>#N/A</v>
      </c>
      <c r="BK815" s="78" t="e">
        <f aca="false">IF(AT815=0,"",AT815)</f>
        <v>#N/A</v>
      </c>
      <c r="BL815" s="78" t="e">
        <f aca="false">IF(AU815=0,"",AU815)</f>
        <v>#N/A</v>
      </c>
      <c r="BM815" s="78" t="e">
        <f aca="false">IF(AV815=0,"",AV815)</f>
        <v>#N/A</v>
      </c>
      <c r="BN815" s="78" t="e">
        <f aca="false">IF(AW815=0,"",AW815)</f>
        <v>#N/A</v>
      </c>
      <c r="BO815" s="78" t="e">
        <f aca="false">IF(AX815=0,"",AX815)</f>
        <v>#N/A</v>
      </c>
      <c r="BP815" s="78" t="e">
        <f aca="false">IF(AY815=0,"",AY815)</f>
        <v>#N/A</v>
      </c>
      <c r="BQ815" s="78" t="e">
        <f aca="false">IF(AZ815=0,"",AZ815)</f>
        <v>#N/A</v>
      </c>
      <c r="BR815" s="78" t="e">
        <f aca="false">IF(BA815=0,"",BA815)</f>
        <v>#N/A</v>
      </c>
      <c r="BS815" s="78" t="e">
        <f aca="false">IF(BB815=0,"",BB815)</f>
        <v>#N/A</v>
      </c>
      <c r="BT815" s="78" t="e">
        <f aca="false">IF(BC815=0,"",BC815)</f>
        <v>#N/A</v>
      </c>
      <c r="BU815" s="78" t="e">
        <f aca="false">IF(BD815=0,"",BD815)</f>
        <v>#N/A</v>
      </c>
    </row>
    <row r="816" customFormat="false" ht="56.7" hidden="false" customHeight="true" outlineLevel="0" collapsed="false">
      <c r="A816" s="137"/>
      <c r="B816" s="138"/>
      <c r="C816" s="139"/>
      <c r="D816" s="139"/>
      <c r="E816" s="143"/>
      <c r="F816" s="120"/>
      <c r="G816" s="121"/>
      <c r="H816" s="122"/>
      <c r="I816" s="123"/>
      <c r="J816" s="116"/>
      <c r="K816" s="124" t="str">
        <f aca="false">IF(ISBLANK(I816),"",ROUND(IF(J816&lt;&gt;"€",IF(J816="$",I816*TRANSFERENCIAS!$E$29,I816*TRANSFERENCIAS!$H$29),I816),2))</f>
        <v/>
      </c>
      <c r="L816" s="142"/>
      <c r="M816" s="142"/>
      <c r="N816" s="142"/>
      <c r="O816" s="142"/>
      <c r="P816" s="142"/>
      <c r="Q816" s="160" t="str">
        <f aca="false">IF(ISNUMBER(X816),X816,"P")</f>
        <v>P</v>
      </c>
      <c r="W816" s="129" t="n">
        <f aca="false">SUM(L816:O816)</f>
        <v>0</v>
      </c>
      <c r="X816" s="129" t="str">
        <f aca="false">IF(W816&gt;0,ABS(W816-K816),"")</f>
        <v/>
      </c>
      <c r="AO816" s="78" t="e">
        <f aca="false">VLOOKUP(F816,PTDS2!$A$1:$Q$13,2)</f>
        <v>#N/A</v>
      </c>
      <c r="AP816" s="78" t="e">
        <f aca="false">VLOOKUP(F816,PTDS2!$A$1:$Q$13,3)</f>
        <v>#N/A</v>
      </c>
      <c r="AQ816" s="78" t="e">
        <f aca="false">VLOOKUP(F816,PTDS2!$A$1:$Q$13,4)</f>
        <v>#N/A</v>
      </c>
      <c r="AR816" s="78" t="e">
        <f aca="false">VLOOKUP(F816,PTDS2!$A$1:$Q$13,5)</f>
        <v>#N/A</v>
      </c>
      <c r="AS816" s="78" t="e">
        <f aca="false">VLOOKUP(F816,PTDS2!$A$1:$Q$13,6)</f>
        <v>#N/A</v>
      </c>
      <c r="AT816" s="78" t="e">
        <f aca="false">VLOOKUP(F816,PTDS2!$A$1:$Q$13,7)</f>
        <v>#N/A</v>
      </c>
      <c r="AU816" s="78" t="e">
        <f aca="false">VLOOKUP(F816,PTDS2!$A$1:$Q$13,8)</f>
        <v>#N/A</v>
      </c>
      <c r="AV816" s="78" t="e">
        <f aca="false">VLOOKUP(F816,PTDS2!$A$1:$Q$13,9)</f>
        <v>#N/A</v>
      </c>
      <c r="AW816" s="78" t="e">
        <f aca="false">VLOOKUP(F816,PTDS2!$A$1:$Q$13,10)</f>
        <v>#N/A</v>
      </c>
      <c r="AX816" s="78" t="e">
        <f aca="false">VLOOKUP(F816,PTDS2!$A$1:$Q$13,11)</f>
        <v>#N/A</v>
      </c>
      <c r="AY816" s="78" t="e">
        <f aca="false">VLOOKUP(F816,PTDS2!$A$1:$Q$13,12)</f>
        <v>#N/A</v>
      </c>
      <c r="AZ816" s="78" t="e">
        <f aca="false">VLOOKUP(F816,PTDS2!$A$1:$Q$13,13)</f>
        <v>#N/A</v>
      </c>
      <c r="BA816" s="78" t="e">
        <f aca="false">VLOOKUP(F816,PTDS2!$A$1:$Q$13,14)</f>
        <v>#N/A</v>
      </c>
      <c r="BB816" s="78" t="e">
        <f aca="false">VLOOKUP(F816,PTDS2!$A$1:$Q$13,15)</f>
        <v>#N/A</v>
      </c>
      <c r="BC816" s="78" t="e">
        <f aca="false">VLOOKUP(F816,PTDS2!$A$1:$Q$13,16)</f>
        <v>#N/A</v>
      </c>
      <c r="BD816" s="78" t="e">
        <f aca="false">VLOOKUP(F816,PTDS2!$A$1:$Q$13,17)</f>
        <v>#N/A</v>
      </c>
      <c r="BF816" s="78" t="e">
        <f aca="false">IF(AO816=0,"",AO816)</f>
        <v>#N/A</v>
      </c>
      <c r="BG816" s="78" t="e">
        <f aca="false">IF(AP816=0,"",AP816)</f>
        <v>#N/A</v>
      </c>
      <c r="BH816" s="78" t="e">
        <f aca="false">IF(AQ816=0,"",AQ816)</f>
        <v>#N/A</v>
      </c>
      <c r="BI816" s="78" t="e">
        <f aca="false">IF(AR816=0,"",AR816)</f>
        <v>#N/A</v>
      </c>
      <c r="BJ816" s="78" t="e">
        <f aca="false">IF(AS816=0,"",AS816)</f>
        <v>#N/A</v>
      </c>
      <c r="BK816" s="78" t="e">
        <f aca="false">IF(AT816=0,"",AT816)</f>
        <v>#N/A</v>
      </c>
      <c r="BL816" s="78" t="e">
        <f aca="false">IF(AU816=0,"",AU816)</f>
        <v>#N/A</v>
      </c>
      <c r="BM816" s="78" t="e">
        <f aca="false">IF(AV816=0,"",AV816)</f>
        <v>#N/A</v>
      </c>
      <c r="BN816" s="78" t="e">
        <f aca="false">IF(AW816=0,"",AW816)</f>
        <v>#N/A</v>
      </c>
      <c r="BO816" s="78" t="e">
        <f aca="false">IF(AX816=0,"",AX816)</f>
        <v>#N/A</v>
      </c>
      <c r="BP816" s="78" t="e">
        <f aca="false">IF(AY816=0,"",AY816)</f>
        <v>#N/A</v>
      </c>
      <c r="BQ816" s="78" t="e">
        <f aca="false">IF(AZ816=0,"",AZ816)</f>
        <v>#N/A</v>
      </c>
      <c r="BR816" s="78" t="e">
        <f aca="false">IF(BA816=0,"",BA816)</f>
        <v>#N/A</v>
      </c>
      <c r="BS816" s="78" t="e">
        <f aca="false">IF(BB816=0,"",BB816)</f>
        <v>#N/A</v>
      </c>
      <c r="BT816" s="78" t="e">
        <f aca="false">IF(BC816=0,"",BC816)</f>
        <v>#N/A</v>
      </c>
      <c r="BU816" s="78" t="e">
        <f aca="false">IF(BD816=0,"",BD816)</f>
        <v>#N/A</v>
      </c>
    </row>
    <row r="817" customFormat="false" ht="56.7" hidden="false" customHeight="true" outlineLevel="0" collapsed="false">
      <c r="A817" s="137"/>
      <c r="B817" s="138"/>
      <c r="C817" s="139"/>
      <c r="D817" s="139"/>
      <c r="E817" s="143"/>
      <c r="F817" s="120"/>
      <c r="G817" s="121"/>
      <c r="H817" s="122"/>
      <c r="I817" s="123"/>
      <c r="J817" s="116"/>
      <c r="K817" s="124" t="str">
        <f aca="false">IF(ISBLANK(I817),"",ROUND(IF(J817&lt;&gt;"€",IF(J817="$",I817*TRANSFERENCIAS!$E$29,I817*TRANSFERENCIAS!$H$29),I817),2))</f>
        <v/>
      </c>
      <c r="L817" s="142"/>
      <c r="M817" s="142"/>
      <c r="N817" s="142"/>
      <c r="O817" s="142"/>
      <c r="P817" s="142"/>
      <c r="Q817" s="160" t="str">
        <f aca="false">IF(ISNUMBER(X817),X817,"P")</f>
        <v>P</v>
      </c>
      <c r="W817" s="129" t="n">
        <f aca="false">SUM(L817:O817)</f>
        <v>0</v>
      </c>
      <c r="X817" s="129" t="str">
        <f aca="false">IF(W817&gt;0,ABS(W817-K817),"")</f>
        <v/>
      </c>
      <c r="AO817" s="78" t="e">
        <f aca="false">VLOOKUP(F817,PTDS2!$A$1:$Q$13,2)</f>
        <v>#N/A</v>
      </c>
      <c r="AP817" s="78" t="e">
        <f aca="false">VLOOKUP(F817,PTDS2!$A$1:$Q$13,3)</f>
        <v>#N/A</v>
      </c>
      <c r="AQ817" s="78" t="e">
        <f aca="false">VLOOKUP(F817,PTDS2!$A$1:$Q$13,4)</f>
        <v>#N/A</v>
      </c>
      <c r="AR817" s="78" t="e">
        <f aca="false">VLOOKUP(F817,PTDS2!$A$1:$Q$13,5)</f>
        <v>#N/A</v>
      </c>
      <c r="AS817" s="78" t="e">
        <f aca="false">VLOOKUP(F817,PTDS2!$A$1:$Q$13,6)</f>
        <v>#N/A</v>
      </c>
      <c r="AT817" s="78" t="e">
        <f aca="false">VLOOKUP(F817,PTDS2!$A$1:$Q$13,7)</f>
        <v>#N/A</v>
      </c>
      <c r="AU817" s="78" t="e">
        <f aca="false">VLOOKUP(F817,PTDS2!$A$1:$Q$13,8)</f>
        <v>#N/A</v>
      </c>
      <c r="AV817" s="78" t="e">
        <f aca="false">VLOOKUP(F817,PTDS2!$A$1:$Q$13,9)</f>
        <v>#N/A</v>
      </c>
      <c r="AW817" s="78" t="e">
        <f aca="false">VLOOKUP(F817,PTDS2!$A$1:$Q$13,10)</f>
        <v>#N/A</v>
      </c>
      <c r="AX817" s="78" t="e">
        <f aca="false">VLOOKUP(F817,PTDS2!$A$1:$Q$13,11)</f>
        <v>#N/A</v>
      </c>
      <c r="AY817" s="78" t="e">
        <f aca="false">VLOOKUP(F817,PTDS2!$A$1:$Q$13,12)</f>
        <v>#N/A</v>
      </c>
      <c r="AZ817" s="78" t="e">
        <f aca="false">VLOOKUP(F817,PTDS2!$A$1:$Q$13,13)</f>
        <v>#N/A</v>
      </c>
      <c r="BA817" s="78" t="e">
        <f aca="false">VLOOKUP(F817,PTDS2!$A$1:$Q$13,14)</f>
        <v>#N/A</v>
      </c>
      <c r="BB817" s="78" t="e">
        <f aca="false">VLOOKUP(F817,PTDS2!$A$1:$Q$13,15)</f>
        <v>#N/A</v>
      </c>
      <c r="BC817" s="78" t="e">
        <f aca="false">VLOOKUP(F817,PTDS2!$A$1:$Q$13,16)</f>
        <v>#N/A</v>
      </c>
      <c r="BD817" s="78" t="e">
        <f aca="false">VLOOKUP(F817,PTDS2!$A$1:$Q$13,17)</f>
        <v>#N/A</v>
      </c>
      <c r="BF817" s="78" t="e">
        <f aca="false">IF(AO817=0,"",AO817)</f>
        <v>#N/A</v>
      </c>
      <c r="BG817" s="78" t="e">
        <f aca="false">IF(AP817=0,"",AP817)</f>
        <v>#N/A</v>
      </c>
      <c r="BH817" s="78" t="e">
        <f aca="false">IF(AQ817=0,"",AQ817)</f>
        <v>#N/A</v>
      </c>
      <c r="BI817" s="78" t="e">
        <f aca="false">IF(AR817=0,"",AR817)</f>
        <v>#N/A</v>
      </c>
      <c r="BJ817" s="78" t="e">
        <f aca="false">IF(AS817=0,"",AS817)</f>
        <v>#N/A</v>
      </c>
      <c r="BK817" s="78" t="e">
        <f aca="false">IF(AT817=0,"",AT817)</f>
        <v>#N/A</v>
      </c>
      <c r="BL817" s="78" t="e">
        <f aca="false">IF(AU817=0,"",AU817)</f>
        <v>#N/A</v>
      </c>
      <c r="BM817" s="78" t="e">
        <f aca="false">IF(AV817=0,"",AV817)</f>
        <v>#N/A</v>
      </c>
      <c r="BN817" s="78" t="e">
        <f aca="false">IF(AW817=0,"",AW817)</f>
        <v>#N/A</v>
      </c>
      <c r="BO817" s="78" t="e">
        <f aca="false">IF(AX817=0,"",AX817)</f>
        <v>#N/A</v>
      </c>
      <c r="BP817" s="78" t="e">
        <f aca="false">IF(AY817=0,"",AY817)</f>
        <v>#N/A</v>
      </c>
      <c r="BQ817" s="78" t="e">
        <f aca="false">IF(AZ817=0,"",AZ817)</f>
        <v>#N/A</v>
      </c>
      <c r="BR817" s="78" t="e">
        <f aca="false">IF(BA817=0,"",BA817)</f>
        <v>#N/A</v>
      </c>
      <c r="BS817" s="78" t="e">
        <f aca="false">IF(BB817=0,"",BB817)</f>
        <v>#N/A</v>
      </c>
      <c r="BT817" s="78" t="e">
        <f aca="false">IF(BC817=0,"",BC817)</f>
        <v>#N/A</v>
      </c>
      <c r="BU817" s="78" t="e">
        <f aca="false">IF(BD817=0,"",BD817)</f>
        <v>#N/A</v>
      </c>
    </row>
    <row r="818" customFormat="false" ht="56.7" hidden="false" customHeight="true" outlineLevel="0" collapsed="false">
      <c r="A818" s="137"/>
      <c r="B818" s="138"/>
      <c r="C818" s="139"/>
      <c r="D818" s="139"/>
      <c r="E818" s="143"/>
      <c r="F818" s="120"/>
      <c r="G818" s="121"/>
      <c r="H818" s="122"/>
      <c r="I818" s="123"/>
      <c r="J818" s="116"/>
      <c r="K818" s="124" t="str">
        <f aca="false">IF(ISBLANK(I818),"",ROUND(IF(J818&lt;&gt;"€",IF(J818="$",I818*TRANSFERENCIAS!$E$29,I818*TRANSFERENCIAS!$H$29),I818),2))</f>
        <v/>
      </c>
      <c r="L818" s="142"/>
      <c r="M818" s="142"/>
      <c r="N818" s="142"/>
      <c r="O818" s="142"/>
      <c r="P818" s="142"/>
      <c r="Q818" s="160" t="str">
        <f aca="false">IF(ISNUMBER(X818),X818,"P")</f>
        <v>P</v>
      </c>
      <c r="W818" s="129" t="n">
        <f aca="false">SUM(L818:O818)</f>
        <v>0</v>
      </c>
      <c r="X818" s="129" t="str">
        <f aca="false">IF(W818&gt;0,ABS(W818-K818),"")</f>
        <v/>
      </c>
      <c r="AO818" s="78" t="e">
        <f aca="false">VLOOKUP(F818,PTDS2!$A$1:$Q$13,2)</f>
        <v>#N/A</v>
      </c>
      <c r="AP818" s="78" t="e">
        <f aca="false">VLOOKUP(F818,PTDS2!$A$1:$Q$13,3)</f>
        <v>#N/A</v>
      </c>
      <c r="AQ818" s="78" t="e">
        <f aca="false">VLOOKUP(F818,PTDS2!$A$1:$Q$13,4)</f>
        <v>#N/A</v>
      </c>
      <c r="AR818" s="78" t="e">
        <f aca="false">VLOOKUP(F818,PTDS2!$A$1:$Q$13,5)</f>
        <v>#N/A</v>
      </c>
      <c r="AS818" s="78" t="e">
        <f aca="false">VLOOKUP(F818,PTDS2!$A$1:$Q$13,6)</f>
        <v>#N/A</v>
      </c>
      <c r="AT818" s="78" t="e">
        <f aca="false">VLOOKUP(F818,PTDS2!$A$1:$Q$13,7)</f>
        <v>#N/A</v>
      </c>
      <c r="AU818" s="78" t="e">
        <f aca="false">VLOOKUP(F818,PTDS2!$A$1:$Q$13,8)</f>
        <v>#N/A</v>
      </c>
      <c r="AV818" s="78" t="e">
        <f aca="false">VLOOKUP(F818,PTDS2!$A$1:$Q$13,9)</f>
        <v>#N/A</v>
      </c>
      <c r="AW818" s="78" t="e">
        <f aca="false">VLOOKUP(F818,PTDS2!$A$1:$Q$13,10)</f>
        <v>#N/A</v>
      </c>
      <c r="AX818" s="78" t="e">
        <f aca="false">VLOOKUP(F818,PTDS2!$A$1:$Q$13,11)</f>
        <v>#N/A</v>
      </c>
      <c r="AY818" s="78" t="e">
        <f aca="false">VLOOKUP(F818,PTDS2!$A$1:$Q$13,12)</f>
        <v>#N/A</v>
      </c>
      <c r="AZ818" s="78" t="e">
        <f aca="false">VLOOKUP(F818,PTDS2!$A$1:$Q$13,13)</f>
        <v>#N/A</v>
      </c>
      <c r="BA818" s="78" t="e">
        <f aca="false">VLOOKUP(F818,PTDS2!$A$1:$Q$13,14)</f>
        <v>#N/A</v>
      </c>
      <c r="BB818" s="78" t="e">
        <f aca="false">VLOOKUP(F818,PTDS2!$A$1:$Q$13,15)</f>
        <v>#N/A</v>
      </c>
      <c r="BC818" s="78" t="e">
        <f aca="false">VLOOKUP(F818,PTDS2!$A$1:$Q$13,16)</f>
        <v>#N/A</v>
      </c>
      <c r="BD818" s="78" t="e">
        <f aca="false">VLOOKUP(F818,PTDS2!$A$1:$Q$13,17)</f>
        <v>#N/A</v>
      </c>
      <c r="BF818" s="78" t="e">
        <f aca="false">IF(AO818=0,"",AO818)</f>
        <v>#N/A</v>
      </c>
      <c r="BG818" s="78" t="e">
        <f aca="false">IF(AP818=0,"",AP818)</f>
        <v>#N/A</v>
      </c>
      <c r="BH818" s="78" t="e">
        <f aca="false">IF(AQ818=0,"",AQ818)</f>
        <v>#N/A</v>
      </c>
      <c r="BI818" s="78" t="e">
        <f aca="false">IF(AR818=0,"",AR818)</f>
        <v>#N/A</v>
      </c>
      <c r="BJ818" s="78" t="e">
        <f aca="false">IF(AS818=0,"",AS818)</f>
        <v>#N/A</v>
      </c>
      <c r="BK818" s="78" t="e">
        <f aca="false">IF(AT818=0,"",AT818)</f>
        <v>#N/A</v>
      </c>
      <c r="BL818" s="78" t="e">
        <f aca="false">IF(AU818=0,"",AU818)</f>
        <v>#N/A</v>
      </c>
      <c r="BM818" s="78" t="e">
        <f aca="false">IF(AV818=0,"",AV818)</f>
        <v>#N/A</v>
      </c>
      <c r="BN818" s="78" t="e">
        <f aca="false">IF(AW818=0,"",AW818)</f>
        <v>#N/A</v>
      </c>
      <c r="BO818" s="78" t="e">
        <f aca="false">IF(AX818=0,"",AX818)</f>
        <v>#N/A</v>
      </c>
      <c r="BP818" s="78" t="e">
        <f aca="false">IF(AY818=0,"",AY818)</f>
        <v>#N/A</v>
      </c>
      <c r="BQ818" s="78" t="e">
        <f aca="false">IF(AZ818=0,"",AZ818)</f>
        <v>#N/A</v>
      </c>
      <c r="BR818" s="78" t="e">
        <f aca="false">IF(BA818=0,"",BA818)</f>
        <v>#N/A</v>
      </c>
      <c r="BS818" s="78" t="e">
        <f aca="false">IF(BB818=0,"",BB818)</f>
        <v>#N/A</v>
      </c>
      <c r="BT818" s="78" t="e">
        <f aca="false">IF(BC818=0,"",BC818)</f>
        <v>#N/A</v>
      </c>
      <c r="BU818" s="78" t="e">
        <f aca="false">IF(BD818=0,"",BD818)</f>
        <v>#N/A</v>
      </c>
    </row>
    <row r="819" customFormat="false" ht="56.7" hidden="false" customHeight="true" outlineLevel="0" collapsed="false">
      <c r="A819" s="137"/>
      <c r="B819" s="138"/>
      <c r="C819" s="139"/>
      <c r="D819" s="139"/>
      <c r="E819" s="143"/>
      <c r="F819" s="120"/>
      <c r="G819" s="121"/>
      <c r="H819" s="122"/>
      <c r="I819" s="123"/>
      <c r="J819" s="116"/>
      <c r="K819" s="124" t="str">
        <f aca="false">IF(ISBLANK(I819),"",ROUND(IF(J819&lt;&gt;"€",IF(J819="$",I819*TRANSFERENCIAS!$E$29,I819*TRANSFERENCIAS!$H$29),I819),2))</f>
        <v/>
      </c>
      <c r="L819" s="142"/>
      <c r="M819" s="142"/>
      <c r="N819" s="142"/>
      <c r="O819" s="142"/>
      <c r="P819" s="142"/>
      <c r="Q819" s="160" t="str">
        <f aca="false">IF(ISNUMBER(X819),X819,"P")</f>
        <v>P</v>
      </c>
      <c r="W819" s="129" t="n">
        <f aca="false">SUM(L819:O819)</f>
        <v>0</v>
      </c>
      <c r="X819" s="129" t="str">
        <f aca="false">IF(W819&gt;0,ABS(W819-K819),"")</f>
        <v/>
      </c>
      <c r="AO819" s="78" t="e">
        <f aca="false">VLOOKUP(F819,PTDS2!$A$1:$Q$13,2)</f>
        <v>#N/A</v>
      </c>
      <c r="AP819" s="78" t="e">
        <f aca="false">VLOOKUP(F819,PTDS2!$A$1:$Q$13,3)</f>
        <v>#N/A</v>
      </c>
      <c r="AQ819" s="78" t="e">
        <f aca="false">VLOOKUP(F819,PTDS2!$A$1:$Q$13,4)</f>
        <v>#N/A</v>
      </c>
      <c r="AR819" s="78" t="e">
        <f aca="false">VLOOKUP(F819,PTDS2!$A$1:$Q$13,5)</f>
        <v>#N/A</v>
      </c>
      <c r="AS819" s="78" t="e">
        <f aca="false">VLOOKUP(F819,PTDS2!$A$1:$Q$13,6)</f>
        <v>#N/A</v>
      </c>
      <c r="AT819" s="78" t="e">
        <f aca="false">VLOOKUP(F819,PTDS2!$A$1:$Q$13,7)</f>
        <v>#N/A</v>
      </c>
      <c r="AU819" s="78" t="e">
        <f aca="false">VLOOKUP(F819,PTDS2!$A$1:$Q$13,8)</f>
        <v>#N/A</v>
      </c>
      <c r="AV819" s="78" t="e">
        <f aca="false">VLOOKUP(F819,PTDS2!$A$1:$Q$13,9)</f>
        <v>#N/A</v>
      </c>
      <c r="AW819" s="78" t="e">
        <f aca="false">VLOOKUP(F819,PTDS2!$A$1:$Q$13,10)</f>
        <v>#N/A</v>
      </c>
      <c r="AX819" s="78" t="e">
        <f aca="false">VLOOKUP(F819,PTDS2!$A$1:$Q$13,11)</f>
        <v>#N/A</v>
      </c>
      <c r="AY819" s="78" t="e">
        <f aca="false">VLOOKUP(F819,PTDS2!$A$1:$Q$13,12)</f>
        <v>#N/A</v>
      </c>
      <c r="AZ819" s="78" t="e">
        <f aca="false">VLOOKUP(F819,PTDS2!$A$1:$Q$13,13)</f>
        <v>#N/A</v>
      </c>
      <c r="BA819" s="78" t="e">
        <f aca="false">VLOOKUP(F819,PTDS2!$A$1:$Q$13,14)</f>
        <v>#N/A</v>
      </c>
      <c r="BB819" s="78" t="e">
        <f aca="false">VLOOKUP(F819,PTDS2!$A$1:$Q$13,15)</f>
        <v>#N/A</v>
      </c>
      <c r="BC819" s="78" t="e">
        <f aca="false">VLOOKUP(F819,PTDS2!$A$1:$Q$13,16)</f>
        <v>#N/A</v>
      </c>
      <c r="BD819" s="78" t="e">
        <f aca="false">VLOOKUP(F819,PTDS2!$A$1:$Q$13,17)</f>
        <v>#N/A</v>
      </c>
      <c r="BF819" s="78" t="e">
        <f aca="false">IF(AO819=0,"",AO819)</f>
        <v>#N/A</v>
      </c>
      <c r="BG819" s="78" t="e">
        <f aca="false">IF(AP819=0,"",AP819)</f>
        <v>#N/A</v>
      </c>
      <c r="BH819" s="78" t="e">
        <f aca="false">IF(AQ819=0,"",AQ819)</f>
        <v>#N/A</v>
      </c>
      <c r="BI819" s="78" t="e">
        <f aca="false">IF(AR819=0,"",AR819)</f>
        <v>#N/A</v>
      </c>
      <c r="BJ819" s="78" t="e">
        <f aca="false">IF(AS819=0,"",AS819)</f>
        <v>#N/A</v>
      </c>
      <c r="BK819" s="78" t="e">
        <f aca="false">IF(AT819=0,"",AT819)</f>
        <v>#N/A</v>
      </c>
      <c r="BL819" s="78" t="e">
        <f aca="false">IF(AU819=0,"",AU819)</f>
        <v>#N/A</v>
      </c>
      <c r="BM819" s="78" t="e">
        <f aca="false">IF(AV819=0,"",AV819)</f>
        <v>#N/A</v>
      </c>
      <c r="BN819" s="78" t="e">
        <f aca="false">IF(AW819=0,"",AW819)</f>
        <v>#N/A</v>
      </c>
      <c r="BO819" s="78" t="e">
        <f aca="false">IF(AX819=0,"",AX819)</f>
        <v>#N/A</v>
      </c>
      <c r="BP819" s="78" t="e">
        <f aca="false">IF(AY819=0,"",AY819)</f>
        <v>#N/A</v>
      </c>
      <c r="BQ819" s="78" t="e">
        <f aca="false">IF(AZ819=0,"",AZ819)</f>
        <v>#N/A</v>
      </c>
      <c r="BR819" s="78" t="e">
        <f aca="false">IF(BA819=0,"",BA819)</f>
        <v>#N/A</v>
      </c>
      <c r="BS819" s="78" t="e">
        <f aca="false">IF(BB819=0,"",BB819)</f>
        <v>#N/A</v>
      </c>
      <c r="BT819" s="78" t="e">
        <f aca="false">IF(BC819=0,"",BC819)</f>
        <v>#N/A</v>
      </c>
      <c r="BU819" s="78" t="e">
        <f aca="false">IF(BD819=0,"",BD819)</f>
        <v>#N/A</v>
      </c>
    </row>
    <row r="820" customFormat="false" ht="56.7" hidden="false" customHeight="true" outlineLevel="0" collapsed="false">
      <c r="A820" s="137"/>
      <c r="B820" s="138"/>
      <c r="C820" s="139"/>
      <c r="D820" s="139"/>
      <c r="E820" s="143"/>
      <c r="F820" s="120"/>
      <c r="G820" s="121"/>
      <c r="H820" s="122"/>
      <c r="I820" s="123"/>
      <c r="J820" s="116"/>
      <c r="K820" s="124" t="str">
        <f aca="false">IF(ISBLANK(I820),"",ROUND(IF(J820&lt;&gt;"€",IF(J820="$",I820*TRANSFERENCIAS!$E$29,I820*TRANSFERENCIAS!$H$29),I820),2))</f>
        <v/>
      </c>
      <c r="L820" s="142"/>
      <c r="M820" s="142"/>
      <c r="N820" s="142"/>
      <c r="O820" s="142"/>
      <c r="P820" s="142"/>
      <c r="Q820" s="160" t="str">
        <f aca="false">IF(ISNUMBER(X820),X820,"P")</f>
        <v>P</v>
      </c>
      <c r="W820" s="129" t="n">
        <f aca="false">SUM(L820:O820)</f>
        <v>0</v>
      </c>
      <c r="X820" s="129" t="str">
        <f aca="false">IF(W820&gt;0,ABS(W820-K820),"")</f>
        <v/>
      </c>
      <c r="AO820" s="78" t="e">
        <f aca="false">VLOOKUP(F820,PTDS2!$A$1:$Q$13,2)</f>
        <v>#N/A</v>
      </c>
      <c r="AP820" s="78" t="e">
        <f aca="false">VLOOKUP(F820,PTDS2!$A$1:$Q$13,3)</f>
        <v>#N/A</v>
      </c>
      <c r="AQ820" s="78" t="e">
        <f aca="false">VLOOKUP(F820,PTDS2!$A$1:$Q$13,4)</f>
        <v>#N/A</v>
      </c>
      <c r="AR820" s="78" t="e">
        <f aca="false">VLOOKUP(F820,PTDS2!$A$1:$Q$13,5)</f>
        <v>#N/A</v>
      </c>
      <c r="AS820" s="78" t="e">
        <f aca="false">VLOOKUP(F820,PTDS2!$A$1:$Q$13,6)</f>
        <v>#N/A</v>
      </c>
      <c r="AT820" s="78" t="e">
        <f aca="false">VLOOKUP(F820,PTDS2!$A$1:$Q$13,7)</f>
        <v>#N/A</v>
      </c>
      <c r="AU820" s="78" t="e">
        <f aca="false">VLOOKUP(F820,PTDS2!$A$1:$Q$13,8)</f>
        <v>#N/A</v>
      </c>
      <c r="AV820" s="78" t="e">
        <f aca="false">VLOOKUP(F820,PTDS2!$A$1:$Q$13,9)</f>
        <v>#N/A</v>
      </c>
      <c r="AW820" s="78" t="e">
        <f aca="false">VLOOKUP(F820,PTDS2!$A$1:$Q$13,10)</f>
        <v>#N/A</v>
      </c>
      <c r="AX820" s="78" t="e">
        <f aca="false">VLOOKUP(F820,PTDS2!$A$1:$Q$13,11)</f>
        <v>#N/A</v>
      </c>
      <c r="AY820" s="78" t="e">
        <f aca="false">VLOOKUP(F820,PTDS2!$A$1:$Q$13,12)</f>
        <v>#N/A</v>
      </c>
      <c r="AZ820" s="78" t="e">
        <f aca="false">VLOOKUP(F820,PTDS2!$A$1:$Q$13,13)</f>
        <v>#N/A</v>
      </c>
      <c r="BA820" s="78" t="e">
        <f aca="false">VLOOKUP(F820,PTDS2!$A$1:$Q$13,14)</f>
        <v>#N/A</v>
      </c>
      <c r="BB820" s="78" t="e">
        <f aca="false">VLOOKUP(F820,PTDS2!$A$1:$Q$13,15)</f>
        <v>#N/A</v>
      </c>
      <c r="BC820" s="78" t="e">
        <f aca="false">VLOOKUP(F820,PTDS2!$A$1:$Q$13,16)</f>
        <v>#N/A</v>
      </c>
      <c r="BD820" s="78" t="e">
        <f aca="false">VLOOKUP(F820,PTDS2!$A$1:$Q$13,17)</f>
        <v>#N/A</v>
      </c>
      <c r="BF820" s="78" t="e">
        <f aca="false">IF(AO820=0,"",AO820)</f>
        <v>#N/A</v>
      </c>
      <c r="BG820" s="78" t="e">
        <f aca="false">IF(AP820=0,"",AP820)</f>
        <v>#N/A</v>
      </c>
      <c r="BH820" s="78" t="e">
        <f aca="false">IF(AQ820=0,"",AQ820)</f>
        <v>#N/A</v>
      </c>
      <c r="BI820" s="78" t="e">
        <f aca="false">IF(AR820=0,"",AR820)</f>
        <v>#N/A</v>
      </c>
      <c r="BJ820" s="78" t="e">
        <f aca="false">IF(AS820=0,"",AS820)</f>
        <v>#N/A</v>
      </c>
      <c r="BK820" s="78" t="e">
        <f aca="false">IF(AT820=0,"",AT820)</f>
        <v>#N/A</v>
      </c>
      <c r="BL820" s="78" t="e">
        <f aca="false">IF(AU820=0,"",AU820)</f>
        <v>#N/A</v>
      </c>
      <c r="BM820" s="78" t="e">
        <f aca="false">IF(AV820=0,"",AV820)</f>
        <v>#N/A</v>
      </c>
      <c r="BN820" s="78" t="e">
        <f aca="false">IF(AW820=0,"",AW820)</f>
        <v>#N/A</v>
      </c>
      <c r="BO820" s="78" t="e">
        <f aca="false">IF(AX820=0,"",AX820)</f>
        <v>#N/A</v>
      </c>
      <c r="BP820" s="78" t="e">
        <f aca="false">IF(AY820=0,"",AY820)</f>
        <v>#N/A</v>
      </c>
      <c r="BQ820" s="78" t="e">
        <f aca="false">IF(AZ820=0,"",AZ820)</f>
        <v>#N/A</v>
      </c>
      <c r="BR820" s="78" t="e">
        <f aca="false">IF(BA820=0,"",BA820)</f>
        <v>#N/A</v>
      </c>
      <c r="BS820" s="78" t="e">
        <f aca="false">IF(BB820=0,"",BB820)</f>
        <v>#N/A</v>
      </c>
      <c r="BT820" s="78" t="e">
        <f aca="false">IF(BC820=0,"",BC820)</f>
        <v>#N/A</v>
      </c>
      <c r="BU820" s="78" t="e">
        <f aca="false">IF(BD820=0,"",BD820)</f>
        <v>#N/A</v>
      </c>
    </row>
    <row r="821" customFormat="false" ht="56.7" hidden="false" customHeight="true" outlineLevel="0" collapsed="false">
      <c r="A821" s="137"/>
      <c r="B821" s="138"/>
      <c r="C821" s="139"/>
      <c r="D821" s="139"/>
      <c r="E821" s="143"/>
      <c r="F821" s="120"/>
      <c r="G821" s="121"/>
      <c r="H821" s="122"/>
      <c r="I821" s="123"/>
      <c r="J821" s="116"/>
      <c r="K821" s="124" t="str">
        <f aca="false">IF(ISBLANK(I821),"",ROUND(IF(J821&lt;&gt;"€",IF(J821="$",I821*TRANSFERENCIAS!$E$29,I821*TRANSFERENCIAS!$H$29),I821),2))</f>
        <v/>
      </c>
      <c r="L821" s="142"/>
      <c r="M821" s="142"/>
      <c r="N821" s="142"/>
      <c r="O821" s="142"/>
      <c r="P821" s="142"/>
      <c r="Q821" s="160" t="str">
        <f aca="false">IF(ISNUMBER(X821),X821,"P")</f>
        <v>P</v>
      </c>
      <c r="W821" s="129" t="n">
        <f aca="false">SUM(L821:O821)</f>
        <v>0</v>
      </c>
      <c r="X821" s="129" t="str">
        <f aca="false">IF(W821&gt;0,ABS(W821-K821),"")</f>
        <v/>
      </c>
      <c r="AO821" s="78" t="e">
        <f aca="false">VLOOKUP(F821,PTDS2!$A$1:$Q$13,2)</f>
        <v>#N/A</v>
      </c>
      <c r="AP821" s="78" t="e">
        <f aca="false">VLOOKUP(F821,PTDS2!$A$1:$Q$13,3)</f>
        <v>#N/A</v>
      </c>
      <c r="AQ821" s="78" t="e">
        <f aca="false">VLOOKUP(F821,PTDS2!$A$1:$Q$13,4)</f>
        <v>#N/A</v>
      </c>
      <c r="AR821" s="78" t="e">
        <f aca="false">VLOOKUP(F821,PTDS2!$A$1:$Q$13,5)</f>
        <v>#N/A</v>
      </c>
      <c r="AS821" s="78" t="e">
        <f aca="false">VLOOKUP(F821,PTDS2!$A$1:$Q$13,6)</f>
        <v>#N/A</v>
      </c>
      <c r="AT821" s="78" t="e">
        <f aca="false">VLOOKUP(F821,PTDS2!$A$1:$Q$13,7)</f>
        <v>#N/A</v>
      </c>
      <c r="AU821" s="78" t="e">
        <f aca="false">VLOOKUP(F821,PTDS2!$A$1:$Q$13,8)</f>
        <v>#N/A</v>
      </c>
      <c r="AV821" s="78" t="e">
        <f aca="false">VLOOKUP(F821,PTDS2!$A$1:$Q$13,9)</f>
        <v>#N/A</v>
      </c>
      <c r="AW821" s="78" t="e">
        <f aca="false">VLOOKUP(F821,PTDS2!$A$1:$Q$13,10)</f>
        <v>#N/A</v>
      </c>
      <c r="AX821" s="78" t="e">
        <f aca="false">VLOOKUP(F821,PTDS2!$A$1:$Q$13,11)</f>
        <v>#N/A</v>
      </c>
      <c r="AY821" s="78" t="e">
        <f aca="false">VLOOKUP(F821,PTDS2!$A$1:$Q$13,12)</f>
        <v>#N/A</v>
      </c>
      <c r="AZ821" s="78" t="e">
        <f aca="false">VLOOKUP(F821,PTDS2!$A$1:$Q$13,13)</f>
        <v>#N/A</v>
      </c>
      <c r="BA821" s="78" t="e">
        <f aca="false">VLOOKUP(F821,PTDS2!$A$1:$Q$13,14)</f>
        <v>#N/A</v>
      </c>
      <c r="BB821" s="78" t="e">
        <f aca="false">VLOOKUP(F821,PTDS2!$A$1:$Q$13,15)</f>
        <v>#N/A</v>
      </c>
      <c r="BC821" s="78" t="e">
        <f aca="false">VLOOKUP(F821,PTDS2!$A$1:$Q$13,16)</f>
        <v>#N/A</v>
      </c>
      <c r="BD821" s="78" t="e">
        <f aca="false">VLOOKUP(F821,PTDS2!$A$1:$Q$13,17)</f>
        <v>#N/A</v>
      </c>
      <c r="BF821" s="78" t="e">
        <f aca="false">IF(AO821=0,"",AO821)</f>
        <v>#N/A</v>
      </c>
      <c r="BG821" s="78" t="e">
        <f aca="false">IF(AP821=0,"",AP821)</f>
        <v>#N/A</v>
      </c>
      <c r="BH821" s="78" t="e">
        <f aca="false">IF(AQ821=0,"",AQ821)</f>
        <v>#N/A</v>
      </c>
      <c r="BI821" s="78" t="e">
        <f aca="false">IF(AR821=0,"",AR821)</f>
        <v>#N/A</v>
      </c>
      <c r="BJ821" s="78" t="e">
        <f aca="false">IF(AS821=0,"",AS821)</f>
        <v>#N/A</v>
      </c>
      <c r="BK821" s="78" t="e">
        <f aca="false">IF(AT821=0,"",AT821)</f>
        <v>#N/A</v>
      </c>
      <c r="BL821" s="78" t="e">
        <f aca="false">IF(AU821=0,"",AU821)</f>
        <v>#N/A</v>
      </c>
      <c r="BM821" s="78" t="e">
        <f aca="false">IF(AV821=0,"",AV821)</f>
        <v>#N/A</v>
      </c>
      <c r="BN821" s="78" t="e">
        <f aca="false">IF(AW821=0,"",AW821)</f>
        <v>#N/A</v>
      </c>
      <c r="BO821" s="78" t="e">
        <f aca="false">IF(AX821=0,"",AX821)</f>
        <v>#N/A</v>
      </c>
      <c r="BP821" s="78" t="e">
        <f aca="false">IF(AY821=0,"",AY821)</f>
        <v>#N/A</v>
      </c>
      <c r="BQ821" s="78" t="e">
        <f aca="false">IF(AZ821=0,"",AZ821)</f>
        <v>#N/A</v>
      </c>
      <c r="BR821" s="78" t="e">
        <f aca="false">IF(BA821=0,"",BA821)</f>
        <v>#N/A</v>
      </c>
      <c r="BS821" s="78" t="e">
        <f aca="false">IF(BB821=0,"",BB821)</f>
        <v>#N/A</v>
      </c>
      <c r="BT821" s="78" t="e">
        <f aca="false">IF(BC821=0,"",BC821)</f>
        <v>#N/A</v>
      </c>
      <c r="BU821" s="78" t="e">
        <f aca="false">IF(BD821=0,"",BD821)</f>
        <v>#N/A</v>
      </c>
    </row>
    <row r="822" customFormat="false" ht="56.7" hidden="false" customHeight="true" outlineLevel="0" collapsed="false">
      <c r="A822" s="137"/>
      <c r="B822" s="138"/>
      <c r="C822" s="139"/>
      <c r="D822" s="139"/>
      <c r="E822" s="143"/>
      <c r="F822" s="120"/>
      <c r="G822" s="121"/>
      <c r="H822" s="122"/>
      <c r="I822" s="123"/>
      <c r="J822" s="116"/>
      <c r="K822" s="124" t="str">
        <f aca="false">IF(ISBLANK(I822),"",ROUND(IF(J822&lt;&gt;"€",IF(J822="$",I822*TRANSFERENCIAS!$E$29,I822*TRANSFERENCIAS!$H$29),I822),2))</f>
        <v/>
      </c>
      <c r="L822" s="142"/>
      <c r="M822" s="142"/>
      <c r="N822" s="142"/>
      <c r="O822" s="142"/>
      <c r="P822" s="142"/>
      <c r="Q822" s="160" t="str">
        <f aca="false">IF(ISNUMBER(X822),X822,"P")</f>
        <v>P</v>
      </c>
      <c r="W822" s="129" t="n">
        <f aca="false">SUM(L822:O822)</f>
        <v>0</v>
      </c>
      <c r="X822" s="129" t="str">
        <f aca="false">IF(W822&gt;0,ABS(W822-K822),"")</f>
        <v/>
      </c>
      <c r="AO822" s="78" t="e">
        <f aca="false">VLOOKUP(F822,PTDS2!$A$1:$Q$13,2)</f>
        <v>#N/A</v>
      </c>
      <c r="AP822" s="78" t="e">
        <f aca="false">VLOOKUP(F822,PTDS2!$A$1:$Q$13,3)</f>
        <v>#N/A</v>
      </c>
      <c r="AQ822" s="78" t="e">
        <f aca="false">VLOOKUP(F822,PTDS2!$A$1:$Q$13,4)</f>
        <v>#N/A</v>
      </c>
      <c r="AR822" s="78" t="e">
        <f aca="false">VLOOKUP(F822,PTDS2!$A$1:$Q$13,5)</f>
        <v>#N/A</v>
      </c>
      <c r="AS822" s="78" t="e">
        <f aca="false">VLOOKUP(F822,PTDS2!$A$1:$Q$13,6)</f>
        <v>#N/A</v>
      </c>
      <c r="AT822" s="78" t="e">
        <f aca="false">VLOOKUP(F822,PTDS2!$A$1:$Q$13,7)</f>
        <v>#N/A</v>
      </c>
      <c r="AU822" s="78" t="e">
        <f aca="false">VLOOKUP(F822,PTDS2!$A$1:$Q$13,8)</f>
        <v>#N/A</v>
      </c>
      <c r="AV822" s="78" t="e">
        <f aca="false">VLOOKUP(F822,PTDS2!$A$1:$Q$13,9)</f>
        <v>#N/A</v>
      </c>
      <c r="AW822" s="78" t="e">
        <f aca="false">VLOOKUP(F822,PTDS2!$A$1:$Q$13,10)</f>
        <v>#N/A</v>
      </c>
      <c r="AX822" s="78" t="e">
        <f aca="false">VLOOKUP(F822,PTDS2!$A$1:$Q$13,11)</f>
        <v>#N/A</v>
      </c>
      <c r="AY822" s="78" t="e">
        <f aca="false">VLOOKUP(F822,PTDS2!$A$1:$Q$13,12)</f>
        <v>#N/A</v>
      </c>
      <c r="AZ822" s="78" t="e">
        <f aca="false">VLOOKUP(F822,PTDS2!$A$1:$Q$13,13)</f>
        <v>#N/A</v>
      </c>
      <c r="BA822" s="78" t="e">
        <f aca="false">VLOOKUP(F822,PTDS2!$A$1:$Q$13,14)</f>
        <v>#N/A</v>
      </c>
      <c r="BB822" s="78" t="e">
        <f aca="false">VLOOKUP(F822,PTDS2!$A$1:$Q$13,15)</f>
        <v>#N/A</v>
      </c>
      <c r="BC822" s="78" t="e">
        <f aca="false">VLOOKUP(F822,PTDS2!$A$1:$Q$13,16)</f>
        <v>#N/A</v>
      </c>
      <c r="BD822" s="78" t="e">
        <f aca="false">VLOOKUP(F822,PTDS2!$A$1:$Q$13,17)</f>
        <v>#N/A</v>
      </c>
      <c r="BF822" s="78" t="e">
        <f aca="false">IF(AO822=0,"",AO822)</f>
        <v>#N/A</v>
      </c>
      <c r="BG822" s="78" t="e">
        <f aca="false">IF(AP822=0,"",AP822)</f>
        <v>#N/A</v>
      </c>
      <c r="BH822" s="78" t="e">
        <f aca="false">IF(AQ822=0,"",AQ822)</f>
        <v>#N/A</v>
      </c>
      <c r="BI822" s="78" t="e">
        <f aca="false">IF(AR822=0,"",AR822)</f>
        <v>#N/A</v>
      </c>
      <c r="BJ822" s="78" t="e">
        <f aca="false">IF(AS822=0,"",AS822)</f>
        <v>#N/A</v>
      </c>
      <c r="BK822" s="78" t="e">
        <f aca="false">IF(AT822=0,"",AT822)</f>
        <v>#N/A</v>
      </c>
      <c r="BL822" s="78" t="e">
        <f aca="false">IF(AU822=0,"",AU822)</f>
        <v>#N/A</v>
      </c>
      <c r="BM822" s="78" t="e">
        <f aca="false">IF(AV822=0,"",AV822)</f>
        <v>#N/A</v>
      </c>
      <c r="BN822" s="78" t="e">
        <f aca="false">IF(AW822=0,"",AW822)</f>
        <v>#N/A</v>
      </c>
      <c r="BO822" s="78" t="e">
        <f aca="false">IF(AX822=0,"",AX822)</f>
        <v>#N/A</v>
      </c>
      <c r="BP822" s="78" t="e">
        <f aca="false">IF(AY822=0,"",AY822)</f>
        <v>#N/A</v>
      </c>
      <c r="BQ822" s="78" t="e">
        <f aca="false">IF(AZ822=0,"",AZ822)</f>
        <v>#N/A</v>
      </c>
      <c r="BR822" s="78" t="e">
        <f aca="false">IF(BA822=0,"",BA822)</f>
        <v>#N/A</v>
      </c>
      <c r="BS822" s="78" t="e">
        <f aca="false">IF(BB822=0,"",BB822)</f>
        <v>#N/A</v>
      </c>
      <c r="BT822" s="78" t="e">
        <f aca="false">IF(BC822=0,"",BC822)</f>
        <v>#N/A</v>
      </c>
      <c r="BU822" s="78" t="e">
        <f aca="false">IF(BD822=0,"",BD822)</f>
        <v>#N/A</v>
      </c>
    </row>
    <row r="823" customFormat="false" ht="56.7" hidden="false" customHeight="true" outlineLevel="0" collapsed="false">
      <c r="A823" s="137"/>
      <c r="B823" s="138"/>
      <c r="C823" s="139"/>
      <c r="D823" s="139"/>
      <c r="E823" s="143"/>
      <c r="F823" s="120"/>
      <c r="G823" s="121"/>
      <c r="H823" s="122"/>
      <c r="I823" s="123"/>
      <c r="J823" s="116"/>
      <c r="K823" s="124" t="str">
        <f aca="false">IF(ISBLANK(I823),"",ROUND(IF(J823&lt;&gt;"€",IF(J823="$",I823*TRANSFERENCIAS!$E$29,I823*TRANSFERENCIAS!$H$29),I823),2))</f>
        <v/>
      </c>
      <c r="L823" s="142"/>
      <c r="M823" s="142"/>
      <c r="N823" s="142"/>
      <c r="O823" s="142"/>
      <c r="P823" s="142"/>
      <c r="Q823" s="160" t="str">
        <f aca="false">IF(ISNUMBER(X823),X823,"P")</f>
        <v>P</v>
      </c>
      <c r="W823" s="129" t="n">
        <f aca="false">SUM(L823:O823)</f>
        <v>0</v>
      </c>
      <c r="X823" s="129" t="str">
        <f aca="false">IF(W823&gt;0,ABS(W823-K823),"")</f>
        <v/>
      </c>
      <c r="AO823" s="78" t="e">
        <f aca="false">VLOOKUP(F823,PTDS2!$A$1:$Q$13,2)</f>
        <v>#N/A</v>
      </c>
      <c r="AP823" s="78" t="e">
        <f aca="false">VLOOKUP(F823,PTDS2!$A$1:$Q$13,3)</f>
        <v>#N/A</v>
      </c>
      <c r="AQ823" s="78" t="e">
        <f aca="false">VLOOKUP(F823,PTDS2!$A$1:$Q$13,4)</f>
        <v>#N/A</v>
      </c>
      <c r="AR823" s="78" t="e">
        <f aca="false">VLOOKUP(F823,PTDS2!$A$1:$Q$13,5)</f>
        <v>#N/A</v>
      </c>
      <c r="AS823" s="78" t="e">
        <f aca="false">VLOOKUP(F823,PTDS2!$A$1:$Q$13,6)</f>
        <v>#N/A</v>
      </c>
      <c r="AT823" s="78" t="e">
        <f aca="false">VLOOKUP(F823,PTDS2!$A$1:$Q$13,7)</f>
        <v>#N/A</v>
      </c>
      <c r="AU823" s="78" t="e">
        <f aca="false">VLOOKUP(F823,PTDS2!$A$1:$Q$13,8)</f>
        <v>#N/A</v>
      </c>
      <c r="AV823" s="78" t="e">
        <f aca="false">VLOOKUP(F823,PTDS2!$A$1:$Q$13,9)</f>
        <v>#N/A</v>
      </c>
      <c r="AW823" s="78" t="e">
        <f aca="false">VLOOKUP(F823,PTDS2!$A$1:$Q$13,10)</f>
        <v>#N/A</v>
      </c>
      <c r="AX823" s="78" t="e">
        <f aca="false">VLOOKUP(F823,PTDS2!$A$1:$Q$13,11)</f>
        <v>#N/A</v>
      </c>
      <c r="AY823" s="78" t="e">
        <f aca="false">VLOOKUP(F823,PTDS2!$A$1:$Q$13,12)</f>
        <v>#N/A</v>
      </c>
      <c r="AZ823" s="78" t="e">
        <f aca="false">VLOOKUP(F823,PTDS2!$A$1:$Q$13,13)</f>
        <v>#N/A</v>
      </c>
      <c r="BA823" s="78" t="e">
        <f aca="false">VLOOKUP(F823,PTDS2!$A$1:$Q$13,14)</f>
        <v>#N/A</v>
      </c>
      <c r="BB823" s="78" t="e">
        <f aca="false">VLOOKUP(F823,PTDS2!$A$1:$Q$13,15)</f>
        <v>#N/A</v>
      </c>
      <c r="BC823" s="78" t="e">
        <f aca="false">VLOOKUP(F823,PTDS2!$A$1:$Q$13,16)</f>
        <v>#N/A</v>
      </c>
      <c r="BD823" s="78" t="e">
        <f aca="false">VLOOKUP(F823,PTDS2!$A$1:$Q$13,17)</f>
        <v>#N/A</v>
      </c>
      <c r="BF823" s="78" t="e">
        <f aca="false">IF(AO823=0,"",AO823)</f>
        <v>#N/A</v>
      </c>
      <c r="BG823" s="78" t="e">
        <f aca="false">IF(AP823=0,"",AP823)</f>
        <v>#N/A</v>
      </c>
      <c r="BH823" s="78" t="e">
        <f aca="false">IF(AQ823=0,"",AQ823)</f>
        <v>#N/A</v>
      </c>
      <c r="BI823" s="78" t="e">
        <f aca="false">IF(AR823=0,"",AR823)</f>
        <v>#N/A</v>
      </c>
      <c r="BJ823" s="78" t="e">
        <f aca="false">IF(AS823=0,"",AS823)</f>
        <v>#N/A</v>
      </c>
      <c r="BK823" s="78" t="e">
        <f aca="false">IF(AT823=0,"",AT823)</f>
        <v>#N/A</v>
      </c>
      <c r="BL823" s="78" t="e">
        <f aca="false">IF(AU823=0,"",AU823)</f>
        <v>#N/A</v>
      </c>
      <c r="BM823" s="78" t="e">
        <f aca="false">IF(AV823=0,"",AV823)</f>
        <v>#N/A</v>
      </c>
      <c r="BN823" s="78" t="e">
        <f aca="false">IF(AW823=0,"",AW823)</f>
        <v>#N/A</v>
      </c>
      <c r="BO823" s="78" t="e">
        <f aca="false">IF(AX823=0,"",AX823)</f>
        <v>#N/A</v>
      </c>
      <c r="BP823" s="78" t="e">
        <f aca="false">IF(AY823=0,"",AY823)</f>
        <v>#N/A</v>
      </c>
      <c r="BQ823" s="78" t="e">
        <f aca="false">IF(AZ823=0,"",AZ823)</f>
        <v>#N/A</v>
      </c>
      <c r="BR823" s="78" t="e">
        <f aca="false">IF(BA823=0,"",BA823)</f>
        <v>#N/A</v>
      </c>
      <c r="BS823" s="78" t="e">
        <f aca="false">IF(BB823=0,"",BB823)</f>
        <v>#N/A</v>
      </c>
      <c r="BT823" s="78" t="e">
        <f aca="false">IF(BC823=0,"",BC823)</f>
        <v>#N/A</v>
      </c>
      <c r="BU823" s="78" t="e">
        <f aca="false">IF(BD823=0,"",BD823)</f>
        <v>#N/A</v>
      </c>
    </row>
    <row r="824" customFormat="false" ht="56.7" hidden="false" customHeight="true" outlineLevel="0" collapsed="false">
      <c r="A824" s="137"/>
      <c r="B824" s="138"/>
      <c r="C824" s="139"/>
      <c r="D824" s="139"/>
      <c r="E824" s="143"/>
      <c r="F824" s="120"/>
      <c r="G824" s="121"/>
      <c r="H824" s="122"/>
      <c r="I824" s="123"/>
      <c r="J824" s="116"/>
      <c r="K824" s="124" t="str">
        <f aca="false">IF(ISBLANK(I824),"",ROUND(IF(J824&lt;&gt;"€",IF(J824="$",I824*TRANSFERENCIAS!$E$29,I824*TRANSFERENCIAS!$H$29),I824),2))</f>
        <v/>
      </c>
      <c r="L824" s="142"/>
      <c r="M824" s="142"/>
      <c r="N824" s="142"/>
      <c r="O824" s="142"/>
      <c r="P824" s="142"/>
      <c r="Q824" s="160" t="str">
        <f aca="false">IF(ISNUMBER(X824),X824,"P")</f>
        <v>P</v>
      </c>
      <c r="W824" s="129" t="n">
        <f aca="false">SUM(L824:O824)</f>
        <v>0</v>
      </c>
      <c r="X824" s="129" t="str">
        <f aca="false">IF(W824&gt;0,ABS(W824-K824),"")</f>
        <v/>
      </c>
      <c r="AO824" s="78" t="e">
        <f aca="false">VLOOKUP(F824,PTDS2!$A$1:$Q$13,2)</f>
        <v>#N/A</v>
      </c>
      <c r="AP824" s="78" t="e">
        <f aca="false">VLOOKUP(F824,PTDS2!$A$1:$Q$13,3)</f>
        <v>#N/A</v>
      </c>
      <c r="AQ824" s="78" t="e">
        <f aca="false">VLOOKUP(F824,PTDS2!$A$1:$Q$13,4)</f>
        <v>#N/A</v>
      </c>
      <c r="AR824" s="78" t="e">
        <f aca="false">VLOOKUP(F824,PTDS2!$A$1:$Q$13,5)</f>
        <v>#N/A</v>
      </c>
      <c r="AS824" s="78" t="e">
        <f aca="false">VLOOKUP(F824,PTDS2!$A$1:$Q$13,6)</f>
        <v>#N/A</v>
      </c>
      <c r="AT824" s="78" t="e">
        <f aca="false">VLOOKUP(F824,PTDS2!$A$1:$Q$13,7)</f>
        <v>#N/A</v>
      </c>
      <c r="AU824" s="78" t="e">
        <f aca="false">VLOOKUP(F824,PTDS2!$A$1:$Q$13,8)</f>
        <v>#N/A</v>
      </c>
      <c r="AV824" s="78" t="e">
        <f aca="false">VLOOKUP(F824,PTDS2!$A$1:$Q$13,9)</f>
        <v>#N/A</v>
      </c>
      <c r="AW824" s="78" t="e">
        <f aca="false">VLOOKUP(F824,PTDS2!$A$1:$Q$13,10)</f>
        <v>#N/A</v>
      </c>
      <c r="AX824" s="78" t="e">
        <f aca="false">VLOOKUP(F824,PTDS2!$A$1:$Q$13,11)</f>
        <v>#N/A</v>
      </c>
      <c r="AY824" s="78" t="e">
        <f aca="false">VLOOKUP(F824,PTDS2!$A$1:$Q$13,12)</f>
        <v>#N/A</v>
      </c>
      <c r="AZ824" s="78" t="e">
        <f aca="false">VLOOKUP(F824,PTDS2!$A$1:$Q$13,13)</f>
        <v>#N/A</v>
      </c>
      <c r="BA824" s="78" t="e">
        <f aca="false">VLOOKUP(F824,PTDS2!$A$1:$Q$13,14)</f>
        <v>#N/A</v>
      </c>
      <c r="BB824" s="78" t="e">
        <f aca="false">VLOOKUP(F824,PTDS2!$A$1:$Q$13,15)</f>
        <v>#N/A</v>
      </c>
      <c r="BC824" s="78" t="e">
        <f aca="false">VLOOKUP(F824,PTDS2!$A$1:$Q$13,16)</f>
        <v>#N/A</v>
      </c>
      <c r="BD824" s="78" t="e">
        <f aca="false">VLOOKUP(F824,PTDS2!$A$1:$Q$13,17)</f>
        <v>#N/A</v>
      </c>
      <c r="BF824" s="78" t="e">
        <f aca="false">IF(AO824=0,"",AO824)</f>
        <v>#N/A</v>
      </c>
      <c r="BG824" s="78" t="e">
        <f aca="false">IF(AP824=0,"",AP824)</f>
        <v>#N/A</v>
      </c>
      <c r="BH824" s="78" t="e">
        <f aca="false">IF(AQ824=0,"",AQ824)</f>
        <v>#N/A</v>
      </c>
      <c r="BI824" s="78" t="e">
        <f aca="false">IF(AR824=0,"",AR824)</f>
        <v>#N/A</v>
      </c>
      <c r="BJ824" s="78" t="e">
        <f aca="false">IF(AS824=0,"",AS824)</f>
        <v>#N/A</v>
      </c>
      <c r="BK824" s="78" t="e">
        <f aca="false">IF(AT824=0,"",AT824)</f>
        <v>#N/A</v>
      </c>
      <c r="BL824" s="78" t="e">
        <f aca="false">IF(AU824=0,"",AU824)</f>
        <v>#N/A</v>
      </c>
      <c r="BM824" s="78" t="e">
        <f aca="false">IF(AV824=0,"",AV824)</f>
        <v>#N/A</v>
      </c>
      <c r="BN824" s="78" t="e">
        <f aca="false">IF(AW824=0,"",AW824)</f>
        <v>#N/A</v>
      </c>
      <c r="BO824" s="78" t="e">
        <f aca="false">IF(AX824=0,"",AX824)</f>
        <v>#N/A</v>
      </c>
      <c r="BP824" s="78" t="e">
        <f aca="false">IF(AY824=0,"",AY824)</f>
        <v>#N/A</v>
      </c>
      <c r="BQ824" s="78" t="e">
        <f aca="false">IF(AZ824=0,"",AZ824)</f>
        <v>#N/A</v>
      </c>
      <c r="BR824" s="78" t="e">
        <f aca="false">IF(BA824=0,"",BA824)</f>
        <v>#N/A</v>
      </c>
      <c r="BS824" s="78" t="e">
        <f aca="false">IF(BB824=0,"",BB824)</f>
        <v>#N/A</v>
      </c>
      <c r="BT824" s="78" t="e">
        <f aca="false">IF(BC824=0,"",BC824)</f>
        <v>#N/A</v>
      </c>
      <c r="BU824" s="78" t="e">
        <f aca="false">IF(BD824=0,"",BD824)</f>
        <v>#N/A</v>
      </c>
    </row>
    <row r="825" customFormat="false" ht="56.7" hidden="false" customHeight="true" outlineLevel="0" collapsed="false">
      <c r="A825" s="137"/>
      <c r="B825" s="138"/>
      <c r="C825" s="139"/>
      <c r="D825" s="139"/>
      <c r="E825" s="143"/>
      <c r="F825" s="120"/>
      <c r="G825" s="121"/>
      <c r="H825" s="122"/>
      <c r="I825" s="123"/>
      <c r="J825" s="116"/>
      <c r="K825" s="124" t="str">
        <f aca="false">IF(ISBLANK(I825),"",ROUND(IF(J825&lt;&gt;"€",IF(J825="$",I825*TRANSFERENCIAS!$E$29,I825*TRANSFERENCIAS!$H$29),I825),2))</f>
        <v/>
      </c>
      <c r="L825" s="142"/>
      <c r="M825" s="142"/>
      <c r="N825" s="142"/>
      <c r="O825" s="142"/>
      <c r="P825" s="142"/>
      <c r="Q825" s="160" t="str">
        <f aca="false">IF(ISNUMBER(X825),X825,"P")</f>
        <v>P</v>
      </c>
      <c r="W825" s="129" t="n">
        <f aca="false">SUM(L825:O825)</f>
        <v>0</v>
      </c>
      <c r="X825" s="129" t="str">
        <f aca="false">IF(W825&gt;0,ABS(W825-K825),"")</f>
        <v/>
      </c>
      <c r="AO825" s="78" t="e">
        <f aca="false">VLOOKUP(F825,PTDS2!$A$1:$Q$13,2)</f>
        <v>#N/A</v>
      </c>
      <c r="AP825" s="78" t="e">
        <f aca="false">VLOOKUP(F825,PTDS2!$A$1:$Q$13,3)</f>
        <v>#N/A</v>
      </c>
      <c r="AQ825" s="78" t="e">
        <f aca="false">VLOOKUP(F825,PTDS2!$A$1:$Q$13,4)</f>
        <v>#N/A</v>
      </c>
      <c r="AR825" s="78" t="e">
        <f aca="false">VLOOKUP(F825,PTDS2!$A$1:$Q$13,5)</f>
        <v>#N/A</v>
      </c>
      <c r="AS825" s="78" t="e">
        <f aca="false">VLOOKUP(F825,PTDS2!$A$1:$Q$13,6)</f>
        <v>#N/A</v>
      </c>
      <c r="AT825" s="78" t="e">
        <f aca="false">VLOOKUP(F825,PTDS2!$A$1:$Q$13,7)</f>
        <v>#N/A</v>
      </c>
      <c r="AU825" s="78" t="e">
        <f aca="false">VLOOKUP(F825,PTDS2!$A$1:$Q$13,8)</f>
        <v>#N/A</v>
      </c>
      <c r="AV825" s="78" t="e">
        <f aca="false">VLOOKUP(F825,PTDS2!$A$1:$Q$13,9)</f>
        <v>#N/A</v>
      </c>
      <c r="AW825" s="78" t="e">
        <f aca="false">VLOOKUP(F825,PTDS2!$A$1:$Q$13,10)</f>
        <v>#N/A</v>
      </c>
      <c r="AX825" s="78" t="e">
        <f aca="false">VLOOKUP(F825,PTDS2!$A$1:$Q$13,11)</f>
        <v>#N/A</v>
      </c>
      <c r="AY825" s="78" t="e">
        <f aca="false">VLOOKUP(F825,PTDS2!$A$1:$Q$13,12)</f>
        <v>#N/A</v>
      </c>
      <c r="AZ825" s="78" t="e">
        <f aca="false">VLOOKUP(F825,PTDS2!$A$1:$Q$13,13)</f>
        <v>#N/A</v>
      </c>
      <c r="BA825" s="78" t="e">
        <f aca="false">VLOOKUP(F825,PTDS2!$A$1:$Q$13,14)</f>
        <v>#N/A</v>
      </c>
      <c r="BB825" s="78" t="e">
        <f aca="false">VLOOKUP(F825,PTDS2!$A$1:$Q$13,15)</f>
        <v>#N/A</v>
      </c>
      <c r="BC825" s="78" t="e">
        <f aca="false">VLOOKUP(F825,PTDS2!$A$1:$Q$13,16)</f>
        <v>#N/A</v>
      </c>
      <c r="BD825" s="78" t="e">
        <f aca="false">VLOOKUP(F825,PTDS2!$A$1:$Q$13,17)</f>
        <v>#N/A</v>
      </c>
      <c r="BF825" s="78" t="e">
        <f aca="false">IF(AO825=0,"",AO825)</f>
        <v>#N/A</v>
      </c>
      <c r="BG825" s="78" t="e">
        <f aca="false">IF(AP825=0,"",AP825)</f>
        <v>#N/A</v>
      </c>
      <c r="BH825" s="78" t="e">
        <f aca="false">IF(AQ825=0,"",AQ825)</f>
        <v>#N/A</v>
      </c>
      <c r="BI825" s="78" t="e">
        <f aca="false">IF(AR825=0,"",AR825)</f>
        <v>#N/A</v>
      </c>
      <c r="BJ825" s="78" t="e">
        <f aca="false">IF(AS825=0,"",AS825)</f>
        <v>#N/A</v>
      </c>
      <c r="BK825" s="78" t="e">
        <f aca="false">IF(AT825=0,"",AT825)</f>
        <v>#N/A</v>
      </c>
      <c r="BL825" s="78" t="e">
        <f aca="false">IF(AU825=0,"",AU825)</f>
        <v>#N/A</v>
      </c>
      <c r="BM825" s="78" t="e">
        <f aca="false">IF(AV825=0,"",AV825)</f>
        <v>#N/A</v>
      </c>
      <c r="BN825" s="78" t="e">
        <f aca="false">IF(AW825=0,"",AW825)</f>
        <v>#N/A</v>
      </c>
      <c r="BO825" s="78" t="e">
        <f aca="false">IF(AX825=0,"",AX825)</f>
        <v>#N/A</v>
      </c>
      <c r="BP825" s="78" t="e">
        <f aca="false">IF(AY825=0,"",AY825)</f>
        <v>#N/A</v>
      </c>
      <c r="BQ825" s="78" t="e">
        <f aca="false">IF(AZ825=0,"",AZ825)</f>
        <v>#N/A</v>
      </c>
      <c r="BR825" s="78" t="e">
        <f aca="false">IF(BA825=0,"",BA825)</f>
        <v>#N/A</v>
      </c>
      <c r="BS825" s="78" t="e">
        <f aca="false">IF(BB825=0,"",BB825)</f>
        <v>#N/A</v>
      </c>
      <c r="BT825" s="78" t="e">
        <f aca="false">IF(BC825=0,"",BC825)</f>
        <v>#N/A</v>
      </c>
      <c r="BU825" s="78" t="e">
        <f aca="false">IF(BD825=0,"",BD825)</f>
        <v>#N/A</v>
      </c>
    </row>
    <row r="826" customFormat="false" ht="56.7" hidden="false" customHeight="true" outlineLevel="0" collapsed="false">
      <c r="A826" s="137"/>
      <c r="B826" s="138"/>
      <c r="C826" s="139"/>
      <c r="D826" s="139"/>
      <c r="E826" s="143"/>
      <c r="F826" s="120"/>
      <c r="G826" s="121"/>
      <c r="H826" s="122"/>
      <c r="I826" s="123"/>
      <c r="J826" s="116"/>
      <c r="K826" s="124" t="str">
        <f aca="false">IF(ISBLANK(I826),"",ROUND(IF(J826&lt;&gt;"€",IF(J826="$",I826*TRANSFERENCIAS!$E$29,I826*TRANSFERENCIAS!$H$29),I826),2))</f>
        <v/>
      </c>
      <c r="L826" s="142"/>
      <c r="M826" s="142"/>
      <c r="N826" s="142"/>
      <c r="O826" s="142"/>
      <c r="P826" s="142"/>
      <c r="Q826" s="160" t="str">
        <f aca="false">IF(ISNUMBER(X826),X826,"P")</f>
        <v>P</v>
      </c>
      <c r="W826" s="129" t="n">
        <f aca="false">SUM(L826:O826)</f>
        <v>0</v>
      </c>
      <c r="X826" s="129" t="str">
        <f aca="false">IF(W826&gt;0,ABS(W826-K826),"")</f>
        <v/>
      </c>
      <c r="AO826" s="78" t="e">
        <f aca="false">VLOOKUP(F826,PTDS2!$A$1:$Q$13,2)</f>
        <v>#N/A</v>
      </c>
      <c r="AP826" s="78" t="e">
        <f aca="false">VLOOKUP(F826,PTDS2!$A$1:$Q$13,3)</f>
        <v>#N/A</v>
      </c>
      <c r="AQ826" s="78" t="e">
        <f aca="false">VLOOKUP(F826,PTDS2!$A$1:$Q$13,4)</f>
        <v>#N/A</v>
      </c>
      <c r="AR826" s="78" t="e">
        <f aca="false">VLOOKUP(F826,PTDS2!$A$1:$Q$13,5)</f>
        <v>#N/A</v>
      </c>
      <c r="AS826" s="78" t="e">
        <f aca="false">VLOOKUP(F826,PTDS2!$A$1:$Q$13,6)</f>
        <v>#N/A</v>
      </c>
      <c r="AT826" s="78" t="e">
        <f aca="false">VLOOKUP(F826,PTDS2!$A$1:$Q$13,7)</f>
        <v>#N/A</v>
      </c>
      <c r="AU826" s="78" t="e">
        <f aca="false">VLOOKUP(F826,PTDS2!$A$1:$Q$13,8)</f>
        <v>#N/A</v>
      </c>
      <c r="AV826" s="78" t="e">
        <f aca="false">VLOOKUP(F826,PTDS2!$A$1:$Q$13,9)</f>
        <v>#N/A</v>
      </c>
      <c r="AW826" s="78" t="e">
        <f aca="false">VLOOKUP(F826,PTDS2!$A$1:$Q$13,10)</f>
        <v>#N/A</v>
      </c>
      <c r="AX826" s="78" t="e">
        <f aca="false">VLOOKUP(F826,PTDS2!$A$1:$Q$13,11)</f>
        <v>#N/A</v>
      </c>
      <c r="AY826" s="78" t="e">
        <f aca="false">VLOOKUP(F826,PTDS2!$A$1:$Q$13,12)</f>
        <v>#N/A</v>
      </c>
      <c r="AZ826" s="78" t="e">
        <f aca="false">VLOOKUP(F826,PTDS2!$A$1:$Q$13,13)</f>
        <v>#N/A</v>
      </c>
      <c r="BA826" s="78" t="e">
        <f aca="false">VLOOKUP(F826,PTDS2!$A$1:$Q$13,14)</f>
        <v>#N/A</v>
      </c>
      <c r="BB826" s="78" t="e">
        <f aca="false">VLOOKUP(F826,PTDS2!$A$1:$Q$13,15)</f>
        <v>#N/A</v>
      </c>
      <c r="BC826" s="78" t="e">
        <f aca="false">VLOOKUP(F826,PTDS2!$A$1:$Q$13,16)</f>
        <v>#N/A</v>
      </c>
      <c r="BD826" s="78" t="e">
        <f aca="false">VLOOKUP(F826,PTDS2!$A$1:$Q$13,17)</f>
        <v>#N/A</v>
      </c>
      <c r="BF826" s="78" t="e">
        <f aca="false">IF(AO826=0,"",AO826)</f>
        <v>#N/A</v>
      </c>
      <c r="BG826" s="78" t="e">
        <f aca="false">IF(AP826=0,"",AP826)</f>
        <v>#N/A</v>
      </c>
      <c r="BH826" s="78" t="e">
        <f aca="false">IF(AQ826=0,"",AQ826)</f>
        <v>#N/A</v>
      </c>
      <c r="BI826" s="78" t="e">
        <f aca="false">IF(AR826=0,"",AR826)</f>
        <v>#N/A</v>
      </c>
      <c r="BJ826" s="78" t="e">
        <f aca="false">IF(AS826=0,"",AS826)</f>
        <v>#N/A</v>
      </c>
      <c r="BK826" s="78" t="e">
        <f aca="false">IF(AT826=0,"",AT826)</f>
        <v>#N/A</v>
      </c>
      <c r="BL826" s="78" t="e">
        <f aca="false">IF(AU826=0,"",AU826)</f>
        <v>#N/A</v>
      </c>
      <c r="BM826" s="78" t="e">
        <f aca="false">IF(AV826=0,"",AV826)</f>
        <v>#N/A</v>
      </c>
      <c r="BN826" s="78" t="e">
        <f aca="false">IF(AW826=0,"",AW826)</f>
        <v>#N/A</v>
      </c>
      <c r="BO826" s="78" t="e">
        <f aca="false">IF(AX826=0,"",AX826)</f>
        <v>#N/A</v>
      </c>
      <c r="BP826" s="78" t="e">
        <f aca="false">IF(AY826=0,"",AY826)</f>
        <v>#N/A</v>
      </c>
      <c r="BQ826" s="78" t="e">
        <f aca="false">IF(AZ826=0,"",AZ826)</f>
        <v>#N/A</v>
      </c>
      <c r="BR826" s="78" t="e">
        <f aca="false">IF(BA826=0,"",BA826)</f>
        <v>#N/A</v>
      </c>
      <c r="BS826" s="78" t="e">
        <f aca="false">IF(BB826=0,"",BB826)</f>
        <v>#N/A</v>
      </c>
      <c r="BT826" s="78" t="e">
        <f aca="false">IF(BC826=0,"",BC826)</f>
        <v>#N/A</v>
      </c>
      <c r="BU826" s="78" t="e">
        <f aca="false">IF(BD826=0,"",BD826)</f>
        <v>#N/A</v>
      </c>
    </row>
    <row r="827" customFormat="false" ht="56.7" hidden="false" customHeight="true" outlineLevel="0" collapsed="false">
      <c r="A827" s="137"/>
      <c r="B827" s="138"/>
      <c r="C827" s="139"/>
      <c r="D827" s="139"/>
      <c r="E827" s="143"/>
      <c r="F827" s="120"/>
      <c r="G827" s="121"/>
      <c r="H827" s="122"/>
      <c r="I827" s="123"/>
      <c r="J827" s="116"/>
      <c r="K827" s="124" t="str">
        <f aca="false">IF(ISBLANK(I827),"",ROUND(IF(J827&lt;&gt;"€",IF(J827="$",I827*TRANSFERENCIAS!$E$29,I827*TRANSFERENCIAS!$H$29),I827),2))</f>
        <v/>
      </c>
      <c r="L827" s="142"/>
      <c r="M827" s="142"/>
      <c r="N827" s="142"/>
      <c r="O827" s="142"/>
      <c r="P827" s="142"/>
      <c r="Q827" s="160" t="str">
        <f aca="false">IF(ISNUMBER(X827),X827,"P")</f>
        <v>P</v>
      </c>
      <c r="W827" s="129" t="n">
        <f aca="false">SUM(L827:O827)</f>
        <v>0</v>
      </c>
      <c r="X827" s="129" t="str">
        <f aca="false">IF(W827&gt;0,ABS(W827-K827),"")</f>
        <v/>
      </c>
      <c r="AO827" s="78" t="e">
        <f aca="false">VLOOKUP(F827,PTDS2!$A$1:$Q$13,2)</f>
        <v>#N/A</v>
      </c>
      <c r="AP827" s="78" t="e">
        <f aca="false">VLOOKUP(F827,PTDS2!$A$1:$Q$13,3)</f>
        <v>#N/A</v>
      </c>
      <c r="AQ827" s="78" t="e">
        <f aca="false">VLOOKUP(F827,PTDS2!$A$1:$Q$13,4)</f>
        <v>#N/A</v>
      </c>
      <c r="AR827" s="78" t="e">
        <f aca="false">VLOOKUP(F827,PTDS2!$A$1:$Q$13,5)</f>
        <v>#N/A</v>
      </c>
      <c r="AS827" s="78" t="e">
        <f aca="false">VLOOKUP(F827,PTDS2!$A$1:$Q$13,6)</f>
        <v>#N/A</v>
      </c>
      <c r="AT827" s="78" t="e">
        <f aca="false">VLOOKUP(F827,PTDS2!$A$1:$Q$13,7)</f>
        <v>#N/A</v>
      </c>
      <c r="AU827" s="78" t="e">
        <f aca="false">VLOOKUP(F827,PTDS2!$A$1:$Q$13,8)</f>
        <v>#N/A</v>
      </c>
      <c r="AV827" s="78" t="e">
        <f aca="false">VLOOKUP(F827,PTDS2!$A$1:$Q$13,9)</f>
        <v>#N/A</v>
      </c>
      <c r="AW827" s="78" t="e">
        <f aca="false">VLOOKUP(F827,PTDS2!$A$1:$Q$13,10)</f>
        <v>#N/A</v>
      </c>
      <c r="AX827" s="78" t="e">
        <f aca="false">VLOOKUP(F827,PTDS2!$A$1:$Q$13,11)</f>
        <v>#N/A</v>
      </c>
      <c r="AY827" s="78" t="e">
        <f aca="false">VLOOKUP(F827,PTDS2!$A$1:$Q$13,12)</f>
        <v>#N/A</v>
      </c>
      <c r="AZ827" s="78" t="e">
        <f aca="false">VLOOKUP(F827,PTDS2!$A$1:$Q$13,13)</f>
        <v>#N/A</v>
      </c>
      <c r="BA827" s="78" t="e">
        <f aca="false">VLOOKUP(F827,PTDS2!$A$1:$Q$13,14)</f>
        <v>#N/A</v>
      </c>
      <c r="BB827" s="78" t="e">
        <f aca="false">VLOOKUP(F827,PTDS2!$A$1:$Q$13,15)</f>
        <v>#N/A</v>
      </c>
      <c r="BC827" s="78" t="e">
        <f aca="false">VLOOKUP(F827,PTDS2!$A$1:$Q$13,16)</f>
        <v>#N/A</v>
      </c>
      <c r="BD827" s="78" t="e">
        <f aca="false">VLOOKUP(F827,PTDS2!$A$1:$Q$13,17)</f>
        <v>#N/A</v>
      </c>
      <c r="BF827" s="78" t="e">
        <f aca="false">IF(AO827=0,"",AO827)</f>
        <v>#N/A</v>
      </c>
      <c r="BG827" s="78" t="e">
        <f aca="false">IF(AP827=0,"",AP827)</f>
        <v>#N/A</v>
      </c>
      <c r="BH827" s="78" t="e">
        <f aca="false">IF(AQ827=0,"",AQ827)</f>
        <v>#N/A</v>
      </c>
      <c r="BI827" s="78" t="e">
        <f aca="false">IF(AR827=0,"",AR827)</f>
        <v>#N/A</v>
      </c>
      <c r="BJ827" s="78" t="e">
        <f aca="false">IF(AS827=0,"",AS827)</f>
        <v>#N/A</v>
      </c>
      <c r="BK827" s="78" t="e">
        <f aca="false">IF(AT827=0,"",AT827)</f>
        <v>#N/A</v>
      </c>
      <c r="BL827" s="78" t="e">
        <f aca="false">IF(AU827=0,"",AU827)</f>
        <v>#N/A</v>
      </c>
      <c r="BM827" s="78" t="e">
        <f aca="false">IF(AV827=0,"",AV827)</f>
        <v>#N/A</v>
      </c>
      <c r="BN827" s="78" t="e">
        <f aca="false">IF(AW827=0,"",AW827)</f>
        <v>#N/A</v>
      </c>
      <c r="BO827" s="78" t="e">
        <f aca="false">IF(AX827=0,"",AX827)</f>
        <v>#N/A</v>
      </c>
      <c r="BP827" s="78" t="e">
        <f aca="false">IF(AY827=0,"",AY827)</f>
        <v>#N/A</v>
      </c>
      <c r="BQ827" s="78" t="e">
        <f aca="false">IF(AZ827=0,"",AZ827)</f>
        <v>#N/A</v>
      </c>
      <c r="BR827" s="78" t="e">
        <f aca="false">IF(BA827=0,"",BA827)</f>
        <v>#N/A</v>
      </c>
      <c r="BS827" s="78" t="e">
        <f aca="false">IF(BB827=0,"",BB827)</f>
        <v>#N/A</v>
      </c>
      <c r="BT827" s="78" t="e">
        <f aca="false">IF(BC827=0,"",BC827)</f>
        <v>#N/A</v>
      </c>
      <c r="BU827" s="78" t="e">
        <f aca="false">IF(BD827=0,"",BD827)</f>
        <v>#N/A</v>
      </c>
    </row>
    <row r="828" customFormat="false" ht="56.7" hidden="false" customHeight="true" outlineLevel="0" collapsed="false">
      <c r="A828" s="137"/>
      <c r="B828" s="138"/>
      <c r="C828" s="139"/>
      <c r="D828" s="139"/>
      <c r="E828" s="143"/>
      <c r="F828" s="120"/>
      <c r="G828" s="121"/>
      <c r="H828" s="122"/>
      <c r="I828" s="123"/>
      <c r="J828" s="116"/>
      <c r="K828" s="124" t="str">
        <f aca="false">IF(ISBLANK(I828),"",ROUND(IF(J828&lt;&gt;"€",IF(J828="$",I828*TRANSFERENCIAS!$E$29,I828*TRANSFERENCIAS!$H$29),I828),2))</f>
        <v/>
      </c>
      <c r="L828" s="142"/>
      <c r="M828" s="142"/>
      <c r="N828" s="142"/>
      <c r="O828" s="142"/>
      <c r="P828" s="142"/>
      <c r="Q828" s="160" t="str">
        <f aca="false">IF(ISNUMBER(X828),X828,"P")</f>
        <v>P</v>
      </c>
      <c r="W828" s="129" t="n">
        <f aca="false">SUM(L828:O828)</f>
        <v>0</v>
      </c>
      <c r="X828" s="129" t="str">
        <f aca="false">IF(W828&gt;0,ABS(W828-K828),"")</f>
        <v/>
      </c>
      <c r="AO828" s="78" t="e">
        <f aca="false">VLOOKUP(F828,PTDS2!$A$1:$Q$13,2)</f>
        <v>#N/A</v>
      </c>
      <c r="AP828" s="78" t="e">
        <f aca="false">VLOOKUP(F828,PTDS2!$A$1:$Q$13,3)</f>
        <v>#N/A</v>
      </c>
      <c r="AQ828" s="78" t="e">
        <f aca="false">VLOOKUP(F828,PTDS2!$A$1:$Q$13,4)</f>
        <v>#N/A</v>
      </c>
      <c r="AR828" s="78" t="e">
        <f aca="false">VLOOKUP(F828,PTDS2!$A$1:$Q$13,5)</f>
        <v>#N/A</v>
      </c>
      <c r="AS828" s="78" t="e">
        <f aca="false">VLOOKUP(F828,PTDS2!$A$1:$Q$13,6)</f>
        <v>#N/A</v>
      </c>
      <c r="AT828" s="78" t="e">
        <f aca="false">VLOOKUP(F828,PTDS2!$A$1:$Q$13,7)</f>
        <v>#N/A</v>
      </c>
      <c r="AU828" s="78" t="e">
        <f aca="false">VLOOKUP(F828,PTDS2!$A$1:$Q$13,8)</f>
        <v>#N/A</v>
      </c>
      <c r="AV828" s="78" t="e">
        <f aca="false">VLOOKUP(F828,PTDS2!$A$1:$Q$13,9)</f>
        <v>#N/A</v>
      </c>
      <c r="AW828" s="78" t="e">
        <f aca="false">VLOOKUP(F828,PTDS2!$A$1:$Q$13,10)</f>
        <v>#N/A</v>
      </c>
      <c r="AX828" s="78" t="e">
        <f aca="false">VLOOKUP(F828,PTDS2!$A$1:$Q$13,11)</f>
        <v>#N/A</v>
      </c>
      <c r="AY828" s="78" t="e">
        <f aca="false">VLOOKUP(F828,PTDS2!$A$1:$Q$13,12)</f>
        <v>#N/A</v>
      </c>
      <c r="AZ828" s="78" t="e">
        <f aca="false">VLOOKUP(F828,PTDS2!$A$1:$Q$13,13)</f>
        <v>#N/A</v>
      </c>
      <c r="BA828" s="78" t="e">
        <f aca="false">VLOOKUP(F828,PTDS2!$A$1:$Q$13,14)</f>
        <v>#N/A</v>
      </c>
      <c r="BB828" s="78" t="e">
        <f aca="false">VLOOKUP(F828,PTDS2!$A$1:$Q$13,15)</f>
        <v>#N/A</v>
      </c>
      <c r="BC828" s="78" t="e">
        <f aca="false">VLOOKUP(F828,PTDS2!$A$1:$Q$13,16)</f>
        <v>#N/A</v>
      </c>
      <c r="BD828" s="78" t="e">
        <f aca="false">VLOOKUP(F828,PTDS2!$A$1:$Q$13,17)</f>
        <v>#N/A</v>
      </c>
      <c r="BF828" s="78" t="e">
        <f aca="false">IF(AO828=0,"",AO828)</f>
        <v>#N/A</v>
      </c>
      <c r="BG828" s="78" t="e">
        <f aca="false">IF(AP828=0,"",AP828)</f>
        <v>#N/A</v>
      </c>
      <c r="BH828" s="78" t="e">
        <f aca="false">IF(AQ828=0,"",AQ828)</f>
        <v>#N/A</v>
      </c>
      <c r="BI828" s="78" t="e">
        <f aca="false">IF(AR828=0,"",AR828)</f>
        <v>#N/A</v>
      </c>
      <c r="BJ828" s="78" t="e">
        <f aca="false">IF(AS828=0,"",AS828)</f>
        <v>#N/A</v>
      </c>
      <c r="BK828" s="78" t="e">
        <f aca="false">IF(AT828=0,"",AT828)</f>
        <v>#N/A</v>
      </c>
      <c r="BL828" s="78" t="e">
        <f aca="false">IF(AU828=0,"",AU828)</f>
        <v>#N/A</v>
      </c>
      <c r="BM828" s="78" t="e">
        <f aca="false">IF(AV828=0,"",AV828)</f>
        <v>#N/A</v>
      </c>
      <c r="BN828" s="78" t="e">
        <f aca="false">IF(AW828=0,"",AW828)</f>
        <v>#N/A</v>
      </c>
      <c r="BO828" s="78" t="e">
        <f aca="false">IF(AX828=0,"",AX828)</f>
        <v>#N/A</v>
      </c>
      <c r="BP828" s="78" t="e">
        <f aca="false">IF(AY828=0,"",AY828)</f>
        <v>#N/A</v>
      </c>
      <c r="BQ828" s="78" t="e">
        <f aca="false">IF(AZ828=0,"",AZ828)</f>
        <v>#N/A</v>
      </c>
      <c r="BR828" s="78" t="e">
        <f aca="false">IF(BA828=0,"",BA828)</f>
        <v>#N/A</v>
      </c>
      <c r="BS828" s="78" t="e">
        <f aca="false">IF(BB828=0,"",BB828)</f>
        <v>#N/A</v>
      </c>
      <c r="BT828" s="78" t="e">
        <f aca="false">IF(BC828=0,"",BC828)</f>
        <v>#N/A</v>
      </c>
      <c r="BU828" s="78" t="e">
        <f aca="false">IF(BD828=0,"",BD828)</f>
        <v>#N/A</v>
      </c>
    </row>
    <row r="829" customFormat="false" ht="56.7" hidden="false" customHeight="true" outlineLevel="0" collapsed="false">
      <c r="A829" s="137"/>
      <c r="B829" s="138"/>
      <c r="C829" s="139"/>
      <c r="D829" s="139"/>
      <c r="E829" s="143"/>
      <c r="F829" s="120"/>
      <c r="G829" s="121"/>
      <c r="H829" s="122"/>
      <c r="I829" s="123"/>
      <c r="J829" s="116"/>
      <c r="K829" s="124" t="str">
        <f aca="false">IF(ISBLANK(I829),"",ROUND(IF(J829&lt;&gt;"€",IF(J829="$",I829*TRANSFERENCIAS!$E$29,I829*TRANSFERENCIAS!$H$29),I829),2))</f>
        <v/>
      </c>
      <c r="L829" s="142"/>
      <c r="M829" s="142"/>
      <c r="N829" s="142"/>
      <c r="O829" s="142"/>
      <c r="P829" s="142"/>
      <c r="Q829" s="160" t="str">
        <f aca="false">IF(ISNUMBER(X829),X829,"P")</f>
        <v>P</v>
      </c>
      <c r="W829" s="129" t="n">
        <f aca="false">SUM(L829:O829)</f>
        <v>0</v>
      </c>
      <c r="X829" s="129" t="str">
        <f aca="false">IF(W829&gt;0,ABS(W829-K829),"")</f>
        <v/>
      </c>
      <c r="AO829" s="78" t="e">
        <f aca="false">VLOOKUP(F829,PTDS2!$A$1:$Q$13,2)</f>
        <v>#N/A</v>
      </c>
      <c r="AP829" s="78" t="e">
        <f aca="false">VLOOKUP(F829,PTDS2!$A$1:$Q$13,3)</f>
        <v>#N/A</v>
      </c>
      <c r="AQ829" s="78" t="e">
        <f aca="false">VLOOKUP(F829,PTDS2!$A$1:$Q$13,4)</f>
        <v>#N/A</v>
      </c>
      <c r="AR829" s="78" t="e">
        <f aca="false">VLOOKUP(F829,PTDS2!$A$1:$Q$13,5)</f>
        <v>#N/A</v>
      </c>
      <c r="AS829" s="78" t="e">
        <f aca="false">VLOOKUP(F829,PTDS2!$A$1:$Q$13,6)</f>
        <v>#N/A</v>
      </c>
      <c r="AT829" s="78" t="e">
        <f aca="false">VLOOKUP(F829,PTDS2!$A$1:$Q$13,7)</f>
        <v>#N/A</v>
      </c>
      <c r="AU829" s="78" t="e">
        <f aca="false">VLOOKUP(F829,PTDS2!$A$1:$Q$13,8)</f>
        <v>#N/A</v>
      </c>
      <c r="AV829" s="78" t="e">
        <f aca="false">VLOOKUP(F829,PTDS2!$A$1:$Q$13,9)</f>
        <v>#N/A</v>
      </c>
      <c r="AW829" s="78" t="e">
        <f aca="false">VLOOKUP(F829,PTDS2!$A$1:$Q$13,10)</f>
        <v>#N/A</v>
      </c>
      <c r="AX829" s="78" t="e">
        <f aca="false">VLOOKUP(F829,PTDS2!$A$1:$Q$13,11)</f>
        <v>#N/A</v>
      </c>
      <c r="AY829" s="78" t="e">
        <f aca="false">VLOOKUP(F829,PTDS2!$A$1:$Q$13,12)</f>
        <v>#N/A</v>
      </c>
      <c r="AZ829" s="78" t="e">
        <f aca="false">VLOOKUP(F829,PTDS2!$A$1:$Q$13,13)</f>
        <v>#N/A</v>
      </c>
      <c r="BA829" s="78" t="e">
        <f aca="false">VLOOKUP(F829,PTDS2!$A$1:$Q$13,14)</f>
        <v>#N/A</v>
      </c>
      <c r="BB829" s="78" t="e">
        <f aca="false">VLOOKUP(F829,PTDS2!$A$1:$Q$13,15)</f>
        <v>#N/A</v>
      </c>
      <c r="BC829" s="78" t="e">
        <f aca="false">VLOOKUP(F829,PTDS2!$A$1:$Q$13,16)</f>
        <v>#N/A</v>
      </c>
      <c r="BD829" s="78" t="e">
        <f aca="false">VLOOKUP(F829,PTDS2!$A$1:$Q$13,17)</f>
        <v>#N/A</v>
      </c>
      <c r="BF829" s="78" t="e">
        <f aca="false">IF(AO829=0,"",AO829)</f>
        <v>#N/A</v>
      </c>
      <c r="BG829" s="78" t="e">
        <f aca="false">IF(AP829=0,"",AP829)</f>
        <v>#N/A</v>
      </c>
      <c r="BH829" s="78" t="e">
        <f aca="false">IF(AQ829=0,"",AQ829)</f>
        <v>#N/A</v>
      </c>
      <c r="BI829" s="78" t="e">
        <f aca="false">IF(AR829=0,"",AR829)</f>
        <v>#N/A</v>
      </c>
      <c r="BJ829" s="78" t="e">
        <f aca="false">IF(AS829=0,"",AS829)</f>
        <v>#N/A</v>
      </c>
      <c r="BK829" s="78" t="e">
        <f aca="false">IF(AT829=0,"",AT829)</f>
        <v>#N/A</v>
      </c>
      <c r="BL829" s="78" t="e">
        <f aca="false">IF(AU829=0,"",AU829)</f>
        <v>#N/A</v>
      </c>
      <c r="BM829" s="78" t="e">
        <f aca="false">IF(AV829=0,"",AV829)</f>
        <v>#N/A</v>
      </c>
      <c r="BN829" s="78" t="e">
        <f aca="false">IF(AW829=0,"",AW829)</f>
        <v>#N/A</v>
      </c>
      <c r="BO829" s="78" t="e">
        <f aca="false">IF(AX829=0,"",AX829)</f>
        <v>#N/A</v>
      </c>
      <c r="BP829" s="78" t="e">
        <f aca="false">IF(AY829=0,"",AY829)</f>
        <v>#N/A</v>
      </c>
      <c r="BQ829" s="78" t="e">
        <f aca="false">IF(AZ829=0,"",AZ829)</f>
        <v>#N/A</v>
      </c>
      <c r="BR829" s="78" t="e">
        <f aca="false">IF(BA829=0,"",BA829)</f>
        <v>#N/A</v>
      </c>
      <c r="BS829" s="78" t="e">
        <f aca="false">IF(BB829=0,"",BB829)</f>
        <v>#N/A</v>
      </c>
      <c r="BT829" s="78" t="e">
        <f aca="false">IF(BC829=0,"",BC829)</f>
        <v>#N/A</v>
      </c>
      <c r="BU829" s="78" t="e">
        <f aca="false">IF(BD829=0,"",BD829)</f>
        <v>#N/A</v>
      </c>
    </row>
    <row r="830" customFormat="false" ht="56.7" hidden="false" customHeight="true" outlineLevel="0" collapsed="false">
      <c r="A830" s="137"/>
      <c r="B830" s="138"/>
      <c r="C830" s="139"/>
      <c r="D830" s="139"/>
      <c r="E830" s="143"/>
      <c r="F830" s="120"/>
      <c r="G830" s="121"/>
      <c r="H830" s="122"/>
      <c r="I830" s="123"/>
      <c r="J830" s="116"/>
      <c r="K830" s="124" t="str">
        <f aca="false">IF(ISBLANK(I830),"",ROUND(IF(J830&lt;&gt;"€",IF(J830="$",I830*TRANSFERENCIAS!$E$29,I830*TRANSFERENCIAS!$H$29),I830),2))</f>
        <v/>
      </c>
      <c r="L830" s="142"/>
      <c r="M830" s="142"/>
      <c r="N830" s="142"/>
      <c r="O830" s="142"/>
      <c r="P830" s="142"/>
      <c r="Q830" s="160" t="str">
        <f aca="false">IF(ISNUMBER(X830),X830,"P")</f>
        <v>P</v>
      </c>
      <c r="W830" s="129" t="n">
        <f aca="false">SUM(L830:O830)</f>
        <v>0</v>
      </c>
      <c r="X830" s="129" t="str">
        <f aca="false">IF(W830&gt;0,ABS(W830-K830),"")</f>
        <v/>
      </c>
      <c r="AO830" s="78" t="e">
        <f aca="false">VLOOKUP(F830,PTDS2!$A$1:$Q$13,2)</f>
        <v>#N/A</v>
      </c>
      <c r="AP830" s="78" t="e">
        <f aca="false">VLOOKUP(F830,PTDS2!$A$1:$Q$13,3)</f>
        <v>#N/A</v>
      </c>
      <c r="AQ830" s="78" t="e">
        <f aca="false">VLOOKUP(F830,PTDS2!$A$1:$Q$13,4)</f>
        <v>#N/A</v>
      </c>
      <c r="AR830" s="78" t="e">
        <f aca="false">VLOOKUP(F830,PTDS2!$A$1:$Q$13,5)</f>
        <v>#N/A</v>
      </c>
      <c r="AS830" s="78" t="e">
        <f aca="false">VLOOKUP(F830,PTDS2!$A$1:$Q$13,6)</f>
        <v>#N/A</v>
      </c>
      <c r="AT830" s="78" t="e">
        <f aca="false">VLOOKUP(F830,PTDS2!$A$1:$Q$13,7)</f>
        <v>#N/A</v>
      </c>
      <c r="AU830" s="78" t="e">
        <f aca="false">VLOOKUP(F830,PTDS2!$A$1:$Q$13,8)</f>
        <v>#N/A</v>
      </c>
      <c r="AV830" s="78" t="e">
        <f aca="false">VLOOKUP(F830,PTDS2!$A$1:$Q$13,9)</f>
        <v>#N/A</v>
      </c>
      <c r="AW830" s="78" t="e">
        <f aca="false">VLOOKUP(F830,PTDS2!$A$1:$Q$13,10)</f>
        <v>#N/A</v>
      </c>
      <c r="AX830" s="78" t="e">
        <f aca="false">VLOOKUP(F830,PTDS2!$A$1:$Q$13,11)</f>
        <v>#N/A</v>
      </c>
      <c r="AY830" s="78" t="e">
        <f aca="false">VLOOKUP(F830,PTDS2!$A$1:$Q$13,12)</f>
        <v>#N/A</v>
      </c>
      <c r="AZ830" s="78" t="e">
        <f aca="false">VLOOKUP(F830,PTDS2!$A$1:$Q$13,13)</f>
        <v>#N/A</v>
      </c>
      <c r="BA830" s="78" t="e">
        <f aca="false">VLOOKUP(F830,PTDS2!$A$1:$Q$13,14)</f>
        <v>#N/A</v>
      </c>
      <c r="BB830" s="78" t="e">
        <f aca="false">VLOOKUP(F830,PTDS2!$A$1:$Q$13,15)</f>
        <v>#N/A</v>
      </c>
      <c r="BC830" s="78" t="e">
        <f aca="false">VLOOKUP(F830,PTDS2!$A$1:$Q$13,16)</f>
        <v>#N/A</v>
      </c>
      <c r="BD830" s="78" t="e">
        <f aca="false">VLOOKUP(F830,PTDS2!$A$1:$Q$13,17)</f>
        <v>#N/A</v>
      </c>
      <c r="BF830" s="78" t="e">
        <f aca="false">IF(AO830=0,"",AO830)</f>
        <v>#N/A</v>
      </c>
      <c r="BG830" s="78" t="e">
        <f aca="false">IF(AP830=0,"",AP830)</f>
        <v>#N/A</v>
      </c>
      <c r="BH830" s="78" t="e">
        <f aca="false">IF(AQ830=0,"",AQ830)</f>
        <v>#N/A</v>
      </c>
      <c r="BI830" s="78" t="e">
        <f aca="false">IF(AR830=0,"",AR830)</f>
        <v>#N/A</v>
      </c>
      <c r="BJ830" s="78" t="e">
        <f aca="false">IF(AS830=0,"",AS830)</f>
        <v>#N/A</v>
      </c>
      <c r="BK830" s="78" t="e">
        <f aca="false">IF(AT830=0,"",AT830)</f>
        <v>#N/A</v>
      </c>
      <c r="BL830" s="78" t="e">
        <f aca="false">IF(AU830=0,"",AU830)</f>
        <v>#N/A</v>
      </c>
      <c r="BM830" s="78" t="e">
        <f aca="false">IF(AV830=0,"",AV830)</f>
        <v>#N/A</v>
      </c>
      <c r="BN830" s="78" t="e">
        <f aca="false">IF(AW830=0,"",AW830)</f>
        <v>#N/A</v>
      </c>
      <c r="BO830" s="78" t="e">
        <f aca="false">IF(AX830=0,"",AX830)</f>
        <v>#N/A</v>
      </c>
      <c r="BP830" s="78" t="e">
        <f aca="false">IF(AY830=0,"",AY830)</f>
        <v>#N/A</v>
      </c>
      <c r="BQ830" s="78" t="e">
        <f aca="false">IF(AZ830=0,"",AZ830)</f>
        <v>#N/A</v>
      </c>
      <c r="BR830" s="78" t="e">
        <f aca="false">IF(BA830=0,"",BA830)</f>
        <v>#N/A</v>
      </c>
      <c r="BS830" s="78" t="e">
        <f aca="false">IF(BB830=0,"",BB830)</f>
        <v>#N/A</v>
      </c>
      <c r="BT830" s="78" t="e">
        <f aca="false">IF(BC830=0,"",BC830)</f>
        <v>#N/A</v>
      </c>
      <c r="BU830" s="78" t="e">
        <f aca="false">IF(BD830=0,"",BD830)</f>
        <v>#N/A</v>
      </c>
    </row>
    <row r="831" customFormat="false" ht="56.7" hidden="false" customHeight="true" outlineLevel="0" collapsed="false">
      <c r="A831" s="137"/>
      <c r="B831" s="138"/>
      <c r="C831" s="139"/>
      <c r="D831" s="139"/>
      <c r="E831" s="143"/>
      <c r="F831" s="120"/>
      <c r="G831" s="121"/>
      <c r="H831" s="122"/>
      <c r="I831" s="123"/>
      <c r="J831" s="116"/>
      <c r="K831" s="124" t="str">
        <f aca="false">IF(ISBLANK(I831),"",ROUND(IF(J831&lt;&gt;"€",IF(J831="$",I831*TRANSFERENCIAS!$E$29,I831*TRANSFERENCIAS!$H$29),I831),2))</f>
        <v/>
      </c>
      <c r="L831" s="142"/>
      <c r="M831" s="142"/>
      <c r="N831" s="142"/>
      <c r="O831" s="142"/>
      <c r="P831" s="142"/>
      <c r="Q831" s="160" t="str">
        <f aca="false">IF(ISNUMBER(X831),X831,"P")</f>
        <v>P</v>
      </c>
      <c r="W831" s="129" t="n">
        <f aca="false">SUM(L831:O831)</f>
        <v>0</v>
      </c>
      <c r="X831" s="129" t="str">
        <f aca="false">IF(W831&gt;0,ABS(W831-K831),"")</f>
        <v/>
      </c>
      <c r="AO831" s="78" t="e">
        <f aca="false">VLOOKUP(F831,PTDS2!$A$1:$Q$13,2)</f>
        <v>#N/A</v>
      </c>
      <c r="AP831" s="78" t="e">
        <f aca="false">VLOOKUP(F831,PTDS2!$A$1:$Q$13,3)</f>
        <v>#N/A</v>
      </c>
      <c r="AQ831" s="78" t="e">
        <f aca="false">VLOOKUP(F831,PTDS2!$A$1:$Q$13,4)</f>
        <v>#N/A</v>
      </c>
      <c r="AR831" s="78" t="e">
        <f aca="false">VLOOKUP(F831,PTDS2!$A$1:$Q$13,5)</f>
        <v>#N/A</v>
      </c>
      <c r="AS831" s="78" t="e">
        <f aca="false">VLOOKUP(F831,PTDS2!$A$1:$Q$13,6)</f>
        <v>#N/A</v>
      </c>
      <c r="AT831" s="78" t="e">
        <f aca="false">VLOOKUP(F831,PTDS2!$A$1:$Q$13,7)</f>
        <v>#N/A</v>
      </c>
      <c r="AU831" s="78" t="e">
        <f aca="false">VLOOKUP(F831,PTDS2!$A$1:$Q$13,8)</f>
        <v>#N/A</v>
      </c>
      <c r="AV831" s="78" t="e">
        <f aca="false">VLOOKUP(F831,PTDS2!$A$1:$Q$13,9)</f>
        <v>#N/A</v>
      </c>
      <c r="AW831" s="78" t="e">
        <f aca="false">VLOOKUP(F831,PTDS2!$A$1:$Q$13,10)</f>
        <v>#N/A</v>
      </c>
      <c r="AX831" s="78" t="e">
        <f aca="false">VLOOKUP(F831,PTDS2!$A$1:$Q$13,11)</f>
        <v>#N/A</v>
      </c>
      <c r="AY831" s="78" t="e">
        <f aca="false">VLOOKUP(F831,PTDS2!$A$1:$Q$13,12)</f>
        <v>#N/A</v>
      </c>
      <c r="AZ831" s="78" t="e">
        <f aca="false">VLOOKUP(F831,PTDS2!$A$1:$Q$13,13)</f>
        <v>#N/A</v>
      </c>
      <c r="BA831" s="78" t="e">
        <f aca="false">VLOOKUP(F831,PTDS2!$A$1:$Q$13,14)</f>
        <v>#N/A</v>
      </c>
      <c r="BB831" s="78" t="e">
        <f aca="false">VLOOKUP(F831,PTDS2!$A$1:$Q$13,15)</f>
        <v>#N/A</v>
      </c>
      <c r="BC831" s="78" t="e">
        <f aca="false">VLOOKUP(F831,PTDS2!$A$1:$Q$13,16)</f>
        <v>#N/A</v>
      </c>
      <c r="BD831" s="78" t="e">
        <f aca="false">VLOOKUP(F831,PTDS2!$A$1:$Q$13,17)</f>
        <v>#N/A</v>
      </c>
      <c r="BF831" s="78" t="e">
        <f aca="false">IF(AO831=0,"",AO831)</f>
        <v>#N/A</v>
      </c>
      <c r="BG831" s="78" t="e">
        <f aca="false">IF(AP831=0,"",AP831)</f>
        <v>#N/A</v>
      </c>
      <c r="BH831" s="78" t="e">
        <f aca="false">IF(AQ831=0,"",AQ831)</f>
        <v>#N/A</v>
      </c>
      <c r="BI831" s="78" t="e">
        <f aca="false">IF(AR831=0,"",AR831)</f>
        <v>#N/A</v>
      </c>
      <c r="BJ831" s="78" t="e">
        <f aca="false">IF(AS831=0,"",AS831)</f>
        <v>#N/A</v>
      </c>
      <c r="BK831" s="78" t="e">
        <f aca="false">IF(AT831=0,"",AT831)</f>
        <v>#N/A</v>
      </c>
      <c r="BL831" s="78" t="e">
        <f aca="false">IF(AU831=0,"",AU831)</f>
        <v>#N/A</v>
      </c>
      <c r="BM831" s="78" t="e">
        <f aca="false">IF(AV831=0,"",AV831)</f>
        <v>#N/A</v>
      </c>
      <c r="BN831" s="78" t="e">
        <f aca="false">IF(AW831=0,"",AW831)</f>
        <v>#N/A</v>
      </c>
      <c r="BO831" s="78" t="e">
        <f aca="false">IF(AX831=0,"",AX831)</f>
        <v>#N/A</v>
      </c>
      <c r="BP831" s="78" t="e">
        <f aca="false">IF(AY831=0,"",AY831)</f>
        <v>#N/A</v>
      </c>
      <c r="BQ831" s="78" t="e">
        <f aca="false">IF(AZ831=0,"",AZ831)</f>
        <v>#N/A</v>
      </c>
      <c r="BR831" s="78" t="e">
        <f aca="false">IF(BA831=0,"",BA831)</f>
        <v>#N/A</v>
      </c>
      <c r="BS831" s="78" t="e">
        <f aca="false">IF(BB831=0,"",BB831)</f>
        <v>#N/A</v>
      </c>
      <c r="BT831" s="78" t="e">
        <f aca="false">IF(BC831=0,"",BC831)</f>
        <v>#N/A</v>
      </c>
      <c r="BU831" s="78" t="e">
        <f aca="false">IF(BD831=0,"",BD831)</f>
        <v>#N/A</v>
      </c>
    </row>
    <row r="832" customFormat="false" ht="56.7" hidden="false" customHeight="true" outlineLevel="0" collapsed="false">
      <c r="A832" s="137"/>
      <c r="B832" s="138"/>
      <c r="C832" s="139"/>
      <c r="D832" s="139"/>
      <c r="E832" s="143"/>
      <c r="F832" s="120"/>
      <c r="G832" s="121"/>
      <c r="H832" s="122"/>
      <c r="I832" s="123"/>
      <c r="J832" s="116"/>
      <c r="K832" s="124" t="str">
        <f aca="false">IF(ISBLANK(I832),"",ROUND(IF(J832&lt;&gt;"€",IF(J832="$",I832*TRANSFERENCIAS!$E$29,I832*TRANSFERENCIAS!$H$29),I832),2))</f>
        <v/>
      </c>
      <c r="L832" s="142"/>
      <c r="M832" s="142"/>
      <c r="N832" s="142"/>
      <c r="O832" s="142"/>
      <c r="P832" s="142"/>
      <c r="Q832" s="160" t="str">
        <f aca="false">IF(ISNUMBER(X832),X832,"P")</f>
        <v>P</v>
      </c>
      <c r="W832" s="129" t="n">
        <f aca="false">SUM(L832:O832)</f>
        <v>0</v>
      </c>
      <c r="X832" s="129" t="str">
        <f aca="false">IF(W832&gt;0,ABS(W832-K832),"")</f>
        <v/>
      </c>
      <c r="AO832" s="78" t="e">
        <f aca="false">VLOOKUP(F832,PTDS2!$A$1:$Q$13,2)</f>
        <v>#N/A</v>
      </c>
      <c r="AP832" s="78" t="e">
        <f aca="false">VLOOKUP(F832,PTDS2!$A$1:$Q$13,3)</f>
        <v>#N/A</v>
      </c>
      <c r="AQ832" s="78" t="e">
        <f aca="false">VLOOKUP(F832,PTDS2!$A$1:$Q$13,4)</f>
        <v>#N/A</v>
      </c>
      <c r="AR832" s="78" t="e">
        <f aca="false">VLOOKUP(F832,PTDS2!$A$1:$Q$13,5)</f>
        <v>#N/A</v>
      </c>
      <c r="AS832" s="78" t="e">
        <f aca="false">VLOOKUP(F832,PTDS2!$A$1:$Q$13,6)</f>
        <v>#N/A</v>
      </c>
      <c r="AT832" s="78" t="e">
        <f aca="false">VLOOKUP(F832,PTDS2!$A$1:$Q$13,7)</f>
        <v>#N/A</v>
      </c>
      <c r="AU832" s="78" t="e">
        <f aca="false">VLOOKUP(F832,PTDS2!$A$1:$Q$13,8)</f>
        <v>#N/A</v>
      </c>
      <c r="AV832" s="78" t="e">
        <f aca="false">VLOOKUP(F832,PTDS2!$A$1:$Q$13,9)</f>
        <v>#N/A</v>
      </c>
      <c r="AW832" s="78" t="e">
        <f aca="false">VLOOKUP(F832,PTDS2!$A$1:$Q$13,10)</f>
        <v>#N/A</v>
      </c>
      <c r="AX832" s="78" t="e">
        <f aca="false">VLOOKUP(F832,PTDS2!$A$1:$Q$13,11)</f>
        <v>#N/A</v>
      </c>
      <c r="AY832" s="78" t="e">
        <f aca="false">VLOOKUP(F832,PTDS2!$A$1:$Q$13,12)</f>
        <v>#N/A</v>
      </c>
      <c r="AZ832" s="78" t="e">
        <f aca="false">VLOOKUP(F832,PTDS2!$A$1:$Q$13,13)</f>
        <v>#N/A</v>
      </c>
      <c r="BA832" s="78" t="e">
        <f aca="false">VLOOKUP(F832,PTDS2!$A$1:$Q$13,14)</f>
        <v>#N/A</v>
      </c>
      <c r="BB832" s="78" t="e">
        <f aca="false">VLOOKUP(F832,PTDS2!$A$1:$Q$13,15)</f>
        <v>#N/A</v>
      </c>
      <c r="BC832" s="78" t="e">
        <f aca="false">VLOOKUP(F832,PTDS2!$A$1:$Q$13,16)</f>
        <v>#N/A</v>
      </c>
      <c r="BD832" s="78" t="e">
        <f aca="false">VLOOKUP(F832,PTDS2!$A$1:$Q$13,17)</f>
        <v>#N/A</v>
      </c>
      <c r="BF832" s="78" t="e">
        <f aca="false">IF(AO832=0,"",AO832)</f>
        <v>#N/A</v>
      </c>
      <c r="BG832" s="78" t="e">
        <f aca="false">IF(AP832=0,"",AP832)</f>
        <v>#N/A</v>
      </c>
      <c r="BH832" s="78" t="e">
        <f aca="false">IF(AQ832=0,"",AQ832)</f>
        <v>#N/A</v>
      </c>
      <c r="BI832" s="78" t="e">
        <f aca="false">IF(AR832=0,"",AR832)</f>
        <v>#N/A</v>
      </c>
      <c r="BJ832" s="78" t="e">
        <f aca="false">IF(AS832=0,"",AS832)</f>
        <v>#N/A</v>
      </c>
      <c r="BK832" s="78" t="e">
        <f aca="false">IF(AT832=0,"",AT832)</f>
        <v>#N/A</v>
      </c>
      <c r="BL832" s="78" t="e">
        <f aca="false">IF(AU832=0,"",AU832)</f>
        <v>#N/A</v>
      </c>
      <c r="BM832" s="78" t="e">
        <f aca="false">IF(AV832=0,"",AV832)</f>
        <v>#N/A</v>
      </c>
      <c r="BN832" s="78" t="e">
        <f aca="false">IF(AW832=0,"",AW832)</f>
        <v>#N/A</v>
      </c>
      <c r="BO832" s="78" t="e">
        <f aca="false">IF(AX832=0,"",AX832)</f>
        <v>#N/A</v>
      </c>
      <c r="BP832" s="78" t="e">
        <f aca="false">IF(AY832=0,"",AY832)</f>
        <v>#N/A</v>
      </c>
      <c r="BQ832" s="78" t="e">
        <f aca="false">IF(AZ832=0,"",AZ832)</f>
        <v>#N/A</v>
      </c>
      <c r="BR832" s="78" t="e">
        <f aca="false">IF(BA832=0,"",BA832)</f>
        <v>#N/A</v>
      </c>
      <c r="BS832" s="78" t="e">
        <f aca="false">IF(BB832=0,"",BB832)</f>
        <v>#N/A</v>
      </c>
      <c r="BT832" s="78" t="e">
        <f aca="false">IF(BC832=0,"",BC832)</f>
        <v>#N/A</v>
      </c>
      <c r="BU832" s="78" t="e">
        <f aca="false">IF(BD832=0,"",BD832)</f>
        <v>#N/A</v>
      </c>
    </row>
    <row r="833" customFormat="false" ht="56.7" hidden="false" customHeight="true" outlineLevel="0" collapsed="false">
      <c r="A833" s="137"/>
      <c r="B833" s="138"/>
      <c r="C833" s="139"/>
      <c r="D833" s="139"/>
      <c r="E833" s="143"/>
      <c r="F833" s="120"/>
      <c r="G833" s="121"/>
      <c r="H833" s="122"/>
      <c r="I833" s="123"/>
      <c r="J833" s="116"/>
      <c r="K833" s="124" t="str">
        <f aca="false">IF(ISBLANK(I833),"",ROUND(IF(J833&lt;&gt;"€",IF(J833="$",I833*TRANSFERENCIAS!$E$29,I833*TRANSFERENCIAS!$H$29),I833),2))</f>
        <v/>
      </c>
      <c r="L833" s="142"/>
      <c r="M833" s="142"/>
      <c r="N833" s="142"/>
      <c r="O833" s="142"/>
      <c r="P833" s="142"/>
      <c r="Q833" s="160" t="str">
        <f aca="false">IF(ISNUMBER(X833),X833,"P")</f>
        <v>P</v>
      </c>
      <c r="W833" s="129" t="n">
        <f aca="false">SUM(L833:O833)</f>
        <v>0</v>
      </c>
      <c r="X833" s="129" t="str">
        <f aca="false">IF(W833&gt;0,ABS(W833-K833),"")</f>
        <v/>
      </c>
      <c r="AO833" s="78" t="e">
        <f aca="false">VLOOKUP(F833,PTDS2!$A$1:$Q$13,2)</f>
        <v>#N/A</v>
      </c>
      <c r="AP833" s="78" t="e">
        <f aca="false">VLOOKUP(F833,PTDS2!$A$1:$Q$13,3)</f>
        <v>#N/A</v>
      </c>
      <c r="AQ833" s="78" t="e">
        <f aca="false">VLOOKUP(F833,PTDS2!$A$1:$Q$13,4)</f>
        <v>#N/A</v>
      </c>
      <c r="AR833" s="78" t="e">
        <f aca="false">VLOOKUP(F833,PTDS2!$A$1:$Q$13,5)</f>
        <v>#N/A</v>
      </c>
      <c r="AS833" s="78" t="e">
        <f aca="false">VLOOKUP(F833,PTDS2!$A$1:$Q$13,6)</f>
        <v>#N/A</v>
      </c>
      <c r="AT833" s="78" t="e">
        <f aca="false">VLOOKUP(F833,PTDS2!$A$1:$Q$13,7)</f>
        <v>#N/A</v>
      </c>
      <c r="AU833" s="78" t="e">
        <f aca="false">VLOOKUP(F833,PTDS2!$A$1:$Q$13,8)</f>
        <v>#N/A</v>
      </c>
      <c r="AV833" s="78" t="e">
        <f aca="false">VLOOKUP(F833,PTDS2!$A$1:$Q$13,9)</f>
        <v>#N/A</v>
      </c>
      <c r="AW833" s="78" t="e">
        <f aca="false">VLOOKUP(F833,PTDS2!$A$1:$Q$13,10)</f>
        <v>#N/A</v>
      </c>
      <c r="AX833" s="78" t="e">
        <f aca="false">VLOOKUP(F833,PTDS2!$A$1:$Q$13,11)</f>
        <v>#N/A</v>
      </c>
      <c r="AY833" s="78" t="e">
        <f aca="false">VLOOKUP(F833,PTDS2!$A$1:$Q$13,12)</f>
        <v>#N/A</v>
      </c>
      <c r="AZ833" s="78" t="e">
        <f aca="false">VLOOKUP(F833,PTDS2!$A$1:$Q$13,13)</f>
        <v>#N/A</v>
      </c>
      <c r="BA833" s="78" t="e">
        <f aca="false">VLOOKUP(F833,PTDS2!$A$1:$Q$13,14)</f>
        <v>#N/A</v>
      </c>
      <c r="BB833" s="78" t="e">
        <f aca="false">VLOOKUP(F833,PTDS2!$A$1:$Q$13,15)</f>
        <v>#N/A</v>
      </c>
      <c r="BC833" s="78" t="e">
        <f aca="false">VLOOKUP(F833,PTDS2!$A$1:$Q$13,16)</f>
        <v>#N/A</v>
      </c>
      <c r="BD833" s="78" t="e">
        <f aca="false">VLOOKUP(F833,PTDS2!$A$1:$Q$13,17)</f>
        <v>#N/A</v>
      </c>
      <c r="BF833" s="78" t="e">
        <f aca="false">IF(AO833=0,"",AO833)</f>
        <v>#N/A</v>
      </c>
      <c r="BG833" s="78" t="e">
        <f aca="false">IF(AP833=0,"",AP833)</f>
        <v>#N/A</v>
      </c>
      <c r="BH833" s="78" t="e">
        <f aca="false">IF(AQ833=0,"",AQ833)</f>
        <v>#N/A</v>
      </c>
      <c r="BI833" s="78" t="e">
        <f aca="false">IF(AR833=0,"",AR833)</f>
        <v>#N/A</v>
      </c>
      <c r="BJ833" s="78" t="e">
        <f aca="false">IF(AS833=0,"",AS833)</f>
        <v>#N/A</v>
      </c>
      <c r="BK833" s="78" t="e">
        <f aca="false">IF(AT833=0,"",AT833)</f>
        <v>#N/A</v>
      </c>
      <c r="BL833" s="78" t="e">
        <f aca="false">IF(AU833=0,"",AU833)</f>
        <v>#N/A</v>
      </c>
      <c r="BM833" s="78" t="e">
        <f aca="false">IF(AV833=0,"",AV833)</f>
        <v>#N/A</v>
      </c>
      <c r="BN833" s="78" t="e">
        <f aca="false">IF(AW833=0,"",AW833)</f>
        <v>#N/A</v>
      </c>
      <c r="BO833" s="78" t="e">
        <f aca="false">IF(AX833=0,"",AX833)</f>
        <v>#N/A</v>
      </c>
      <c r="BP833" s="78" t="e">
        <f aca="false">IF(AY833=0,"",AY833)</f>
        <v>#N/A</v>
      </c>
      <c r="BQ833" s="78" t="e">
        <f aca="false">IF(AZ833=0,"",AZ833)</f>
        <v>#N/A</v>
      </c>
      <c r="BR833" s="78" t="e">
        <f aca="false">IF(BA833=0,"",BA833)</f>
        <v>#N/A</v>
      </c>
      <c r="BS833" s="78" t="e">
        <f aca="false">IF(BB833=0,"",BB833)</f>
        <v>#N/A</v>
      </c>
      <c r="BT833" s="78" t="e">
        <f aca="false">IF(BC833=0,"",BC833)</f>
        <v>#N/A</v>
      </c>
      <c r="BU833" s="78" t="e">
        <f aca="false">IF(BD833=0,"",BD833)</f>
        <v>#N/A</v>
      </c>
    </row>
    <row r="834" customFormat="false" ht="56.7" hidden="false" customHeight="true" outlineLevel="0" collapsed="false">
      <c r="A834" s="137"/>
      <c r="B834" s="138"/>
      <c r="C834" s="139"/>
      <c r="D834" s="139"/>
      <c r="E834" s="143"/>
      <c r="F834" s="120"/>
      <c r="G834" s="121"/>
      <c r="H834" s="122"/>
      <c r="I834" s="123"/>
      <c r="J834" s="116"/>
      <c r="K834" s="124" t="str">
        <f aca="false">IF(ISBLANK(I834),"",ROUND(IF(J834&lt;&gt;"€",IF(J834="$",I834*TRANSFERENCIAS!$E$29,I834*TRANSFERENCIAS!$H$29),I834),2))</f>
        <v/>
      </c>
      <c r="L834" s="142"/>
      <c r="M834" s="142"/>
      <c r="N834" s="142"/>
      <c r="O834" s="142"/>
      <c r="P834" s="142"/>
      <c r="Q834" s="160" t="str">
        <f aca="false">IF(ISNUMBER(X834),X834,"P")</f>
        <v>P</v>
      </c>
      <c r="W834" s="129" t="n">
        <f aca="false">SUM(L834:O834)</f>
        <v>0</v>
      </c>
      <c r="X834" s="129" t="str">
        <f aca="false">IF(W834&gt;0,ABS(W834-K834),"")</f>
        <v/>
      </c>
      <c r="AO834" s="78" t="e">
        <f aca="false">VLOOKUP(F834,PTDS2!$A$1:$Q$13,2)</f>
        <v>#N/A</v>
      </c>
      <c r="AP834" s="78" t="e">
        <f aca="false">VLOOKUP(F834,PTDS2!$A$1:$Q$13,3)</f>
        <v>#N/A</v>
      </c>
      <c r="AQ834" s="78" t="e">
        <f aca="false">VLOOKUP(F834,PTDS2!$A$1:$Q$13,4)</f>
        <v>#N/A</v>
      </c>
      <c r="AR834" s="78" t="e">
        <f aca="false">VLOOKUP(F834,PTDS2!$A$1:$Q$13,5)</f>
        <v>#N/A</v>
      </c>
      <c r="AS834" s="78" t="e">
        <f aca="false">VLOOKUP(F834,PTDS2!$A$1:$Q$13,6)</f>
        <v>#N/A</v>
      </c>
      <c r="AT834" s="78" t="e">
        <f aca="false">VLOOKUP(F834,PTDS2!$A$1:$Q$13,7)</f>
        <v>#N/A</v>
      </c>
      <c r="AU834" s="78" t="e">
        <f aca="false">VLOOKUP(F834,PTDS2!$A$1:$Q$13,8)</f>
        <v>#N/A</v>
      </c>
      <c r="AV834" s="78" t="e">
        <f aca="false">VLOOKUP(F834,PTDS2!$A$1:$Q$13,9)</f>
        <v>#N/A</v>
      </c>
      <c r="AW834" s="78" t="e">
        <f aca="false">VLOOKUP(F834,PTDS2!$A$1:$Q$13,10)</f>
        <v>#N/A</v>
      </c>
      <c r="AX834" s="78" t="e">
        <f aca="false">VLOOKUP(F834,PTDS2!$A$1:$Q$13,11)</f>
        <v>#N/A</v>
      </c>
      <c r="AY834" s="78" t="e">
        <f aca="false">VLOOKUP(F834,PTDS2!$A$1:$Q$13,12)</f>
        <v>#N/A</v>
      </c>
      <c r="AZ834" s="78" t="e">
        <f aca="false">VLOOKUP(F834,PTDS2!$A$1:$Q$13,13)</f>
        <v>#N/A</v>
      </c>
      <c r="BA834" s="78" t="e">
        <f aca="false">VLOOKUP(F834,PTDS2!$A$1:$Q$13,14)</f>
        <v>#N/A</v>
      </c>
      <c r="BB834" s="78" t="e">
        <f aca="false">VLOOKUP(F834,PTDS2!$A$1:$Q$13,15)</f>
        <v>#N/A</v>
      </c>
      <c r="BC834" s="78" t="e">
        <f aca="false">VLOOKUP(F834,PTDS2!$A$1:$Q$13,16)</f>
        <v>#N/A</v>
      </c>
      <c r="BD834" s="78" t="e">
        <f aca="false">VLOOKUP(F834,PTDS2!$A$1:$Q$13,17)</f>
        <v>#N/A</v>
      </c>
      <c r="BF834" s="78" t="e">
        <f aca="false">IF(AO834=0,"",AO834)</f>
        <v>#N/A</v>
      </c>
      <c r="BG834" s="78" t="e">
        <f aca="false">IF(AP834=0,"",AP834)</f>
        <v>#N/A</v>
      </c>
      <c r="BH834" s="78" t="e">
        <f aca="false">IF(AQ834=0,"",AQ834)</f>
        <v>#N/A</v>
      </c>
      <c r="BI834" s="78" t="e">
        <f aca="false">IF(AR834=0,"",AR834)</f>
        <v>#N/A</v>
      </c>
      <c r="BJ834" s="78" t="e">
        <f aca="false">IF(AS834=0,"",AS834)</f>
        <v>#N/A</v>
      </c>
      <c r="BK834" s="78" t="e">
        <f aca="false">IF(AT834=0,"",AT834)</f>
        <v>#N/A</v>
      </c>
      <c r="BL834" s="78" t="e">
        <f aca="false">IF(AU834=0,"",AU834)</f>
        <v>#N/A</v>
      </c>
      <c r="BM834" s="78" t="e">
        <f aca="false">IF(AV834=0,"",AV834)</f>
        <v>#N/A</v>
      </c>
      <c r="BN834" s="78" t="e">
        <f aca="false">IF(AW834=0,"",AW834)</f>
        <v>#N/A</v>
      </c>
      <c r="BO834" s="78" t="e">
        <f aca="false">IF(AX834=0,"",AX834)</f>
        <v>#N/A</v>
      </c>
      <c r="BP834" s="78" t="e">
        <f aca="false">IF(AY834=0,"",AY834)</f>
        <v>#N/A</v>
      </c>
      <c r="BQ834" s="78" t="e">
        <f aca="false">IF(AZ834=0,"",AZ834)</f>
        <v>#N/A</v>
      </c>
      <c r="BR834" s="78" t="e">
        <f aca="false">IF(BA834=0,"",BA834)</f>
        <v>#N/A</v>
      </c>
      <c r="BS834" s="78" t="e">
        <f aca="false">IF(BB834=0,"",BB834)</f>
        <v>#N/A</v>
      </c>
      <c r="BT834" s="78" t="e">
        <f aca="false">IF(BC834=0,"",BC834)</f>
        <v>#N/A</v>
      </c>
      <c r="BU834" s="78" t="e">
        <f aca="false">IF(BD834=0,"",BD834)</f>
        <v>#N/A</v>
      </c>
    </row>
    <row r="835" customFormat="false" ht="56.7" hidden="false" customHeight="true" outlineLevel="0" collapsed="false">
      <c r="A835" s="137"/>
      <c r="B835" s="138"/>
      <c r="C835" s="139"/>
      <c r="D835" s="139"/>
      <c r="E835" s="143"/>
      <c r="F835" s="120"/>
      <c r="G835" s="121"/>
      <c r="H835" s="122"/>
      <c r="I835" s="123"/>
      <c r="J835" s="116"/>
      <c r="K835" s="124" t="str">
        <f aca="false">IF(ISBLANK(I835),"",ROUND(IF(J835&lt;&gt;"€",IF(J835="$",I835*TRANSFERENCIAS!$E$29,I835*TRANSFERENCIAS!$H$29),I835),2))</f>
        <v/>
      </c>
      <c r="L835" s="142"/>
      <c r="M835" s="142"/>
      <c r="N835" s="142"/>
      <c r="O835" s="142"/>
      <c r="P835" s="142"/>
      <c r="Q835" s="160" t="str">
        <f aca="false">IF(ISNUMBER(X835),X835,"P")</f>
        <v>P</v>
      </c>
      <c r="W835" s="129" t="n">
        <f aca="false">SUM(L835:O835)</f>
        <v>0</v>
      </c>
      <c r="X835" s="129" t="str">
        <f aca="false">IF(W835&gt;0,ABS(W835-K835),"")</f>
        <v/>
      </c>
      <c r="AO835" s="78" t="e">
        <f aca="false">VLOOKUP(F835,PTDS2!$A$1:$Q$13,2)</f>
        <v>#N/A</v>
      </c>
      <c r="AP835" s="78" t="e">
        <f aca="false">VLOOKUP(F835,PTDS2!$A$1:$Q$13,3)</f>
        <v>#N/A</v>
      </c>
      <c r="AQ835" s="78" t="e">
        <f aca="false">VLOOKUP(F835,PTDS2!$A$1:$Q$13,4)</f>
        <v>#N/A</v>
      </c>
      <c r="AR835" s="78" t="e">
        <f aca="false">VLOOKUP(F835,PTDS2!$A$1:$Q$13,5)</f>
        <v>#N/A</v>
      </c>
      <c r="AS835" s="78" t="e">
        <f aca="false">VLOOKUP(F835,PTDS2!$A$1:$Q$13,6)</f>
        <v>#N/A</v>
      </c>
      <c r="AT835" s="78" t="e">
        <f aca="false">VLOOKUP(F835,PTDS2!$A$1:$Q$13,7)</f>
        <v>#N/A</v>
      </c>
      <c r="AU835" s="78" t="e">
        <f aca="false">VLOOKUP(F835,PTDS2!$A$1:$Q$13,8)</f>
        <v>#N/A</v>
      </c>
      <c r="AV835" s="78" t="e">
        <f aca="false">VLOOKUP(F835,PTDS2!$A$1:$Q$13,9)</f>
        <v>#N/A</v>
      </c>
      <c r="AW835" s="78" t="e">
        <f aca="false">VLOOKUP(F835,PTDS2!$A$1:$Q$13,10)</f>
        <v>#N/A</v>
      </c>
      <c r="AX835" s="78" t="e">
        <f aca="false">VLOOKUP(F835,PTDS2!$A$1:$Q$13,11)</f>
        <v>#N/A</v>
      </c>
      <c r="AY835" s="78" t="e">
        <f aca="false">VLOOKUP(F835,PTDS2!$A$1:$Q$13,12)</f>
        <v>#N/A</v>
      </c>
      <c r="AZ835" s="78" t="e">
        <f aca="false">VLOOKUP(F835,PTDS2!$A$1:$Q$13,13)</f>
        <v>#N/A</v>
      </c>
      <c r="BA835" s="78" t="e">
        <f aca="false">VLOOKUP(F835,PTDS2!$A$1:$Q$13,14)</f>
        <v>#N/A</v>
      </c>
      <c r="BB835" s="78" t="e">
        <f aca="false">VLOOKUP(F835,PTDS2!$A$1:$Q$13,15)</f>
        <v>#N/A</v>
      </c>
      <c r="BC835" s="78" t="e">
        <f aca="false">VLOOKUP(F835,PTDS2!$A$1:$Q$13,16)</f>
        <v>#N/A</v>
      </c>
      <c r="BD835" s="78" t="e">
        <f aca="false">VLOOKUP(F835,PTDS2!$A$1:$Q$13,17)</f>
        <v>#N/A</v>
      </c>
      <c r="BF835" s="78" t="e">
        <f aca="false">IF(AO835=0,"",AO835)</f>
        <v>#N/A</v>
      </c>
      <c r="BG835" s="78" t="e">
        <f aca="false">IF(AP835=0,"",AP835)</f>
        <v>#N/A</v>
      </c>
      <c r="BH835" s="78" t="e">
        <f aca="false">IF(AQ835=0,"",AQ835)</f>
        <v>#N/A</v>
      </c>
      <c r="BI835" s="78" t="e">
        <f aca="false">IF(AR835=0,"",AR835)</f>
        <v>#N/A</v>
      </c>
      <c r="BJ835" s="78" t="e">
        <f aca="false">IF(AS835=0,"",AS835)</f>
        <v>#N/A</v>
      </c>
      <c r="BK835" s="78" t="e">
        <f aca="false">IF(AT835=0,"",AT835)</f>
        <v>#N/A</v>
      </c>
      <c r="BL835" s="78" t="e">
        <f aca="false">IF(AU835=0,"",AU835)</f>
        <v>#N/A</v>
      </c>
      <c r="BM835" s="78" t="e">
        <f aca="false">IF(AV835=0,"",AV835)</f>
        <v>#N/A</v>
      </c>
      <c r="BN835" s="78" t="e">
        <f aca="false">IF(AW835=0,"",AW835)</f>
        <v>#N/A</v>
      </c>
      <c r="BO835" s="78" t="e">
        <f aca="false">IF(AX835=0,"",AX835)</f>
        <v>#N/A</v>
      </c>
      <c r="BP835" s="78" t="e">
        <f aca="false">IF(AY835=0,"",AY835)</f>
        <v>#N/A</v>
      </c>
      <c r="BQ835" s="78" t="e">
        <f aca="false">IF(AZ835=0,"",AZ835)</f>
        <v>#N/A</v>
      </c>
      <c r="BR835" s="78" t="e">
        <f aca="false">IF(BA835=0,"",BA835)</f>
        <v>#N/A</v>
      </c>
      <c r="BS835" s="78" t="e">
        <f aca="false">IF(BB835=0,"",BB835)</f>
        <v>#N/A</v>
      </c>
      <c r="BT835" s="78" t="e">
        <f aca="false">IF(BC835=0,"",BC835)</f>
        <v>#N/A</v>
      </c>
      <c r="BU835" s="78" t="e">
        <f aca="false">IF(BD835=0,"",BD835)</f>
        <v>#N/A</v>
      </c>
    </row>
    <row r="836" customFormat="false" ht="56.7" hidden="false" customHeight="true" outlineLevel="0" collapsed="false">
      <c r="A836" s="137"/>
      <c r="B836" s="138"/>
      <c r="C836" s="139"/>
      <c r="D836" s="139"/>
      <c r="E836" s="143"/>
      <c r="F836" s="120"/>
      <c r="G836" s="121"/>
      <c r="H836" s="122"/>
      <c r="I836" s="123"/>
      <c r="J836" s="116"/>
      <c r="K836" s="124" t="str">
        <f aca="false">IF(ISBLANK(I836),"",ROUND(IF(J836&lt;&gt;"€",IF(J836="$",I836*TRANSFERENCIAS!$E$29,I836*TRANSFERENCIAS!$H$29),I836),2))</f>
        <v/>
      </c>
      <c r="L836" s="142"/>
      <c r="M836" s="142"/>
      <c r="N836" s="142"/>
      <c r="O836" s="142"/>
      <c r="P836" s="142"/>
      <c r="Q836" s="160" t="str">
        <f aca="false">IF(ISNUMBER(X836),X836,"P")</f>
        <v>P</v>
      </c>
      <c r="W836" s="129" t="n">
        <f aca="false">SUM(L836:O836)</f>
        <v>0</v>
      </c>
      <c r="X836" s="129" t="str">
        <f aca="false">IF(W836&gt;0,ABS(W836-K836),"")</f>
        <v/>
      </c>
      <c r="AO836" s="78" t="e">
        <f aca="false">VLOOKUP(F836,PTDS2!$A$1:$Q$13,2)</f>
        <v>#N/A</v>
      </c>
      <c r="AP836" s="78" t="e">
        <f aca="false">VLOOKUP(F836,PTDS2!$A$1:$Q$13,3)</f>
        <v>#N/A</v>
      </c>
      <c r="AQ836" s="78" t="e">
        <f aca="false">VLOOKUP(F836,PTDS2!$A$1:$Q$13,4)</f>
        <v>#N/A</v>
      </c>
      <c r="AR836" s="78" t="e">
        <f aca="false">VLOOKUP(F836,PTDS2!$A$1:$Q$13,5)</f>
        <v>#N/A</v>
      </c>
      <c r="AS836" s="78" t="e">
        <f aca="false">VLOOKUP(F836,PTDS2!$A$1:$Q$13,6)</f>
        <v>#N/A</v>
      </c>
      <c r="AT836" s="78" t="e">
        <f aca="false">VLOOKUP(F836,PTDS2!$A$1:$Q$13,7)</f>
        <v>#N/A</v>
      </c>
      <c r="AU836" s="78" t="e">
        <f aca="false">VLOOKUP(F836,PTDS2!$A$1:$Q$13,8)</f>
        <v>#N/A</v>
      </c>
      <c r="AV836" s="78" t="e">
        <f aca="false">VLOOKUP(F836,PTDS2!$A$1:$Q$13,9)</f>
        <v>#N/A</v>
      </c>
      <c r="AW836" s="78" t="e">
        <f aca="false">VLOOKUP(F836,PTDS2!$A$1:$Q$13,10)</f>
        <v>#N/A</v>
      </c>
      <c r="AX836" s="78" t="e">
        <f aca="false">VLOOKUP(F836,PTDS2!$A$1:$Q$13,11)</f>
        <v>#N/A</v>
      </c>
      <c r="AY836" s="78" t="e">
        <f aca="false">VLOOKUP(F836,PTDS2!$A$1:$Q$13,12)</f>
        <v>#N/A</v>
      </c>
      <c r="AZ836" s="78" t="e">
        <f aca="false">VLOOKUP(F836,PTDS2!$A$1:$Q$13,13)</f>
        <v>#N/A</v>
      </c>
      <c r="BA836" s="78" t="e">
        <f aca="false">VLOOKUP(F836,PTDS2!$A$1:$Q$13,14)</f>
        <v>#N/A</v>
      </c>
      <c r="BB836" s="78" t="e">
        <f aca="false">VLOOKUP(F836,PTDS2!$A$1:$Q$13,15)</f>
        <v>#N/A</v>
      </c>
      <c r="BC836" s="78" t="e">
        <f aca="false">VLOOKUP(F836,PTDS2!$A$1:$Q$13,16)</f>
        <v>#N/A</v>
      </c>
      <c r="BD836" s="78" t="e">
        <f aca="false">VLOOKUP(F836,PTDS2!$A$1:$Q$13,17)</f>
        <v>#N/A</v>
      </c>
      <c r="BF836" s="78" t="e">
        <f aca="false">IF(AO836=0,"",AO836)</f>
        <v>#N/A</v>
      </c>
      <c r="BG836" s="78" t="e">
        <f aca="false">IF(AP836=0,"",AP836)</f>
        <v>#N/A</v>
      </c>
      <c r="BH836" s="78" t="e">
        <f aca="false">IF(AQ836=0,"",AQ836)</f>
        <v>#N/A</v>
      </c>
      <c r="BI836" s="78" t="e">
        <f aca="false">IF(AR836=0,"",AR836)</f>
        <v>#N/A</v>
      </c>
      <c r="BJ836" s="78" t="e">
        <f aca="false">IF(AS836=0,"",AS836)</f>
        <v>#N/A</v>
      </c>
      <c r="BK836" s="78" t="e">
        <f aca="false">IF(AT836=0,"",AT836)</f>
        <v>#N/A</v>
      </c>
      <c r="BL836" s="78" t="e">
        <f aca="false">IF(AU836=0,"",AU836)</f>
        <v>#N/A</v>
      </c>
      <c r="BM836" s="78" t="e">
        <f aca="false">IF(AV836=0,"",AV836)</f>
        <v>#N/A</v>
      </c>
      <c r="BN836" s="78" t="e">
        <f aca="false">IF(AW836=0,"",AW836)</f>
        <v>#N/A</v>
      </c>
      <c r="BO836" s="78" t="e">
        <f aca="false">IF(AX836=0,"",AX836)</f>
        <v>#N/A</v>
      </c>
      <c r="BP836" s="78" t="e">
        <f aca="false">IF(AY836=0,"",AY836)</f>
        <v>#N/A</v>
      </c>
      <c r="BQ836" s="78" t="e">
        <f aca="false">IF(AZ836=0,"",AZ836)</f>
        <v>#N/A</v>
      </c>
      <c r="BR836" s="78" t="e">
        <f aca="false">IF(BA836=0,"",BA836)</f>
        <v>#N/A</v>
      </c>
      <c r="BS836" s="78" t="e">
        <f aca="false">IF(BB836=0,"",BB836)</f>
        <v>#N/A</v>
      </c>
      <c r="BT836" s="78" t="e">
        <f aca="false">IF(BC836=0,"",BC836)</f>
        <v>#N/A</v>
      </c>
      <c r="BU836" s="78" t="e">
        <f aca="false">IF(BD836=0,"",BD836)</f>
        <v>#N/A</v>
      </c>
    </row>
    <row r="837" customFormat="false" ht="56.7" hidden="false" customHeight="true" outlineLevel="0" collapsed="false">
      <c r="A837" s="137"/>
      <c r="B837" s="138"/>
      <c r="C837" s="139"/>
      <c r="D837" s="139"/>
      <c r="E837" s="143"/>
      <c r="F837" s="120"/>
      <c r="G837" s="121"/>
      <c r="H837" s="122"/>
      <c r="I837" s="123"/>
      <c r="J837" s="116"/>
      <c r="K837" s="124" t="str">
        <f aca="false">IF(ISBLANK(I837),"",ROUND(IF(J837&lt;&gt;"€",IF(J837="$",I837*TRANSFERENCIAS!$E$29,I837*TRANSFERENCIAS!$H$29),I837),2))</f>
        <v/>
      </c>
      <c r="L837" s="142"/>
      <c r="M837" s="142"/>
      <c r="N837" s="142"/>
      <c r="O837" s="142"/>
      <c r="P837" s="142"/>
      <c r="Q837" s="160" t="str">
        <f aca="false">IF(ISNUMBER(X837),X837,"P")</f>
        <v>P</v>
      </c>
      <c r="W837" s="129" t="n">
        <f aca="false">SUM(L837:O837)</f>
        <v>0</v>
      </c>
      <c r="X837" s="129" t="str">
        <f aca="false">IF(W837&gt;0,ABS(W837-K837),"")</f>
        <v/>
      </c>
      <c r="AO837" s="78" t="e">
        <f aca="false">VLOOKUP(F837,PTDS2!$A$1:$Q$13,2)</f>
        <v>#N/A</v>
      </c>
      <c r="AP837" s="78" t="e">
        <f aca="false">VLOOKUP(F837,PTDS2!$A$1:$Q$13,3)</f>
        <v>#N/A</v>
      </c>
      <c r="AQ837" s="78" t="e">
        <f aca="false">VLOOKUP(F837,PTDS2!$A$1:$Q$13,4)</f>
        <v>#N/A</v>
      </c>
      <c r="AR837" s="78" t="e">
        <f aca="false">VLOOKUP(F837,PTDS2!$A$1:$Q$13,5)</f>
        <v>#N/A</v>
      </c>
      <c r="AS837" s="78" t="e">
        <f aca="false">VLOOKUP(F837,PTDS2!$A$1:$Q$13,6)</f>
        <v>#N/A</v>
      </c>
      <c r="AT837" s="78" t="e">
        <f aca="false">VLOOKUP(F837,PTDS2!$A$1:$Q$13,7)</f>
        <v>#N/A</v>
      </c>
      <c r="AU837" s="78" t="e">
        <f aca="false">VLOOKUP(F837,PTDS2!$A$1:$Q$13,8)</f>
        <v>#N/A</v>
      </c>
      <c r="AV837" s="78" t="e">
        <f aca="false">VLOOKUP(F837,PTDS2!$A$1:$Q$13,9)</f>
        <v>#N/A</v>
      </c>
      <c r="AW837" s="78" t="e">
        <f aca="false">VLOOKUP(F837,PTDS2!$A$1:$Q$13,10)</f>
        <v>#N/A</v>
      </c>
      <c r="AX837" s="78" t="e">
        <f aca="false">VLOOKUP(F837,PTDS2!$A$1:$Q$13,11)</f>
        <v>#N/A</v>
      </c>
      <c r="AY837" s="78" t="e">
        <f aca="false">VLOOKUP(F837,PTDS2!$A$1:$Q$13,12)</f>
        <v>#N/A</v>
      </c>
      <c r="AZ837" s="78" t="e">
        <f aca="false">VLOOKUP(F837,PTDS2!$A$1:$Q$13,13)</f>
        <v>#N/A</v>
      </c>
      <c r="BA837" s="78" t="e">
        <f aca="false">VLOOKUP(F837,PTDS2!$A$1:$Q$13,14)</f>
        <v>#N/A</v>
      </c>
      <c r="BB837" s="78" t="e">
        <f aca="false">VLOOKUP(F837,PTDS2!$A$1:$Q$13,15)</f>
        <v>#N/A</v>
      </c>
      <c r="BC837" s="78" t="e">
        <f aca="false">VLOOKUP(F837,PTDS2!$A$1:$Q$13,16)</f>
        <v>#N/A</v>
      </c>
      <c r="BD837" s="78" t="e">
        <f aca="false">VLOOKUP(F837,PTDS2!$A$1:$Q$13,17)</f>
        <v>#N/A</v>
      </c>
      <c r="BF837" s="78" t="e">
        <f aca="false">IF(AO837=0,"",AO837)</f>
        <v>#N/A</v>
      </c>
      <c r="BG837" s="78" t="e">
        <f aca="false">IF(AP837=0,"",AP837)</f>
        <v>#N/A</v>
      </c>
      <c r="BH837" s="78" t="e">
        <f aca="false">IF(AQ837=0,"",AQ837)</f>
        <v>#N/A</v>
      </c>
      <c r="BI837" s="78" t="e">
        <f aca="false">IF(AR837=0,"",AR837)</f>
        <v>#N/A</v>
      </c>
      <c r="BJ837" s="78" t="e">
        <f aca="false">IF(AS837=0,"",AS837)</f>
        <v>#N/A</v>
      </c>
      <c r="BK837" s="78" t="e">
        <f aca="false">IF(AT837=0,"",AT837)</f>
        <v>#N/A</v>
      </c>
      <c r="BL837" s="78" t="e">
        <f aca="false">IF(AU837=0,"",AU837)</f>
        <v>#N/A</v>
      </c>
      <c r="BM837" s="78" t="e">
        <f aca="false">IF(AV837=0,"",AV837)</f>
        <v>#N/A</v>
      </c>
      <c r="BN837" s="78" t="e">
        <f aca="false">IF(AW837=0,"",AW837)</f>
        <v>#N/A</v>
      </c>
      <c r="BO837" s="78" t="e">
        <f aca="false">IF(AX837=0,"",AX837)</f>
        <v>#N/A</v>
      </c>
      <c r="BP837" s="78" t="e">
        <f aca="false">IF(AY837=0,"",AY837)</f>
        <v>#N/A</v>
      </c>
      <c r="BQ837" s="78" t="e">
        <f aca="false">IF(AZ837=0,"",AZ837)</f>
        <v>#N/A</v>
      </c>
      <c r="BR837" s="78" t="e">
        <f aca="false">IF(BA837=0,"",BA837)</f>
        <v>#N/A</v>
      </c>
      <c r="BS837" s="78" t="e">
        <f aca="false">IF(BB837=0,"",BB837)</f>
        <v>#N/A</v>
      </c>
      <c r="BT837" s="78" t="e">
        <f aca="false">IF(BC837=0,"",BC837)</f>
        <v>#N/A</v>
      </c>
      <c r="BU837" s="78" t="e">
        <f aca="false">IF(BD837=0,"",BD837)</f>
        <v>#N/A</v>
      </c>
    </row>
    <row r="838" customFormat="false" ht="56.7" hidden="false" customHeight="true" outlineLevel="0" collapsed="false">
      <c r="A838" s="137"/>
      <c r="B838" s="138"/>
      <c r="C838" s="139"/>
      <c r="D838" s="139"/>
      <c r="E838" s="143"/>
      <c r="F838" s="120"/>
      <c r="G838" s="121"/>
      <c r="H838" s="122"/>
      <c r="I838" s="123"/>
      <c r="J838" s="116"/>
      <c r="K838" s="124" t="str">
        <f aca="false">IF(ISBLANK(I838),"",ROUND(IF(J838&lt;&gt;"€",IF(J838="$",I838*TRANSFERENCIAS!$E$29,I838*TRANSFERENCIAS!$H$29),I838),2))</f>
        <v/>
      </c>
      <c r="L838" s="142"/>
      <c r="M838" s="142"/>
      <c r="N838" s="142"/>
      <c r="O838" s="142"/>
      <c r="P838" s="142"/>
      <c r="Q838" s="160" t="str">
        <f aca="false">IF(ISNUMBER(X838),X838,"P")</f>
        <v>P</v>
      </c>
      <c r="W838" s="129" t="n">
        <f aca="false">SUM(L838:O838)</f>
        <v>0</v>
      </c>
      <c r="X838" s="129" t="str">
        <f aca="false">IF(W838&gt;0,ABS(W838-K838),"")</f>
        <v/>
      </c>
      <c r="AO838" s="78" t="e">
        <f aca="false">VLOOKUP(F838,PTDS2!$A$1:$Q$13,2)</f>
        <v>#N/A</v>
      </c>
      <c r="AP838" s="78" t="e">
        <f aca="false">VLOOKUP(F838,PTDS2!$A$1:$Q$13,3)</f>
        <v>#N/A</v>
      </c>
      <c r="AQ838" s="78" t="e">
        <f aca="false">VLOOKUP(F838,PTDS2!$A$1:$Q$13,4)</f>
        <v>#N/A</v>
      </c>
      <c r="AR838" s="78" t="e">
        <f aca="false">VLOOKUP(F838,PTDS2!$A$1:$Q$13,5)</f>
        <v>#N/A</v>
      </c>
      <c r="AS838" s="78" t="e">
        <f aca="false">VLOOKUP(F838,PTDS2!$A$1:$Q$13,6)</f>
        <v>#N/A</v>
      </c>
      <c r="AT838" s="78" t="e">
        <f aca="false">VLOOKUP(F838,PTDS2!$A$1:$Q$13,7)</f>
        <v>#N/A</v>
      </c>
      <c r="AU838" s="78" t="e">
        <f aca="false">VLOOKUP(F838,PTDS2!$A$1:$Q$13,8)</f>
        <v>#N/A</v>
      </c>
      <c r="AV838" s="78" t="e">
        <f aca="false">VLOOKUP(F838,PTDS2!$A$1:$Q$13,9)</f>
        <v>#N/A</v>
      </c>
      <c r="AW838" s="78" t="e">
        <f aca="false">VLOOKUP(F838,PTDS2!$A$1:$Q$13,10)</f>
        <v>#N/A</v>
      </c>
      <c r="AX838" s="78" t="e">
        <f aca="false">VLOOKUP(F838,PTDS2!$A$1:$Q$13,11)</f>
        <v>#N/A</v>
      </c>
      <c r="AY838" s="78" t="e">
        <f aca="false">VLOOKUP(F838,PTDS2!$A$1:$Q$13,12)</f>
        <v>#N/A</v>
      </c>
      <c r="AZ838" s="78" t="e">
        <f aca="false">VLOOKUP(F838,PTDS2!$A$1:$Q$13,13)</f>
        <v>#N/A</v>
      </c>
      <c r="BA838" s="78" t="e">
        <f aca="false">VLOOKUP(F838,PTDS2!$A$1:$Q$13,14)</f>
        <v>#N/A</v>
      </c>
      <c r="BB838" s="78" t="e">
        <f aca="false">VLOOKUP(F838,PTDS2!$A$1:$Q$13,15)</f>
        <v>#N/A</v>
      </c>
      <c r="BC838" s="78" t="e">
        <f aca="false">VLOOKUP(F838,PTDS2!$A$1:$Q$13,16)</f>
        <v>#N/A</v>
      </c>
      <c r="BD838" s="78" t="e">
        <f aca="false">VLOOKUP(F838,PTDS2!$A$1:$Q$13,17)</f>
        <v>#N/A</v>
      </c>
      <c r="BF838" s="78" t="e">
        <f aca="false">IF(AO838=0,"",AO838)</f>
        <v>#N/A</v>
      </c>
      <c r="BG838" s="78" t="e">
        <f aca="false">IF(AP838=0,"",AP838)</f>
        <v>#N/A</v>
      </c>
      <c r="BH838" s="78" t="e">
        <f aca="false">IF(AQ838=0,"",AQ838)</f>
        <v>#N/A</v>
      </c>
      <c r="BI838" s="78" t="e">
        <f aca="false">IF(AR838=0,"",AR838)</f>
        <v>#N/A</v>
      </c>
      <c r="BJ838" s="78" t="e">
        <f aca="false">IF(AS838=0,"",AS838)</f>
        <v>#N/A</v>
      </c>
      <c r="BK838" s="78" t="e">
        <f aca="false">IF(AT838=0,"",AT838)</f>
        <v>#N/A</v>
      </c>
      <c r="BL838" s="78" t="e">
        <f aca="false">IF(AU838=0,"",AU838)</f>
        <v>#N/A</v>
      </c>
      <c r="BM838" s="78" t="e">
        <f aca="false">IF(AV838=0,"",AV838)</f>
        <v>#N/A</v>
      </c>
      <c r="BN838" s="78" t="e">
        <f aca="false">IF(AW838=0,"",AW838)</f>
        <v>#N/A</v>
      </c>
      <c r="BO838" s="78" t="e">
        <f aca="false">IF(AX838=0,"",AX838)</f>
        <v>#N/A</v>
      </c>
      <c r="BP838" s="78" t="e">
        <f aca="false">IF(AY838=0,"",AY838)</f>
        <v>#N/A</v>
      </c>
      <c r="BQ838" s="78" t="e">
        <f aca="false">IF(AZ838=0,"",AZ838)</f>
        <v>#N/A</v>
      </c>
      <c r="BR838" s="78" t="e">
        <f aca="false">IF(BA838=0,"",BA838)</f>
        <v>#N/A</v>
      </c>
      <c r="BS838" s="78" t="e">
        <f aca="false">IF(BB838=0,"",BB838)</f>
        <v>#N/A</v>
      </c>
      <c r="BT838" s="78" t="e">
        <f aca="false">IF(BC838=0,"",BC838)</f>
        <v>#N/A</v>
      </c>
      <c r="BU838" s="78" t="e">
        <f aca="false">IF(BD838=0,"",BD838)</f>
        <v>#N/A</v>
      </c>
    </row>
    <row r="839" customFormat="false" ht="56.7" hidden="false" customHeight="true" outlineLevel="0" collapsed="false">
      <c r="A839" s="137"/>
      <c r="B839" s="138"/>
      <c r="C839" s="139"/>
      <c r="D839" s="139"/>
      <c r="E839" s="143"/>
      <c r="F839" s="120"/>
      <c r="G839" s="121"/>
      <c r="H839" s="122"/>
      <c r="I839" s="123"/>
      <c r="J839" s="116"/>
      <c r="K839" s="124" t="str">
        <f aca="false">IF(ISBLANK(I839),"",ROUND(IF(J839&lt;&gt;"€",IF(J839="$",I839*TRANSFERENCIAS!$E$29,I839*TRANSFERENCIAS!$H$29),I839),2))</f>
        <v/>
      </c>
      <c r="L839" s="142"/>
      <c r="M839" s="142"/>
      <c r="N839" s="142"/>
      <c r="O839" s="142"/>
      <c r="P839" s="142"/>
      <c r="Q839" s="160" t="str">
        <f aca="false">IF(ISNUMBER(X839),X839,"P")</f>
        <v>P</v>
      </c>
      <c r="W839" s="129" t="n">
        <f aca="false">SUM(L839:O839)</f>
        <v>0</v>
      </c>
      <c r="X839" s="129" t="str">
        <f aca="false">IF(W839&gt;0,ABS(W839-K839),"")</f>
        <v/>
      </c>
      <c r="AO839" s="78" t="e">
        <f aca="false">VLOOKUP(F839,PTDS2!$A$1:$Q$13,2)</f>
        <v>#N/A</v>
      </c>
      <c r="AP839" s="78" t="e">
        <f aca="false">VLOOKUP(F839,PTDS2!$A$1:$Q$13,3)</f>
        <v>#N/A</v>
      </c>
      <c r="AQ839" s="78" t="e">
        <f aca="false">VLOOKUP(F839,PTDS2!$A$1:$Q$13,4)</f>
        <v>#N/A</v>
      </c>
      <c r="AR839" s="78" t="e">
        <f aca="false">VLOOKUP(F839,PTDS2!$A$1:$Q$13,5)</f>
        <v>#N/A</v>
      </c>
      <c r="AS839" s="78" t="e">
        <f aca="false">VLOOKUP(F839,PTDS2!$A$1:$Q$13,6)</f>
        <v>#N/A</v>
      </c>
      <c r="AT839" s="78" t="e">
        <f aca="false">VLOOKUP(F839,PTDS2!$A$1:$Q$13,7)</f>
        <v>#N/A</v>
      </c>
      <c r="AU839" s="78" t="e">
        <f aca="false">VLOOKUP(F839,PTDS2!$A$1:$Q$13,8)</f>
        <v>#N/A</v>
      </c>
      <c r="AV839" s="78" t="e">
        <f aca="false">VLOOKUP(F839,PTDS2!$A$1:$Q$13,9)</f>
        <v>#N/A</v>
      </c>
      <c r="AW839" s="78" t="e">
        <f aca="false">VLOOKUP(F839,PTDS2!$A$1:$Q$13,10)</f>
        <v>#N/A</v>
      </c>
      <c r="AX839" s="78" t="e">
        <f aca="false">VLOOKUP(F839,PTDS2!$A$1:$Q$13,11)</f>
        <v>#N/A</v>
      </c>
      <c r="AY839" s="78" t="e">
        <f aca="false">VLOOKUP(F839,PTDS2!$A$1:$Q$13,12)</f>
        <v>#N/A</v>
      </c>
      <c r="AZ839" s="78" t="e">
        <f aca="false">VLOOKUP(F839,PTDS2!$A$1:$Q$13,13)</f>
        <v>#N/A</v>
      </c>
      <c r="BA839" s="78" t="e">
        <f aca="false">VLOOKUP(F839,PTDS2!$A$1:$Q$13,14)</f>
        <v>#N/A</v>
      </c>
      <c r="BB839" s="78" t="e">
        <f aca="false">VLOOKUP(F839,PTDS2!$A$1:$Q$13,15)</f>
        <v>#N/A</v>
      </c>
      <c r="BC839" s="78" t="e">
        <f aca="false">VLOOKUP(F839,PTDS2!$A$1:$Q$13,16)</f>
        <v>#N/A</v>
      </c>
      <c r="BD839" s="78" t="e">
        <f aca="false">VLOOKUP(F839,PTDS2!$A$1:$Q$13,17)</f>
        <v>#N/A</v>
      </c>
      <c r="BF839" s="78" t="e">
        <f aca="false">IF(AO839=0,"",AO839)</f>
        <v>#N/A</v>
      </c>
      <c r="BG839" s="78" t="e">
        <f aca="false">IF(AP839=0,"",AP839)</f>
        <v>#N/A</v>
      </c>
      <c r="BH839" s="78" t="e">
        <f aca="false">IF(AQ839=0,"",AQ839)</f>
        <v>#N/A</v>
      </c>
      <c r="BI839" s="78" t="e">
        <f aca="false">IF(AR839=0,"",AR839)</f>
        <v>#N/A</v>
      </c>
      <c r="BJ839" s="78" t="e">
        <f aca="false">IF(AS839=0,"",AS839)</f>
        <v>#N/A</v>
      </c>
      <c r="BK839" s="78" t="e">
        <f aca="false">IF(AT839=0,"",AT839)</f>
        <v>#N/A</v>
      </c>
      <c r="BL839" s="78" t="e">
        <f aca="false">IF(AU839=0,"",AU839)</f>
        <v>#N/A</v>
      </c>
      <c r="BM839" s="78" t="e">
        <f aca="false">IF(AV839=0,"",AV839)</f>
        <v>#N/A</v>
      </c>
      <c r="BN839" s="78" t="e">
        <f aca="false">IF(AW839=0,"",AW839)</f>
        <v>#N/A</v>
      </c>
      <c r="BO839" s="78" t="e">
        <f aca="false">IF(AX839=0,"",AX839)</f>
        <v>#N/A</v>
      </c>
      <c r="BP839" s="78" t="e">
        <f aca="false">IF(AY839=0,"",AY839)</f>
        <v>#N/A</v>
      </c>
      <c r="BQ839" s="78" t="e">
        <f aca="false">IF(AZ839=0,"",AZ839)</f>
        <v>#N/A</v>
      </c>
      <c r="BR839" s="78" t="e">
        <f aca="false">IF(BA839=0,"",BA839)</f>
        <v>#N/A</v>
      </c>
      <c r="BS839" s="78" t="e">
        <f aca="false">IF(BB839=0,"",BB839)</f>
        <v>#N/A</v>
      </c>
      <c r="BT839" s="78" t="e">
        <f aca="false">IF(BC839=0,"",BC839)</f>
        <v>#N/A</v>
      </c>
      <c r="BU839" s="78" t="e">
        <f aca="false">IF(BD839=0,"",BD839)</f>
        <v>#N/A</v>
      </c>
    </row>
    <row r="840" customFormat="false" ht="56.7" hidden="false" customHeight="true" outlineLevel="0" collapsed="false">
      <c r="A840" s="137"/>
      <c r="B840" s="138"/>
      <c r="C840" s="139"/>
      <c r="D840" s="139"/>
      <c r="E840" s="143"/>
      <c r="F840" s="120"/>
      <c r="G840" s="121"/>
      <c r="H840" s="122"/>
      <c r="I840" s="123"/>
      <c r="J840" s="116"/>
      <c r="K840" s="124" t="str">
        <f aca="false">IF(ISBLANK(I840),"",ROUND(IF(J840&lt;&gt;"€",IF(J840="$",I840*TRANSFERENCIAS!$E$29,I840*TRANSFERENCIAS!$H$29),I840),2))</f>
        <v/>
      </c>
      <c r="L840" s="142"/>
      <c r="M840" s="142"/>
      <c r="N840" s="142"/>
      <c r="O840" s="142"/>
      <c r="P840" s="142"/>
      <c r="Q840" s="160" t="str">
        <f aca="false">IF(ISNUMBER(X840),X840,"P")</f>
        <v>P</v>
      </c>
      <c r="W840" s="129" t="n">
        <f aca="false">SUM(L840:O840)</f>
        <v>0</v>
      </c>
      <c r="X840" s="129" t="str">
        <f aca="false">IF(W840&gt;0,ABS(W840-K840),"")</f>
        <v/>
      </c>
      <c r="AO840" s="78" t="e">
        <f aca="false">VLOOKUP(F840,PTDS2!$A$1:$Q$13,2)</f>
        <v>#N/A</v>
      </c>
      <c r="AP840" s="78" t="e">
        <f aca="false">VLOOKUP(F840,PTDS2!$A$1:$Q$13,3)</f>
        <v>#N/A</v>
      </c>
      <c r="AQ840" s="78" t="e">
        <f aca="false">VLOOKUP(F840,PTDS2!$A$1:$Q$13,4)</f>
        <v>#N/A</v>
      </c>
      <c r="AR840" s="78" t="e">
        <f aca="false">VLOOKUP(F840,PTDS2!$A$1:$Q$13,5)</f>
        <v>#N/A</v>
      </c>
      <c r="AS840" s="78" t="e">
        <f aca="false">VLOOKUP(F840,PTDS2!$A$1:$Q$13,6)</f>
        <v>#N/A</v>
      </c>
      <c r="AT840" s="78" t="e">
        <f aca="false">VLOOKUP(F840,PTDS2!$A$1:$Q$13,7)</f>
        <v>#N/A</v>
      </c>
      <c r="AU840" s="78" t="e">
        <f aca="false">VLOOKUP(F840,PTDS2!$A$1:$Q$13,8)</f>
        <v>#N/A</v>
      </c>
      <c r="AV840" s="78" t="e">
        <f aca="false">VLOOKUP(F840,PTDS2!$A$1:$Q$13,9)</f>
        <v>#N/A</v>
      </c>
      <c r="AW840" s="78" t="e">
        <f aca="false">VLOOKUP(F840,PTDS2!$A$1:$Q$13,10)</f>
        <v>#N/A</v>
      </c>
      <c r="AX840" s="78" t="e">
        <f aca="false">VLOOKUP(F840,PTDS2!$A$1:$Q$13,11)</f>
        <v>#N/A</v>
      </c>
      <c r="AY840" s="78" t="e">
        <f aca="false">VLOOKUP(F840,PTDS2!$A$1:$Q$13,12)</f>
        <v>#N/A</v>
      </c>
      <c r="AZ840" s="78" t="e">
        <f aca="false">VLOOKUP(F840,PTDS2!$A$1:$Q$13,13)</f>
        <v>#N/A</v>
      </c>
      <c r="BA840" s="78" t="e">
        <f aca="false">VLOOKUP(F840,PTDS2!$A$1:$Q$13,14)</f>
        <v>#N/A</v>
      </c>
      <c r="BB840" s="78" t="e">
        <f aca="false">VLOOKUP(F840,PTDS2!$A$1:$Q$13,15)</f>
        <v>#N/A</v>
      </c>
      <c r="BC840" s="78" t="e">
        <f aca="false">VLOOKUP(F840,PTDS2!$A$1:$Q$13,16)</f>
        <v>#N/A</v>
      </c>
      <c r="BD840" s="78" t="e">
        <f aca="false">VLOOKUP(F840,PTDS2!$A$1:$Q$13,17)</f>
        <v>#N/A</v>
      </c>
      <c r="BF840" s="78" t="e">
        <f aca="false">IF(AO840=0,"",AO840)</f>
        <v>#N/A</v>
      </c>
      <c r="BG840" s="78" t="e">
        <f aca="false">IF(AP840=0,"",AP840)</f>
        <v>#N/A</v>
      </c>
      <c r="BH840" s="78" t="e">
        <f aca="false">IF(AQ840=0,"",AQ840)</f>
        <v>#N/A</v>
      </c>
      <c r="BI840" s="78" t="e">
        <f aca="false">IF(AR840=0,"",AR840)</f>
        <v>#N/A</v>
      </c>
      <c r="BJ840" s="78" t="e">
        <f aca="false">IF(AS840=0,"",AS840)</f>
        <v>#N/A</v>
      </c>
      <c r="BK840" s="78" t="e">
        <f aca="false">IF(AT840=0,"",AT840)</f>
        <v>#N/A</v>
      </c>
      <c r="BL840" s="78" t="e">
        <f aca="false">IF(AU840=0,"",AU840)</f>
        <v>#N/A</v>
      </c>
      <c r="BM840" s="78" t="e">
        <f aca="false">IF(AV840=0,"",AV840)</f>
        <v>#N/A</v>
      </c>
      <c r="BN840" s="78" t="e">
        <f aca="false">IF(AW840=0,"",AW840)</f>
        <v>#N/A</v>
      </c>
      <c r="BO840" s="78" t="e">
        <f aca="false">IF(AX840=0,"",AX840)</f>
        <v>#N/A</v>
      </c>
      <c r="BP840" s="78" t="e">
        <f aca="false">IF(AY840=0,"",AY840)</f>
        <v>#N/A</v>
      </c>
      <c r="BQ840" s="78" t="e">
        <f aca="false">IF(AZ840=0,"",AZ840)</f>
        <v>#N/A</v>
      </c>
      <c r="BR840" s="78" t="e">
        <f aca="false">IF(BA840=0,"",BA840)</f>
        <v>#N/A</v>
      </c>
      <c r="BS840" s="78" t="e">
        <f aca="false">IF(BB840=0,"",BB840)</f>
        <v>#N/A</v>
      </c>
      <c r="BT840" s="78" t="e">
        <f aca="false">IF(BC840=0,"",BC840)</f>
        <v>#N/A</v>
      </c>
      <c r="BU840" s="78" t="e">
        <f aca="false">IF(BD840=0,"",BD840)</f>
        <v>#N/A</v>
      </c>
    </row>
    <row r="841" customFormat="false" ht="56.7" hidden="false" customHeight="true" outlineLevel="0" collapsed="false">
      <c r="A841" s="137"/>
      <c r="B841" s="138"/>
      <c r="C841" s="139"/>
      <c r="D841" s="139"/>
      <c r="E841" s="143"/>
      <c r="F841" s="120"/>
      <c r="G841" s="121"/>
      <c r="H841" s="122"/>
      <c r="I841" s="123"/>
      <c r="J841" s="116"/>
      <c r="K841" s="124" t="str">
        <f aca="false">IF(ISBLANK(I841),"",ROUND(IF(J841&lt;&gt;"€",IF(J841="$",I841*TRANSFERENCIAS!$E$29,I841*TRANSFERENCIAS!$H$29),I841),2))</f>
        <v/>
      </c>
      <c r="L841" s="142"/>
      <c r="M841" s="142"/>
      <c r="N841" s="142"/>
      <c r="O841" s="142"/>
      <c r="P841" s="142"/>
      <c r="Q841" s="160" t="str">
        <f aca="false">IF(ISNUMBER(X841),X841,"P")</f>
        <v>P</v>
      </c>
      <c r="W841" s="129" t="n">
        <f aca="false">SUM(L841:O841)</f>
        <v>0</v>
      </c>
      <c r="X841" s="129" t="str">
        <f aca="false">IF(W841&gt;0,ABS(W841-K841),"")</f>
        <v/>
      </c>
      <c r="AO841" s="78" t="e">
        <f aca="false">VLOOKUP(F841,PTDS2!$A$1:$Q$13,2)</f>
        <v>#N/A</v>
      </c>
      <c r="AP841" s="78" t="e">
        <f aca="false">VLOOKUP(F841,PTDS2!$A$1:$Q$13,3)</f>
        <v>#N/A</v>
      </c>
      <c r="AQ841" s="78" t="e">
        <f aca="false">VLOOKUP(F841,PTDS2!$A$1:$Q$13,4)</f>
        <v>#N/A</v>
      </c>
      <c r="AR841" s="78" t="e">
        <f aca="false">VLOOKUP(F841,PTDS2!$A$1:$Q$13,5)</f>
        <v>#N/A</v>
      </c>
      <c r="AS841" s="78" t="e">
        <f aca="false">VLOOKUP(F841,PTDS2!$A$1:$Q$13,6)</f>
        <v>#N/A</v>
      </c>
      <c r="AT841" s="78" t="e">
        <f aca="false">VLOOKUP(F841,PTDS2!$A$1:$Q$13,7)</f>
        <v>#N/A</v>
      </c>
      <c r="AU841" s="78" t="e">
        <f aca="false">VLOOKUP(F841,PTDS2!$A$1:$Q$13,8)</f>
        <v>#N/A</v>
      </c>
      <c r="AV841" s="78" t="e">
        <f aca="false">VLOOKUP(F841,PTDS2!$A$1:$Q$13,9)</f>
        <v>#N/A</v>
      </c>
      <c r="AW841" s="78" t="e">
        <f aca="false">VLOOKUP(F841,PTDS2!$A$1:$Q$13,10)</f>
        <v>#N/A</v>
      </c>
      <c r="AX841" s="78" t="e">
        <f aca="false">VLOOKUP(F841,PTDS2!$A$1:$Q$13,11)</f>
        <v>#N/A</v>
      </c>
      <c r="AY841" s="78" t="e">
        <f aca="false">VLOOKUP(F841,PTDS2!$A$1:$Q$13,12)</f>
        <v>#N/A</v>
      </c>
      <c r="AZ841" s="78" t="e">
        <f aca="false">VLOOKUP(F841,PTDS2!$A$1:$Q$13,13)</f>
        <v>#N/A</v>
      </c>
      <c r="BA841" s="78" t="e">
        <f aca="false">VLOOKUP(F841,PTDS2!$A$1:$Q$13,14)</f>
        <v>#N/A</v>
      </c>
      <c r="BB841" s="78" t="e">
        <f aca="false">VLOOKUP(F841,PTDS2!$A$1:$Q$13,15)</f>
        <v>#N/A</v>
      </c>
      <c r="BC841" s="78" t="e">
        <f aca="false">VLOOKUP(F841,PTDS2!$A$1:$Q$13,16)</f>
        <v>#N/A</v>
      </c>
      <c r="BD841" s="78" t="e">
        <f aca="false">VLOOKUP(F841,PTDS2!$A$1:$Q$13,17)</f>
        <v>#N/A</v>
      </c>
      <c r="BF841" s="78" t="e">
        <f aca="false">IF(AO841=0,"",AO841)</f>
        <v>#N/A</v>
      </c>
      <c r="BG841" s="78" t="e">
        <f aca="false">IF(AP841=0,"",AP841)</f>
        <v>#N/A</v>
      </c>
      <c r="BH841" s="78" t="e">
        <f aca="false">IF(AQ841=0,"",AQ841)</f>
        <v>#N/A</v>
      </c>
      <c r="BI841" s="78" t="e">
        <f aca="false">IF(AR841=0,"",AR841)</f>
        <v>#N/A</v>
      </c>
      <c r="BJ841" s="78" t="e">
        <f aca="false">IF(AS841=0,"",AS841)</f>
        <v>#N/A</v>
      </c>
      <c r="BK841" s="78" t="e">
        <f aca="false">IF(AT841=0,"",AT841)</f>
        <v>#N/A</v>
      </c>
      <c r="BL841" s="78" t="e">
        <f aca="false">IF(AU841=0,"",AU841)</f>
        <v>#N/A</v>
      </c>
      <c r="BM841" s="78" t="e">
        <f aca="false">IF(AV841=0,"",AV841)</f>
        <v>#N/A</v>
      </c>
      <c r="BN841" s="78" t="e">
        <f aca="false">IF(AW841=0,"",AW841)</f>
        <v>#N/A</v>
      </c>
      <c r="BO841" s="78" t="e">
        <f aca="false">IF(AX841=0,"",AX841)</f>
        <v>#N/A</v>
      </c>
      <c r="BP841" s="78" t="e">
        <f aca="false">IF(AY841=0,"",AY841)</f>
        <v>#N/A</v>
      </c>
      <c r="BQ841" s="78" t="e">
        <f aca="false">IF(AZ841=0,"",AZ841)</f>
        <v>#N/A</v>
      </c>
      <c r="BR841" s="78" t="e">
        <f aca="false">IF(BA841=0,"",BA841)</f>
        <v>#N/A</v>
      </c>
      <c r="BS841" s="78" t="e">
        <f aca="false">IF(BB841=0,"",BB841)</f>
        <v>#N/A</v>
      </c>
      <c r="BT841" s="78" t="e">
        <f aca="false">IF(BC841=0,"",BC841)</f>
        <v>#N/A</v>
      </c>
      <c r="BU841" s="78" t="e">
        <f aca="false">IF(BD841=0,"",BD841)</f>
        <v>#N/A</v>
      </c>
    </row>
    <row r="842" customFormat="false" ht="56.7" hidden="false" customHeight="true" outlineLevel="0" collapsed="false">
      <c r="A842" s="137"/>
      <c r="B842" s="138"/>
      <c r="C842" s="139"/>
      <c r="D842" s="139"/>
      <c r="E842" s="143"/>
      <c r="F842" s="120"/>
      <c r="G842" s="121"/>
      <c r="H842" s="122"/>
      <c r="I842" s="123"/>
      <c r="J842" s="116"/>
      <c r="K842" s="124" t="str">
        <f aca="false">IF(ISBLANK(I842),"",ROUND(IF(J842&lt;&gt;"€",IF(J842="$",I842*TRANSFERENCIAS!$E$29,I842*TRANSFERENCIAS!$H$29),I842),2))</f>
        <v/>
      </c>
      <c r="L842" s="142"/>
      <c r="M842" s="142"/>
      <c r="N842" s="142"/>
      <c r="O842" s="142"/>
      <c r="P842" s="142"/>
      <c r="Q842" s="160" t="str">
        <f aca="false">IF(ISNUMBER(X842),X842,"P")</f>
        <v>P</v>
      </c>
      <c r="W842" s="129" t="n">
        <f aca="false">SUM(L842:O842)</f>
        <v>0</v>
      </c>
      <c r="X842" s="129" t="str">
        <f aca="false">IF(W842&gt;0,ABS(W842-K842),"")</f>
        <v/>
      </c>
      <c r="AO842" s="78" t="e">
        <f aca="false">VLOOKUP(F842,PTDS2!$A$1:$Q$13,2)</f>
        <v>#N/A</v>
      </c>
      <c r="AP842" s="78" t="e">
        <f aca="false">VLOOKUP(F842,PTDS2!$A$1:$Q$13,3)</f>
        <v>#N/A</v>
      </c>
      <c r="AQ842" s="78" t="e">
        <f aca="false">VLOOKUP(F842,PTDS2!$A$1:$Q$13,4)</f>
        <v>#N/A</v>
      </c>
      <c r="AR842" s="78" t="e">
        <f aca="false">VLOOKUP(F842,PTDS2!$A$1:$Q$13,5)</f>
        <v>#N/A</v>
      </c>
      <c r="AS842" s="78" t="e">
        <f aca="false">VLOOKUP(F842,PTDS2!$A$1:$Q$13,6)</f>
        <v>#N/A</v>
      </c>
      <c r="AT842" s="78" t="e">
        <f aca="false">VLOOKUP(F842,PTDS2!$A$1:$Q$13,7)</f>
        <v>#N/A</v>
      </c>
      <c r="AU842" s="78" t="e">
        <f aca="false">VLOOKUP(F842,PTDS2!$A$1:$Q$13,8)</f>
        <v>#N/A</v>
      </c>
      <c r="AV842" s="78" t="e">
        <f aca="false">VLOOKUP(F842,PTDS2!$A$1:$Q$13,9)</f>
        <v>#N/A</v>
      </c>
      <c r="AW842" s="78" t="e">
        <f aca="false">VLOOKUP(F842,PTDS2!$A$1:$Q$13,10)</f>
        <v>#N/A</v>
      </c>
      <c r="AX842" s="78" t="e">
        <f aca="false">VLOOKUP(F842,PTDS2!$A$1:$Q$13,11)</f>
        <v>#N/A</v>
      </c>
      <c r="AY842" s="78" t="e">
        <f aca="false">VLOOKUP(F842,PTDS2!$A$1:$Q$13,12)</f>
        <v>#N/A</v>
      </c>
      <c r="AZ842" s="78" t="e">
        <f aca="false">VLOOKUP(F842,PTDS2!$A$1:$Q$13,13)</f>
        <v>#N/A</v>
      </c>
      <c r="BA842" s="78" t="e">
        <f aca="false">VLOOKUP(F842,PTDS2!$A$1:$Q$13,14)</f>
        <v>#N/A</v>
      </c>
      <c r="BB842" s="78" t="e">
        <f aca="false">VLOOKUP(F842,PTDS2!$A$1:$Q$13,15)</f>
        <v>#N/A</v>
      </c>
      <c r="BC842" s="78" t="e">
        <f aca="false">VLOOKUP(F842,PTDS2!$A$1:$Q$13,16)</f>
        <v>#N/A</v>
      </c>
      <c r="BD842" s="78" t="e">
        <f aca="false">VLOOKUP(F842,PTDS2!$A$1:$Q$13,17)</f>
        <v>#N/A</v>
      </c>
      <c r="BF842" s="78" t="e">
        <f aca="false">IF(AO842=0,"",AO842)</f>
        <v>#N/A</v>
      </c>
      <c r="BG842" s="78" t="e">
        <f aca="false">IF(AP842=0,"",AP842)</f>
        <v>#N/A</v>
      </c>
      <c r="BH842" s="78" t="e">
        <f aca="false">IF(AQ842=0,"",AQ842)</f>
        <v>#N/A</v>
      </c>
      <c r="BI842" s="78" t="e">
        <f aca="false">IF(AR842=0,"",AR842)</f>
        <v>#N/A</v>
      </c>
      <c r="BJ842" s="78" t="e">
        <f aca="false">IF(AS842=0,"",AS842)</f>
        <v>#N/A</v>
      </c>
      <c r="BK842" s="78" t="e">
        <f aca="false">IF(AT842=0,"",AT842)</f>
        <v>#N/A</v>
      </c>
      <c r="BL842" s="78" t="e">
        <f aca="false">IF(AU842=0,"",AU842)</f>
        <v>#N/A</v>
      </c>
      <c r="BM842" s="78" t="e">
        <f aca="false">IF(AV842=0,"",AV842)</f>
        <v>#N/A</v>
      </c>
      <c r="BN842" s="78" t="e">
        <f aca="false">IF(AW842=0,"",AW842)</f>
        <v>#N/A</v>
      </c>
      <c r="BO842" s="78" t="e">
        <f aca="false">IF(AX842=0,"",AX842)</f>
        <v>#N/A</v>
      </c>
      <c r="BP842" s="78" t="e">
        <f aca="false">IF(AY842=0,"",AY842)</f>
        <v>#N/A</v>
      </c>
      <c r="BQ842" s="78" t="e">
        <f aca="false">IF(AZ842=0,"",AZ842)</f>
        <v>#N/A</v>
      </c>
      <c r="BR842" s="78" t="e">
        <f aca="false">IF(BA842=0,"",BA842)</f>
        <v>#N/A</v>
      </c>
      <c r="BS842" s="78" t="e">
        <f aca="false">IF(BB842=0,"",BB842)</f>
        <v>#N/A</v>
      </c>
      <c r="BT842" s="78" t="e">
        <f aca="false">IF(BC842=0,"",BC842)</f>
        <v>#N/A</v>
      </c>
      <c r="BU842" s="78" t="e">
        <f aca="false">IF(BD842=0,"",BD842)</f>
        <v>#N/A</v>
      </c>
    </row>
    <row r="843" customFormat="false" ht="56.7" hidden="false" customHeight="true" outlineLevel="0" collapsed="false">
      <c r="A843" s="137"/>
      <c r="B843" s="138"/>
      <c r="C843" s="139"/>
      <c r="D843" s="139"/>
      <c r="E843" s="143"/>
      <c r="F843" s="120"/>
      <c r="G843" s="121"/>
      <c r="H843" s="122"/>
      <c r="I843" s="123"/>
      <c r="J843" s="116"/>
      <c r="K843" s="124" t="str">
        <f aca="false">IF(ISBLANK(I843),"",ROUND(IF(J843&lt;&gt;"€",IF(J843="$",I843*TRANSFERENCIAS!$E$29,I843*TRANSFERENCIAS!$H$29),I843),2))</f>
        <v/>
      </c>
      <c r="L843" s="142"/>
      <c r="M843" s="142"/>
      <c r="N843" s="142"/>
      <c r="O843" s="142"/>
      <c r="P843" s="142"/>
      <c r="Q843" s="160" t="str">
        <f aca="false">IF(ISNUMBER(X843),X843,"P")</f>
        <v>P</v>
      </c>
      <c r="W843" s="129" t="n">
        <f aca="false">SUM(L843:O843)</f>
        <v>0</v>
      </c>
      <c r="X843" s="129" t="str">
        <f aca="false">IF(W843&gt;0,ABS(W843-K843),"")</f>
        <v/>
      </c>
      <c r="AO843" s="78" t="e">
        <f aca="false">VLOOKUP(F843,PTDS2!$A$1:$Q$13,2)</f>
        <v>#N/A</v>
      </c>
      <c r="AP843" s="78" t="e">
        <f aca="false">VLOOKUP(F843,PTDS2!$A$1:$Q$13,3)</f>
        <v>#N/A</v>
      </c>
      <c r="AQ843" s="78" t="e">
        <f aca="false">VLOOKUP(F843,PTDS2!$A$1:$Q$13,4)</f>
        <v>#N/A</v>
      </c>
      <c r="AR843" s="78" t="e">
        <f aca="false">VLOOKUP(F843,PTDS2!$A$1:$Q$13,5)</f>
        <v>#N/A</v>
      </c>
      <c r="AS843" s="78" t="e">
        <f aca="false">VLOOKUP(F843,PTDS2!$A$1:$Q$13,6)</f>
        <v>#N/A</v>
      </c>
      <c r="AT843" s="78" t="e">
        <f aca="false">VLOOKUP(F843,PTDS2!$A$1:$Q$13,7)</f>
        <v>#N/A</v>
      </c>
      <c r="AU843" s="78" t="e">
        <f aca="false">VLOOKUP(F843,PTDS2!$A$1:$Q$13,8)</f>
        <v>#N/A</v>
      </c>
      <c r="AV843" s="78" t="e">
        <f aca="false">VLOOKUP(F843,PTDS2!$A$1:$Q$13,9)</f>
        <v>#N/A</v>
      </c>
      <c r="AW843" s="78" t="e">
        <f aca="false">VLOOKUP(F843,PTDS2!$A$1:$Q$13,10)</f>
        <v>#N/A</v>
      </c>
      <c r="AX843" s="78" t="e">
        <f aca="false">VLOOKUP(F843,PTDS2!$A$1:$Q$13,11)</f>
        <v>#N/A</v>
      </c>
      <c r="AY843" s="78" t="e">
        <f aca="false">VLOOKUP(F843,PTDS2!$A$1:$Q$13,12)</f>
        <v>#N/A</v>
      </c>
      <c r="AZ843" s="78" t="e">
        <f aca="false">VLOOKUP(F843,PTDS2!$A$1:$Q$13,13)</f>
        <v>#N/A</v>
      </c>
      <c r="BA843" s="78" t="e">
        <f aca="false">VLOOKUP(F843,PTDS2!$A$1:$Q$13,14)</f>
        <v>#N/A</v>
      </c>
      <c r="BB843" s="78" t="e">
        <f aca="false">VLOOKUP(F843,PTDS2!$A$1:$Q$13,15)</f>
        <v>#N/A</v>
      </c>
      <c r="BC843" s="78" t="e">
        <f aca="false">VLOOKUP(F843,PTDS2!$A$1:$Q$13,16)</f>
        <v>#N/A</v>
      </c>
      <c r="BD843" s="78" t="e">
        <f aca="false">VLOOKUP(F843,PTDS2!$A$1:$Q$13,17)</f>
        <v>#N/A</v>
      </c>
      <c r="BF843" s="78" t="e">
        <f aca="false">IF(AO843=0,"",AO843)</f>
        <v>#N/A</v>
      </c>
      <c r="BG843" s="78" t="e">
        <f aca="false">IF(AP843=0,"",AP843)</f>
        <v>#N/A</v>
      </c>
      <c r="BH843" s="78" t="e">
        <f aca="false">IF(AQ843=0,"",AQ843)</f>
        <v>#N/A</v>
      </c>
      <c r="BI843" s="78" t="e">
        <f aca="false">IF(AR843=0,"",AR843)</f>
        <v>#N/A</v>
      </c>
      <c r="BJ843" s="78" t="e">
        <f aca="false">IF(AS843=0,"",AS843)</f>
        <v>#N/A</v>
      </c>
      <c r="BK843" s="78" t="e">
        <f aca="false">IF(AT843=0,"",AT843)</f>
        <v>#N/A</v>
      </c>
      <c r="BL843" s="78" t="e">
        <f aca="false">IF(AU843=0,"",AU843)</f>
        <v>#N/A</v>
      </c>
      <c r="BM843" s="78" t="e">
        <f aca="false">IF(AV843=0,"",AV843)</f>
        <v>#N/A</v>
      </c>
      <c r="BN843" s="78" t="e">
        <f aca="false">IF(AW843=0,"",AW843)</f>
        <v>#N/A</v>
      </c>
      <c r="BO843" s="78" t="e">
        <f aca="false">IF(AX843=0,"",AX843)</f>
        <v>#N/A</v>
      </c>
      <c r="BP843" s="78" t="e">
        <f aca="false">IF(AY843=0,"",AY843)</f>
        <v>#N/A</v>
      </c>
      <c r="BQ843" s="78" t="e">
        <f aca="false">IF(AZ843=0,"",AZ843)</f>
        <v>#N/A</v>
      </c>
      <c r="BR843" s="78" t="e">
        <f aca="false">IF(BA843=0,"",BA843)</f>
        <v>#N/A</v>
      </c>
      <c r="BS843" s="78" t="e">
        <f aca="false">IF(BB843=0,"",BB843)</f>
        <v>#N/A</v>
      </c>
      <c r="BT843" s="78" t="e">
        <f aca="false">IF(BC843=0,"",BC843)</f>
        <v>#N/A</v>
      </c>
      <c r="BU843" s="78" t="e">
        <f aca="false">IF(BD843=0,"",BD843)</f>
        <v>#N/A</v>
      </c>
    </row>
    <row r="844" customFormat="false" ht="56.7" hidden="false" customHeight="true" outlineLevel="0" collapsed="false">
      <c r="A844" s="137"/>
      <c r="B844" s="138"/>
      <c r="C844" s="139"/>
      <c r="D844" s="139"/>
      <c r="E844" s="143"/>
      <c r="F844" s="120"/>
      <c r="G844" s="121"/>
      <c r="H844" s="122"/>
      <c r="I844" s="123"/>
      <c r="J844" s="116"/>
      <c r="K844" s="124" t="str">
        <f aca="false">IF(ISBLANK(I844),"",ROUND(IF(J844&lt;&gt;"€",IF(J844="$",I844*TRANSFERENCIAS!$E$29,I844*TRANSFERENCIAS!$H$29),I844),2))</f>
        <v/>
      </c>
      <c r="L844" s="142"/>
      <c r="M844" s="142"/>
      <c r="N844" s="142"/>
      <c r="O844" s="142"/>
      <c r="P844" s="142"/>
      <c r="Q844" s="160" t="str">
        <f aca="false">IF(ISNUMBER(X844),X844,"P")</f>
        <v>P</v>
      </c>
      <c r="W844" s="129" t="n">
        <f aca="false">SUM(L844:O844)</f>
        <v>0</v>
      </c>
      <c r="X844" s="129" t="str">
        <f aca="false">IF(W844&gt;0,ABS(W844-K844),"")</f>
        <v/>
      </c>
      <c r="AO844" s="78" t="e">
        <f aca="false">VLOOKUP(F844,PTDS2!$A$1:$Q$13,2)</f>
        <v>#N/A</v>
      </c>
      <c r="AP844" s="78" t="e">
        <f aca="false">VLOOKUP(F844,PTDS2!$A$1:$Q$13,3)</f>
        <v>#N/A</v>
      </c>
      <c r="AQ844" s="78" t="e">
        <f aca="false">VLOOKUP(F844,PTDS2!$A$1:$Q$13,4)</f>
        <v>#N/A</v>
      </c>
      <c r="AR844" s="78" t="e">
        <f aca="false">VLOOKUP(F844,PTDS2!$A$1:$Q$13,5)</f>
        <v>#N/A</v>
      </c>
      <c r="AS844" s="78" t="e">
        <f aca="false">VLOOKUP(F844,PTDS2!$A$1:$Q$13,6)</f>
        <v>#N/A</v>
      </c>
      <c r="AT844" s="78" t="e">
        <f aca="false">VLOOKUP(F844,PTDS2!$A$1:$Q$13,7)</f>
        <v>#N/A</v>
      </c>
      <c r="AU844" s="78" t="e">
        <f aca="false">VLOOKUP(F844,PTDS2!$A$1:$Q$13,8)</f>
        <v>#N/A</v>
      </c>
      <c r="AV844" s="78" t="e">
        <f aca="false">VLOOKUP(F844,PTDS2!$A$1:$Q$13,9)</f>
        <v>#N/A</v>
      </c>
      <c r="AW844" s="78" t="e">
        <f aca="false">VLOOKUP(F844,PTDS2!$A$1:$Q$13,10)</f>
        <v>#N/A</v>
      </c>
      <c r="AX844" s="78" t="e">
        <f aca="false">VLOOKUP(F844,PTDS2!$A$1:$Q$13,11)</f>
        <v>#N/A</v>
      </c>
      <c r="AY844" s="78" t="e">
        <f aca="false">VLOOKUP(F844,PTDS2!$A$1:$Q$13,12)</f>
        <v>#N/A</v>
      </c>
      <c r="AZ844" s="78" t="e">
        <f aca="false">VLOOKUP(F844,PTDS2!$A$1:$Q$13,13)</f>
        <v>#N/A</v>
      </c>
      <c r="BA844" s="78" t="e">
        <f aca="false">VLOOKUP(F844,PTDS2!$A$1:$Q$13,14)</f>
        <v>#N/A</v>
      </c>
      <c r="BB844" s="78" t="e">
        <f aca="false">VLOOKUP(F844,PTDS2!$A$1:$Q$13,15)</f>
        <v>#N/A</v>
      </c>
      <c r="BC844" s="78" t="e">
        <f aca="false">VLOOKUP(F844,PTDS2!$A$1:$Q$13,16)</f>
        <v>#N/A</v>
      </c>
      <c r="BD844" s="78" t="e">
        <f aca="false">VLOOKUP(F844,PTDS2!$A$1:$Q$13,17)</f>
        <v>#N/A</v>
      </c>
      <c r="BF844" s="78" t="e">
        <f aca="false">IF(AO844=0,"",AO844)</f>
        <v>#N/A</v>
      </c>
      <c r="BG844" s="78" t="e">
        <f aca="false">IF(AP844=0,"",AP844)</f>
        <v>#N/A</v>
      </c>
      <c r="BH844" s="78" t="e">
        <f aca="false">IF(AQ844=0,"",AQ844)</f>
        <v>#N/A</v>
      </c>
      <c r="BI844" s="78" t="e">
        <f aca="false">IF(AR844=0,"",AR844)</f>
        <v>#N/A</v>
      </c>
      <c r="BJ844" s="78" t="e">
        <f aca="false">IF(AS844=0,"",AS844)</f>
        <v>#N/A</v>
      </c>
      <c r="BK844" s="78" t="e">
        <f aca="false">IF(AT844=0,"",AT844)</f>
        <v>#N/A</v>
      </c>
      <c r="BL844" s="78" t="e">
        <f aca="false">IF(AU844=0,"",AU844)</f>
        <v>#N/A</v>
      </c>
      <c r="BM844" s="78" t="e">
        <f aca="false">IF(AV844=0,"",AV844)</f>
        <v>#N/A</v>
      </c>
      <c r="BN844" s="78" t="e">
        <f aca="false">IF(AW844=0,"",AW844)</f>
        <v>#N/A</v>
      </c>
      <c r="BO844" s="78" t="e">
        <f aca="false">IF(AX844=0,"",AX844)</f>
        <v>#N/A</v>
      </c>
      <c r="BP844" s="78" t="e">
        <f aca="false">IF(AY844=0,"",AY844)</f>
        <v>#N/A</v>
      </c>
      <c r="BQ844" s="78" t="e">
        <f aca="false">IF(AZ844=0,"",AZ844)</f>
        <v>#N/A</v>
      </c>
      <c r="BR844" s="78" t="e">
        <f aca="false">IF(BA844=0,"",BA844)</f>
        <v>#N/A</v>
      </c>
      <c r="BS844" s="78" t="e">
        <f aca="false">IF(BB844=0,"",BB844)</f>
        <v>#N/A</v>
      </c>
      <c r="BT844" s="78" t="e">
        <f aca="false">IF(BC844=0,"",BC844)</f>
        <v>#N/A</v>
      </c>
      <c r="BU844" s="78" t="e">
        <f aca="false">IF(BD844=0,"",BD844)</f>
        <v>#N/A</v>
      </c>
    </row>
    <row r="845" customFormat="false" ht="56.7" hidden="false" customHeight="true" outlineLevel="0" collapsed="false">
      <c r="A845" s="137"/>
      <c r="B845" s="138"/>
      <c r="C845" s="139"/>
      <c r="D845" s="139"/>
      <c r="E845" s="143"/>
      <c r="F845" s="120"/>
      <c r="G845" s="121"/>
      <c r="H845" s="122"/>
      <c r="I845" s="123"/>
      <c r="J845" s="116"/>
      <c r="K845" s="124" t="str">
        <f aca="false">IF(ISBLANK(I845),"",ROUND(IF(J845&lt;&gt;"€",IF(J845="$",I845*TRANSFERENCIAS!$E$29,I845*TRANSFERENCIAS!$H$29),I845),2))</f>
        <v/>
      </c>
      <c r="L845" s="142"/>
      <c r="M845" s="142"/>
      <c r="N845" s="142"/>
      <c r="O845" s="142"/>
      <c r="P845" s="142"/>
      <c r="Q845" s="160" t="str">
        <f aca="false">IF(ISNUMBER(X845),X845,"P")</f>
        <v>P</v>
      </c>
      <c r="W845" s="129" t="n">
        <f aca="false">SUM(L845:O845)</f>
        <v>0</v>
      </c>
      <c r="X845" s="129" t="str">
        <f aca="false">IF(W845&gt;0,ABS(W845-K845),"")</f>
        <v/>
      </c>
      <c r="AO845" s="78" t="e">
        <f aca="false">VLOOKUP(F845,PTDS2!$A$1:$Q$13,2)</f>
        <v>#N/A</v>
      </c>
      <c r="AP845" s="78" t="e">
        <f aca="false">VLOOKUP(F845,PTDS2!$A$1:$Q$13,3)</f>
        <v>#N/A</v>
      </c>
      <c r="AQ845" s="78" t="e">
        <f aca="false">VLOOKUP(F845,PTDS2!$A$1:$Q$13,4)</f>
        <v>#N/A</v>
      </c>
      <c r="AR845" s="78" t="e">
        <f aca="false">VLOOKUP(F845,PTDS2!$A$1:$Q$13,5)</f>
        <v>#N/A</v>
      </c>
      <c r="AS845" s="78" t="e">
        <f aca="false">VLOOKUP(F845,PTDS2!$A$1:$Q$13,6)</f>
        <v>#N/A</v>
      </c>
      <c r="AT845" s="78" t="e">
        <f aca="false">VLOOKUP(F845,PTDS2!$A$1:$Q$13,7)</f>
        <v>#N/A</v>
      </c>
      <c r="AU845" s="78" t="e">
        <f aca="false">VLOOKUP(F845,PTDS2!$A$1:$Q$13,8)</f>
        <v>#N/A</v>
      </c>
      <c r="AV845" s="78" t="e">
        <f aca="false">VLOOKUP(F845,PTDS2!$A$1:$Q$13,9)</f>
        <v>#N/A</v>
      </c>
      <c r="AW845" s="78" t="e">
        <f aca="false">VLOOKUP(F845,PTDS2!$A$1:$Q$13,10)</f>
        <v>#N/A</v>
      </c>
      <c r="AX845" s="78" t="e">
        <f aca="false">VLOOKUP(F845,PTDS2!$A$1:$Q$13,11)</f>
        <v>#N/A</v>
      </c>
      <c r="AY845" s="78" t="e">
        <f aca="false">VLOOKUP(F845,PTDS2!$A$1:$Q$13,12)</f>
        <v>#N/A</v>
      </c>
      <c r="AZ845" s="78" t="e">
        <f aca="false">VLOOKUP(F845,PTDS2!$A$1:$Q$13,13)</f>
        <v>#N/A</v>
      </c>
      <c r="BA845" s="78" t="e">
        <f aca="false">VLOOKUP(F845,PTDS2!$A$1:$Q$13,14)</f>
        <v>#N/A</v>
      </c>
      <c r="BB845" s="78" t="e">
        <f aca="false">VLOOKUP(F845,PTDS2!$A$1:$Q$13,15)</f>
        <v>#N/A</v>
      </c>
      <c r="BC845" s="78" t="e">
        <f aca="false">VLOOKUP(F845,PTDS2!$A$1:$Q$13,16)</f>
        <v>#N/A</v>
      </c>
      <c r="BD845" s="78" t="e">
        <f aca="false">VLOOKUP(F845,PTDS2!$A$1:$Q$13,17)</f>
        <v>#N/A</v>
      </c>
      <c r="BF845" s="78" t="e">
        <f aca="false">IF(AO845=0,"",AO845)</f>
        <v>#N/A</v>
      </c>
      <c r="BG845" s="78" t="e">
        <f aca="false">IF(AP845=0,"",AP845)</f>
        <v>#N/A</v>
      </c>
      <c r="BH845" s="78" t="e">
        <f aca="false">IF(AQ845=0,"",AQ845)</f>
        <v>#N/A</v>
      </c>
      <c r="BI845" s="78" t="e">
        <f aca="false">IF(AR845=0,"",AR845)</f>
        <v>#N/A</v>
      </c>
      <c r="BJ845" s="78" t="e">
        <f aca="false">IF(AS845=0,"",AS845)</f>
        <v>#N/A</v>
      </c>
      <c r="BK845" s="78" t="e">
        <f aca="false">IF(AT845=0,"",AT845)</f>
        <v>#N/A</v>
      </c>
      <c r="BL845" s="78" t="e">
        <f aca="false">IF(AU845=0,"",AU845)</f>
        <v>#N/A</v>
      </c>
      <c r="BM845" s="78" t="e">
        <f aca="false">IF(AV845=0,"",AV845)</f>
        <v>#N/A</v>
      </c>
      <c r="BN845" s="78" t="e">
        <f aca="false">IF(AW845=0,"",AW845)</f>
        <v>#N/A</v>
      </c>
      <c r="BO845" s="78" t="e">
        <f aca="false">IF(AX845=0,"",AX845)</f>
        <v>#N/A</v>
      </c>
      <c r="BP845" s="78" t="e">
        <f aca="false">IF(AY845=0,"",AY845)</f>
        <v>#N/A</v>
      </c>
      <c r="BQ845" s="78" t="e">
        <f aca="false">IF(AZ845=0,"",AZ845)</f>
        <v>#N/A</v>
      </c>
      <c r="BR845" s="78" t="e">
        <f aca="false">IF(BA845=0,"",BA845)</f>
        <v>#N/A</v>
      </c>
      <c r="BS845" s="78" t="e">
        <f aca="false">IF(BB845=0,"",BB845)</f>
        <v>#N/A</v>
      </c>
      <c r="BT845" s="78" t="e">
        <f aca="false">IF(BC845=0,"",BC845)</f>
        <v>#N/A</v>
      </c>
      <c r="BU845" s="78" t="e">
        <f aca="false">IF(BD845=0,"",BD845)</f>
        <v>#N/A</v>
      </c>
    </row>
    <row r="846" customFormat="false" ht="56.7" hidden="false" customHeight="true" outlineLevel="0" collapsed="false">
      <c r="A846" s="137"/>
      <c r="B846" s="138"/>
      <c r="C846" s="139"/>
      <c r="D846" s="139"/>
      <c r="E846" s="143"/>
      <c r="F846" s="120"/>
      <c r="G846" s="121"/>
      <c r="H846" s="122"/>
      <c r="I846" s="123"/>
      <c r="J846" s="116"/>
      <c r="K846" s="124" t="str">
        <f aca="false">IF(ISBLANK(I846),"",ROUND(IF(J846&lt;&gt;"€",IF(J846="$",I846*TRANSFERENCIAS!$E$29,I846*TRANSFERENCIAS!$H$29),I846),2))</f>
        <v/>
      </c>
      <c r="L846" s="142"/>
      <c r="M846" s="142"/>
      <c r="N846" s="142"/>
      <c r="O846" s="142"/>
      <c r="P846" s="142"/>
      <c r="Q846" s="160" t="str">
        <f aca="false">IF(ISNUMBER(X846),X846,"P")</f>
        <v>P</v>
      </c>
      <c r="W846" s="129" t="n">
        <f aca="false">SUM(L846:O846)</f>
        <v>0</v>
      </c>
      <c r="X846" s="129" t="str">
        <f aca="false">IF(W846&gt;0,ABS(W846-K846),"")</f>
        <v/>
      </c>
      <c r="AO846" s="78" t="e">
        <f aca="false">VLOOKUP(F846,PTDS2!$A$1:$Q$13,2)</f>
        <v>#N/A</v>
      </c>
      <c r="AP846" s="78" t="e">
        <f aca="false">VLOOKUP(F846,PTDS2!$A$1:$Q$13,3)</f>
        <v>#N/A</v>
      </c>
      <c r="AQ846" s="78" t="e">
        <f aca="false">VLOOKUP(F846,PTDS2!$A$1:$Q$13,4)</f>
        <v>#N/A</v>
      </c>
      <c r="AR846" s="78" t="e">
        <f aca="false">VLOOKUP(F846,PTDS2!$A$1:$Q$13,5)</f>
        <v>#N/A</v>
      </c>
      <c r="AS846" s="78" t="e">
        <f aca="false">VLOOKUP(F846,PTDS2!$A$1:$Q$13,6)</f>
        <v>#N/A</v>
      </c>
      <c r="AT846" s="78" t="e">
        <f aca="false">VLOOKUP(F846,PTDS2!$A$1:$Q$13,7)</f>
        <v>#N/A</v>
      </c>
      <c r="AU846" s="78" t="e">
        <f aca="false">VLOOKUP(F846,PTDS2!$A$1:$Q$13,8)</f>
        <v>#N/A</v>
      </c>
      <c r="AV846" s="78" t="e">
        <f aca="false">VLOOKUP(F846,PTDS2!$A$1:$Q$13,9)</f>
        <v>#N/A</v>
      </c>
      <c r="AW846" s="78" t="e">
        <f aca="false">VLOOKUP(F846,PTDS2!$A$1:$Q$13,10)</f>
        <v>#N/A</v>
      </c>
      <c r="AX846" s="78" t="e">
        <f aca="false">VLOOKUP(F846,PTDS2!$A$1:$Q$13,11)</f>
        <v>#N/A</v>
      </c>
      <c r="AY846" s="78" t="e">
        <f aca="false">VLOOKUP(F846,PTDS2!$A$1:$Q$13,12)</f>
        <v>#N/A</v>
      </c>
      <c r="AZ846" s="78" t="e">
        <f aca="false">VLOOKUP(F846,PTDS2!$A$1:$Q$13,13)</f>
        <v>#N/A</v>
      </c>
      <c r="BA846" s="78" t="e">
        <f aca="false">VLOOKUP(F846,PTDS2!$A$1:$Q$13,14)</f>
        <v>#N/A</v>
      </c>
      <c r="BB846" s="78" t="e">
        <f aca="false">VLOOKUP(F846,PTDS2!$A$1:$Q$13,15)</f>
        <v>#N/A</v>
      </c>
      <c r="BC846" s="78" t="e">
        <f aca="false">VLOOKUP(F846,PTDS2!$A$1:$Q$13,16)</f>
        <v>#N/A</v>
      </c>
      <c r="BD846" s="78" t="e">
        <f aca="false">VLOOKUP(F846,PTDS2!$A$1:$Q$13,17)</f>
        <v>#N/A</v>
      </c>
      <c r="BF846" s="78" t="e">
        <f aca="false">IF(AO846=0,"",AO846)</f>
        <v>#N/A</v>
      </c>
      <c r="BG846" s="78" t="e">
        <f aca="false">IF(AP846=0,"",AP846)</f>
        <v>#N/A</v>
      </c>
      <c r="BH846" s="78" t="e">
        <f aca="false">IF(AQ846=0,"",AQ846)</f>
        <v>#N/A</v>
      </c>
      <c r="BI846" s="78" t="e">
        <f aca="false">IF(AR846=0,"",AR846)</f>
        <v>#N/A</v>
      </c>
      <c r="BJ846" s="78" t="e">
        <f aca="false">IF(AS846=0,"",AS846)</f>
        <v>#N/A</v>
      </c>
      <c r="BK846" s="78" t="e">
        <f aca="false">IF(AT846=0,"",AT846)</f>
        <v>#N/A</v>
      </c>
      <c r="BL846" s="78" t="e">
        <f aca="false">IF(AU846=0,"",AU846)</f>
        <v>#N/A</v>
      </c>
      <c r="BM846" s="78" t="e">
        <f aca="false">IF(AV846=0,"",AV846)</f>
        <v>#N/A</v>
      </c>
      <c r="BN846" s="78" t="e">
        <f aca="false">IF(AW846=0,"",AW846)</f>
        <v>#N/A</v>
      </c>
      <c r="BO846" s="78" t="e">
        <f aca="false">IF(AX846=0,"",AX846)</f>
        <v>#N/A</v>
      </c>
      <c r="BP846" s="78" t="e">
        <f aca="false">IF(AY846=0,"",AY846)</f>
        <v>#N/A</v>
      </c>
      <c r="BQ846" s="78" t="e">
        <f aca="false">IF(AZ846=0,"",AZ846)</f>
        <v>#N/A</v>
      </c>
      <c r="BR846" s="78" t="e">
        <f aca="false">IF(BA846=0,"",BA846)</f>
        <v>#N/A</v>
      </c>
      <c r="BS846" s="78" t="e">
        <f aca="false">IF(BB846=0,"",BB846)</f>
        <v>#N/A</v>
      </c>
      <c r="BT846" s="78" t="e">
        <f aca="false">IF(BC846=0,"",BC846)</f>
        <v>#N/A</v>
      </c>
      <c r="BU846" s="78" t="e">
        <f aca="false">IF(BD846=0,"",BD846)</f>
        <v>#N/A</v>
      </c>
    </row>
    <row r="847" customFormat="false" ht="56.7" hidden="false" customHeight="true" outlineLevel="0" collapsed="false">
      <c r="A847" s="137"/>
      <c r="B847" s="138"/>
      <c r="C847" s="139"/>
      <c r="D847" s="139"/>
      <c r="E847" s="143"/>
      <c r="F847" s="120"/>
      <c r="G847" s="121"/>
      <c r="H847" s="122"/>
      <c r="I847" s="123"/>
      <c r="J847" s="116"/>
      <c r="K847" s="124" t="str">
        <f aca="false">IF(ISBLANK(I847),"",ROUND(IF(J847&lt;&gt;"€",IF(J847="$",I847*TRANSFERENCIAS!$E$29,I847*TRANSFERENCIAS!$H$29),I847),2))</f>
        <v/>
      </c>
      <c r="L847" s="142"/>
      <c r="M847" s="142"/>
      <c r="N847" s="142"/>
      <c r="O847" s="142"/>
      <c r="P847" s="142"/>
      <c r="Q847" s="160" t="str">
        <f aca="false">IF(ISNUMBER(X847),X847,"P")</f>
        <v>P</v>
      </c>
      <c r="W847" s="129" t="n">
        <f aca="false">SUM(L847:O847)</f>
        <v>0</v>
      </c>
      <c r="X847" s="129" t="str">
        <f aca="false">IF(W847&gt;0,ABS(W847-K847),"")</f>
        <v/>
      </c>
      <c r="AO847" s="78" t="e">
        <f aca="false">VLOOKUP(F847,PTDS2!$A$1:$Q$13,2)</f>
        <v>#N/A</v>
      </c>
      <c r="AP847" s="78" t="e">
        <f aca="false">VLOOKUP(F847,PTDS2!$A$1:$Q$13,3)</f>
        <v>#N/A</v>
      </c>
      <c r="AQ847" s="78" t="e">
        <f aca="false">VLOOKUP(F847,PTDS2!$A$1:$Q$13,4)</f>
        <v>#N/A</v>
      </c>
      <c r="AR847" s="78" t="e">
        <f aca="false">VLOOKUP(F847,PTDS2!$A$1:$Q$13,5)</f>
        <v>#N/A</v>
      </c>
      <c r="AS847" s="78" t="e">
        <f aca="false">VLOOKUP(F847,PTDS2!$A$1:$Q$13,6)</f>
        <v>#N/A</v>
      </c>
      <c r="AT847" s="78" t="e">
        <f aca="false">VLOOKUP(F847,PTDS2!$A$1:$Q$13,7)</f>
        <v>#N/A</v>
      </c>
      <c r="AU847" s="78" t="e">
        <f aca="false">VLOOKUP(F847,PTDS2!$A$1:$Q$13,8)</f>
        <v>#N/A</v>
      </c>
      <c r="AV847" s="78" t="e">
        <f aca="false">VLOOKUP(F847,PTDS2!$A$1:$Q$13,9)</f>
        <v>#N/A</v>
      </c>
      <c r="AW847" s="78" t="e">
        <f aca="false">VLOOKUP(F847,PTDS2!$A$1:$Q$13,10)</f>
        <v>#N/A</v>
      </c>
      <c r="AX847" s="78" t="e">
        <f aca="false">VLOOKUP(F847,PTDS2!$A$1:$Q$13,11)</f>
        <v>#N/A</v>
      </c>
      <c r="AY847" s="78" t="e">
        <f aca="false">VLOOKUP(F847,PTDS2!$A$1:$Q$13,12)</f>
        <v>#N/A</v>
      </c>
      <c r="AZ847" s="78" t="e">
        <f aca="false">VLOOKUP(F847,PTDS2!$A$1:$Q$13,13)</f>
        <v>#N/A</v>
      </c>
      <c r="BA847" s="78" t="e">
        <f aca="false">VLOOKUP(F847,PTDS2!$A$1:$Q$13,14)</f>
        <v>#N/A</v>
      </c>
      <c r="BB847" s="78" t="e">
        <f aca="false">VLOOKUP(F847,PTDS2!$A$1:$Q$13,15)</f>
        <v>#N/A</v>
      </c>
      <c r="BC847" s="78" t="e">
        <f aca="false">VLOOKUP(F847,PTDS2!$A$1:$Q$13,16)</f>
        <v>#N/A</v>
      </c>
      <c r="BD847" s="78" t="e">
        <f aca="false">VLOOKUP(F847,PTDS2!$A$1:$Q$13,17)</f>
        <v>#N/A</v>
      </c>
      <c r="BF847" s="78" t="e">
        <f aca="false">IF(AO847=0,"",AO847)</f>
        <v>#N/A</v>
      </c>
      <c r="BG847" s="78" t="e">
        <f aca="false">IF(AP847=0,"",AP847)</f>
        <v>#N/A</v>
      </c>
      <c r="BH847" s="78" t="e">
        <f aca="false">IF(AQ847=0,"",AQ847)</f>
        <v>#N/A</v>
      </c>
      <c r="BI847" s="78" t="e">
        <f aca="false">IF(AR847=0,"",AR847)</f>
        <v>#N/A</v>
      </c>
      <c r="BJ847" s="78" t="e">
        <f aca="false">IF(AS847=0,"",AS847)</f>
        <v>#N/A</v>
      </c>
      <c r="BK847" s="78" t="e">
        <f aca="false">IF(AT847=0,"",AT847)</f>
        <v>#N/A</v>
      </c>
      <c r="BL847" s="78" t="e">
        <f aca="false">IF(AU847=0,"",AU847)</f>
        <v>#N/A</v>
      </c>
      <c r="BM847" s="78" t="e">
        <f aca="false">IF(AV847=0,"",AV847)</f>
        <v>#N/A</v>
      </c>
      <c r="BN847" s="78" t="e">
        <f aca="false">IF(AW847=0,"",AW847)</f>
        <v>#N/A</v>
      </c>
      <c r="BO847" s="78" t="e">
        <f aca="false">IF(AX847=0,"",AX847)</f>
        <v>#N/A</v>
      </c>
      <c r="BP847" s="78" t="e">
        <f aca="false">IF(AY847=0,"",AY847)</f>
        <v>#N/A</v>
      </c>
      <c r="BQ847" s="78" t="e">
        <f aca="false">IF(AZ847=0,"",AZ847)</f>
        <v>#N/A</v>
      </c>
      <c r="BR847" s="78" t="e">
        <f aca="false">IF(BA847=0,"",BA847)</f>
        <v>#N/A</v>
      </c>
      <c r="BS847" s="78" t="e">
        <f aca="false">IF(BB847=0,"",BB847)</f>
        <v>#N/A</v>
      </c>
      <c r="BT847" s="78" t="e">
        <f aca="false">IF(BC847=0,"",BC847)</f>
        <v>#N/A</v>
      </c>
      <c r="BU847" s="78" t="e">
        <f aca="false">IF(BD847=0,"",BD847)</f>
        <v>#N/A</v>
      </c>
    </row>
    <row r="848" customFormat="false" ht="56.7" hidden="false" customHeight="true" outlineLevel="0" collapsed="false">
      <c r="A848" s="137"/>
      <c r="B848" s="138"/>
      <c r="C848" s="139"/>
      <c r="D848" s="139"/>
      <c r="E848" s="143"/>
      <c r="F848" s="120"/>
      <c r="G848" s="121"/>
      <c r="H848" s="122"/>
      <c r="I848" s="123"/>
      <c r="J848" s="116"/>
      <c r="K848" s="124" t="str">
        <f aca="false">IF(ISBLANK(I848),"",ROUND(IF(J848&lt;&gt;"€",IF(J848="$",I848*TRANSFERENCIAS!$E$29,I848*TRANSFERENCIAS!$H$29),I848),2))</f>
        <v/>
      </c>
      <c r="L848" s="142"/>
      <c r="M848" s="142"/>
      <c r="N848" s="142"/>
      <c r="O848" s="142"/>
      <c r="P848" s="142"/>
      <c r="Q848" s="160" t="str">
        <f aca="false">IF(ISNUMBER(X848),X848,"P")</f>
        <v>P</v>
      </c>
      <c r="W848" s="129" t="n">
        <f aca="false">SUM(L848:O848)</f>
        <v>0</v>
      </c>
      <c r="X848" s="129" t="str">
        <f aca="false">IF(W848&gt;0,ABS(W848-K848),"")</f>
        <v/>
      </c>
      <c r="AO848" s="78" t="e">
        <f aca="false">VLOOKUP(F848,PTDS2!$A$1:$Q$13,2)</f>
        <v>#N/A</v>
      </c>
      <c r="AP848" s="78" t="e">
        <f aca="false">VLOOKUP(F848,PTDS2!$A$1:$Q$13,3)</f>
        <v>#N/A</v>
      </c>
      <c r="AQ848" s="78" t="e">
        <f aca="false">VLOOKUP(F848,PTDS2!$A$1:$Q$13,4)</f>
        <v>#N/A</v>
      </c>
      <c r="AR848" s="78" t="e">
        <f aca="false">VLOOKUP(F848,PTDS2!$A$1:$Q$13,5)</f>
        <v>#N/A</v>
      </c>
      <c r="AS848" s="78" t="e">
        <f aca="false">VLOOKUP(F848,PTDS2!$A$1:$Q$13,6)</f>
        <v>#N/A</v>
      </c>
      <c r="AT848" s="78" t="e">
        <f aca="false">VLOOKUP(F848,PTDS2!$A$1:$Q$13,7)</f>
        <v>#N/A</v>
      </c>
      <c r="AU848" s="78" t="e">
        <f aca="false">VLOOKUP(F848,PTDS2!$A$1:$Q$13,8)</f>
        <v>#N/A</v>
      </c>
      <c r="AV848" s="78" t="e">
        <f aca="false">VLOOKUP(F848,PTDS2!$A$1:$Q$13,9)</f>
        <v>#N/A</v>
      </c>
      <c r="AW848" s="78" t="e">
        <f aca="false">VLOOKUP(F848,PTDS2!$A$1:$Q$13,10)</f>
        <v>#N/A</v>
      </c>
      <c r="AX848" s="78" t="e">
        <f aca="false">VLOOKUP(F848,PTDS2!$A$1:$Q$13,11)</f>
        <v>#N/A</v>
      </c>
      <c r="AY848" s="78" t="e">
        <f aca="false">VLOOKUP(F848,PTDS2!$A$1:$Q$13,12)</f>
        <v>#N/A</v>
      </c>
      <c r="AZ848" s="78" t="e">
        <f aca="false">VLOOKUP(F848,PTDS2!$A$1:$Q$13,13)</f>
        <v>#N/A</v>
      </c>
      <c r="BA848" s="78" t="e">
        <f aca="false">VLOOKUP(F848,PTDS2!$A$1:$Q$13,14)</f>
        <v>#N/A</v>
      </c>
      <c r="BB848" s="78" t="e">
        <f aca="false">VLOOKUP(F848,PTDS2!$A$1:$Q$13,15)</f>
        <v>#N/A</v>
      </c>
      <c r="BC848" s="78" t="e">
        <f aca="false">VLOOKUP(F848,PTDS2!$A$1:$Q$13,16)</f>
        <v>#N/A</v>
      </c>
      <c r="BD848" s="78" t="e">
        <f aca="false">VLOOKUP(F848,PTDS2!$A$1:$Q$13,17)</f>
        <v>#N/A</v>
      </c>
      <c r="BF848" s="78" t="e">
        <f aca="false">IF(AO848=0,"",AO848)</f>
        <v>#N/A</v>
      </c>
      <c r="BG848" s="78" t="e">
        <f aca="false">IF(AP848=0,"",AP848)</f>
        <v>#N/A</v>
      </c>
      <c r="BH848" s="78" t="e">
        <f aca="false">IF(AQ848=0,"",AQ848)</f>
        <v>#N/A</v>
      </c>
      <c r="BI848" s="78" t="e">
        <f aca="false">IF(AR848=0,"",AR848)</f>
        <v>#N/A</v>
      </c>
      <c r="BJ848" s="78" t="e">
        <f aca="false">IF(AS848=0,"",AS848)</f>
        <v>#N/A</v>
      </c>
      <c r="BK848" s="78" t="e">
        <f aca="false">IF(AT848=0,"",AT848)</f>
        <v>#N/A</v>
      </c>
      <c r="BL848" s="78" t="e">
        <f aca="false">IF(AU848=0,"",AU848)</f>
        <v>#N/A</v>
      </c>
      <c r="BM848" s="78" t="e">
        <f aca="false">IF(AV848=0,"",AV848)</f>
        <v>#N/A</v>
      </c>
      <c r="BN848" s="78" t="e">
        <f aca="false">IF(AW848=0,"",AW848)</f>
        <v>#N/A</v>
      </c>
      <c r="BO848" s="78" t="e">
        <f aca="false">IF(AX848=0,"",AX848)</f>
        <v>#N/A</v>
      </c>
      <c r="BP848" s="78" t="e">
        <f aca="false">IF(AY848=0,"",AY848)</f>
        <v>#N/A</v>
      </c>
      <c r="BQ848" s="78" t="e">
        <f aca="false">IF(AZ848=0,"",AZ848)</f>
        <v>#N/A</v>
      </c>
      <c r="BR848" s="78" t="e">
        <f aca="false">IF(BA848=0,"",BA848)</f>
        <v>#N/A</v>
      </c>
      <c r="BS848" s="78" t="e">
        <f aca="false">IF(BB848=0,"",BB848)</f>
        <v>#N/A</v>
      </c>
      <c r="BT848" s="78" t="e">
        <f aca="false">IF(BC848=0,"",BC848)</f>
        <v>#N/A</v>
      </c>
      <c r="BU848" s="78" t="e">
        <f aca="false">IF(BD848=0,"",BD848)</f>
        <v>#N/A</v>
      </c>
    </row>
    <row r="849" customFormat="false" ht="56.7" hidden="false" customHeight="true" outlineLevel="0" collapsed="false">
      <c r="A849" s="137"/>
      <c r="B849" s="138"/>
      <c r="C849" s="139"/>
      <c r="D849" s="139"/>
      <c r="E849" s="143"/>
      <c r="F849" s="120"/>
      <c r="G849" s="121"/>
      <c r="H849" s="122"/>
      <c r="I849" s="123"/>
      <c r="J849" s="116"/>
      <c r="K849" s="124" t="str">
        <f aca="false">IF(ISBLANK(I849),"",ROUND(IF(J849&lt;&gt;"€",IF(J849="$",I849*TRANSFERENCIAS!$E$29,I849*TRANSFERENCIAS!$H$29),I849),2))</f>
        <v/>
      </c>
      <c r="L849" s="142"/>
      <c r="M849" s="142"/>
      <c r="N849" s="142"/>
      <c r="O849" s="142"/>
      <c r="P849" s="142"/>
      <c r="Q849" s="160" t="str">
        <f aca="false">IF(ISNUMBER(X849),X849,"P")</f>
        <v>P</v>
      </c>
      <c r="W849" s="129" t="n">
        <f aca="false">SUM(L849:O849)</f>
        <v>0</v>
      </c>
      <c r="X849" s="129" t="str">
        <f aca="false">IF(W849&gt;0,ABS(W849-K849),"")</f>
        <v/>
      </c>
      <c r="AO849" s="78" t="e">
        <f aca="false">VLOOKUP(F849,PTDS2!$A$1:$Q$13,2)</f>
        <v>#N/A</v>
      </c>
      <c r="AP849" s="78" t="e">
        <f aca="false">VLOOKUP(F849,PTDS2!$A$1:$Q$13,3)</f>
        <v>#N/A</v>
      </c>
      <c r="AQ849" s="78" t="e">
        <f aca="false">VLOOKUP(F849,PTDS2!$A$1:$Q$13,4)</f>
        <v>#N/A</v>
      </c>
      <c r="AR849" s="78" t="e">
        <f aca="false">VLOOKUP(F849,PTDS2!$A$1:$Q$13,5)</f>
        <v>#N/A</v>
      </c>
      <c r="AS849" s="78" t="e">
        <f aca="false">VLOOKUP(F849,PTDS2!$A$1:$Q$13,6)</f>
        <v>#N/A</v>
      </c>
      <c r="AT849" s="78" t="e">
        <f aca="false">VLOOKUP(F849,PTDS2!$A$1:$Q$13,7)</f>
        <v>#N/A</v>
      </c>
      <c r="AU849" s="78" t="e">
        <f aca="false">VLOOKUP(F849,PTDS2!$A$1:$Q$13,8)</f>
        <v>#N/A</v>
      </c>
      <c r="AV849" s="78" t="e">
        <f aca="false">VLOOKUP(F849,PTDS2!$A$1:$Q$13,9)</f>
        <v>#N/A</v>
      </c>
      <c r="AW849" s="78" t="e">
        <f aca="false">VLOOKUP(F849,PTDS2!$A$1:$Q$13,10)</f>
        <v>#N/A</v>
      </c>
      <c r="AX849" s="78" t="e">
        <f aca="false">VLOOKUP(F849,PTDS2!$A$1:$Q$13,11)</f>
        <v>#N/A</v>
      </c>
      <c r="AY849" s="78" t="e">
        <f aca="false">VLOOKUP(F849,PTDS2!$A$1:$Q$13,12)</f>
        <v>#N/A</v>
      </c>
      <c r="AZ849" s="78" t="e">
        <f aca="false">VLOOKUP(F849,PTDS2!$A$1:$Q$13,13)</f>
        <v>#N/A</v>
      </c>
      <c r="BA849" s="78" t="e">
        <f aca="false">VLOOKUP(F849,PTDS2!$A$1:$Q$13,14)</f>
        <v>#N/A</v>
      </c>
      <c r="BB849" s="78" t="e">
        <f aca="false">VLOOKUP(F849,PTDS2!$A$1:$Q$13,15)</f>
        <v>#N/A</v>
      </c>
      <c r="BC849" s="78" t="e">
        <f aca="false">VLOOKUP(F849,PTDS2!$A$1:$Q$13,16)</f>
        <v>#N/A</v>
      </c>
      <c r="BD849" s="78" t="e">
        <f aca="false">VLOOKUP(F849,PTDS2!$A$1:$Q$13,17)</f>
        <v>#N/A</v>
      </c>
      <c r="BF849" s="78" t="e">
        <f aca="false">IF(AO849=0,"",AO849)</f>
        <v>#N/A</v>
      </c>
      <c r="BG849" s="78" t="e">
        <f aca="false">IF(AP849=0,"",AP849)</f>
        <v>#N/A</v>
      </c>
      <c r="BH849" s="78" t="e">
        <f aca="false">IF(AQ849=0,"",AQ849)</f>
        <v>#N/A</v>
      </c>
      <c r="BI849" s="78" t="e">
        <f aca="false">IF(AR849=0,"",AR849)</f>
        <v>#N/A</v>
      </c>
      <c r="BJ849" s="78" t="e">
        <f aca="false">IF(AS849=0,"",AS849)</f>
        <v>#N/A</v>
      </c>
      <c r="BK849" s="78" t="e">
        <f aca="false">IF(AT849=0,"",AT849)</f>
        <v>#N/A</v>
      </c>
      <c r="BL849" s="78" t="e">
        <f aca="false">IF(AU849=0,"",AU849)</f>
        <v>#N/A</v>
      </c>
      <c r="BM849" s="78" t="e">
        <f aca="false">IF(AV849=0,"",AV849)</f>
        <v>#N/A</v>
      </c>
      <c r="BN849" s="78" t="e">
        <f aca="false">IF(AW849=0,"",AW849)</f>
        <v>#N/A</v>
      </c>
      <c r="BO849" s="78" t="e">
        <f aca="false">IF(AX849=0,"",AX849)</f>
        <v>#N/A</v>
      </c>
      <c r="BP849" s="78" t="e">
        <f aca="false">IF(AY849=0,"",AY849)</f>
        <v>#N/A</v>
      </c>
      <c r="BQ849" s="78" t="e">
        <f aca="false">IF(AZ849=0,"",AZ849)</f>
        <v>#N/A</v>
      </c>
      <c r="BR849" s="78" t="e">
        <f aca="false">IF(BA849=0,"",BA849)</f>
        <v>#N/A</v>
      </c>
      <c r="BS849" s="78" t="e">
        <f aca="false">IF(BB849=0,"",BB849)</f>
        <v>#N/A</v>
      </c>
      <c r="BT849" s="78" t="e">
        <f aca="false">IF(BC849=0,"",BC849)</f>
        <v>#N/A</v>
      </c>
      <c r="BU849" s="78" t="e">
        <f aca="false">IF(BD849=0,"",BD849)</f>
        <v>#N/A</v>
      </c>
    </row>
    <row r="850" customFormat="false" ht="56.7" hidden="false" customHeight="true" outlineLevel="0" collapsed="false">
      <c r="A850" s="137"/>
      <c r="B850" s="138"/>
      <c r="C850" s="139"/>
      <c r="D850" s="139"/>
      <c r="E850" s="143"/>
      <c r="F850" s="120"/>
      <c r="G850" s="121"/>
      <c r="H850" s="122"/>
      <c r="I850" s="123"/>
      <c r="J850" s="116"/>
      <c r="K850" s="124" t="str">
        <f aca="false">IF(ISBLANK(I850),"",ROUND(IF(J850&lt;&gt;"€",IF(J850="$",I850*TRANSFERENCIAS!$E$29,I850*TRANSFERENCIAS!$H$29),I850),2))</f>
        <v/>
      </c>
      <c r="L850" s="142"/>
      <c r="M850" s="142"/>
      <c r="N850" s="142"/>
      <c r="O850" s="142"/>
      <c r="P850" s="142"/>
      <c r="Q850" s="160" t="str">
        <f aca="false">IF(ISNUMBER(X850),X850,"P")</f>
        <v>P</v>
      </c>
      <c r="W850" s="129" t="n">
        <f aca="false">SUM(L850:O850)</f>
        <v>0</v>
      </c>
      <c r="X850" s="129" t="str">
        <f aca="false">IF(W850&gt;0,ABS(W850-K850),"")</f>
        <v/>
      </c>
      <c r="AO850" s="78" t="e">
        <f aca="false">VLOOKUP(F850,PTDS2!$A$1:$Q$13,2)</f>
        <v>#N/A</v>
      </c>
      <c r="AP850" s="78" t="e">
        <f aca="false">VLOOKUP(F850,PTDS2!$A$1:$Q$13,3)</f>
        <v>#N/A</v>
      </c>
      <c r="AQ850" s="78" t="e">
        <f aca="false">VLOOKUP(F850,PTDS2!$A$1:$Q$13,4)</f>
        <v>#N/A</v>
      </c>
      <c r="AR850" s="78" t="e">
        <f aca="false">VLOOKUP(F850,PTDS2!$A$1:$Q$13,5)</f>
        <v>#N/A</v>
      </c>
      <c r="AS850" s="78" t="e">
        <f aca="false">VLOOKUP(F850,PTDS2!$A$1:$Q$13,6)</f>
        <v>#N/A</v>
      </c>
      <c r="AT850" s="78" t="e">
        <f aca="false">VLOOKUP(F850,PTDS2!$A$1:$Q$13,7)</f>
        <v>#N/A</v>
      </c>
      <c r="AU850" s="78" t="e">
        <f aca="false">VLOOKUP(F850,PTDS2!$A$1:$Q$13,8)</f>
        <v>#N/A</v>
      </c>
      <c r="AV850" s="78" t="e">
        <f aca="false">VLOOKUP(F850,PTDS2!$A$1:$Q$13,9)</f>
        <v>#N/A</v>
      </c>
      <c r="AW850" s="78" t="e">
        <f aca="false">VLOOKUP(F850,PTDS2!$A$1:$Q$13,10)</f>
        <v>#N/A</v>
      </c>
      <c r="AX850" s="78" t="e">
        <f aca="false">VLOOKUP(F850,PTDS2!$A$1:$Q$13,11)</f>
        <v>#N/A</v>
      </c>
      <c r="AY850" s="78" t="e">
        <f aca="false">VLOOKUP(F850,PTDS2!$A$1:$Q$13,12)</f>
        <v>#N/A</v>
      </c>
      <c r="AZ850" s="78" t="e">
        <f aca="false">VLOOKUP(F850,PTDS2!$A$1:$Q$13,13)</f>
        <v>#N/A</v>
      </c>
      <c r="BA850" s="78" t="e">
        <f aca="false">VLOOKUP(F850,PTDS2!$A$1:$Q$13,14)</f>
        <v>#N/A</v>
      </c>
      <c r="BB850" s="78" t="e">
        <f aca="false">VLOOKUP(F850,PTDS2!$A$1:$Q$13,15)</f>
        <v>#N/A</v>
      </c>
      <c r="BC850" s="78" t="e">
        <f aca="false">VLOOKUP(F850,PTDS2!$A$1:$Q$13,16)</f>
        <v>#N/A</v>
      </c>
      <c r="BD850" s="78" t="e">
        <f aca="false">VLOOKUP(F850,PTDS2!$A$1:$Q$13,17)</f>
        <v>#N/A</v>
      </c>
      <c r="BF850" s="78" t="e">
        <f aca="false">IF(AO850=0,"",AO850)</f>
        <v>#N/A</v>
      </c>
      <c r="BG850" s="78" t="e">
        <f aca="false">IF(AP850=0,"",AP850)</f>
        <v>#N/A</v>
      </c>
      <c r="BH850" s="78" t="e">
        <f aca="false">IF(AQ850=0,"",AQ850)</f>
        <v>#N/A</v>
      </c>
      <c r="BI850" s="78" t="e">
        <f aca="false">IF(AR850=0,"",AR850)</f>
        <v>#N/A</v>
      </c>
      <c r="BJ850" s="78" t="e">
        <f aca="false">IF(AS850=0,"",AS850)</f>
        <v>#N/A</v>
      </c>
      <c r="BK850" s="78" t="e">
        <f aca="false">IF(AT850=0,"",AT850)</f>
        <v>#N/A</v>
      </c>
      <c r="BL850" s="78" t="e">
        <f aca="false">IF(AU850=0,"",AU850)</f>
        <v>#N/A</v>
      </c>
      <c r="BM850" s="78" t="e">
        <f aca="false">IF(AV850=0,"",AV850)</f>
        <v>#N/A</v>
      </c>
      <c r="BN850" s="78" t="e">
        <f aca="false">IF(AW850=0,"",AW850)</f>
        <v>#N/A</v>
      </c>
      <c r="BO850" s="78" t="e">
        <f aca="false">IF(AX850=0,"",AX850)</f>
        <v>#N/A</v>
      </c>
      <c r="BP850" s="78" t="e">
        <f aca="false">IF(AY850=0,"",AY850)</f>
        <v>#N/A</v>
      </c>
      <c r="BQ850" s="78" t="e">
        <f aca="false">IF(AZ850=0,"",AZ850)</f>
        <v>#N/A</v>
      </c>
      <c r="BR850" s="78" t="e">
        <f aca="false">IF(BA850=0,"",BA850)</f>
        <v>#N/A</v>
      </c>
      <c r="BS850" s="78" t="e">
        <f aca="false">IF(BB850=0,"",BB850)</f>
        <v>#N/A</v>
      </c>
      <c r="BT850" s="78" t="e">
        <f aca="false">IF(BC850=0,"",BC850)</f>
        <v>#N/A</v>
      </c>
      <c r="BU850" s="78" t="e">
        <f aca="false">IF(BD850=0,"",BD850)</f>
        <v>#N/A</v>
      </c>
    </row>
    <row r="851" customFormat="false" ht="56.7" hidden="false" customHeight="true" outlineLevel="0" collapsed="false">
      <c r="A851" s="137"/>
      <c r="B851" s="138"/>
      <c r="C851" s="139"/>
      <c r="D851" s="139"/>
      <c r="E851" s="143"/>
      <c r="F851" s="120"/>
      <c r="G851" s="121"/>
      <c r="H851" s="122"/>
      <c r="I851" s="123"/>
      <c r="J851" s="116"/>
      <c r="K851" s="124" t="str">
        <f aca="false">IF(ISBLANK(I851),"",ROUND(IF(J851&lt;&gt;"€",IF(J851="$",I851*TRANSFERENCIAS!$E$29,I851*TRANSFERENCIAS!$H$29),I851),2))</f>
        <v/>
      </c>
      <c r="L851" s="142"/>
      <c r="M851" s="142"/>
      <c r="N851" s="142"/>
      <c r="O851" s="142"/>
      <c r="P851" s="142"/>
      <c r="Q851" s="160" t="str">
        <f aca="false">IF(ISNUMBER(X851),X851,"P")</f>
        <v>P</v>
      </c>
      <c r="W851" s="129" t="n">
        <f aca="false">SUM(L851:O851)</f>
        <v>0</v>
      </c>
      <c r="X851" s="129" t="str">
        <f aca="false">IF(W851&gt;0,ABS(W851-K851),"")</f>
        <v/>
      </c>
      <c r="AO851" s="78" t="e">
        <f aca="false">VLOOKUP(F851,PTDS2!$A$1:$Q$13,2)</f>
        <v>#N/A</v>
      </c>
      <c r="AP851" s="78" t="e">
        <f aca="false">VLOOKUP(F851,PTDS2!$A$1:$Q$13,3)</f>
        <v>#N/A</v>
      </c>
      <c r="AQ851" s="78" t="e">
        <f aca="false">VLOOKUP(F851,PTDS2!$A$1:$Q$13,4)</f>
        <v>#N/A</v>
      </c>
      <c r="AR851" s="78" t="e">
        <f aca="false">VLOOKUP(F851,PTDS2!$A$1:$Q$13,5)</f>
        <v>#N/A</v>
      </c>
      <c r="AS851" s="78" t="e">
        <f aca="false">VLOOKUP(F851,PTDS2!$A$1:$Q$13,6)</f>
        <v>#N/A</v>
      </c>
      <c r="AT851" s="78" t="e">
        <f aca="false">VLOOKUP(F851,PTDS2!$A$1:$Q$13,7)</f>
        <v>#N/A</v>
      </c>
      <c r="AU851" s="78" t="e">
        <f aca="false">VLOOKUP(F851,PTDS2!$A$1:$Q$13,8)</f>
        <v>#N/A</v>
      </c>
      <c r="AV851" s="78" t="e">
        <f aca="false">VLOOKUP(F851,PTDS2!$A$1:$Q$13,9)</f>
        <v>#N/A</v>
      </c>
      <c r="AW851" s="78" t="e">
        <f aca="false">VLOOKUP(F851,PTDS2!$A$1:$Q$13,10)</f>
        <v>#N/A</v>
      </c>
      <c r="AX851" s="78" t="e">
        <f aca="false">VLOOKUP(F851,PTDS2!$A$1:$Q$13,11)</f>
        <v>#N/A</v>
      </c>
      <c r="AY851" s="78" t="e">
        <f aca="false">VLOOKUP(F851,PTDS2!$A$1:$Q$13,12)</f>
        <v>#N/A</v>
      </c>
      <c r="AZ851" s="78" t="e">
        <f aca="false">VLOOKUP(F851,PTDS2!$A$1:$Q$13,13)</f>
        <v>#N/A</v>
      </c>
      <c r="BA851" s="78" t="e">
        <f aca="false">VLOOKUP(F851,PTDS2!$A$1:$Q$13,14)</f>
        <v>#N/A</v>
      </c>
      <c r="BB851" s="78" t="e">
        <f aca="false">VLOOKUP(F851,PTDS2!$A$1:$Q$13,15)</f>
        <v>#N/A</v>
      </c>
      <c r="BC851" s="78" t="e">
        <f aca="false">VLOOKUP(F851,PTDS2!$A$1:$Q$13,16)</f>
        <v>#N/A</v>
      </c>
      <c r="BD851" s="78" t="e">
        <f aca="false">VLOOKUP(F851,PTDS2!$A$1:$Q$13,17)</f>
        <v>#N/A</v>
      </c>
      <c r="BF851" s="78" t="e">
        <f aca="false">IF(AO851=0,"",AO851)</f>
        <v>#N/A</v>
      </c>
      <c r="BG851" s="78" t="e">
        <f aca="false">IF(AP851=0,"",AP851)</f>
        <v>#N/A</v>
      </c>
      <c r="BH851" s="78" t="e">
        <f aca="false">IF(AQ851=0,"",AQ851)</f>
        <v>#N/A</v>
      </c>
      <c r="BI851" s="78" t="e">
        <f aca="false">IF(AR851=0,"",AR851)</f>
        <v>#N/A</v>
      </c>
      <c r="BJ851" s="78" t="e">
        <f aca="false">IF(AS851=0,"",AS851)</f>
        <v>#N/A</v>
      </c>
      <c r="BK851" s="78" t="e">
        <f aca="false">IF(AT851=0,"",AT851)</f>
        <v>#N/A</v>
      </c>
      <c r="BL851" s="78" t="e">
        <f aca="false">IF(AU851=0,"",AU851)</f>
        <v>#N/A</v>
      </c>
      <c r="BM851" s="78" t="e">
        <f aca="false">IF(AV851=0,"",AV851)</f>
        <v>#N/A</v>
      </c>
      <c r="BN851" s="78" t="e">
        <f aca="false">IF(AW851=0,"",AW851)</f>
        <v>#N/A</v>
      </c>
      <c r="BO851" s="78" t="e">
        <f aca="false">IF(AX851=0,"",AX851)</f>
        <v>#N/A</v>
      </c>
      <c r="BP851" s="78" t="e">
        <f aca="false">IF(AY851=0,"",AY851)</f>
        <v>#N/A</v>
      </c>
      <c r="BQ851" s="78" t="e">
        <f aca="false">IF(AZ851=0,"",AZ851)</f>
        <v>#N/A</v>
      </c>
      <c r="BR851" s="78" t="e">
        <f aca="false">IF(BA851=0,"",BA851)</f>
        <v>#N/A</v>
      </c>
      <c r="BS851" s="78" t="e">
        <f aca="false">IF(BB851=0,"",BB851)</f>
        <v>#N/A</v>
      </c>
      <c r="BT851" s="78" t="e">
        <f aca="false">IF(BC851=0,"",BC851)</f>
        <v>#N/A</v>
      </c>
      <c r="BU851" s="78" t="e">
        <f aca="false">IF(BD851=0,"",BD851)</f>
        <v>#N/A</v>
      </c>
    </row>
    <row r="852" customFormat="false" ht="56.7" hidden="false" customHeight="true" outlineLevel="0" collapsed="false">
      <c r="A852" s="137"/>
      <c r="B852" s="138"/>
      <c r="C852" s="139"/>
      <c r="D852" s="139"/>
      <c r="E852" s="143"/>
      <c r="F852" s="120"/>
      <c r="G852" s="121"/>
      <c r="H852" s="122"/>
      <c r="I852" s="123"/>
      <c r="J852" s="116"/>
      <c r="K852" s="124" t="str">
        <f aca="false">IF(ISBLANK(I852),"",ROUND(IF(J852&lt;&gt;"€",IF(J852="$",I852*TRANSFERENCIAS!$E$29,I852*TRANSFERENCIAS!$H$29),I852),2))</f>
        <v/>
      </c>
      <c r="L852" s="142"/>
      <c r="M852" s="142"/>
      <c r="N852" s="142"/>
      <c r="O852" s="142"/>
      <c r="P852" s="142"/>
      <c r="Q852" s="160" t="str">
        <f aca="false">IF(ISNUMBER(X852),X852,"P")</f>
        <v>P</v>
      </c>
      <c r="W852" s="129" t="n">
        <f aca="false">SUM(L852:O852)</f>
        <v>0</v>
      </c>
      <c r="X852" s="129" t="str">
        <f aca="false">IF(W852&gt;0,ABS(W852-K852),"")</f>
        <v/>
      </c>
      <c r="AO852" s="78" t="e">
        <f aca="false">VLOOKUP(F852,PTDS2!$A$1:$Q$13,2)</f>
        <v>#N/A</v>
      </c>
      <c r="AP852" s="78" t="e">
        <f aca="false">VLOOKUP(F852,PTDS2!$A$1:$Q$13,3)</f>
        <v>#N/A</v>
      </c>
      <c r="AQ852" s="78" t="e">
        <f aca="false">VLOOKUP(F852,PTDS2!$A$1:$Q$13,4)</f>
        <v>#N/A</v>
      </c>
      <c r="AR852" s="78" t="e">
        <f aca="false">VLOOKUP(F852,PTDS2!$A$1:$Q$13,5)</f>
        <v>#N/A</v>
      </c>
      <c r="AS852" s="78" t="e">
        <f aca="false">VLOOKUP(F852,PTDS2!$A$1:$Q$13,6)</f>
        <v>#N/A</v>
      </c>
      <c r="AT852" s="78" t="e">
        <f aca="false">VLOOKUP(F852,PTDS2!$A$1:$Q$13,7)</f>
        <v>#N/A</v>
      </c>
      <c r="AU852" s="78" t="e">
        <f aca="false">VLOOKUP(F852,PTDS2!$A$1:$Q$13,8)</f>
        <v>#N/A</v>
      </c>
      <c r="AV852" s="78" t="e">
        <f aca="false">VLOOKUP(F852,PTDS2!$A$1:$Q$13,9)</f>
        <v>#N/A</v>
      </c>
      <c r="AW852" s="78" t="e">
        <f aca="false">VLOOKUP(F852,PTDS2!$A$1:$Q$13,10)</f>
        <v>#N/A</v>
      </c>
      <c r="AX852" s="78" t="e">
        <f aca="false">VLOOKUP(F852,PTDS2!$A$1:$Q$13,11)</f>
        <v>#N/A</v>
      </c>
      <c r="AY852" s="78" t="e">
        <f aca="false">VLOOKUP(F852,PTDS2!$A$1:$Q$13,12)</f>
        <v>#N/A</v>
      </c>
      <c r="AZ852" s="78" t="e">
        <f aca="false">VLOOKUP(F852,PTDS2!$A$1:$Q$13,13)</f>
        <v>#N/A</v>
      </c>
      <c r="BA852" s="78" t="e">
        <f aca="false">VLOOKUP(F852,PTDS2!$A$1:$Q$13,14)</f>
        <v>#N/A</v>
      </c>
      <c r="BB852" s="78" t="e">
        <f aca="false">VLOOKUP(F852,PTDS2!$A$1:$Q$13,15)</f>
        <v>#N/A</v>
      </c>
      <c r="BC852" s="78" t="e">
        <f aca="false">VLOOKUP(F852,PTDS2!$A$1:$Q$13,16)</f>
        <v>#N/A</v>
      </c>
      <c r="BD852" s="78" t="e">
        <f aca="false">VLOOKUP(F852,PTDS2!$A$1:$Q$13,17)</f>
        <v>#N/A</v>
      </c>
      <c r="BF852" s="78" t="e">
        <f aca="false">IF(AO852=0,"",AO852)</f>
        <v>#N/A</v>
      </c>
      <c r="BG852" s="78" t="e">
        <f aca="false">IF(AP852=0,"",AP852)</f>
        <v>#N/A</v>
      </c>
      <c r="BH852" s="78" t="e">
        <f aca="false">IF(AQ852=0,"",AQ852)</f>
        <v>#N/A</v>
      </c>
      <c r="BI852" s="78" t="e">
        <f aca="false">IF(AR852=0,"",AR852)</f>
        <v>#N/A</v>
      </c>
      <c r="BJ852" s="78" t="e">
        <f aca="false">IF(AS852=0,"",AS852)</f>
        <v>#N/A</v>
      </c>
      <c r="BK852" s="78" t="e">
        <f aca="false">IF(AT852=0,"",AT852)</f>
        <v>#N/A</v>
      </c>
      <c r="BL852" s="78" t="e">
        <f aca="false">IF(AU852=0,"",AU852)</f>
        <v>#N/A</v>
      </c>
      <c r="BM852" s="78" t="e">
        <f aca="false">IF(AV852=0,"",AV852)</f>
        <v>#N/A</v>
      </c>
      <c r="BN852" s="78" t="e">
        <f aca="false">IF(AW852=0,"",AW852)</f>
        <v>#N/A</v>
      </c>
      <c r="BO852" s="78" t="e">
        <f aca="false">IF(AX852=0,"",AX852)</f>
        <v>#N/A</v>
      </c>
      <c r="BP852" s="78" t="e">
        <f aca="false">IF(AY852=0,"",AY852)</f>
        <v>#N/A</v>
      </c>
      <c r="BQ852" s="78" t="e">
        <f aca="false">IF(AZ852=0,"",AZ852)</f>
        <v>#N/A</v>
      </c>
      <c r="BR852" s="78" t="e">
        <f aca="false">IF(BA852=0,"",BA852)</f>
        <v>#N/A</v>
      </c>
      <c r="BS852" s="78" t="e">
        <f aca="false">IF(BB852=0,"",BB852)</f>
        <v>#N/A</v>
      </c>
      <c r="BT852" s="78" t="e">
        <f aca="false">IF(BC852=0,"",BC852)</f>
        <v>#N/A</v>
      </c>
      <c r="BU852" s="78" t="e">
        <f aca="false">IF(BD852=0,"",BD852)</f>
        <v>#N/A</v>
      </c>
    </row>
    <row r="853" customFormat="false" ht="56.7" hidden="false" customHeight="true" outlineLevel="0" collapsed="false">
      <c r="A853" s="137"/>
      <c r="B853" s="138"/>
      <c r="C853" s="139"/>
      <c r="D853" s="139"/>
      <c r="E853" s="143"/>
      <c r="F853" s="120"/>
      <c r="G853" s="121"/>
      <c r="H853" s="122"/>
      <c r="I853" s="123"/>
      <c r="J853" s="116"/>
      <c r="K853" s="124" t="str">
        <f aca="false">IF(ISBLANK(I853),"",ROUND(IF(J853&lt;&gt;"€",IF(J853="$",I853*TRANSFERENCIAS!$E$29,I853*TRANSFERENCIAS!$H$29),I853),2))</f>
        <v/>
      </c>
      <c r="L853" s="142"/>
      <c r="M853" s="142"/>
      <c r="N853" s="142"/>
      <c r="O853" s="142"/>
      <c r="P853" s="142"/>
      <c r="Q853" s="160" t="str">
        <f aca="false">IF(ISNUMBER(X853),X853,"P")</f>
        <v>P</v>
      </c>
      <c r="W853" s="129" t="n">
        <f aca="false">SUM(L853:O853)</f>
        <v>0</v>
      </c>
      <c r="X853" s="129" t="str">
        <f aca="false">IF(W853&gt;0,ABS(W853-K853),"")</f>
        <v/>
      </c>
      <c r="AO853" s="78" t="e">
        <f aca="false">VLOOKUP(F853,PTDS2!$A$1:$Q$13,2)</f>
        <v>#N/A</v>
      </c>
      <c r="AP853" s="78" t="e">
        <f aca="false">VLOOKUP(F853,PTDS2!$A$1:$Q$13,3)</f>
        <v>#N/A</v>
      </c>
      <c r="AQ853" s="78" t="e">
        <f aca="false">VLOOKUP(F853,PTDS2!$A$1:$Q$13,4)</f>
        <v>#N/A</v>
      </c>
      <c r="AR853" s="78" t="e">
        <f aca="false">VLOOKUP(F853,PTDS2!$A$1:$Q$13,5)</f>
        <v>#N/A</v>
      </c>
      <c r="AS853" s="78" t="e">
        <f aca="false">VLOOKUP(F853,PTDS2!$A$1:$Q$13,6)</f>
        <v>#N/A</v>
      </c>
      <c r="AT853" s="78" t="e">
        <f aca="false">VLOOKUP(F853,PTDS2!$A$1:$Q$13,7)</f>
        <v>#N/A</v>
      </c>
      <c r="AU853" s="78" t="e">
        <f aca="false">VLOOKUP(F853,PTDS2!$A$1:$Q$13,8)</f>
        <v>#N/A</v>
      </c>
      <c r="AV853" s="78" t="e">
        <f aca="false">VLOOKUP(F853,PTDS2!$A$1:$Q$13,9)</f>
        <v>#N/A</v>
      </c>
      <c r="AW853" s="78" t="e">
        <f aca="false">VLOOKUP(F853,PTDS2!$A$1:$Q$13,10)</f>
        <v>#N/A</v>
      </c>
      <c r="AX853" s="78" t="e">
        <f aca="false">VLOOKUP(F853,PTDS2!$A$1:$Q$13,11)</f>
        <v>#N/A</v>
      </c>
      <c r="AY853" s="78" t="e">
        <f aca="false">VLOOKUP(F853,PTDS2!$A$1:$Q$13,12)</f>
        <v>#N/A</v>
      </c>
      <c r="AZ853" s="78" t="e">
        <f aca="false">VLOOKUP(F853,PTDS2!$A$1:$Q$13,13)</f>
        <v>#N/A</v>
      </c>
      <c r="BA853" s="78" t="e">
        <f aca="false">VLOOKUP(F853,PTDS2!$A$1:$Q$13,14)</f>
        <v>#N/A</v>
      </c>
      <c r="BB853" s="78" t="e">
        <f aca="false">VLOOKUP(F853,PTDS2!$A$1:$Q$13,15)</f>
        <v>#N/A</v>
      </c>
      <c r="BC853" s="78" t="e">
        <f aca="false">VLOOKUP(F853,PTDS2!$A$1:$Q$13,16)</f>
        <v>#N/A</v>
      </c>
      <c r="BD853" s="78" t="e">
        <f aca="false">VLOOKUP(F853,PTDS2!$A$1:$Q$13,17)</f>
        <v>#N/A</v>
      </c>
      <c r="BF853" s="78" t="e">
        <f aca="false">IF(AO853=0,"",AO853)</f>
        <v>#N/A</v>
      </c>
      <c r="BG853" s="78" t="e">
        <f aca="false">IF(AP853=0,"",AP853)</f>
        <v>#N/A</v>
      </c>
      <c r="BH853" s="78" t="e">
        <f aca="false">IF(AQ853=0,"",AQ853)</f>
        <v>#N/A</v>
      </c>
      <c r="BI853" s="78" t="e">
        <f aca="false">IF(AR853=0,"",AR853)</f>
        <v>#N/A</v>
      </c>
      <c r="BJ853" s="78" t="e">
        <f aca="false">IF(AS853=0,"",AS853)</f>
        <v>#N/A</v>
      </c>
      <c r="BK853" s="78" t="e">
        <f aca="false">IF(AT853=0,"",AT853)</f>
        <v>#N/A</v>
      </c>
      <c r="BL853" s="78" t="e">
        <f aca="false">IF(AU853=0,"",AU853)</f>
        <v>#N/A</v>
      </c>
      <c r="BM853" s="78" t="e">
        <f aca="false">IF(AV853=0,"",AV853)</f>
        <v>#N/A</v>
      </c>
      <c r="BN853" s="78" t="e">
        <f aca="false">IF(AW853=0,"",AW853)</f>
        <v>#N/A</v>
      </c>
      <c r="BO853" s="78" t="e">
        <f aca="false">IF(AX853=0,"",AX853)</f>
        <v>#N/A</v>
      </c>
      <c r="BP853" s="78" t="e">
        <f aca="false">IF(AY853=0,"",AY853)</f>
        <v>#N/A</v>
      </c>
      <c r="BQ853" s="78" t="e">
        <f aca="false">IF(AZ853=0,"",AZ853)</f>
        <v>#N/A</v>
      </c>
      <c r="BR853" s="78" t="e">
        <f aca="false">IF(BA853=0,"",BA853)</f>
        <v>#N/A</v>
      </c>
      <c r="BS853" s="78" t="e">
        <f aca="false">IF(BB853=0,"",BB853)</f>
        <v>#N/A</v>
      </c>
      <c r="BT853" s="78" t="e">
        <f aca="false">IF(BC853=0,"",BC853)</f>
        <v>#N/A</v>
      </c>
      <c r="BU853" s="78" t="e">
        <f aca="false">IF(BD853=0,"",BD853)</f>
        <v>#N/A</v>
      </c>
    </row>
    <row r="854" customFormat="false" ht="56.7" hidden="false" customHeight="true" outlineLevel="0" collapsed="false">
      <c r="A854" s="137"/>
      <c r="B854" s="138"/>
      <c r="C854" s="139"/>
      <c r="D854" s="139"/>
      <c r="E854" s="143"/>
      <c r="F854" s="120"/>
      <c r="G854" s="121"/>
      <c r="H854" s="122"/>
      <c r="I854" s="123"/>
      <c r="J854" s="116"/>
      <c r="K854" s="124" t="str">
        <f aca="false">IF(ISBLANK(I854),"",ROUND(IF(J854&lt;&gt;"€",IF(J854="$",I854*TRANSFERENCIAS!$E$29,I854*TRANSFERENCIAS!$H$29),I854),2))</f>
        <v/>
      </c>
      <c r="L854" s="142"/>
      <c r="M854" s="142"/>
      <c r="N854" s="142"/>
      <c r="O854" s="142"/>
      <c r="P854" s="142"/>
      <c r="Q854" s="160" t="str">
        <f aca="false">IF(ISNUMBER(X854),X854,"P")</f>
        <v>P</v>
      </c>
      <c r="W854" s="129" t="n">
        <f aca="false">SUM(L854:O854)</f>
        <v>0</v>
      </c>
      <c r="X854" s="129" t="str">
        <f aca="false">IF(W854&gt;0,ABS(W854-K854),"")</f>
        <v/>
      </c>
      <c r="AO854" s="78" t="e">
        <f aca="false">VLOOKUP(F854,PTDS2!$A$1:$Q$13,2)</f>
        <v>#N/A</v>
      </c>
      <c r="AP854" s="78" t="e">
        <f aca="false">VLOOKUP(F854,PTDS2!$A$1:$Q$13,3)</f>
        <v>#N/A</v>
      </c>
      <c r="AQ854" s="78" t="e">
        <f aca="false">VLOOKUP(F854,PTDS2!$A$1:$Q$13,4)</f>
        <v>#N/A</v>
      </c>
      <c r="AR854" s="78" t="e">
        <f aca="false">VLOOKUP(F854,PTDS2!$A$1:$Q$13,5)</f>
        <v>#N/A</v>
      </c>
      <c r="AS854" s="78" t="e">
        <f aca="false">VLOOKUP(F854,PTDS2!$A$1:$Q$13,6)</f>
        <v>#N/A</v>
      </c>
      <c r="AT854" s="78" t="e">
        <f aca="false">VLOOKUP(F854,PTDS2!$A$1:$Q$13,7)</f>
        <v>#N/A</v>
      </c>
      <c r="AU854" s="78" t="e">
        <f aca="false">VLOOKUP(F854,PTDS2!$A$1:$Q$13,8)</f>
        <v>#N/A</v>
      </c>
      <c r="AV854" s="78" t="e">
        <f aca="false">VLOOKUP(F854,PTDS2!$A$1:$Q$13,9)</f>
        <v>#N/A</v>
      </c>
      <c r="AW854" s="78" t="e">
        <f aca="false">VLOOKUP(F854,PTDS2!$A$1:$Q$13,10)</f>
        <v>#N/A</v>
      </c>
      <c r="AX854" s="78" t="e">
        <f aca="false">VLOOKUP(F854,PTDS2!$A$1:$Q$13,11)</f>
        <v>#N/A</v>
      </c>
      <c r="AY854" s="78" t="e">
        <f aca="false">VLOOKUP(F854,PTDS2!$A$1:$Q$13,12)</f>
        <v>#N/A</v>
      </c>
      <c r="AZ854" s="78" t="e">
        <f aca="false">VLOOKUP(F854,PTDS2!$A$1:$Q$13,13)</f>
        <v>#N/A</v>
      </c>
      <c r="BA854" s="78" t="e">
        <f aca="false">VLOOKUP(F854,PTDS2!$A$1:$Q$13,14)</f>
        <v>#N/A</v>
      </c>
      <c r="BB854" s="78" t="e">
        <f aca="false">VLOOKUP(F854,PTDS2!$A$1:$Q$13,15)</f>
        <v>#N/A</v>
      </c>
      <c r="BC854" s="78" t="e">
        <f aca="false">VLOOKUP(F854,PTDS2!$A$1:$Q$13,16)</f>
        <v>#N/A</v>
      </c>
      <c r="BD854" s="78" t="e">
        <f aca="false">VLOOKUP(F854,PTDS2!$A$1:$Q$13,17)</f>
        <v>#N/A</v>
      </c>
      <c r="BF854" s="78" t="e">
        <f aca="false">IF(AO854=0,"",AO854)</f>
        <v>#N/A</v>
      </c>
      <c r="BG854" s="78" t="e">
        <f aca="false">IF(AP854=0,"",AP854)</f>
        <v>#N/A</v>
      </c>
      <c r="BH854" s="78" t="e">
        <f aca="false">IF(AQ854=0,"",AQ854)</f>
        <v>#N/A</v>
      </c>
      <c r="BI854" s="78" t="e">
        <f aca="false">IF(AR854=0,"",AR854)</f>
        <v>#N/A</v>
      </c>
      <c r="BJ854" s="78" t="e">
        <f aca="false">IF(AS854=0,"",AS854)</f>
        <v>#N/A</v>
      </c>
      <c r="BK854" s="78" t="e">
        <f aca="false">IF(AT854=0,"",AT854)</f>
        <v>#N/A</v>
      </c>
      <c r="BL854" s="78" t="e">
        <f aca="false">IF(AU854=0,"",AU854)</f>
        <v>#N/A</v>
      </c>
      <c r="BM854" s="78" t="e">
        <f aca="false">IF(AV854=0,"",AV854)</f>
        <v>#N/A</v>
      </c>
      <c r="BN854" s="78" t="e">
        <f aca="false">IF(AW854=0,"",AW854)</f>
        <v>#N/A</v>
      </c>
      <c r="BO854" s="78" t="e">
        <f aca="false">IF(AX854=0,"",AX854)</f>
        <v>#N/A</v>
      </c>
      <c r="BP854" s="78" t="e">
        <f aca="false">IF(AY854=0,"",AY854)</f>
        <v>#N/A</v>
      </c>
      <c r="BQ854" s="78" t="e">
        <f aca="false">IF(AZ854=0,"",AZ854)</f>
        <v>#N/A</v>
      </c>
      <c r="BR854" s="78" t="e">
        <f aca="false">IF(BA854=0,"",BA854)</f>
        <v>#N/A</v>
      </c>
      <c r="BS854" s="78" t="e">
        <f aca="false">IF(BB854=0,"",BB854)</f>
        <v>#N/A</v>
      </c>
      <c r="BT854" s="78" t="e">
        <f aca="false">IF(BC854=0,"",BC854)</f>
        <v>#N/A</v>
      </c>
      <c r="BU854" s="78" t="e">
        <f aca="false">IF(BD854=0,"",BD854)</f>
        <v>#N/A</v>
      </c>
    </row>
    <row r="855" customFormat="false" ht="56.7" hidden="false" customHeight="true" outlineLevel="0" collapsed="false">
      <c r="A855" s="137"/>
      <c r="B855" s="138"/>
      <c r="C855" s="139"/>
      <c r="D855" s="139"/>
      <c r="E855" s="143"/>
      <c r="F855" s="120"/>
      <c r="G855" s="121"/>
      <c r="H855" s="122"/>
      <c r="I855" s="123"/>
      <c r="J855" s="116"/>
      <c r="K855" s="124" t="str">
        <f aca="false">IF(ISBLANK(I855),"",ROUND(IF(J855&lt;&gt;"€",IF(J855="$",I855*TRANSFERENCIAS!$E$29,I855*TRANSFERENCIAS!$H$29),I855),2))</f>
        <v/>
      </c>
      <c r="L855" s="142"/>
      <c r="M855" s="142"/>
      <c r="N855" s="142"/>
      <c r="O855" s="142"/>
      <c r="P855" s="142"/>
      <c r="Q855" s="160" t="str">
        <f aca="false">IF(ISNUMBER(X855),X855,"P")</f>
        <v>P</v>
      </c>
      <c r="W855" s="129" t="n">
        <f aca="false">SUM(L855:O855)</f>
        <v>0</v>
      </c>
      <c r="X855" s="129" t="str">
        <f aca="false">IF(W855&gt;0,ABS(W855-K855),"")</f>
        <v/>
      </c>
      <c r="AO855" s="78" t="e">
        <f aca="false">VLOOKUP(F855,PTDS2!$A$1:$Q$13,2)</f>
        <v>#N/A</v>
      </c>
      <c r="AP855" s="78" t="e">
        <f aca="false">VLOOKUP(F855,PTDS2!$A$1:$Q$13,3)</f>
        <v>#N/A</v>
      </c>
      <c r="AQ855" s="78" t="e">
        <f aca="false">VLOOKUP(F855,PTDS2!$A$1:$Q$13,4)</f>
        <v>#N/A</v>
      </c>
      <c r="AR855" s="78" t="e">
        <f aca="false">VLOOKUP(F855,PTDS2!$A$1:$Q$13,5)</f>
        <v>#N/A</v>
      </c>
      <c r="AS855" s="78" t="e">
        <f aca="false">VLOOKUP(F855,PTDS2!$A$1:$Q$13,6)</f>
        <v>#N/A</v>
      </c>
      <c r="AT855" s="78" t="e">
        <f aca="false">VLOOKUP(F855,PTDS2!$A$1:$Q$13,7)</f>
        <v>#N/A</v>
      </c>
      <c r="AU855" s="78" t="e">
        <f aca="false">VLOOKUP(F855,PTDS2!$A$1:$Q$13,8)</f>
        <v>#N/A</v>
      </c>
      <c r="AV855" s="78" t="e">
        <f aca="false">VLOOKUP(F855,PTDS2!$A$1:$Q$13,9)</f>
        <v>#N/A</v>
      </c>
      <c r="AW855" s="78" t="e">
        <f aca="false">VLOOKUP(F855,PTDS2!$A$1:$Q$13,10)</f>
        <v>#N/A</v>
      </c>
      <c r="AX855" s="78" t="e">
        <f aca="false">VLOOKUP(F855,PTDS2!$A$1:$Q$13,11)</f>
        <v>#N/A</v>
      </c>
      <c r="AY855" s="78" t="e">
        <f aca="false">VLOOKUP(F855,PTDS2!$A$1:$Q$13,12)</f>
        <v>#N/A</v>
      </c>
      <c r="AZ855" s="78" t="e">
        <f aca="false">VLOOKUP(F855,PTDS2!$A$1:$Q$13,13)</f>
        <v>#N/A</v>
      </c>
      <c r="BA855" s="78" t="e">
        <f aca="false">VLOOKUP(F855,PTDS2!$A$1:$Q$13,14)</f>
        <v>#N/A</v>
      </c>
      <c r="BB855" s="78" t="e">
        <f aca="false">VLOOKUP(F855,PTDS2!$A$1:$Q$13,15)</f>
        <v>#N/A</v>
      </c>
      <c r="BC855" s="78" t="e">
        <f aca="false">VLOOKUP(F855,PTDS2!$A$1:$Q$13,16)</f>
        <v>#N/A</v>
      </c>
      <c r="BD855" s="78" t="e">
        <f aca="false">VLOOKUP(F855,PTDS2!$A$1:$Q$13,17)</f>
        <v>#N/A</v>
      </c>
      <c r="BF855" s="78" t="e">
        <f aca="false">IF(AO855=0,"",AO855)</f>
        <v>#N/A</v>
      </c>
      <c r="BG855" s="78" t="e">
        <f aca="false">IF(AP855=0,"",AP855)</f>
        <v>#N/A</v>
      </c>
      <c r="BH855" s="78" t="e">
        <f aca="false">IF(AQ855=0,"",AQ855)</f>
        <v>#N/A</v>
      </c>
      <c r="BI855" s="78" t="e">
        <f aca="false">IF(AR855=0,"",AR855)</f>
        <v>#N/A</v>
      </c>
      <c r="BJ855" s="78" t="e">
        <f aca="false">IF(AS855=0,"",AS855)</f>
        <v>#N/A</v>
      </c>
      <c r="BK855" s="78" t="e">
        <f aca="false">IF(AT855=0,"",AT855)</f>
        <v>#N/A</v>
      </c>
      <c r="BL855" s="78" t="e">
        <f aca="false">IF(AU855=0,"",AU855)</f>
        <v>#N/A</v>
      </c>
      <c r="BM855" s="78" t="e">
        <f aca="false">IF(AV855=0,"",AV855)</f>
        <v>#N/A</v>
      </c>
      <c r="BN855" s="78" t="e">
        <f aca="false">IF(AW855=0,"",AW855)</f>
        <v>#N/A</v>
      </c>
      <c r="BO855" s="78" t="e">
        <f aca="false">IF(AX855=0,"",AX855)</f>
        <v>#N/A</v>
      </c>
      <c r="BP855" s="78" t="e">
        <f aca="false">IF(AY855=0,"",AY855)</f>
        <v>#N/A</v>
      </c>
      <c r="BQ855" s="78" t="e">
        <f aca="false">IF(AZ855=0,"",AZ855)</f>
        <v>#N/A</v>
      </c>
      <c r="BR855" s="78" t="e">
        <f aca="false">IF(BA855=0,"",BA855)</f>
        <v>#N/A</v>
      </c>
      <c r="BS855" s="78" t="e">
        <f aca="false">IF(BB855=0,"",BB855)</f>
        <v>#N/A</v>
      </c>
      <c r="BT855" s="78" t="e">
        <f aca="false">IF(BC855=0,"",BC855)</f>
        <v>#N/A</v>
      </c>
      <c r="BU855" s="78" t="e">
        <f aca="false">IF(BD855=0,"",BD855)</f>
        <v>#N/A</v>
      </c>
    </row>
    <row r="856" customFormat="false" ht="56.7" hidden="false" customHeight="true" outlineLevel="0" collapsed="false">
      <c r="A856" s="137"/>
      <c r="B856" s="138"/>
      <c r="C856" s="139"/>
      <c r="D856" s="139"/>
      <c r="E856" s="143"/>
      <c r="F856" s="120"/>
      <c r="G856" s="121"/>
      <c r="H856" s="122"/>
      <c r="I856" s="123"/>
      <c r="J856" s="116"/>
      <c r="K856" s="124" t="str">
        <f aca="false">IF(ISBLANK(I856),"",ROUND(IF(J856&lt;&gt;"€",IF(J856="$",I856*TRANSFERENCIAS!$E$29,I856*TRANSFERENCIAS!$H$29),I856),2))</f>
        <v/>
      </c>
      <c r="L856" s="142"/>
      <c r="M856" s="142"/>
      <c r="N856" s="142"/>
      <c r="O856" s="142"/>
      <c r="P856" s="142"/>
      <c r="Q856" s="160" t="str">
        <f aca="false">IF(ISNUMBER(X856),X856,"P")</f>
        <v>P</v>
      </c>
      <c r="W856" s="129" t="n">
        <f aca="false">SUM(L856:O856)</f>
        <v>0</v>
      </c>
      <c r="X856" s="129" t="str">
        <f aca="false">IF(W856&gt;0,ABS(W856-K856),"")</f>
        <v/>
      </c>
      <c r="AO856" s="78" t="e">
        <f aca="false">VLOOKUP(F856,PTDS2!$A$1:$Q$13,2)</f>
        <v>#N/A</v>
      </c>
      <c r="AP856" s="78" t="e">
        <f aca="false">VLOOKUP(F856,PTDS2!$A$1:$Q$13,3)</f>
        <v>#N/A</v>
      </c>
      <c r="AQ856" s="78" t="e">
        <f aca="false">VLOOKUP(F856,PTDS2!$A$1:$Q$13,4)</f>
        <v>#N/A</v>
      </c>
      <c r="AR856" s="78" t="e">
        <f aca="false">VLOOKUP(F856,PTDS2!$A$1:$Q$13,5)</f>
        <v>#N/A</v>
      </c>
      <c r="AS856" s="78" t="e">
        <f aca="false">VLOOKUP(F856,PTDS2!$A$1:$Q$13,6)</f>
        <v>#N/A</v>
      </c>
      <c r="AT856" s="78" t="e">
        <f aca="false">VLOOKUP(F856,PTDS2!$A$1:$Q$13,7)</f>
        <v>#N/A</v>
      </c>
      <c r="AU856" s="78" t="e">
        <f aca="false">VLOOKUP(F856,PTDS2!$A$1:$Q$13,8)</f>
        <v>#N/A</v>
      </c>
      <c r="AV856" s="78" t="e">
        <f aca="false">VLOOKUP(F856,PTDS2!$A$1:$Q$13,9)</f>
        <v>#N/A</v>
      </c>
      <c r="AW856" s="78" t="e">
        <f aca="false">VLOOKUP(F856,PTDS2!$A$1:$Q$13,10)</f>
        <v>#N/A</v>
      </c>
      <c r="AX856" s="78" t="e">
        <f aca="false">VLOOKUP(F856,PTDS2!$A$1:$Q$13,11)</f>
        <v>#N/A</v>
      </c>
      <c r="AY856" s="78" t="e">
        <f aca="false">VLOOKUP(F856,PTDS2!$A$1:$Q$13,12)</f>
        <v>#N/A</v>
      </c>
      <c r="AZ856" s="78" t="e">
        <f aca="false">VLOOKUP(F856,PTDS2!$A$1:$Q$13,13)</f>
        <v>#N/A</v>
      </c>
      <c r="BA856" s="78" t="e">
        <f aca="false">VLOOKUP(F856,PTDS2!$A$1:$Q$13,14)</f>
        <v>#N/A</v>
      </c>
      <c r="BB856" s="78" t="e">
        <f aca="false">VLOOKUP(F856,PTDS2!$A$1:$Q$13,15)</f>
        <v>#N/A</v>
      </c>
      <c r="BC856" s="78" t="e">
        <f aca="false">VLOOKUP(F856,PTDS2!$A$1:$Q$13,16)</f>
        <v>#N/A</v>
      </c>
      <c r="BD856" s="78" t="e">
        <f aca="false">VLOOKUP(F856,PTDS2!$A$1:$Q$13,17)</f>
        <v>#N/A</v>
      </c>
      <c r="BF856" s="78" t="e">
        <f aca="false">IF(AO856=0,"",AO856)</f>
        <v>#N/A</v>
      </c>
      <c r="BG856" s="78" t="e">
        <f aca="false">IF(AP856=0,"",AP856)</f>
        <v>#N/A</v>
      </c>
      <c r="BH856" s="78" t="e">
        <f aca="false">IF(AQ856=0,"",AQ856)</f>
        <v>#N/A</v>
      </c>
      <c r="BI856" s="78" t="e">
        <f aca="false">IF(AR856=0,"",AR856)</f>
        <v>#N/A</v>
      </c>
      <c r="BJ856" s="78" t="e">
        <f aca="false">IF(AS856=0,"",AS856)</f>
        <v>#N/A</v>
      </c>
      <c r="BK856" s="78" t="e">
        <f aca="false">IF(AT856=0,"",AT856)</f>
        <v>#N/A</v>
      </c>
      <c r="BL856" s="78" t="e">
        <f aca="false">IF(AU856=0,"",AU856)</f>
        <v>#N/A</v>
      </c>
      <c r="BM856" s="78" t="e">
        <f aca="false">IF(AV856=0,"",AV856)</f>
        <v>#N/A</v>
      </c>
      <c r="BN856" s="78" t="e">
        <f aca="false">IF(AW856=0,"",AW856)</f>
        <v>#N/A</v>
      </c>
      <c r="BO856" s="78" t="e">
        <f aca="false">IF(AX856=0,"",AX856)</f>
        <v>#N/A</v>
      </c>
      <c r="BP856" s="78" t="e">
        <f aca="false">IF(AY856=0,"",AY856)</f>
        <v>#N/A</v>
      </c>
      <c r="BQ856" s="78" t="e">
        <f aca="false">IF(AZ856=0,"",AZ856)</f>
        <v>#N/A</v>
      </c>
      <c r="BR856" s="78" t="e">
        <f aca="false">IF(BA856=0,"",BA856)</f>
        <v>#N/A</v>
      </c>
      <c r="BS856" s="78" t="e">
        <f aca="false">IF(BB856=0,"",BB856)</f>
        <v>#N/A</v>
      </c>
      <c r="BT856" s="78" t="e">
        <f aca="false">IF(BC856=0,"",BC856)</f>
        <v>#N/A</v>
      </c>
      <c r="BU856" s="78" t="e">
        <f aca="false">IF(BD856=0,"",BD856)</f>
        <v>#N/A</v>
      </c>
    </row>
    <row r="857" customFormat="false" ht="56.7" hidden="false" customHeight="true" outlineLevel="0" collapsed="false">
      <c r="A857" s="137"/>
      <c r="B857" s="138"/>
      <c r="C857" s="139"/>
      <c r="D857" s="139"/>
      <c r="E857" s="143"/>
      <c r="F857" s="120"/>
      <c r="G857" s="121"/>
      <c r="H857" s="122"/>
      <c r="I857" s="123"/>
      <c r="J857" s="116"/>
      <c r="K857" s="124" t="str">
        <f aca="false">IF(ISBLANK(I857),"",ROUND(IF(J857&lt;&gt;"€",IF(J857="$",I857*TRANSFERENCIAS!$E$29,I857*TRANSFERENCIAS!$H$29),I857),2))</f>
        <v/>
      </c>
      <c r="L857" s="142"/>
      <c r="M857" s="142"/>
      <c r="N857" s="142"/>
      <c r="O857" s="142"/>
      <c r="P857" s="142"/>
      <c r="Q857" s="160" t="str">
        <f aca="false">IF(ISNUMBER(X857),X857,"P")</f>
        <v>P</v>
      </c>
      <c r="W857" s="129" t="n">
        <f aca="false">SUM(L857:O857)</f>
        <v>0</v>
      </c>
      <c r="X857" s="129" t="str">
        <f aca="false">IF(W857&gt;0,ABS(W857-K857),"")</f>
        <v/>
      </c>
      <c r="AO857" s="78" t="e">
        <f aca="false">VLOOKUP(F857,PTDS2!$A$1:$Q$13,2)</f>
        <v>#N/A</v>
      </c>
      <c r="AP857" s="78" t="e">
        <f aca="false">VLOOKUP(F857,PTDS2!$A$1:$Q$13,3)</f>
        <v>#N/A</v>
      </c>
      <c r="AQ857" s="78" t="e">
        <f aca="false">VLOOKUP(F857,PTDS2!$A$1:$Q$13,4)</f>
        <v>#N/A</v>
      </c>
      <c r="AR857" s="78" t="e">
        <f aca="false">VLOOKUP(F857,PTDS2!$A$1:$Q$13,5)</f>
        <v>#N/A</v>
      </c>
      <c r="AS857" s="78" t="e">
        <f aca="false">VLOOKUP(F857,PTDS2!$A$1:$Q$13,6)</f>
        <v>#N/A</v>
      </c>
      <c r="AT857" s="78" t="e">
        <f aca="false">VLOOKUP(F857,PTDS2!$A$1:$Q$13,7)</f>
        <v>#N/A</v>
      </c>
      <c r="AU857" s="78" t="e">
        <f aca="false">VLOOKUP(F857,PTDS2!$A$1:$Q$13,8)</f>
        <v>#N/A</v>
      </c>
      <c r="AV857" s="78" t="e">
        <f aca="false">VLOOKUP(F857,PTDS2!$A$1:$Q$13,9)</f>
        <v>#N/A</v>
      </c>
      <c r="AW857" s="78" t="e">
        <f aca="false">VLOOKUP(F857,PTDS2!$A$1:$Q$13,10)</f>
        <v>#N/A</v>
      </c>
      <c r="AX857" s="78" t="e">
        <f aca="false">VLOOKUP(F857,PTDS2!$A$1:$Q$13,11)</f>
        <v>#N/A</v>
      </c>
      <c r="AY857" s="78" t="e">
        <f aca="false">VLOOKUP(F857,PTDS2!$A$1:$Q$13,12)</f>
        <v>#N/A</v>
      </c>
      <c r="AZ857" s="78" t="e">
        <f aca="false">VLOOKUP(F857,PTDS2!$A$1:$Q$13,13)</f>
        <v>#N/A</v>
      </c>
      <c r="BA857" s="78" t="e">
        <f aca="false">VLOOKUP(F857,PTDS2!$A$1:$Q$13,14)</f>
        <v>#N/A</v>
      </c>
      <c r="BB857" s="78" t="e">
        <f aca="false">VLOOKUP(F857,PTDS2!$A$1:$Q$13,15)</f>
        <v>#N/A</v>
      </c>
      <c r="BC857" s="78" t="e">
        <f aca="false">VLOOKUP(F857,PTDS2!$A$1:$Q$13,16)</f>
        <v>#N/A</v>
      </c>
      <c r="BD857" s="78" t="e">
        <f aca="false">VLOOKUP(F857,PTDS2!$A$1:$Q$13,17)</f>
        <v>#N/A</v>
      </c>
      <c r="BF857" s="78" t="e">
        <f aca="false">IF(AO857=0,"",AO857)</f>
        <v>#N/A</v>
      </c>
      <c r="BG857" s="78" t="e">
        <f aca="false">IF(AP857=0,"",AP857)</f>
        <v>#N/A</v>
      </c>
      <c r="BH857" s="78" t="e">
        <f aca="false">IF(AQ857=0,"",AQ857)</f>
        <v>#N/A</v>
      </c>
      <c r="BI857" s="78" t="e">
        <f aca="false">IF(AR857=0,"",AR857)</f>
        <v>#N/A</v>
      </c>
      <c r="BJ857" s="78" t="e">
        <f aca="false">IF(AS857=0,"",AS857)</f>
        <v>#N/A</v>
      </c>
      <c r="BK857" s="78" t="e">
        <f aca="false">IF(AT857=0,"",AT857)</f>
        <v>#N/A</v>
      </c>
      <c r="BL857" s="78" t="e">
        <f aca="false">IF(AU857=0,"",AU857)</f>
        <v>#N/A</v>
      </c>
      <c r="BM857" s="78" t="e">
        <f aca="false">IF(AV857=0,"",AV857)</f>
        <v>#N/A</v>
      </c>
      <c r="BN857" s="78" t="e">
        <f aca="false">IF(AW857=0,"",AW857)</f>
        <v>#N/A</v>
      </c>
      <c r="BO857" s="78" t="e">
        <f aca="false">IF(AX857=0,"",AX857)</f>
        <v>#N/A</v>
      </c>
      <c r="BP857" s="78" t="e">
        <f aca="false">IF(AY857=0,"",AY857)</f>
        <v>#N/A</v>
      </c>
      <c r="BQ857" s="78" t="e">
        <f aca="false">IF(AZ857=0,"",AZ857)</f>
        <v>#N/A</v>
      </c>
      <c r="BR857" s="78" t="e">
        <f aca="false">IF(BA857=0,"",BA857)</f>
        <v>#N/A</v>
      </c>
      <c r="BS857" s="78" t="e">
        <f aca="false">IF(BB857=0,"",BB857)</f>
        <v>#N/A</v>
      </c>
      <c r="BT857" s="78" t="e">
        <f aca="false">IF(BC857=0,"",BC857)</f>
        <v>#N/A</v>
      </c>
      <c r="BU857" s="78" t="e">
        <f aca="false">IF(BD857=0,"",BD857)</f>
        <v>#N/A</v>
      </c>
    </row>
    <row r="858" customFormat="false" ht="56.7" hidden="false" customHeight="true" outlineLevel="0" collapsed="false">
      <c r="A858" s="137"/>
      <c r="B858" s="138"/>
      <c r="C858" s="139"/>
      <c r="D858" s="139"/>
      <c r="E858" s="143"/>
      <c r="F858" s="120"/>
      <c r="G858" s="121"/>
      <c r="H858" s="122"/>
      <c r="I858" s="123"/>
      <c r="J858" s="116"/>
      <c r="K858" s="124" t="str">
        <f aca="false">IF(ISBLANK(I858),"",ROUND(IF(J858&lt;&gt;"€",IF(J858="$",I858*TRANSFERENCIAS!$E$29,I858*TRANSFERENCIAS!$H$29),I858),2))</f>
        <v/>
      </c>
      <c r="L858" s="142"/>
      <c r="M858" s="142"/>
      <c r="N858" s="142"/>
      <c r="O858" s="142"/>
      <c r="P858" s="142"/>
      <c r="Q858" s="160" t="str">
        <f aca="false">IF(ISNUMBER(X858),X858,"P")</f>
        <v>P</v>
      </c>
      <c r="W858" s="129" t="n">
        <f aca="false">SUM(L858:O858)</f>
        <v>0</v>
      </c>
      <c r="X858" s="129" t="str">
        <f aca="false">IF(W858&gt;0,ABS(W858-K858),"")</f>
        <v/>
      </c>
      <c r="AO858" s="78" t="e">
        <f aca="false">VLOOKUP(F858,PTDS2!$A$1:$Q$13,2)</f>
        <v>#N/A</v>
      </c>
      <c r="AP858" s="78" t="e">
        <f aca="false">VLOOKUP(F858,PTDS2!$A$1:$Q$13,3)</f>
        <v>#N/A</v>
      </c>
      <c r="AQ858" s="78" t="e">
        <f aca="false">VLOOKUP(F858,PTDS2!$A$1:$Q$13,4)</f>
        <v>#N/A</v>
      </c>
      <c r="AR858" s="78" t="e">
        <f aca="false">VLOOKUP(F858,PTDS2!$A$1:$Q$13,5)</f>
        <v>#N/A</v>
      </c>
      <c r="AS858" s="78" t="e">
        <f aca="false">VLOOKUP(F858,PTDS2!$A$1:$Q$13,6)</f>
        <v>#N/A</v>
      </c>
      <c r="AT858" s="78" t="e">
        <f aca="false">VLOOKUP(F858,PTDS2!$A$1:$Q$13,7)</f>
        <v>#N/A</v>
      </c>
      <c r="AU858" s="78" t="e">
        <f aca="false">VLOOKUP(F858,PTDS2!$A$1:$Q$13,8)</f>
        <v>#N/A</v>
      </c>
      <c r="AV858" s="78" t="e">
        <f aca="false">VLOOKUP(F858,PTDS2!$A$1:$Q$13,9)</f>
        <v>#N/A</v>
      </c>
      <c r="AW858" s="78" t="e">
        <f aca="false">VLOOKUP(F858,PTDS2!$A$1:$Q$13,10)</f>
        <v>#N/A</v>
      </c>
      <c r="AX858" s="78" t="e">
        <f aca="false">VLOOKUP(F858,PTDS2!$A$1:$Q$13,11)</f>
        <v>#N/A</v>
      </c>
      <c r="AY858" s="78" t="e">
        <f aca="false">VLOOKUP(F858,PTDS2!$A$1:$Q$13,12)</f>
        <v>#N/A</v>
      </c>
      <c r="AZ858" s="78" t="e">
        <f aca="false">VLOOKUP(F858,PTDS2!$A$1:$Q$13,13)</f>
        <v>#N/A</v>
      </c>
      <c r="BA858" s="78" t="e">
        <f aca="false">VLOOKUP(F858,PTDS2!$A$1:$Q$13,14)</f>
        <v>#N/A</v>
      </c>
      <c r="BB858" s="78" t="e">
        <f aca="false">VLOOKUP(F858,PTDS2!$A$1:$Q$13,15)</f>
        <v>#N/A</v>
      </c>
      <c r="BC858" s="78" t="e">
        <f aca="false">VLOOKUP(F858,PTDS2!$A$1:$Q$13,16)</f>
        <v>#N/A</v>
      </c>
      <c r="BD858" s="78" t="e">
        <f aca="false">VLOOKUP(F858,PTDS2!$A$1:$Q$13,17)</f>
        <v>#N/A</v>
      </c>
      <c r="BF858" s="78" t="e">
        <f aca="false">IF(AO858=0,"",AO858)</f>
        <v>#N/A</v>
      </c>
      <c r="BG858" s="78" t="e">
        <f aca="false">IF(AP858=0,"",AP858)</f>
        <v>#N/A</v>
      </c>
      <c r="BH858" s="78" t="e">
        <f aca="false">IF(AQ858=0,"",AQ858)</f>
        <v>#N/A</v>
      </c>
      <c r="BI858" s="78" t="e">
        <f aca="false">IF(AR858=0,"",AR858)</f>
        <v>#N/A</v>
      </c>
      <c r="BJ858" s="78" t="e">
        <f aca="false">IF(AS858=0,"",AS858)</f>
        <v>#N/A</v>
      </c>
      <c r="BK858" s="78" t="e">
        <f aca="false">IF(AT858=0,"",AT858)</f>
        <v>#N/A</v>
      </c>
      <c r="BL858" s="78" t="e">
        <f aca="false">IF(AU858=0,"",AU858)</f>
        <v>#N/A</v>
      </c>
      <c r="BM858" s="78" t="e">
        <f aca="false">IF(AV858=0,"",AV858)</f>
        <v>#N/A</v>
      </c>
      <c r="BN858" s="78" t="e">
        <f aca="false">IF(AW858=0,"",AW858)</f>
        <v>#N/A</v>
      </c>
      <c r="BO858" s="78" t="e">
        <f aca="false">IF(AX858=0,"",AX858)</f>
        <v>#N/A</v>
      </c>
      <c r="BP858" s="78" t="e">
        <f aca="false">IF(AY858=0,"",AY858)</f>
        <v>#N/A</v>
      </c>
      <c r="BQ858" s="78" t="e">
        <f aca="false">IF(AZ858=0,"",AZ858)</f>
        <v>#N/A</v>
      </c>
      <c r="BR858" s="78" t="e">
        <f aca="false">IF(BA858=0,"",BA858)</f>
        <v>#N/A</v>
      </c>
      <c r="BS858" s="78" t="e">
        <f aca="false">IF(BB858=0,"",BB858)</f>
        <v>#N/A</v>
      </c>
      <c r="BT858" s="78" t="e">
        <f aca="false">IF(BC858=0,"",BC858)</f>
        <v>#N/A</v>
      </c>
      <c r="BU858" s="78" t="e">
        <f aca="false">IF(BD858=0,"",BD858)</f>
        <v>#N/A</v>
      </c>
    </row>
    <row r="859" customFormat="false" ht="56.7" hidden="false" customHeight="true" outlineLevel="0" collapsed="false">
      <c r="A859" s="137"/>
      <c r="B859" s="138"/>
      <c r="C859" s="139"/>
      <c r="D859" s="139"/>
      <c r="E859" s="143"/>
      <c r="F859" s="120"/>
      <c r="G859" s="121"/>
      <c r="H859" s="122"/>
      <c r="I859" s="123"/>
      <c r="J859" s="116"/>
      <c r="K859" s="124" t="str">
        <f aca="false">IF(ISBLANK(I859),"",ROUND(IF(J859&lt;&gt;"€",IF(J859="$",I859*TRANSFERENCIAS!$E$29,I859*TRANSFERENCIAS!$H$29),I859),2))</f>
        <v/>
      </c>
      <c r="L859" s="142"/>
      <c r="M859" s="142"/>
      <c r="N859" s="142"/>
      <c r="O859" s="142"/>
      <c r="P859" s="142"/>
      <c r="Q859" s="160" t="str">
        <f aca="false">IF(ISNUMBER(X859),X859,"P")</f>
        <v>P</v>
      </c>
      <c r="W859" s="129" t="n">
        <f aca="false">SUM(L859:O859)</f>
        <v>0</v>
      </c>
      <c r="X859" s="129" t="str">
        <f aca="false">IF(W859&gt;0,ABS(W859-K859),"")</f>
        <v/>
      </c>
      <c r="AO859" s="78" t="e">
        <f aca="false">VLOOKUP(F859,PTDS2!$A$1:$Q$13,2)</f>
        <v>#N/A</v>
      </c>
      <c r="AP859" s="78" t="e">
        <f aca="false">VLOOKUP(F859,PTDS2!$A$1:$Q$13,3)</f>
        <v>#N/A</v>
      </c>
      <c r="AQ859" s="78" t="e">
        <f aca="false">VLOOKUP(F859,PTDS2!$A$1:$Q$13,4)</f>
        <v>#N/A</v>
      </c>
      <c r="AR859" s="78" t="e">
        <f aca="false">VLOOKUP(F859,PTDS2!$A$1:$Q$13,5)</f>
        <v>#N/A</v>
      </c>
      <c r="AS859" s="78" t="e">
        <f aca="false">VLOOKUP(F859,PTDS2!$A$1:$Q$13,6)</f>
        <v>#N/A</v>
      </c>
      <c r="AT859" s="78" t="e">
        <f aca="false">VLOOKUP(F859,PTDS2!$A$1:$Q$13,7)</f>
        <v>#N/A</v>
      </c>
      <c r="AU859" s="78" t="e">
        <f aca="false">VLOOKUP(F859,PTDS2!$A$1:$Q$13,8)</f>
        <v>#N/A</v>
      </c>
      <c r="AV859" s="78" t="e">
        <f aca="false">VLOOKUP(F859,PTDS2!$A$1:$Q$13,9)</f>
        <v>#N/A</v>
      </c>
      <c r="AW859" s="78" t="e">
        <f aca="false">VLOOKUP(F859,PTDS2!$A$1:$Q$13,10)</f>
        <v>#N/A</v>
      </c>
      <c r="AX859" s="78" t="e">
        <f aca="false">VLOOKUP(F859,PTDS2!$A$1:$Q$13,11)</f>
        <v>#N/A</v>
      </c>
      <c r="AY859" s="78" t="e">
        <f aca="false">VLOOKUP(F859,PTDS2!$A$1:$Q$13,12)</f>
        <v>#N/A</v>
      </c>
      <c r="AZ859" s="78" t="e">
        <f aca="false">VLOOKUP(F859,PTDS2!$A$1:$Q$13,13)</f>
        <v>#N/A</v>
      </c>
      <c r="BA859" s="78" t="e">
        <f aca="false">VLOOKUP(F859,PTDS2!$A$1:$Q$13,14)</f>
        <v>#N/A</v>
      </c>
      <c r="BB859" s="78" t="e">
        <f aca="false">VLOOKUP(F859,PTDS2!$A$1:$Q$13,15)</f>
        <v>#N/A</v>
      </c>
      <c r="BC859" s="78" t="e">
        <f aca="false">VLOOKUP(F859,PTDS2!$A$1:$Q$13,16)</f>
        <v>#N/A</v>
      </c>
      <c r="BD859" s="78" t="e">
        <f aca="false">VLOOKUP(F859,PTDS2!$A$1:$Q$13,17)</f>
        <v>#N/A</v>
      </c>
      <c r="BF859" s="78" t="e">
        <f aca="false">IF(AO859=0,"",AO859)</f>
        <v>#N/A</v>
      </c>
      <c r="BG859" s="78" t="e">
        <f aca="false">IF(AP859=0,"",AP859)</f>
        <v>#N/A</v>
      </c>
      <c r="BH859" s="78" t="e">
        <f aca="false">IF(AQ859=0,"",AQ859)</f>
        <v>#N/A</v>
      </c>
      <c r="BI859" s="78" t="e">
        <f aca="false">IF(AR859=0,"",AR859)</f>
        <v>#N/A</v>
      </c>
      <c r="BJ859" s="78" t="e">
        <f aca="false">IF(AS859=0,"",AS859)</f>
        <v>#N/A</v>
      </c>
      <c r="BK859" s="78" t="e">
        <f aca="false">IF(AT859=0,"",AT859)</f>
        <v>#N/A</v>
      </c>
      <c r="BL859" s="78" t="e">
        <f aca="false">IF(AU859=0,"",AU859)</f>
        <v>#N/A</v>
      </c>
      <c r="BM859" s="78" t="e">
        <f aca="false">IF(AV859=0,"",AV859)</f>
        <v>#N/A</v>
      </c>
      <c r="BN859" s="78" t="e">
        <f aca="false">IF(AW859=0,"",AW859)</f>
        <v>#N/A</v>
      </c>
      <c r="BO859" s="78" t="e">
        <f aca="false">IF(AX859=0,"",AX859)</f>
        <v>#N/A</v>
      </c>
      <c r="BP859" s="78" t="e">
        <f aca="false">IF(AY859=0,"",AY859)</f>
        <v>#N/A</v>
      </c>
      <c r="BQ859" s="78" t="e">
        <f aca="false">IF(AZ859=0,"",AZ859)</f>
        <v>#N/A</v>
      </c>
      <c r="BR859" s="78" t="e">
        <f aca="false">IF(BA859=0,"",BA859)</f>
        <v>#N/A</v>
      </c>
      <c r="BS859" s="78" t="e">
        <f aca="false">IF(BB859=0,"",BB859)</f>
        <v>#N/A</v>
      </c>
      <c r="BT859" s="78" t="e">
        <f aca="false">IF(BC859=0,"",BC859)</f>
        <v>#N/A</v>
      </c>
      <c r="BU859" s="78" t="e">
        <f aca="false">IF(BD859=0,"",BD859)</f>
        <v>#N/A</v>
      </c>
    </row>
    <row r="860" customFormat="false" ht="56.7" hidden="false" customHeight="true" outlineLevel="0" collapsed="false">
      <c r="A860" s="137"/>
      <c r="B860" s="138"/>
      <c r="C860" s="139"/>
      <c r="D860" s="139"/>
      <c r="E860" s="143"/>
      <c r="F860" s="120"/>
      <c r="G860" s="121"/>
      <c r="H860" s="122"/>
      <c r="I860" s="123"/>
      <c r="J860" s="116"/>
      <c r="K860" s="124" t="str">
        <f aca="false">IF(ISBLANK(I860),"",ROUND(IF(J860&lt;&gt;"€",IF(J860="$",I860*TRANSFERENCIAS!$E$29,I860*TRANSFERENCIAS!$H$29),I860),2))</f>
        <v/>
      </c>
      <c r="L860" s="142"/>
      <c r="M860" s="142"/>
      <c r="N860" s="142"/>
      <c r="O860" s="142"/>
      <c r="P860" s="142"/>
      <c r="Q860" s="160" t="str">
        <f aca="false">IF(ISNUMBER(X860),X860,"P")</f>
        <v>P</v>
      </c>
      <c r="W860" s="129" t="n">
        <f aca="false">SUM(L860:O860)</f>
        <v>0</v>
      </c>
      <c r="X860" s="129" t="str">
        <f aca="false">IF(W860&gt;0,ABS(W860-K860),"")</f>
        <v/>
      </c>
      <c r="AO860" s="78" t="e">
        <f aca="false">VLOOKUP(F860,PTDS2!$A$1:$Q$13,2)</f>
        <v>#N/A</v>
      </c>
      <c r="AP860" s="78" t="e">
        <f aca="false">VLOOKUP(F860,PTDS2!$A$1:$Q$13,3)</f>
        <v>#N/A</v>
      </c>
      <c r="AQ860" s="78" t="e">
        <f aca="false">VLOOKUP(F860,PTDS2!$A$1:$Q$13,4)</f>
        <v>#N/A</v>
      </c>
      <c r="AR860" s="78" t="e">
        <f aca="false">VLOOKUP(F860,PTDS2!$A$1:$Q$13,5)</f>
        <v>#N/A</v>
      </c>
      <c r="AS860" s="78" t="e">
        <f aca="false">VLOOKUP(F860,PTDS2!$A$1:$Q$13,6)</f>
        <v>#N/A</v>
      </c>
      <c r="AT860" s="78" t="e">
        <f aca="false">VLOOKUP(F860,PTDS2!$A$1:$Q$13,7)</f>
        <v>#N/A</v>
      </c>
      <c r="AU860" s="78" t="e">
        <f aca="false">VLOOKUP(F860,PTDS2!$A$1:$Q$13,8)</f>
        <v>#N/A</v>
      </c>
      <c r="AV860" s="78" t="e">
        <f aca="false">VLOOKUP(F860,PTDS2!$A$1:$Q$13,9)</f>
        <v>#N/A</v>
      </c>
      <c r="AW860" s="78" t="e">
        <f aca="false">VLOOKUP(F860,PTDS2!$A$1:$Q$13,10)</f>
        <v>#N/A</v>
      </c>
      <c r="AX860" s="78" t="e">
        <f aca="false">VLOOKUP(F860,PTDS2!$A$1:$Q$13,11)</f>
        <v>#N/A</v>
      </c>
      <c r="AY860" s="78" t="e">
        <f aca="false">VLOOKUP(F860,PTDS2!$A$1:$Q$13,12)</f>
        <v>#N/A</v>
      </c>
      <c r="AZ860" s="78" t="e">
        <f aca="false">VLOOKUP(F860,PTDS2!$A$1:$Q$13,13)</f>
        <v>#N/A</v>
      </c>
      <c r="BA860" s="78" t="e">
        <f aca="false">VLOOKUP(F860,PTDS2!$A$1:$Q$13,14)</f>
        <v>#N/A</v>
      </c>
      <c r="BB860" s="78" t="e">
        <f aca="false">VLOOKUP(F860,PTDS2!$A$1:$Q$13,15)</f>
        <v>#N/A</v>
      </c>
      <c r="BC860" s="78" t="e">
        <f aca="false">VLOOKUP(F860,PTDS2!$A$1:$Q$13,16)</f>
        <v>#N/A</v>
      </c>
      <c r="BD860" s="78" t="e">
        <f aca="false">VLOOKUP(F860,PTDS2!$A$1:$Q$13,17)</f>
        <v>#N/A</v>
      </c>
      <c r="BF860" s="78" t="e">
        <f aca="false">IF(AO860=0,"",AO860)</f>
        <v>#N/A</v>
      </c>
      <c r="BG860" s="78" t="e">
        <f aca="false">IF(AP860=0,"",AP860)</f>
        <v>#N/A</v>
      </c>
      <c r="BH860" s="78" t="e">
        <f aca="false">IF(AQ860=0,"",AQ860)</f>
        <v>#N/A</v>
      </c>
      <c r="BI860" s="78" t="e">
        <f aca="false">IF(AR860=0,"",AR860)</f>
        <v>#N/A</v>
      </c>
      <c r="BJ860" s="78" t="e">
        <f aca="false">IF(AS860=0,"",AS860)</f>
        <v>#N/A</v>
      </c>
      <c r="BK860" s="78" t="e">
        <f aca="false">IF(AT860=0,"",AT860)</f>
        <v>#N/A</v>
      </c>
      <c r="BL860" s="78" t="e">
        <f aca="false">IF(AU860=0,"",AU860)</f>
        <v>#N/A</v>
      </c>
      <c r="BM860" s="78" t="e">
        <f aca="false">IF(AV860=0,"",AV860)</f>
        <v>#N/A</v>
      </c>
      <c r="BN860" s="78" t="e">
        <f aca="false">IF(AW860=0,"",AW860)</f>
        <v>#N/A</v>
      </c>
      <c r="BO860" s="78" t="e">
        <f aca="false">IF(AX860=0,"",AX860)</f>
        <v>#N/A</v>
      </c>
      <c r="BP860" s="78" t="e">
        <f aca="false">IF(AY860=0,"",AY860)</f>
        <v>#N/A</v>
      </c>
      <c r="BQ860" s="78" t="e">
        <f aca="false">IF(AZ860=0,"",AZ860)</f>
        <v>#N/A</v>
      </c>
      <c r="BR860" s="78" t="e">
        <f aca="false">IF(BA860=0,"",BA860)</f>
        <v>#N/A</v>
      </c>
      <c r="BS860" s="78" t="e">
        <f aca="false">IF(BB860=0,"",BB860)</f>
        <v>#N/A</v>
      </c>
      <c r="BT860" s="78" t="e">
        <f aca="false">IF(BC860=0,"",BC860)</f>
        <v>#N/A</v>
      </c>
      <c r="BU860" s="78" t="e">
        <f aca="false">IF(BD860=0,"",BD860)</f>
        <v>#N/A</v>
      </c>
    </row>
    <row r="861" customFormat="false" ht="56.7" hidden="false" customHeight="true" outlineLevel="0" collapsed="false">
      <c r="A861" s="137"/>
      <c r="B861" s="138"/>
      <c r="C861" s="139"/>
      <c r="D861" s="139"/>
      <c r="E861" s="143"/>
      <c r="F861" s="120"/>
      <c r="G861" s="121"/>
      <c r="H861" s="122"/>
      <c r="I861" s="123"/>
      <c r="J861" s="116"/>
      <c r="K861" s="124" t="str">
        <f aca="false">IF(ISBLANK(I861),"",ROUND(IF(J861&lt;&gt;"€",IF(J861="$",I861*TRANSFERENCIAS!$E$29,I861*TRANSFERENCIAS!$H$29),I861),2))</f>
        <v/>
      </c>
      <c r="L861" s="142"/>
      <c r="M861" s="142"/>
      <c r="N861" s="142"/>
      <c r="O861" s="142"/>
      <c r="P861" s="142"/>
      <c r="Q861" s="160" t="str">
        <f aca="false">IF(ISNUMBER(X861),X861,"P")</f>
        <v>P</v>
      </c>
      <c r="W861" s="129" t="n">
        <f aca="false">SUM(L861:O861)</f>
        <v>0</v>
      </c>
      <c r="X861" s="129" t="str">
        <f aca="false">IF(W861&gt;0,ABS(W861-K861),"")</f>
        <v/>
      </c>
      <c r="AO861" s="78" t="e">
        <f aca="false">VLOOKUP(F861,PTDS2!$A$1:$Q$13,2)</f>
        <v>#N/A</v>
      </c>
      <c r="AP861" s="78" t="e">
        <f aca="false">VLOOKUP(F861,PTDS2!$A$1:$Q$13,3)</f>
        <v>#N/A</v>
      </c>
      <c r="AQ861" s="78" t="e">
        <f aca="false">VLOOKUP(F861,PTDS2!$A$1:$Q$13,4)</f>
        <v>#N/A</v>
      </c>
      <c r="AR861" s="78" t="e">
        <f aca="false">VLOOKUP(F861,PTDS2!$A$1:$Q$13,5)</f>
        <v>#N/A</v>
      </c>
      <c r="AS861" s="78" t="e">
        <f aca="false">VLOOKUP(F861,PTDS2!$A$1:$Q$13,6)</f>
        <v>#N/A</v>
      </c>
      <c r="AT861" s="78" t="e">
        <f aca="false">VLOOKUP(F861,PTDS2!$A$1:$Q$13,7)</f>
        <v>#N/A</v>
      </c>
      <c r="AU861" s="78" t="e">
        <f aca="false">VLOOKUP(F861,PTDS2!$A$1:$Q$13,8)</f>
        <v>#N/A</v>
      </c>
      <c r="AV861" s="78" t="e">
        <f aca="false">VLOOKUP(F861,PTDS2!$A$1:$Q$13,9)</f>
        <v>#N/A</v>
      </c>
      <c r="AW861" s="78" t="e">
        <f aca="false">VLOOKUP(F861,PTDS2!$A$1:$Q$13,10)</f>
        <v>#N/A</v>
      </c>
      <c r="AX861" s="78" t="e">
        <f aca="false">VLOOKUP(F861,PTDS2!$A$1:$Q$13,11)</f>
        <v>#N/A</v>
      </c>
      <c r="AY861" s="78" t="e">
        <f aca="false">VLOOKUP(F861,PTDS2!$A$1:$Q$13,12)</f>
        <v>#N/A</v>
      </c>
      <c r="AZ861" s="78" t="e">
        <f aca="false">VLOOKUP(F861,PTDS2!$A$1:$Q$13,13)</f>
        <v>#N/A</v>
      </c>
      <c r="BA861" s="78" t="e">
        <f aca="false">VLOOKUP(F861,PTDS2!$A$1:$Q$13,14)</f>
        <v>#N/A</v>
      </c>
      <c r="BB861" s="78" t="e">
        <f aca="false">VLOOKUP(F861,PTDS2!$A$1:$Q$13,15)</f>
        <v>#N/A</v>
      </c>
      <c r="BC861" s="78" t="e">
        <f aca="false">VLOOKUP(F861,PTDS2!$A$1:$Q$13,16)</f>
        <v>#N/A</v>
      </c>
      <c r="BD861" s="78" t="e">
        <f aca="false">VLOOKUP(F861,PTDS2!$A$1:$Q$13,17)</f>
        <v>#N/A</v>
      </c>
      <c r="BF861" s="78" t="e">
        <f aca="false">IF(AO861=0,"",AO861)</f>
        <v>#N/A</v>
      </c>
      <c r="BG861" s="78" t="e">
        <f aca="false">IF(AP861=0,"",AP861)</f>
        <v>#N/A</v>
      </c>
      <c r="BH861" s="78" t="e">
        <f aca="false">IF(AQ861=0,"",AQ861)</f>
        <v>#N/A</v>
      </c>
      <c r="BI861" s="78" t="e">
        <f aca="false">IF(AR861=0,"",AR861)</f>
        <v>#N/A</v>
      </c>
      <c r="BJ861" s="78" t="e">
        <f aca="false">IF(AS861=0,"",AS861)</f>
        <v>#N/A</v>
      </c>
      <c r="BK861" s="78" t="e">
        <f aca="false">IF(AT861=0,"",AT861)</f>
        <v>#N/A</v>
      </c>
      <c r="BL861" s="78" t="e">
        <f aca="false">IF(AU861=0,"",AU861)</f>
        <v>#N/A</v>
      </c>
      <c r="BM861" s="78" t="e">
        <f aca="false">IF(AV861=0,"",AV861)</f>
        <v>#N/A</v>
      </c>
      <c r="BN861" s="78" t="e">
        <f aca="false">IF(AW861=0,"",AW861)</f>
        <v>#N/A</v>
      </c>
      <c r="BO861" s="78" t="e">
        <f aca="false">IF(AX861=0,"",AX861)</f>
        <v>#N/A</v>
      </c>
      <c r="BP861" s="78" t="e">
        <f aca="false">IF(AY861=0,"",AY861)</f>
        <v>#N/A</v>
      </c>
      <c r="BQ861" s="78" t="e">
        <f aca="false">IF(AZ861=0,"",AZ861)</f>
        <v>#N/A</v>
      </c>
      <c r="BR861" s="78" t="e">
        <f aca="false">IF(BA861=0,"",BA861)</f>
        <v>#N/A</v>
      </c>
      <c r="BS861" s="78" t="e">
        <f aca="false">IF(BB861=0,"",BB861)</f>
        <v>#N/A</v>
      </c>
      <c r="BT861" s="78" t="e">
        <f aca="false">IF(BC861=0,"",BC861)</f>
        <v>#N/A</v>
      </c>
      <c r="BU861" s="78" t="e">
        <f aca="false">IF(BD861=0,"",BD861)</f>
        <v>#N/A</v>
      </c>
    </row>
    <row r="862" customFormat="false" ht="56.7" hidden="false" customHeight="true" outlineLevel="0" collapsed="false">
      <c r="A862" s="137"/>
      <c r="B862" s="138"/>
      <c r="C862" s="139"/>
      <c r="D862" s="139"/>
      <c r="E862" s="143"/>
      <c r="F862" s="120"/>
      <c r="G862" s="121"/>
      <c r="H862" s="122"/>
      <c r="I862" s="123"/>
      <c r="J862" s="116"/>
      <c r="K862" s="124" t="str">
        <f aca="false">IF(ISBLANK(I862),"",ROUND(IF(J862&lt;&gt;"€",IF(J862="$",I862*TRANSFERENCIAS!$E$29,I862*TRANSFERENCIAS!$H$29),I862),2))</f>
        <v/>
      </c>
      <c r="L862" s="142"/>
      <c r="M862" s="142"/>
      <c r="N862" s="142"/>
      <c r="O862" s="142"/>
      <c r="P862" s="142"/>
      <c r="Q862" s="160" t="str">
        <f aca="false">IF(ISNUMBER(X862),X862,"P")</f>
        <v>P</v>
      </c>
      <c r="W862" s="129" t="n">
        <f aca="false">SUM(L862:O862)</f>
        <v>0</v>
      </c>
      <c r="X862" s="129" t="str">
        <f aca="false">IF(W862&gt;0,ABS(W862-K862),"")</f>
        <v/>
      </c>
      <c r="AO862" s="78" t="e">
        <f aca="false">VLOOKUP(F862,PTDS2!$A$1:$Q$13,2)</f>
        <v>#N/A</v>
      </c>
      <c r="AP862" s="78" t="e">
        <f aca="false">VLOOKUP(F862,PTDS2!$A$1:$Q$13,3)</f>
        <v>#N/A</v>
      </c>
      <c r="AQ862" s="78" t="e">
        <f aca="false">VLOOKUP(F862,PTDS2!$A$1:$Q$13,4)</f>
        <v>#N/A</v>
      </c>
      <c r="AR862" s="78" t="e">
        <f aca="false">VLOOKUP(F862,PTDS2!$A$1:$Q$13,5)</f>
        <v>#N/A</v>
      </c>
      <c r="AS862" s="78" t="e">
        <f aca="false">VLOOKUP(F862,PTDS2!$A$1:$Q$13,6)</f>
        <v>#N/A</v>
      </c>
      <c r="AT862" s="78" t="e">
        <f aca="false">VLOOKUP(F862,PTDS2!$A$1:$Q$13,7)</f>
        <v>#N/A</v>
      </c>
      <c r="AU862" s="78" t="e">
        <f aca="false">VLOOKUP(F862,PTDS2!$A$1:$Q$13,8)</f>
        <v>#N/A</v>
      </c>
      <c r="AV862" s="78" t="e">
        <f aca="false">VLOOKUP(F862,PTDS2!$A$1:$Q$13,9)</f>
        <v>#N/A</v>
      </c>
      <c r="AW862" s="78" t="e">
        <f aca="false">VLOOKUP(F862,PTDS2!$A$1:$Q$13,10)</f>
        <v>#N/A</v>
      </c>
      <c r="AX862" s="78" t="e">
        <f aca="false">VLOOKUP(F862,PTDS2!$A$1:$Q$13,11)</f>
        <v>#N/A</v>
      </c>
      <c r="AY862" s="78" t="e">
        <f aca="false">VLOOKUP(F862,PTDS2!$A$1:$Q$13,12)</f>
        <v>#N/A</v>
      </c>
      <c r="AZ862" s="78" t="e">
        <f aca="false">VLOOKUP(F862,PTDS2!$A$1:$Q$13,13)</f>
        <v>#N/A</v>
      </c>
      <c r="BA862" s="78" t="e">
        <f aca="false">VLOOKUP(F862,PTDS2!$A$1:$Q$13,14)</f>
        <v>#N/A</v>
      </c>
      <c r="BB862" s="78" t="e">
        <f aca="false">VLOOKUP(F862,PTDS2!$A$1:$Q$13,15)</f>
        <v>#N/A</v>
      </c>
      <c r="BC862" s="78" t="e">
        <f aca="false">VLOOKUP(F862,PTDS2!$A$1:$Q$13,16)</f>
        <v>#N/A</v>
      </c>
      <c r="BD862" s="78" t="e">
        <f aca="false">VLOOKUP(F862,PTDS2!$A$1:$Q$13,17)</f>
        <v>#N/A</v>
      </c>
      <c r="BF862" s="78" t="e">
        <f aca="false">IF(AO862=0,"",AO862)</f>
        <v>#N/A</v>
      </c>
      <c r="BG862" s="78" t="e">
        <f aca="false">IF(AP862=0,"",AP862)</f>
        <v>#N/A</v>
      </c>
      <c r="BH862" s="78" t="e">
        <f aca="false">IF(AQ862=0,"",AQ862)</f>
        <v>#N/A</v>
      </c>
      <c r="BI862" s="78" t="e">
        <f aca="false">IF(AR862=0,"",AR862)</f>
        <v>#N/A</v>
      </c>
      <c r="BJ862" s="78" t="e">
        <f aca="false">IF(AS862=0,"",AS862)</f>
        <v>#N/A</v>
      </c>
      <c r="BK862" s="78" t="e">
        <f aca="false">IF(AT862=0,"",AT862)</f>
        <v>#N/A</v>
      </c>
      <c r="BL862" s="78" t="e">
        <f aca="false">IF(AU862=0,"",AU862)</f>
        <v>#N/A</v>
      </c>
      <c r="BM862" s="78" t="e">
        <f aca="false">IF(AV862=0,"",AV862)</f>
        <v>#N/A</v>
      </c>
      <c r="BN862" s="78" t="e">
        <f aca="false">IF(AW862=0,"",AW862)</f>
        <v>#N/A</v>
      </c>
      <c r="BO862" s="78" t="e">
        <f aca="false">IF(AX862=0,"",AX862)</f>
        <v>#N/A</v>
      </c>
      <c r="BP862" s="78" t="e">
        <f aca="false">IF(AY862=0,"",AY862)</f>
        <v>#N/A</v>
      </c>
      <c r="BQ862" s="78" t="e">
        <f aca="false">IF(AZ862=0,"",AZ862)</f>
        <v>#N/A</v>
      </c>
      <c r="BR862" s="78" t="e">
        <f aca="false">IF(BA862=0,"",BA862)</f>
        <v>#N/A</v>
      </c>
      <c r="BS862" s="78" t="e">
        <f aca="false">IF(BB862=0,"",BB862)</f>
        <v>#N/A</v>
      </c>
      <c r="BT862" s="78" t="e">
        <f aca="false">IF(BC862=0,"",BC862)</f>
        <v>#N/A</v>
      </c>
      <c r="BU862" s="78" t="e">
        <f aca="false">IF(BD862=0,"",BD862)</f>
        <v>#N/A</v>
      </c>
    </row>
    <row r="863" customFormat="false" ht="56.7" hidden="false" customHeight="true" outlineLevel="0" collapsed="false">
      <c r="A863" s="137"/>
      <c r="B863" s="138"/>
      <c r="C863" s="139"/>
      <c r="D863" s="139"/>
      <c r="E863" s="143"/>
      <c r="F863" s="120"/>
      <c r="G863" s="121"/>
      <c r="H863" s="122"/>
      <c r="I863" s="123"/>
      <c r="J863" s="116"/>
      <c r="K863" s="124" t="str">
        <f aca="false">IF(ISBLANK(I863),"",ROUND(IF(J863&lt;&gt;"€",IF(J863="$",I863*TRANSFERENCIAS!$E$29,I863*TRANSFERENCIAS!$H$29),I863),2))</f>
        <v/>
      </c>
      <c r="L863" s="142"/>
      <c r="M863" s="142"/>
      <c r="N863" s="142"/>
      <c r="O863" s="142"/>
      <c r="P863" s="142"/>
      <c r="Q863" s="160" t="str">
        <f aca="false">IF(ISNUMBER(X863),X863,"P")</f>
        <v>P</v>
      </c>
      <c r="W863" s="129" t="n">
        <f aca="false">SUM(L863:O863)</f>
        <v>0</v>
      </c>
      <c r="X863" s="129" t="str">
        <f aca="false">IF(W863&gt;0,ABS(W863-K863),"")</f>
        <v/>
      </c>
      <c r="AO863" s="78" t="e">
        <f aca="false">VLOOKUP(F863,PTDS2!$A$1:$Q$13,2)</f>
        <v>#N/A</v>
      </c>
      <c r="AP863" s="78" t="e">
        <f aca="false">VLOOKUP(F863,PTDS2!$A$1:$Q$13,3)</f>
        <v>#N/A</v>
      </c>
      <c r="AQ863" s="78" t="e">
        <f aca="false">VLOOKUP(F863,PTDS2!$A$1:$Q$13,4)</f>
        <v>#N/A</v>
      </c>
      <c r="AR863" s="78" t="e">
        <f aca="false">VLOOKUP(F863,PTDS2!$A$1:$Q$13,5)</f>
        <v>#N/A</v>
      </c>
      <c r="AS863" s="78" t="e">
        <f aca="false">VLOOKUP(F863,PTDS2!$A$1:$Q$13,6)</f>
        <v>#N/A</v>
      </c>
      <c r="AT863" s="78" t="e">
        <f aca="false">VLOOKUP(F863,PTDS2!$A$1:$Q$13,7)</f>
        <v>#N/A</v>
      </c>
      <c r="AU863" s="78" t="e">
        <f aca="false">VLOOKUP(F863,PTDS2!$A$1:$Q$13,8)</f>
        <v>#N/A</v>
      </c>
      <c r="AV863" s="78" t="e">
        <f aca="false">VLOOKUP(F863,PTDS2!$A$1:$Q$13,9)</f>
        <v>#N/A</v>
      </c>
      <c r="AW863" s="78" t="e">
        <f aca="false">VLOOKUP(F863,PTDS2!$A$1:$Q$13,10)</f>
        <v>#N/A</v>
      </c>
      <c r="AX863" s="78" t="e">
        <f aca="false">VLOOKUP(F863,PTDS2!$A$1:$Q$13,11)</f>
        <v>#N/A</v>
      </c>
      <c r="AY863" s="78" t="e">
        <f aca="false">VLOOKUP(F863,PTDS2!$A$1:$Q$13,12)</f>
        <v>#N/A</v>
      </c>
      <c r="AZ863" s="78" t="e">
        <f aca="false">VLOOKUP(F863,PTDS2!$A$1:$Q$13,13)</f>
        <v>#N/A</v>
      </c>
      <c r="BA863" s="78" t="e">
        <f aca="false">VLOOKUP(F863,PTDS2!$A$1:$Q$13,14)</f>
        <v>#N/A</v>
      </c>
      <c r="BB863" s="78" t="e">
        <f aca="false">VLOOKUP(F863,PTDS2!$A$1:$Q$13,15)</f>
        <v>#N/A</v>
      </c>
      <c r="BC863" s="78" t="e">
        <f aca="false">VLOOKUP(F863,PTDS2!$A$1:$Q$13,16)</f>
        <v>#N/A</v>
      </c>
      <c r="BD863" s="78" t="e">
        <f aca="false">VLOOKUP(F863,PTDS2!$A$1:$Q$13,17)</f>
        <v>#N/A</v>
      </c>
      <c r="BF863" s="78" t="e">
        <f aca="false">IF(AO863=0,"",AO863)</f>
        <v>#N/A</v>
      </c>
      <c r="BG863" s="78" t="e">
        <f aca="false">IF(AP863=0,"",AP863)</f>
        <v>#N/A</v>
      </c>
      <c r="BH863" s="78" t="e">
        <f aca="false">IF(AQ863=0,"",AQ863)</f>
        <v>#N/A</v>
      </c>
      <c r="BI863" s="78" t="e">
        <f aca="false">IF(AR863=0,"",AR863)</f>
        <v>#N/A</v>
      </c>
      <c r="BJ863" s="78" t="e">
        <f aca="false">IF(AS863=0,"",AS863)</f>
        <v>#N/A</v>
      </c>
      <c r="BK863" s="78" t="e">
        <f aca="false">IF(AT863=0,"",AT863)</f>
        <v>#N/A</v>
      </c>
      <c r="BL863" s="78" t="e">
        <f aca="false">IF(AU863=0,"",AU863)</f>
        <v>#N/A</v>
      </c>
      <c r="BM863" s="78" t="e">
        <f aca="false">IF(AV863=0,"",AV863)</f>
        <v>#N/A</v>
      </c>
      <c r="BN863" s="78" t="e">
        <f aca="false">IF(AW863=0,"",AW863)</f>
        <v>#N/A</v>
      </c>
      <c r="BO863" s="78" t="e">
        <f aca="false">IF(AX863=0,"",AX863)</f>
        <v>#N/A</v>
      </c>
      <c r="BP863" s="78" t="e">
        <f aca="false">IF(AY863=0,"",AY863)</f>
        <v>#N/A</v>
      </c>
      <c r="BQ863" s="78" t="e">
        <f aca="false">IF(AZ863=0,"",AZ863)</f>
        <v>#N/A</v>
      </c>
      <c r="BR863" s="78" t="e">
        <f aca="false">IF(BA863=0,"",BA863)</f>
        <v>#N/A</v>
      </c>
      <c r="BS863" s="78" t="e">
        <f aca="false">IF(BB863=0,"",BB863)</f>
        <v>#N/A</v>
      </c>
      <c r="BT863" s="78" t="e">
        <f aca="false">IF(BC863=0,"",BC863)</f>
        <v>#N/A</v>
      </c>
      <c r="BU863" s="78" t="e">
        <f aca="false">IF(BD863=0,"",BD863)</f>
        <v>#N/A</v>
      </c>
    </row>
    <row r="864" customFormat="false" ht="56.7" hidden="false" customHeight="true" outlineLevel="0" collapsed="false">
      <c r="A864" s="137"/>
      <c r="B864" s="138"/>
      <c r="C864" s="139"/>
      <c r="D864" s="139"/>
      <c r="E864" s="143"/>
      <c r="F864" s="120"/>
      <c r="G864" s="121"/>
      <c r="H864" s="122"/>
      <c r="I864" s="123"/>
      <c r="J864" s="116"/>
      <c r="K864" s="124" t="str">
        <f aca="false">IF(ISBLANK(I864),"",ROUND(IF(J864&lt;&gt;"€",IF(J864="$",I864*TRANSFERENCIAS!$E$29,I864*TRANSFERENCIAS!$H$29),I864),2))</f>
        <v/>
      </c>
      <c r="L864" s="142"/>
      <c r="M864" s="142"/>
      <c r="N864" s="142"/>
      <c r="O864" s="142"/>
      <c r="P864" s="142"/>
      <c r="Q864" s="160" t="str">
        <f aca="false">IF(ISNUMBER(X864),X864,"P")</f>
        <v>P</v>
      </c>
      <c r="W864" s="129" t="n">
        <f aca="false">SUM(L864:O864)</f>
        <v>0</v>
      </c>
      <c r="X864" s="129" t="str">
        <f aca="false">IF(W864&gt;0,ABS(W864-K864),"")</f>
        <v/>
      </c>
      <c r="AO864" s="78" t="e">
        <f aca="false">VLOOKUP(F864,PTDS2!$A$1:$Q$13,2)</f>
        <v>#N/A</v>
      </c>
      <c r="AP864" s="78" t="e">
        <f aca="false">VLOOKUP(F864,PTDS2!$A$1:$Q$13,3)</f>
        <v>#N/A</v>
      </c>
      <c r="AQ864" s="78" t="e">
        <f aca="false">VLOOKUP(F864,PTDS2!$A$1:$Q$13,4)</f>
        <v>#N/A</v>
      </c>
      <c r="AR864" s="78" t="e">
        <f aca="false">VLOOKUP(F864,PTDS2!$A$1:$Q$13,5)</f>
        <v>#N/A</v>
      </c>
      <c r="AS864" s="78" t="e">
        <f aca="false">VLOOKUP(F864,PTDS2!$A$1:$Q$13,6)</f>
        <v>#N/A</v>
      </c>
      <c r="AT864" s="78" t="e">
        <f aca="false">VLOOKUP(F864,PTDS2!$A$1:$Q$13,7)</f>
        <v>#N/A</v>
      </c>
      <c r="AU864" s="78" t="e">
        <f aca="false">VLOOKUP(F864,PTDS2!$A$1:$Q$13,8)</f>
        <v>#N/A</v>
      </c>
      <c r="AV864" s="78" t="e">
        <f aca="false">VLOOKUP(F864,PTDS2!$A$1:$Q$13,9)</f>
        <v>#N/A</v>
      </c>
      <c r="AW864" s="78" t="e">
        <f aca="false">VLOOKUP(F864,PTDS2!$A$1:$Q$13,10)</f>
        <v>#N/A</v>
      </c>
      <c r="AX864" s="78" t="e">
        <f aca="false">VLOOKUP(F864,PTDS2!$A$1:$Q$13,11)</f>
        <v>#N/A</v>
      </c>
      <c r="AY864" s="78" t="e">
        <f aca="false">VLOOKUP(F864,PTDS2!$A$1:$Q$13,12)</f>
        <v>#N/A</v>
      </c>
      <c r="AZ864" s="78" t="e">
        <f aca="false">VLOOKUP(F864,PTDS2!$A$1:$Q$13,13)</f>
        <v>#N/A</v>
      </c>
      <c r="BA864" s="78" t="e">
        <f aca="false">VLOOKUP(F864,PTDS2!$A$1:$Q$13,14)</f>
        <v>#N/A</v>
      </c>
      <c r="BB864" s="78" t="e">
        <f aca="false">VLOOKUP(F864,PTDS2!$A$1:$Q$13,15)</f>
        <v>#N/A</v>
      </c>
      <c r="BC864" s="78" t="e">
        <f aca="false">VLOOKUP(F864,PTDS2!$A$1:$Q$13,16)</f>
        <v>#N/A</v>
      </c>
      <c r="BD864" s="78" t="e">
        <f aca="false">VLOOKUP(F864,PTDS2!$A$1:$Q$13,17)</f>
        <v>#N/A</v>
      </c>
      <c r="BF864" s="78" t="e">
        <f aca="false">IF(AO864=0,"",AO864)</f>
        <v>#N/A</v>
      </c>
      <c r="BG864" s="78" t="e">
        <f aca="false">IF(AP864=0,"",AP864)</f>
        <v>#N/A</v>
      </c>
      <c r="BH864" s="78" t="e">
        <f aca="false">IF(AQ864=0,"",AQ864)</f>
        <v>#N/A</v>
      </c>
      <c r="BI864" s="78" t="e">
        <f aca="false">IF(AR864=0,"",AR864)</f>
        <v>#N/A</v>
      </c>
      <c r="BJ864" s="78" t="e">
        <f aca="false">IF(AS864=0,"",AS864)</f>
        <v>#N/A</v>
      </c>
      <c r="BK864" s="78" t="e">
        <f aca="false">IF(AT864=0,"",AT864)</f>
        <v>#N/A</v>
      </c>
      <c r="BL864" s="78" t="e">
        <f aca="false">IF(AU864=0,"",AU864)</f>
        <v>#N/A</v>
      </c>
      <c r="BM864" s="78" t="e">
        <f aca="false">IF(AV864=0,"",AV864)</f>
        <v>#N/A</v>
      </c>
      <c r="BN864" s="78" t="e">
        <f aca="false">IF(AW864=0,"",AW864)</f>
        <v>#N/A</v>
      </c>
      <c r="BO864" s="78" t="e">
        <f aca="false">IF(AX864=0,"",AX864)</f>
        <v>#N/A</v>
      </c>
      <c r="BP864" s="78" t="e">
        <f aca="false">IF(AY864=0,"",AY864)</f>
        <v>#N/A</v>
      </c>
      <c r="BQ864" s="78" t="e">
        <f aca="false">IF(AZ864=0,"",AZ864)</f>
        <v>#N/A</v>
      </c>
      <c r="BR864" s="78" t="e">
        <f aca="false">IF(BA864=0,"",BA864)</f>
        <v>#N/A</v>
      </c>
      <c r="BS864" s="78" t="e">
        <f aca="false">IF(BB864=0,"",BB864)</f>
        <v>#N/A</v>
      </c>
      <c r="BT864" s="78" t="e">
        <f aca="false">IF(BC864=0,"",BC864)</f>
        <v>#N/A</v>
      </c>
      <c r="BU864" s="78" t="e">
        <f aca="false">IF(BD864=0,"",BD864)</f>
        <v>#N/A</v>
      </c>
    </row>
    <row r="865" customFormat="false" ht="56.7" hidden="false" customHeight="true" outlineLevel="0" collapsed="false">
      <c r="A865" s="137"/>
      <c r="B865" s="138"/>
      <c r="C865" s="139"/>
      <c r="D865" s="139"/>
      <c r="E865" s="143"/>
      <c r="F865" s="120"/>
      <c r="G865" s="121"/>
      <c r="H865" s="122"/>
      <c r="I865" s="123"/>
      <c r="J865" s="116"/>
      <c r="K865" s="124" t="str">
        <f aca="false">IF(ISBLANK(I865),"",ROUND(IF(J865&lt;&gt;"€",IF(J865="$",I865*TRANSFERENCIAS!$E$29,I865*TRANSFERENCIAS!$H$29),I865),2))</f>
        <v/>
      </c>
      <c r="L865" s="142"/>
      <c r="M865" s="142"/>
      <c r="N865" s="142"/>
      <c r="O865" s="142"/>
      <c r="P865" s="142"/>
      <c r="Q865" s="160" t="str">
        <f aca="false">IF(ISNUMBER(X865),X865,"P")</f>
        <v>P</v>
      </c>
      <c r="W865" s="129" t="n">
        <f aca="false">SUM(L865:O865)</f>
        <v>0</v>
      </c>
      <c r="X865" s="129" t="str">
        <f aca="false">IF(W865&gt;0,ABS(W865-K865),"")</f>
        <v/>
      </c>
      <c r="AO865" s="78" t="e">
        <f aca="false">VLOOKUP(F865,PTDS2!$A$1:$Q$13,2)</f>
        <v>#N/A</v>
      </c>
      <c r="AP865" s="78" t="e">
        <f aca="false">VLOOKUP(F865,PTDS2!$A$1:$Q$13,3)</f>
        <v>#N/A</v>
      </c>
      <c r="AQ865" s="78" t="e">
        <f aca="false">VLOOKUP(F865,PTDS2!$A$1:$Q$13,4)</f>
        <v>#N/A</v>
      </c>
      <c r="AR865" s="78" t="e">
        <f aca="false">VLOOKUP(F865,PTDS2!$A$1:$Q$13,5)</f>
        <v>#N/A</v>
      </c>
      <c r="AS865" s="78" t="e">
        <f aca="false">VLOOKUP(F865,PTDS2!$A$1:$Q$13,6)</f>
        <v>#N/A</v>
      </c>
      <c r="AT865" s="78" t="e">
        <f aca="false">VLOOKUP(F865,PTDS2!$A$1:$Q$13,7)</f>
        <v>#N/A</v>
      </c>
      <c r="AU865" s="78" t="e">
        <f aca="false">VLOOKUP(F865,PTDS2!$A$1:$Q$13,8)</f>
        <v>#N/A</v>
      </c>
      <c r="AV865" s="78" t="e">
        <f aca="false">VLOOKUP(F865,PTDS2!$A$1:$Q$13,9)</f>
        <v>#N/A</v>
      </c>
      <c r="AW865" s="78" t="e">
        <f aca="false">VLOOKUP(F865,PTDS2!$A$1:$Q$13,10)</f>
        <v>#N/A</v>
      </c>
      <c r="AX865" s="78" t="e">
        <f aca="false">VLOOKUP(F865,PTDS2!$A$1:$Q$13,11)</f>
        <v>#N/A</v>
      </c>
      <c r="AY865" s="78" t="e">
        <f aca="false">VLOOKUP(F865,PTDS2!$A$1:$Q$13,12)</f>
        <v>#N/A</v>
      </c>
      <c r="AZ865" s="78" t="e">
        <f aca="false">VLOOKUP(F865,PTDS2!$A$1:$Q$13,13)</f>
        <v>#N/A</v>
      </c>
      <c r="BA865" s="78" t="e">
        <f aca="false">VLOOKUP(F865,PTDS2!$A$1:$Q$13,14)</f>
        <v>#N/A</v>
      </c>
      <c r="BB865" s="78" t="e">
        <f aca="false">VLOOKUP(F865,PTDS2!$A$1:$Q$13,15)</f>
        <v>#N/A</v>
      </c>
      <c r="BC865" s="78" t="e">
        <f aca="false">VLOOKUP(F865,PTDS2!$A$1:$Q$13,16)</f>
        <v>#N/A</v>
      </c>
      <c r="BD865" s="78" t="e">
        <f aca="false">VLOOKUP(F865,PTDS2!$A$1:$Q$13,17)</f>
        <v>#N/A</v>
      </c>
      <c r="BF865" s="78" t="e">
        <f aca="false">IF(AO865=0,"",AO865)</f>
        <v>#N/A</v>
      </c>
      <c r="BG865" s="78" t="e">
        <f aca="false">IF(AP865=0,"",AP865)</f>
        <v>#N/A</v>
      </c>
      <c r="BH865" s="78" t="e">
        <f aca="false">IF(AQ865=0,"",AQ865)</f>
        <v>#N/A</v>
      </c>
      <c r="BI865" s="78" t="e">
        <f aca="false">IF(AR865=0,"",AR865)</f>
        <v>#N/A</v>
      </c>
      <c r="BJ865" s="78" t="e">
        <f aca="false">IF(AS865=0,"",AS865)</f>
        <v>#N/A</v>
      </c>
      <c r="BK865" s="78" t="e">
        <f aca="false">IF(AT865=0,"",AT865)</f>
        <v>#N/A</v>
      </c>
      <c r="BL865" s="78" t="e">
        <f aca="false">IF(AU865=0,"",AU865)</f>
        <v>#N/A</v>
      </c>
      <c r="BM865" s="78" t="e">
        <f aca="false">IF(AV865=0,"",AV865)</f>
        <v>#N/A</v>
      </c>
      <c r="BN865" s="78" t="e">
        <f aca="false">IF(AW865=0,"",AW865)</f>
        <v>#N/A</v>
      </c>
      <c r="BO865" s="78" t="e">
        <f aca="false">IF(AX865=0,"",AX865)</f>
        <v>#N/A</v>
      </c>
      <c r="BP865" s="78" t="e">
        <f aca="false">IF(AY865=0,"",AY865)</f>
        <v>#N/A</v>
      </c>
      <c r="BQ865" s="78" t="e">
        <f aca="false">IF(AZ865=0,"",AZ865)</f>
        <v>#N/A</v>
      </c>
      <c r="BR865" s="78" t="e">
        <f aca="false">IF(BA865=0,"",BA865)</f>
        <v>#N/A</v>
      </c>
      <c r="BS865" s="78" t="e">
        <f aca="false">IF(BB865=0,"",BB865)</f>
        <v>#N/A</v>
      </c>
      <c r="BT865" s="78" t="e">
        <f aca="false">IF(BC865=0,"",BC865)</f>
        <v>#N/A</v>
      </c>
      <c r="BU865" s="78" t="e">
        <f aca="false">IF(BD865=0,"",BD865)</f>
        <v>#N/A</v>
      </c>
    </row>
    <row r="866" customFormat="false" ht="56.7" hidden="false" customHeight="true" outlineLevel="0" collapsed="false">
      <c r="A866" s="137"/>
      <c r="B866" s="138"/>
      <c r="C866" s="139"/>
      <c r="D866" s="139"/>
      <c r="E866" s="143"/>
      <c r="F866" s="120"/>
      <c r="G866" s="121"/>
      <c r="H866" s="122"/>
      <c r="I866" s="123"/>
      <c r="J866" s="116"/>
      <c r="K866" s="124" t="str">
        <f aca="false">IF(ISBLANK(I866),"",ROUND(IF(J866&lt;&gt;"€",IF(J866="$",I866*TRANSFERENCIAS!$E$29,I866*TRANSFERENCIAS!$H$29),I866),2))</f>
        <v/>
      </c>
      <c r="L866" s="142"/>
      <c r="M866" s="142"/>
      <c r="N866" s="142"/>
      <c r="O866" s="142"/>
      <c r="P866" s="142"/>
      <c r="Q866" s="160" t="str">
        <f aca="false">IF(ISNUMBER(X866),X866,"P")</f>
        <v>P</v>
      </c>
      <c r="W866" s="129" t="n">
        <f aca="false">SUM(L866:O866)</f>
        <v>0</v>
      </c>
      <c r="X866" s="129" t="str">
        <f aca="false">IF(W866&gt;0,ABS(W866-K866),"")</f>
        <v/>
      </c>
      <c r="AO866" s="78" t="e">
        <f aca="false">VLOOKUP(F866,PTDS2!$A$1:$Q$13,2)</f>
        <v>#N/A</v>
      </c>
      <c r="AP866" s="78" t="e">
        <f aca="false">VLOOKUP(F866,PTDS2!$A$1:$Q$13,3)</f>
        <v>#N/A</v>
      </c>
      <c r="AQ866" s="78" t="e">
        <f aca="false">VLOOKUP(F866,PTDS2!$A$1:$Q$13,4)</f>
        <v>#N/A</v>
      </c>
      <c r="AR866" s="78" t="e">
        <f aca="false">VLOOKUP(F866,PTDS2!$A$1:$Q$13,5)</f>
        <v>#N/A</v>
      </c>
      <c r="AS866" s="78" t="e">
        <f aca="false">VLOOKUP(F866,PTDS2!$A$1:$Q$13,6)</f>
        <v>#N/A</v>
      </c>
      <c r="AT866" s="78" t="e">
        <f aca="false">VLOOKUP(F866,PTDS2!$A$1:$Q$13,7)</f>
        <v>#N/A</v>
      </c>
      <c r="AU866" s="78" t="e">
        <f aca="false">VLOOKUP(F866,PTDS2!$A$1:$Q$13,8)</f>
        <v>#N/A</v>
      </c>
      <c r="AV866" s="78" t="e">
        <f aca="false">VLOOKUP(F866,PTDS2!$A$1:$Q$13,9)</f>
        <v>#N/A</v>
      </c>
      <c r="AW866" s="78" t="e">
        <f aca="false">VLOOKUP(F866,PTDS2!$A$1:$Q$13,10)</f>
        <v>#N/A</v>
      </c>
      <c r="AX866" s="78" t="e">
        <f aca="false">VLOOKUP(F866,PTDS2!$A$1:$Q$13,11)</f>
        <v>#N/A</v>
      </c>
      <c r="AY866" s="78" t="e">
        <f aca="false">VLOOKUP(F866,PTDS2!$A$1:$Q$13,12)</f>
        <v>#N/A</v>
      </c>
      <c r="AZ866" s="78" t="e">
        <f aca="false">VLOOKUP(F866,PTDS2!$A$1:$Q$13,13)</f>
        <v>#N/A</v>
      </c>
      <c r="BA866" s="78" t="e">
        <f aca="false">VLOOKUP(F866,PTDS2!$A$1:$Q$13,14)</f>
        <v>#N/A</v>
      </c>
      <c r="BB866" s="78" t="e">
        <f aca="false">VLOOKUP(F866,PTDS2!$A$1:$Q$13,15)</f>
        <v>#N/A</v>
      </c>
      <c r="BC866" s="78" t="e">
        <f aca="false">VLOOKUP(F866,PTDS2!$A$1:$Q$13,16)</f>
        <v>#N/A</v>
      </c>
      <c r="BD866" s="78" t="e">
        <f aca="false">VLOOKUP(F866,PTDS2!$A$1:$Q$13,17)</f>
        <v>#N/A</v>
      </c>
      <c r="BF866" s="78" t="e">
        <f aca="false">IF(AO866=0,"",AO866)</f>
        <v>#N/A</v>
      </c>
      <c r="BG866" s="78" t="e">
        <f aca="false">IF(AP866=0,"",AP866)</f>
        <v>#N/A</v>
      </c>
      <c r="BH866" s="78" t="e">
        <f aca="false">IF(AQ866=0,"",AQ866)</f>
        <v>#N/A</v>
      </c>
      <c r="BI866" s="78" t="e">
        <f aca="false">IF(AR866=0,"",AR866)</f>
        <v>#N/A</v>
      </c>
      <c r="BJ866" s="78" t="e">
        <f aca="false">IF(AS866=0,"",AS866)</f>
        <v>#N/A</v>
      </c>
      <c r="BK866" s="78" t="e">
        <f aca="false">IF(AT866=0,"",AT866)</f>
        <v>#N/A</v>
      </c>
      <c r="BL866" s="78" t="e">
        <f aca="false">IF(AU866=0,"",AU866)</f>
        <v>#N/A</v>
      </c>
      <c r="BM866" s="78" t="e">
        <f aca="false">IF(AV866=0,"",AV866)</f>
        <v>#N/A</v>
      </c>
      <c r="BN866" s="78" t="e">
        <f aca="false">IF(AW866=0,"",AW866)</f>
        <v>#N/A</v>
      </c>
      <c r="BO866" s="78" t="e">
        <f aca="false">IF(AX866=0,"",AX866)</f>
        <v>#N/A</v>
      </c>
      <c r="BP866" s="78" t="e">
        <f aca="false">IF(AY866=0,"",AY866)</f>
        <v>#N/A</v>
      </c>
      <c r="BQ866" s="78" t="e">
        <f aca="false">IF(AZ866=0,"",AZ866)</f>
        <v>#N/A</v>
      </c>
      <c r="BR866" s="78" t="e">
        <f aca="false">IF(BA866=0,"",BA866)</f>
        <v>#N/A</v>
      </c>
      <c r="BS866" s="78" t="e">
        <f aca="false">IF(BB866=0,"",BB866)</f>
        <v>#N/A</v>
      </c>
      <c r="BT866" s="78" t="e">
        <f aca="false">IF(BC866=0,"",BC866)</f>
        <v>#N/A</v>
      </c>
      <c r="BU866" s="78" t="e">
        <f aca="false">IF(BD866=0,"",BD866)</f>
        <v>#N/A</v>
      </c>
    </row>
    <row r="867" customFormat="false" ht="56.7" hidden="false" customHeight="true" outlineLevel="0" collapsed="false">
      <c r="A867" s="137"/>
      <c r="B867" s="138"/>
      <c r="C867" s="139"/>
      <c r="D867" s="139"/>
      <c r="E867" s="143"/>
      <c r="F867" s="120"/>
      <c r="G867" s="121"/>
      <c r="H867" s="122"/>
      <c r="I867" s="123"/>
      <c r="J867" s="116"/>
      <c r="K867" s="124" t="str">
        <f aca="false">IF(ISBLANK(I867),"",ROUND(IF(J867&lt;&gt;"€",IF(J867="$",I867*TRANSFERENCIAS!$E$29,I867*TRANSFERENCIAS!$H$29),I867),2))</f>
        <v/>
      </c>
      <c r="L867" s="142"/>
      <c r="M867" s="142"/>
      <c r="N867" s="142"/>
      <c r="O867" s="142"/>
      <c r="P867" s="142"/>
      <c r="Q867" s="160" t="str">
        <f aca="false">IF(ISNUMBER(X867),X867,"P")</f>
        <v>P</v>
      </c>
      <c r="W867" s="129" t="n">
        <f aca="false">SUM(L867:O867)</f>
        <v>0</v>
      </c>
      <c r="X867" s="129" t="str">
        <f aca="false">IF(W867&gt;0,ABS(W867-K867),"")</f>
        <v/>
      </c>
      <c r="AO867" s="78" t="e">
        <f aca="false">VLOOKUP(F867,PTDS2!$A$1:$Q$13,2)</f>
        <v>#N/A</v>
      </c>
      <c r="AP867" s="78" t="e">
        <f aca="false">VLOOKUP(F867,PTDS2!$A$1:$Q$13,3)</f>
        <v>#N/A</v>
      </c>
      <c r="AQ867" s="78" t="e">
        <f aca="false">VLOOKUP(F867,PTDS2!$A$1:$Q$13,4)</f>
        <v>#N/A</v>
      </c>
      <c r="AR867" s="78" t="e">
        <f aca="false">VLOOKUP(F867,PTDS2!$A$1:$Q$13,5)</f>
        <v>#N/A</v>
      </c>
      <c r="AS867" s="78" t="e">
        <f aca="false">VLOOKUP(F867,PTDS2!$A$1:$Q$13,6)</f>
        <v>#N/A</v>
      </c>
      <c r="AT867" s="78" t="e">
        <f aca="false">VLOOKUP(F867,PTDS2!$A$1:$Q$13,7)</f>
        <v>#N/A</v>
      </c>
      <c r="AU867" s="78" t="e">
        <f aca="false">VLOOKUP(F867,PTDS2!$A$1:$Q$13,8)</f>
        <v>#N/A</v>
      </c>
      <c r="AV867" s="78" t="e">
        <f aca="false">VLOOKUP(F867,PTDS2!$A$1:$Q$13,9)</f>
        <v>#N/A</v>
      </c>
      <c r="AW867" s="78" t="e">
        <f aca="false">VLOOKUP(F867,PTDS2!$A$1:$Q$13,10)</f>
        <v>#N/A</v>
      </c>
      <c r="AX867" s="78" t="e">
        <f aca="false">VLOOKUP(F867,PTDS2!$A$1:$Q$13,11)</f>
        <v>#N/A</v>
      </c>
      <c r="AY867" s="78" t="e">
        <f aca="false">VLOOKUP(F867,PTDS2!$A$1:$Q$13,12)</f>
        <v>#N/A</v>
      </c>
      <c r="AZ867" s="78" t="e">
        <f aca="false">VLOOKUP(F867,PTDS2!$A$1:$Q$13,13)</f>
        <v>#N/A</v>
      </c>
      <c r="BA867" s="78" t="e">
        <f aca="false">VLOOKUP(F867,PTDS2!$A$1:$Q$13,14)</f>
        <v>#N/A</v>
      </c>
      <c r="BB867" s="78" t="e">
        <f aca="false">VLOOKUP(F867,PTDS2!$A$1:$Q$13,15)</f>
        <v>#N/A</v>
      </c>
      <c r="BC867" s="78" t="e">
        <f aca="false">VLOOKUP(F867,PTDS2!$A$1:$Q$13,16)</f>
        <v>#N/A</v>
      </c>
      <c r="BD867" s="78" t="e">
        <f aca="false">VLOOKUP(F867,PTDS2!$A$1:$Q$13,17)</f>
        <v>#N/A</v>
      </c>
      <c r="BF867" s="78" t="e">
        <f aca="false">IF(AO867=0,"",AO867)</f>
        <v>#N/A</v>
      </c>
      <c r="BG867" s="78" t="e">
        <f aca="false">IF(AP867=0,"",AP867)</f>
        <v>#N/A</v>
      </c>
      <c r="BH867" s="78" t="e">
        <f aca="false">IF(AQ867=0,"",AQ867)</f>
        <v>#N/A</v>
      </c>
      <c r="BI867" s="78" t="e">
        <f aca="false">IF(AR867=0,"",AR867)</f>
        <v>#N/A</v>
      </c>
      <c r="BJ867" s="78" t="e">
        <f aca="false">IF(AS867=0,"",AS867)</f>
        <v>#N/A</v>
      </c>
      <c r="BK867" s="78" t="e">
        <f aca="false">IF(AT867=0,"",AT867)</f>
        <v>#N/A</v>
      </c>
      <c r="BL867" s="78" t="e">
        <f aca="false">IF(AU867=0,"",AU867)</f>
        <v>#N/A</v>
      </c>
      <c r="BM867" s="78" t="e">
        <f aca="false">IF(AV867=0,"",AV867)</f>
        <v>#N/A</v>
      </c>
      <c r="BN867" s="78" t="e">
        <f aca="false">IF(AW867=0,"",AW867)</f>
        <v>#N/A</v>
      </c>
      <c r="BO867" s="78" t="e">
        <f aca="false">IF(AX867=0,"",AX867)</f>
        <v>#N/A</v>
      </c>
      <c r="BP867" s="78" t="e">
        <f aca="false">IF(AY867=0,"",AY867)</f>
        <v>#N/A</v>
      </c>
      <c r="BQ867" s="78" t="e">
        <f aca="false">IF(AZ867=0,"",AZ867)</f>
        <v>#N/A</v>
      </c>
      <c r="BR867" s="78" t="e">
        <f aca="false">IF(BA867=0,"",BA867)</f>
        <v>#N/A</v>
      </c>
      <c r="BS867" s="78" t="e">
        <f aca="false">IF(BB867=0,"",BB867)</f>
        <v>#N/A</v>
      </c>
      <c r="BT867" s="78" t="e">
        <f aca="false">IF(BC867=0,"",BC867)</f>
        <v>#N/A</v>
      </c>
      <c r="BU867" s="78" t="e">
        <f aca="false">IF(BD867=0,"",BD867)</f>
        <v>#N/A</v>
      </c>
    </row>
    <row r="868" customFormat="false" ht="56.7" hidden="false" customHeight="true" outlineLevel="0" collapsed="false">
      <c r="A868" s="137"/>
      <c r="B868" s="138"/>
      <c r="C868" s="139"/>
      <c r="D868" s="139"/>
      <c r="E868" s="143"/>
      <c r="F868" s="120"/>
      <c r="G868" s="121"/>
      <c r="H868" s="122"/>
      <c r="I868" s="123"/>
      <c r="J868" s="116"/>
      <c r="K868" s="124" t="str">
        <f aca="false">IF(ISBLANK(I868),"",ROUND(IF(J868&lt;&gt;"€",IF(J868="$",I868*TRANSFERENCIAS!$E$29,I868*TRANSFERENCIAS!$H$29),I868),2))</f>
        <v/>
      </c>
      <c r="L868" s="142"/>
      <c r="M868" s="142"/>
      <c r="N868" s="142"/>
      <c r="O868" s="142"/>
      <c r="P868" s="142"/>
      <c r="Q868" s="160" t="str">
        <f aca="false">IF(ISNUMBER(X868),X868,"P")</f>
        <v>P</v>
      </c>
      <c r="W868" s="129" t="n">
        <f aca="false">SUM(L868:O868)</f>
        <v>0</v>
      </c>
      <c r="X868" s="129" t="str">
        <f aca="false">IF(W868&gt;0,ABS(W868-K868),"")</f>
        <v/>
      </c>
      <c r="AO868" s="78" t="e">
        <f aca="false">VLOOKUP(F868,PTDS2!$A$1:$Q$13,2)</f>
        <v>#N/A</v>
      </c>
      <c r="AP868" s="78" t="e">
        <f aca="false">VLOOKUP(F868,PTDS2!$A$1:$Q$13,3)</f>
        <v>#N/A</v>
      </c>
      <c r="AQ868" s="78" t="e">
        <f aca="false">VLOOKUP(F868,PTDS2!$A$1:$Q$13,4)</f>
        <v>#N/A</v>
      </c>
      <c r="AR868" s="78" t="e">
        <f aca="false">VLOOKUP(F868,PTDS2!$A$1:$Q$13,5)</f>
        <v>#N/A</v>
      </c>
      <c r="AS868" s="78" t="e">
        <f aca="false">VLOOKUP(F868,PTDS2!$A$1:$Q$13,6)</f>
        <v>#N/A</v>
      </c>
      <c r="AT868" s="78" t="e">
        <f aca="false">VLOOKUP(F868,PTDS2!$A$1:$Q$13,7)</f>
        <v>#N/A</v>
      </c>
      <c r="AU868" s="78" t="e">
        <f aca="false">VLOOKUP(F868,PTDS2!$A$1:$Q$13,8)</f>
        <v>#N/A</v>
      </c>
      <c r="AV868" s="78" t="e">
        <f aca="false">VLOOKUP(F868,PTDS2!$A$1:$Q$13,9)</f>
        <v>#N/A</v>
      </c>
      <c r="AW868" s="78" t="e">
        <f aca="false">VLOOKUP(F868,PTDS2!$A$1:$Q$13,10)</f>
        <v>#N/A</v>
      </c>
      <c r="AX868" s="78" t="e">
        <f aca="false">VLOOKUP(F868,PTDS2!$A$1:$Q$13,11)</f>
        <v>#N/A</v>
      </c>
      <c r="AY868" s="78" t="e">
        <f aca="false">VLOOKUP(F868,PTDS2!$A$1:$Q$13,12)</f>
        <v>#N/A</v>
      </c>
      <c r="AZ868" s="78" t="e">
        <f aca="false">VLOOKUP(F868,PTDS2!$A$1:$Q$13,13)</f>
        <v>#N/A</v>
      </c>
      <c r="BA868" s="78" t="e">
        <f aca="false">VLOOKUP(F868,PTDS2!$A$1:$Q$13,14)</f>
        <v>#N/A</v>
      </c>
      <c r="BB868" s="78" t="e">
        <f aca="false">VLOOKUP(F868,PTDS2!$A$1:$Q$13,15)</f>
        <v>#N/A</v>
      </c>
      <c r="BC868" s="78" t="e">
        <f aca="false">VLOOKUP(F868,PTDS2!$A$1:$Q$13,16)</f>
        <v>#N/A</v>
      </c>
      <c r="BD868" s="78" t="e">
        <f aca="false">VLOOKUP(F868,PTDS2!$A$1:$Q$13,17)</f>
        <v>#N/A</v>
      </c>
      <c r="BF868" s="78" t="e">
        <f aca="false">IF(AO868=0,"",AO868)</f>
        <v>#N/A</v>
      </c>
      <c r="BG868" s="78" t="e">
        <f aca="false">IF(AP868=0,"",AP868)</f>
        <v>#N/A</v>
      </c>
      <c r="BH868" s="78" t="e">
        <f aca="false">IF(AQ868=0,"",AQ868)</f>
        <v>#N/A</v>
      </c>
      <c r="BI868" s="78" t="e">
        <f aca="false">IF(AR868=0,"",AR868)</f>
        <v>#N/A</v>
      </c>
      <c r="BJ868" s="78" t="e">
        <f aca="false">IF(AS868=0,"",AS868)</f>
        <v>#N/A</v>
      </c>
      <c r="BK868" s="78" t="e">
        <f aca="false">IF(AT868=0,"",AT868)</f>
        <v>#N/A</v>
      </c>
      <c r="BL868" s="78" t="e">
        <f aca="false">IF(AU868=0,"",AU868)</f>
        <v>#N/A</v>
      </c>
      <c r="BM868" s="78" t="e">
        <f aca="false">IF(AV868=0,"",AV868)</f>
        <v>#N/A</v>
      </c>
      <c r="BN868" s="78" t="e">
        <f aca="false">IF(AW868=0,"",AW868)</f>
        <v>#N/A</v>
      </c>
      <c r="BO868" s="78" t="e">
        <f aca="false">IF(AX868=0,"",AX868)</f>
        <v>#N/A</v>
      </c>
      <c r="BP868" s="78" t="e">
        <f aca="false">IF(AY868=0,"",AY868)</f>
        <v>#N/A</v>
      </c>
      <c r="BQ868" s="78" t="e">
        <f aca="false">IF(AZ868=0,"",AZ868)</f>
        <v>#N/A</v>
      </c>
      <c r="BR868" s="78" t="e">
        <f aca="false">IF(BA868=0,"",BA868)</f>
        <v>#N/A</v>
      </c>
      <c r="BS868" s="78" t="e">
        <f aca="false">IF(BB868=0,"",BB868)</f>
        <v>#N/A</v>
      </c>
      <c r="BT868" s="78" t="e">
        <f aca="false">IF(BC868=0,"",BC868)</f>
        <v>#N/A</v>
      </c>
      <c r="BU868" s="78" t="e">
        <f aca="false">IF(BD868=0,"",BD868)</f>
        <v>#N/A</v>
      </c>
    </row>
    <row r="869" customFormat="false" ht="56.7" hidden="false" customHeight="true" outlineLevel="0" collapsed="false">
      <c r="A869" s="137"/>
      <c r="B869" s="138"/>
      <c r="C869" s="139"/>
      <c r="D869" s="139"/>
      <c r="E869" s="143"/>
      <c r="F869" s="120"/>
      <c r="G869" s="121"/>
      <c r="H869" s="122"/>
      <c r="I869" s="123"/>
      <c r="J869" s="116"/>
      <c r="K869" s="124" t="str">
        <f aca="false">IF(ISBLANK(I869),"",ROUND(IF(J869&lt;&gt;"€",IF(J869="$",I869*TRANSFERENCIAS!$E$29,I869*TRANSFERENCIAS!$H$29),I869),2))</f>
        <v/>
      </c>
      <c r="L869" s="142"/>
      <c r="M869" s="142"/>
      <c r="N869" s="142"/>
      <c r="O869" s="142"/>
      <c r="P869" s="142"/>
      <c r="Q869" s="160" t="str">
        <f aca="false">IF(ISNUMBER(X869),X869,"P")</f>
        <v>P</v>
      </c>
      <c r="W869" s="129" t="n">
        <f aca="false">SUM(L869:O869)</f>
        <v>0</v>
      </c>
      <c r="X869" s="129" t="str">
        <f aca="false">IF(W869&gt;0,ABS(W869-K869),"")</f>
        <v/>
      </c>
      <c r="AO869" s="78" t="e">
        <f aca="false">VLOOKUP(F869,PTDS2!$A$1:$Q$13,2)</f>
        <v>#N/A</v>
      </c>
      <c r="AP869" s="78" t="e">
        <f aca="false">VLOOKUP(F869,PTDS2!$A$1:$Q$13,3)</f>
        <v>#N/A</v>
      </c>
      <c r="AQ869" s="78" t="e">
        <f aca="false">VLOOKUP(F869,PTDS2!$A$1:$Q$13,4)</f>
        <v>#N/A</v>
      </c>
      <c r="AR869" s="78" t="e">
        <f aca="false">VLOOKUP(F869,PTDS2!$A$1:$Q$13,5)</f>
        <v>#N/A</v>
      </c>
      <c r="AS869" s="78" t="e">
        <f aca="false">VLOOKUP(F869,PTDS2!$A$1:$Q$13,6)</f>
        <v>#N/A</v>
      </c>
      <c r="AT869" s="78" t="e">
        <f aca="false">VLOOKUP(F869,PTDS2!$A$1:$Q$13,7)</f>
        <v>#N/A</v>
      </c>
      <c r="AU869" s="78" t="e">
        <f aca="false">VLOOKUP(F869,PTDS2!$A$1:$Q$13,8)</f>
        <v>#N/A</v>
      </c>
      <c r="AV869" s="78" t="e">
        <f aca="false">VLOOKUP(F869,PTDS2!$A$1:$Q$13,9)</f>
        <v>#N/A</v>
      </c>
      <c r="AW869" s="78" t="e">
        <f aca="false">VLOOKUP(F869,PTDS2!$A$1:$Q$13,10)</f>
        <v>#N/A</v>
      </c>
      <c r="AX869" s="78" t="e">
        <f aca="false">VLOOKUP(F869,PTDS2!$A$1:$Q$13,11)</f>
        <v>#N/A</v>
      </c>
      <c r="AY869" s="78" t="e">
        <f aca="false">VLOOKUP(F869,PTDS2!$A$1:$Q$13,12)</f>
        <v>#N/A</v>
      </c>
      <c r="AZ869" s="78" t="e">
        <f aca="false">VLOOKUP(F869,PTDS2!$A$1:$Q$13,13)</f>
        <v>#N/A</v>
      </c>
      <c r="BA869" s="78" t="e">
        <f aca="false">VLOOKUP(F869,PTDS2!$A$1:$Q$13,14)</f>
        <v>#N/A</v>
      </c>
      <c r="BB869" s="78" t="e">
        <f aca="false">VLOOKUP(F869,PTDS2!$A$1:$Q$13,15)</f>
        <v>#N/A</v>
      </c>
      <c r="BC869" s="78" t="e">
        <f aca="false">VLOOKUP(F869,PTDS2!$A$1:$Q$13,16)</f>
        <v>#N/A</v>
      </c>
      <c r="BD869" s="78" t="e">
        <f aca="false">VLOOKUP(F869,PTDS2!$A$1:$Q$13,17)</f>
        <v>#N/A</v>
      </c>
      <c r="BF869" s="78" t="e">
        <f aca="false">IF(AO869=0,"",AO869)</f>
        <v>#N/A</v>
      </c>
      <c r="BG869" s="78" t="e">
        <f aca="false">IF(AP869=0,"",AP869)</f>
        <v>#N/A</v>
      </c>
      <c r="BH869" s="78" t="e">
        <f aca="false">IF(AQ869=0,"",AQ869)</f>
        <v>#N/A</v>
      </c>
      <c r="BI869" s="78" t="e">
        <f aca="false">IF(AR869=0,"",AR869)</f>
        <v>#N/A</v>
      </c>
      <c r="BJ869" s="78" t="e">
        <f aca="false">IF(AS869=0,"",AS869)</f>
        <v>#N/A</v>
      </c>
      <c r="BK869" s="78" t="e">
        <f aca="false">IF(AT869=0,"",AT869)</f>
        <v>#N/A</v>
      </c>
      <c r="BL869" s="78" t="e">
        <f aca="false">IF(AU869=0,"",AU869)</f>
        <v>#N/A</v>
      </c>
      <c r="BM869" s="78" t="e">
        <f aca="false">IF(AV869=0,"",AV869)</f>
        <v>#N/A</v>
      </c>
      <c r="BN869" s="78" t="e">
        <f aca="false">IF(AW869=0,"",AW869)</f>
        <v>#N/A</v>
      </c>
      <c r="BO869" s="78" t="e">
        <f aca="false">IF(AX869=0,"",AX869)</f>
        <v>#N/A</v>
      </c>
      <c r="BP869" s="78" t="e">
        <f aca="false">IF(AY869=0,"",AY869)</f>
        <v>#N/A</v>
      </c>
      <c r="BQ869" s="78" t="e">
        <f aca="false">IF(AZ869=0,"",AZ869)</f>
        <v>#N/A</v>
      </c>
      <c r="BR869" s="78" t="e">
        <f aca="false">IF(BA869=0,"",BA869)</f>
        <v>#N/A</v>
      </c>
      <c r="BS869" s="78" t="e">
        <f aca="false">IF(BB869=0,"",BB869)</f>
        <v>#N/A</v>
      </c>
      <c r="BT869" s="78" t="e">
        <f aca="false">IF(BC869=0,"",BC869)</f>
        <v>#N/A</v>
      </c>
      <c r="BU869" s="78" t="e">
        <f aca="false">IF(BD869=0,"",BD869)</f>
        <v>#N/A</v>
      </c>
    </row>
    <row r="870" customFormat="false" ht="56.7" hidden="false" customHeight="true" outlineLevel="0" collapsed="false">
      <c r="A870" s="137"/>
      <c r="B870" s="138"/>
      <c r="C870" s="139"/>
      <c r="D870" s="139"/>
      <c r="E870" s="143"/>
      <c r="F870" s="120"/>
      <c r="G870" s="121"/>
      <c r="H870" s="122"/>
      <c r="I870" s="123"/>
      <c r="J870" s="116"/>
      <c r="K870" s="124" t="str">
        <f aca="false">IF(ISBLANK(I870),"",ROUND(IF(J870&lt;&gt;"€",IF(J870="$",I870*TRANSFERENCIAS!$E$29,I870*TRANSFERENCIAS!$H$29),I870),2))</f>
        <v/>
      </c>
      <c r="L870" s="142"/>
      <c r="M870" s="142"/>
      <c r="N870" s="142"/>
      <c r="O870" s="142"/>
      <c r="P870" s="142"/>
      <c r="Q870" s="160" t="str">
        <f aca="false">IF(ISNUMBER(X870),X870,"P")</f>
        <v>P</v>
      </c>
      <c r="W870" s="129" t="n">
        <f aca="false">SUM(L870:O870)</f>
        <v>0</v>
      </c>
      <c r="X870" s="129" t="str">
        <f aca="false">IF(W870&gt;0,ABS(W870-K870),"")</f>
        <v/>
      </c>
      <c r="AO870" s="78" t="e">
        <f aca="false">VLOOKUP(F870,PTDS2!$A$1:$Q$13,2)</f>
        <v>#N/A</v>
      </c>
      <c r="AP870" s="78" t="e">
        <f aca="false">VLOOKUP(F870,PTDS2!$A$1:$Q$13,3)</f>
        <v>#N/A</v>
      </c>
      <c r="AQ870" s="78" t="e">
        <f aca="false">VLOOKUP(F870,PTDS2!$A$1:$Q$13,4)</f>
        <v>#N/A</v>
      </c>
      <c r="AR870" s="78" t="e">
        <f aca="false">VLOOKUP(F870,PTDS2!$A$1:$Q$13,5)</f>
        <v>#N/A</v>
      </c>
      <c r="AS870" s="78" t="e">
        <f aca="false">VLOOKUP(F870,PTDS2!$A$1:$Q$13,6)</f>
        <v>#N/A</v>
      </c>
      <c r="AT870" s="78" t="e">
        <f aca="false">VLOOKUP(F870,PTDS2!$A$1:$Q$13,7)</f>
        <v>#N/A</v>
      </c>
      <c r="AU870" s="78" t="e">
        <f aca="false">VLOOKUP(F870,PTDS2!$A$1:$Q$13,8)</f>
        <v>#N/A</v>
      </c>
      <c r="AV870" s="78" t="e">
        <f aca="false">VLOOKUP(F870,PTDS2!$A$1:$Q$13,9)</f>
        <v>#N/A</v>
      </c>
      <c r="AW870" s="78" t="e">
        <f aca="false">VLOOKUP(F870,PTDS2!$A$1:$Q$13,10)</f>
        <v>#N/A</v>
      </c>
      <c r="AX870" s="78" t="e">
        <f aca="false">VLOOKUP(F870,PTDS2!$A$1:$Q$13,11)</f>
        <v>#N/A</v>
      </c>
      <c r="AY870" s="78" t="e">
        <f aca="false">VLOOKUP(F870,PTDS2!$A$1:$Q$13,12)</f>
        <v>#N/A</v>
      </c>
      <c r="AZ870" s="78" t="e">
        <f aca="false">VLOOKUP(F870,PTDS2!$A$1:$Q$13,13)</f>
        <v>#N/A</v>
      </c>
      <c r="BA870" s="78" t="e">
        <f aca="false">VLOOKUP(F870,PTDS2!$A$1:$Q$13,14)</f>
        <v>#N/A</v>
      </c>
      <c r="BB870" s="78" t="e">
        <f aca="false">VLOOKUP(F870,PTDS2!$A$1:$Q$13,15)</f>
        <v>#N/A</v>
      </c>
      <c r="BC870" s="78" t="e">
        <f aca="false">VLOOKUP(F870,PTDS2!$A$1:$Q$13,16)</f>
        <v>#N/A</v>
      </c>
      <c r="BD870" s="78" t="e">
        <f aca="false">VLOOKUP(F870,PTDS2!$A$1:$Q$13,17)</f>
        <v>#N/A</v>
      </c>
      <c r="BF870" s="78" t="e">
        <f aca="false">IF(AO870=0,"",AO870)</f>
        <v>#N/A</v>
      </c>
      <c r="BG870" s="78" t="e">
        <f aca="false">IF(AP870=0,"",AP870)</f>
        <v>#N/A</v>
      </c>
      <c r="BH870" s="78" t="e">
        <f aca="false">IF(AQ870=0,"",AQ870)</f>
        <v>#N/A</v>
      </c>
      <c r="BI870" s="78" t="e">
        <f aca="false">IF(AR870=0,"",AR870)</f>
        <v>#N/A</v>
      </c>
      <c r="BJ870" s="78" t="e">
        <f aca="false">IF(AS870=0,"",AS870)</f>
        <v>#N/A</v>
      </c>
      <c r="BK870" s="78" t="e">
        <f aca="false">IF(AT870=0,"",AT870)</f>
        <v>#N/A</v>
      </c>
      <c r="BL870" s="78" t="e">
        <f aca="false">IF(AU870=0,"",AU870)</f>
        <v>#N/A</v>
      </c>
      <c r="BM870" s="78" t="e">
        <f aca="false">IF(AV870=0,"",AV870)</f>
        <v>#N/A</v>
      </c>
      <c r="BN870" s="78" t="e">
        <f aca="false">IF(AW870=0,"",AW870)</f>
        <v>#N/A</v>
      </c>
      <c r="BO870" s="78" t="e">
        <f aca="false">IF(AX870=0,"",AX870)</f>
        <v>#N/A</v>
      </c>
      <c r="BP870" s="78" t="e">
        <f aca="false">IF(AY870=0,"",AY870)</f>
        <v>#N/A</v>
      </c>
      <c r="BQ870" s="78" t="e">
        <f aca="false">IF(AZ870=0,"",AZ870)</f>
        <v>#N/A</v>
      </c>
      <c r="BR870" s="78" t="e">
        <f aca="false">IF(BA870=0,"",BA870)</f>
        <v>#N/A</v>
      </c>
      <c r="BS870" s="78" t="e">
        <f aca="false">IF(BB870=0,"",BB870)</f>
        <v>#N/A</v>
      </c>
      <c r="BT870" s="78" t="e">
        <f aca="false">IF(BC870=0,"",BC870)</f>
        <v>#N/A</v>
      </c>
      <c r="BU870" s="78" t="e">
        <f aca="false">IF(BD870=0,"",BD870)</f>
        <v>#N/A</v>
      </c>
    </row>
    <row r="871" customFormat="false" ht="56.7" hidden="false" customHeight="true" outlineLevel="0" collapsed="false">
      <c r="A871" s="137"/>
      <c r="B871" s="138"/>
      <c r="C871" s="139"/>
      <c r="D871" s="139"/>
      <c r="E871" s="143"/>
      <c r="F871" s="120"/>
      <c r="G871" s="121"/>
      <c r="H871" s="122"/>
      <c r="I871" s="123"/>
      <c r="J871" s="116"/>
      <c r="K871" s="124" t="str">
        <f aca="false">IF(ISBLANK(I871),"",ROUND(IF(J871&lt;&gt;"€",IF(J871="$",I871*TRANSFERENCIAS!$E$29,I871*TRANSFERENCIAS!$H$29),I871),2))</f>
        <v/>
      </c>
      <c r="L871" s="142"/>
      <c r="M871" s="142"/>
      <c r="N871" s="142"/>
      <c r="O871" s="142"/>
      <c r="P871" s="142"/>
      <c r="Q871" s="160" t="str">
        <f aca="false">IF(ISNUMBER(X871),X871,"P")</f>
        <v>P</v>
      </c>
      <c r="W871" s="129" t="n">
        <f aca="false">SUM(L871:O871)</f>
        <v>0</v>
      </c>
      <c r="X871" s="129" t="str">
        <f aca="false">IF(W871&gt;0,ABS(W871-K871),"")</f>
        <v/>
      </c>
      <c r="AO871" s="78" t="e">
        <f aca="false">VLOOKUP(F871,PTDS2!$A$1:$Q$13,2)</f>
        <v>#N/A</v>
      </c>
      <c r="AP871" s="78" t="e">
        <f aca="false">VLOOKUP(F871,PTDS2!$A$1:$Q$13,3)</f>
        <v>#N/A</v>
      </c>
      <c r="AQ871" s="78" t="e">
        <f aca="false">VLOOKUP(F871,PTDS2!$A$1:$Q$13,4)</f>
        <v>#N/A</v>
      </c>
      <c r="AR871" s="78" t="e">
        <f aca="false">VLOOKUP(F871,PTDS2!$A$1:$Q$13,5)</f>
        <v>#N/A</v>
      </c>
      <c r="AS871" s="78" t="e">
        <f aca="false">VLOOKUP(F871,PTDS2!$A$1:$Q$13,6)</f>
        <v>#N/A</v>
      </c>
      <c r="AT871" s="78" t="e">
        <f aca="false">VLOOKUP(F871,PTDS2!$A$1:$Q$13,7)</f>
        <v>#N/A</v>
      </c>
      <c r="AU871" s="78" t="e">
        <f aca="false">VLOOKUP(F871,PTDS2!$A$1:$Q$13,8)</f>
        <v>#N/A</v>
      </c>
      <c r="AV871" s="78" t="e">
        <f aca="false">VLOOKUP(F871,PTDS2!$A$1:$Q$13,9)</f>
        <v>#N/A</v>
      </c>
      <c r="AW871" s="78" t="e">
        <f aca="false">VLOOKUP(F871,PTDS2!$A$1:$Q$13,10)</f>
        <v>#N/A</v>
      </c>
      <c r="AX871" s="78" t="e">
        <f aca="false">VLOOKUP(F871,PTDS2!$A$1:$Q$13,11)</f>
        <v>#N/A</v>
      </c>
      <c r="AY871" s="78" t="e">
        <f aca="false">VLOOKUP(F871,PTDS2!$A$1:$Q$13,12)</f>
        <v>#N/A</v>
      </c>
      <c r="AZ871" s="78" t="e">
        <f aca="false">VLOOKUP(F871,PTDS2!$A$1:$Q$13,13)</f>
        <v>#N/A</v>
      </c>
      <c r="BA871" s="78" t="e">
        <f aca="false">VLOOKUP(F871,PTDS2!$A$1:$Q$13,14)</f>
        <v>#N/A</v>
      </c>
      <c r="BB871" s="78" t="e">
        <f aca="false">VLOOKUP(F871,PTDS2!$A$1:$Q$13,15)</f>
        <v>#N/A</v>
      </c>
      <c r="BC871" s="78" t="e">
        <f aca="false">VLOOKUP(F871,PTDS2!$A$1:$Q$13,16)</f>
        <v>#N/A</v>
      </c>
      <c r="BD871" s="78" t="e">
        <f aca="false">VLOOKUP(F871,PTDS2!$A$1:$Q$13,17)</f>
        <v>#N/A</v>
      </c>
      <c r="BF871" s="78" t="e">
        <f aca="false">IF(AO871=0,"",AO871)</f>
        <v>#N/A</v>
      </c>
      <c r="BG871" s="78" t="e">
        <f aca="false">IF(AP871=0,"",AP871)</f>
        <v>#N/A</v>
      </c>
      <c r="BH871" s="78" t="e">
        <f aca="false">IF(AQ871=0,"",AQ871)</f>
        <v>#N/A</v>
      </c>
      <c r="BI871" s="78" t="e">
        <f aca="false">IF(AR871=0,"",AR871)</f>
        <v>#N/A</v>
      </c>
      <c r="BJ871" s="78" t="e">
        <f aca="false">IF(AS871=0,"",AS871)</f>
        <v>#N/A</v>
      </c>
      <c r="BK871" s="78" t="e">
        <f aca="false">IF(AT871=0,"",AT871)</f>
        <v>#N/A</v>
      </c>
      <c r="BL871" s="78" t="e">
        <f aca="false">IF(AU871=0,"",AU871)</f>
        <v>#N/A</v>
      </c>
      <c r="BM871" s="78" t="e">
        <f aca="false">IF(AV871=0,"",AV871)</f>
        <v>#N/A</v>
      </c>
      <c r="BN871" s="78" t="e">
        <f aca="false">IF(AW871=0,"",AW871)</f>
        <v>#N/A</v>
      </c>
      <c r="BO871" s="78" t="e">
        <f aca="false">IF(AX871=0,"",AX871)</f>
        <v>#N/A</v>
      </c>
      <c r="BP871" s="78" t="e">
        <f aca="false">IF(AY871=0,"",AY871)</f>
        <v>#N/A</v>
      </c>
      <c r="BQ871" s="78" t="e">
        <f aca="false">IF(AZ871=0,"",AZ871)</f>
        <v>#N/A</v>
      </c>
      <c r="BR871" s="78" t="e">
        <f aca="false">IF(BA871=0,"",BA871)</f>
        <v>#N/A</v>
      </c>
      <c r="BS871" s="78" t="e">
        <f aca="false">IF(BB871=0,"",BB871)</f>
        <v>#N/A</v>
      </c>
      <c r="BT871" s="78" t="e">
        <f aca="false">IF(BC871=0,"",BC871)</f>
        <v>#N/A</v>
      </c>
      <c r="BU871" s="78" t="e">
        <f aca="false">IF(BD871=0,"",BD871)</f>
        <v>#N/A</v>
      </c>
    </row>
    <row r="872" customFormat="false" ht="56.7" hidden="false" customHeight="true" outlineLevel="0" collapsed="false">
      <c r="A872" s="137"/>
      <c r="B872" s="138"/>
      <c r="C872" s="139"/>
      <c r="D872" s="139"/>
      <c r="E872" s="143"/>
      <c r="F872" s="120"/>
      <c r="G872" s="121"/>
      <c r="H872" s="122"/>
      <c r="I872" s="123"/>
      <c r="J872" s="116"/>
      <c r="K872" s="124" t="str">
        <f aca="false">IF(ISBLANK(I872),"",ROUND(IF(J872&lt;&gt;"€",IF(J872="$",I872*TRANSFERENCIAS!$E$29,I872*TRANSFERENCIAS!$H$29),I872),2))</f>
        <v/>
      </c>
      <c r="L872" s="142"/>
      <c r="M872" s="142"/>
      <c r="N872" s="142"/>
      <c r="O872" s="142"/>
      <c r="P872" s="142"/>
      <c r="Q872" s="160" t="str">
        <f aca="false">IF(ISNUMBER(X872),X872,"P")</f>
        <v>P</v>
      </c>
      <c r="W872" s="129" t="n">
        <f aca="false">SUM(L872:O872)</f>
        <v>0</v>
      </c>
      <c r="X872" s="129" t="str">
        <f aca="false">IF(W872&gt;0,ABS(W872-K872),"")</f>
        <v/>
      </c>
      <c r="AO872" s="78" t="e">
        <f aca="false">VLOOKUP(F872,PTDS2!$A$1:$Q$13,2)</f>
        <v>#N/A</v>
      </c>
      <c r="AP872" s="78" t="e">
        <f aca="false">VLOOKUP(F872,PTDS2!$A$1:$Q$13,3)</f>
        <v>#N/A</v>
      </c>
      <c r="AQ872" s="78" t="e">
        <f aca="false">VLOOKUP(F872,PTDS2!$A$1:$Q$13,4)</f>
        <v>#N/A</v>
      </c>
      <c r="AR872" s="78" t="e">
        <f aca="false">VLOOKUP(F872,PTDS2!$A$1:$Q$13,5)</f>
        <v>#N/A</v>
      </c>
      <c r="AS872" s="78" t="e">
        <f aca="false">VLOOKUP(F872,PTDS2!$A$1:$Q$13,6)</f>
        <v>#N/A</v>
      </c>
      <c r="AT872" s="78" t="e">
        <f aca="false">VLOOKUP(F872,PTDS2!$A$1:$Q$13,7)</f>
        <v>#N/A</v>
      </c>
      <c r="AU872" s="78" t="e">
        <f aca="false">VLOOKUP(F872,PTDS2!$A$1:$Q$13,8)</f>
        <v>#N/A</v>
      </c>
      <c r="AV872" s="78" t="e">
        <f aca="false">VLOOKUP(F872,PTDS2!$A$1:$Q$13,9)</f>
        <v>#N/A</v>
      </c>
      <c r="AW872" s="78" t="e">
        <f aca="false">VLOOKUP(F872,PTDS2!$A$1:$Q$13,10)</f>
        <v>#N/A</v>
      </c>
      <c r="AX872" s="78" t="e">
        <f aca="false">VLOOKUP(F872,PTDS2!$A$1:$Q$13,11)</f>
        <v>#N/A</v>
      </c>
      <c r="AY872" s="78" t="e">
        <f aca="false">VLOOKUP(F872,PTDS2!$A$1:$Q$13,12)</f>
        <v>#N/A</v>
      </c>
      <c r="AZ872" s="78" t="e">
        <f aca="false">VLOOKUP(F872,PTDS2!$A$1:$Q$13,13)</f>
        <v>#N/A</v>
      </c>
      <c r="BA872" s="78" t="e">
        <f aca="false">VLOOKUP(F872,PTDS2!$A$1:$Q$13,14)</f>
        <v>#N/A</v>
      </c>
      <c r="BB872" s="78" t="e">
        <f aca="false">VLOOKUP(F872,PTDS2!$A$1:$Q$13,15)</f>
        <v>#N/A</v>
      </c>
      <c r="BC872" s="78" t="e">
        <f aca="false">VLOOKUP(F872,PTDS2!$A$1:$Q$13,16)</f>
        <v>#N/A</v>
      </c>
      <c r="BD872" s="78" t="e">
        <f aca="false">VLOOKUP(F872,PTDS2!$A$1:$Q$13,17)</f>
        <v>#N/A</v>
      </c>
      <c r="BF872" s="78" t="e">
        <f aca="false">IF(AO872=0,"",AO872)</f>
        <v>#N/A</v>
      </c>
      <c r="BG872" s="78" t="e">
        <f aca="false">IF(AP872=0,"",AP872)</f>
        <v>#N/A</v>
      </c>
      <c r="BH872" s="78" t="e">
        <f aca="false">IF(AQ872=0,"",AQ872)</f>
        <v>#N/A</v>
      </c>
      <c r="BI872" s="78" t="e">
        <f aca="false">IF(AR872=0,"",AR872)</f>
        <v>#N/A</v>
      </c>
      <c r="BJ872" s="78" t="e">
        <f aca="false">IF(AS872=0,"",AS872)</f>
        <v>#N/A</v>
      </c>
      <c r="BK872" s="78" t="e">
        <f aca="false">IF(AT872=0,"",AT872)</f>
        <v>#N/A</v>
      </c>
      <c r="BL872" s="78" t="e">
        <f aca="false">IF(AU872=0,"",AU872)</f>
        <v>#N/A</v>
      </c>
      <c r="BM872" s="78" t="e">
        <f aca="false">IF(AV872=0,"",AV872)</f>
        <v>#N/A</v>
      </c>
      <c r="BN872" s="78" t="e">
        <f aca="false">IF(AW872=0,"",AW872)</f>
        <v>#N/A</v>
      </c>
      <c r="BO872" s="78" t="e">
        <f aca="false">IF(AX872=0,"",AX872)</f>
        <v>#N/A</v>
      </c>
      <c r="BP872" s="78" t="e">
        <f aca="false">IF(AY872=0,"",AY872)</f>
        <v>#N/A</v>
      </c>
      <c r="BQ872" s="78" t="e">
        <f aca="false">IF(AZ872=0,"",AZ872)</f>
        <v>#N/A</v>
      </c>
      <c r="BR872" s="78" t="e">
        <f aca="false">IF(BA872=0,"",BA872)</f>
        <v>#N/A</v>
      </c>
      <c r="BS872" s="78" t="e">
        <f aca="false">IF(BB872=0,"",BB872)</f>
        <v>#N/A</v>
      </c>
      <c r="BT872" s="78" t="e">
        <f aca="false">IF(BC872=0,"",BC872)</f>
        <v>#N/A</v>
      </c>
      <c r="BU872" s="78" t="e">
        <f aca="false">IF(BD872=0,"",BD872)</f>
        <v>#N/A</v>
      </c>
    </row>
    <row r="873" customFormat="false" ht="56.7" hidden="false" customHeight="true" outlineLevel="0" collapsed="false">
      <c r="A873" s="137"/>
      <c r="B873" s="138"/>
      <c r="C873" s="139"/>
      <c r="D873" s="139"/>
      <c r="E873" s="143"/>
      <c r="F873" s="120"/>
      <c r="G873" s="121"/>
      <c r="H873" s="122"/>
      <c r="I873" s="123"/>
      <c r="J873" s="116"/>
      <c r="K873" s="124" t="str">
        <f aca="false">IF(ISBLANK(I873),"",ROUND(IF(J873&lt;&gt;"€",IF(J873="$",I873*TRANSFERENCIAS!$E$29,I873*TRANSFERENCIAS!$H$29),I873),2))</f>
        <v/>
      </c>
      <c r="L873" s="142"/>
      <c r="M873" s="142"/>
      <c r="N873" s="142"/>
      <c r="O873" s="142"/>
      <c r="P873" s="142"/>
      <c r="Q873" s="160" t="str">
        <f aca="false">IF(ISNUMBER(X873),X873,"P")</f>
        <v>P</v>
      </c>
      <c r="W873" s="129" t="n">
        <f aca="false">SUM(L873:O873)</f>
        <v>0</v>
      </c>
      <c r="X873" s="129" t="str">
        <f aca="false">IF(W873&gt;0,ABS(W873-K873),"")</f>
        <v/>
      </c>
      <c r="AO873" s="78" t="e">
        <f aca="false">VLOOKUP(F873,PTDS2!$A$1:$Q$13,2)</f>
        <v>#N/A</v>
      </c>
      <c r="AP873" s="78" t="e">
        <f aca="false">VLOOKUP(F873,PTDS2!$A$1:$Q$13,3)</f>
        <v>#N/A</v>
      </c>
      <c r="AQ873" s="78" t="e">
        <f aca="false">VLOOKUP(F873,PTDS2!$A$1:$Q$13,4)</f>
        <v>#N/A</v>
      </c>
      <c r="AR873" s="78" t="e">
        <f aca="false">VLOOKUP(F873,PTDS2!$A$1:$Q$13,5)</f>
        <v>#N/A</v>
      </c>
      <c r="AS873" s="78" t="e">
        <f aca="false">VLOOKUP(F873,PTDS2!$A$1:$Q$13,6)</f>
        <v>#N/A</v>
      </c>
      <c r="AT873" s="78" t="e">
        <f aca="false">VLOOKUP(F873,PTDS2!$A$1:$Q$13,7)</f>
        <v>#N/A</v>
      </c>
      <c r="AU873" s="78" t="e">
        <f aca="false">VLOOKUP(F873,PTDS2!$A$1:$Q$13,8)</f>
        <v>#N/A</v>
      </c>
      <c r="AV873" s="78" t="e">
        <f aca="false">VLOOKUP(F873,PTDS2!$A$1:$Q$13,9)</f>
        <v>#N/A</v>
      </c>
      <c r="AW873" s="78" t="e">
        <f aca="false">VLOOKUP(F873,PTDS2!$A$1:$Q$13,10)</f>
        <v>#N/A</v>
      </c>
      <c r="AX873" s="78" t="e">
        <f aca="false">VLOOKUP(F873,PTDS2!$A$1:$Q$13,11)</f>
        <v>#N/A</v>
      </c>
      <c r="AY873" s="78" t="e">
        <f aca="false">VLOOKUP(F873,PTDS2!$A$1:$Q$13,12)</f>
        <v>#N/A</v>
      </c>
      <c r="AZ873" s="78" t="e">
        <f aca="false">VLOOKUP(F873,PTDS2!$A$1:$Q$13,13)</f>
        <v>#N/A</v>
      </c>
      <c r="BA873" s="78" t="e">
        <f aca="false">VLOOKUP(F873,PTDS2!$A$1:$Q$13,14)</f>
        <v>#N/A</v>
      </c>
      <c r="BB873" s="78" t="e">
        <f aca="false">VLOOKUP(F873,PTDS2!$A$1:$Q$13,15)</f>
        <v>#N/A</v>
      </c>
      <c r="BC873" s="78" t="e">
        <f aca="false">VLOOKUP(F873,PTDS2!$A$1:$Q$13,16)</f>
        <v>#N/A</v>
      </c>
      <c r="BD873" s="78" t="e">
        <f aca="false">VLOOKUP(F873,PTDS2!$A$1:$Q$13,17)</f>
        <v>#N/A</v>
      </c>
      <c r="BF873" s="78" t="e">
        <f aca="false">IF(AO873=0,"",AO873)</f>
        <v>#N/A</v>
      </c>
      <c r="BG873" s="78" t="e">
        <f aca="false">IF(AP873=0,"",AP873)</f>
        <v>#N/A</v>
      </c>
      <c r="BH873" s="78" t="e">
        <f aca="false">IF(AQ873=0,"",AQ873)</f>
        <v>#N/A</v>
      </c>
      <c r="BI873" s="78" t="e">
        <f aca="false">IF(AR873=0,"",AR873)</f>
        <v>#N/A</v>
      </c>
      <c r="BJ873" s="78" t="e">
        <f aca="false">IF(AS873=0,"",AS873)</f>
        <v>#N/A</v>
      </c>
      <c r="BK873" s="78" t="e">
        <f aca="false">IF(AT873=0,"",AT873)</f>
        <v>#N/A</v>
      </c>
      <c r="BL873" s="78" t="e">
        <f aca="false">IF(AU873=0,"",AU873)</f>
        <v>#N/A</v>
      </c>
      <c r="BM873" s="78" t="e">
        <f aca="false">IF(AV873=0,"",AV873)</f>
        <v>#N/A</v>
      </c>
      <c r="BN873" s="78" t="e">
        <f aca="false">IF(AW873=0,"",AW873)</f>
        <v>#N/A</v>
      </c>
      <c r="BO873" s="78" t="e">
        <f aca="false">IF(AX873=0,"",AX873)</f>
        <v>#N/A</v>
      </c>
      <c r="BP873" s="78" t="e">
        <f aca="false">IF(AY873=0,"",AY873)</f>
        <v>#N/A</v>
      </c>
      <c r="BQ873" s="78" t="e">
        <f aca="false">IF(AZ873=0,"",AZ873)</f>
        <v>#N/A</v>
      </c>
      <c r="BR873" s="78" t="e">
        <f aca="false">IF(BA873=0,"",BA873)</f>
        <v>#N/A</v>
      </c>
      <c r="BS873" s="78" t="e">
        <f aca="false">IF(BB873=0,"",BB873)</f>
        <v>#N/A</v>
      </c>
      <c r="BT873" s="78" t="e">
        <f aca="false">IF(BC873=0,"",BC873)</f>
        <v>#N/A</v>
      </c>
      <c r="BU873" s="78" t="e">
        <f aca="false">IF(BD873=0,"",BD873)</f>
        <v>#N/A</v>
      </c>
    </row>
    <row r="874" customFormat="false" ht="56.7" hidden="false" customHeight="true" outlineLevel="0" collapsed="false">
      <c r="A874" s="137"/>
      <c r="B874" s="138"/>
      <c r="C874" s="139"/>
      <c r="D874" s="139"/>
      <c r="E874" s="143"/>
      <c r="F874" s="120"/>
      <c r="G874" s="121"/>
      <c r="H874" s="122"/>
      <c r="I874" s="123"/>
      <c r="J874" s="116"/>
      <c r="K874" s="124" t="str">
        <f aca="false">IF(ISBLANK(I874),"",ROUND(IF(J874&lt;&gt;"€",IF(J874="$",I874*TRANSFERENCIAS!$E$29,I874*TRANSFERENCIAS!$H$29),I874),2))</f>
        <v/>
      </c>
      <c r="L874" s="142"/>
      <c r="M874" s="142"/>
      <c r="N874" s="142"/>
      <c r="O874" s="142"/>
      <c r="P874" s="142"/>
      <c r="Q874" s="160" t="str">
        <f aca="false">IF(ISNUMBER(X874),X874,"P")</f>
        <v>P</v>
      </c>
      <c r="W874" s="129" t="n">
        <f aca="false">SUM(L874:O874)</f>
        <v>0</v>
      </c>
      <c r="X874" s="129" t="str">
        <f aca="false">IF(W874&gt;0,ABS(W874-K874),"")</f>
        <v/>
      </c>
      <c r="AO874" s="78" t="e">
        <f aca="false">VLOOKUP(F874,PTDS2!$A$1:$Q$13,2)</f>
        <v>#N/A</v>
      </c>
      <c r="AP874" s="78" t="e">
        <f aca="false">VLOOKUP(F874,PTDS2!$A$1:$Q$13,3)</f>
        <v>#N/A</v>
      </c>
      <c r="AQ874" s="78" t="e">
        <f aca="false">VLOOKUP(F874,PTDS2!$A$1:$Q$13,4)</f>
        <v>#N/A</v>
      </c>
      <c r="AR874" s="78" t="e">
        <f aca="false">VLOOKUP(F874,PTDS2!$A$1:$Q$13,5)</f>
        <v>#N/A</v>
      </c>
      <c r="AS874" s="78" t="e">
        <f aca="false">VLOOKUP(F874,PTDS2!$A$1:$Q$13,6)</f>
        <v>#N/A</v>
      </c>
      <c r="AT874" s="78" t="e">
        <f aca="false">VLOOKUP(F874,PTDS2!$A$1:$Q$13,7)</f>
        <v>#N/A</v>
      </c>
      <c r="AU874" s="78" t="e">
        <f aca="false">VLOOKUP(F874,PTDS2!$A$1:$Q$13,8)</f>
        <v>#N/A</v>
      </c>
      <c r="AV874" s="78" t="e">
        <f aca="false">VLOOKUP(F874,PTDS2!$A$1:$Q$13,9)</f>
        <v>#N/A</v>
      </c>
      <c r="AW874" s="78" t="e">
        <f aca="false">VLOOKUP(F874,PTDS2!$A$1:$Q$13,10)</f>
        <v>#N/A</v>
      </c>
      <c r="AX874" s="78" t="e">
        <f aca="false">VLOOKUP(F874,PTDS2!$A$1:$Q$13,11)</f>
        <v>#N/A</v>
      </c>
      <c r="AY874" s="78" t="e">
        <f aca="false">VLOOKUP(F874,PTDS2!$A$1:$Q$13,12)</f>
        <v>#N/A</v>
      </c>
      <c r="AZ874" s="78" t="e">
        <f aca="false">VLOOKUP(F874,PTDS2!$A$1:$Q$13,13)</f>
        <v>#N/A</v>
      </c>
      <c r="BA874" s="78" t="e">
        <f aca="false">VLOOKUP(F874,PTDS2!$A$1:$Q$13,14)</f>
        <v>#N/A</v>
      </c>
      <c r="BB874" s="78" t="e">
        <f aca="false">VLOOKUP(F874,PTDS2!$A$1:$Q$13,15)</f>
        <v>#N/A</v>
      </c>
      <c r="BC874" s="78" t="e">
        <f aca="false">VLOOKUP(F874,PTDS2!$A$1:$Q$13,16)</f>
        <v>#N/A</v>
      </c>
      <c r="BD874" s="78" t="e">
        <f aca="false">VLOOKUP(F874,PTDS2!$A$1:$Q$13,17)</f>
        <v>#N/A</v>
      </c>
      <c r="BF874" s="78" t="e">
        <f aca="false">IF(AO874=0,"",AO874)</f>
        <v>#N/A</v>
      </c>
      <c r="BG874" s="78" t="e">
        <f aca="false">IF(AP874=0,"",AP874)</f>
        <v>#N/A</v>
      </c>
      <c r="BH874" s="78" t="e">
        <f aca="false">IF(AQ874=0,"",AQ874)</f>
        <v>#N/A</v>
      </c>
      <c r="BI874" s="78" t="e">
        <f aca="false">IF(AR874=0,"",AR874)</f>
        <v>#N/A</v>
      </c>
      <c r="BJ874" s="78" t="e">
        <f aca="false">IF(AS874=0,"",AS874)</f>
        <v>#N/A</v>
      </c>
      <c r="BK874" s="78" t="e">
        <f aca="false">IF(AT874=0,"",AT874)</f>
        <v>#N/A</v>
      </c>
      <c r="BL874" s="78" t="e">
        <f aca="false">IF(AU874=0,"",AU874)</f>
        <v>#N/A</v>
      </c>
      <c r="BM874" s="78" t="e">
        <f aca="false">IF(AV874=0,"",AV874)</f>
        <v>#N/A</v>
      </c>
      <c r="BN874" s="78" t="e">
        <f aca="false">IF(AW874=0,"",AW874)</f>
        <v>#N/A</v>
      </c>
      <c r="BO874" s="78" t="e">
        <f aca="false">IF(AX874=0,"",AX874)</f>
        <v>#N/A</v>
      </c>
      <c r="BP874" s="78" t="e">
        <f aca="false">IF(AY874=0,"",AY874)</f>
        <v>#N/A</v>
      </c>
      <c r="BQ874" s="78" t="e">
        <f aca="false">IF(AZ874=0,"",AZ874)</f>
        <v>#N/A</v>
      </c>
      <c r="BR874" s="78" t="e">
        <f aca="false">IF(BA874=0,"",BA874)</f>
        <v>#N/A</v>
      </c>
      <c r="BS874" s="78" t="e">
        <f aca="false">IF(BB874=0,"",BB874)</f>
        <v>#N/A</v>
      </c>
      <c r="BT874" s="78" t="e">
        <f aca="false">IF(BC874=0,"",BC874)</f>
        <v>#N/A</v>
      </c>
      <c r="BU874" s="78" t="e">
        <f aca="false">IF(BD874=0,"",BD874)</f>
        <v>#N/A</v>
      </c>
    </row>
    <row r="875" customFormat="false" ht="56.7" hidden="false" customHeight="true" outlineLevel="0" collapsed="false">
      <c r="A875" s="137"/>
      <c r="B875" s="138"/>
      <c r="C875" s="139"/>
      <c r="D875" s="139"/>
      <c r="E875" s="143"/>
      <c r="F875" s="120"/>
      <c r="G875" s="121"/>
      <c r="H875" s="122"/>
      <c r="I875" s="123"/>
      <c r="J875" s="116"/>
      <c r="K875" s="124" t="str">
        <f aca="false">IF(ISBLANK(I875),"",ROUND(IF(J875&lt;&gt;"€",IF(J875="$",I875*TRANSFERENCIAS!$E$29,I875*TRANSFERENCIAS!$H$29),I875),2))</f>
        <v/>
      </c>
      <c r="L875" s="142"/>
      <c r="M875" s="142"/>
      <c r="N875" s="142"/>
      <c r="O875" s="142"/>
      <c r="P875" s="142"/>
      <c r="Q875" s="160" t="str">
        <f aca="false">IF(ISNUMBER(X875),X875,"P")</f>
        <v>P</v>
      </c>
      <c r="W875" s="129" t="n">
        <f aca="false">SUM(L875:O875)</f>
        <v>0</v>
      </c>
      <c r="X875" s="129" t="str">
        <f aca="false">IF(W875&gt;0,ABS(W875-K875),"")</f>
        <v/>
      </c>
      <c r="AO875" s="78" t="e">
        <f aca="false">VLOOKUP(F875,PTDS2!$A$1:$Q$13,2)</f>
        <v>#N/A</v>
      </c>
      <c r="AP875" s="78" t="e">
        <f aca="false">VLOOKUP(F875,PTDS2!$A$1:$Q$13,3)</f>
        <v>#N/A</v>
      </c>
      <c r="AQ875" s="78" t="e">
        <f aca="false">VLOOKUP(F875,PTDS2!$A$1:$Q$13,4)</f>
        <v>#N/A</v>
      </c>
      <c r="AR875" s="78" t="e">
        <f aca="false">VLOOKUP(F875,PTDS2!$A$1:$Q$13,5)</f>
        <v>#N/A</v>
      </c>
      <c r="AS875" s="78" t="e">
        <f aca="false">VLOOKUP(F875,PTDS2!$A$1:$Q$13,6)</f>
        <v>#N/A</v>
      </c>
      <c r="AT875" s="78" t="e">
        <f aca="false">VLOOKUP(F875,PTDS2!$A$1:$Q$13,7)</f>
        <v>#N/A</v>
      </c>
      <c r="AU875" s="78" t="e">
        <f aca="false">VLOOKUP(F875,PTDS2!$A$1:$Q$13,8)</f>
        <v>#N/A</v>
      </c>
      <c r="AV875" s="78" t="e">
        <f aca="false">VLOOKUP(F875,PTDS2!$A$1:$Q$13,9)</f>
        <v>#N/A</v>
      </c>
      <c r="AW875" s="78" t="e">
        <f aca="false">VLOOKUP(F875,PTDS2!$A$1:$Q$13,10)</f>
        <v>#N/A</v>
      </c>
      <c r="AX875" s="78" t="e">
        <f aca="false">VLOOKUP(F875,PTDS2!$A$1:$Q$13,11)</f>
        <v>#N/A</v>
      </c>
      <c r="AY875" s="78" t="e">
        <f aca="false">VLOOKUP(F875,PTDS2!$A$1:$Q$13,12)</f>
        <v>#N/A</v>
      </c>
      <c r="AZ875" s="78" t="e">
        <f aca="false">VLOOKUP(F875,PTDS2!$A$1:$Q$13,13)</f>
        <v>#N/A</v>
      </c>
      <c r="BA875" s="78" t="e">
        <f aca="false">VLOOKUP(F875,PTDS2!$A$1:$Q$13,14)</f>
        <v>#N/A</v>
      </c>
      <c r="BB875" s="78" t="e">
        <f aca="false">VLOOKUP(F875,PTDS2!$A$1:$Q$13,15)</f>
        <v>#N/A</v>
      </c>
      <c r="BC875" s="78" t="e">
        <f aca="false">VLOOKUP(F875,PTDS2!$A$1:$Q$13,16)</f>
        <v>#N/A</v>
      </c>
      <c r="BD875" s="78" t="e">
        <f aca="false">VLOOKUP(F875,PTDS2!$A$1:$Q$13,17)</f>
        <v>#N/A</v>
      </c>
      <c r="BF875" s="78" t="e">
        <f aca="false">IF(AO875=0,"",AO875)</f>
        <v>#N/A</v>
      </c>
      <c r="BG875" s="78" t="e">
        <f aca="false">IF(AP875=0,"",AP875)</f>
        <v>#N/A</v>
      </c>
      <c r="BH875" s="78" t="e">
        <f aca="false">IF(AQ875=0,"",AQ875)</f>
        <v>#N/A</v>
      </c>
      <c r="BI875" s="78" t="e">
        <f aca="false">IF(AR875=0,"",AR875)</f>
        <v>#N/A</v>
      </c>
      <c r="BJ875" s="78" t="e">
        <f aca="false">IF(AS875=0,"",AS875)</f>
        <v>#N/A</v>
      </c>
      <c r="BK875" s="78" t="e">
        <f aca="false">IF(AT875=0,"",AT875)</f>
        <v>#N/A</v>
      </c>
      <c r="BL875" s="78" t="e">
        <f aca="false">IF(AU875=0,"",AU875)</f>
        <v>#N/A</v>
      </c>
      <c r="BM875" s="78" t="e">
        <f aca="false">IF(AV875=0,"",AV875)</f>
        <v>#N/A</v>
      </c>
      <c r="BN875" s="78" t="e">
        <f aca="false">IF(AW875=0,"",AW875)</f>
        <v>#N/A</v>
      </c>
      <c r="BO875" s="78" t="e">
        <f aca="false">IF(AX875=0,"",AX875)</f>
        <v>#N/A</v>
      </c>
      <c r="BP875" s="78" t="e">
        <f aca="false">IF(AY875=0,"",AY875)</f>
        <v>#N/A</v>
      </c>
      <c r="BQ875" s="78" t="e">
        <f aca="false">IF(AZ875=0,"",AZ875)</f>
        <v>#N/A</v>
      </c>
      <c r="BR875" s="78" t="e">
        <f aca="false">IF(BA875=0,"",BA875)</f>
        <v>#N/A</v>
      </c>
      <c r="BS875" s="78" t="e">
        <f aca="false">IF(BB875=0,"",BB875)</f>
        <v>#N/A</v>
      </c>
      <c r="BT875" s="78" t="e">
        <f aca="false">IF(BC875=0,"",BC875)</f>
        <v>#N/A</v>
      </c>
      <c r="BU875" s="78" t="e">
        <f aca="false">IF(BD875=0,"",BD875)</f>
        <v>#N/A</v>
      </c>
    </row>
    <row r="876" customFormat="false" ht="56.7" hidden="false" customHeight="true" outlineLevel="0" collapsed="false">
      <c r="A876" s="137"/>
      <c r="B876" s="138"/>
      <c r="C876" s="139"/>
      <c r="D876" s="139"/>
      <c r="E876" s="143"/>
      <c r="F876" s="120"/>
      <c r="G876" s="121"/>
      <c r="H876" s="122"/>
      <c r="I876" s="123"/>
      <c r="J876" s="116"/>
      <c r="K876" s="124" t="str">
        <f aca="false">IF(ISBLANK(I876),"",ROUND(IF(J876&lt;&gt;"€",IF(J876="$",I876*TRANSFERENCIAS!$E$29,I876*TRANSFERENCIAS!$H$29),I876),2))</f>
        <v/>
      </c>
      <c r="L876" s="142"/>
      <c r="M876" s="142"/>
      <c r="N876" s="142"/>
      <c r="O876" s="142"/>
      <c r="P876" s="142"/>
      <c r="Q876" s="160" t="str">
        <f aca="false">IF(ISNUMBER(X876),X876,"P")</f>
        <v>P</v>
      </c>
      <c r="W876" s="129" t="n">
        <f aca="false">SUM(L876:O876)</f>
        <v>0</v>
      </c>
      <c r="X876" s="129" t="str">
        <f aca="false">IF(W876&gt;0,ABS(W876-K876),"")</f>
        <v/>
      </c>
      <c r="AO876" s="78" t="e">
        <f aca="false">VLOOKUP(F876,PTDS2!$A$1:$Q$13,2)</f>
        <v>#N/A</v>
      </c>
      <c r="AP876" s="78" t="e">
        <f aca="false">VLOOKUP(F876,PTDS2!$A$1:$Q$13,3)</f>
        <v>#N/A</v>
      </c>
      <c r="AQ876" s="78" t="e">
        <f aca="false">VLOOKUP(F876,PTDS2!$A$1:$Q$13,4)</f>
        <v>#N/A</v>
      </c>
      <c r="AR876" s="78" t="e">
        <f aca="false">VLOOKUP(F876,PTDS2!$A$1:$Q$13,5)</f>
        <v>#N/A</v>
      </c>
      <c r="AS876" s="78" t="e">
        <f aca="false">VLOOKUP(F876,PTDS2!$A$1:$Q$13,6)</f>
        <v>#N/A</v>
      </c>
      <c r="AT876" s="78" t="e">
        <f aca="false">VLOOKUP(F876,PTDS2!$A$1:$Q$13,7)</f>
        <v>#N/A</v>
      </c>
      <c r="AU876" s="78" t="e">
        <f aca="false">VLOOKUP(F876,PTDS2!$A$1:$Q$13,8)</f>
        <v>#N/A</v>
      </c>
      <c r="AV876" s="78" t="e">
        <f aca="false">VLOOKUP(F876,PTDS2!$A$1:$Q$13,9)</f>
        <v>#N/A</v>
      </c>
      <c r="AW876" s="78" t="e">
        <f aca="false">VLOOKUP(F876,PTDS2!$A$1:$Q$13,10)</f>
        <v>#N/A</v>
      </c>
      <c r="AX876" s="78" t="e">
        <f aca="false">VLOOKUP(F876,PTDS2!$A$1:$Q$13,11)</f>
        <v>#N/A</v>
      </c>
      <c r="AY876" s="78" t="e">
        <f aca="false">VLOOKUP(F876,PTDS2!$A$1:$Q$13,12)</f>
        <v>#N/A</v>
      </c>
      <c r="AZ876" s="78" t="e">
        <f aca="false">VLOOKUP(F876,PTDS2!$A$1:$Q$13,13)</f>
        <v>#N/A</v>
      </c>
      <c r="BA876" s="78" t="e">
        <f aca="false">VLOOKUP(F876,PTDS2!$A$1:$Q$13,14)</f>
        <v>#N/A</v>
      </c>
      <c r="BB876" s="78" t="e">
        <f aca="false">VLOOKUP(F876,PTDS2!$A$1:$Q$13,15)</f>
        <v>#N/A</v>
      </c>
      <c r="BC876" s="78" t="e">
        <f aca="false">VLOOKUP(F876,PTDS2!$A$1:$Q$13,16)</f>
        <v>#N/A</v>
      </c>
      <c r="BD876" s="78" t="e">
        <f aca="false">VLOOKUP(F876,PTDS2!$A$1:$Q$13,17)</f>
        <v>#N/A</v>
      </c>
      <c r="BF876" s="78" t="e">
        <f aca="false">IF(AO876=0,"",AO876)</f>
        <v>#N/A</v>
      </c>
      <c r="BG876" s="78" t="e">
        <f aca="false">IF(AP876=0,"",AP876)</f>
        <v>#N/A</v>
      </c>
      <c r="BH876" s="78" t="e">
        <f aca="false">IF(AQ876=0,"",AQ876)</f>
        <v>#N/A</v>
      </c>
      <c r="BI876" s="78" t="e">
        <f aca="false">IF(AR876=0,"",AR876)</f>
        <v>#N/A</v>
      </c>
      <c r="BJ876" s="78" t="e">
        <f aca="false">IF(AS876=0,"",AS876)</f>
        <v>#N/A</v>
      </c>
      <c r="BK876" s="78" t="e">
        <f aca="false">IF(AT876=0,"",AT876)</f>
        <v>#N/A</v>
      </c>
      <c r="BL876" s="78" t="e">
        <f aca="false">IF(AU876=0,"",AU876)</f>
        <v>#N/A</v>
      </c>
      <c r="BM876" s="78" t="e">
        <f aca="false">IF(AV876=0,"",AV876)</f>
        <v>#N/A</v>
      </c>
      <c r="BN876" s="78" t="e">
        <f aca="false">IF(AW876=0,"",AW876)</f>
        <v>#N/A</v>
      </c>
      <c r="BO876" s="78" t="e">
        <f aca="false">IF(AX876=0,"",AX876)</f>
        <v>#N/A</v>
      </c>
      <c r="BP876" s="78" t="e">
        <f aca="false">IF(AY876=0,"",AY876)</f>
        <v>#N/A</v>
      </c>
      <c r="BQ876" s="78" t="e">
        <f aca="false">IF(AZ876=0,"",AZ876)</f>
        <v>#N/A</v>
      </c>
      <c r="BR876" s="78" t="e">
        <f aca="false">IF(BA876=0,"",BA876)</f>
        <v>#N/A</v>
      </c>
      <c r="BS876" s="78" t="e">
        <f aca="false">IF(BB876=0,"",BB876)</f>
        <v>#N/A</v>
      </c>
      <c r="BT876" s="78" t="e">
        <f aca="false">IF(BC876=0,"",BC876)</f>
        <v>#N/A</v>
      </c>
      <c r="BU876" s="78" t="e">
        <f aca="false">IF(BD876=0,"",BD876)</f>
        <v>#N/A</v>
      </c>
    </row>
    <row r="877" customFormat="false" ht="56.7" hidden="false" customHeight="true" outlineLevel="0" collapsed="false">
      <c r="A877" s="137"/>
      <c r="B877" s="138"/>
      <c r="C877" s="139"/>
      <c r="D877" s="139"/>
      <c r="E877" s="143"/>
      <c r="F877" s="120"/>
      <c r="G877" s="121"/>
      <c r="H877" s="122"/>
      <c r="I877" s="123"/>
      <c r="J877" s="116"/>
      <c r="K877" s="124" t="str">
        <f aca="false">IF(ISBLANK(I877),"",ROUND(IF(J877&lt;&gt;"€",IF(J877="$",I877*TRANSFERENCIAS!$E$29,I877*TRANSFERENCIAS!$H$29),I877),2))</f>
        <v/>
      </c>
      <c r="L877" s="142"/>
      <c r="M877" s="142"/>
      <c r="N877" s="142"/>
      <c r="O877" s="142"/>
      <c r="P877" s="142"/>
      <c r="Q877" s="160" t="str">
        <f aca="false">IF(ISNUMBER(X877),X877,"P")</f>
        <v>P</v>
      </c>
      <c r="W877" s="129" t="n">
        <f aca="false">SUM(L877:O877)</f>
        <v>0</v>
      </c>
      <c r="X877" s="129" t="str">
        <f aca="false">IF(W877&gt;0,ABS(W877-K877),"")</f>
        <v/>
      </c>
      <c r="AO877" s="78" t="e">
        <f aca="false">VLOOKUP(F877,PTDS2!$A$1:$Q$13,2)</f>
        <v>#N/A</v>
      </c>
      <c r="AP877" s="78" t="e">
        <f aca="false">VLOOKUP(F877,PTDS2!$A$1:$Q$13,3)</f>
        <v>#N/A</v>
      </c>
      <c r="AQ877" s="78" t="e">
        <f aca="false">VLOOKUP(F877,PTDS2!$A$1:$Q$13,4)</f>
        <v>#N/A</v>
      </c>
      <c r="AR877" s="78" t="e">
        <f aca="false">VLOOKUP(F877,PTDS2!$A$1:$Q$13,5)</f>
        <v>#N/A</v>
      </c>
      <c r="AS877" s="78" t="e">
        <f aca="false">VLOOKUP(F877,PTDS2!$A$1:$Q$13,6)</f>
        <v>#N/A</v>
      </c>
      <c r="AT877" s="78" t="e">
        <f aca="false">VLOOKUP(F877,PTDS2!$A$1:$Q$13,7)</f>
        <v>#N/A</v>
      </c>
      <c r="AU877" s="78" t="e">
        <f aca="false">VLOOKUP(F877,PTDS2!$A$1:$Q$13,8)</f>
        <v>#N/A</v>
      </c>
      <c r="AV877" s="78" t="e">
        <f aca="false">VLOOKUP(F877,PTDS2!$A$1:$Q$13,9)</f>
        <v>#N/A</v>
      </c>
      <c r="AW877" s="78" t="e">
        <f aca="false">VLOOKUP(F877,PTDS2!$A$1:$Q$13,10)</f>
        <v>#N/A</v>
      </c>
      <c r="AX877" s="78" t="e">
        <f aca="false">VLOOKUP(F877,PTDS2!$A$1:$Q$13,11)</f>
        <v>#N/A</v>
      </c>
      <c r="AY877" s="78" t="e">
        <f aca="false">VLOOKUP(F877,PTDS2!$A$1:$Q$13,12)</f>
        <v>#N/A</v>
      </c>
      <c r="AZ877" s="78" t="e">
        <f aca="false">VLOOKUP(F877,PTDS2!$A$1:$Q$13,13)</f>
        <v>#N/A</v>
      </c>
      <c r="BA877" s="78" t="e">
        <f aca="false">VLOOKUP(F877,PTDS2!$A$1:$Q$13,14)</f>
        <v>#N/A</v>
      </c>
      <c r="BB877" s="78" t="e">
        <f aca="false">VLOOKUP(F877,PTDS2!$A$1:$Q$13,15)</f>
        <v>#N/A</v>
      </c>
      <c r="BC877" s="78" t="e">
        <f aca="false">VLOOKUP(F877,PTDS2!$A$1:$Q$13,16)</f>
        <v>#N/A</v>
      </c>
      <c r="BD877" s="78" t="e">
        <f aca="false">VLOOKUP(F877,PTDS2!$A$1:$Q$13,17)</f>
        <v>#N/A</v>
      </c>
      <c r="BF877" s="78" t="e">
        <f aca="false">IF(AO877=0,"",AO877)</f>
        <v>#N/A</v>
      </c>
      <c r="BG877" s="78" t="e">
        <f aca="false">IF(AP877=0,"",AP877)</f>
        <v>#N/A</v>
      </c>
      <c r="BH877" s="78" t="e">
        <f aca="false">IF(AQ877=0,"",AQ877)</f>
        <v>#N/A</v>
      </c>
      <c r="BI877" s="78" t="e">
        <f aca="false">IF(AR877=0,"",AR877)</f>
        <v>#N/A</v>
      </c>
      <c r="BJ877" s="78" t="e">
        <f aca="false">IF(AS877=0,"",AS877)</f>
        <v>#N/A</v>
      </c>
      <c r="BK877" s="78" t="e">
        <f aca="false">IF(AT877=0,"",AT877)</f>
        <v>#N/A</v>
      </c>
      <c r="BL877" s="78" t="e">
        <f aca="false">IF(AU877=0,"",AU877)</f>
        <v>#N/A</v>
      </c>
      <c r="BM877" s="78" t="e">
        <f aca="false">IF(AV877=0,"",AV877)</f>
        <v>#N/A</v>
      </c>
      <c r="BN877" s="78" t="e">
        <f aca="false">IF(AW877=0,"",AW877)</f>
        <v>#N/A</v>
      </c>
      <c r="BO877" s="78" t="e">
        <f aca="false">IF(AX877=0,"",AX877)</f>
        <v>#N/A</v>
      </c>
      <c r="BP877" s="78" t="e">
        <f aca="false">IF(AY877=0,"",AY877)</f>
        <v>#N/A</v>
      </c>
      <c r="BQ877" s="78" t="e">
        <f aca="false">IF(AZ877=0,"",AZ877)</f>
        <v>#N/A</v>
      </c>
      <c r="BR877" s="78" t="e">
        <f aca="false">IF(BA877=0,"",BA877)</f>
        <v>#N/A</v>
      </c>
      <c r="BS877" s="78" t="e">
        <f aca="false">IF(BB877=0,"",BB877)</f>
        <v>#N/A</v>
      </c>
      <c r="BT877" s="78" t="e">
        <f aca="false">IF(BC877=0,"",BC877)</f>
        <v>#N/A</v>
      </c>
      <c r="BU877" s="78" t="e">
        <f aca="false">IF(BD877=0,"",BD877)</f>
        <v>#N/A</v>
      </c>
    </row>
    <row r="878" customFormat="false" ht="56.7" hidden="false" customHeight="true" outlineLevel="0" collapsed="false">
      <c r="A878" s="137"/>
      <c r="B878" s="138"/>
      <c r="C878" s="139"/>
      <c r="D878" s="139"/>
      <c r="E878" s="143"/>
      <c r="F878" s="120"/>
      <c r="G878" s="121"/>
      <c r="H878" s="122"/>
      <c r="I878" s="123"/>
      <c r="J878" s="116"/>
      <c r="K878" s="124" t="str">
        <f aca="false">IF(ISBLANK(I878),"",ROUND(IF(J878&lt;&gt;"€",IF(J878="$",I878*TRANSFERENCIAS!$E$29,I878*TRANSFERENCIAS!$H$29),I878),2))</f>
        <v/>
      </c>
      <c r="L878" s="142"/>
      <c r="M878" s="142"/>
      <c r="N878" s="142"/>
      <c r="O878" s="142"/>
      <c r="P878" s="142"/>
      <c r="Q878" s="160" t="str">
        <f aca="false">IF(ISNUMBER(X878),X878,"P")</f>
        <v>P</v>
      </c>
      <c r="W878" s="129" t="n">
        <f aca="false">SUM(L878:O878)</f>
        <v>0</v>
      </c>
      <c r="X878" s="129" t="str">
        <f aca="false">IF(W878&gt;0,ABS(W878-K878),"")</f>
        <v/>
      </c>
      <c r="AO878" s="78" t="e">
        <f aca="false">VLOOKUP(F878,PTDS2!$A$1:$Q$13,2)</f>
        <v>#N/A</v>
      </c>
      <c r="AP878" s="78" t="e">
        <f aca="false">VLOOKUP(F878,PTDS2!$A$1:$Q$13,3)</f>
        <v>#N/A</v>
      </c>
      <c r="AQ878" s="78" t="e">
        <f aca="false">VLOOKUP(F878,PTDS2!$A$1:$Q$13,4)</f>
        <v>#N/A</v>
      </c>
      <c r="AR878" s="78" t="e">
        <f aca="false">VLOOKUP(F878,PTDS2!$A$1:$Q$13,5)</f>
        <v>#N/A</v>
      </c>
      <c r="AS878" s="78" t="e">
        <f aca="false">VLOOKUP(F878,PTDS2!$A$1:$Q$13,6)</f>
        <v>#N/A</v>
      </c>
      <c r="AT878" s="78" t="e">
        <f aca="false">VLOOKUP(F878,PTDS2!$A$1:$Q$13,7)</f>
        <v>#N/A</v>
      </c>
      <c r="AU878" s="78" t="e">
        <f aca="false">VLOOKUP(F878,PTDS2!$A$1:$Q$13,8)</f>
        <v>#N/A</v>
      </c>
      <c r="AV878" s="78" t="e">
        <f aca="false">VLOOKUP(F878,PTDS2!$A$1:$Q$13,9)</f>
        <v>#N/A</v>
      </c>
      <c r="AW878" s="78" t="e">
        <f aca="false">VLOOKUP(F878,PTDS2!$A$1:$Q$13,10)</f>
        <v>#N/A</v>
      </c>
      <c r="AX878" s="78" t="e">
        <f aca="false">VLOOKUP(F878,PTDS2!$A$1:$Q$13,11)</f>
        <v>#N/A</v>
      </c>
      <c r="AY878" s="78" t="e">
        <f aca="false">VLOOKUP(F878,PTDS2!$A$1:$Q$13,12)</f>
        <v>#N/A</v>
      </c>
      <c r="AZ878" s="78" t="e">
        <f aca="false">VLOOKUP(F878,PTDS2!$A$1:$Q$13,13)</f>
        <v>#N/A</v>
      </c>
      <c r="BA878" s="78" t="e">
        <f aca="false">VLOOKUP(F878,PTDS2!$A$1:$Q$13,14)</f>
        <v>#N/A</v>
      </c>
      <c r="BB878" s="78" t="e">
        <f aca="false">VLOOKUP(F878,PTDS2!$A$1:$Q$13,15)</f>
        <v>#N/A</v>
      </c>
      <c r="BC878" s="78" t="e">
        <f aca="false">VLOOKUP(F878,PTDS2!$A$1:$Q$13,16)</f>
        <v>#N/A</v>
      </c>
      <c r="BD878" s="78" t="e">
        <f aca="false">VLOOKUP(F878,PTDS2!$A$1:$Q$13,17)</f>
        <v>#N/A</v>
      </c>
      <c r="BF878" s="78" t="e">
        <f aca="false">IF(AO878=0,"",AO878)</f>
        <v>#N/A</v>
      </c>
      <c r="BG878" s="78" t="e">
        <f aca="false">IF(AP878=0,"",AP878)</f>
        <v>#N/A</v>
      </c>
      <c r="BH878" s="78" t="e">
        <f aca="false">IF(AQ878=0,"",AQ878)</f>
        <v>#N/A</v>
      </c>
      <c r="BI878" s="78" t="e">
        <f aca="false">IF(AR878=0,"",AR878)</f>
        <v>#N/A</v>
      </c>
      <c r="BJ878" s="78" t="e">
        <f aca="false">IF(AS878=0,"",AS878)</f>
        <v>#N/A</v>
      </c>
      <c r="BK878" s="78" t="e">
        <f aca="false">IF(AT878=0,"",AT878)</f>
        <v>#N/A</v>
      </c>
      <c r="BL878" s="78" t="e">
        <f aca="false">IF(AU878=0,"",AU878)</f>
        <v>#N/A</v>
      </c>
      <c r="BM878" s="78" t="e">
        <f aca="false">IF(AV878=0,"",AV878)</f>
        <v>#N/A</v>
      </c>
      <c r="BN878" s="78" t="e">
        <f aca="false">IF(AW878=0,"",AW878)</f>
        <v>#N/A</v>
      </c>
      <c r="BO878" s="78" t="e">
        <f aca="false">IF(AX878=0,"",AX878)</f>
        <v>#N/A</v>
      </c>
      <c r="BP878" s="78" t="e">
        <f aca="false">IF(AY878=0,"",AY878)</f>
        <v>#N/A</v>
      </c>
      <c r="BQ878" s="78" t="e">
        <f aca="false">IF(AZ878=0,"",AZ878)</f>
        <v>#N/A</v>
      </c>
      <c r="BR878" s="78" t="e">
        <f aca="false">IF(BA878=0,"",BA878)</f>
        <v>#N/A</v>
      </c>
      <c r="BS878" s="78" t="e">
        <f aca="false">IF(BB878=0,"",BB878)</f>
        <v>#N/A</v>
      </c>
      <c r="BT878" s="78" t="e">
        <f aca="false">IF(BC878=0,"",BC878)</f>
        <v>#N/A</v>
      </c>
      <c r="BU878" s="78" t="e">
        <f aca="false">IF(BD878=0,"",BD878)</f>
        <v>#N/A</v>
      </c>
    </row>
    <row r="879" customFormat="false" ht="56.7" hidden="false" customHeight="true" outlineLevel="0" collapsed="false">
      <c r="A879" s="137"/>
      <c r="B879" s="138"/>
      <c r="C879" s="139"/>
      <c r="D879" s="139"/>
      <c r="E879" s="143"/>
      <c r="F879" s="120"/>
      <c r="G879" s="121"/>
      <c r="H879" s="122"/>
      <c r="I879" s="123"/>
      <c r="J879" s="116"/>
      <c r="K879" s="124" t="str">
        <f aca="false">IF(ISBLANK(I879),"",ROUND(IF(J879&lt;&gt;"€",IF(J879="$",I879*TRANSFERENCIAS!$E$29,I879*TRANSFERENCIAS!$H$29),I879),2))</f>
        <v/>
      </c>
      <c r="L879" s="142"/>
      <c r="M879" s="142"/>
      <c r="N879" s="142"/>
      <c r="O879" s="142"/>
      <c r="P879" s="142"/>
      <c r="Q879" s="160" t="str">
        <f aca="false">IF(ISNUMBER(X879),X879,"P")</f>
        <v>P</v>
      </c>
      <c r="W879" s="129" t="n">
        <f aca="false">SUM(L879:O879)</f>
        <v>0</v>
      </c>
      <c r="X879" s="129" t="str">
        <f aca="false">IF(W879&gt;0,ABS(W879-K879),"")</f>
        <v/>
      </c>
      <c r="AO879" s="78" t="e">
        <f aca="false">VLOOKUP(F879,PTDS2!$A$1:$Q$13,2)</f>
        <v>#N/A</v>
      </c>
      <c r="AP879" s="78" t="e">
        <f aca="false">VLOOKUP(F879,PTDS2!$A$1:$Q$13,3)</f>
        <v>#N/A</v>
      </c>
      <c r="AQ879" s="78" t="e">
        <f aca="false">VLOOKUP(F879,PTDS2!$A$1:$Q$13,4)</f>
        <v>#N/A</v>
      </c>
      <c r="AR879" s="78" t="e">
        <f aca="false">VLOOKUP(F879,PTDS2!$A$1:$Q$13,5)</f>
        <v>#N/A</v>
      </c>
      <c r="AS879" s="78" t="e">
        <f aca="false">VLOOKUP(F879,PTDS2!$A$1:$Q$13,6)</f>
        <v>#N/A</v>
      </c>
      <c r="AT879" s="78" t="e">
        <f aca="false">VLOOKUP(F879,PTDS2!$A$1:$Q$13,7)</f>
        <v>#N/A</v>
      </c>
      <c r="AU879" s="78" t="e">
        <f aca="false">VLOOKUP(F879,PTDS2!$A$1:$Q$13,8)</f>
        <v>#N/A</v>
      </c>
      <c r="AV879" s="78" t="e">
        <f aca="false">VLOOKUP(F879,PTDS2!$A$1:$Q$13,9)</f>
        <v>#N/A</v>
      </c>
      <c r="AW879" s="78" t="e">
        <f aca="false">VLOOKUP(F879,PTDS2!$A$1:$Q$13,10)</f>
        <v>#N/A</v>
      </c>
      <c r="AX879" s="78" t="e">
        <f aca="false">VLOOKUP(F879,PTDS2!$A$1:$Q$13,11)</f>
        <v>#N/A</v>
      </c>
      <c r="AY879" s="78" t="e">
        <f aca="false">VLOOKUP(F879,PTDS2!$A$1:$Q$13,12)</f>
        <v>#N/A</v>
      </c>
      <c r="AZ879" s="78" t="e">
        <f aca="false">VLOOKUP(F879,PTDS2!$A$1:$Q$13,13)</f>
        <v>#N/A</v>
      </c>
      <c r="BA879" s="78" t="e">
        <f aca="false">VLOOKUP(F879,PTDS2!$A$1:$Q$13,14)</f>
        <v>#N/A</v>
      </c>
      <c r="BB879" s="78" t="e">
        <f aca="false">VLOOKUP(F879,PTDS2!$A$1:$Q$13,15)</f>
        <v>#N/A</v>
      </c>
      <c r="BC879" s="78" t="e">
        <f aca="false">VLOOKUP(F879,PTDS2!$A$1:$Q$13,16)</f>
        <v>#N/A</v>
      </c>
      <c r="BD879" s="78" t="e">
        <f aca="false">VLOOKUP(F879,PTDS2!$A$1:$Q$13,17)</f>
        <v>#N/A</v>
      </c>
      <c r="BF879" s="78" t="e">
        <f aca="false">IF(AO879=0,"",AO879)</f>
        <v>#N/A</v>
      </c>
      <c r="BG879" s="78" t="e">
        <f aca="false">IF(AP879=0,"",AP879)</f>
        <v>#N/A</v>
      </c>
      <c r="BH879" s="78" t="e">
        <f aca="false">IF(AQ879=0,"",AQ879)</f>
        <v>#N/A</v>
      </c>
      <c r="BI879" s="78" t="e">
        <f aca="false">IF(AR879=0,"",AR879)</f>
        <v>#N/A</v>
      </c>
      <c r="BJ879" s="78" t="e">
        <f aca="false">IF(AS879=0,"",AS879)</f>
        <v>#N/A</v>
      </c>
      <c r="BK879" s="78" t="e">
        <f aca="false">IF(AT879=0,"",AT879)</f>
        <v>#N/A</v>
      </c>
      <c r="BL879" s="78" t="e">
        <f aca="false">IF(AU879=0,"",AU879)</f>
        <v>#N/A</v>
      </c>
      <c r="BM879" s="78" t="e">
        <f aca="false">IF(AV879=0,"",AV879)</f>
        <v>#N/A</v>
      </c>
      <c r="BN879" s="78" t="e">
        <f aca="false">IF(AW879=0,"",AW879)</f>
        <v>#N/A</v>
      </c>
      <c r="BO879" s="78" t="e">
        <f aca="false">IF(AX879=0,"",AX879)</f>
        <v>#N/A</v>
      </c>
      <c r="BP879" s="78" t="e">
        <f aca="false">IF(AY879=0,"",AY879)</f>
        <v>#N/A</v>
      </c>
      <c r="BQ879" s="78" t="e">
        <f aca="false">IF(AZ879=0,"",AZ879)</f>
        <v>#N/A</v>
      </c>
      <c r="BR879" s="78" t="e">
        <f aca="false">IF(BA879=0,"",BA879)</f>
        <v>#N/A</v>
      </c>
      <c r="BS879" s="78" t="e">
        <f aca="false">IF(BB879=0,"",BB879)</f>
        <v>#N/A</v>
      </c>
      <c r="BT879" s="78" t="e">
        <f aca="false">IF(BC879=0,"",BC879)</f>
        <v>#N/A</v>
      </c>
      <c r="BU879" s="78" t="e">
        <f aca="false">IF(BD879=0,"",BD879)</f>
        <v>#N/A</v>
      </c>
    </row>
    <row r="880" customFormat="false" ht="56.7" hidden="false" customHeight="true" outlineLevel="0" collapsed="false">
      <c r="A880" s="137"/>
      <c r="B880" s="138"/>
      <c r="C880" s="139"/>
      <c r="D880" s="139"/>
      <c r="E880" s="143"/>
      <c r="F880" s="120"/>
      <c r="G880" s="121"/>
      <c r="H880" s="122"/>
      <c r="I880" s="123"/>
      <c r="J880" s="116"/>
      <c r="K880" s="124" t="str">
        <f aca="false">IF(ISBLANK(I880),"",ROUND(IF(J880&lt;&gt;"€",IF(J880="$",I880*TRANSFERENCIAS!$E$29,I880*TRANSFERENCIAS!$H$29),I880),2))</f>
        <v/>
      </c>
      <c r="L880" s="142"/>
      <c r="M880" s="142"/>
      <c r="N880" s="142"/>
      <c r="O880" s="142"/>
      <c r="P880" s="142"/>
      <c r="Q880" s="160" t="str">
        <f aca="false">IF(ISNUMBER(X880),X880,"P")</f>
        <v>P</v>
      </c>
      <c r="W880" s="129" t="n">
        <f aca="false">SUM(L880:O880)</f>
        <v>0</v>
      </c>
      <c r="X880" s="129" t="str">
        <f aca="false">IF(W880&gt;0,ABS(W880-K880),"")</f>
        <v/>
      </c>
      <c r="AO880" s="78" t="e">
        <f aca="false">VLOOKUP(F880,PTDS2!$A$1:$Q$13,2)</f>
        <v>#N/A</v>
      </c>
      <c r="AP880" s="78" t="e">
        <f aca="false">VLOOKUP(F880,PTDS2!$A$1:$Q$13,3)</f>
        <v>#N/A</v>
      </c>
      <c r="AQ880" s="78" t="e">
        <f aca="false">VLOOKUP(F880,PTDS2!$A$1:$Q$13,4)</f>
        <v>#N/A</v>
      </c>
      <c r="AR880" s="78" t="e">
        <f aca="false">VLOOKUP(F880,PTDS2!$A$1:$Q$13,5)</f>
        <v>#N/A</v>
      </c>
      <c r="AS880" s="78" t="e">
        <f aca="false">VLOOKUP(F880,PTDS2!$A$1:$Q$13,6)</f>
        <v>#N/A</v>
      </c>
      <c r="AT880" s="78" t="e">
        <f aca="false">VLOOKUP(F880,PTDS2!$A$1:$Q$13,7)</f>
        <v>#N/A</v>
      </c>
      <c r="AU880" s="78" t="e">
        <f aca="false">VLOOKUP(F880,PTDS2!$A$1:$Q$13,8)</f>
        <v>#N/A</v>
      </c>
      <c r="AV880" s="78" t="e">
        <f aca="false">VLOOKUP(F880,PTDS2!$A$1:$Q$13,9)</f>
        <v>#N/A</v>
      </c>
      <c r="AW880" s="78" t="e">
        <f aca="false">VLOOKUP(F880,PTDS2!$A$1:$Q$13,10)</f>
        <v>#N/A</v>
      </c>
      <c r="AX880" s="78" t="e">
        <f aca="false">VLOOKUP(F880,PTDS2!$A$1:$Q$13,11)</f>
        <v>#N/A</v>
      </c>
      <c r="AY880" s="78" t="e">
        <f aca="false">VLOOKUP(F880,PTDS2!$A$1:$Q$13,12)</f>
        <v>#N/A</v>
      </c>
      <c r="AZ880" s="78" t="e">
        <f aca="false">VLOOKUP(F880,PTDS2!$A$1:$Q$13,13)</f>
        <v>#N/A</v>
      </c>
      <c r="BA880" s="78" t="e">
        <f aca="false">VLOOKUP(F880,PTDS2!$A$1:$Q$13,14)</f>
        <v>#N/A</v>
      </c>
      <c r="BB880" s="78" t="e">
        <f aca="false">VLOOKUP(F880,PTDS2!$A$1:$Q$13,15)</f>
        <v>#N/A</v>
      </c>
      <c r="BC880" s="78" t="e">
        <f aca="false">VLOOKUP(F880,PTDS2!$A$1:$Q$13,16)</f>
        <v>#N/A</v>
      </c>
      <c r="BD880" s="78" t="e">
        <f aca="false">VLOOKUP(F880,PTDS2!$A$1:$Q$13,17)</f>
        <v>#N/A</v>
      </c>
      <c r="BF880" s="78" t="e">
        <f aca="false">IF(AO880=0,"",AO880)</f>
        <v>#N/A</v>
      </c>
      <c r="BG880" s="78" t="e">
        <f aca="false">IF(AP880=0,"",AP880)</f>
        <v>#N/A</v>
      </c>
      <c r="BH880" s="78" t="e">
        <f aca="false">IF(AQ880=0,"",AQ880)</f>
        <v>#N/A</v>
      </c>
      <c r="BI880" s="78" t="e">
        <f aca="false">IF(AR880=0,"",AR880)</f>
        <v>#N/A</v>
      </c>
      <c r="BJ880" s="78" t="e">
        <f aca="false">IF(AS880=0,"",AS880)</f>
        <v>#N/A</v>
      </c>
      <c r="BK880" s="78" t="e">
        <f aca="false">IF(AT880=0,"",AT880)</f>
        <v>#N/A</v>
      </c>
      <c r="BL880" s="78" t="e">
        <f aca="false">IF(AU880=0,"",AU880)</f>
        <v>#N/A</v>
      </c>
      <c r="BM880" s="78" t="e">
        <f aca="false">IF(AV880=0,"",AV880)</f>
        <v>#N/A</v>
      </c>
      <c r="BN880" s="78" t="e">
        <f aca="false">IF(AW880=0,"",AW880)</f>
        <v>#N/A</v>
      </c>
      <c r="BO880" s="78" t="e">
        <f aca="false">IF(AX880=0,"",AX880)</f>
        <v>#N/A</v>
      </c>
      <c r="BP880" s="78" t="e">
        <f aca="false">IF(AY880=0,"",AY880)</f>
        <v>#N/A</v>
      </c>
      <c r="BQ880" s="78" t="e">
        <f aca="false">IF(AZ880=0,"",AZ880)</f>
        <v>#N/A</v>
      </c>
      <c r="BR880" s="78" t="e">
        <f aca="false">IF(BA880=0,"",BA880)</f>
        <v>#N/A</v>
      </c>
      <c r="BS880" s="78" t="e">
        <f aca="false">IF(BB880=0,"",BB880)</f>
        <v>#N/A</v>
      </c>
      <c r="BT880" s="78" t="e">
        <f aca="false">IF(BC880=0,"",BC880)</f>
        <v>#N/A</v>
      </c>
      <c r="BU880" s="78" t="e">
        <f aca="false">IF(BD880=0,"",BD880)</f>
        <v>#N/A</v>
      </c>
    </row>
    <row r="881" customFormat="false" ht="56.7" hidden="false" customHeight="true" outlineLevel="0" collapsed="false">
      <c r="A881" s="137"/>
      <c r="B881" s="138"/>
      <c r="C881" s="139"/>
      <c r="D881" s="139"/>
      <c r="E881" s="143"/>
      <c r="F881" s="120"/>
      <c r="G881" s="121"/>
      <c r="H881" s="122"/>
      <c r="I881" s="123"/>
      <c r="J881" s="116"/>
      <c r="K881" s="124" t="str">
        <f aca="false">IF(ISBLANK(I881),"",ROUND(IF(J881&lt;&gt;"€",IF(J881="$",I881*TRANSFERENCIAS!$E$29,I881*TRANSFERENCIAS!$H$29),I881),2))</f>
        <v/>
      </c>
      <c r="L881" s="142"/>
      <c r="M881" s="142"/>
      <c r="N881" s="142"/>
      <c r="O881" s="142"/>
      <c r="P881" s="142"/>
      <c r="Q881" s="160" t="str">
        <f aca="false">IF(ISNUMBER(X881),X881,"P")</f>
        <v>P</v>
      </c>
      <c r="W881" s="129" t="n">
        <f aca="false">SUM(L881:O881)</f>
        <v>0</v>
      </c>
      <c r="X881" s="129" t="str">
        <f aca="false">IF(W881&gt;0,ABS(W881-K881),"")</f>
        <v/>
      </c>
      <c r="AO881" s="78" t="e">
        <f aca="false">VLOOKUP(F881,PTDS2!$A$1:$Q$13,2)</f>
        <v>#N/A</v>
      </c>
      <c r="AP881" s="78" t="e">
        <f aca="false">VLOOKUP(F881,PTDS2!$A$1:$Q$13,3)</f>
        <v>#N/A</v>
      </c>
      <c r="AQ881" s="78" t="e">
        <f aca="false">VLOOKUP(F881,PTDS2!$A$1:$Q$13,4)</f>
        <v>#N/A</v>
      </c>
      <c r="AR881" s="78" t="e">
        <f aca="false">VLOOKUP(F881,PTDS2!$A$1:$Q$13,5)</f>
        <v>#N/A</v>
      </c>
      <c r="AS881" s="78" t="e">
        <f aca="false">VLOOKUP(F881,PTDS2!$A$1:$Q$13,6)</f>
        <v>#N/A</v>
      </c>
      <c r="AT881" s="78" t="e">
        <f aca="false">VLOOKUP(F881,PTDS2!$A$1:$Q$13,7)</f>
        <v>#N/A</v>
      </c>
      <c r="AU881" s="78" t="e">
        <f aca="false">VLOOKUP(F881,PTDS2!$A$1:$Q$13,8)</f>
        <v>#N/A</v>
      </c>
      <c r="AV881" s="78" t="e">
        <f aca="false">VLOOKUP(F881,PTDS2!$A$1:$Q$13,9)</f>
        <v>#N/A</v>
      </c>
      <c r="AW881" s="78" t="e">
        <f aca="false">VLOOKUP(F881,PTDS2!$A$1:$Q$13,10)</f>
        <v>#N/A</v>
      </c>
      <c r="AX881" s="78" t="e">
        <f aca="false">VLOOKUP(F881,PTDS2!$A$1:$Q$13,11)</f>
        <v>#N/A</v>
      </c>
      <c r="AY881" s="78" t="e">
        <f aca="false">VLOOKUP(F881,PTDS2!$A$1:$Q$13,12)</f>
        <v>#N/A</v>
      </c>
      <c r="AZ881" s="78" t="e">
        <f aca="false">VLOOKUP(F881,PTDS2!$A$1:$Q$13,13)</f>
        <v>#N/A</v>
      </c>
      <c r="BA881" s="78" t="e">
        <f aca="false">VLOOKUP(F881,PTDS2!$A$1:$Q$13,14)</f>
        <v>#N/A</v>
      </c>
      <c r="BB881" s="78" t="e">
        <f aca="false">VLOOKUP(F881,PTDS2!$A$1:$Q$13,15)</f>
        <v>#N/A</v>
      </c>
      <c r="BC881" s="78" t="e">
        <f aca="false">VLOOKUP(F881,PTDS2!$A$1:$Q$13,16)</f>
        <v>#N/A</v>
      </c>
      <c r="BD881" s="78" t="e">
        <f aca="false">VLOOKUP(F881,PTDS2!$A$1:$Q$13,17)</f>
        <v>#N/A</v>
      </c>
      <c r="BF881" s="78" t="e">
        <f aca="false">IF(AO881=0,"",AO881)</f>
        <v>#N/A</v>
      </c>
      <c r="BG881" s="78" t="e">
        <f aca="false">IF(AP881=0,"",AP881)</f>
        <v>#N/A</v>
      </c>
      <c r="BH881" s="78" t="e">
        <f aca="false">IF(AQ881=0,"",AQ881)</f>
        <v>#N/A</v>
      </c>
      <c r="BI881" s="78" t="e">
        <f aca="false">IF(AR881=0,"",AR881)</f>
        <v>#N/A</v>
      </c>
      <c r="BJ881" s="78" t="e">
        <f aca="false">IF(AS881=0,"",AS881)</f>
        <v>#N/A</v>
      </c>
      <c r="BK881" s="78" t="e">
        <f aca="false">IF(AT881=0,"",AT881)</f>
        <v>#N/A</v>
      </c>
      <c r="BL881" s="78" t="e">
        <f aca="false">IF(AU881=0,"",AU881)</f>
        <v>#N/A</v>
      </c>
      <c r="BM881" s="78" t="e">
        <f aca="false">IF(AV881=0,"",AV881)</f>
        <v>#N/A</v>
      </c>
      <c r="BN881" s="78" t="e">
        <f aca="false">IF(AW881=0,"",AW881)</f>
        <v>#N/A</v>
      </c>
      <c r="BO881" s="78" t="e">
        <f aca="false">IF(AX881=0,"",AX881)</f>
        <v>#N/A</v>
      </c>
      <c r="BP881" s="78" t="e">
        <f aca="false">IF(AY881=0,"",AY881)</f>
        <v>#N/A</v>
      </c>
      <c r="BQ881" s="78" t="e">
        <f aca="false">IF(AZ881=0,"",AZ881)</f>
        <v>#N/A</v>
      </c>
      <c r="BR881" s="78" t="e">
        <f aca="false">IF(BA881=0,"",BA881)</f>
        <v>#N/A</v>
      </c>
      <c r="BS881" s="78" t="e">
        <f aca="false">IF(BB881=0,"",BB881)</f>
        <v>#N/A</v>
      </c>
      <c r="BT881" s="78" t="e">
        <f aca="false">IF(BC881=0,"",BC881)</f>
        <v>#N/A</v>
      </c>
      <c r="BU881" s="78" t="e">
        <f aca="false">IF(BD881=0,"",BD881)</f>
        <v>#N/A</v>
      </c>
    </row>
    <row r="882" customFormat="false" ht="56.7" hidden="false" customHeight="true" outlineLevel="0" collapsed="false">
      <c r="A882" s="137"/>
      <c r="B882" s="138"/>
      <c r="C882" s="139"/>
      <c r="D882" s="139"/>
      <c r="E882" s="143"/>
      <c r="F882" s="120"/>
      <c r="G882" s="121"/>
      <c r="H882" s="122"/>
      <c r="I882" s="123"/>
      <c r="J882" s="116"/>
      <c r="K882" s="124" t="str">
        <f aca="false">IF(ISBLANK(I882),"",ROUND(IF(J882&lt;&gt;"€",IF(J882="$",I882*TRANSFERENCIAS!$E$29,I882*TRANSFERENCIAS!$H$29),I882),2))</f>
        <v/>
      </c>
      <c r="L882" s="142"/>
      <c r="M882" s="142"/>
      <c r="N882" s="142"/>
      <c r="O882" s="142"/>
      <c r="P882" s="142"/>
      <c r="Q882" s="160" t="str">
        <f aca="false">IF(ISNUMBER(X882),X882,"P")</f>
        <v>P</v>
      </c>
      <c r="W882" s="129" t="n">
        <f aca="false">SUM(L882:O882)</f>
        <v>0</v>
      </c>
      <c r="X882" s="129" t="str">
        <f aca="false">IF(W882&gt;0,ABS(W882-K882),"")</f>
        <v/>
      </c>
      <c r="AO882" s="78" t="e">
        <f aca="false">VLOOKUP(F882,PTDS2!$A$1:$Q$13,2)</f>
        <v>#N/A</v>
      </c>
      <c r="AP882" s="78" t="e">
        <f aca="false">VLOOKUP(F882,PTDS2!$A$1:$Q$13,3)</f>
        <v>#N/A</v>
      </c>
      <c r="AQ882" s="78" t="e">
        <f aca="false">VLOOKUP(F882,PTDS2!$A$1:$Q$13,4)</f>
        <v>#N/A</v>
      </c>
      <c r="AR882" s="78" t="e">
        <f aca="false">VLOOKUP(F882,PTDS2!$A$1:$Q$13,5)</f>
        <v>#N/A</v>
      </c>
      <c r="AS882" s="78" t="e">
        <f aca="false">VLOOKUP(F882,PTDS2!$A$1:$Q$13,6)</f>
        <v>#N/A</v>
      </c>
      <c r="AT882" s="78" t="e">
        <f aca="false">VLOOKUP(F882,PTDS2!$A$1:$Q$13,7)</f>
        <v>#N/A</v>
      </c>
      <c r="AU882" s="78" t="e">
        <f aca="false">VLOOKUP(F882,PTDS2!$A$1:$Q$13,8)</f>
        <v>#N/A</v>
      </c>
      <c r="AV882" s="78" t="e">
        <f aca="false">VLOOKUP(F882,PTDS2!$A$1:$Q$13,9)</f>
        <v>#N/A</v>
      </c>
      <c r="AW882" s="78" t="e">
        <f aca="false">VLOOKUP(F882,PTDS2!$A$1:$Q$13,10)</f>
        <v>#N/A</v>
      </c>
      <c r="AX882" s="78" t="e">
        <f aca="false">VLOOKUP(F882,PTDS2!$A$1:$Q$13,11)</f>
        <v>#N/A</v>
      </c>
      <c r="AY882" s="78" t="e">
        <f aca="false">VLOOKUP(F882,PTDS2!$A$1:$Q$13,12)</f>
        <v>#N/A</v>
      </c>
      <c r="AZ882" s="78" t="e">
        <f aca="false">VLOOKUP(F882,PTDS2!$A$1:$Q$13,13)</f>
        <v>#N/A</v>
      </c>
      <c r="BA882" s="78" t="e">
        <f aca="false">VLOOKUP(F882,PTDS2!$A$1:$Q$13,14)</f>
        <v>#N/A</v>
      </c>
      <c r="BB882" s="78" t="e">
        <f aca="false">VLOOKUP(F882,PTDS2!$A$1:$Q$13,15)</f>
        <v>#N/A</v>
      </c>
      <c r="BC882" s="78" t="e">
        <f aca="false">VLOOKUP(F882,PTDS2!$A$1:$Q$13,16)</f>
        <v>#N/A</v>
      </c>
      <c r="BD882" s="78" t="e">
        <f aca="false">VLOOKUP(F882,PTDS2!$A$1:$Q$13,17)</f>
        <v>#N/A</v>
      </c>
      <c r="BF882" s="78" t="e">
        <f aca="false">IF(AO882=0,"",AO882)</f>
        <v>#N/A</v>
      </c>
      <c r="BG882" s="78" t="e">
        <f aca="false">IF(AP882=0,"",AP882)</f>
        <v>#N/A</v>
      </c>
      <c r="BH882" s="78" t="e">
        <f aca="false">IF(AQ882=0,"",AQ882)</f>
        <v>#N/A</v>
      </c>
      <c r="BI882" s="78" t="e">
        <f aca="false">IF(AR882=0,"",AR882)</f>
        <v>#N/A</v>
      </c>
      <c r="BJ882" s="78" t="e">
        <f aca="false">IF(AS882=0,"",AS882)</f>
        <v>#N/A</v>
      </c>
      <c r="BK882" s="78" t="e">
        <f aca="false">IF(AT882=0,"",AT882)</f>
        <v>#N/A</v>
      </c>
      <c r="BL882" s="78" t="e">
        <f aca="false">IF(AU882=0,"",AU882)</f>
        <v>#N/A</v>
      </c>
      <c r="BM882" s="78" t="e">
        <f aca="false">IF(AV882=0,"",AV882)</f>
        <v>#N/A</v>
      </c>
      <c r="BN882" s="78" t="e">
        <f aca="false">IF(AW882=0,"",AW882)</f>
        <v>#N/A</v>
      </c>
      <c r="BO882" s="78" t="e">
        <f aca="false">IF(AX882=0,"",AX882)</f>
        <v>#N/A</v>
      </c>
      <c r="BP882" s="78" t="e">
        <f aca="false">IF(AY882=0,"",AY882)</f>
        <v>#N/A</v>
      </c>
      <c r="BQ882" s="78" t="e">
        <f aca="false">IF(AZ882=0,"",AZ882)</f>
        <v>#N/A</v>
      </c>
      <c r="BR882" s="78" t="e">
        <f aca="false">IF(BA882=0,"",BA882)</f>
        <v>#N/A</v>
      </c>
      <c r="BS882" s="78" t="e">
        <f aca="false">IF(BB882=0,"",BB882)</f>
        <v>#N/A</v>
      </c>
      <c r="BT882" s="78" t="e">
        <f aca="false">IF(BC882=0,"",BC882)</f>
        <v>#N/A</v>
      </c>
      <c r="BU882" s="78" t="e">
        <f aca="false">IF(BD882=0,"",BD882)</f>
        <v>#N/A</v>
      </c>
    </row>
    <row r="883" customFormat="false" ht="56.7" hidden="false" customHeight="true" outlineLevel="0" collapsed="false">
      <c r="A883" s="137"/>
      <c r="B883" s="138"/>
      <c r="C883" s="139"/>
      <c r="D883" s="139"/>
      <c r="E883" s="143"/>
      <c r="F883" s="120"/>
      <c r="G883" s="121"/>
      <c r="H883" s="122"/>
      <c r="I883" s="123"/>
      <c r="J883" s="116"/>
      <c r="K883" s="124" t="str">
        <f aca="false">IF(ISBLANK(I883),"",ROUND(IF(J883&lt;&gt;"€",IF(J883="$",I883*TRANSFERENCIAS!$E$29,I883*TRANSFERENCIAS!$H$29),I883),2))</f>
        <v/>
      </c>
      <c r="L883" s="142"/>
      <c r="M883" s="142"/>
      <c r="N883" s="142"/>
      <c r="O883" s="142"/>
      <c r="P883" s="142"/>
      <c r="Q883" s="160" t="str">
        <f aca="false">IF(ISNUMBER(X883),X883,"P")</f>
        <v>P</v>
      </c>
      <c r="W883" s="129" t="n">
        <f aca="false">SUM(L883:O883)</f>
        <v>0</v>
      </c>
      <c r="X883" s="129" t="str">
        <f aca="false">IF(W883&gt;0,ABS(W883-K883),"")</f>
        <v/>
      </c>
      <c r="AO883" s="78" t="e">
        <f aca="false">VLOOKUP(F883,PTDS2!$A$1:$Q$13,2)</f>
        <v>#N/A</v>
      </c>
      <c r="AP883" s="78" t="e">
        <f aca="false">VLOOKUP(F883,PTDS2!$A$1:$Q$13,3)</f>
        <v>#N/A</v>
      </c>
      <c r="AQ883" s="78" t="e">
        <f aca="false">VLOOKUP(F883,PTDS2!$A$1:$Q$13,4)</f>
        <v>#N/A</v>
      </c>
      <c r="AR883" s="78" t="e">
        <f aca="false">VLOOKUP(F883,PTDS2!$A$1:$Q$13,5)</f>
        <v>#N/A</v>
      </c>
      <c r="AS883" s="78" t="e">
        <f aca="false">VLOOKUP(F883,PTDS2!$A$1:$Q$13,6)</f>
        <v>#N/A</v>
      </c>
      <c r="AT883" s="78" t="e">
        <f aca="false">VLOOKUP(F883,PTDS2!$A$1:$Q$13,7)</f>
        <v>#N/A</v>
      </c>
      <c r="AU883" s="78" t="e">
        <f aca="false">VLOOKUP(F883,PTDS2!$A$1:$Q$13,8)</f>
        <v>#N/A</v>
      </c>
      <c r="AV883" s="78" t="e">
        <f aca="false">VLOOKUP(F883,PTDS2!$A$1:$Q$13,9)</f>
        <v>#N/A</v>
      </c>
      <c r="AW883" s="78" t="e">
        <f aca="false">VLOOKUP(F883,PTDS2!$A$1:$Q$13,10)</f>
        <v>#N/A</v>
      </c>
      <c r="AX883" s="78" t="e">
        <f aca="false">VLOOKUP(F883,PTDS2!$A$1:$Q$13,11)</f>
        <v>#N/A</v>
      </c>
      <c r="AY883" s="78" t="e">
        <f aca="false">VLOOKUP(F883,PTDS2!$A$1:$Q$13,12)</f>
        <v>#N/A</v>
      </c>
      <c r="AZ883" s="78" t="e">
        <f aca="false">VLOOKUP(F883,PTDS2!$A$1:$Q$13,13)</f>
        <v>#N/A</v>
      </c>
      <c r="BA883" s="78" t="e">
        <f aca="false">VLOOKUP(F883,PTDS2!$A$1:$Q$13,14)</f>
        <v>#N/A</v>
      </c>
      <c r="BB883" s="78" t="e">
        <f aca="false">VLOOKUP(F883,PTDS2!$A$1:$Q$13,15)</f>
        <v>#N/A</v>
      </c>
      <c r="BC883" s="78" t="e">
        <f aca="false">VLOOKUP(F883,PTDS2!$A$1:$Q$13,16)</f>
        <v>#N/A</v>
      </c>
      <c r="BD883" s="78" t="e">
        <f aca="false">VLOOKUP(F883,PTDS2!$A$1:$Q$13,17)</f>
        <v>#N/A</v>
      </c>
      <c r="BF883" s="78" t="e">
        <f aca="false">IF(AO883=0,"",AO883)</f>
        <v>#N/A</v>
      </c>
      <c r="BG883" s="78" t="e">
        <f aca="false">IF(AP883=0,"",AP883)</f>
        <v>#N/A</v>
      </c>
      <c r="BH883" s="78" t="e">
        <f aca="false">IF(AQ883=0,"",AQ883)</f>
        <v>#N/A</v>
      </c>
      <c r="BI883" s="78" t="e">
        <f aca="false">IF(AR883=0,"",AR883)</f>
        <v>#N/A</v>
      </c>
      <c r="BJ883" s="78" t="e">
        <f aca="false">IF(AS883=0,"",AS883)</f>
        <v>#N/A</v>
      </c>
      <c r="BK883" s="78" t="e">
        <f aca="false">IF(AT883=0,"",AT883)</f>
        <v>#N/A</v>
      </c>
      <c r="BL883" s="78" t="e">
        <f aca="false">IF(AU883=0,"",AU883)</f>
        <v>#N/A</v>
      </c>
      <c r="BM883" s="78" t="e">
        <f aca="false">IF(AV883=0,"",AV883)</f>
        <v>#N/A</v>
      </c>
      <c r="BN883" s="78" t="e">
        <f aca="false">IF(AW883=0,"",AW883)</f>
        <v>#N/A</v>
      </c>
      <c r="BO883" s="78" t="e">
        <f aca="false">IF(AX883=0,"",AX883)</f>
        <v>#N/A</v>
      </c>
      <c r="BP883" s="78" t="e">
        <f aca="false">IF(AY883=0,"",AY883)</f>
        <v>#N/A</v>
      </c>
      <c r="BQ883" s="78" t="e">
        <f aca="false">IF(AZ883=0,"",AZ883)</f>
        <v>#N/A</v>
      </c>
      <c r="BR883" s="78" t="e">
        <f aca="false">IF(BA883=0,"",BA883)</f>
        <v>#N/A</v>
      </c>
      <c r="BS883" s="78" t="e">
        <f aca="false">IF(BB883=0,"",BB883)</f>
        <v>#N/A</v>
      </c>
      <c r="BT883" s="78" t="e">
        <f aca="false">IF(BC883=0,"",BC883)</f>
        <v>#N/A</v>
      </c>
      <c r="BU883" s="78" t="e">
        <f aca="false">IF(BD883=0,"",BD883)</f>
        <v>#N/A</v>
      </c>
    </row>
    <row r="884" customFormat="false" ht="56.7" hidden="false" customHeight="true" outlineLevel="0" collapsed="false">
      <c r="A884" s="137"/>
      <c r="B884" s="138"/>
      <c r="C884" s="139"/>
      <c r="D884" s="139"/>
      <c r="E884" s="143"/>
      <c r="F884" s="120"/>
      <c r="G884" s="121"/>
      <c r="H884" s="122"/>
      <c r="I884" s="123"/>
      <c r="J884" s="116"/>
      <c r="K884" s="124" t="str">
        <f aca="false">IF(ISBLANK(I884),"",ROUND(IF(J884&lt;&gt;"€",IF(J884="$",I884*TRANSFERENCIAS!$E$29,I884*TRANSFERENCIAS!$H$29),I884),2))</f>
        <v/>
      </c>
      <c r="L884" s="142"/>
      <c r="M884" s="142"/>
      <c r="N884" s="142"/>
      <c r="O884" s="142"/>
      <c r="P884" s="142"/>
      <c r="Q884" s="160" t="str">
        <f aca="false">IF(ISNUMBER(X884),X884,"P")</f>
        <v>P</v>
      </c>
      <c r="W884" s="129" t="n">
        <f aca="false">SUM(L884:O884)</f>
        <v>0</v>
      </c>
      <c r="X884" s="129" t="str">
        <f aca="false">IF(W884&gt;0,ABS(W884-K884),"")</f>
        <v/>
      </c>
      <c r="AO884" s="78" t="e">
        <f aca="false">VLOOKUP(F884,PTDS2!$A$1:$Q$13,2)</f>
        <v>#N/A</v>
      </c>
      <c r="AP884" s="78" t="e">
        <f aca="false">VLOOKUP(F884,PTDS2!$A$1:$Q$13,3)</f>
        <v>#N/A</v>
      </c>
      <c r="AQ884" s="78" t="e">
        <f aca="false">VLOOKUP(F884,PTDS2!$A$1:$Q$13,4)</f>
        <v>#N/A</v>
      </c>
      <c r="AR884" s="78" t="e">
        <f aca="false">VLOOKUP(F884,PTDS2!$A$1:$Q$13,5)</f>
        <v>#N/A</v>
      </c>
      <c r="AS884" s="78" t="e">
        <f aca="false">VLOOKUP(F884,PTDS2!$A$1:$Q$13,6)</f>
        <v>#N/A</v>
      </c>
      <c r="AT884" s="78" t="e">
        <f aca="false">VLOOKUP(F884,PTDS2!$A$1:$Q$13,7)</f>
        <v>#N/A</v>
      </c>
      <c r="AU884" s="78" t="e">
        <f aca="false">VLOOKUP(F884,PTDS2!$A$1:$Q$13,8)</f>
        <v>#N/A</v>
      </c>
      <c r="AV884" s="78" t="e">
        <f aca="false">VLOOKUP(F884,PTDS2!$A$1:$Q$13,9)</f>
        <v>#N/A</v>
      </c>
      <c r="AW884" s="78" t="e">
        <f aca="false">VLOOKUP(F884,PTDS2!$A$1:$Q$13,10)</f>
        <v>#N/A</v>
      </c>
      <c r="AX884" s="78" t="e">
        <f aca="false">VLOOKUP(F884,PTDS2!$A$1:$Q$13,11)</f>
        <v>#N/A</v>
      </c>
      <c r="AY884" s="78" t="e">
        <f aca="false">VLOOKUP(F884,PTDS2!$A$1:$Q$13,12)</f>
        <v>#N/A</v>
      </c>
      <c r="AZ884" s="78" t="e">
        <f aca="false">VLOOKUP(F884,PTDS2!$A$1:$Q$13,13)</f>
        <v>#N/A</v>
      </c>
      <c r="BA884" s="78" t="e">
        <f aca="false">VLOOKUP(F884,PTDS2!$A$1:$Q$13,14)</f>
        <v>#N/A</v>
      </c>
      <c r="BB884" s="78" t="e">
        <f aca="false">VLOOKUP(F884,PTDS2!$A$1:$Q$13,15)</f>
        <v>#N/A</v>
      </c>
      <c r="BC884" s="78" t="e">
        <f aca="false">VLOOKUP(F884,PTDS2!$A$1:$Q$13,16)</f>
        <v>#N/A</v>
      </c>
      <c r="BD884" s="78" t="e">
        <f aca="false">VLOOKUP(F884,PTDS2!$A$1:$Q$13,17)</f>
        <v>#N/A</v>
      </c>
      <c r="BF884" s="78" t="e">
        <f aca="false">IF(AO884=0,"",AO884)</f>
        <v>#N/A</v>
      </c>
      <c r="BG884" s="78" t="e">
        <f aca="false">IF(AP884=0,"",AP884)</f>
        <v>#N/A</v>
      </c>
      <c r="BH884" s="78" t="e">
        <f aca="false">IF(AQ884=0,"",AQ884)</f>
        <v>#N/A</v>
      </c>
      <c r="BI884" s="78" t="e">
        <f aca="false">IF(AR884=0,"",AR884)</f>
        <v>#N/A</v>
      </c>
      <c r="BJ884" s="78" t="e">
        <f aca="false">IF(AS884=0,"",AS884)</f>
        <v>#N/A</v>
      </c>
      <c r="BK884" s="78" t="e">
        <f aca="false">IF(AT884=0,"",AT884)</f>
        <v>#N/A</v>
      </c>
      <c r="BL884" s="78" t="e">
        <f aca="false">IF(AU884=0,"",AU884)</f>
        <v>#N/A</v>
      </c>
      <c r="BM884" s="78" t="e">
        <f aca="false">IF(AV884=0,"",AV884)</f>
        <v>#N/A</v>
      </c>
      <c r="BN884" s="78" t="e">
        <f aca="false">IF(AW884=0,"",AW884)</f>
        <v>#N/A</v>
      </c>
      <c r="BO884" s="78" t="e">
        <f aca="false">IF(AX884=0,"",AX884)</f>
        <v>#N/A</v>
      </c>
      <c r="BP884" s="78" t="e">
        <f aca="false">IF(AY884=0,"",AY884)</f>
        <v>#N/A</v>
      </c>
      <c r="BQ884" s="78" t="e">
        <f aca="false">IF(AZ884=0,"",AZ884)</f>
        <v>#N/A</v>
      </c>
      <c r="BR884" s="78" t="e">
        <f aca="false">IF(BA884=0,"",BA884)</f>
        <v>#N/A</v>
      </c>
      <c r="BS884" s="78" t="e">
        <f aca="false">IF(BB884=0,"",BB884)</f>
        <v>#N/A</v>
      </c>
      <c r="BT884" s="78" t="e">
        <f aca="false">IF(BC884=0,"",BC884)</f>
        <v>#N/A</v>
      </c>
      <c r="BU884" s="78" t="e">
        <f aca="false">IF(BD884=0,"",BD884)</f>
        <v>#N/A</v>
      </c>
    </row>
    <row r="885" customFormat="false" ht="56.7" hidden="false" customHeight="true" outlineLevel="0" collapsed="false">
      <c r="A885" s="137"/>
      <c r="B885" s="138"/>
      <c r="C885" s="139"/>
      <c r="D885" s="139"/>
      <c r="E885" s="143"/>
      <c r="F885" s="120"/>
      <c r="G885" s="121"/>
      <c r="H885" s="122"/>
      <c r="I885" s="123"/>
      <c r="J885" s="116"/>
      <c r="K885" s="124" t="str">
        <f aca="false">IF(ISBLANK(I885),"",ROUND(IF(J885&lt;&gt;"€",IF(J885="$",I885*TRANSFERENCIAS!$E$29,I885*TRANSFERENCIAS!$H$29),I885),2))</f>
        <v/>
      </c>
      <c r="L885" s="142"/>
      <c r="M885" s="142"/>
      <c r="N885" s="142"/>
      <c r="O885" s="142"/>
      <c r="P885" s="142"/>
      <c r="Q885" s="160" t="str">
        <f aca="false">IF(ISNUMBER(X885),X885,"P")</f>
        <v>P</v>
      </c>
      <c r="W885" s="129" t="n">
        <f aca="false">SUM(L885:O885)</f>
        <v>0</v>
      </c>
      <c r="X885" s="129" t="str">
        <f aca="false">IF(W885&gt;0,ABS(W885-K885),"")</f>
        <v/>
      </c>
      <c r="AO885" s="78" t="e">
        <f aca="false">VLOOKUP(F885,PTDS2!$A$1:$Q$13,2)</f>
        <v>#N/A</v>
      </c>
      <c r="AP885" s="78" t="e">
        <f aca="false">VLOOKUP(F885,PTDS2!$A$1:$Q$13,3)</f>
        <v>#N/A</v>
      </c>
      <c r="AQ885" s="78" t="e">
        <f aca="false">VLOOKUP(F885,PTDS2!$A$1:$Q$13,4)</f>
        <v>#N/A</v>
      </c>
      <c r="AR885" s="78" t="e">
        <f aca="false">VLOOKUP(F885,PTDS2!$A$1:$Q$13,5)</f>
        <v>#N/A</v>
      </c>
      <c r="AS885" s="78" t="e">
        <f aca="false">VLOOKUP(F885,PTDS2!$A$1:$Q$13,6)</f>
        <v>#N/A</v>
      </c>
      <c r="AT885" s="78" t="e">
        <f aca="false">VLOOKUP(F885,PTDS2!$A$1:$Q$13,7)</f>
        <v>#N/A</v>
      </c>
      <c r="AU885" s="78" t="e">
        <f aca="false">VLOOKUP(F885,PTDS2!$A$1:$Q$13,8)</f>
        <v>#N/A</v>
      </c>
      <c r="AV885" s="78" t="e">
        <f aca="false">VLOOKUP(F885,PTDS2!$A$1:$Q$13,9)</f>
        <v>#N/A</v>
      </c>
      <c r="AW885" s="78" t="e">
        <f aca="false">VLOOKUP(F885,PTDS2!$A$1:$Q$13,10)</f>
        <v>#N/A</v>
      </c>
      <c r="AX885" s="78" t="e">
        <f aca="false">VLOOKUP(F885,PTDS2!$A$1:$Q$13,11)</f>
        <v>#N/A</v>
      </c>
      <c r="AY885" s="78" t="e">
        <f aca="false">VLOOKUP(F885,PTDS2!$A$1:$Q$13,12)</f>
        <v>#N/A</v>
      </c>
      <c r="AZ885" s="78" t="e">
        <f aca="false">VLOOKUP(F885,PTDS2!$A$1:$Q$13,13)</f>
        <v>#N/A</v>
      </c>
      <c r="BA885" s="78" t="e">
        <f aca="false">VLOOKUP(F885,PTDS2!$A$1:$Q$13,14)</f>
        <v>#N/A</v>
      </c>
      <c r="BB885" s="78" t="e">
        <f aca="false">VLOOKUP(F885,PTDS2!$A$1:$Q$13,15)</f>
        <v>#N/A</v>
      </c>
      <c r="BC885" s="78" t="e">
        <f aca="false">VLOOKUP(F885,PTDS2!$A$1:$Q$13,16)</f>
        <v>#N/A</v>
      </c>
      <c r="BD885" s="78" t="e">
        <f aca="false">VLOOKUP(F885,PTDS2!$A$1:$Q$13,17)</f>
        <v>#N/A</v>
      </c>
      <c r="BF885" s="78" t="e">
        <f aca="false">IF(AO885=0,"",AO885)</f>
        <v>#N/A</v>
      </c>
      <c r="BG885" s="78" t="e">
        <f aca="false">IF(AP885=0,"",AP885)</f>
        <v>#N/A</v>
      </c>
      <c r="BH885" s="78" t="e">
        <f aca="false">IF(AQ885=0,"",AQ885)</f>
        <v>#N/A</v>
      </c>
      <c r="BI885" s="78" t="e">
        <f aca="false">IF(AR885=0,"",AR885)</f>
        <v>#N/A</v>
      </c>
      <c r="BJ885" s="78" t="e">
        <f aca="false">IF(AS885=0,"",AS885)</f>
        <v>#N/A</v>
      </c>
      <c r="BK885" s="78" t="e">
        <f aca="false">IF(AT885=0,"",AT885)</f>
        <v>#N/A</v>
      </c>
      <c r="BL885" s="78" t="e">
        <f aca="false">IF(AU885=0,"",AU885)</f>
        <v>#N/A</v>
      </c>
      <c r="BM885" s="78" t="e">
        <f aca="false">IF(AV885=0,"",AV885)</f>
        <v>#N/A</v>
      </c>
      <c r="BN885" s="78" t="e">
        <f aca="false">IF(AW885=0,"",AW885)</f>
        <v>#N/A</v>
      </c>
      <c r="BO885" s="78" t="e">
        <f aca="false">IF(AX885=0,"",AX885)</f>
        <v>#N/A</v>
      </c>
      <c r="BP885" s="78" t="e">
        <f aca="false">IF(AY885=0,"",AY885)</f>
        <v>#N/A</v>
      </c>
      <c r="BQ885" s="78" t="e">
        <f aca="false">IF(AZ885=0,"",AZ885)</f>
        <v>#N/A</v>
      </c>
      <c r="BR885" s="78" t="e">
        <f aca="false">IF(BA885=0,"",BA885)</f>
        <v>#N/A</v>
      </c>
      <c r="BS885" s="78" t="e">
        <f aca="false">IF(BB885=0,"",BB885)</f>
        <v>#N/A</v>
      </c>
      <c r="BT885" s="78" t="e">
        <f aca="false">IF(BC885=0,"",BC885)</f>
        <v>#N/A</v>
      </c>
      <c r="BU885" s="78" t="e">
        <f aca="false">IF(BD885=0,"",BD885)</f>
        <v>#N/A</v>
      </c>
    </row>
    <row r="886" customFormat="false" ht="56.7" hidden="false" customHeight="true" outlineLevel="0" collapsed="false">
      <c r="A886" s="137"/>
      <c r="B886" s="138"/>
      <c r="C886" s="139"/>
      <c r="D886" s="139"/>
      <c r="E886" s="143"/>
      <c r="F886" s="120"/>
      <c r="G886" s="121"/>
      <c r="H886" s="122"/>
      <c r="I886" s="123"/>
      <c r="J886" s="116"/>
      <c r="K886" s="124" t="str">
        <f aca="false">IF(ISBLANK(I886),"",ROUND(IF(J886&lt;&gt;"€",IF(J886="$",I886*TRANSFERENCIAS!$E$29,I886*TRANSFERENCIAS!$H$29),I886),2))</f>
        <v/>
      </c>
      <c r="L886" s="142"/>
      <c r="M886" s="142"/>
      <c r="N886" s="142"/>
      <c r="O886" s="142"/>
      <c r="P886" s="142"/>
      <c r="Q886" s="160" t="str">
        <f aca="false">IF(ISNUMBER(X886),X886,"P")</f>
        <v>P</v>
      </c>
      <c r="W886" s="129" t="n">
        <f aca="false">SUM(L886:O886)</f>
        <v>0</v>
      </c>
      <c r="X886" s="129" t="str">
        <f aca="false">IF(W886&gt;0,ABS(W886-K886),"")</f>
        <v/>
      </c>
      <c r="AO886" s="78" t="e">
        <f aca="false">VLOOKUP(F886,PTDS2!$A$1:$Q$13,2)</f>
        <v>#N/A</v>
      </c>
      <c r="AP886" s="78" t="e">
        <f aca="false">VLOOKUP(F886,PTDS2!$A$1:$Q$13,3)</f>
        <v>#N/A</v>
      </c>
      <c r="AQ886" s="78" t="e">
        <f aca="false">VLOOKUP(F886,PTDS2!$A$1:$Q$13,4)</f>
        <v>#N/A</v>
      </c>
      <c r="AR886" s="78" t="e">
        <f aca="false">VLOOKUP(F886,PTDS2!$A$1:$Q$13,5)</f>
        <v>#N/A</v>
      </c>
      <c r="AS886" s="78" t="e">
        <f aca="false">VLOOKUP(F886,PTDS2!$A$1:$Q$13,6)</f>
        <v>#N/A</v>
      </c>
      <c r="AT886" s="78" t="e">
        <f aca="false">VLOOKUP(F886,PTDS2!$A$1:$Q$13,7)</f>
        <v>#N/A</v>
      </c>
      <c r="AU886" s="78" t="e">
        <f aca="false">VLOOKUP(F886,PTDS2!$A$1:$Q$13,8)</f>
        <v>#N/A</v>
      </c>
      <c r="AV886" s="78" t="e">
        <f aca="false">VLOOKUP(F886,PTDS2!$A$1:$Q$13,9)</f>
        <v>#N/A</v>
      </c>
      <c r="AW886" s="78" t="e">
        <f aca="false">VLOOKUP(F886,PTDS2!$A$1:$Q$13,10)</f>
        <v>#N/A</v>
      </c>
      <c r="AX886" s="78" t="e">
        <f aca="false">VLOOKUP(F886,PTDS2!$A$1:$Q$13,11)</f>
        <v>#N/A</v>
      </c>
      <c r="AY886" s="78" t="e">
        <f aca="false">VLOOKUP(F886,PTDS2!$A$1:$Q$13,12)</f>
        <v>#N/A</v>
      </c>
      <c r="AZ886" s="78" t="e">
        <f aca="false">VLOOKUP(F886,PTDS2!$A$1:$Q$13,13)</f>
        <v>#N/A</v>
      </c>
      <c r="BA886" s="78" t="e">
        <f aca="false">VLOOKUP(F886,PTDS2!$A$1:$Q$13,14)</f>
        <v>#N/A</v>
      </c>
      <c r="BB886" s="78" t="e">
        <f aca="false">VLOOKUP(F886,PTDS2!$A$1:$Q$13,15)</f>
        <v>#N/A</v>
      </c>
      <c r="BC886" s="78" t="e">
        <f aca="false">VLOOKUP(F886,PTDS2!$A$1:$Q$13,16)</f>
        <v>#N/A</v>
      </c>
      <c r="BD886" s="78" t="e">
        <f aca="false">VLOOKUP(F886,PTDS2!$A$1:$Q$13,17)</f>
        <v>#N/A</v>
      </c>
      <c r="BF886" s="78" t="e">
        <f aca="false">IF(AO886=0,"",AO886)</f>
        <v>#N/A</v>
      </c>
      <c r="BG886" s="78" t="e">
        <f aca="false">IF(AP886=0,"",AP886)</f>
        <v>#N/A</v>
      </c>
      <c r="BH886" s="78" t="e">
        <f aca="false">IF(AQ886=0,"",AQ886)</f>
        <v>#N/A</v>
      </c>
      <c r="BI886" s="78" t="e">
        <f aca="false">IF(AR886=0,"",AR886)</f>
        <v>#N/A</v>
      </c>
      <c r="BJ886" s="78" t="e">
        <f aca="false">IF(AS886=0,"",AS886)</f>
        <v>#N/A</v>
      </c>
      <c r="BK886" s="78" t="e">
        <f aca="false">IF(AT886=0,"",AT886)</f>
        <v>#N/A</v>
      </c>
      <c r="BL886" s="78" t="e">
        <f aca="false">IF(AU886=0,"",AU886)</f>
        <v>#N/A</v>
      </c>
      <c r="BM886" s="78" t="e">
        <f aca="false">IF(AV886=0,"",AV886)</f>
        <v>#N/A</v>
      </c>
      <c r="BN886" s="78" t="e">
        <f aca="false">IF(AW886=0,"",AW886)</f>
        <v>#N/A</v>
      </c>
      <c r="BO886" s="78" t="e">
        <f aca="false">IF(AX886=0,"",AX886)</f>
        <v>#N/A</v>
      </c>
      <c r="BP886" s="78" t="e">
        <f aca="false">IF(AY886=0,"",AY886)</f>
        <v>#N/A</v>
      </c>
      <c r="BQ886" s="78" t="e">
        <f aca="false">IF(AZ886=0,"",AZ886)</f>
        <v>#N/A</v>
      </c>
      <c r="BR886" s="78" t="e">
        <f aca="false">IF(BA886=0,"",BA886)</f>
        <v>#N/A</v>
      </c>
      <c r="BS886" s="78" t="e">
        <f aca="false">IF(BB886=0,"",BB886)</f>
        <v>#N/A</v>
      </c>
      <c r="BT886" s="78" t="e">
        <f aca="false">IF(BC886=0,"",BC886)</f>
        <v>#N/A</v>
      </c>
      <c r="BU886" s="78" t="e">
        <f aca="false">IF(BD886=0,"",BD886)</f>
        <v>#N/A</v>
      </c>
    </row>
    <row r="887" customFormat="false" ht="56.7" hidden="false" customHeight="true" outlineLevel="0" collapsed="false">
      <c r="A887" s="137"/>
      <c r="B887" s="138"/>
      <c r="C887" s="139"/>
      <c r="D887" s="139"/>
      <c r="E887" s="143"/>
      <c r="F887" s="120"/>
      <c r="G887" s="121"/>
      <c r="H887" s="122"/>
      <c r="I887" s="123"/>
      <c r="J887" s="116"/>
      <c r="K887" s="124" t="str">
        <f aca="false">IF(ISBLANK(I887),"",ROUND(IF(J887&lt;&gt;"€",IF(J887="$",I887*TRANSFERENCIAS!$E$29,I887*TRANSFERENCIAS!$H$29),I887),2))</f>
        <v/>
      </c>
      <c r="L887" s="142"/>
      <c r="M887" s="142"/>
      <c r="N887" s="142"/>
      <c r="O887" s="142"/>
      <c r="P887" s="142"/>
      <c r="Q887" s="160" t="str">
        <f aca="false">IF(ISNUMBER(X887),X887,"P")</f>
        <v>P</v>
      </c>
      <c r="W887" s="129" t="n">
        <f aca="false">SUM(L887:O887)</f>
        <v>0</v>
      </c>
      <c r="X887" s="129" t="str">
        <f aca="false">IF(W887&gt;0,ABS(W887-K887),"")</f>
        <v/>
      </c>
      <c r="AO887" s="78" t="e">
        <f aca="false">VLOOKUP(F887,PTDS2!$A$1:$Q$13,2)</f>
        <v>#N/A</v>
      </c>
      <c r="AP887" s="78" t="e">
        <f aca="false">VLOOKUP(F887,PTDS2!$A$1:$Q$13,3)</f>
        <v>#N/A</v>
      </c>
      <c r="AQ887" s="78" t="e">
        <f aca="false">VLOOKUP(F887,PTDS2!$A$1:$Q$13,4)</f>
        <v>#N/A</v>
      </c>
      <c r="AR887" s="78" t="e">
        <f aca="false">VLOOKUP(F887,PTDS2!$A$1:$Q$13,5)</f>
        <v>#N/A</v>
      </c>
      <c r="AS887" s="78" t="e">
        <f aca="false">VLOOKUP(F887,PTDS2!$A$1:$Q$13,6)</f>
        <v>#N/A</v>
      </c>
      <c r="AT887" s="78" t="e">
        <f aca="false">VLOOKUP(F887,PTDS2!$A$1:$Q$13,7)</f>
        <v>#N/A</v>
      </c>
      <c r="AU887" s="78" t="e">
        <f aca="false">VLOOKUP(F887,PTDS2!$A$1:$Q$13,8)</f>
        <v>#N/A</v>
      </c>
      <c r="AV887" s="78" t="e">
        <f aca="false">VLOOKUP(F887,PTDS2!$A$1:$Q$13,9)</f>
        <v>#N/A</v>
      </c>
      <c r="AW887" s="78" t="e">
        <f aca="false">VLOOKUP(F887,PTDS2!$A$1:$Q$13,10)</f>
        <v>#N/A</v>
      </c>
      <c r="AX887" s="78" t="e">
        <f aca="false">VLOOKUP(F887,PTDS2!$A$1:$Q$13,11)</f>
        <v>#N/A</v>
      </c>
      <c r="AY887" s="78" t="e">
        <f aca="false">VLOOKUP(F887,PTDS2!$A$1:$Q$13,12)</f>
        <v>#N/A</v>
      </c>
      <c r="AZ887" s="78" t="e">
        <f aca="false">VLOOKUP(F887,PTDS2!$A$1:$Q$13,13)</f>
        <v>#N/A</v>
      </c>
      <c r="BA887" s="78" t="e">
        <f aca="false">VLOOKUP(F887,PTDS2!$A$1:$Q$13,14)</f>
        <v>#N/A</v>
      </c>
      <c r="BB887" s="78" t="e">
        <f aca="false">VLOOKUP(F887,PTDS2!$A$1:$Q$13,15)</f>
        <v>#N/A</v>
      </c>
      <c r="BC887" s="78" t="e">
        <f aca="false">VLOOKUP(F887,PTDS2!$A$1:$Q$13,16)</f>
        <v>#N/A</v>
      </c>
      <c r="BD887" s="78" t="e">
        <f aca="false">VLOOKUP(F887,PTDS2!$A$1:$Q$13,17)</f>
        <v>#N/A</v>
      </c>
      <c r="BF887" s="78" t="e">
        <f aca="false">IF(AO887=0,"",AO887)</f>
        <v>#N/A</v>
      </c>
      <c r="BG887" s="78" t="e">
        <f aca="false">IF(AP887=0,"",AP887)</f>
        <v>#N/A</v>
      </c>
      <c r="BH887" s="78" t="e">
        <f aca="false">IF(AQ887=0,"",AQ887)</f>
        <v>#N/A</v>
      </c>
      <c r="BI887" s="78" t="e">
        <f aca="false">IF(AR887=0,"",AR887)</f>
        <v>#N/A</v>
      </c>
      <c r="BJ887" s="78" t="e">
        <f aca="false">IF(AS887=0,"",AS887)</f>
        <v>#N/A</v>
      </c>
      <c r="BK887" s="78" t="e">
        <f aca="false">IF(AT887=0,"",AT887)</f>
        <v>#N/A</v>
      </c>
      <c r="BL887" s="78" t="e">
        <f aca="false">IF(AU887=0,"",AU887)</f>
        <v>#N/A</v>
      </c>
      <c r="BM887" s="78" t="e">
        <f aca="false">IF(AV887=0,"",AV887)</f>
        <v>#N/A</v>
      </c>
      <c r="BN887" s="78" t="e">
        <f aca="false">IF(AW887=0,"",AW887)</f>
        <v>#N/A</v>
      </c>
      <c r="BO887" s="78" t="e">
        <f aca="false">IF(AX887=0,"",AX887)</f>
        <v>#N/A</v>
      </c>
      <c r="BP887" s="78" t="e">
        <f aca="false">IF(AY887=0,"",AY887)</f>
        <v>#N/A</v>
      </c>
      <c r="BQ887" s="78" t="e">
        <f aca="false">IF(AZ887=0,"",AZ887)</f>
        <v>#N/A</v>
      </c>
      <c r="BR887" s="78" t="e">
        <f aca="false">IF(BA887=0,"",BA887)</f>
        <v>#N/A</v>
      </c>
      <c r="BS887" s="78" t="e">
        <f aca="false">IF(BB887=0,"",BB887)</f>
        <v>#N/A</v>
      </c>
      <c r="BT887" s="78" t="e">
        <f aca="false">IF(BC887=0,"",BC887)</f>
        <v>#N/A</v>
      </c>
      <c r="BU887" s="78" t="e">
        <f aca="false">IF(BD887=0,"",BD887)</f>
        <v>#N/A</v>
      </c>
    </row>
    <row r="888" customFormat="false" ht="56.7" hidden="false" customHeight="true" outlineLevel="0" collapsed="false">
      <c r="A888" s="137"/>
      <c r="B888" s="138"/>
      <c r="C888" s="139"/>
      <c r="D888" s="139"/>
      <c r="E888" s="143"/>
      <c r="F888" s="120"/>
      <c r="G888" s="121"/>
      <c r="H888" s="122"/>
      <c r="I888" s="123"/>
      <c r="J888" s="116"/>
      <c r="K888" s="124" t="str">
        <f aca="false">IF(ISBLANK(I888),"",ROUND(IF(J888&lt;&gt;"€",IF(J888="$",I888*TRANSFERENCIAS!$E$29,I888*TRANSFERENCIAS!$H$29),I888),2))</f>
        <v/>
      </c>
      <c r="L888" s="142"/>
      <c r="M888" s="142"/>
      <c r="N888" s="142"/>
      <c r="O888" s="142"/>
      <c r="P888" s="142"/>
      <c r="Q888" s="160" t="str">
        <f aca="false">IF(ISNUMBER(X888),X888,"P")</f>
        <v>P</v>
      </c>
      <c r="W888" s="129" t="n">
        <f aca="false">SUM(L888:O888)</f>
        <v>0</v>
      </c>
      <c r="X888" s="129" t="str">
        <f aca="false">IF(W888&gt;0,ABS(W888-K888),"")</f>
        <v/>
      </c>
      <c r="AO888" s="78" t="e">
        <f aca="false">VLOOKUP(F888,PTDS2!$A$1:$Q$13,2)</f>
        <v>#N/A</v>
      </c>
      <c r="AP888" s="78" t="e">
        <f aca="false">VLOOKUP(F888,PTDS2!$A$1:$Q$13,3)</f>
        <v>#N/A</v>
      </c>
      <c r="AQ888" s="78" t="e">
        <f aca="false">VLOOKUP(F888,PTDS2!$A$1:$Q$13,4)</f>
        <v>#N/A</v>
      </c>
      <c r="AR888" s="78" t="e">
        <f aca="false">VLOOKUP(F888,PTDS2!$A$1:$Q$13,5)</f>
        <v>#N/A</v>
      </c>
      <c r="AS888" s="78" t="e">
        <f aca="false">VLOOKUP(F888,PTDS2!$A$1:$Q$13,6)</f>
        <v>#N/A</v>
      </c>
      <c r="AT888" s="78" t="e">
        <f aca="false">VLOOKUP(F888,PTDS2!$A$1:$Q$13,7)</f>
        <v>#N/A</v>
      </c>
      <c r="AU888" s="78" t="e">
        <f aca="false">VLOOKUP(F888,PTDS2!$A$1:$Q$13,8)</f>
        <v>#N/A</v>
      </c>
      <c r="AV888" s="78" t="e">
        <f aca="false">VLOOKUP(F888,PTDS2!$A$1:$Q$13,9)</f>
        <v>#N/A</v>
      </c>
      <c r="AW888" s="78" t="e">
        <f aca="false">VLOOKUP(F888,PTDS2!$A$1:$Q$13,10)</f>
        <v>#N/A</v>
      </c>
      <c r="AX888" s="78" t="e">
        <f aca="false">VLOOKUP(F888,PTDS2!$A$1:$Q$13,11)</f>
        <v>#N/A</v>
      </c>
      <c r="AY888" s="78" t="e">
        <f aca="false">VLOOKUP(F888,PTDS2!$A$1:$Q$13,12)</f>
        <v>#N/A</v>
      </c>
      <c r="AZ888" s="78" t="e">
        <f aca="false">VLOOKUP(F888,PTDS2!$A$1:$Q$13,13)</f>
        <v>#N/A</v>
      </c>
      <c r="BA888" s="78" t="e">
        <f aca="false">VLOOKUP(F888,PTDS2!$A$1:$Q$13,14)</f>
        <v>#N/A</v>
      </c>
      <c r="BB888" s="78" t="e">
        <f aca="false">VLOOKUP(F888,PTDS2!$A$1:$Q$13,15)</f>
        <v>#N/A</v>
      </c>
      <c r="BC888" s="78" t="e">
        <f aca="false">VLOOKUP(F888,PTDS2!$A$1:$Q$13,16)</f>
        <v>#N/A</v>
      </c>
      <c r="BD888" s="78" t="e">
        <f aca="false">VLOOKUP(F888,PTDS2!$A$1:$Q$13,17)</f>
        <v>#N/A</v>
      </c>
      <c r="BF888" s="78" t="e">
        <f aca="false">IF(AO888=0,"",AO888)</f>
        <v>#N/A</v>
      </c>
      <c r="BG888" s="78" t="e">
        <f aca="false">IF(AP888=0,"",AP888)</f>
        <v>#N/A</v>
      </c>
      <c r="BH888" s="78" t="e">
        <f aca="false">IF(AQ888=0,"",AQ888)</f>
        <v>#N/A</v>
      </c>
      <c r="BI888" s="78" t="e">
        <f aca="false">IF(AR888=0,"",AR888)</f>
        <v>#N/A</v>
      </c>
      <c r="BJ888" s="78" t="e">
        <f aca="false">IF(AS888=0,"",AS888)</f>
        <v>#N/A</v>
      </c>
      <c r="BK888" s="78" t="e">
        <f aca="false">IF(AT888=0,"",AT888)</f>
        <v>#N/A</v>
      </c>
      <c r="BL888" s="78" t="e">
        <f aca="false">IF(AU888=0,"",AU888)</f>
        <v>#N/A</v>
      </c>
      <c r="BM888" s="78" t="e">
        <f aca="false">IF(AV888=0,"",AV888)</f>
        <v>#N/A</v>
      </c>
      <c r="BN888" s="78" t="e">
        <f aca="false">IF(AW888=0,"",AW888)</f>
        <v>#N/A</v>
      </c>
      <c r="BO888" s="78" t="e">
        <f aca="false">IF(AX888=0,"",AX888)</f>
        <v>#N/A</v>
      </c>
      <c r="BP888" s="78" t="e">
        <f aca="false">IF(AY888=0,"",AY888)</f>
        <v>#N/A</v>
      </c>
      <c r="BQ888" s="78" t="e">
        <f aca="false">IF(AZ888=0,"",AZ888)</f>
        <v>#N/A</v>
      </c>
      <c r="BR888" s="78" t="e">
        <f aca="false">IF(BA888=0,"",BA888)</f>
        <v>#N/A</v>
      </c>
      <c r="BS888" s="78" t="e">
        <f aca="false">IF(BB888=0,"",BB888)</f>
        <v>#N/A</v>
      </c>
      <c r="BT888" s="78" t="e">
        <f aca="false">IF(BC888=0,"",BC888)</f>
        <v>#N/A</v>
      </c>
      <c r="BU888" s="78" t="e">
        <f aca="false">IF(BD888=0,"",BD888)</f>
        <v>#N/A</v>
      </c>
    </row>
    <row r="889" customFormat="false" ht="56.7" hidden="false" customHeight="true" outlineLevel="0" collapsed="false">
      <c r="A889" s="137"/>
      <c r="B889" s="138"/>
      <c r="C889" s="139"/>
      <c r="D889" s="139"/>
      <c r="E889" s="143"/>
      <c r="F889" s="120"/>
      <c r="G889" s="121"/>
      <c r="H889" s="122"/>
      <c r="I889" s="123"/>
      <c r="J889" s="116"/>
      <c r="K889" s="124" t="str">
        <f aca="false">IF(ISBLANK(I889),"",ROUND(IF(J889&lt;&gt;"€",IF(J889="$",I889*TRANSFERENCIAS!$E$29,I889*TRANSFERENCIAS!$H$29),I889),2))</f>
        <v/>
      </c>
      <c r="L889" s="142"/>
      <c r="M889" s="142"/>
      <c r="N889" s="142"/>
      <c r="O889" s="142"/>
      <c r="P889" s="142"/>
      <c r="Q889" s="160" t="str">
        <f aca="false">IF(ISNUMBER(X889),X889,"P")</f>
        <v>P</v>
      </c>
      <c r="W889" s="129" t="n">
        <f aca="false">SUM(L889:O889)</f>
        <v>0</v>
      </c>
      <c r="X889" s="129" t="str">
        <f aca="false">IF(W889&gt;0,ABS(W889-K889),"")</f>
        <v/>
      </c>
      <c r="AO889" s="78" t="e">
        <f aca="false">VLOOKUP(F889,PTDS2!$A$1:$Q$13,2)</f>
        <v>#N/A</v>
      </c>
      <c r="AP889" s="78" t="e">
        <f aca="false">VLOOKUP(F889,PTDS2!$A$1:$Q$13,3)</f>
        <v>#N/A</v>
      </c>
      <c r="AQ889" s="78" t="e">
        <f aca="false">VLOOKUP(F889,PTDS2!$A$1:$Q$13,4)</f>
        <v>#N/A</v>
      </c>
      <c r="AR889" s="78" t="e">
        <f aca="false">VLOOKUP(F889,PTDS2!$A$1:$Q$13,5)</f>
        <v>#N/A</v>
      </c>
      <c r="AS889" s="78" t="e">
        <f aca="false">VLOOKUP(F889,PTDS2!$A$1:$Q$13,6)</f>
        <v>#N/A</v>
      </c>
      <c r="AT889" s="78" t="e">
        <f aca="false">VLOOKUP(F889,PTDS2!$A$1:$Q$13,7)</f>
        <v>#N/A</v>
      </c>
      <c r="AU889" s="78" t="e">
        <f aca="false">VLOOKUP(F889,PTDS2!$A$1:$Q$13,8)</f>
        <v>#N/A</v>
      </c>
      <c r="AV889" s="78" t="e">
        <f aca="false">VLOOKUP(F889,PTDS2!$A$1:$Q$13,9)</f>
        <v>#N/A</v>
      </c>
      <c r="AW889" s="78" t="e">
        <f aca="false">VLOOKUP(F889,PTDS2!$A$1:$Q$13,10)</f>
        <v>#N/A</v>
      </c>
      <c r="AX889" s="78" t="e">
        <f aca="false">VLOOKUP(F889,PTDS2!$A$1:$Q$13,11)</f>
        <v>#N/A</v>
      </c>
      <c r="AY889" s="78" t="e">
        <f aca="false">VLOOKUP(F889,PTDS2!$A$1:$Q$13,12)</f>
        <v>#N/A</v>
      </c>
      <c r="AZ889" s="78" t="e">
        <f aca="false">VLOOKUP(F889,PTDS2!$A$1:$Q$13,13)</f>
        <v>#N/A</v>
      </c>
      <c r="BA889" s="78" t="e">
        <f aca="false">VLOOKUP(F889,PTDS2!$A$1:$Q$13,14)</f>
        <v>#N/A</v>
      </c>
      <c r="BB889" s="78" t="e">
        <f aca="false">VLOOKUP(F889,PTDS2!$A$1:$Q$13,15)</f>
        <v>#N/A</v>
      </c>
      <c r="BC889" s="78" t="e">
        <f aca="false">VLOOKUP(F889,PTDS2!$A$1:$Q$13,16)</f>
        <v>#N/A</v>
      </c>
      <c r="BD889" s="78" t="e">
        <f aca="false">VLOOKUP(F889,PTDS2!$A$1:$Q$13,17)</f>
        <v>#N/A</v>
      </c>
      <c r="BF889" s="78" t="e">
        <f aca="false">IF(AO889=0,"",AO889)</f>
        <v>#N/A</v>
      </c>
      <c r="BG889" s="78" t="e">
        <f aca="false">IF(AP889=0,"",AP889)</f>
        <v>#N/A</v>
      </c>
      <c r="BH889" s="78" t="e">
        <f aca="false">IF(AQ889=0,"",AQ889)</f>
        <v>#N/A</v>
      </c>
      <c r="BI889" s="78" t="e">
        <f aca="false">IF(AR889=0,"",AR889)</f>
        <v>#N/A</v>
      </c>
      <c r="BJ889" s="78" t="e">
        <f aca="false">IF(AS889=0,"",AS889)</f>
        <v>#N/A</v>
      </c>
      <c r="BK889" s="78" t="e">
        <f aca="false">IF(AT889=0,"",AT889)</f>
        <v>#N/A</v>
      </c>
      <c r="BL889" s="78" t="e">
        <f aca="false">IF(AU889=0,"",AU889)</f>
        <v>#N/A</v>
      </c>
      <c r="BM889" s="78" t="e">
        <f aca="false">IF(AV889=0,"",AV889)</f>
        <v>#N/A</v>
      </c>
      <c r="BN889" s="78" t="e">
        <f aca="false">IF(AW889=0,"",AW889)</f>
        <v>#N/A</v>
      </c>
      <c r="BO889" s="78" t="e">
        <f aca="false">IF(AX889=0,"",AX889)</f>
        <v>#N/A</v>
      </c>
      <c r="BP889" s="78" t="e">
        <f aca="false">IF(AY889=0,"",AY889)</f>
        <v>#N/A</v>
      </c>
      <c r="BQ889" s="78" t="e">
        <f aca="false">IF(AZ889=0,"",AZ889)</f>
        <v>#N/A</v>
      </c>
      <c r="BR889" s="78" t="e">
        <f aca="false">IF(BA889=0,"",BA889)</f>
        <v>#N/A</v>
      </c>
      <c r="BS889" s="78" t="e">
        <f aca="false">IF(BB889=0,"",BB889)</f>
        <v>#N/A</v>
      </c>
      <c r="BT889" s="78" t="e">
        <f aca="false">IF(BC889=0,"",BC889)</f>
        <v>#N/A</v>
      </c>
      <c r="BU889" s="78" t="e">
        <f aca="false">IF(BD889=0,"",BD889)</f>
        <v>#N/A</v>
      </c>
    </row>
    <row r="890" customFormat="false" ht="56.7" hidden="false" customHeight="true" outlineLevel="0" collapsed="false">
      <c r="A890" s="137"/>
      <c r="B890" s="138"/>
      <c r="C890" s="139"/>
      <c r="D890" s="139"/>
      <c r="E890" s="143"/>
      <c r="F890" s="120"/>
      <c r="G890" s="121"/>
      <c r="H890" s="122"/>
      <c r="I890" s="123"/>
      <c r="J890" s="116"/>
      <c r="K890" s="124" t="str">
        <f aca="false">IF(ISBLANK(I890),"",ROUND(IF(J890&lt;&gt;"€",IF(J890="$",I890*TRANSFERENCIAS!$E$29,I890*TRANSFERENCIAS!$H$29),I890),2))</f>
        <v/>
      </c>
      <c r="L890" s="142"/>
      <c r="M890" s="142"/>
      <c r="N890" s="142"/>
      <c r="O890" s="142"/>
      <c r="P890" s="142"/>
      <c r="Q890" s="160" t="str">
        <f aca="false">IF(ISNUMBER(X890),X890,"P")</f>
        <v>P</v>
      </c>
      <c r="W890" s="129" t="n">
        <f aca="false">SUM(L890:O890)</f>
        <v>0</v>
      </c>
      <c r="X890" s="129" t="str">
        <f aca="false">IF(W890&gt;0,ABS(W890-K890),"")</f>
        <v/>
      </c>
      <c r="AO890" s="78" t="e">
        <f aca="false">VLOOKUP(F890,PTDS2!$A$1:$Q$13,2)</f>
        <v>#N/A</v>
      </c>
      <c r="AP890" s="78" t="e">
        <f aca="false">VLOOKUP(F890,PTDS2!$A$1:$Q$13,3)</f>
        <v>#N/A</v>
      </c>
      <c r="AQ890" s="78" t="e">
        <f aca="false">VLOOKUP(F890,PTDS2!$A$1:$Q$13,4)</f>
        <v>#N/A</v>
      </c>
      <c r="AR890" s="78" t="e">
        <f aca="false">VLOOKUP(F890,PTDS2!$A$1:$Q$13,5)</f>
        <v>#N/A</v>
      </c>
      <c r="AS890" s="78" t="e">
        <f aca="false">VLOOKUP(F890,PTDS2!$A$1:$Q$13,6)</f>
        <v>#N/A</v>
      </c>
      <c r="AT890" s="78" t="e">
        <f aca="false">VLOOKUP(F890,PTDS2!$A$1:$Q$13,7)</f>
        <v>#N/A</v>
      </c>
      <c r="AU890" s="78" t="e">
        <f aca="false">VLOOKUP(F890,PTDS2!$A$1:$Q$13,8)</f>
        <v>#N/A</v>
      </c>
      <c r="AV890" s="78" t="e">
        <f aca="false">VLOOKUP(F890,PTDS2!$A$1:$Q$13,9)</f>
        <v>#N/A</v>
      </c>
      <c r="AW890" s="78" t="e">
        <f aca="false">VLOOKUP(F890,PTDS2!$A$1:$Q$13,10)</f>
        <v>#N/A</v>
      </c>
      <c r="AX890" s="78" t="e">
        <f aca="false">VLOOKUP(F890,PTDS2!$A$1:$Q$13,11)</f>
        <v>#N/A</v>
      </c>
      <c r="AY890" s="78" t="e">
        <f aca="false">VLOOKUP(F890,PTDS2!$A$1:$Q$13,12)</f>
        <v>#N/A</v>
      </c>
      <c r="AZ890" s="78" t="e">
        <f aca="false">VLOOKUP(F890,PTDS2!$A$1:$Q$13,13)</f>
        <v>#N/A</v>
      </c>
      <c r="BA890" s="78" t="e">
        <f aca="false">VLOOKUP(F890,PTDS2!$A$1:$Q$13,14)</f>
        <v>#N/A</v>
      </c>
      <c r="BB890" s="78" t="e">
        <f aca="false">VLOOKUP(F890,PTDS2!$A$1:$Q$13,15)</f>
        <v>#N/A</v>
      </c>
      <c r="BC890" s="78" t="e">
        <f aca="false">VLOOKUP(F890,PTDS2!$A$1:$Q$13,16)</f>
        <v>#N/A</v>
      </c>
      <c r="BD890" s="78" t="e">
        <f aca="false">VLOOKUP(F890,PTDS2!$A$1:$Q$13,17)</f>
        <v>#N/A</v>
      </c>
      <c r="BF890" s="78" t="e">
        <f aca="false">IF(AO890=0,"",AO890)</f>
        <v>#N/A</v>
      </c>
      <c r="BG890" s="78" t="e">
        <f aca="false">IF(AP890=0,"",AP890)</f>
        <v>#N/A</v>
      </c>
      <c r="BH890" s="78" t="e">
        <f aca="false">IF(AQ890=0,"",AQ890)</f>
        <v>#N/A</v>
      </c>
      <c r="BI890" s="78" t="e">
        <f aca="false">IF(AR890=0,"",AR890)</f>
        <v>#N/A</v>
      </c>
      <c r="BJ890" s="78" t="e">
        <f aca="false">IF(AS890=0,"",AS890)</f>
        <v>#N/A</v>
      </c>
      <c r="BK890" s="78" t="e">
        <f aca="false">IF(AT890=0,"",AT890)</f>
        <v>#N/A</v>
      </c>
      <c r="BL890" s="78" t="e">
        <f aca="false">IF(AU890=0,"",AU890)</f>
        <v>#N/A</v>
      </c>
      <c r="BM890" s="78" t="e">
        <f aca="false">IF(AV890=0,"",AV890)</f>
        <v>#N/A</v>
      </c>
      <c r="BN890" s="78" t="e">
        <f aca="false">IF(AW890=0,"",AW890)</f>
        <v>#N/A</v>
      </c>
      <c r="BO890" s="78" t="e">
        <f aca="false">IF(AX890=0,"",AX890)</f>
        <v>#N/A</v>
      </c>
      <c r="BP890" s="78" t="e">
        <f aca="false">IF(AY890=0,"",AY890)</f>
        <v>#N/A</v>
      </c>
      <c r="BQ890" s="78" t="e">
        <f aca="false">IF(AZ890=0,"",AZ890)</f>
        <v>#N/A</v>
      </c>
      <c r="BR890" s="78" t="e">
        <f aca="false">IF(BA890=0,"",BA890)</f>
        <v>#N/A</v>
      </c>
      <c r="BS890" s="78" t="e">
        <f aca="false">IF(BB890=0,"",BB890)</f>
        <v>#N/A</v>
      </c>
      <c r="BT890" s="78" t="e">
        <f aca="false">IF(BC890=0,"",BC890)</f>
        <v>#N/A</v>
      </c>
      <c r="BU890" s="78" t="e">
        <f aca="false">IF(BD890=0,"",BD890)</f>
        <v>#N/A</v>
      </c>
    </row>
    <row r="891" customFormat="false" ht="56.7" hidden="false" customHeight="true" outlineLevel="0" collapsed="false">
      <c r="A891" s="137"/>
      <c r="B891" s="138"/>
      <c r="C891" s="139"/>
      <c r="D891" s="139"/>
      <c r="E891" s="143"/>
      <c r="F891" s="120"/>
      <c r="G891" s="121"/>
      <c r="H891" s="122"/>
      <c r="I891" s="123"/>
      <c r="J891" s="116"/>
      <c r="K891" s="124" t="str">
        <f aca="false">IF(ISBLANK(I891),"",ROUND(IF(J891&lt;&gt;"€",IF(J891="$",I891*TRANSFERENCIAS!$E$29,I891*TRANSFERENCIAS!$H$29),I891),2))</f>
        <v/>
      </c>
      <c r="L891" s="142"/>
      <c r="M891" s="142"/>
      <c r="N891" s="142"/>
      <c r="O891" s="142"/>
      <c r="P891" s="142"/>
      <c r="Q891" s="160" t="str">
        <f aca="false">IF(ISNUMBER(X891),X891,"P")</f>
        <v>P</v>
      </c>
      <c r="W891" s="129" t="n">
        <f aca="false">SUM(L891:O891)</f>
        <v>0</v>
      </c>
      <c r="X891" s="129" t="str">
        <f aca="false">IF(W891&gt;0,ABS(W891-K891),"")</f>
        <v/>
      </c>
      <c r="AO891" s="78" t="e">
        <f aca="false">VLOOKUP(F891,PTDS2!$A$1:$Q$13,2)</f>
        <v>#N/A</v>
      </c>
      <c r="AP891" s="78" t="e">
        <f aca="false">VLOOKUP(F891,PTDS2!$A$1:$Q$13,3)</f>
        <v>#N/A</v>
      </c>
      <c r="AQ891" s="78" t="e">
        <f aca="false">VLOOKUP(F891,PTDS2!$A$1:$Q$13,4)</f>
        <v>#N/A</v>
      </c>
      <c r="AR891" s="78" t="e">
        <f aca="false">VLOOKUP(F891,PTDS2!$A$1:$Q$13,5)</f>
        <v>#N/A</v>
      </c>
      <c r="AS891" s="78" t="e">
        <f aca="false">VLOOKUP(F891,PTDS2!$A$1:$Q$13,6)</f>
        <v>#N/A</v>
      </c>
      <c r="AT891" s="78" t="e">
        <f aca="false">VLOOKUP(F891,PTDS2!$A$1:$Q$13,7)</f>
        <v>#N/A</v>
      </c>
      <c r="AU891" s="78" t="e">
        <f aca="false">VLOOKUP(F891,PTDS2!$A$1:$Q$13,8)</f>
        <v>#N/A</v>
      </c>
      <c r="AV891" s="78" t="e">
        <f aca="false">VLOOKUP(F891,PTDS2!$A$1:$Q$13,9)</f>
        <v>#N/A</v>
      </c>
      <c r="AW891" s="78" t="e">
        <f aca="false">VLOOKUP(F891,PTDS2!$A$1:$Q$13,10)</f>
        <v>#N/A</v>
      </c>
      <c r="AX891" s="78" t="e">
        <f aca="false">VLOOKUP(F891,PTDS2!$A$1:$Q$13,11)</f>
        <v>#N/A</v>
      </c>
      <c r="AY891" s="78" t="e">
        <f aca="false">VLOOKUP(F891,PTDS2!$A$1:$Q$13,12)</f>
        <v>#N/A</v>
      </c>
      <c r="AZ891" s="78" t="e">
        <f aca="false">VLOOKUP(F891,PTDS2!$A$1:$Q$13,13)</f>
        <v>#N/A</v>
      </c>
      <c r="BA891" s="78" t="e">
        <f aca="false">VLOOKUP(F891,PTDS2!$A$1:$Q$13,14)</f>
        <v>#N/A</v>
      </c>
      <c r="BB891" s="78" t="e">
        <f aca="false">VLOOKUP(F891,PTDS2!$A$1:$Q$13,15)</f>
        <v>#N/A</v>
      </c>
      <c r="BC891" s="78" t="e">
        <f aca="false">VLOOKUP(F891,PTDS2!$A$1:$Q$13,16)</f>
        <v>#N/A</v>
      </c>
      <c r="BD891" s="78" t="e">
        <f aca="false">VLOOKUP(F891,PTDS2!$A$1:$Q$13,17)</f>
        <v>#N/A</v>
      </c>
      <c r="BF891" s="78" t="e">
        <f aca="false">IF(AO891=0,"",AO891)</f>
        <v>#N/A</v>
      </c>
      <c r="BG891" s="78" t="e">
        <f aca="false">IF(AP891=0,"",AP891)</f>
        <v>#N/A</v>
      </c>
      <c r="BH891" s="78" t="e">
        <f aca="false">IF(AQ891=0,"",AQ891)</f>
        <v>#N/A</v>
      </c>
      <c r="BI891" s="78" t="e">
        <f aca="false">IF(AR891=0,"",AR891)</f>
        <v>#N/A</v>
      </c>
      <c r="BJ891" s="78" t="e">
        <f aca="false">IF(AS891=0,"",AS891)</f>
        <v>#N/A</v>
      </c>
      <c r="BK891" s="78" t="e">
        <f aca="false">IF(AT891=0,"",AT891)</f>
        <v>#N/A</v>
      </c>
      <c r="BL891" s="78" t="e">
        <f aca="false">IF(AU891=0,"",AU891)</f>
        <v>#N/A</v>
      </c>
      <c r="BM891" s="78" t="e">
        <f aca="false">IF(AV891=0,"",AV891)</f>
        <v>#N/A</v>
      </c>
      <c r="BN891" s="78" t="e">
        <f aca="false">IF(AW891=0,"",AW891)</f>
        <v>#N/A</v>
      </c>
      <c r="BO891" s="78" t="e">
        <f aca="false">IF(AX891=0,"",AX891)</f>
        <v>#N/A</v>
      </c>
      <c r="BP891" s="78" t="e">
        <f aca="false">IF(AY891=0,"",AY891)</f>
        <v>#N/A</v>
      </c>
      <c r="BQ891" s="78" t="e">
        <f aca="false">IF(AZ891=0,"",AZ891)</f>
        <v>#N/A</v>
      </c>
      <c r="BR891" s="78" t="e">
        <f aca="false">IF(BA891=0,"",BA891)</f>
        <v>#N/A</v>
      </c>
      <c r="BS891" s="78" t="e">
        <f aca="false">IF(BB891=0,"",BB891)</f>
        <v>#N/A</v>
      </c>
      <c r="BT891" s="78" t="e">
        <f aca="false">IF(BC891=0,"",BC891)</f>
        <v>#N/A</v>
      </c>
      <c r="BU891" s="78" t="e">
        <f aca="false">IF(BD891=0,"",BD891)</f>
        <v>#N/A</v>
      </c>
    </row>
    <row r="892" customFormat="false" ht="56.7" hidden="false" customHeight="true" outlineLevel="0" collapsed="false">
      <c r="A892" s="137"/>
      <c r="B892" s="138"/>
      <c r="C892" s="139"/>
      <c r="D892" s="139"/>
      <c r="E892" s="143"/>
      <c r="F892" s="120"/>
      <c r="G892" s="121"/>
      <c r="H892" s="122"/>
      <c r="I892" s="123"/>
      <c r="J892" s="116"/>
      <c r="K892" s="124" t="str">
        <f aca="false">IF(ISBLANK(I892),"",ROUND(IF(J892&lt;&gt;"€",IF(J892="$",I892*TRANSFERENCIAS!$E$29,I892*TRANSFERENCIAS!$H$29),I892),2))</f>
        <v/>
      </c>
      <c r="L892" s="142"/>
      <c r="M892" s="142"/>
      <c r="N892" s="142"/>
      <c r="O892" s="142"/>
      <c r="P892" s="142"/>
      <c r="Q892" s="160" t="str">
        <f aca="false">IF(ISNUMBER(X892),X892,"P")</f>
        <v>P</v>
      </c>
      <c r="W892" s="129" t="n">
        <f aca="false">SUM(L892:O892)</f>
        <v>0</v>
      </c>
      <c r="X892" s="129" t="str">
        <f aca="false">IF(W892&gt;0,ABS(W892-K892),"")</f>
        <v/>
      </c>
      <c r="AO892" s="78" t="e">
        <f aca="false">VLOOKUP(F892,PTDS2!$A$1:$Q$13,2)</f>
        <v>#N/A</v>
      </c>
      <c r="AP892" s="78" t="e">
        <f aca="false">VLOOKUP(F892,PTDS2!$A$1:$Q$13,3)</f>
        <v>#N/A</v>
      </c>
      <c r="AQ892" s="78" t="e">
        <f aca="false">VLOOKUP(F892,PTDS2!$A$1:$Q$13,4)</f>
        <v>#N/A</v>
      </c>
      <c r="AR892" s="78" t="e">
        <f aca="false">VLOOKUP(F892,PTDS2!$A$1:$Q$13,5)</f>
        <v>#N/A</v>
      </c>
      <c r="AS892" s="78" t="e">
        <f aca="false">VLOOKUP(F892,PTDS2!$A$1:$Q$13,6)</f>
        <v>#N/A</v>
      </c>
      <c r="AT892" s="78" t="e">
        <f aca="false">VLOOKUP(F892,PTDS2!$A$1:$Q$13,7)</f>
        <v>#N/A</v>
      </c>
      <c r="AU892" s="78" t="e">
        <f aca="false">VLOOKUP(F892,PTDS2!$A$1:$Q$13,8)</f>
        <v>#N/A</v>
      </c>
      <c r="AV892" s="78" t="e">
        <f aca="false">VLOOKUP(F892,PTDS2!$A$1:$Q$13,9)</f>
        <v>#N/A</v>
      </c>
      <c r="AW892" s="78" t="e">
        <f aca="false">VLOOKUP(F892,PTDS2!$A$1:$Q$13,10)</f>
        <v>#N/A</v>
      </c>
      <c r="AX892" s="78" t="e">
        <f aca="false">VLOOKUP(F892,PTDS2!$A$1:$Q$13,11)</f>
        <v>#N/A</v>
      </c>
      <c r="AY892" s="78" t="e">
        <f aca="false">VLOOKUP(F892,PTDS2!$A$1:$Q$13,12)</f>
        <v>#N/A</v>
      </c>
      <c r="AZ892" s="78" t="e">
        <f aca="false">VLOOKUP(F892,PTDS2!$A$1:$Q$13,13)</f>
        <v>#N/A</v>
      </c>
      <c r="BA892" s="78" t="e">
        <f aca="false">VLOOKUP(F892,PTDS2!$A$1:$Q$13,14)</f>
        <v>#N/A</v>
      </c>
      <c r="BB892" s="78" t="e">
        <f aca="false">VLOOKUP(F892,PTDS2!$A$1:$Q$13,15)</f>
        <v>#N/A</v>
      </c>
      <c r="BC892" s="78" t="e">
        <f aca="false">VLOOKUP(F892,PTDS2!$A$1:$Q$13,16)</f>
        <v>#N/A</v>
      </c>
      <c r="BD892" s="78" t="e">
        <f aca="false">VLOOKUP(F892,PTDS2!$A$1:$Q$13,17)</f>
        <v>#N/A</v>
      </c>
      <c r="BF892" s="78" t="e">
        <f aca="false">IF(AO892=0,"",AO892)</f>
        <v>#N/A</v>
      </c>
      <c r="BG892" s="78" t="e">
        <f aca="false">IF(AP892=0,"",AP892)</f>
        <v>#N/A</v>
      </c>
      <c r="BH892" s="78" t="e">
        <f aca="false">IF(AQ892=0,"",AQ892)</f>
        <v>#N/A</v>
      </c>
      <c r="BI892" s="78" t="e">
        <f aca="false">IF(AR892=0,"",AR892)</f>
        <v>#N/A</v>
      </c>
      <c r="BJ892" s="78" t="e">
        <f aca="false">IF(AS892=0,"",AS892)</f>
        <v>#N/A</v>
      </c>
      <c r="BK892" s="78" t="e">
        <f aca="false">IF(AT892=0,"",AT892)</f>
        <v>#N/A</v>
      </c>
      <c r="BL892" s="78" t="e">
        <f aca="false">IF(AU892=0,"",AU892)</f>
        <v>#N/A</v>
      </c>
      <c r="BM892" s="78" t="e">
        <f aca="false">IF(AV892=0,"",AV892)</f>
        <v>#N/A</v>
      </c>
      <c r="BN892" s="78" t="e">
        <f aca="false">IF(AW892=0,"",AW892)</f>
        <v>#N/A</v>
      </c>
      <c r="BO892" s="78" t="e">
        <f aca="false">IF(AX892=0,"",AX892)</f>
        <v>#N/A</v>
      </c>
      <c r="BP892" s="78" t="e">
        <f aca="false">IF(AY892=0,"",AY892)</f>
        <v>#N/A</v>
      </c>
      <c r="BQ892" s="78" t="e">
        <f aca="false">IF(AZ892=0,"",AZ892)</f>
        <v>#N/A</v>
      </c>
      <c r="BR892" s="78" t="e">
        <f aca="false">IF(BA892=0,"",BA892)</f>
        <v>#N/A</v>
      </c>
      <c r="BS892" s="78" t="e">
        <f aca="false">IF(BB892=0,"",BB892)</f>
        <v>#N/A</v>
      </c>
      <c r="BT892" s="78" t="e">
        <f aca="false">IF(BC892=0,"",BC892)</f>
        <v>#N/A</v>
      </c>
      <c r="BU892" s="78" t="e">
        <f aca="false">IF(BD892=0,"",BD892)</f>
        <v>#N/A</v>
      </c>
    </row>
    <row r="893" customFormat="false" ht="56.7" hidden="false" customHeight="true" outlineLevel="0" collapsed="false">
      <c r="A893" s="137"/>
      <c r="B893" s="138"/>
      <c r="C893" s="139"/>
      <c r="D893" s="139"/>
      <c r="E893" s="143"/>
      <c r="F893" s="120"/>
      <c r="G893" s="121"/>
      <c r="H893" s="122"/>
      <c r="I893" s="123"/>
      <c r="J893" s="116"/>
      <c r="K893" s="124" t="str">
        <f aca="false">IF(ISBLANK(I893),"",ROUND(IF(J893&lt;&gt;"€",IF(J893="$",I893*TRANSFERENCIAS!$E$29,I893*TRANSFERENCIAS!$H$29),I893),2))</f>
        <v/>
      </c>
      <c r="L893" s="142"/>
      <c r="M893" s="142"/>
      <c r="N893" s="142"/>
      <c r="O893" s="142"/>
      <c r="P893" s="142"/>
      <c r="Q893" s="160" t="str">
        <f aca="false">IF(ISNUMBER(X893),X893,"P")</f>
        <v>P</v>
      </c>
      <c r="W893" s="129" t="n">
        <f aca="false">SUM(L893:O893)</f>
        <v>0</v>
      </c>
      <c r="X893" s="129" t="str">
        <f aca="false">IF(W893&gt;0,ABS(W893-K893),"")</f>
        <v/>
      </c>
      <c r="AO893" s="78" t="e">
        <f aca="false">VLOOKUP(F893,PTDS2!$A$1:$Q$13,2)</f>
        <v>#N/A</v>
      </c>
      <c r="AP893" s="78" t="e">
        <f aca="false">VLOOKUP(F893,PTDS2!$A$1:$Q$13,3)</f>
        <v>#N/A</v>
      </c>
      <c r="AQ893" s="78" t="e">
        <f aca="false">VLOOKUP(F893,PTDS2!$A$1:$Q$13,4)</f>
        <v>#N/A</v>
      </c>
      <c r="AR893" s="78" t="e">
        <f aca="false">VLOOKUP(F893,PTDS2!$A$1:$Q$13,5)</f>
        <v>#N/A</v>
      </c>
      <c r="AS893" s="78" t="e">
        <f aca="false">VLOOKUP(F893,PTDS2!$A$1:$Q$13,6)</f>
        <v>#N/A</v>
      </c>
      <c r="AT893" s="78" t="e">
        <f aca="false">VLOOKUP(F893,PTDS2!$A$1:$Q$13,7)</f>
        <v>#N/A</v>
      </c>
      <c r="AU893" s="78" t="e">
        <f aca="false">VLOOKUP(F893,PTDS2!$A$1:$Q$13,8)</f>
        <v>#N/A</v>
      </c>
      <c r="AV893" s="78" t="e">
        <f aca="false">VLOOKUP(F893,PTDS2!$A$1:$Q$13,9)</f>
        <v>#N/A</v>
      </c>
      <c r="AW893" s="78" t="e">
        <f aca="false">VLOOKUP(F893,PTDS2!$A$1:$Q$13,10)</f>
        <v>#N/A</v>
      </c>
      <c r="AX893" s="78" t="e">
        <f aca="false">VLOOKUP(F893,PTDS2!$A$1:$Q$13,11)</f>
        <v>#N/A</v>
      </c>
      <c r="AY893" s="78" t="e">
        <f aca="false">VLOOKUP(F893,PTDS2!$A$1:$Q$13,12)</f>
        <v>#N/A</v>
      </c>
      <c r="AZ893" s="78" t="e">
        <f aca="false">VLOOKUP(F893,PTDS2!$A$1:$Q$13,13)</f>
        <v>#N/A</v>
      </c>
      <c r="BA893" s="78" t="e">
        <f aca="false">VLOOKUP(F893,PTDS2!$A$1:$Q$13,14)</f>
        <v>#N/A</v>
      </c>
      <c r="BB893" s="78" t="e">
        <f aca="false">VLOOKUP(F893,PTDS2!$A$1:$Q$13,15)</f>
        <v>#N/A</v>
      </c>
      <c r="BC893" s="78" t="e">
        <f aca="false">VLOOKUP(F893,PTDS2!$A$1:$Q$13,16)</f>
        <v>#N/A</v>
      </c>
      <c r="BD893" s="78" t="e">
        <f aca="false">VLOOKUP(F893,PTDS2!$A$1:$Q$13,17)</f>
        <v>#N/A</v>
      </c>
      <c r="BF893" s="78" t="e">
        <f aca="false">IF(AO893=0,"",AO893)</f>
        <v>#N/A</v>
      </c>
      <c r="BG893" s="78" t="e">
        <f aca="false">IF(AP893=0,"",AP893)</f>
        <v>#N/A</v>
      </c>
      <c r="BH893" s="78" t="e">
        <f aca="false">IF(AQ893=0,"",AQ893)</f>
        <v>#N/A</v>
      </c>
      <c r="BI893" s="78" t="e">
        <f aca="false">IF(AR893=0,"",AR893)</f>
        <v>#N/A</v>
      </c>
      <c r="BJ893" s="78" t="e">
        <f aca="false">IF(AS893=0,"",AS893)</f>
        <v>#N/A</v>
      </c>
      <c r="BK893" s="78" t="e">
        <f aca="false">IF(AT893=0,"",AT893)</f>
        <v>#N/A</v>
      </c>
      <c r="BL893" s="78" t="e">
        <f aca="false">IF(AU893=0,"",AU893)</f>
        <v>#N/A</v>
      </c>
      <c r="BM893" s="78" t="e">
        <f aca="false">IF(AV893=0,"",AV893)</f>
        <v>#N/A</v>
      </c>
      <c r="BN893" s="78" t="e">
        <f aca="false">IF(AW893=0,"",AW893)</f>
        <v>#N/A</v>
      </c>
      <c r="BO893" s="78" t="e">
        <f aca="false">IF(AX893=0,"",AX893)</f>
        <v>#N/A</v>
      </c>
      <c r="BP893" s="78" t="e">
        <f aca="false">IF(AY893=0,"",AY893)</f>
        <v>#N/A</v>
      </c>
      <c r="BQ893" s="78" t="e">
        <f aca="false">IF(AZ893=0,"",AZ893)</f>
        <v>#N/A</v>
      </c>
      <c r="BR893" s="78" t="e">
        <f aca="false">IF(BA893=0,"",BA893)</f>
        <v>#N/A</v>
      </c>
      <c r="BS893" s="78" t="e">
        <f aca="false">IF(BB893=0,"",BB893)</f>
        <v>#N/A</v>
      </c>
      <c r="BT893" s="78" t="e">
        <f aca="false">IF(BC893=0,"",BC893)</f>
        <v>#N/A</v>
      </c>
      <c r="BU893" s="78" t="e">
        <f aca="false">IF(BD893=0,"",BD893)</f>
        <v>#N/A</v>
      </c>
    </row>
    <row r="894" customFormat="false" ht="56.7" hidden="false" customHeight="true" outlineLevel="0" collapsed="false">
      <c r="A894" s="137"/>
      <c r="B894" s="138"/>
      <c r="C894" s="139"/>
      <c r="D894" s="139"/>
      <c r="E894" s="143"/>
      <c r="F894" s="120"/>
      <c r="G894" s="121"/>
      <c r="H894" s="122"/>
      <c r="I894" s="123"/>
      <c r="J894" s="116"/>
      <c r="K894" s="124" t="str">
        <f aca="false">IF(ISBLANK(I894),"",ROUND(IF(J894&lt;&gt;"€",IF(J894="$",I894*TRANSFERENCIAS!$E$29,I894*TRANSFERENCIAS!$H$29),I894),2))</f>
        <v/>
      </c>
      <c r="L894" s="142"/>
      <c r="M894" s="142"/>
      <c r="N894" s="142"/>
      <c r="O894" s="142"/>
      <c r="P894" s="142"/>
      <c r="Q894" s="160" t="str">
        <f aca="false">IF(ISNUMBER(X894),X894,"P")</f>
        <v>P</v>
      </c>
      <c r="W894" s="129" t="n">
        <f aca="false">SUM(L894:O894)</f>
        <v>0</v>
      </c>
      <c r="X894" s="129" t="str">
        <f aca="false">IF(W894&gt;0,ABS(W894-K894),"")</f>
        <v/>
      </c>
      <c r="AO894" s="78" t="e">
        <f aca="false">VLOOKUP(F894,PTDS2!$A$1:$Q$13,2)</f>
        <v>#N/A</v>
      </c>
      <c r="AP894" s="78" t="e">
        <f aca="false">VLOOKUP(F894,PTDS2!$A$1:$Q$13,3)</f>
        <v>#N/A</v>
      </c>
      <c r="AQ894" s="78" t="e">
        <f aca="false">VLOOKUP(F894,PTDS2!$A$1:$Q$13,4)</f>
        <v>#N/A</v>
      </c>
      <c r="AR894" s="78" t="e">
        <f aca="false">VLOOKUP(F894,PTDS2!$A$1:$Q$13,5)</f>
        <v>#N/A</v>
      </c>
      <c r="AS894" s="78" t="e">
        <f aca="false">VLOOKUP(F894,PTDS2!$A$1:$Q$13,6)</f>
        <v>#N/A</v>
      </c>
      <c r="AT894" s="78" t="e">
        <f aca="false">VLOOKUP(F894,PTDS2!$A$1:$Q$13,7)</f>
        <v>#N/A</v>
      </c>
      <c r="AU894" s="78" t="e">
        <f aca="false">VLOOKUP(F894,PTDS2!$A$1:$Q$13,8)</f>
        <v>#N/A</v>
      </c>
      <c r="AV894" s="78" t="e">
        <f aca="false">VLOOKUP(F894,PTDS2!$A$1:$Q$13,9)</f>
        <v>#N/A</v>
      </c>
      <c r="AW894" s="78" t="e">
        <f aca="false">VLOOKUP(F894,PTDS2!$A$1:$Q$13,10)</f>
        <v>#N/A</v>
      </c>
      <c r="AX894" s="78" t="e">
        <f aca="false">VLOOKUP(F894,PTDS2!$A$1:$Q$13,11)</f>
        <v>#N/A</v>
      </c>
      <c r="AY894" s="78" t="e">
        <f aca="false">VLOOKUP(F894,PTDS2!$A$1:$Q$13,12)</f>
        <v>#N/A</v>
      </c>
      <c r="AZ894" s="78" t="e">
        <f aca="false">VLOOKUP(F894,PTDS2!$A$1:$Q$13,13)</f>
        <v>#N/A</v>
      </c>
      <c r="BA894" s="78" t="e">
        <f aca="false">VLOOKUP(F894,PTDS2!$A$1:$Q$13,14)</f>
        <v>#N/A</v>
      </c>
      <c r="BB894" s="78" t="e">
        <f aca="false">VLOOKUP(F894,PTDS2!$A$1:$Q$13,15)</f>
        <v>#N/A</v>
      </c>
      <c r="BC894" s="78" t="e">
        <f aca="false">VLOOKUP(F894,PTDS2!$A$1:$Q$13,16)</f>
        <v>#N/A</v>
      </c>
      <c r="BD894" s="78" t="e">
        <f aca="false">VLOOKUP(F894,PTDS2!$A$1:$Q$13,17)</f>
        <v>#N/A</v>
      </c>
      <c r="BF894" s="78" t="e">
        <f aca="false">IF(AO894=0,"",AO894)</f>
        <v>#N/A</v>
      </c>
      <c r="BG894" s="78" t="e">
        <f aca="false">IF(AP894=0,"",AP894)</f>
        <v>#N/A</v>
      </c>
      <c r="BH894" s="78" t="e">
        <f aca="false">IF(AQ894=0,"",AQ894)</f>
        <v>#N/A</v>
      </c>
      <c r="BI894" s="78" t="e">
        <f aca="false">IF(AR894=0,"",AR894)</f>
        <v>#N/A</v>
      </c>
      <c r="BJ894" s="78" t="e">
        <f aca="false">IF(AS894=0,"",AS894)</f>
        <v>#N/A</v>
      </c>
      <c r="BK894" s="78" t="e">
        <f aca="false">IF(AT894=0,"",AT894)</f>
        <v>#N/A</v>
      </c>
      <c r="BL894" s="78" t="e">
        <f aca="false">IF(AU894=0,"",AU894)</f>
        <v>#N/A</v>
      </c>
      <c r="BM894" s="78" t="e">
        <f aca="false">IF(AV894=0,"",AV894)</f>
        <v>#N/A</v>
      </c>
      <c r="BN894" s="78" t="e">
        <f aca="false">IF(AW894=0,"",AW894)</f>
        <v>#N/A</v>
      </c>
      <c r="BO894" s="78" t="e">
        <f aca="false">IF(AX894=0,"",AX894)</f>
        <v>#N/A</v>
      </c>
      <c r="BP894" s="78" t="e">
        <f aca="false">IF(AY894=0,"",AY894)</f>
        <v>#N/A</v>
      </c>
      <c r="BQ894" s="78" t="e">
        <f aca="false">IF(AZ894=0,"",AZ894)</f>
        <v>#N/A</v>
      </c>
      <c r="BR894" s="78" t="e">
        <f aca="false">IF(BA894=0,"",BA894)</f>
        <v>#N/A</v>
      </c>
      <c r="BS894" s="78" t="e">
        <f aca="false">IF(BB894=0,"",BB894)</f>
        <v>#N/A</v>
      </c>
      <c r="BT894" s="78" t="e">
        <f aca="false">IF(BC894=0,"",BC894)</f>
        <v>#N/A</v>
      </c>
      <c r="BU894" s="78" t="e">
        <f aca="false">IF(BD894=0,"",BD894)</f>
        <v>#N/A</v>
      </c>
    </row>
    <row r="895" customFormat="false" ht="56.7" hidden="false" customHeight="true" outlineLevel="0" collapsed="false">
      <c r="A895" s="137"/>
      <c r="B895" s="138"/>
      <c r="C895" s="139"/>
      <c r="D895" s="139"/>
      <c r="E895" s="143"/>
      <c r="F895" s="120"/>
      <c r="G895" s="121"/>
      <c r="H895" s="122"/>
      <c r="I895" s="123"/>
      <c r="J895" s="116"/>
      <c r="K895" s="124" t="str">
        <f aca="false">IF(ISBLANK(I895),"",ROUND(IF(J895&lt;&gt;"€",IF(J895="$",I895*TRANSFERENCIAS!$E$29,I895*TRANSFERENCIAS!$H$29),I895),2))</f>
        <v/>
      </c>
      <c r="L895" s="142"/>
      <c r="M895" s="142"/>
      <c r="N895" s="142"/>
      <c r="O895" s="142"/>
      <c r="P895" s="142"/>
      <c r="Q895" s="160" t="str">
        <f aca="false">IF(ISNUMBER(X895),X895,"P")</f>
        <v>P</v>
      </c>
      <c r="W895" s="129" t="n">
        <f aca="false">SUM(L895:O895)</f>
        <v>0</v>
      </c>
      <c r="X895" s="129" t="str">
        <f aca="false">IF(W895&gt;0,ABS(W895-K895),"")</f>
        <v/>
      </c>
      <c r="AO895" s="78" t="e">
        <f aca="false">VLOOKUP(F895,PTDS2!$A$1:$Q$13,2)</f>
        <v>#N/A</v>
      </c>
      <c r="AP895" s="78" t="e">
        <f aca="false">VLOOKUP(F895,PTDS2!$A$1:$Q$13,3)</f>
        <v>#N/A</v>
      </c>
      <c r="AQ895" s="78" t="e">
        <f aca="false">VLOOKUP(F895,PTDS2!$A$1:$Q$13,4)</f>
        <v>#N/A</v>
      </c>
      <c r="AR895" s="78" t="e">
        <f aca="false">VLOOKUP(F895,PTDS2!$A$1:$Q$13,5)</f>
        <v>#N/A</v>
      </c>
      <c r="AS895" s="78" t="e">
        <f aca="false">VLOOKUP(F895,PTDS2!$A$1:$Q$13,6)</f>
        <v>#N/A</v>
      </c>
      <c r="AT895" s="78" t="e">
        <f aca="false">VLOOKUP(F895,PTDS2!$A$1:$Q$13,7)</f>
        <v>#N/A</v>
      </c>
      <c r="AU895" s="78" t="e">
        <f aca="false">VLOOKUP(F895,PTDS2!$A$1:$Q$13,8)</f>
        <v>#N/A</v>
      </c>
      <c r="AV895" s="78" t="e">
        <f aca="false">VLOOKUP(F895,PTDS2!$A$1:$Q$13,9)</f>
        <v>#N/A</v>
      </c>
      <c r="AW895" s="78" t="e">
        <f aca="false">VLOOKUP(F895,PTDS2!$A$1:$Q$13,10)</f>
        <v>#N/A</v>
      </c>
      <c r="AX895" s="78" t="e">
        <f aca="false">VLOOKUP(F895,PTDS2!$A$1:$Q$13,11)</f>
        <v>#N/A</v>
      </c>
      <c r="AY895" s="78" t="e">
        <f aca="false">VLOOKUP(F895,PTDS2!$A$1:$Q$13,12)</f>
        <v>#N/A</v>
      </c>
      <c r="AZ895" s="78" t="e">
        <f aca="false">VLOOKUP(F895,PTDS2!$A$1:$Q$13,13)</f>
        <v>#N/A</v>
      </c>
      <c r="BA895" s="78" t="e">
        <f aca="false">VLOOKUP(F895,PTDS2!$A$1:$Q$13,14)</f>
        <v>#N/A</v>
      </c>
      <c r="BB895" s="78" t="e">
        <f aca="false">VLOOKUP(F895,PTDS2!$A$1:$Q$13,15)</f>
        <v>#N/A</v>
      </c>
      <c r="BC895" s="78" t="e">
        <f aca="false">VLOOKUP(F895,PTDS2!$A$1:$Q$13,16)</f>
        <v>#N/A</v>
      </c>
      <c r="BD895" s="78" t="e">
        <f aca="false">VLOOKUP(F895,PTDS2!$A$1:$Q$13,17)</f>
        <v>#N/A</v>
      </c>
      <c r="BF895" s="78" t="e">
        <f aca="false">IF(AO895=0,"",AO895)</f>
        <v>#N/A</v>
      </c>
      <c r="BG895" s="78" t="e">
        <f aca="false">IF(AP895=0,"",AP895)</f>
        <v>#N/A</v>
      </c>
      <c r="BH895" s="78" t="e">
        <f aca="false">IF(AQ895=0,"",AQ895)</f>
        <v>#N/A</v>
      </c>
      <c r="BI895" s="78" t="e">
        <f aca="false">IF(AR895=0,"",AR895)</f>
        <v>#N/A</v>
      </c>
      <c r="BJ895" s="78" t="e">
        <f aca="false">IF(AS895=0,"",AS895)</f>
        <v>#N/A</v>
      </c>
      <c r="BK895" s="78" t="e">
        <f aca="false">IF(AT895=0,"",AT895)</f>
        <v>#N/A</v>
      </c>
      <c r="BL895" s="78" t="e">
        <f aca="false">IF(AU895=0,"",AU895)</f>
        <v>#N/A</v>
      </c>
      <c r="BM895" s="78" t="e">
        <f aca="false">IF(AV895=0,"",AV895)</f>
        <v>#N/A</v>
      </c>
      <c r="BN895" s="78" t="e">
        <f aca="false">IF(AW895=0,"",AW895)</f>
        <v>#N/A</v>
      </c>
      <c r="BO895" s="78" t="e">
        <f aca="false">IF(AX895=0,"",AX895)</f>
        <v>#N/A</v>
      </c>
      <c r="BP895" s="78" t="e">
        <f aca="false">IF(AY895=0,"",AY895)</f>
        <v>#N/A</v>
      </c>
      <c r="BQ895" s="78" t="e">
        <f aca="false">IF(AZ895=0,"",AZ895)</f>
        <v>#N/A</v>
      </c>
      <c r="BR895" s="78" t="e">
        <f aca="false">IF(BA895=0,"",BA895)</f>
        <v>#N/A</v>
      </c>
      <c r="BS895" s="78" t="e">
        <f aca="false">IF(BB895=0,"",BB895)</f>
        <v>#N/A</v>
      </c>
      <c r="BT895" s="78" t="e">
        <f aca="false">IF(BC895=0,"",BC895)</f>
        <v>#N/A</v>
      </c>
      <c r="BU895" s="78" t="e">
        <f aca="false">IF(BD895=0,"",BD895)</f>
        <v>#N/A</v>
      </c>
    </row>
    <row r="896" customFormat="false" ht="56.7" hidden="false" customHeight="true" outlineLevel="0" collapsed="false">
      <c r="A896" s="137"/>
      <c r="B896" s="138"/>
      <c r="C896" s="139"/>
      <c r="D896" s="139"/>
      <c r="E896" s="143"/>
      <c r="F896" s="120"/>
      <c r="G896" s="121"/>
      <c r="H896" s="122"/>
      <c r="I896" s="123"/>
      <c r="J896" s="116"/>
      <c r="K896" s="124" t="str">
        <f aca="false">IF(ISBLANK(I896),"",ROUND(IF(J896&lt;&gt;"€",IF(J896="$",I896*TRANSFERENCIAS!$E$29,I896*TRANSFERENCIAS!$H$29),I896),2))</f>
        <v/>
      </c>
      <c r="L896" s="142"/>
      <c r="M896" s="142"/>
      <c r="N896" s="142"/>
      <c r="O896" s="142"/>
      <c r="P896" s="142"/>
      <c r="Q896" s="160" t="str">
        <f aca="false">IF(ISNUMBER(X896),X896,"P")</f>
        <v>P</v>
      </c>
      <c r="W896" s="129" t="n">
        <f aca="false">SUM(L896:O896)</f>
        <v>0</v>
      </c>
      <c r="X896" s="129" t="str">
        <f aca="false">IF(W896&gt;0,ABS(W896-K896),"")</f>
        <v/>
      </c>
      <c r="AO896" s="78" t="e">
        <f aca="false">VLOOKUP(F896,PTDS2!$A$1:$Q$13,2)</f>
        <v>#N/A</v>
      </c>
      <c r="AP896" s="78" t="e">
        <f aca="false">VLOOKUP(F896,PTDS2!$A$1:$Q$13,3)</f>
        <v>#N/A</v>
      </c>
      <c r="AQ896" s="78" t="e">
        <f aca="false">VLOOKUP(F896,PTDS2!$A$1:$Q$13,4)</f>
        <v>#N/A</v>
      </c>
      <c r="AR896" s="78" t="e">
        <f aca="false">VLOOKUP(F896,PTDS2!$A$1:$Q$13,5)</f>
        <v>#N/A</v>
      </c>
      <c r="AS896" s="78" t="e">
        <f aca="false">VLOOKUP(F896,PTDS2!$A$1:$Q$13,6)</f>
        <v>#N/A</v>
      </c>
      <c r="AT896" s="78" t="e">
        <f aca="false">VLOOKUP(F896,PTDS2!$A$1:$Q$13,7)</f>
        <v>#N/A</v>
      </c>
      <c r="AU896" s="78" t="e">
        <f aca="false">VLOOKUP(F896,PTDS2!$A$1:$Q$13,8)</f>
        <v>#N/A</v>
      </c>
      <c r="AV896" s="78" t="e">
        <f aca="false">VLOOKUP(F896,PTDS2!$A$1:$Q$13,9)</f>
        <v>#N/A</v>
      </c>
      <c r="AW896" s="78" t="e">
        <f aca="false">VLOOKUP(F896,PTDS2!$A$1:$Q$13,10)</f>
        <v>#N/A</v>
      </c>
      <c r="AX896" s="78" t="e">
        <f aca="false">VLOOKUP(F896,PTDS2!$A$1:$Q$13,11)</f>
        <v>#N/A</v>
      </c>
      <c r="AY896" s="78" t="e">
        <f aca="false">VLOOKUP(F896,PTDS2!$A$1:$Q$13,12)</f>
        <v>#N/A</v>
      </c>
      <c r="AZ896" s="78" t="e">
        <f aca="false">VLOOKUP(F896,PTDS2!$A$1:$Q$13,13)</f>
        <v>#N/A</v>
      </c>
      <c r="BA896" s="78" t="e">
        <f aca="false">VLOOKUP(F896,PTDS2!$A$1:$Q$13,14)</f>
        <v>#N/A</v>
      </c>
      <c r="BB896" s="78" t="e">
        <f aca="false">VLOOKUP(F896,PTDS2!$A$1:$Q$13,15)</f>
        <v>#N/A</v>
      </c>
      <c r="BC896" s="78" t="e">
        <f aca="false">VLOOKUP(F896,PTDS2!$A$1:$Q$13,16)</f>
        <v>#N/A</v>
      </c>
      <c r="BD896" s="78" t="e">
        <f aca="false">VLOOKUP(F896,PTDS2!$A$1:$Q$13,17)</f>
        <v>#N/A</v>
      </c>
      <c r="BF896" s="78" t="e">
        <f aca="false">IF(AO896=0,"",AO896)</f>
        <v>#N/A</v>
      </c>
      <c r="BG896" s="78" t="e">
        <f aca="false">IF(AP896=0,"",AP896)</f>
        <v>#N/A</v>
      </c>
      <c r="BH896" s="78" t="e">
        <f aca="false">IF(AQ896=0,"",AQ896)</f>
        <v>#N/A</v>
      </c>
      <c r="BI896" s="78" t="e">
        <f aca="false">IF(AR896=0,"",AR896)</f>
        <v>#N/A</v>
      </c>
      <c r="BJ896" s="78" t="e">
        <f aca="false">IF(AS896=0,"",AS896)</f>
        <v>#N/A</v>
      </c>
      <c r="BK896" s="78" t="e">
        <f aca="false">IF(AT896=0,"",AT896)</f>
        <v>#N/A</v>
      </c>
      <c r="BL896" s="78" t="e">
        <f aca="false">IF(AU896=0,"",AU896)</f>
        <v>#N/A</v>
      </c>
      <c r="BM896" s="78" t="e">
        <f aca="false">IF(AV896=0,"",AV896)</f>
        <v>#N/A</v>
      </c>
      <c r="BN896" s="78" t="e">
        <f aca="false">IF(AW896=0,"",AW896)</f>
        <v>#N/A</v>
      </c>
      <c r="BO896" s="78" t="e">
        <f aca="false">IF(AX896=0,"",AX896)</f>
        <v>#N/A</v>
      </c>
      <c r="BP896" s="78" t="e">
        <f aca="false">IF(AY896=0,"",AY896)</f>
        <v>#N/A</v>
      </c>
      <c r="BQ896" s="78" t="e">
        <f aca="false">IF(AZ896=0,"",AZ896)</f>
        <v>#N/A</v>
      </c>
      <c r="BR896" s="78" t="e">
        <f aca="false">IF(BA896=0,"",BA896)</f>
        <v>#N/A</v>
      </c>
      <c r="BS896" s="78" t="e">
        <f aca="false">IF(BB896=0,"",BB896)</f>
        <v>#N/A</v>
      </c>
      <c r="BT896" s="78" t="e">
        <f aca="false">IF(BC896=0,"",BC896)</f>
        <v>#N/A</v>
      </c>
      <c r="BU896" s="78" t="e">
        <f aca="false">IF(BD896=0,"",BD896)</f>
        <v>#N/A</v>
      </c>
    </row>
    <row r="897" customFormat="false" ht="56.7" hidden="false" customHeight="true" outlineLevel="0" collapsed="false">
      <c r="A897" s="137"/>
      <c r="B897" s="138"/>
      <c r="C897" s="139"/>
      <c r="D897" s="139"/>
      <c r="E897" s="143"/>
      <c r="F897" s="120"/>
      <c r="G897" s="121"/>
      <c r="H897" s="122"/>
      <c r="I897" s="123"/>
      <c r="J897" s="116"/>
      <c r="K897" s="124" t="str">
        <f aca="false">IF(ISBLANK(I897),"",ROUND(IF(J897&lt;&gt;"€",IF(J897="$",I897*TRANSFERENCIAS!$E$29,I897*TRANSFERENCIAS!$H$29),I897),2))</f>
        <v/>
      </c>
      <c r="L897" s="142"/>
      <c r="M897" s="142"/>
      <c r="N897" s="142"/>
      <c r="O897" s="142"/>
      <c r="P897" s="142"/>
      <c r="Q897" s="160" t="str">
        <f aca="false">IF(ISNUMBER(X897),X897,"P")</f>
        <v>P</v>
      </c>
      <c r="W897" s="129" t="n">
        <f aca="false">SUM(L897:O897)</f>
        <v>0</v>
      </c>
      <c r="X897" s="129" t="str">
        <f aca="false">IF(W897&gt;0,ABS(W897-K897),"")</f>
        <v/>
      </c>
      <c r="AO897" s="78" t="e">
        <f aca="false">VLOOKUP(F897,PTDS2!$A$1:$Q$13,2)</f>
        <v>#N/A</v>
      </c>
      <c r="AP897" s="78" t="e">
        <f aca="false">VLOOKUP(F897,PTDS2!$A$1:$Q$13,3)</f>
        <v>#N/A</v>
      </c>
      <c r="AQ897" s="78" t="e">
        <f aca="false">VLOOKUP(F897,PTDS2!$A$1:$Q$13,4)</f>
        <v>#N/A</v>
      </c>
      <c r="AR897" s="78" t="e">
        <f aca="false">VLOOKUP(F897,PTDS2!$A$1:$Q$13,5)</f>
        <v>#N/A</v>
      </c>
      <c r="AS897" s="78" t="e">
        <f aca="false">VLOOKUP(F897,PTDS2!$A$1:$Q$13,6)</f>
        <v>#N/A</v>
      </c>
      <c r="AT897" s="78" t="e">
        <f aca="false">VLOOKUP(F897,PTDS2!$A$1:$Q$13,7)</f>
        <v>#N/A</v>
      </c>
      <c r="AU897" s="78" t="e">
        <f aca="false">VLOOKUP(F897,PTDS2!$A$1:$Q$13,8)</f>
        <v>#N/A</v>
      </c>
      <c r="AV897" s="78" t="e">
        <f aca="false">VLOOKUP(F897,PTDS2!$A$1:$Q$13,9)</f>
        <v>#N/A</v>
      </c>
      <c r="AW897" s="78" t="e">
        <f aca="false">VLOOKUP(F897,PTDS2!$A$1:$Q$13,10)</f>
        <v>#N/A</v>
      </c>
      <c r="AX897" s="78" t="e">
        <f aca="false">VLOOKUP(F897,PTDS2!$A$1:$Q$13,11)</f>
        <v>#N/A</v>
      </c>
      <c r="AY897" s="78" t="e">
        <f aca="false">VLOOKUP(F897,PTDS2!$A$1:$Q$13,12)</f>
        <v>#N/A</v>
      </c>
      <c r="AZ897" s="78" t="e">
        <f aca="false">VLOOKUP(F897,PTDS2!$A$1:$Q$13,13)</f>
        <v>#N/A</v>
      </c>
      <c r="BA897" s="78" t="e">
        <f aca="false">VLOOKUP(F897,PTDS2!$A$1:$Q$13,14)</f>
        <v>#N/A</v>
      </c>
      <c r="BB897" s="78" t="e">
        <f aca="false">VLOOKUP(F897,PTDS2!$A$1:$Q$13,15)</f>
        <v>#N/A</v>
      </c>
      <c r="BC897" s="78" t="e">
        <f aca="false">VLOOKUP(F897,PTDS2!$A$1:$Q$13,16)</f>
        <v>#N/A</v>
      </c>
      <c r="BD897" s="78" t="e">
        <f aca="false">VLOOKUP(F897,PTDS2!$A$1:$Q$13,17)</f>
        <v>#N/A</v>
      </c>
      <c r="BF897" s="78" t="e">
        <f aca="false">IF(AO897=0,"",AO897)</f>
        <v>#N/A</v>
      </c>
      <c r="BG897" s="78" t="e">
        <f aca="false">IF(AP897=0,"",AP897)</f>
        <v>#N/A</v>
      </c>
      <c r="BH897" s="78" t="e">
        <f aca="false">IF(AQ897=0,"",AQ897)</f>
        <v>#N/A</v>
      </c>
      <c r="BI897" s="78" t="e">
        <f aca="false">IF(AR897=0,"",AR897)</f>
        <v>#N/A</v>
      </c>
      <c r="BJ897" s="78" t="e">
        <f aca="false">IF(AS897=0,"",AS897)</f>
        <v>#N/A</v>
      </c>
      <c r="BK897" s="78" t="e">
        <f aca="false">IF(AT897=0,"",AT897)</f>
        <v>#N/A</v>
      </c>
      <c r="BL897" s="78" t="e">
        <f aca="false">IF(AU897=0,"",AU897)</f>
        <v>#N/A</v>
      </c>
      <c r="BM897" s="78" t="e">
        <f aca="false">IF(AV897=0,"",AV897)</f>
        <v>#N/A</v>
      </c>
      <c r="BN897" s="78" t="e">
        <f aca="false">IF(AW897=0,"",AW897)</f>
        <v>#N/A</v>
      </c>
      <c r="BO897" s="78" t="e">
        <f aca="false">IF(AX897=0,"",AX897)</f>
        <v>#N/A</v>
      </c>
      <c r="BP897" s="78" t="e">
        <f aca="false">IF(AY897=0,"",AY897)</f>
        <v>#N/A</v>
      </c>
      <c r="BQ897" s="78" t="e">
        <f aca="false">IF(AZ897=0,"",AZ897)</f>
        <v>#N/A</v>
      </c>
      <c r="BR897" s="78" t="e">
        <f aca="false">IF(BA897=0,"",BA897)</f>
        <v>#N/A</v>
      </c>
      <c r="BS897" s="78" t="e">
        <f aca="false">IF(BB897=0,"",BB897)</f>
        <v>#N/A</v>
      </c>
      <c r="BT897" s="78" t="e">
        <f aca="false">IF(BC897=0,"",BC897)</f>
        <v>#N/A</v>
      </c>
      <c r="BU897" s="78" t="e">
        <f aca="false">IF(BD897=0,"",BD897)</f>
        <v>#N/A</v>
      </c>
    </row>
    <row r="898" customFormat="false" ht="56.7" hidden="false" customHeight="true" outlineLevel="0" collapsed="false">
      <c r="A898" s="137"/>
      <c r="B898" s="138"/>
      <c r="C898" s="139"/>
      <c r="D898" s="139"/>
      <c r="E898" s="143"/>
      <c r="F898" s="120"/>
      <c r="G898" s="121"/>
      <c r="H898" s="122"/>
      <c r="I898" s="123"/>
      <c r="J898" s="116"/>
      <c r="K898" s="124" t="str">
        <f aca="false">IF(ISBLANK(I898),"",ROUND(IF(J898&lt;&gt;"€",IF(J898="$",I898*TRANSFERENCIAS!$E$29,I898*TRANSFERENCIAS!$H$29),I898),2))</f>
        <v/>
      </c>
      <c r="L898" s="142"/>
      <c r="M898" s="142"/>
      <c r="N898" s="142"/>
      <c r="O898" s="142"/>
      <c r="P898" s="142"/>
      <c r="Q898" s="160" t="str">
        <f aca="false">IF(ISNUMBER(X898),X898,"P")</f>
        <v>P</v>
      </c>
      <c r="W898" s="129" t="n">
        <f aca="false">SUM(L898:O898)</f>
        <v>0</v>
      </c>
      <c r="X898" s="129" t="str">
        <f aca="false">IF(W898&gt;0,ABS(W898-K898),"")</f>
        <v/>
      </c>
      <c r="AO898" s="78" t="e">
        <f aca="false">VLOOKUP(F898,PTDS2!$A$1:$Q$13,2)</f>
        <v>#N/A</v>
      </c>
      <c r="AP898" s="78" t="e">
        <f aca="false">VLOOKUP(F898,PTDS2!$A$1:$Q$13,3)</f>
        <v>#N/A</v>
      </c>
      <c r="AQ898" s="78" t="e">
        <f aca="false">VLOOKUP(F898,PTDS2!$A$1:$Q$13,4)</f>
        <v>#N/A</v>
      </c>
      <c r="AR898" s="78" t="e">
        <f aca="false">VLOOKUP(F898,PTDS2!$A$1:$Q$13,5)</f>
        <v>#N/A</v>
      </c>
      <c r="AS898" s="78" t="e">
        <f aca="false">VLOOKUP(F898,PTDS2!$A$1:$Q$13,6)</f>
        <v>#N/A</v>
      </c>
      <c r="AT898" s="78" t="e">
        <f aca="false">VLOOKUP(F898,PTDS2!$A$1:$Q$13,7)</f>
        <v>#N/A</v>
      </c>
      <c r="AU898" s="78" t="e">
        <f aca="false">VLOOKUP(F898,PTDS2!$A$1:$Q$13,8)</f>
        <v>#N/A</v>
      </c>
      <c r="AV898" s="78" t="e">
        <f aca="false">VLOOKUP(F898,PTDS2!$A$1:$Q$13,9)</f>
        <v>#N/A</v>
      </c>
      <c r="AW898" s="78" t="e">
        <f aca="false">VLOOKUP(F898,PTDS2!$A$1:$Q$13,10)</f>
        <v>#N/A</v>
      </c>
      <c r="AX898" s="78" t="e">
        <f aca="false">VLOOKUP(F898,PTDS2!$A$1:$Q$13,11)</f>
        <v>#N/A</v>
      </c>
      <c r="AY898" s="78" t="e">
        <f aca="false">VLOOKUP(F898,PTDS2!$A$1:$Q$13,12)</f>
        <v>#N/A</v>
      </c>
      <c r="AZ898" s="78" t="e">
        <f aca="false">VLOOKUP(F898,PTDS2!$A$1:$Q$13,13)</f>
        <v>#N/A</v>
      </c>
      <c r="BA898" s="78" t="e">
        <f aca="false">VLOOKUP(F898,PTDS2!$A$1:$Q$13,14)</f>
        <v>#N/A</v>
      </c>
      <c r="BB898" s="78" t="e">
        <f aca="false">VLOOKUP(F898,PTDS2!$A$1:$Q$13,15)</f>
        <v>#N/A</v>
      </c>
      <c r="BC898" s="78" t="e">
        <f aca="false">VLOOKUP(F898,PTDS2!$A$1:$Q$13,16)</f>
        <v>#N/A</v>
      </c>
      <c r="BD898" s="78" t="e">
        <f aca="false">VLOOKUP(F898,PTDS2!$A$1:$Q$13,17)</f>
        <v>#N/A</v>
      </c>
      <c r="BF898" s="78" t="e">
        <f aca="false">IF(AO898=0,"",AO898)</f>
        <v>#N/A</v>
      </c>
      <c r="BG898" s="78" t="e">
        <f aca="false">IF(AP898=0,"",AP898)</f>
        <v>#N/A</v>
      </c>
      <c r="BH898" s="78" t="e">
        <f aca="false">IF(AQ898=0,"",AQ898)</f>
        <v>#N/A</v>
      </c>
      <c r="BI898" s="78" t="e">
        <f aca="false">IF(AR898=0,"",AR898)</f>
        <v>#N/A</v>
      </c>
      <c r="BJ898" s="78" t="e">
        <f aca="false">IF(AS898=0,"",AS898)</f>
        <v>#N/A</v>
      </c>
      <c r="BK898" s="78" t="e">
        <f aca="false">IF(AT898=0,"",AT898)</f>
        <v>#N/A</v>
      </c>
      <c r="BL898" s="78" t="e">
        <f aca="false">IF(AU898=0,"",AU898)</f>
        <v>#N/A</v>
      </c>
      <c r="BM898" s="78" t="e">
        <f aca="false">IF(AV898=0,"",AV898)</f>
        <v>#N/A</v>
      </c>
      <c r="BN898" s="78" t="e">
        <f aca="false">IF(AW898=0,"",AW898)</f>
        <v>#N/A</v>
      </c>
      <c r="BO898" s="78" t="e">
        <f aca="false">IF(AX898=0,"",AX898)</f>
        <v>#N/A</v>
      </c>
      <c r="BP898" s="78" t="e">
        <f aca="false">IF(AY898=0,"",AY898)</f>
        <v>#N/A</v>
      </c>
      <c r="BQ898" s="78" t="e">
        <f aca="false">IF(AZ898=0,"",AZ898)</f>
        <v>#N/A</v>
      </c>
      <c r="BR898" s="78" t="e">
        <f aca="false">IF(BA898=0,"",BA898)</f>
        <v>#N/A</v>
      </c>
      <c r="BS898" s="78" t="e">
        <f aca="false">IF(BB898=0,"",BB898)</f>
        <v>#N/A</v>
      </c>
      <c r="BT898" s="78" t="e">
        <f aca="false">IF(BC898=0,"",BC898)</f>
        <v>#N/A</v>
      </c>
      <c r="BU898" s="78" t="e">
        <f aca="false">IF(BD898=0,"",BD898)</f>
        <v>#N/A</v>
      </c>
    </row>
    <row r="899" customFormat="false" ht="56.7" hidden="false" customHeight="true" outlineLevel="0" collapsed="false">
      <c r="A899" s="137"/>
      <c r="B899" s="138"/>
      <c r="C899" s="139"/>
      <c r="D899" s="139"/>
      <c r="E899" s="143"/>
      <c r="F899" s="120"/>
      <c r="G899" s="121"/>
      <c r="H899" s="122"/>
      <c r="I899" s="123"/>
      <c r="J899" s="116"/>
      <c r="K899" s="124" t="str">
        <f aca="false">IF(ISBLANK(I899),"",ROUND(IF(J899&lt;&gt;"€",IF(J899="$",I899*TRANSFERENCIAS!$E$29,I899*TRANSFERENCIAS!$H$29),I899),2))</f>
        <v/>
      </c>
      <c r="L899" s="142"/>
      <c r="M899" s="142"/>
      <c r="N899" s="142"/>
      <c r="O899" s="142"/>
      <c r="P899" s="142"/>
      <c r="Q899" s="160" t="str">
        <f aca="false">IF(ISNUMBER(X899),X899,"P")</f>
        <v>P</v>
      </c>
      <c r="W899" s="129" t="n">
        <f aca="false">SUM(L899:O899)</f>
        <v>0</v>
      </c>
      <c r="X899" s="129" t="str">
        <f aca="false">IF(W899&gt;0,ABS(W899-K899),"")</f>
        <v/>
      </c>
      <c r="AO899" s="78" t="e">
        <f aca="false">VLOOKUP(F899,PTDS2!$A$1:$Q$13,2)</f>
        <v>#N/A</v>
      </c>
      <c r="AP899" s="78" t="e">
        <f aca="false">VLOOKUP(F899,PTDS2!$A$1:$Q$13,3)</f>
        <v>#N/A</v>
      </c>
      <c r="AQ899" s="78" t="e">
        <f aca="false">VLOOKUP(F899,PTDS2!$A$1:$Q$13,4)</f>
        <v>#N/A</v>
      </c>
      <c r="AR899" s="78" t="e">
        <f aca="false">VLOOKUP(F899,PTDS2!$A$1:$Q$13,5)</f>
        <v>#N/A</v>
      </c>
      <c r="AS899" s="78" t="e">
        <f aca="false">VLOOKUP(F899,PTDS2!$A$1:$Q$13,6)</f>
        <v>#N/A</v>
      </c>
      <c r="AT899" s="78" t="e">
        <f aca="false">VLOOKUP(F899,PTDS2!$A$1:$Q$13,7)</f>
        <v>#N/A</v>
      </c>
      <c r="AU899" s="78" t="e">
        <f aca="false">VLOOKUP(F899,PTDS2!$A$1:$Q$13,8)</f>
        <v>#N/A</v>
      </c>
      <c r="AV899" s="78" t="e">
        <f aca="false">VLOOKUP(F899,PTDS2!$A$1:$Q$13,9)</f>
        <v>#N/A</v>
      </c>
      <c r="AW899" s="78" t="e">
        <f aca="false">VLOOKUP(F899,PTDS2!$A$1:$Q$13,10)</f>
        <v>#N/A</v>
      </c>
      <c r="AX899" s="78" t="e">
        <f aca="false">VLOOKUP(F899,PTDS2!$A$1:$Q$13,11)</f>
        <v>#N/A</v>
      </c>
      <c r="AY899" s="78" t="e">
        <f aca="false">VLOOKUP(F899,PTDS2!$A$1:$Q$13,12)</f>
        <v>#N/A</v>
      </c>
      <c r="AZ899" s="78" t="e">
        <f aca="false">VLOOKUP(F899,PTDS2!$A$1:$Q$13,13)</f>
        <v>#N/A</v>
      </c>
      <c r="BA899" s="78" t="e">
        <f aca="false">VLOOKUP(F899,PTDS2!$A$1:$Q$13,14)</f>
        <v>#N/A</v>
      </c>
      <c r="BB899" s="78" t="e">
        <f aca="false">VLOOKUP(F899,PTDS2!$A$1:$Q$13,15)</f>
        <v>#N/A</v>
      </c>
      <c r="BC899" s="78" t="e">
        <f aca="false">VLOOKUP(F899,PTDS2!$A$1:$Q$13,16)</f>
        <v>#N/A</v>
      </c>
      <c r="BD899" s="78" t="e">
        <f aca="false">VLOOKUP(F899,PTDS2!$A$1:$Q$13,17)</f>
        <v>#N/A</v>
      </c>
      <c r="BF899" s="78" t="e">
        <f aca="false">IF(AO899=0,"",AO899)</f>
        <v>#N/A</v>
      </c>
      <c r="BG899" s="78" t="e">
        <f aca="false">IF(AP899=0,"",AP899)</f>
        <v>#N/A</v>
      </c>
      <c r="BH899" s="78" t="e">
        <f aca="false">IF(AQ899=0,"",AQ899)</f>
        <v>#N/A</v>
      </c>
      <c r="BI899" s="78" t="e">
        <f aca="false">IF(AR899=0,"",AR899)</f>
        <v>#N/A</v>
      </c>
      <c r="BJ899" s="78" t="e">
        <f aca="false">IF(AS899=0,"",AS899)</f>
        <v>#N/A</v>
      </c>
      <c r="BK899" s="78" t="e">
        <f aca="false">IF(AT899=0,"",AT899)</f>
        <v>#N/A</v>
      </c>
      <c r="BL899" s="78" t="e">
        <f aca="false">IF(AU899=0,"",AU899)</f>
        <v>#N/A</v>
      </c>
      <c r="BM899" s="78" t="e">
        <f aca="false">IF(AV899=0,"",AV899)</f>
        <v>#N/A</v>
      </c>
      <c r="BN899" s="78" t="e">
        <f aca="false">IF(AW899=0,"",AW899)</f>
        <v>#N/A</v>
      </c>
      <c r="BO899" s="78" t="e">
        <f aca="false">IF(AX899=0,"",AX899)</f>
        <v>#N/A</v>
      </c>
      <c r="BP899" s="78" t="e">
        <f aca="false">IF(AY899=0,"",AY899)</f>
        <v>#N/A</v>
      </c>
      <c r="BQ899" s="78" t="e">
        <f aca="false">IF(AZ899=0,"",AZ899)</f>
        <v>#N/A</v>
      </c>
      <c r="BR899" s="78" t="e">
        <f aca="false">IF(BA899=0,"",BA899)</f>
        <v>#N/A</v>
      </c>
      <c r="BS899" s="78" t="e">
        <f aca="false">IF(BB899=0,"",BB899)</f>
        <v>#N/A</v>
      </c>
      <c r="BT899" s="78" t="e">
        <f aca="false">IF(BC899=0,"",BC899)</f>
        <v>#N/A</v>
      </c>
      <c r="BU899" s="78" t="e">
        <f aca="false">IF(BD899=0,"",BD899)</f>
        <v>#N/A</v>
      </c>
    </row>
    <row r="900" customFormat="false" ht="56.7" hidden="false" customHeight="true" outlineLevel="0" collapsed="false">
      <c r="A900" s="137"/>
      <c r="B900" s="138"/>
      <c r="C900" s="139"/>
      <c r="D900" s="139"/>
      <c r="E900" s="143"/>
      <c r="F900" s="120"/>
      <c r="G900" s="121"/>
      <c r="H900" s="122"/>
      <c r="I900" s="123"/>
      <c r="J900" s="116"/>
      <c r="K900" s="124" t="str">
        <f aca="false">IF(ISBLANK(I900),"",ROUND(IF(J900&lt;&gt;"€",IF(J900="$",I900*TRANSFERENCIAS!$E$29,I900*TRANSFERENCIAS!$H$29),I900),2))</f>
        <v/>
      </c>
      <c r="L900" s="142"/>
      <c r="M900" s="142"/>
      <c r="N900" s="142"/>
      <c r="O900" s="142"/>
      <c r="P900" s="142"/>
      <c r="Q900" s="160" t="str">
        <f aca="false">IF(ISNUMBER(X900),X900,"P")</f>
        <v>P</v>
      </c>
      <c r="W900" s="129" t="n">
        <f aca="false">SUM(L900:O900)</f>
        <v>0</v>
      </c>
      <c r="X900" s="129" t="str">
        <f aca="false">IF(W900&gt;0,ABS(W900-K900),"")</f>
        <v/>
      </c>
      <c r="AO900" s="78" t="e">
        <f aca="false">VLOOKUP(F900,PTDS2!$A$1:$Q$13,2)</f>
        <v>#N/A</v>
      </c>
      <c r="AP900" s="78" t="e">
        <f aca="false">VLOOKUP(F900,PTDS2!$A$1:$Q$13,3)</f>
        <v>#N/A</v>
      </c>
      <c r="AQ900" s="78" t="e">
        <f aca="false">VLOOKUP(F900,PTDS2!$A$1:$Q$13,4)</f>
        <v>#N/A</v>
      </c>
      <c r="AR900" s="78" t="e">
        <f aca="false">VLOOKUP(F900,PTDS2!$A$1:$Q$13,5)</f>
        <v>#N/A</v>
      </c>
      <c r="AS900" s="78" t="e">
        <f aca="false">VLOOKUP(F900,PTDS2!$A$1:$Q$13,6)</f>
        <v>#N/A</v>
      </c>
      <c r="AT900" s="78" t="e">
        <f aca="false">VLOOKUP(F900,PTDS2!$A$1:$Q$13,7)</f>
        <v>#N/A</v>
      </c>
      <c r="AU900" s="78" t="e">
        <f aca="false">VLOOKUP(F900,PTDS2!$A$1:$Q$13,8)</f>
        <v>#N/A</v>
      </c>
      <c r="AV900" s="78" t="e">
        <f aca="false">VLOOKUP(F900,PTDS2!$A$1:$Q$13,9)</f>
        <v>#N/A</v>
      </c>
      <c r="AW900" s="78" t="e">
        <f aca="false">VLOOKUP(F900,PTDS2!$A$1:$Q$13,10)</f>
        <v>#N/A</v>
      </c>
      <c r="AX900" s="78" t="e">
        <f aca="false">VLOOKUP(F900,PTDS2!$A$1:$Q$13,11)</f>
        <v>#N/A</v>
      </c>
      <c r="AY900" s="78" t="e">
        <f aca="false">VLOOKUP(F900,PTDS2!$A$1:$Q$13,12)</f>
        <v>#N/A</v>
      </c>
      <c r="AZ900" s="78" t="e">
        <f aca="false">VLOOKUP(F900,PTDS2!$A$1:$Q$13,13)</f>
        <v>#N/A</v>
      </c>
      <c r="BA900" s="78" t="e">
        <f aca="false">VLOOKUP(F900,PTDS2!$A$1:$Q$13,14)</f>
        <v>#N/A</v>
      </c>
      <c r="BB900" s="78" t="e">
        <f aca="false">VLOOKUP(F900,PTDS2!$A$1:$Q$13,15)</f>
        <v>#N/A</v>
      </c>
      <c r="BC900" s="78" t="e">
        <f aca="false">VLOOKUP(F900,PTDS2!$A$1:$Q$13,16)</f>
        <v>#N/A</v>
      </c>
      <c r="BD900" s="78" t="e">
        <f aca="false">VLOOKUP(F900,PTDS2!$A$1:$Q$13,17)</f>
        <v>#N/A</v>
      </c>
      <c r="BF900" s="78" t="e">
        <f aca="false">IF(AO900=0,"",AO900)</f>
        <v>#N/A</v>
      </c>
      <c r="BG900" s="78" t="e">
        <f aca="false">IF(AP900=0,"",AP900)</f>
        <v>#N/A</v>
      </c>
      <c r="BH900" s="78" t="e">
        <f aca="false">IF(AQ900=0,"",AQ900)</f>
        <v>#N/A</v>
      </c>
      <c r="BI900" s="78" t="e">
        <f aca="false">IF(AR900=0,"",AR900)</f>
        <v>#N/A</v>
      </c>
      <c r="BJ900" s="78" t="e">
        <f aca="false">IF(AS900=0,"",AS900)</f>
        <v>#N/A</v>
      </c>
      <c r="BK900" s="78" t="e">
        <f aca="false">IF(AT900=0,"",AT900)</f>
        <v>#N/A</v>
      </c>
      <c r="BL900" s="78" t="e">
        <f aca="false">IF(AU900=0,"",AU900)</f>
        <v>#N/A</v>
      </c>
      <c r="BM900" s="78" t="e">
        <f aca="false">IF(AV900=0,"",AV900)</f>
        <v>#N/A</v>
      </c>
      <c r="BN900" s="78" t="e">
        <f aca="false">IF(AW900=0,"",AW900)</f>
        <v>#N/A</v>
      </c>
      <c r="BO900" s="78" t="e">
        <f aca="false">IF(AX900=0,"",AX900)</f>
        <v>#N/A</v>
      </c>
      <c r="BP900" s="78" t="e">
        <f aca="false">IF(AY900=0,"",AY900)</f>
        <v>#N/A</v>
      </c>
      <c r="BQ900" s="78" t="e">
        <f aca="false">IF(AZ900=0,"",AZ900)</f>
        <v>#N/A</v>
      </c>
      <c r="BR900" s="78" t="e">
        <f aca="false">IF(BA900=0,"",BA900)</f>
        <v>#N/A</v>
      </c>
      <c r="BS900" s="78" t="e">
        <f aca="false">IF(BB900=0,"",BB900)</f>
        <v>#N/A</v>
      </c>
      <c r="BT900" s="78" t="e">
        <f aca="false">IF(BC900=0,"",BC900)</f>
        <v>#N/A</v>
      </c>
      <c r="BU900" s="78" t="e">
        <f aca="false">IF(BD900=0,"",BD900)</f>
        <v>#N/A</v>
      </c>
    </row>
    <row r="901" customFormat="false" ht="56.7" hidden="false" customHeight="true" outlineLevel="0" collapsed="false">
      <c r="A901" s="137"/>
      <c r="B901" s="138"/>
      <c r="C901" s="139"/>
      <c r="D901" s="139"/>
      <c r="E901" s="143"/>
      <c r="F901" s="120"/>
      <c r="G901" s="121"/>
      <c r="H901" s="122"/>
      <c r="I901" s="123"/>
      <c r="J901" s="116"/>
      <c r="K901" s="124" t="str">
        <f aca="false">IF(ISBLANK(I901),"",ROUND(IF(J901&lt;&gt;"€",IF(J901="$",I901*TRANSFERENCIAS!$E$29,I901*TRANSFERENCIAS!$H$29),I901),2))</f>
        <v/>
      </c>
      <c r="L901" s="142"/>
      <c r="M901" s="142"/>
      <c r="N901" s="142"/>
      <c r="O901" s="142"/>
      <c r="P901" s="142"/>
      <c r="Q901" s="160" t="str">
        <f aca="false">IF(ISNUMBER(X901),X901,"P")</f>
        <v>P</v>
      </c>
      <c r="W901" s="129" t="n">
        <f aca="false">SUM(L901:O901)</f>
        <v>0</v>
      </c>
      <c r="X901" s="129" t="str">
        <f aca="false">IF(W901&gt;0,ABS(W901-K901),"")</f>
        <v/>
      </c>
      <c r="AO901" s="78" t="e">
        <f aca="false">VLOOKUP(F901,PTDS2!$A$1:$Q$13,2)</f>
        <v>#N/A</v>
      </c>
      <c r="AP901" s="78" t="e">
        <f aca="false">VLOOKUP(F901,PTDS2!$A$1:$Q$13,3)</f>
        <v>#N/A</v>
      </c>
      <c r="AQ901" s="78" t="e">
        <f aca="false">VLOOKUP(F901,PTDS2!$A$1:$Q$13,4)</f>
        <v>#N/A</v>
      </c>
      <c r="AR901" s="78" t="e">
        <f aca="false">VLOOKUP(F901,PTDS2!$A$1:$Q$13,5)</f>
        <v>#N/A</v>
      </c>
      <c r="AS901" s="78" t="e">
        <f aca="false">VLOOKUP(F901,PTDS2!$A$1:$Q$13,6)</f>
        <v>#N/A</v>
      </c>
      <c r="AT901" s="78" t="e">
        <f aca="false">VLOOKUP(F901,PTDS2!$A$1:$Q$13,7)</f>
        <v>#N/A</v>
      </c>
      <c r="AU901" s="78" t="e">
        <f aca="false">VLOOKUP(F901,PTDS2!$A$1:$Q$13,8)</f>
        <v>#N/A</v>
      </c>
      <c r="AV901" s="78" t="e">
        <f aca="false">VLOOKUP(F901,PTDS2!$A$1:$Q$13,9)</f>
        <v>#N/A</v>
      </c>
      <c r="AW901" s="78" t="e">
        <f aca="false">VLOOKUP(F901,PTDS2!$A$1:$Q$13,10)</f>
        <v>#N/A</v>
      </c>
      <c r="AX901" s="78" t="e">
        <f aca="false">VLOOKUP(F901,PTDS2!$A$1:$Q$13,11)</f>
        <v>#N/A</v>
      </c>
      <c r="AY901" s="78" t="e">
        <f aca="false">VLOOKUP(F901,PTDS2!$A$1:$Q$13,12)</f>
        <v>#N/A</v>
      </c>
      <c r="AZ901" s="78" t="e">
        <f aca="false">VLOOKUP(F901,PTDS2!$A$1:$Q$13,13)</f>
        <v>#N/A</v>
      </c>
      <c r="BA901" s="78" t="e">
        <f aca="false">VLOOKUP(F901,PTDS2!$A$1:$Q$13,14)</f>
        <v>#N/A</v>
      </c>
      <c r="BB901" s="78" t="e">
        <f aca="false">VLOOKUP(F901,PTDS2!$A$1:$Q$13,15)</f>
        <v>#N/A</v>
      </c>
      <c r="BC901" s="78" t="e">
        <f aca="false">VLOOKUP(F901,PTDS2!$A$1:$Q$13,16)</f>
        <v>#N/A</v>
      </c>
      <c r="BD901" s="78" t="e">
        <f aca="false">VLOOKUP(F901,PTDS2!$A$1:$Q$13,17)</f>
        <v>#N/A</v>
      </c>
      <c r="BF901" s="78" t="e">
        <f aca="false">IF(AO901=0,"",AO901)</f>
        <v>#N/A</v>
      </c>
      <c r="BG901" s="78" t="e">
        <f aca="false">IF(AP901=0,"",AP901)</f>
        <v>#N/A</v>
      </c>
      <c r="BH901" s="78" t="e">
        <f aca="false">IF(AQ901=0,"",AQ901)</f>
        <v>#N/A</v>
      </c>
      <c r="BI901" s="78" t="e">
        <f aca="false">IF(AR901=0,"",AR901)</f>
        <v>#N/A</v>
      </c>
      <c r="BJ901" s="78" t="e">
        <f aca="false">IF(AS901=0,"",AS901)</f>
        <v>#N/A</v>
      </c>
      <c r="BK901" s="78" t="e">
        <f aca="false">IF(AT901=0,"",AT901)</f>
        <v>#N/A</v>
      </c>
      <c r="BL901" s="78" t="e">
        <f aca="false">IF(AU901=0,"",AU901)</f>
        <v>#N/A</v>
      </c>
      <c r="BM901" s="78" t="e">
        <f aca="false">IF(AV901=0,"",AV901)</f>
        <v>#N/A</v>
      </c>
      <c r="BN901" s="78" t="e">
        <f aca="false">IF(AW901=0,"",AW901)</f>
        <v>#N/A</v>
      </c>
      <c r="BO901" s="78" t="e">
        <f aca="false">IF(AX901=0,"",AX901)</f>
        <v>#N/A</v>
      </c>
      <c r="BP901" s="78" t="e">
        <f aca="false">IF(AY901=0,"",AY901)</f>
        <v>#N/A</v>
      </c>
      <c r="BQ901" s="78" t="e">
        <f aca="false">IF(AZ901=0,"",AZ901)</f>
        <v>#N/A</v>
      </c>
      <c r="BR901" s="78" t="e">
        <f aca="false">IF(BA901=0,"",BA901)</f>
        <v>#N/A</v>
      </c>
      <c r="BS901" s="78" t="e">
        <f aca="false">IF(BB901=0,"",BB901)</f>
        <v>#N/A</v>
      </c>
      <c r="BT901" s="78" t="e">
        <f aca="false">IF(BC901=0,"",BC901)</f>
        <v>#N/A</v>
      </c>
      <c r="BU901" s="78" t="e">
        <f aca="false">IF(BD901=0,"",BD901)</f>
        <v>#N/A</v>
      </c>
    </row>
    <row r="902" customFormat="false" ht="56.7" hidden="false" customHeight="true" outlineLevel="0" collapsed="false">
      <c r="A902" s="137"/>
      <c r="B902" s="138"/>
      <c r="C902" s="139"/>
      <c r="D902" s="139"/>
      <c r="E902" s="143"/>
      <c r="F902" s="120"/>
      <c r="G902" s="121"/>
      <c r="H902" s="122"/>
      <c r="I902" s="123"/>
      <c r="J902" s="116"/>
      <c r="K902" s="124" t="str">
        <f aca="false">IF(ISBLANK(I902),"",ROUND(IF(J902&lt;&gt;"€",IF(J902="$",I902*TRANSFERENCIAS!$E$29,I902*TRANSFERENCIAS!$H$29),I902),2))</f>
        <v/>
      </c>
      <c r="L902" s="142"/>
      <c r="M902" s="142"/>
      <c r="N902" s="142"/>
      <c r="O902" s="142"/>
      <c r="P902" s="142"/>
      <c r="Q902" s="160" t="str">
        <f aca="false">IF(ISNUMBER(X902),X902,"P")</f>
        <v>P</v>
      </c>
      <c r="W902" s="129" t="n">
        <f aca="false">SUM(L902:O902)</f>
        <v>0</v>
      </c>
      <c r="X902" s="129" t="str">
        <f aca="false">IF(W902&gt;0,ABS(W902-K902),"")</f>
        <v/>
      </c>
      <c r="AO902" s="78" t="e">
        <f aca="false">VLOOKUP(F902,PTDS2!$A$1:$Q$13,2)</f>
        <v>#N/A</v>
      </c>
      <c r="AP902" s="78" t="e">
        <f aca="false">VLOOKUP(F902,PTDS2!$A$1:$Q$13,3)</f>
        <v>#N/A</v>
      </c>
      <c r="AQ902" s="78" t="e">
        <f aca="false">VLOOKUP(F902,PTDS2!$A$1:$Q$13,4)</f>
        <v>#N/A</v>
      </c>
      <c r="AR902" s="78" t="e">
        <f aca="false">VLOOKUP(F902,PTDS2!$A$1:$Q$13,5)</f>
        <v>#N/A</v>
      </c>
      <c r="AS902" s="78" t="e">
        <f aca="false">VLOOKUP(F902,PTDS2!$A$1:$Q$13,6)</f>
        <v>#N/A</v>
      </c>
      <c r="AT902" s="78" t="e">
        <f aca="false">VLOOKUP(F902,PTDS2!$A$1:$Q$13,7)</f>
        <v>#N/A</v>
      </c>
      <c r="AU902" s="78" t="e">
        <f aca="false">VLOOKUP(F902,PTDS2!$A$1:$Q$13,8)</f>
        <v>#N/A</v>
      </c>
      <c r="AV902" s="78" t="e">
        <f aca="false">VLOOKUP(F902,PTDS2!$A$1:$Q$13,9)</f>
        <v>#N/A</v>
      </c>
      <c r="AW902" s="78" t="e">
        <f aca="false">VLOOKUP(F902,PTDS2!$A$1:$Q$13,10)</f>
        <v>#N/A</v>
      </c>
      <c r="AX902" s="78" t="e">
        <f aca="false">VLOOKUP(F902,PTDS2!$A$1:$Q$13,11)</f>
        <v>#N/A</v>
      </c>
      <c r="AY902" s="78" t="e">
        <f aca="false">VLOOKUP(F902,PTDS2!$A$1:$Q$13,12)</f>
        <v>#N/A</v>
      </c>
      <c r="AZ902" s="78" t="e">
        <f aca="false">VLOOKUP(F902,PTDS2!$A$1:$Q$13,13)</f>
        <v>#N/A</v>
      </c>
      <c r="BA902" s="78" t="e">
        <f aca="false">VLOOKUP(F902,PTDS2!$A$1:$Q$13,14)</f>
        <v>#N/A</v>
      </c>
      <c r="BB902" s="78" t="e">
        <f aca="false">VLOOKUP(F902,PTDS2!$A$1:$Q$13,15)</f>
        <v>#N/A</v>
      </c>
      <c r="BC902" s="78" t="e">
        <f aca="false">VLOOKUP(F902,PTDS2!$A$1:$Q$13,16)</f>
        <v>#N/A</v>
      </c>
      <c r="BD902" s="78" t="e">
        <f aca="false">VLOOKUP(F902,PTDS2!$A$1:$Q$13,17)</f>
        <v>#N/A</v>
      </c>
      <c r="BF902" s="78" t="e">
        <f aca="false">IF(AO902=0,"",AO902)</f>
        <v>#N/A</v>
      </c>
      <c r="BG902" s="78" t="e">
        <f aca="false">IF(AP902=0,"",AP902)</f>
        <v>#N/A</v>
      </c>
      <c r="BH902" s="78" t="e">
        <f aca="false">IF(AQ902=0,"",AQ902)</f>
        <v>#N/A</v>
      </c>
      <c r="BI902" s="78" t="e">
        <f aca="false">IF(AR902=0,"",AR902)</f>
        <v>#N/A</v>
      </c>
      <c r="BJ902" s="78" t="e">
        <f aca="false">IF(AS902=0,"",AS902)</f>
        <v>#N/A</v>
      </c>
      <c r="BK902" s="78" t="e">
        <f aca="false">IF(AT902=0,"",AT902)</f>
        <v>#N/A</v>
      </c>
      <c r="BL902" s="78" t="e">
        <f aca="false">IF(AU902=0,"",AU902)</f>
        <v>#N/A</v>
      </c>
      <c r="BM902" s="78" t="e">
        <f aca="false">IF(AV902=0,"",AV902)</f>
        <v>#N/A</v>
      </c>
      <c r="BN902" s="78" t="e">
        <f aca="false">IF(AW902=0,"",AW902)</f>
        <v>#N/A</v>
      </c>
      <c r="BO902" s="78" t="e">
        <f aca="false">IF(AX902=0,"",AX902)</f>
        <v>#N/A</v>
      </c>
      <c r="BP902" s="78" t="e">
        <f aca="false">IF(AY902=0,"",AY902)</f>
        <v>#N/A</v>
      </c>
      <c r="BQ902" s="78" t="e">
        <f aca="false">IF(AZ902=0,"",AZ902)</f>
        <v>#N/A</v>
      </c>
      <c r="BR902" s="78" t="e">
        <f aca="false">IF(BA902=0,"",BA902)</f>
        <v>#N/A</v>
      </c>
      <c r="BS902" s="78" t="e">
        <f aca="false">IF(BB902=0,"",BB902)</f>
        <v>#N/A</v>
      </c>
      <c r="BT902" s="78" t="e">
        <f aca="false">IF(BC902=0,"",BC902)</f>
        <v>#N/A</v>
      </c>
      <c r="BU902" s="78" t="e">
        <f aca="false">IF(BD902=0,"",BD902)</f>
        <v>#N/A</v>
      </c>
    </row>
    <row r="903" customFormat="false" ht="56.7" hidden="false" customHeight="true" outlineLevel="0" collapsed="false">
      <c r="A903" s="137"/>
      <c r="B903" s="138"/>
      <c r="C903" s="139"/>
      <c r="D903" s="139"/>
      <c r="E903" s="143"/>
      <c r="F903" s="120"/>
      <c r="G903" s="121"/>
      <c r="H903" s="122"/>
      <c r="I903" s="123"/>
      <c r="J903" s="116"/>
      <c r="K903" s="124" t="str">
        <f aca="false">IF(ISBLANK(I903),"",ROUND(IF(J903&lt;&gt;"€",IF(J903="$",I903*TRANSFERENCIAS!$E$29,I903*TRANSFERENCIAS!$H$29),I903),2))</f>
        <v/>
      </c>
      <c r="L903" s="142"/>
      <c r="M903" s="142"/>
      <c r="N903" s="142"/>
      <c r="O903" s="142"/>
      <c r="P903" s="142"/>
      <c r="Q903" s="160" t="str">
        <f aca="false">IF(ISNUMBER(X903),X903,"P")</f>
        <v>P</v>
      </c>
      <c r="W903" s="129" t="n">
        <f aca="false">SUM(L903:O903)</f>
        <v>0</v>
      </c>
      <c r="X903" s="129" t="str">
        <f aca="false">IF(W903&gt;0,ABS(W903-K903),"")</f>
        <v/>
      </c>
      <c r="AO903" s="78" t="e">
        <f aca="false">VLOOKUP(F903,PTDS2!$A$1:$Q$13,2)</f>
        <v>#N/A</v>
      </c>
      <c r="AP903" s="78" t="e">
        <f aca="false">VLOOKUP(F903,PTDS2!$A$1:$Q$13,3)</f>
        <v>#N/A</v>
      </c>
      <c r="AQ903" s="78" t="e">
        <f aca="false">VLOOKUP(F903,PTDS2!$A$1:$Q$13,4)</f>
        <v>#N/A</v>
      </c>
      <c r="AR903" s="78" t="e">
        <f aca="false">VLOOKUP(F903,PTDS2!$A$1:$Q$13,5)</f>
        <v>#N/A</v>
      </c>
      <c r="AS903" s="78" t="e">
        <f aca="false">VLOOKUP(F903,PTDS2!$A$1:$Q$13,6)</f>
        <v>#N/A</v>
      </c>
      <c r="AT903" s="78" t="e">
        <f aca="false">VLOOKUP(F903,PTDS2!$A$1:$Q$13,7)</f>
        <v>#N/A</v>
      </c>
      <c r="AU903" s="78" t="e">
        <f aca="false">VLOOKUP(F903,PTDS2!$A$1:$Q$13,8)</f>
        <v>#N/A</v>
      </c>
      <c r="AV903" s="78" t="e">
        <f aca="false">VLOOKUP(F903,PTDS2!$A$1:$Q$13,9)</f>
        <v>#N/A</v>
      </c>
      <c r="AW903" s="78" t="e">
        <f aca="false">VLOOKUP(F903,PTDS2!$A$1:$Q$13,10)</f>
        <v>#N/A</v>
      </c>
      <c r="AX903" s="78" t="e">
        <f aca="false">VLOOKUP(F903,PTDS2!$A$1:$Q$13,11)</f>
        <v>#N/A</v>
      </c>
      <c r="AY903" s="78" t="e">
        <f aca="false">VLOOKUP(F903,PTDS2!$A$1:$Q$13,12)</f>
        <v>#N/A</v>
      </c>
      <c r="AZ903" s="78" t="e">
        <f aca="false">VLOOKUP(F903,PTDS2!$A$1:$Q$13,13)</f>
        <v>#N/A</v>
      </c>
      <c r="BA903" s="78" t="e">
        <f aca="false">VLOOKUP(F903,PTDS2!$A$1:$Q$13,14)</f>
        <v>#N/A</v>
      </c>
      <c r="BB903" s="78" t="e">
        <f aca="false">VLOOKUP(F903,PTDS2!$A$1:$Q$13,15)</f>
        <v>#N/A</v>
      </c>
      <c r="BC903" s="78" t="e">
        <f aca="false">VLOOKUP(F903,PTDS2!$A$1:$Q$13,16)</f>
        <v>#N/A</v>
      </c>
      <c r="BD903" s="78" t="e">
        <f aca="false">VLOOKUP(F903,PTDS2!$A$1:$Q$13,17)</f>
        <v>#N/A</v>
      </c>
      <c r="BF903" s="78" t="e">
        <f aca="false">IF(AO903=0,"",AO903)</f>
        <v>#N/A</v>
      </c>
      <c r="BG903" s="78" t="e">
        <f aca="false">IF(AP903=0,"",AP903)</f>
        <v>#N/A</v>
      </c>
      <c r="BH903" s="78" t="e">
        <f aca="false">IF(AQ903=0,"",AQ903)</f>
        <v>#N/A</v>
      </c>
      <c r="BI903" s="78" t="e">
        <f aca="false">IF(AR903=0,"",AR903)</f>
        <v>#N/A</v>
      </c>
      <c r="BJ903" s="78" t="e">
        <f aca="false">IF(AS903=0,"",AS903)</f>
        <v>#N/A</v>
      </c>
      <c r="BK903" s="78" t="e">
        <f aca="false">IF(AT903=0,"",AT903)</f>
        <v>#N/A</v>
      </c>
      <c r="BL903" s="78" t="e">
        <f aca="false">IF(AU903=0,"",AU903)</f>
        <v>#N/A</v>
      </c>
      <c r="BM903" s="78" t="e">
        <f aca="false">IF(AV903=0,"",AV903)</f>
        <v>#N/A</v>
      </c>
      <c r="BN903" s="78" t="e">
        <f aca="false">IF(AW903=0,"",AW903)</f>
        <v>#N/A</v>
      </c>
      <c r="BO903" s="78" t="e">
        <f aca="false">IF(AX903=0,"",AX903)</f>
        <v>#N/A</v>
      </c>
      <c r="BP903" s="78" t="e">
        <f aca="false">IF(AY903=0,"",AY903)</f>
        <v>#N/A</v>
      </c>
      <c r="BQ903" s="78" t="e">
        <f aca="false">IF(AZ903=0,"",AZ903)</f>
        <v>#N/A</v>
      </c>
      <c r="BR903" s="78" t="e">
        <f aca="false">IF(BA903=0,"",BA903)</f>
        <v>#N/A</v>
      </c>
      <c r="BS903" s="78" t="e">
        <f aca="false">IF(BB903=0,"",BB903)</f>
        <v>#N/A</v>
      </c>
      <c r="BT903" s="78" t="e">
        <f aca="false">IF(BC903=0,"",BC903)</f>
        <v>#N/A</v>
      </c>
      <c r="BU903" s="78" t="e">
        <f aca="false">IF(BD903=0,"",BD903)</f>
        <v>#N/A</v>
      </c>
    </row>
    <row r="904" customFormat="false" ht="56.7" hidden="false" customHeight="true" outlineLevel="0" collapsed="false">
      <c r="A904" s="137"/>
      <c r="B904" s="138"/>
      <c r="C904" s="139"/>
      <c r="D904" s="139"/>
      <c r="E904" s="143"/>
      <c r="F904" s="120"/>
      <c r="G904" s="121"/>
      <c r="H904" s="122"/>
      <c r="I904" s="123"/>
      <c r="J904" s="116"/>
      <c r="K904" s="124" t="str">
        <f aca="false">IF(ISBLANK(I904),"",ROUND(IF(J904&lt;&gt;"€",IF(J904="$",I904*TRANSFERENCIAS!$E$29,I904*TRANSFERENCIAS!$H$29),I904),2))</f>
        <v/>
      </c>
      <c r="L904" s="142"/>
      <c r="M904" s="142"/>
      <c r="N904" s="142"/>
      <c r="O904" s="142"/>
      <c r="P904" s="142"/>
      <c r="Q904" s="160" t="str">
        <f aca="false">IF(ISNUMBER(X904),X904,"P")</f>
        <v>P</v>
      </c>
      <c r="W904" s="129" t="n">
        <f aca="false">SUM(L904:O904)</f>
        <v>0</v>
      </c>
      <c r="X904" s="129" t="str">
        <f aca="false">IF(W904&gt;0,ABS(W904-K904),"")</f>
        <v/>
      </c>
      <c r="AO904" s="78" t="e">
        <f aca="false">VLOOKUP(F904,PTDS2!$A$1:$Q$13,2)</f>
        <v>#N/A</v>
      </c>
      <c r="AP904" s="78" t="e">
        <f aca="false">VLOOKUP(F904,PTDS2!$A$1:$Q$13,3)</f>
        <v>#N/A</v>
      </c>
      <c r="AQ904" s="78" t="e">
        <f aca="false">VLOOKUP(F904,PTDS2!$A$1:$Q$13,4)</f>
        <v>#N/A</v>
      </c>
      <c r="AR904" s="78" t="e">
        <f aca="false">VLOOKUP(F904,PTDS2!$A$1:$Q$13,5)</f>
        <v>#N/A</v>
      </c>
      <c r="AS904" s="78" t="e">
        <f aca="false">VLOOKUP(F904,PTDS2!$A$1:$Q$13,6)</f>
        <v>#N/A</v>
      </c>
      <c r="AT904" s="78" t="e">
        <f aca="false">VLOOKUP(F904,PTDS2!$A$1:$Q$13,7)</f>
        <v>#N/A</v>
      </c>
      <c r="AU904" s="78" t="e">
        <f aca="false">VLOOKUP(F904,PTDS2!$A$1:$Q$13,8)</f>
        <v>#N/A</v>
      </c>
      <c r="AV904" s="78" t="e">
        <f aca="false">VLOOKUP(F904,PTDS2!$A$1:$Q$13,9)</f>
        <v>#N/A</v>
      </c>
      <c r="AW904" s="78" t="e">
        <f aca="false">VLOOKUP(F904,PTDS2!$A$1:$Q$13,10)</f>
        <v>#N/A</v>
      </c>
      <c r="AX904" s="78" t="e">
        <f aca="false">VLOOKUP(F904,PTDS2!$A$1:$Q$13,11)</f>
        <v>#N/A</v>
      </c>
      <c r="AY904" s="78" t="e">
        <f aca="false">VLOOKUP(F904,PTDS2!$A$1:$Q$13,12)</f>
        <v>#N/A</v>
      </c>
      <c r="AZ904" s="78" t="e">
        <f aca="false">VLOOKUP(F904,PTDS2!$A$1:$Q$13,13)</f>
        <v>#N/A</v>
      </c>
      <c r="BA904" s="78" t="e">
        <f aca="false">VLOOKUP(F904,PTDS2!$A$1:$Q$13,14)</f>
        <v>#N/A</v>
      </c>
      <c r="BB904" s="78" t="e">
        <f aca="false">VLOOKUP(F904,PTDS2!$A$1:$Q$13,15)</f>
        <v>#N/A</v>
      </c>
      <c r="BC904" s="78" t="e">
        <f aca="false">VLOOKUP(F904,PTDS2!$A$1:$Q$13,16)</f>
        <v>#N/A</v>
      </c>
      <c r="BD904" s="78" t="e">
        <f aca="false">VLOOKUP(F904,PTDS2!$A$1:$Q$13,17)</f>
        <v>#N/A</v>
      </c>
      <c r="BF904" s="78" t="e">
        <f aca="false">IF(AO904=0,"",AO904)</f>
        <v>#N/A</v>
      </c>
      <c r="BG904" s="78" t="e">
        <f aca="false">IF(AP904=0,"",AP904)</f>
        <v>#N/A</v>
      </c>
      <c r="BH904" s="78" t="e">
        <f aca="false">IF(AQ904=0,"",AQ904)</f>
        <v>#N/A</v>
      </c>
      <c r="BI904" s="78" t="e">
        <f aca="false">IF(AR904=0,"",AR904)</f>
        <v>#N/A</v>
      </c>
      <c r="BJ904" s="78" t="e">
        <f aca="false">IF(AS904=0,"",AS904)</f>
        <v>#N/A</v>
      </c>
      <c r="BK904" s="78" t="e">
        <f aca="false">IF(AT904=0,"",AT904)</f>
        <v>#N/A</v>
      </c>
      <c r="BL904" s="78" t="e">
        <f aca="false">IF(AU904=0,"",AU904)</f>
        <v>#N/A</v>
      </c>
      <c r="BM904" s="78" t="e">
        <f aca="false">IF(AV904=0,"",AV904)</f>
        <v>#N/A</v>
      </c>
      <c r="BN904" s="78" t="e">
        <f aca="false">IF(AW904=0,"",AW904)</f>
        <v>#N/A</v>
      </c>
      <c r="BO904" s="78" t="e">
        <f aca="false">IF(AX904=0,"",AX904)</f>
        <v>#N/A</v>
      </c>
      <c r="BP904" s="78" t="e">
        <f aca="false">IF(AY904=0,"",AY904)</f>
        <v>#N/A</v>
      </c>
      <c r="BQ904" s="78" t="e">
        <f aca="false">IF(AZ904=0,"",AZ904)</f>
        <v>#N/A</v>
      </c>
      <c r="BR904" s="78" t="e">
        <f aca="false">IF(BA904=0,"",BA904)</f>
        <v>#N/A</v>
      </c>
      <c r="BS904" s="78" t="e">
        <f aca="false">IF(BB904=0,"",BB904)</f>
        <v>#N/A</v>
      </c>
      <c r="BT904" s="78" t="e">
        <f aca="false">IF(BC904=0,"",BC904)</f>
        <v>#N/A</v>
      </c>
      <c r="BU904" s="78" t="e">
        <f aca="false">IF(BD904=0,"",BD904)</f>
        <v>#N/A</v>
      </c>
    </row>
    <row r="905" customFormat="false" ht="56.7" hidden="false" customHeight="true" outlineLevel="0" collapsed="false">
      <c r="A905" s="137"/>
      <c r="B905" s="138"/>
      <c r="C905" s="139"/>
      <c r="D905" s="139"/>
      <c r="E905" s="143"/>
      <c r="F905" s="120"/>
      <c r="G905" s="121"/>
      <c r="H905" s="122"/>
      <c r="I905" s="123"/>
      <c r="J905" s="116"/>
      <c r="K905" s="124" t="str">
        <f aca="false">IF(ISBLANK(I905),"",ROUND(IF(J905&lt;&gt;"€",IF(J905="$",I905*TRANSFERENCIAS!$E$29,I905*TRANSFERENCIAS!$H$29),I905),2))</f>
        <v/>
      </c>
      <c r="L905" s="142"/>
      <c r="M905" s="142"/>
      <c r="N905" s="142"/>
      <c r="O905" s="142"/>
      <c r="P905" s="142"/>
      <c r="Q905" s="160" t="str">
        <f aca="false">IF(ISNUMBER(X905),X905,"P")</f>
        <v>P</v>
      </c>
      <c r="W905" s="129" t="n">
        <f aca="false">SUM(L905:O905)</f>
        <v>0</v>
      </c>
      <c r="X905" s="129" t="str">
        <f aca="false">IF(W905&gt;0,ABS(W905-K905),"")</f>
        <v/>
      </c>
      <c r="AO905" s="78" t="e">
        <f aca="false">VLOOKUP(F905,PTDS2!$A$1:$Q$13,2)</f>
        <v>#N/A</v>
      </c>
      <c r="AP905" s="78" t="e">
        <f aca="false">VLOOKUP(F905,PTDS2!$A$1:$Q$13,3)</f>
        <v>#N/A</v>
      </c>
      <c r="AQ905" s="78" t="e">
        <f aca="false">VLOOKUP(F905,PTDS2!$A$1:$Q$13,4)</f>
        <v>#N/A</v>
      </c>
      <c r="AR905" s="78" t="e">
        <f aca="false">VLOOKUP(F905,PTDS2!$A$1:$Q$13,5)</f>
        <v>#N/A</v>
      </c>
      <c r="AS905" s="78" t="e">
        <f aca="false">VLOOKUP(F905,PTDS2!$A$1:$Q$13,6)</f>
        <v>#N/A</v>
      </c>
      <c r="AT905" s="78" t="e">
        <f aca="false">VLOOKUP(F905,PTDS2!$A$1:$Q$13,7)</f>
        <v>#N/A</v>
      </c>
      <c r="AU905" s="78" t="e">
        <f aca="false">VLOOKUP(F905,PTDS2!$A$1:$Q$13,8)</f>
        <v>#N/A</v>
      </c>
      <c r="AV905" s="78" t="e">
        <f aca="false">VLOOKUP(F905,PTDS2!$A$1:$Q$13,9)</f>
        <v>#N/A</v>
      </c>
      <c r="AW905" s="78" t="e">
        <f aca="false">VLOOKUP(F905,PTDS2!$A$1:$Q$13,10)</f>
        <v>#N/A</v>
      </c>
      <c r="AX905" s="78" t="e">
        <f aca="false">VLOOKUP(F905,PTDS2!$A$1:$Q$13,11)</f>
        <v>#N/A</v>
      </c>
      <c r="AY905" s="78" t="e">
        <f aca="false">VLOOKUP(F905,PTDS2!$A$1:$Q$13,12)</f>
        <v>#N/A</v>
      </c>
      <c r="AZ905" s="78" t="e">
        <f aca="false">VLOOKUP(F905,PTDS2!$A$1:$Q$13,13)</f>
        <v>#N/A</v>
      </c>
      <c r="BA905" s="78" t="e">
        <f aca="false">VLOOKUP(F905,PTDS2!$A$1:$Q$13,14)</f>
        <v>#N/A</v>
      </c>
      <c r="BB905" s="78" t="e">
        <f aca="false">VLOOKUP(F905,PTDS2!$A$1:$Q$13,15)</f>
        <v>#N/A</v>
      </c>
      <c r="BC905" s="78" t="e">
        <f aca="false">VLOOKUP(F905,PTDS2!$A$1:$Q$13,16)</f>
        <v>#N/A</v>
      </c>
      <c r="BD905" s="78" t="e">
        <f aca="false">VLOOKUP(F905,PTDS2!$A$1:$Q$13,17)</f>
        <v>#N/A</v>
      </c>
      <c r="BF905" s="78" t="e">
        <f aca="false">IF(AO905=0,"",AO905)</f>
        <v>#N/A</v>
      </c>
      <c r="BG905" s="78" t="e">
        <f aca="false">IF(AP905=0,"",AP905)</f>
        <v>#N/A</v>
      </c>
      <c r="BH905" s="78" t="e">
        <f aca="false">IF(AQ905=0,"",AQ905)</f>
        <v>#N/A</v>
      </c>
      <c r="BI905" s="78" t="e">
        <f aca="false">IF(AR905=0,"",AR905)</f>
        <v>#N/A</v>
      </c>
      <c r="BJ905" s="78" t="e">
        <f aca="false">IF(AS905=0,"",AS905)</f>
        <v>#N/A</v>
      </c>
      <c r="BK905" s="78" t="e">
        <f aca="false">IF(AT905=0,"",AT905)</f>
        <v>#N/A</v>
      </c>
      <c r="BL905" s="78" t="e">
        <f aca="false">IF(AU905=0,"",AU905)</f>
        <v>#N/A</v>
      </c>
      <c r="BM905" s="78" t="e">
        <f aca="false">IF(AV905=0,"",AV905)</f>
        <v>#N/A</v>
      </c>
      <c r="BN905" s="78" t="e">
        <f aca="false">IF(AW905=0,"",AW905)</f>
        <v>#N/A</v>
      </c>
      <c r="BO905" s="78" t="e">
        <f aca="false">IF(AX905=0,"",AX905)</f>
        <v>#N/A</v>
      </c>
      <c r="BP905" s="78" t="e">
        <f aca="false">IF(AY905=0,"",AY905)</f>
        <v>#N/A</v>
      </c>
      <c r="BQ905" s="78" t="e">
        <f aca="false">IF(AZ905=0,"",AZ905)</f>
        <v>#N/A</v>
      </c>
      <c r="BR905" s="78" t="e">
        <f aca="false">IF(BA905=0,"",BA905)</f>
        <v>#N/A</v>
      </c>
      <c r="BS905" s="78" t="e">
        <f aca="false">IF(BB905=0,"",BB905)</f>
        <v>#N/A</v>
      </c>
      <c r="BT905" s="78" t="e">
        <f aca="false">IF(BC905=0,"",BC905)</f>
        <v>#N/A</v>
      </c>
      <c r="BU905" s="78" t="e">
        <f aca="false">IF(BD905=0,"",BD905)</f>
        <v>#N/A</v>
      </c>
    </row>
    <row r="906" customFormat="false" ht="56.7" hidden="false" customHeight="true" outlineLevel="0" collapsed="false">
      <c r="A906" s="137"/>
      <c r="B906" s="138"/>
      <c r="C906" s="139"/>
      <c r="D906" s="139"/>
      <c r="E906" s="143"/>
      <c r="F906" s="120"/>
      <c r="G906" s="121"/>
      <c r="H906" s="122"/>
      <c r="I906" s="123"/>
      <c r="J906" s="116"/>
      <c r="K906" s="124" t="str">
        <f aca="false">IF(ISBLANK(I906),"",ROUND(IF(J906&lt;&gt;"€",IF(J906="$",I906*TRANSFERENCIAS!$E$29,I906*TRANSFERENCIAS!$H$29),I906),2))</f>
        <v/>
      </c>
      <c r="L906" s="142"/>
      <c r="M906" s="142"/>
      <c r="N906" s="142"/>
      <c r="O906" s="142"/>
      <c r="P906" s="142"/>
      <c r="Q906" s="160" t="str">
        <f aca="false">IF(ISNUMBER(X906),X906,"P")</f>
        <v>P</v>
      </c>
      <c r="W906" s="129" t="n">
        <f aca="false">SUM(L906:O906)</f>
        <v>0</v>
      </c>
      <c r="X906" s="129" t="str">
        <f aca="false">IF(W906&gt;0,ABS(W906-K906),"")</f>
        <v/>
      </c>
      <c r="AO906" s="78" t="e">
        <f aca="false">VLOOKUP(F906,PTDS2!$A$1:$Q$13,2)</f>
        <v>#N/A</v>
      </c>
      <c r="AP906" s="78" t="e">
        <f aca="false">VLOOKUP(F906,PTDS2!$A$1:$Q$13,3)</f>
        <v>#N/A</v>
      </c>
      <c r="AQ906" s="78" t="e">
        <f aca="false">VLOOKUP(F906,PTDS2!$A$1:$Q$13,4)</f>
        <v>#N/A</v>
      </c>
      <c r="AR906" s="78" t="e">
        <f aca="false">VLOOKUP(F906,PTDS2!$A$1:$Q$13,5)</f>
        <v>#N/A</v>
      </c>
      <c r="AS906" s="78" t="e">
        <f aca="false">VLOOKUP(F906,PTDS2!$A$1:$Q$13,6)</f>
        <v>#N/A</v>
      </c>
      <c r="AT906" s="78" t="e">
        <f aca="false">VLOOKUP(F906,PTDS2!$A$1:$Q$13,7)</f>
        <v>#N/A</v>
      </c>
      <c r="AU906" s="78" t="e">
        <f aca="false">VLOOKUP(F906,PTDS2!$A$1:$Q$13,8)</f>
        <v>#N/A</v>
      </c>
      <c r="AV906" s="78" t="e">
        <f aca="false">VLOOKUP(F906,PTDS2!$A$1:$Q$13,9)</f>
        <v>#N/A</v>
      </c>
      <c r="AW906" s="78" t="e">
        <f aca="false">VLOOKUP(F906,PTDS2!$A$1:$Q$13,10)</f>
        <v>#N/A</v>
      </c>
      <c r="AX906" s="78" t="e">
        <f aca="false">VLOOKUP(F906,PTDS2!$A$1:$Q$13,11)</f>
        <v>#N/A</v>
      </c>
      <c r="AY906" s="78" t="e">
        <f aca="false">VLOOKUP(F906,PTDS2!$A$1:$Q$13,12)</f>
        <v>#N/A</v>
      </c>
      <c r="AZ906" s="78" t="e">
        <f aca="false">VLOOKUP(F906,PTDS2!$A$1:$Q$13,13)</f>
        <v>#N/A</v>
      </c>
      <c r="BA906" s="78" t="e">
        <f aca="false">VLOOKUP(F906,PTDS2!$A$1:$Q$13,14)</f>
        <v>#N/A</v>
      </c>
      <c r="BB906" s="78" t="e">
        <f aca="false">VLOOKUP(F906,PTDS2!$A$1:$Q$13,15)</f>
        <v>#N/A</v>
      </c>
      <c r="BC906" s="78" t="e">
        <f aca="false">VLOOKUP(F906,PTDS2!$A$1:$Q$13,16)</f>
        <v>#N/A</v>
      </c>
      <c r="BD906" s="78" t="e">
        <f aca="false">VLOOKUP(F906,PTDS2!$A$1:$Q$13,17)</f>
        <v>#N/A</v>
      </c>
      <c r="BF906" s="78" t="e">
        <f aca="false">IF(AO906=0,"",AO906)</f>
        <v>#N/A</v>
      </c>
      <c r="BG906" s="78" t="e">
        <f aca="false">IF(AP906=0,"",AP906)</f>
        <v>#N/A</v>
      </c>
      <c r="BH906" s="78" t="e">
        <f aca="false">IF(AQ906=0,"",AQ906)</f>
        <v>#N/A</v>
      </c>
      <c r="BI906" s="78" t="e">
        <f aca="false">IF(AR906=0,"",AR906)</f>
        <v>#N/A</v>
      </c>
      <c r="BJ906" s="78" t="e">
        <f aca="false">IF(AS906=0,"",AS906)</f>
        <v>#N/A</v>
      </c>
      <c r="BK906" s="78" t="e">
        <f aca="false">IF(AT906=0,"",AT906)</f>
        <v>#N/A</v>
      </c>
      <c r="BL906" s="78" t="e">
        <f aca="false">IF(AU906=0,"",AU906)</f>
        <v>#N/A</v>
      </c>
      <c r="BM906" s="78" t="e">
        <f aca="false">IF(AV906=0,"",AV906)</f>
        <v>#N/A</v>
      </c>
      <c r="BN906" s="78" t="e">
        <f aca="false">IF(AW906=0,"",AW906)</f>
        <v>#N/A</v>
      </c>
      <c r="BO906" s="78" t="e">
        <f aca="false">IF(AX906=0,"",AX906)</f>
        <v>#N/A</v>
      </c>
      <c r="BP906" s="78" t="e">
        <f aca="false">IF(AY906=0,"",AY906)</f>
        <v>#N/A</v>
      </c>
      <c r="BQ906" s="78" t="e">
        <f aca="false">IF(AZ906=0,"",AZ906)</f>
        <v>#N/A</v>
      </c>
      <c r="BR906" s="78" t="e">
        <f aca="false">IF(BA906=0,"",BA906)</f>
        <v>#N/A</v>
      </c>
      <c r="BS906" s="78" t="e">
        <f aca="false">IF(BB906=0,"",BB906)</f>
        <v>#N/A</v>
      </c>
      <c r="BT906" s="78" t="e">
        <f aca="false">IF(BC906=0,"",BC906)</f>
        <v>#N/A</v>
      </c>
      <c r="BU906" s="78" t="e">
        <f aca="false">IF(BD906=0,"",BD906)</f>
        <v>#N/A</v>
      </c>
    </row>
    <row r="907" customFormat="false" ht="56.7" hidden="false" customHeight="true" outlineLevel="0" collapsed="false">
      <c r="A907" s="137"/>
      <c r="B907" s="138"/>
      <c r="C907" s="139"/>
      <c r="D907" s="139"/>
      <c r="E907" s="143"/>
      <c r="F907" s="120"/>
      <c r="G907" s="121"/>
      <c r="H907" s="122"/>
      <c r="I907" s="123"/>
      <c r="J907" s="116"/>
      <c r="K907" s="124" t="str">
        <f aca="false">IF(ISBLANK(I907),"",ROUND(IF(J907&lt;&gt;"€",IF(J907="$",I907*TRANSFERENCIAS!$E$29,I907*TRANSFERENCIAS!$H$29),I907),2))</f>
        <v/>
      </c>
      <c r="L907" s="142"/>
      <c r="M907" s="142"/>
      <c r="N907" s="142"/>
      <c r="O907" s="142"/>
      <c r="P907" s="142"/>
      <c r="Q907" s="160" t="str">
        <f aca="false">IF(ISNUMBER(X907),X907,"P")</f>
        <v>P</v>
      </c>
      <c r="W907" s="129" t="n">
        <f aca="false">SUM(L907:O907)</f>
        <v>0</v>
      </c>
      <c r="X907" s="129" t="str">
        <f aca="false">IF(W907&gt;0,ABS(W907-K907),"")</f>
        <v/>
      </c>
      <c r="AO907" s="78" t="e">
        <f aca="false">VLOOKUP(F907,PTDS2!$A$1:$Q$13,2)</f>
        <v>#N/A</v>
      </c>
      <c r="AP907" s="78" t="e">
        <f aca="false">VLOOKUP(F907,PTDS2!$A$1:$Q$13,3)</f>
        <v>#N/A</v>
      </c>
      <c r="AQ907" s="78" t="e">
        <f aca="false">VLOOKUP(F907,PTDS2!$A$1:$Q$13,4)</f>
        <v>#N/A</v>
      </c>
      <c r="AR907" s="78" t="e">
        <f aca="false">VLOOKUP(F907,PTDS2!$A$1:$Q$13,5)</f>
        <v>#N/A</v>
      </c>
      <c r="AS907" s="78" t="e">
        <f aca="false">VLOOKUP(F907,PTDS2!$A$1:$Q$13,6)</f>
        <v>#N/A</v>
      </c>
      <c r="AT907" s="78" t="e">
        <f aca="false">VLOOKUP(F907,PTDS2!$A$1:$Q$13,7)</f>
        <v>#N/A</v>
      </c>
      <c r="AU907" s="78" t="e">
        <f aca="false">VLOOKUP(F907,PTDS2!$A$1:$Q$13,8)</f>
        <v>#N/A</v>
      </c>
      <c r="AV907" s="78" t="e">
        <f aca="false">VLOOKUP(F907,PTDS2!$A$1:$Q$13,9)</f>
        <v>#N/A</v>
      </c>
      <c r="AW907" s="78" t="e">
        <f aca="false">VLOOKUP(F907,PTDS2!$A$1:$Q$13,10)</f>
        <v>#N/A</v>
      </c>
      <c r="AX907" s="78" t="e">
        <f aca="false">VLOOKUP(F907,PTDS2!$A$1:$Q$13,11)</f>
        <v>#N/A</v>
      </c>
      <c r="AY907" s="78" t="e">
        <f aca="false">VLOOKUP(F907,PTDS2!$A$1:$Q$13,12)</f>
        <v>#N/A</v>
      </c>
      <c r="AZ907" s="78" t="e">
        <f aca="false">VLOOKUP(F907,PTDS2!$A$1:$Q$13,13)</f>
        <v>#N/A</v>
      </c>
      <c r="BA907" s="78" t="e">
        <f aca="false">VLOOKUP(F907,PTDS2!$A$1:$Q$13,14)</f>
        <v>#N/A</v>
      </c>
      <c r="BB907" s="78" t="e">
        <f aca="false">VLOOKUP(F907,PTDS2!$A$1:$Q$13,15)</f>
        <v>#N/A</v>
      </c>
      <c r="BC907" s="78" t="e">
        <f aca="false">VLOOKUP(F907,PTDS2!$A$1:$Q$13,16)</f>
        <v>#N/A</v>
      </c>
      <c r="BD907" s="78" t="e">
        <f aca="false">VLOOKUP(F907,PTDS2!$A$1:$Q$13,17)</f>
        <v>#N/A</v>
      </c>
      <c r="BF907" s="78" t="e">
        <f aca="false">IF(AO907=0,"",AO907)</f>
        <v>#N/A</v>
      </c>
      <c r="BG907" s="78" t="e">
        <f aca="false">IF(AP907=0,"",AP907)</f>
        <v>#N/A</v>
      </c>
      <c r="BH907" s="78" t="e">
        <f aca="false">IF(AQ907=0,"",AQ907)</f>
        <v>#N/A</v>
      </c>
      <c r="BI907" s="78" t="e">
        <f aca="false">IF(AR907=0,"",AR907)</f>
        <v>#N/A</v>
      </c>
      <c r="BJ907" s="78" t="e">
        <f aca="false">IF(AS907=0,"",AS907)</f>
        <v>#N/A</v>
      </c>
      <c r="BK907" s="78" t="e">
        <f aca="false">IF(AT907=0,"",AT907)</f>
        <v>#N/A</v>
      </c>
      <c r="BL907" s="78" t="e">
        <f aca="false">IF(AU907=0,"",AU907)</f>
        <v>#N/A</v>
      </c>
      <c r="BM907" s="78" t="e">
        <f aca="false">IF(AV907=0,"",AV907)</f>
        <v>#N/A</v>
      </c>
      <c r="BN907" s="78" t="e">
        <f aca="false">IF(AW907=0,"",AW907)</f>
        <v>#N/A</v>
      </c>
      <c r="BO907" s="78" t="e">
        <f aca="false">IF(AX907=0,"",AX907)</f>
        <v>#N/A</v>
      </c>
      <c r="BP907" s="78" t="e">
        <f aca="false">IF(AY907=0,"",AY907)</f>
        <v>#N/A</v>
      </c>
      <c r="BQ907" s="78" t="e">
        <f aca="false">IF(AZ907=0,"",AZ907)</f>
        <v>#N/A</v>
      </c>
      <c r="BR907" s="78" t="e">
        <f aca="false">IF(BA907=0,"",BA907)</f>
        <v>#N/A</v>
      </c>
      <c r="BS907" s="78" t="e">
        <f aca="false">IF(BB907=0,"",BB907)</f>
        <v>#N/A</v>
      </c>
      <c r="BT907" s="78" t="e">
        <f aca="false">IF(BC907=0,"",BC907)</f>
        <v>#N/A</v>
      </c>
      <c r="BU907" s="78" t="e">
        <f aca="false">IF(BD907=0,"",BD907)</f>
        <v>#N/A</v>
      </c>
    </row>
    <row r="908" customFormat="false" ht="56.7" hidden="false" customHeight="true" outlineLevel="0" collapsed="false">
      <c r="A908" s="137"/>
      <c r="B908" s="138"/>
      <c r="C908" s="139"/>
      <c r="D908" s="139"/>
      <c r="E908" s="143"/>
      <c r="F908" s="120"/>
      <c r="G908" s="121"/>
      <c r="H908" s="122"/>
      <c r="I908" s="123"/>
      <c r="J908" s="116"/>
      <c r="K908" s="124" t="str">
        <f aca="false">IF(ISBLANK(I908),"",ROUND(IF(J908&lt;&gt;"€",IF(J908="$",I908*TRANSFERENCIAS!$E$29,I908*TRANSFERENCIAS!$H$29),I908),2))</f>
        <v/>
      </c>
      <c r="L908" s="142"/>
      <c r="M908" s="142"/>
      <c r="N908" s="142"/>
      <c r="O908" s="142"/>
      <c r="P908" s="142"/>
      <c r="Q908" s="160" t="str">
        <f aca="false">IF(ISNUMBER(X908),X908,"P")</f>
        <v>P</v>
      </c>
      <c r="W908" s="129" t="n">
        <f aca="false">SUM(L908:O908)</f>
        <v>0</v>
      </c>
      <c r="X908" s="129" t="str">
        <f aca="false">IF(W908&gt;0,ABS(W908-K908),"")</f>
        <v/>
      </c>
      <c r="AO908" s="78" t="e">
        <f aca="false">VLOOKUP(F908,PTDS2!$A$1:$Q$13,2)</f>
        <v>#N/A</v>
      </c>
      <c r="AP908" s="78" t="e">
        <f aca="false">VLOOKUP(F908,PTDS2!$A$1:$Q$13,3)</f>
        <v>#N/A</v>
      </c>
      <c r="AQ908" s="78" t="e">
        <f aca="false">VLOOKUP(F908,PTDS2!$A$1:$Q$13,4)</f>
        <v>#N/A</v>
      </c>
      <c r="AR908" s="78" t="e">
        <f aca="false">VLOOKUP(F908,PTDS2!$A$1:$Q$13,5)</f>
        <v>#N/A</v>
      </c>
      <c r="AS908" s="78" t="e">
        <f aca="false">VLOOKUP(F908,PTDS2!$A$1:$Q$13,6)</f>
        <v>#N/A</v>
      </c>
      <c r="AT908" s="78" t="e">
        <f aca="false">VLOOKUP(F908,PTDS2!$A$1:$Q$13,7)</f>
        <v>#N/A</v>
      </c>
      <c r="AU908" s="78" t="e">
        <f aca="false">VLOOKUP(F908,PTDS2!$A$1:$Q$13,8)</f>
        <v>#N/A</v>
      </c>
      <c r="AV908" s="78" t="e">
        <f aca="false">VLOOKUP(F908,PTDS2!$A$1:$Q$13,9)</f>
        <v>#N/A</v>
      </c>
      <c r="AW908" s="78" t="e">
        <f aca="false">VLOOKUP(F908,PTDS2!$A$1:$Q$13,10)</f>
        <v>#N/A</v>
      </c>
      <c r="AX908" s="78" t="e">
        <f aca="false">VLOOKUP(F908,PTDS2!$A$1:$Q$13,11)</f>
        <v>#N/A</v>
      </c>
      <c r="AY908" s="78" t="e">
        <f aca="false">VLOOKUP(F908,PTDS2!$A$1:$Q$13,12)</f>
        <v>#N/A</v>
      </c>
      <c r="AZ908" s="78" t="e">
        <f aca="false">VLOOKUP(F908,PTDS2!$A$1:$Q$13,13)</f>
        <v>#N/A</v>
      </c>
      <c r="BA908" s="78" t="e">
        <f aca="false">VLOOKUP(F908,PTDS2!$A$1:$Q$13,14)</f>
        <v>#N/A</v>
      </c>
      <c r="BB908" s="78" t="e">
        <f aca="false">VLOOKUP(F908,PTDS2!$A$1:$Q$13,15)</f>
        <v>#N/A</v>
      </c>
      <c r="BC908" s="78" t="e">
        <f aca="false">VLOOKUP(F908,PTDS2!$A$1:$Q$13,16)</f>
        <v>#N/A</v>
      </c>
      <c r="BD908" s="78" t="e">
        <f aca="false">VLOOKUP(F908,PTDS2!$A$1:$Q$13,17)</f>
        <v>#N/A</v>
      </c>
      <c r="BF908" s="78" t="e">
        <f aca="false">IF(AO908=0,"",AO908)</f>
        <v>#N/A</v>
      </c>
      <c r="BG908" s="78" t="e">
        <f aca="false">IF(AP908=0,"",AP908)</f>
        <v>#N/A</v>
      </c>
      <c r="BH908" s="78" t="e">
        <f aca="false">IF(AQ908=0,"",AQ908)</f>
        <v>#N/A</v>
      </c>
      <c r="BI908" s="78" t="e">
        <f aca="false">IF(AR908=0,"",AR908)</f>
        <v>#N/A</v>
      </c>
      <c r="BJ908" s="78" t="e">
        <f aca="false">IF(AS908=0,"",AS908)</f>
        <v>#N/A</v>
      </c>
      <c r="BK908" s="78" t="e">
        <f aca="false">IF(AT908=0,"",AT908)</f>
        <v>#N/A</v>
      </c>
      <c r="BL908" s="78" t="e">
        <f aca="false">IF(AU908=0,"",AU908)</f>
        <v>#N/A</v>
      </c>
      <c r="BM908" s="78" t="e">
        <f aca="false">IF(AV908=0,"",AV908)</f>
        <v>#N/A</v>
      </c>
      <c r="BN908" s="78" t="e">
        <f aca="false">IF(AW908=0,"",AW908)</f>
        <v>#N/A</v>
      </c>
      <c r="BO908" s="78" t="e">
        <f aca="false">IF(AX908=0,"",AX908)</f>
        <v>#N/A</v>
      </c>
      <c r="BP908" s="78" t="e">
        <f aca="false">IF(AY908=0,"",AY908)</f>
        <v>#N/A</v>
      </c>
      <c r="BQ908" s="78" t="e">
        <f aca="false">IF(AZ908=0,"",AZ908)</f>
        <v>#N/A</v>
      </c>
      <c r="BR908" s="78" t="e">
        <f aca="false">IF(BA908=0,"",BA908)</f>
        <v>#N/A</v>
      </c>
      <c r="BS908" s="78" t="e">
        <f aca="false">IF(BB908=0,"",BB908)</f>
        <v>#N/A</v>
      </c>
      <c r="BT908" s="78" t="e">
        <f aca="false">IF(BC908=0,"",BC908)</f>
        <v>#N/A</v>
      </c>
      <c r="BU908" s="78" t="e">
        <f aca="false">IF(BD908=0,"",BD908)</f>
        <v>#N/A</v>
      </c>
    </row>
    <row r="909" customFormat="false" ht="56.7" hidden="false" customHeight="true" outlineLevel="0" collapsed="false">
      <c r="A909" s="137"/>
      <c r="B909" s="138"/>
      <c r="C909" s="139"/>
      <c r="D909" s="139"/>
      <c r="E909" s="143"/>
      <c r="F909" s="120"/>
      <c r="G909" s="121"/>
      <c r="H909" s="122"/>
      <c r="I909" s="123"/>
      <c r="J909" s="116"/>
      <c r="K909" s="124" t="str">
        <f aca="false">IF(ISBLANK(I909),"",ROUND(IF(J909&lt;&gt;"€",IF(J909="$",I909*TRANSFERENCIAS!$E$29,I909*TRANSFERENCIAS!$H$29),I909),2))</f>
        <v/>
      </c>
      <c r="L909" s="142"/>
      <c r="M909" s="142"/>
      <c r="N909" s="142"/>
      <c r="O909" s="142"/>
      <c r="P909" s="142"/>
      <c r="Q909" s="160" t="str">
        <f aca="false">IF(ISNUMBER(X909),X909,"P")</f>
        <v>P</v>
      </c>
      <c r="W909" s="129" t="n">
        <f aca="false">SUM(L909:O909)</f>
        <v>0</v>
      </c>
      <c r="X909" s="129" t="str">
        <f aca="false">IF(W909&gt;0,ABS(W909-K909),"")</f>
        <v/>
      </c>
      <c r="AO909" s="78" t="e">
        <f aca="false">VLOOKUP(F909,PTDS2!$A$1:$Q$13,2)</f>
        <v>#N/A</v>
      </c>
      <c r="AP909" s="78" t="e">
        <f aca="false">VLOOKUP(F909,PTDS2!$A$1:$Q$13,3)</f>
        <v>#N/A</v>
      </c>
      <c r="AQ909" s="78" t="e">
        <f aca="false">VLOOKUP(F909,PTDS2!$A$1:$Q$13,4)</f>
        <v>#N/A</v>
      </c>
      <c r="AR909" s="78" t="e">
        <f aca="false">VLOOKUP(F909,PTDS2!$A$1:$Q$13,5)</f>
        <v>#N/A</v>
      </c>
      <c r="AS909" s="78" t="e">
        <f aca="false">VLOOKUP(F909,PTDS2!$A$1:$Q$13,6)</f>
        <v>#N/A</v>
      </c>
      <c r="AT909" s="78" t="e">
        <f aca="false">VLOOKUP(F909,PTDS2!$A$1:$Q$13,7)</f>
        <v>#N/A</v>
      </c>
      <c r="AU909" s="78" t="e">
        <f aca="false">VLOOKUP(F909,PTDS2!$A$1:$Q$13,8)</f>
        <v>#N/A</v>
      </c>
      <c r="AV909" s="78" t="e">
        <f aca="false">VLOOKUP(F909,PTDS2!$A$1:$Q$13,9)</f>
        <v>#N/A</v>
      </c>
      <c r="AW909" s="78" t="e">
        <f aca="false">VLOOKUP(F909,PTDS2!$A$1:$Q$13,10)</f>
        <v>#N/A</v>
      </c>
      <c r="AX909" s="78" t="e">
        <f aca="false">VLOOKUP(F909,PTDS2!$A$1:$Q$13,11)</f>
        <v>#N/A</v>
      </c>
      <c r="AY909" s="78" t="e">
        <f aca="false">VLOOKUP(F909,PTDS2!$A$1:$Q$13,12)</f>
        <v>#N/A</v>
      </c>
      <c r="AZ909" s="78" t="e">
        <f aca="false">VLOOKUP(F909,PTDS2!$A$1:$Q$13,13)</f>
        <v>#N/A</v>
      </c>
      <c r="BA909" s="78" t="e">
        <f aca="false">VLOOKUP(F909,PTDS2!$A$1:$Q$13,14)</f>
        <v>#N/A</v>
      </c>
      <c r="BB909" s="78" t="e">
        <f aca="false">VLOOKUP(F909,PTDS2!$A$1:$Q$13,15)</f>
        <v>#N/A</v>
      </c>
      <c r="BC909" s="78" t="e">
        <f aca="false">VLOOKUP(F909,PTDS2!$A$1:$Q$13,16)</f>
        <v>#N/A</v>
      </c>
      <c r="BD909" s="78" t="e">
        <f aca="false">VLOOKUP(F909,PTDS2!$A$1:$Q$13,17)</f>
        <v>#N/A</v>
      </c>
      <c r="BF909" s="78" t="e">
        <f aca="false">IF(AO909=0,"",AO909)</f>
        <v>#N/A</v>
      </c>
      <c r="BG909" s="78" t="e">
        <f aca="false">IF(AP909=0,"",AP909)</f>
        <v>#N/A</v>
      </c>
      <c r="BH909" s="78" t="e">
        <f aca="false">IF(AQ909=0,"",AQ909)</f>
        <v>#N/A</v>
      </c>
      <c r="BI909" s="78" t="e">
        <f aca="false">IF(AR909=0,"",AR909)</f>
        <v>#N/A</v>
      </c>
      <c r="BJ909" s="78" t="e">
        <f aca="false">IF(AS909=0,"",AS909)</f>
        <v>#N/A</v>
      </c>
      <c r="BK909" s="78" t="e">
        <f aca="false">IF(AT909=0,"",AT909)</f>
        <v>#N/A</v>
      </c>
      <c r="BL909" s="78" t="e">
        <f aca="false">IF(AU909=0,"",AU909)</f>
        <v>#N/A</v>
      </c>
      <c r="BM909" s="78" t="e">
        <f aca="false">IF(AV909=0,"",AV909)</f>
        <v>#N/A</v>
      </c>
      <c r="BN909" s="78" t="e">
        <f aca="false">IF(AW909=0,"",AW909)</f>
        <v>#N/A</v>
      </c>
      <c r="BO909" s="78" t="e">
        <f aca="false">IF(AX909=0,"",AX909)</f>
        <v>#N/A</v>
      </c>
      <c r="BP909" s="78" t="e">
        <f aca="false">IF(AY909=0,"",AY909)</f>
        <v>#N/A</v>
      </c>
      <c r="BQ909" s="78" t="e">
        <f aca="false">IF(AZ909=0,"",AZ909)</f>
        <v>#N/A</v>
      </c>
      <c r="BR909" s="78" t="e">
        <f aca="false">IF(BA909=0,"",BA909)</f>
        <v>#N/A</v>
      </c>
      <c r="BS909" s="78" t="e">
        <f aca="false">IF(BB909=0,"",BB909)</f>
        <v>#N/A</v>
      </c>
      <c r="BT909" s="78" t="e">
        <f aca="false">IF(BC909=0,"",BC909)</f>
        <v>#N/A</v>
      </c>
      <c r="BU909" s="78" t="e">
        <f aca="false">IF(BD909=0,"",BD909)</f>
        <v>#N/A</v>
      </c>
    </row>
    <row r="910" customFormat="false" ht="56.7" hidden="false" customHeight="true" outlineLevel="0" collapsed="false">
      <c r="A910" s="137"/>
      <c r="B910" s="138"/>
      <c r="C910" s="139"/>
      <c r="D910" s="139"/>
      <c r="E910" s="143"/>
      <c r="F910" s="120"/>
      <c r="G910" s="121"/>
      <c r="H910" s="122"/>
      <c r="I910" s="123"/>
      <c r="J910" s="116"/>
      <c r="K910" s="124" t="str">
        <f aca="false">IF(ISBLANK(I910),"",ROUND(IF(J910&lt;&gt;"€",IF(J910="$",I910*TRANSFERENCIAS!$E$29,I910*TRANSFERENCIAS!$H$29),I910),2))</f>
        <v/>
      </c>
      <c r="L910" s="142"/>
      <c r="M910" s="142"/>
      <c r="N910" s="142"/>
      <c r="O910" s="142"/>
      <c r="P910" s="142"/>
      <c r="Q910" s="160" t="str">
        <f aca="false">IF(ISNUMBER(X910),X910,"P")</f>
        <v>P</v>
      </c>
      <c r="W910" s="129" t="n">
        <f aca="false">SUM(L910:O910)</f>
        <v>0</v>
      </c>
      <c r="X910" s="129" t="str">
        <f aca="false">IF(W910&gt;0,ABS(W910-K910),"")</f>
        <v/>
      </c>
      <c r="AO910" s="78" t="e">
        <f aca="false">VLOOKUP(F910,PTDS2!$A$1:$Q$13,2)</f>
        <v>#N/A</v>
      </c>
      <c r="AP910" s="78" t="e">
        <f aca="false">VLOOKUP(F910,PTDS2!$A$1:$Q$13,3)</f>
        <v>#N/A</v>
      </c>
      <c r="AQ910" s="78" t="e">
        <f aca="false">VLOOKUP(F910,PTDS2!$A$1:$Q$13,4)</f>
        <v>#N/A</v>
      </c>
      <c r="AR910" s="78" t="e">
        <f aca="false">VLOOKUP(F910,PTDS2!$A$1:$Q$13,5)</f>
        <v>#N/A</v>
      </c>
      <c r="AS910" s="78" t="e">
        <f aca="false">VLOOKUP(F910,PTDS2!$A$1:$Q$13,6)</f>
        <v>#N/A</v>
      </c>
      <c r="AT910" s="78" t="e">
        <f aca="false">VLOOKUP(F910,PTDS2!$A$1:$Q$13,7)</f>
        <v>#N/A</v>
      </c>
      <c r="AU910" s="78" t="e">
        <f aca="false">VLOOKUP(F910,PTDS2!$A$1:$Q$13,8)</f>
        <v>#N/A</v>
      </c>
      <c r="AV910" s="78" t="e">
        <f aca="false">VLOOKUP(F910,PTDS2!$A$1:$Q$13,9)</f>
        <v>#N/A</v>
      </c>
      <c r="AW910" s="78" t="e">
        <f aca="false">VLOOKUP(F910,PTDS2!$A$1:$Q$13,10)</f>
        <v>#N/A</v>
      </c>
      <c r="AX910" s="78" t="e">
        <f aca="false">VLOOKUP(F910,PTDS2!$A$1:$Q$13,11)</f>
        <v>#N/A</v>
      </c>
      <c r="AY910" s="78" t="e">
        <f aca="false">VLOOKUP(F910,PTDS2!$A$1:$Q$13,12)</f>
        <v>#N/A</v>
      </c>
      <c r="AZ910" s="78" t="e">
        <f aca="false">VLOOKUP(F910,PTDS2!$A$1:$Q$13,13)</f>
        <v>#N/A</v>
      </c>
      <c r="BA910" s="78" t="e">
        <f aca="false">VLOOKUP(F910,PTDS2!$A$1:$Q$13,14)</f>
        <v>#N/A</v>
      </c>
      <c r="BB910" s="78" t="e">
        <f aca="false">VLOOKUP(F910,PTDS2!$A$1:$Q$13,15)</f>
        <v>#N/A</v>
      </c>
      <c r="BC910" s="78" t="e">
        <f aca="false">VLOOKUP(F910,PTDS2!$A$1:$Q$13,16)</f>
        <v>#N/A</v>
      </c>
      <c r="BD910" s="78" t="e">
        <f aca="false">VLOOKUP(F910,PTDS2!$A$1:$Q$13,17)</f>
        <v>#N/A</v>
      </c>
      <c r="BF910" s="78" t="e">
        <f aca="false">IF(AO910=0,"",AO910)</f>
        <v>#N/A</v>
      </c>
      <c r="BG910" s="78" t="e">
        <f aca="false">IF(AP910=0,"",AP910)</f>
        <v>#N/A</v>
      </c>
      <c r="BH910" s="78" t="e">
        <f aca="false">IF(AQ910=0,"",AQ910)</f>
        <v>#N/A</v>
      </c>
      <c r="BI910" s="78" t="e">
        <f aca="false">IF(AR910=0,"",AR910)</f>
        <v>#N/A</v>
      </c>
      <c r="BJ910" s="78" t="e">
        <f aca="false">IF(AS910=0,"",AS910)</f>
        <v>#N/A</v>
      </c>
      <c r="BK910" s="78" t="e">
        <f aca="false">IF(AT910=0,"",AT910)</f>
        <v>#N/A</v>
      </c>
      <c r="BL910" s="78" t="e">
        <f aca="false">IF(AU910=0,"",AU910)</f>
        <v>#N/A</v>
      </c>
      <c r="BM910" s="78" t="e">
        <f aca="false">IF(AV910=0,"",AV910)</f>
        <v>#N/A</v>
      </c>
      <c r="BN910" s="78" t="e">
        <f aca="false">IF(AW910=0,"",AW910)</f>
        <v>#N/A</v>
      </c>
      <c r="BO910" s="78" t="e">
        <f aca="false">IF(AX910=0,"",AX910)</f>
        <v>#N/A</v>
      </c>
      <c r="BP910" s="78" t="e">
        <f aca="false">IF(AY910=0,"",AY910)</f>
        <v>#N/A</v>
      </c>
      <c r="BQ910" s="78" t="e">
        <f aca="false">IF(AZ910=0,"",AZ910)</f>
        <v>#N/A</v>
      </c>
      <c r="BR910" s="78" t="e">
        <f aca="false">IF(BA910=0,"",BA910)</f>
        <v>#N/A</v>
      </c>
      <c r="BS910" s="78" t="e">
        <f aca="false">IF(BB910=0,"",BB910)</f>
        <v>#N/A</v>
      </c>
      <c r="BT910" s="78" t="e">
        <f aca="false">IF(BC910=0,"",BC910)</f>
        <v>#N/A</v>
      </c>
      <c r="BU910" s="78" t="e">
        <f aca="false">IF(BD910=0,"",BD910)</f>
        <v>#N/A</v>
      </c>
    </row>
    <row r="911" customFormat="false" ht="56.7" hidden="false" customHeight="true" outlineLevel="0" collapsed="false">
      <c r="A911" s="137"/>
      <c r="B911" s="138"/>
      <c r="C911" s="139"/>
      <c r="D911" s="139"/>
      <c r="E911" s="143"/>
      <c r="F911" s="120"/>
      <c r="G911" s="121"/>
      <c r="H911" s="122"/>
      <c r="I911" s="123"/>
      <c r="J911" s="116"/>
      <c r="K911" s="124" t="str">
        <f aca="false">IF(ISBLANK(I911),"",ROUND(IF(J911&lt;&gt;"€",IF(J911="$",I911*TRANSFERENCIAS!$E$29,I911*TRANSFERENCIAS!$H$29),I911),2))</f>
        <v/>
      </c>
      <c r="L911" s="142"/>
      <c r="M911" s="142"/>
      <c r="N911" s="142"/>
      <c r="O911" s="142"/>
      <c r="P911" s="142"/>
      <c r="Q911" s="160" t="str">
        <f aca="false">IF(ISNUMBER(X911),X911,"P")</f>
        <v>P</v>
      </c>
      <c r="W911" s="129" t="n">
        <f aca="false">SUM(L911:O911)</f>
        <v>0</v>
      </c>
      <c r="X911" s="129" t="str">
        <f aca="false">IF(W911&gt;0,ABS(W911-K911),"")</f>
        <v/>
      </c>
      <c r="AO911" s="78" t="e">
        <f aca="false">VLOOKUP(F911,PTDS2!$A$1:$Q$13,2)</f>
        <v>#N/A</v>
      </c>
      <c r="AP911" s="78" t="e">
        <f aca="false">VLOOKUP(F911,PTDS2!$A$1:$Q$13,3)</f>
        <v>#N/A</v>
      </c>
      <c r="AQ911" s="78" t="e">
        <f aca="false">VLOOKUP(F911,PTDS2!$A$1:$Q$13,4)</f>
        <v>#N/A</v>
      </c>
      <c r="AR911" s="78" t="e">
        <f aca="false">VLOOKUP(F911,PTDS2!$A$1:$Q$13,5)</f>
        <v>#N/A</v>
      </c>
      <c r="AS911" s="78" t="e">
        <f aca="false">VLOOKUP(F911,PTDS2!$A$1:$Q$13,6)</f>
        <v>#N/A</v>
      </c>
      <c r="AT911" s="78" t="e">
        <f aca="false">VLOOKUP(F911,PTDS2!$A$1:$Q$13,7)</f>
        <v>#N/A</v>
      </c>
      <c r="AU911" s="78" t="e">
        <f aca="false">VLOOKUP(F911,PTDS2!$A$1:$Q$13,8)</f>
        <v>#N/A</v>
      </c>
      <c r="AV911" s="78" t="e">
        <f aca="false">VLOOKUP(F911,PTDS2!$A$1:$Q$13,9)</f>
        <v>#N/A</v>
      </c>
      <c r="AW911" s="78" t="e">
        <f aca="false">VLOOKUP(F911,PTDS2!$A$1:$Q$13,10)</f>
        <v>#N/A</v>
      </c>
      <c r="AX911" s="78" t="e">
        <f aca="false">VLOOKUP(F911,PTDS2!$A$1:$Q$13,11)</f>
        <v>#N/A</v>
      </c>
      <c r="AY911" s="78" t="e">
        <f aca="false">VLOOKUP(F911,PTDS2!$A$1:$Q$13,12)</f>
        <v>#N/A</v>
      </c>
      <c r="AZ911" s="78" t="e">
        <f aca="false">VLOOKUP(F911,PTDS2!$A$1:$Q$13,13)</f>
        <v>#N/A</v>
      </c>
      <c r="BA911" s="78" t="e">
        <f aca="false">VLOOKUP(F911,PTDS2!$A$1:$Q$13,14)</f>
        <v>#N/A</v>
      </c>
      <c r="BB911" s="78" t="e">
        <f aca="false">VLOOKUP(F911,PTDS2!$A$1:$Q$13,15)</f>
        <v>#N/A</v>
      </c>
      <c r="BC911" s="78" t="e">
        <f aca="false">VLOOKUP(F911,PTDS2!$A$1:$Q$13,16)</f>
        <v>#N/A</v>
      </c>
      <c r="BD911" s="78" t="e">
        <f aca="false">VLOOKUP(F911,PTDS2!$A$1:$Q$13,17)</f>
        <v>#N/A</v>
      </c>
      <c r="BF911" s="78" t="e">
        <f aca="false">IF(AO911=0,"",AO911)</f>
        <v>#N/A</v>
      </c>
      <c r="BG911" s="78" t="e">
        <f aca="false">IF(AP911=0,"",AP911)</f>
        <v>#N/A</v>
      </c>
      <c r="BH911" s="78" t="e">
        <f aca="false">IF(AQ911=0,"",AQ911)</f>
        <v>#N/A</v>
      </c>
      <c r="BI911" s="78" t="e">
        <f aca="false">IF(AR911=0,"",AR911)</f>
        <v>#N/A</v>
      </c>
      <c r="BJ911" s="78" t="e">
        <f aca="false">IF(AS911=0,"",AS911)</f>
        <v>#N/A</v>
      </c>
      <c r="BK911" s="78" t="e">
        <f aca="false">IF(AT911=0,"",AT911)</f>
        <v>#N/A</v>
      </c>
      <c r="BL911" s="78" t="e">
        <f aca="false">IF(AU911=0,"",AU911)</f>
        <v>#N/A</v>
      </c>
      <c r="BM911" s="78" t="e">
        <f aca="false">IF(AV911=0,"",AV911)</f>
        <v>#N/A</v>
      </c>
      <c r="BN911" s="78" t="e">
        <f aca="false">IF(AW911=0,"",AW911)</f>
        <v>#N/A</v>
      </c>
      <c r="BO911" s="78" t="e">
        <f aca="false">IF(AX911=0,"",AX911)</f>
        <v>#N/A</v>
      </c>
      <c r="BP911" s="78" t="e">
        <f aca="false">IF(AY911=0,"",AY911)</f>
        <v>#N/A</v>
      </c>
      <c r="BQ911" s="78" t="e">
        <f aca="false">IF(AZ911=0,"",AZ911)</f>
        <v>#N/A</v>
      </c>
      <c r="BR911" s="78" t="e">
        <f aca="false">IF(BA911=0,"",BA911)</f>
        <v>#N/A</v>
      </c>
      <c r="BS911" s="78" t="e">
        <f aca="false">IF(BB911=0,"",BB911)</f>
        <v>#N/A</v>
      </c>
      <c r="BT911" s="78" t="e">
        <f aca="false">IF(BC911=0,"",BC911)</f>
        <v>#N/A</v>
      </c>
      <c r="BU911" s="78" t="e">
        <f aca="false">IF(BD911=0,"",BD911)</f>
        <v>#N/A</v>
      </c>
    </row>
    <row r="912" customFormat="false" ht="56.7" hidden="false" customHeight="true" outlineLevel="0" collapsed="false">
      <c r="A912" s="137"/>
      <c r="B912" s="138"/>
      <c r="C912" s="139"/>
      <c r="D912" s="139"/>
      <c r="E912" s="143"/>
      <c r="F912" s="120"/>
      <c r="G912" s="121"/>
      <c r="H912" s="122"/>
      <c r="I912" s="123"/>
      <c r="J912" s="116"/>
      <c r="K912" s="124" t="str">
        <f aca="false">IF(ISBLANK(I912),"",ROUND(IF(J912&lt;&gt;"€",IF(J912="$",I912*TRANSFERENCIAS!$E$29,I912*TRANSFERENCIAS!$H$29),I912),2))</f>
        <v/>
      </c>
      <c r="L912" s="142"/>
      <c r="M912" s="142"/>
      <c r="N912" s="142"/>
      <c r="O912" s="142"/>
      <c r="P912" s="142"/>
      <c r="Q912" s="160" t="str">
        <f aca="false">IF(ISNUMBER(X912),X912,"P")</f>
        <v>P</v>
      </c>
      <c r="W912" s="129" t="n">
        <f aca="false">SUM(L912:O912)</f>
        <v>0</v>
      </c>
      <c r="X912" s="129" t="str">
        <f aca="false">IF(W912&gt;0,ABS(W912-K912),"")</f>
        <v/>
      </c>
      <c r="AO912" s="78" t="e">
        <f aca="false">VLOOKUP(F912,PTDS2!$A$1:$Q$13,2)</f>
        <v>#N/A</v>
      </c>
      <c r="AP912" s="78" t="e">
        <f aca="false">VLOOKUP(F912,PTDS2!$A$1:$Q$13,3)</f>
        <v>#N/A</v>
      </c>
      <c r="AQ912" s="78" t="e">
        <f aca="false">VLOOKUP(F912,PTDS2!$A$1:$Q$13,4)</f>
        <v>#N/A</v>
      </c>
      <c r="AR912" s="78" t="e">
        <f aca="false">VLOOKUP(F912,PTDS2!$A$1:$Q$13,5)</f>
        <v>#N/A</v>
      </c>
      <c r="AS912" s="78" t="e">
        <f aca="false">VLOOKUP(F912,PTDS2!$A$1:$Q$13,6)</f>
        <v>#N/A</v>
      </c>
      <c r="AT912" s="78" t="e">
        <f aca="false">VLOOKUP(F912,PTDS2!$A$1:$Q$13,7)</f>
        <v>#N/A</v>
      </c>
      <c r="AU912" s="78" t="e">
        <f aca="false">VLOOKUP(F912,PTDS2!$A$1:$Q$13,8)</f>
        <v>#N/A</v>
      </c>
      <c r="AV912" s="78" t="e">
        <f aca="false">VLOOKUP(F912,PTDS2!$A$1:$Q$13,9)</f>
        <v>#N/A</v>
      </c>
      <c r="AW912" s="78" t="e">
        <f aca="false">VLOOKUP(F912,PTDS2!$A$1:$Q$13,10)</f>
        <v>#N/A</v>
      </c>
      <c r="AX912" s="78" t="e">
        <f aca="false">VLOOKUP(F912,PTDS2!$A$1:$Q$13,11)</f>
        <v>#N/A</v>
      </c>
      <c r="AY912" s="78" t="e">
        <f aca="false">VLOOKUP(F912,PTDS2!$A$1:$Q$13,12)</f>
        <v>#N/A</v>
      </c>
      <c r="AZ912" s="78" t="e">
        <f aca="false">VLOOKUP(F912,PTDS2!$A$1:$Q$13,13)</f>
        <v>#N/A</v>
      </c>
      <c r="BA912" s="78" t="e">
        <f aca="false">VLOOKUP(F912,PTDS2!$A$1:$Q$13,14)</f>
        <v>#N/A</v>
      </c>
      <c r="BB912" s="78" t="e">
        <f aca="false">VLOOKUP(F912,PTDS2!$A$1:$Q$13,15)</f>
        <v>#N/A</v>
      </c>
      <c r="BC912" s="78" t="e">
        <f aca="false">VLOOKUP(F912,PTDS2!$A$1:$Q$13,16)</f>
        <v>#N/A</v>
      </c>
      <c r="BD912" s="78" t="e">
        <f aca="false">VLOOKUP(F912,PTDS2!$A$1:$Q$13,17)</f>
        <v>#N/A</v>
      </c>
      <c r="BF912" s="78" t="e">
        <f aca="false">IF(AO912=0,"",AO912)</f>
        <v>#N/A</v>
      </c>
      <c r="BG912" s="78" t="e">
        <f aca="false">IF(AP912=0,"",AP912)</f>
        <v>#N/A</v>
      </c>
      <c r="BH912" s="78" t="e">
        <f aca="false">IF(AQ912=0,"",AQ912)</f>
        <v>#N/A</v>
      </c>
      <c r="BI912" s="78" t="e">
        <f aca="false">IF(AR912=0,"",AR912)</f>
        <v>#N/A</v>
      </c>
      <c r="BJ912" s="78" t="e">
        <f aca="false">IF(AS912=0,"",AS912)</f>
        <v>#N/A</v>
      </c>
      <c r="BK912" s="78" t="e">
        <f aca="false">IF(AT912=0,"",AT912)</f>
        <v>#N/A</v>
      </c>
      <c r="BL912" s="78" t="e">
        <f aca="false">IF(AU912=0,"",AU912)</f>
        <v>#N/A</v>
      </c>
      <c r="BM912" s="78" t="e">
        <f aca="false">IF(AV912=0,"",AV912)</f>
        <v>#N/A</v>
      </c>
      <c r="BN912" s="78" t="e">
        <f aca="false">IF(AW912=0,"",AW912)</f>
        <v>#N/A</v>
      </c>
      <c r="BO912" s="78" t="e">
        <f aca="false">IF(AX912=0,"",AX912)</f>
        <v>#N/A</v>
      </c>
      <c r="BP912" s="78" t="e">
        <f aca="false">IF(AY912=0,"",AY912)</f>
        <v>#N/A</v>
      </c>
      <c r="BQ912" s="78" t="e">
        <f aca="false">IF(AZ912=0,"",AZ912)</f>
        <v>#N/A</v>
      </c>
      <c r="BR912" s="78" t="e">
        <f aca="false">IF(BA912=0,"",BA912)</f>
        <v>#N/A</v>
      </c>
      <c r="BS912" s="78" t="e">
        <f aca="false">IF(BB912=0,"",BB912)</f>
        <v>#N/A</v>
      </c>
      <c r="BT912" s="78" t="e">
        <f aca="false">IF(BC912=0,"",BC912)</f>
        <v>#N/A</v>
      </c>
      <c r="BU912" s="78" t="e">
        <f aca="false">IF(BD912=0,"",BD912)</f>
        <v>#N/A</v>
      </c>
    </row>
    <row r="913" customFormat="false" ht="56.7" hidden="false" customHeight="true" outlineLevel="0" collapsed="false">
      <c r="A913" s="137"/>
      <c r="B913" s="138"/>
      <c r="C913" s="139"/>
      <c r="D913" s="139"/>
      <c r="E913" s="143"/>
      <c r="F913" s="120"/>
      <c r="G913" s="121"/>
      <c r="H913" s="122"/>
      <c r="I913" s="123"/>
      <c r="J913" s="116"/>
      <c r="K913" s="124" t="str">
        <f aca="false">IF(ISBLANK(I913),"",ROUND(IF(J913&lt;&gt;"€",IF(J913="$",I913*TRANSFERENCIAS!$E$29,I913*TRANSFERENCIAS!$H$29),I913),2))</f>
        <v/>
      </c>
      <c r="L913" s="142"/>
      <c r="M913" s="142"/>
      <c r="N913" s="142"/>
      <c r="O913" s="142"/>
      <c r="P913" s="142"/>
      <c r="Q913" s="160" t="str">
        <f aca="false">IF(ISNUMBER(X913),X913,"P")</f>
        <v>P</v>
      </c>
      <c r="W913" s="129" t="n">
        <f aca="false">SUM(L913:O913)</f>
        <v>0</v>
      </c>
      <c r="X913" s="129" t="str">
        <f aca="false">IF(W913&gt;0,ABS(W913-K913),"")</f>
        <v/>
      </c>
      <c r="AO913" s="78" t="e">
        <f aca="false">VLOOKUP(F913,PTDS2!$A$1:$Q$13,2)</f>
        <v>#N/A</v>
      </c>
      <c r="AP913" s="78" t="e">
        <f aca="false">VLOOKUP(F913,PTDS2!$A$1:$Q$13,3)</f>
        <v>#N/A</v>
      </c>
      <c r="AQ913" s="78" t="e">
        <f aca="false">VLOOKUP(F913,PTDS2!$A$1:$Q$13,4)</f>
        <v>#N/A</v>
      </c>
      <c r="AR913" s="78" t="e">
        <f aca="false">VLOOKUP(F913,PTDS2!$A$1:$Q$13,5)</f>
        <v>#N/A</v>
      </c>
      <c r="AS913" s="78" t="e">
        <f aca="false">VLOOKUP(F913,PTDS2!$A$1:$Q$13,6)</f>
        <v>#N/A</v>
      </c>
      <c r="AT913" s="78" t="e">
        <f aca="false">VLOOKUP(F913,PTDS2!$A$1:$Q$13,7)</f>
        <v>#N/A</v>
      </c>
      <c r="AU913" s="78" t="e">
        <f aca="false">VLOOKUP(F913,PTDS2!$A$1:$Q$13,8)</f>
        <v>#N/A</v>
      </c>
      <c r="AV913" s="78" t="e">
        <f aca="false">VLOOKUP(F913,PTDS2!$A$1:$Q$13,9)</f>
        <v>#N/A</v>
      </c>
      <c r="AW913" s="78" t="e">
        <f aca="false">VLOOKUP(F913,PTDS2!$A$1:$Q$13,10)</f>
        <v>#N/A</v>
      </c>
      <c r="AX913" s="78" t="e">
        <f aca="false">VLOOKUP(F913,PTDS2!$A$1:$Q$13,11)</f>
        <v>#N/A</v>
      </c>
      <c r="AY913" s="78" t="e">
        <f aca="false">VLOOKUP(F913,PTDS2!$A$1:$Q$13,12)</f>
        <v>#N/A</v>
      </c>
      <c r="AZ913" s="78" t="e">
        <f aca="false">VLOOKUP(F913,PTDS2!$A$1:$Q$13,13)</f>
        <v>#N/A</v>
      </c>
      <c r="BA913" s="78" t="e">
        <f aca="false">VLOOKUP(F913,PTDS2!$A$1:$Q$13,14)</f>
        <v>#N/A</v>
      </c>
      <c r="BB913" s="78" t="e">
        <f aca="false">VLOOKUP(F913,PTDS2!$A$1:$Q$13,15)</f>
        <v>#N/A</v>
      </c>
      <c r="BC913" s="78" t="e">
        <f aca="false">VLOOKUP(F913,PTDS2!$A$1:$Q$13,16)</f>
        <v>#N/A</v>
      </c>
      <c r="BD913" s="78" t="e">
        <f aca="false">VLOOKUP(F913,PTDS2!$A$1:$Q$13,17)</f>
        <v>#N/A</v>
      </c>
      <c r="BF913" s="78" t="e">
        <f aca="false">IF(AO913=0,"",AO913)</f>
        <v>#N/A</v>
      </c>
      <c r="BG913" s="78" t="e">
        <f aca="false">IF(AP913=0,"",AP913)</f>
        <v>#N/A</v>
      </c>
      <c r="BH913" s="78" t="e">
        <f aca="false">IF(AQ913=0,"",AQ913)</f>
        <v>#N/A</v>
      </c>
      <c r="BI913" s="78" t="e">
        <f aca="false">IF(AR913=0,"",AR913)</f>
        <v>#N/A</v>
      </c>
      <c r="BJ913" s="78" t="e">
        <f aca="false">IF(AS913=0,"",AS913)</f>
        <v>#N/A</v>
      </c>
      <c r="BK913" s="78" t="e">
        <f aca="false">IF(AT913=0,"",AT913)</f>
        <v>#N/A</v>
      </c>
      <c r="BL913" s="78" t="e">
        <f aca="false">IF(AU913=0,"",AU913)</f>
        <v>#N/A</v>
      </c>
      <c r="BM913" s="78" t="e">
        <f aca="false">IF(AV913=0,"",AV913)</f>
        <v>#N/A</v>
      </c>
      <c r="BN913" s="78" t="e">
        <f aca="false">IF(AW913=0,"",AW913)</f>
        <v>#N/A</v>
      </c>
      <c r="BO913" s="78" t="e">
        <f aca="false">IF(AX913=0,"",AX913)</f>
        <v>#N/A</v>
      </c>
      <c r="BP913" s="78" t="e">
        <f aca="false">IF(AY913=0,"",AY913)</f>
        <v>#N/A</v>
      </c>
      <c r="BQ913" s="78" t="e">
        <f aca="false">IF(AZ913=0,"",AZ913)</f>
        <v>#N/A</v>
      </c>
      <c r="BR913" s="78" t="e">
        <f aca="false">IF(BA913=0,"",BA913)</f>
        <v>#N/A</v>
      </c>
      <c r="BS913" s="78" t="e">
        <f aca="false">IF(BB913=0,"",BB913)</f>
        <v>#N/A</v>
      </c>
      <c r="BT913" s="78" t="e">
        <f aca="false">IF(BC913=0,"",BC913)</f>
        <v>#N/A</v>
      </c>
      <c r="BU913" s="78" t="e">
        <f aca="false">IF(BD913=0,"",BD913)</f>
        <v>#N/A</v>
      </c>
    </row>
    <row r="914" customFormat="false" ht="56.7" hidden="false" customHeight="true" outlineLevel="0" collapsed="false">
      <c r="A914" s="137"/>
      <c r="B914" s="138"/>
      <c r="C914" s="139"/>
      <c r="D914" s="139"/>
      <c r="E914" s="143"/>
      <c r="F914" s="120"/>
      <c r="G914" s="121"/>
      <c r="H914" s="122"/>
      <c r="I914" s="123"/>
      <c r="J914" s="116"/>
      <c r="K914" s="124" t="str">
        <f aca="false">IF(ISBLANK(I914),"",ROUND(IF(J914&lt;&gt;"€",IF(J914="$",I914*TRANSFERENCIAS!$E$29,I914*TRANSFERENCIAS!$H$29),I914),2))</f>
        <v/>
      </c>
      <c r="L914" s="142"/>
      <c r="M914" s="142"/>
      <c r="N914" s="142"/>
      <c r="O914" s="142"/>
      <c r="P914" s="142"/>
      <c r="Q914" s="160" t="str">
        <f aca="false">IF(ISNUMBER(X914),X914,"P")</f>
        <v>P</v>
      </c>
      <c r="W914" s="129" t="n">
        <f aca="false">SUM(L914:O914)</f>
        <v>0</v>
      </c>
      <c r="X914" s="129" t="str">
        <f aca="false">IF(W914&gt;0,ABS(W914-K914),"")</f>
        <v/>
      </c>
      <c r="AO914" s="78" t="e">
        <f aca="false">VLOOKUP(F914,PTDS2!$A$1:$Q$13,2)</f>
        <v>#N/A</v>
      </c>
      <c r="AP914" s="78" t="e">
        <f aca="false">VLOOKUP(F914,PTDS2!$A$1:$Q$13,3)</f>
        <v>#N/A</v>
      </c>
      <c r="AQ914" s="78" t="e">
        <f aca="false">VLOOKUP(F914,PTDS2!$A$1:$Q$13,4)</f>
        <v>#N/A</v>
      </c>
      <c r="AR914" s="78" t="e">
        <f aca="false">VLOOKUP(F914,PTDS2!$A$1:$Q$13,5)</f>
        <v>#N/A</v>
      </c>
      <c r="AS914" s="78" t="e">
        <f aca="false">VLOOKUP(F914,PTDS2!$A$1:$Q$13,6)</f>
        <v>#N/A</v>
      </c>
      <c r="AT914" s="78" t="e">
        <f aca="false">VLOOKUP(F914,PTDS2!$A$1:$Q$13,7)</f>
        <v>#N/A</v>
      </c>
      <c r="AU914" s="78" t="e">
        <f aca="false">VLOOKUP(F914,PTDS2!$A$1:$Q$13,8)</f>
        <v>#N/A</v>
      </c>
      <c r="AV914" s="78" t="e">
        <f aca="false">VLOOKUP(F914,PTDS2!$A$1:$Q$13,9)</f>
        <v>#N/A</v>
      </c>
      <c r="AW914" s="78" t="e">
        <f aca="false">VLOOKUP(F914,PTDS2!$A$1:$Q$13,10)</f>
        <v>#N/A</v>
      </c>
      <c r="AX914" s="78" t="e">
        <f aca="false">VLOOKUP(F914,PTDS2!$A$1:$Q$13,11)</f>
        <v>#N/A</v>
      </c>
      <c r="AY914" s="78" t="e">
        <f aca="false">VLOOKUP(F914,PTDS2!$A$1:$Q$13,12)</f>
        <v>#N/A</v>
      </c>
      <c r="AZ914" s="78" t="e">
        <f aca="false">VLOOKUP(F914,PTDS2!$A$1:$Q$13,13)</f>
        <v>#N/A</v>
      </c>
      <c r="BA914" s="78" t="e">
        <f aca="false">VLOOKUP(F914,PTDS2!$A$1:$Q$13,14)</f>
        <v>#N/A</v>
      </c>
      <c r="BB914" s="78" t="e">
        <f aca="false">VLOOKUP(F914,PTDS2!$A$1:$Q$13,15)</f>
        <v>#N/A</v>
      </c>
      <c r="BC914" s="78" t="e">
        <f aca="false">VLOOKUP(F914,PTDS2!$A$1:$Q$13,16)</f>
        <v>#N/A</v>
      </c>
      <c r="BD914" s="78" t="e">
        <f aca="false">VLOOKUP(F914,PTDS2!$A$1:$Q$13,17)</f>
        <v>#N/A</v>
      </c>
      <c r="BF914" s="78" t="e">
        <f aca="false">IF(AO914=0,"",AO914)</f>
        <v>#N/A</v>
      </c>
      <c r="BG914" s="78" t="e">
        <f aca="false">IF(AP914=0,"",AP914)</f>
        <v>#N/A</v>
      </c>
      <c r="BH914" s="78" t="e">
        <f aca="false">IF(AQ914=0,"",AQ914)</f>
        <v>#N/A</v>
      </c>
      <c r="BI914" s="78" t="e">
        <f aca="false">IF(AR914=0,"",AR914)</f>
        <v>#N/A</v>
      </c>
      <c r="BJ914" s="78" t="e">
        <f aca="false">IF(AS914=0,"",AS914)</f>
        <v>#N/A</v>
      </c>
      <c r="BK914" s="78" t="e">
        <f aca="false">IF(AT914=0,"",AT914)</f>
        <v>#N/A</v>
      </c>
      <c r="BL914" s="78" t="e">
        <f aca="false">IF(AU914=0,"",AU914)</f>
        <v>#N/A</v>
      </c>
      <c r="BM914" s="78" t="e">
        <f aca="false">IF(AV914=0,"",AV914)</f>
        <v>#N/A</v>
      </c>
      <c r="BN914" s="78" t="e">
        <f aca="false">IF(AW914=0,"",AW914)</f>
        <v>#N/A</v>
      </c>
      <c r="BO914" s="78" t="e">
        <f aca="false">IF(AX914=0,"",AX914)</f>
        <v>#N/A</v>
      </c>
      <c r="BP914" s="78" t="e">
        <f aca="false">IF(AY914=0,"",AY914)</f>
        <v>#N/A</v>
      </c>
      <c r="BQ914" s="78" t="e">
        <f aca="false">IF(AZ914=0,"",AZ914)</f>
        <v>#N/A</v>
      </c>
      <c r="BR914" s="78" t="e">
        <f aca="false">IF(BA914=0,"",BA914)</f>
        <v>#N/A</v>
      </c>
      <c r="BS914" s="78" t="e">
        <f aca="false">IF(BB914=0,"",BB914)</f>
        <v>#N/A</v>
      </c>
      <c r="BT914" s="78" t="e">
        <f aca="false">IF(BC914=0,"",BC914)</f>
        <v>#N/A</v>
      </c>
      <c r="BU914" s="78" t="e">
        <f aca="false">IF(BD914=0,"",BD914)</f>
        <v>#N/A</v>
      </c>
    </row>
    <row r="915" customFormat="false" ht="56.7" hidden="false" customHeight="true" outlineLevel="0" collapsed="false">
      <c r="A915" s="137"/>
      <c r="B915" s="138"/>
      <c r="C915" s="139"/>
      <c r="D915" s="139"/>
      <c r="E915" s="143"/>
      <c r="F915" s="120"/>
      <c r="G915" s="121"/>
      <c r="H915" s="122"/>
      <c r="I915" s="123"/>
      <c r="J915" s="116"/>
      <c r="K915" s="124" t="str">
        <f aca="false">IF(ISBLANK(I915),"",ROUND(IF(J915&lt;&gt;"€",IF(J915="$",I915*TRANSFERENCIAS!$E$29,I915*TRANSFERENCIAS!$H$29),I915),2))</f>
        <v/>
      </c>
      <c r="L915" s="142"/>
      <c r="M915" s="142"/>
      <c r="N915" s="142"/>
      <c r="O915" s="142"/>
      <c r="P915" s="142"/>
      <c r="Q915" s="160" t="str">
        <f aca="false">IF(ISNUMBER(X915),X915,"P")</f>
        <v>P</v>
      </c>
      <c r="W915" s="129" t="n">
        <f aca="false">SUM(L915:O915)</f>
        <v>0</v>
      </c>
      <c r="X915" s="129" t="str">
        <f aca="false">IF(W915&gt;0,ABS(W915-K915),"")</f>
        <v/>
      </c>
      <c r="AO915" s="78" t="e">
        <f aca="false">VLOOKUP(F915,PTDS2!$A$1:$Q$13,2)</f>
        <v>#N/A</v>
      </c>
      <c r="AP915" s="78" t="e">
        <f aca="false">VLOOKUP(F915,PTDS2!$A$1:$Q$13,3)</f>
        <v>#N/A</v>
      </c>
      <c r="AQ915" s="78" t="e">
        <f aca="false">VLOOKUP(F915,PTDS2!$A$1:$Q$13,4)</f>
        <v>#N/A</v>
      </c>
      <c r="AR915" s="78" t="e">
        <f aca="false">VLOOKUP(F915,PTDS2!$A$1:$Q$13,5)</f>
        <v>#N/A</v>
      </c>
      <c r="AS915" s="78" t="e">
        <f aca="false">VLOOKUP(F915,PTDS2!$A$1:$Q$13,6)</f>
        <v>#N/A</v>
      </c>
      <c r="AT915" s="78" t="e">
        <f aca="false">VLOOKUP(F915,PTDS2!$A$1:$Q$13,7)</f>
        <v>#N/A</v>
      </c>
      <c r="AU915" s="78" t="e">
        <f aca="false">VLOOKUP(F915,PTDS2!$A$1:$Q$13,8)</f>
        <v>#N/A</v>
      </c>
      <c r="AV915" s="78" t="e">
        <f aca="false">VLOOKUP(F915,PTDS2!$A$1:$Q$13,9)</f>
        <v>#N/A</v>
      </c>
      <c r="AW915" s="78" t="e">
        <f aca="false">VLOOKUP(F915,PTDS2!$A$1:$Q$13,10)</f>
        <v>#N/A</v>
      </c>
      <c r="AX915" s="78" t="e">
        <f aca="false">VLOOKUP(F915,PTDS2!$A$1:$Q$13,11)</f>
        <v>#N/A</v>
      </c>
      <c r="AY915" s="78" t="e">
        <f aca="false">VLOOKUP(F915,PTDS2!$A$1:$Q$13,12)</f>
        <v>#N/A</v>
      </c>
      <c r="AZ915" s="78" t="e">
        <f aca="false">VLOOKUP(F915,PTDS2!$A$1:$Q$13,13)</f>
        <v>#N/A</v>
      </c>
      <c r="BA915" s="78" t="e">
        <f aca="false">VLOOKUP(F915,PTDS2!$A$1:$Q$13,14)</f>
        <v>#N/A</v>
      </c>
      <c r="BB915" s="78" t="e">
        <f aca="false">VLOOKUP(F915,PTDS2!$A$1:$Q$13,15)</f>
        <v>#N/A</v>
      </c>
      <c r="BC915" s="78" t="e">
        <f aca="false">VLOOKUP(F915,PTDS2!$A$1:$Q$13,16)</f>
        <v>#N/A</v>
      </c>
      <c r="BD915" s="78" t="e">
        <f aca="false">VLOOKUP(F915,PTDS2!$A$1:$Q$13,17)</f>
        <v>#N/A</v>
      </c>
      <c r="BF915" s="78" t="e">
        <f aca="false">IF(AO915=0,"",AO915)</f>
        <v>#N/A</v>
      </c>
      <c r="BG915" s="78" t="e">
        <f aca="false">IF(AP915=0,"",AP915)</f>
        <v>#N/A</v>
      </c>
      <c r="BH915" s="78" t="e">
        <f aca="false">IF(AQ915=0,"",AQ915)</f>
        <v>#N/A</v>
      </c>
      <c r="BI915" s="78" t="e">
        <f aca="false">IF(AR915=0,"",AR915)</f>
        <v>#N/A</v>
      </c>
      <c r="BJ915" s="78" t="e">
        <f aca="false">IF(AS915=0,"",AS915)</f>
        <v>#N/A</v>
      </c>
      <c r="BK915" s="78" t="e">
        <f aca="false">IF(AT915=0,"",AT915)</f>
        <v>#N/A</v>
      </c>
      <c r="BL915" s="78" t="e">
        <f aca="false">IF(AU915=0,"",AU915)</f>
        <v>#N/A</v>
      </c>
      <c r="BM915" s="78" t="e">
        <f aca="false">IF(AV915=0,"",AV915)</f>
        <v>#N/A</v>
      </c>
      <c r="BN915" s="78" t="e">
        <f aca="false">IF(AW915=0,"",AW915)</f>
        <v>#N/A</v>
      </c>
      <c r="BO915" s="78" t="e">
        <f aca="false">IF(AX915=0,"",AX915)</f>
        <v>#N/A</v>
      </c>
      <c r="BP915" s="78" t="e">
        <f aca="false">IF(AY915=0,"",AY915)</f>
        <v>#N/A</v>
      </c>
      <c r="BQ915" s="78" t="e">
        <f aca="false">IF(AZ915=0,"",AZ915)</f>
        <v>#N/A</v>
      </c>
      <c r="BR915" s="78" t="e">
        <f aca="false">IF(BA915=0,"",BA915)</f>
        <v>#N/A</v>
      </c>
      <c r="BS915" s="78" t="e">
        <f aca="false">IF(BB915=0,"",BB915)</f>
        <v>#N/A</v>
      </c>
      <c r="BT915" s="78" t="e">
        <f aca="false">IF(BC915=0,"",BC915)</f>
        <v>#N/A</v>
      </c>
      <c r="BU915" s="78" t="e">
        <f aca="false">IF(BD915=0,"",BD915)</f>
        <v>#N/A</v>
      </c>
    </row>
    <row r="916" customFormat="false" ht="56.7" hidden="false" customHeight="true" outlineLevel="0" collapsed="false">
      <c r="A916" s="137"/>
      <c r="B916" s="138"/>
      <c r="C916" s="139"/>
      <c r="D916" s="139"/>
      <c r="E916" s="143"/>
      <c r="F916" s="120"/>
      <c r="G916" s="121"/>
      <c r="H916" s="122"/>
      <c r="I916" s="123"/>
      <c r="J916" s="116"/>
      <c r="K916" s="124" t="str">
        <f aca="false">IF(ISBLANK(I916),"",ROUND(IF(J916&lt;&gt;"€",IF(J916="$",I916*TRANSFERENCIAS!$E$29,I916*TRANSFERENCIAS!$H$29),I916),2))</f>
        <v/>
      </c>
      <c r="L916" s="142"/>
      <c r="M916" s="142"/>
      <c r="N916" s="142"/>
      <c r="O916" s="142"/>
      <c r="P916" s="142"/>
      <c r="Q916" s="160" t="str">
        <f aca="false">IF(ISNUMBER(X916),X916,"P")</f>
        <v>P</v>
      </c>
      <c r="W916" s="129" t="n">
        <f aca="false">SUM(L916:O916)</f>
        <v>0</v>
      </c>
      <c r="X916" s="129" t="str">
        <f aca="false">IF(W916&gt;0,ABS(W916-K916),"")</f>
        <v/>
      </c>
      <c r="AO916" s="78" t="e">
        <f aca="false">VLOOKUP(F916,PTDS2!$A$1:$Q$13,2)</f>
        <v>#N/A</v>
      </c>
      <c r="AP916" s="78" t="e">
        <f aca="false">VLOOKUP(F916,PTDS2!$A$1:$Q$13,3)</f>
        <v>#N/A</v>
      </c>
      <c r="AQ916" s="78" t="e">
        <f aca="false">VLOOKUP(F916,PTDS2!$A$1:$Q$13,4)</f>
        <v>#N/A</v>
      </c>
      <c r="AR916" s="78" t="e">
        <f aca="false">VLOOKUP(F916,PTDS2!$A$1:$Q$13,5)</f>
        <v>#N/A</v>
      </c>
      <c r="AS916" s="78" t="e">
        <f aca="false">VLOOKUP(F916,PTDS2!$A$1:$Q$13,6)</f>
        <v>#N/A</v>
      </c>
      <c r="AT916" s="78" t="e">
        <f aca="false">VLOOKUP(F916,PTDS2!$A$1:$Q$13,7)</f>
        <v>#N/A</v>
      </c>
      <c r="AU916" s="78" t="e">
        <f aca="false">VLOOKUP(F916,PTDS2!$A$1:$Q$13,8)</f>
        <v>#N/A</v>
      </c>
      <c r="AV916" s="78" t="e">
        <f aca="false">VLOOKUP(F916,PTDS2!$A$1:$Q$13,9)</f>
        <v>#N/A</v>
      </c>
      <c r="AW916" s="78" t="e">
        <f aca="false">VLOOKUP(F916,PTDS2!$A$1:$Q$13,10)</f>
        <v>#N/A</v>
      </c>
      <c r="AX916" s="78" t="e">
        <f aca="false">VLOOKUP(F916,PTDS2!$A$1:$Q$13,11)</f>
        <v>#N/A</v>
      </c>
      <c r="AY916" s="78" t="e">
        <f aca="false">VLOOKUP(F916,PTDS2!$A$1:$Q$13,12)</f>
        <v>#N/A</v>
      </c>
      <c r="AZ916" s="78" t="e">
        <f aca="false">VLOOKUP(F916,PTDS2!$A$1:$Q$13,13)</f>
        <v>#N/A</v>
      </c>
      <c r="BA916" s="78" t="e">
        <f aca="false">VLOOKUP(F916,PTDS2!$A$1:$Q$13,14)</f>
        <v>#N/A</v>
      </c>
      <c r="BB916" s="78" t="e">
        <f aca="false">VLOOKUP(F916,PTDS2!$A$1:$Q$13,15)</f>
        <v>#N/A</v>
      </c>
      <c r="BC916" s="78" t="e">
        <f aca="false">VLOOKUP(F916,PTDS2!$A$1:$Q$13,16)</f>
        <v>#N/A</v>
      </c>
      <c r="BD916" s="78" t="e">
        <f aca="false">VLOOKUP(F916,PTDS2!$A$1:$Q$13,17)</f>
        <v>#N/A</v>
      </c>
      <c r="BF916" s="78" t="e">
        <f aca="false">IF(AO916=0,"",AO916)</f>
        <v>#N/A</v>
      </c>
      <c r="BG916" s="78" t="e">
        <f aca="false">IF(AP916=0,"",AP916)</f>
        <v>#N/A</v>
      </c>
      <c r="BH916" s="78" t="e">
        <f aca="false">IF(AQ916=0,"",AQ916)</f>
        <v>#N/A</v>
      </c>
      <c r="BI916" s="78" t="e">
        <f aca="false">IF(AR916=0,"",AR916)</f>
        <v>#N/A</v>
      </c>
      <c r="BJ916" s="78" t="e">
        <f aca="false">IF(AS916=0,"",AS916)</f>
        <v>#N/A</v>
      </c>
      <c r="BK916" s="78" t="e">
        <f aca="false">IF(AT916=0,"",AT916)</f>
        <v>#N/A</v>
      </c>
      <c r="BL916" s="78" t="e">
        <f aca="false">IF(AU916=0,"",AU916)</f>
        <v>#N/A</v>
      </c>
      <c r="BM916" s="78" t="e">
        <f aca="false">IF(AV916=0,"",AV916)</f>
        <v>#N/A</v>
      </c>
      <c r="BN916" s="78" t="e">
        <f aca="false">IF(AW916=0,"",AW916)</f>
        <v>#N/A</v>
      </c>
      <c r="BO916" s="78" t="e">
        <f aca="false">IF(AX916=0,"",AX916)</f>
        <v>#N/A</v>
      </c>
      <c r="BP916" s="78" t="e">
        <f aca="false">IF(AY916=0,"",AY916)</f>
        <v>#N/A</v>
      </c>
      <c r="BQ916" s="78" t="e">
        <f aca="false">IF(AZ916=0,"",AZ916)</f>
        <v>#N/A</v>
      </c>
      <c r="BR916" s="78" t="e">
        <f aca="false">IF(BA916=0,"",BA916)</f>
        <v>#N/A</v>
      </c>
      <c r="BS916" s="78" t="e">
        <f aca="false">IF(BB916=0,"",BB916)</f>
        <v>#N/A</v>
      </c>
      <c r="BT916" s="78" t="e">
        <f aca="false">IF(BC916=0,"",BC916)</f>
        <v>#N/A</v>
      </c>
      <c r="BU916" s="78" t="e">
        <f aca="false">IF(BD916=0,"",BD916)</f>
        <v>#N/A</v>
      </c>
    </row>
    <row r="917" customFormat="false" ht="56.7" hidden="false" customHeight="true" outlineLevel="0" collapsed="false">
      <c r="A917" s="137"/>
      <c r="B917" s="138"/>
      <c r="C917" s="139"/>
      <c r="D917" s="139"/>
      <c r="E917" s="143"/>
      <c r="F917" s="120"/>
      <c r="G917" s="121"/>
      <c r="H917" s="122"/>
      <c r="I917" s="123"/>
      <c r="J917" s="116"/>
      <c r="K917" s="124" t="str">
        <f aca="false">IF(ISBLANK(I917),"",ROUND(IF(J917&lt;&gt;"€",IF(J917="$",I917*TRANSFERENCIAS!$E$29,I917*TRANSFERENCIAS!$H$29),I917),2))</f>
        <v/>
      </c>
      <c r="L917" s="142"/>
      <c r="M917" s="142"/>
      <c r="N917" s="142"/>
      <c r="O917" s="142"/>
      <c r="P917" s="142"/>
      <c r="Q917" s="160" t="str">
        <f aca="false">IF(ISNUMBER(X917),X917,"P")</f>
        <v>P</v>
      </c>
      <c r="W917" s="129" t="n">
        <f aca="false">SUM(L917:O917)</f>
        <v>0</v>
      </c>
      <c r="X917" s="129" t="str">
        <f aca="false">IF(W917&gt;0,ABS(W917-K917),"")</f>
        <v/>
      </c>
      <c r="AO917" s="78" t="e">
        <f aca="false">VLOOKUP(F917,PTDS2!$A$1:$Q$13,2)</f>
        <v>#N/A</v>
      </c>
      <c r="AP917" s="78" t="e">
        <f aca="false">VLOOKUP(F917,PTDS2!$A$1:$Q$13,3)</f>
        <v>#N/A</v>
      </c>
      <c r="AQ917" s="78" t="e">
        <f aca="false">VLOOKUP(F917,PTDS2!$A$1:$Q$13,4)</f>
        <v>#N/A</v>
      </c>
      <c r="AR917" s="78" t="e">
        <f aca="false">VLOOKUP(F917,PTDS2!$A$1:$Q$13,5)</f>
        <v>#N/A</v>
      </c>
      <c r="AS917" s="78" t="e">
        <f aca="false">VLOOKUP(F917,PTDS2!$A$1:$Q$13,6)</f>
        <v>#N/A</v>
      </c>
      <c r="AT917" s="78" t="e">
        <f aca="false">VLOOKUP(F917,PTDS2!$A$1:$Q$13,7)</f>
        <v>#N/A</v>
      </c>
      <c r="AU917" s="78" t="e">
        <f aca="false">VLOOKUP(F917,PTDS2!$A$1:$Q$13,8)</f>
        <v>#N/A</v>
      </c>
      <c r="AV917" s="78" t="e">
        <f aca="false">VLOOKUP(F917,PTDS2!$A$1:$Q$13,9)</f>
        <v>#N/A</v>
      </c>
      <c r="AW917" s="78" t="e">
        <f aca="false">VLOOKUP(F917,PTDS2!$A$1:$Q$13,10)</f>
        <v>#N/A</v>
      </c>
      <c r="AX917" s="78" t="e">
        <f aca="false">VLOOKUP(F917,PTDS2!$A$1:$Q$13,11)</f>
        <v>#N/A</v>
      </c>
      <c r="AY917" s="78" t="e">
        <f aca="false">VLOOKUP(F917,PTDS2!$A$1:$Q$13,12)</f>
        <v>#N/A</v>
      </c>
      <c r="AZ917" s="78" t="e">
        <f aca="false">VLOOKUP(F917,PTDS2!$A$1:$Q$13,13)</f>
        <v>#N/A</v>
      </c>
      <c r="BA917" s="78" t="e">
        <f aca="false">VLOOKUP(F917,PTDS2!$A$1:$Q$13,14)</f>
        <v>#N/A</v>
      </c>
      <c r="BB917" s="78" t="e">
        <f aca="false">VLOOKUP(F917,PTDS2!$A$1:$Q$13,15)</f>
        <v>#N/A</v>
      </c>
      <c r="BC917" s="78" t="e">
        <f aca="false">VLOOKUP(F917,PTDS2!$A$1:$Q$13,16)</f>
        <v>#N/A</v>
      </c>
      <c r="BD917" s="78" t="e">
        <f aca="false">VLOOKUP(F917,PTDS2!$A$1:$Q$13,17)</f>
        <v>#N/A</v>
      </c>
      <c r="BF917" s="78" t="e">
        <f aca="false">IF(AO917=0,"",AO917)</f>
        <v>#N/A</v>
      </c>
      <c r="BG917" s="78" t="e">
        <f aca="false">IF(AP917=0,"",AP917)</f>
        <v>#N/A</v>
      </c>
      <c r="BH917" s="78" t="e">
        <f aca="false">IF(AQ917=0,"",AQ917)</f>
        <v>#N/A</v>
      </c>
      <c r="BI917" s="78" t="e">
        <f aca="false">IF(AR917=0,"",AR917)</f>
        <v>#N/A</v>
      </c>
      <c r="BJ917" s="78" t="e">
        <f aca="false">IF(AS917=0,"",AS917)</f>
        <v>#N/A</v>
      </c>
      <c r="BK917" s="78" t="e">
        <f aca="false">IF(AT917=0,"",AT917)</f>
        <v>#N/A</v>
      </c>
      <c r="BL917" s="78" t="e">
        <f aca="false">IF(AU917=0,"",AU917)</f>
        <v>#N/A</v>
      </c>
      <c r="BM917" s="78" t="e">
        <f aca="false">IF(AV917=0,"",AV917)</f>
        <v>#N/A</v>
      </c>
      <c r="BN917" s="78" t="e">
        <f aca="false">IF(AW917=0,"",AW917)</f>
        <v>#N/A</v>
      </c>
      <c r="BO917" s="78" t="e">
        <f aca="false">IF(AX917=0,"",AX917)</f>
        <v>#N/A</v>
      </c>
      <c r="BP917" s="78" t="e">
        <f aca="false">IF(AY917=0,"",AY917)</f>
        <v>#N/A</v>
      </c>
      <c r="BQ917" s="78" t="e">
        <f aca="false">IF(AZ917=0,"",AZ917)</f>
        <v>#N/A</v>
      </c>
      <c r="BR917" s="78" t="e">
        <f aca="false">IF(BA917=0,"",BA917)</f>
        <v>#N/A</v>
      </c>
      <c r="BS917" s="78" t="e">
        <f aca="false">IF(BB917=0,"",BB917)</f>
        <v>#N/A</v>
      </c>
      <c r="BT917" s="78" t="e">
        <f aca="false">IF(BC917=0,"",BC917)</f>
        <v>#N/A</v>
      </c>
      <c r="BU917" s="78" t="e">
        <f aca="false">IF(BD917=0,"",BD917)</f>
        <v>#N/A</v>
      </c>
    </row>
    <row r="918" customFormat="false" ht="56.7" hidden="false" customHeight="true" outlineLevel="0" collapsed="false">
      <c r="A918" s="137"/>
      <c r="B918" s="138"/>
      <c r="C918" s="139"/>
      <c r="D918" s="139"/>
      <c r="E918" s="143"/>
      <c r="F918" s="120"/>
      <c r="G918" s="121"/>
      <c r="H918" s="122"/>
      <c r="I918" s="123"/>
      <c r="J918" s="116"/>
      <c r="K918" s="124" t="str">
        <f aca="false">IF(ISBLANK(I918),"",ROUND(IF(J918&lt;&gt;"€",IF(J918="$",I918*TRANSFERENCIAS!$E$29,I918*TRANSFERENCIAS!$H$29),I918),2))</f>
        <v/>
      </c>
      <c r="L918" s="142"/>
      <c r="M918" s="142"/>
      <c r="N918" s="142"/>
      <c r="O918" s="142"/>
      <c r="P918" s="142"/>
      <c r="Q918" s="160" t="str">
        <f aca="false">IF(ISNUMBER(X918),X918,"P")</f>
        <v>P</v>
      </c>
      <c r="W918" s="129" t="n">
        <f aca="false">SUM(L918:O918)</f>
        <v>0</v>
      </c>
      <c r="X918" s="129" t="str">
        <f aca="false">IF(W918&gt;0,ABS(W918-K918),"")</f>
        <v/>
      </c>
      <c r="AO918" s="78" t="e">
        <f aca="false">VLOOKUP(F918,PTDS2!$A$1:$Q$13,2)</f>
        <v>#N/A</v>
      </c>
      <c r="AP918" s="78" t="e">
        <f aca="false">VLOOKUP(F918,PTDS2!$A$1:$Q$13,3)</f>
        <v>#N/A</v>
      </c>
      <c r="AQ918" s="78" t="e">
        <f aca="false">VLOOKUP(F918,PTDS2!$A$1:$Q$13,4)</f>
        <v>#N/A</v>
      </c>
      <c r="AR918" s="78" t="e">
        <f aca="false">VLOOKUP(F918,PTDS2!$A$1:$Q$13,5)</f>
        <v>#N/A</v>
      </c>
      <c r="AS918" s="78" t="e">
        <f aca="false">VLOOKUP(F918,PTDS2!$A$1:$Q$13,6)</f>
        <v>#N/A</v>
      </c>
      <c r="AT918" s="78" t="e">
        <f aca="false">VLOOKUP(F918,PTDS2!$A$1:$Q$13,7)</f>
        <v>#N/A</v>
      </c>
      <c r="AU918" s="78" t="e">
        <f aca="false">VLOOKUP(F918,PTDS2!$A$1:$Q$13,8)</f>
        <v>#N/A</v>
      </c>
      <c r="AV918" s="78" t="e">
        <f aca="false">VLOOKUP(F918,PTDS2!$A$1:$Q$13,9)</f>
        <v>#N/A</v>
      </c>
      <c r="AW918" s="78" t="e">
        <f aca="false">VLOOKUP(F918,PTDS2!$A$1:$Q$13,10)</f>
        <v>#N/A</v>
      </c>
      <c r="AX918" s="78" t="e">
        <f aca="false">VLOOKUP(F918,PTDS2!$A$1:$Q$13,11)</f>
        <v>#N/A</v>
      </c>
      <c r="AY918" s="78" t="e">
        <f aca="false">VLOOKUP(F918,PTDS2!$A$1:$Q$13,12)</f>
        <v>#N/A</v>
      </c>
      <c r="AZ918" s="78" t="e">
        <f aca="false">VLOOKUP(F918,PTDS2!$A$1:$Q$13,13)</f>
        <v>#N/A</v>
      </c>
      <c r="BA918" s="78" t="e">
        <f aca="false">VLOOKUP(F918,PTDS2!$A$1:$Q$13,14)</f>
        <v>#N/A</v>
      </c>
      <c r="BB918" s="78" t="e">
        <f aca="false">VLOOKUP(F918,PTDS2!$A$1:$Q$13,15)</f>
        <v>#N/A</v>
      </c>
      <c r="BC918" s="78" t="e">
        <f aca="false">VLOOKUP(F918,PTDS2!$A$1:$Q$13,16)</f>
        <v>#N/A</v>
      </c>
      <c r="BD918" s="78" t="e">
        <f aca="false">VLOOKUP(F918,PTDS2!$A$1:$Q$13,17)</f>
        <v>#N/A</v>
      </c>
      <c r="BF918" s="78" t="e">
        <f aca="false">IF(AO918=0,"",AO918)</f>
        <v>#N/A</v>
      </c>
      <c r="BG918" s="78" t="e">
        <f aca="false">IF(AP918=0,"",AP918)</f>
        <v>#N/A</v>
      </c>
      <c r="BH918" s="78" t="e">
        <f aca="false">IF(AQ918=0,"",AQ918)</f>
        <v>#N/A</v>
      </c>
      <c r="BI918" s="78" t="e">
        <f aca="false">IF(AR918=0,"",AR918)</f>
        <v>#N/A</v>
      </c>
      <c r="BJ918" s="78" t="e">
        <f aca="false">IF(AS918=0,"",AS918)</f>
        <v>#N/A</v>
      </c>
      <c r="BK918" s="78" t="e">
        <f aca="false">IF(AT918=0,"",AT918)</f>
        <v>#N/A</v>
      </c>
      <c r="BL918" s="78" t="e">
        <f aca="false">IF(AU918=0,"",AU918)</f>
        <v>#N/A</v>
      </c>
      <c r="BM918" s="78" t="e">
        <f aca="false">IF(AV918=0,"",AV918)</f>
        <v>#N/A</v>
      </c>
      <c r="BN918" s="78" t="e">
        <f aca="false">IF(AW918=0,"",AW918)</f>
        <v>#N/A</v>
      </c>
      <c r="BO918" s="78" t="e">
        <f aca="false">IF(AX918=0,"",AX918)</f>
        <v>#N/A</v>
      </c>
      <c r="BP918" s="78" t="e">
        <f aca="false">IF(AY918=0,"",AY918)</f>
        <v>#N/A</v>
      </c>
      <c r="BQ918" s="78" t="e">
        <f aca="false">IF(AZ918=0,"",AZ918)</f>
        <v>#N/A</v>
      </c>
      <c r="BR918" s="78" t="e">
        <f aca="false">IF(BA918=0,"",BA918)</f>
        <v>#N/A</v>
      </c>
      <c r="BS918" s="78" t="e">
        <f aca="false">IF(BB918=0,"",BB918)</f>
        <v>#N/A</v>
      </c>
      <c r="BT918" s="78" t="e">
        <f aca="false">IF(BC918=0,"",BC918)</f>
        <v>#N/A</v>
      </c>
      <c r="BU918" s="78" t="e">
        <f aca="false">IF(BD918=0,"",BD918)</f>
        <v>#N/A</v>
      </c>
    </row>
    <row r="919" customFormat="false" ht="56.7" hidden="false" customHeight="true" outlineLevel="0" collapsed="false">
      <c r="A919" s="137"/>
      <c r="B919" s="138"/>
      <c r="C919" s="139"/>
      <c r="D919" s="139"/>
      <c r="E919" s="143"/>
      <c r="F919" s="120"/>
      <c r="G919" s="121"/>
      <c r="H919" s="122"/>
      <c r="I919" s="123"/>
      <c r="J919" s="116"/>
      <c r="K919" s="124" t="str">
        <f aca="false">IF(ISBLANK(I919),"",ROUND(IF(J919&lt;&gt;"€",IF(J919="$",I919*TRANSFERENCIAS!$E$29,I919*TRANSFERENCIAS!$H$29),I919),2))</f>
        <v/>
      </c>
      <c r="L919" s="142"/>
      <c r="M919" s="142"/>
      <c r="N919" s="142"/>
      <c r="O919" s="142"/>
      <c r="P919" s="142"/>
      <c r="Q919" s="160" t="str">
        <f aca="false">IF(ISNUMBER(X919),X919,"P")</f>
        <v>P</v>
      </c>
      <c r="W919" s="129" t="n">
        <f aca="false">SUM(L919:O919)</f>
        <v>0</v>
      </c>
      <c r="X919" s="129" t="str">
        <f aca="false">IF(W919&gt;0,ABS(W919-K919),"")</f>
        <v/>
      </c>
      <c r="AO919" s="78" t="e">
        <f aca="false">VLOOKUP(F919,PTDS2!$A$1:$Q$13,2)</f>
        <v>#N/A</v>
      </c>
      <c r="AP919" s="78" t="e">
        <f aca="false">VLOOKUP(F919,PTDS2!$A$1:$Q$13,3)</f>
        <v>#N/A</v>
      </c>
      <c r="AQ919" s="78" t="e">
        <f aca="false">VLOOKUP(F919,PTDS2!$A$1:$Q$13,4)</f>
        <v>#N/A</v>
      </c>
      <c r="AR919" s="78" t="e">
        <f aca="false">VLOOKUP(F919,PTDS2!$A$1:$Q$13,5)</f>
        <v>#N/A</v>
      </c>
      <c r="AS919" s="78" t="e">
        <f aca="false">VLOOKUP(F919,PTDS2!$A$1:$Q$13,6)</f>
        <v>#N/A</v>
      </c>
      <c r="AT919" s="78" t="e">
        <f aca="false">VLOOKUP(F919,PTDS2!$A$1:$Q$13,7)</f>
        <v>#N/A</v>
      </c>
      <c r="AU919" s="78" t="e">
        <f aca="false">VLOOKUP(F919,PTDS2!$A$1:$Q$13,8)</f>
        <v>#N/A</v>
      </c>
      <c r="AV919" s="78" t="e">
        <f aca="false">VLOOKUP(F919,PTDS2!$A$1:$Q$13,9)</f>
        <v>#N/A</v>
      </c>
      <c r="AW919" s="78" t="e">
        <f aca="false">VLOOKUP(F919,PTDS2!$A$1:$Q$13,10)</f>
        <v>#N/A</v>
      </c>
      <c r="AX919" s="78" t="e">
        <f aca="false">VLOOKUP(F919,PTDS2!$A$1:$Q$13,11)</f>
        <v>#N/A</v>
      </c>
      <c r="AY919" s="78" t="e">
        <f aca="false">VLOOKUP(F919,PTDS2!$A$1:$Q$13,12)</f>
        <v>#N/A</v>
      </c>
      <c r="AZ919" s="78" t="e">
        <f aca="false">VLOOKUP(F919,PTDS2!$A$1:$Q$13,13)</f>
        <v>#N/A</v>
      </c>
      <c r="BA919" s="78" t="e">
        <f aca="false">VLOOKUP(F919,PTDS2!$A$1:$Q$13,14)</f>
        <v>#N/A</v>
      </c>
      <c r="BB919" s="78" t="e">
        <f aca="false">VLOOKUP(F919,PTDS2!$A$1:$Q$13,15)</f>
        <v>#N/A</v>
      </c>
      <c r="BC919" s="78" t="e">
        <f aca="false">VLOOKUP(F919,PTDS2!$A$1:$Q$13,16)</f>
        <v>#N/A</v>
      </c>
      <c r="BD919" s="78" t="e">
        <f aca="false">VLOOKUP(F919,PTDS2!$A$1:$Q$13,17)</f>
        <v>#N/A</v>
      </c>
      <c r="BF919" s="78" t="e">
        <f aca="false">IF(AO919=0,"",AO919)</f>
        <v>#N/A</v>
      </c>
      <c r="BG919" s="78" t="e">
        <f aca="false">IF(AP919=0,"",AP919)</f>
        <v>#N/A</v>
      </c>
      <c r="BH919" s="78" t="e">
        <f aca="false">IF(AQ919=0,"",AQ919)</f>
        <v>#N/A</v>
      </c>
      <c r="BI919" s="78" t="e">
        <f aca="false">IF(AR919=0,"",AR919)</f>
        <v>#N/A</v>
      </c>
      <c r="BJ919" s="78" t="e">
        <f aca="false">IF(AS919=0,"",AS919)</f>
        <v>#N/A</v>
      </c>
      <c r="BK919" s="78" t="e">
        <f aca="false">IF(AT919=0,"",AT919)</f>
        <v>#N/A</v>
      </c>
      <c r="BL919" s="78" t="e">
        <f aca="false">IF(AU919=0,"",AU919)</f>
        <v>#N/A</v>
      </c>
      <c r="BM919" s="78" t="e">
        <f aca="false">IF(AV919=0,"",AV919)</f>
        <v>#N/A</v>
      </c>
      <c r="BN919" s="78" t="e">
        <f aca="false">IF(AW919=0,"",AW919)</f>
        <v>#N/A</v>
      </c>
      <c r="BO919" s="78" t="e">
        <f aca="false">IF(AX919=0,"",AX919)</f>
        <v>#N/A</v>
      </c>
      <c r="BP919" s="78" t="e">
        <f aca="false">IF(AY919=0,"",AY919)</f>
        <v>#N/A</v>
      </c>
      <c r="BQ919" s="78" t="e">
        <f aca="false">IF(AZ919=0,"",AZ919)</f>
        <v>#N/A</v>
      </c>
      <c r="BR919" s="78" t="e">
        <f aca="false">IF(BA919=0,"",BA919)</f>
        <v>#N/A</v>
      </c>
      <c r="BS919" s="78" t="e">
        <f aca="false">IF(BB919=0,"",BB919)</f>
        <v>#N/A</v>
      </c>
      <c r="BT919" s="78" t="e">
        <f aca="false">IF(BC919=0,"",BC919)</f>
        <v>#N/A</v>
      </c>
      <c r="BU919" s="78" t="e">
        <f aca="false">IF(BD919=0,"",BD919)</f>
        <v>#N/A</v>
      </c>
    </row>
    <row r="920" customFormat="false" ht="56.7" hidden="false" customHeight="true" outlineLevel="0" collapsed="false">
      <c r="A920" s="137"/>
      <c r="B920" s="138"/>
      <c r="C920" s="139"/>
      <c r="D920" s="139"/>
      <c r="E920" s="143"/>
      <c r="F920" s="120"/>
      <c r="G920" s="121"/>
      <c r="H920" s="122"/>
      <c r="I920" s="123"/>
      <c r="J920" s="116"/>
      <c r="K920" s="124" t="str">
        <f aca="false">IF(ISBLANK(I920),"",ROUND(IF(J920&lt;&gt;"€",IF(J920="$",I920*TRANSFERENCIAS!$E$29,I920*TRANSFERENCIAS!$H$29),I920),2))</f>
        <v/>
      </c>
      <c r="L920" s="142"/>
      <c r="M920" s="142"/>
      <c r="N920" s="142"/>
      <c r="O920" s="142"/>
      <c r="P920" s="142"/>
      <c r="Q920" s="160" t="str">
        <f aca="false">IF(ISNUMBER(X920),X920,"P")</f>
        <v>P</v>
      </c>
      <c r="W920" s="129" t="n">
        <f aca="false">SUM(L920:O920)</f>
        <v>0</v>
      </c>
      <c r="X920" s="129" t="str">
        <f aca="false">IF(W920&gt;0,ABS(W920-K920),"")</f>
        <v/>
      </c>
      <c r="AO920" s="78" t="e">
        <f aca="false">VLOOKUP(F920,PTDS2!$A$1:$Q$13,2)</f>
        <v>#N/A</v>
      </c>
      <c r="AP920" s="78" t="e">
        <f aca="false">VLOOKUP(F920,PTDS2!$A$1:$Q$13,3)</f>
        <v>#N/A</v>
      </c>
      <c r="AQ920" s="78" t="e">
        <f aca="false">VLOOKUP(F920,PTDS2!$A$1:$Q$13,4)</f>
        <v>#N/A</v>
      </c>
      <c r="AR920" s="78" t="e">
        <f aca="false">VLOOKUP(F920,PTDS2!$A$1:$Q$13,5)</f>
        <v>#N/A</v>
      </c>
      <c r="AS920" s="78" t="e">
        <f aca="false">VLOOKUP(F920,PTDS2!$A$1:$Q$13,6)</f>
        <v>#N/A</v>
      </c>
      <c r="AT920" s="78" t="e">
        <f aca="false">VLOOKUP(F920,PTDS2!$A$1:$Q$13,7)</f>
        <v>#N/A</v>
      </c>
      <c r="AU920" s="78" t="e">
        <f aca="false">VLOOKUP(F920,PTDS2!$A$1:$Q$13,8)</f>
        <v>#N/A</v>
      </c>
      <c r="AV920" s="78" t="e">
        <f aca="false">VLOOKUP(F920,PTDS2!$A$1:$Q$13,9)</f>
        <v>#N/A</v>
      </c>
      <c r="AW920" s="78" t="e">
        <f aca="false">VLOOKUP(F920,PTDS2!$A$1:$Q$13,10)</f>
        <v>#N/A</v>
      </c>
      <c r="AX920" s="78" t="e">
        <f aca="false">VLOOKUP(F920,PTDS2!$A$1:$Q$13,11)</f>
        <v>#N/A</v>
      </c>
      <c r="AY920" s="78" t="e">
        <f aca="false">VLOOKUP(F920,PTDS2!$A$1:$Q$13,12)</f>
        <v>#N/A</v>
      </c>
      <c r="AZ920" s="78" t="e">
        <f aca="false">VLOOKUP(F920,PTDS2!$A$1:$Q$13,13)</f>
        <v>#N/A</v>
      </c>
      <c r="BA920" s="78" t="e">
        <f aca="false">VLOOKUP(F920,PTDS2!$A$1:$Q$13,14)</f>
        <v>#N/A</v>
      </c>
      <c r="BB920" s="78" t="e">
        <f aca="false">VLOOKUP(F920,PTDS2!$A$1:$Q$13,15)</f>
        <v>#N/A</v>
      </c>
      <c r="BC920" s="78" t="e">
        <f aca="false">VLOOKUP(F920,PTDS2!$A$1:$Q$13,16)</f>
        <v>#N/A</v>
      </c>
      <c r="BD920" s="78" t="e">
        <f aca="false">VLOOKUP(F920,PTDS2!$A$1:$Q$13,17)</f>
        <v>#N/A</v>
      </c>
      <c r="BF920" s="78" t="e">
        <f aca="false">IF(AO920=0,"",AO920)</f>
        <v>#N/A</v>
      </c>
      <c r="BG920" s="78" t="e">
        <f aca="false">IF(AP920=0,"",AP920)</f>
        <v>#N/A</v>
      </c>
      <c r="BH920" s="78" t="e">
        <f aca="false">IF(AQ920=0,"",AQ920)</f>
        <v>#N/A</v>
      </c>
      <c r="BI920" s="78" t="e">
        <f aca="false">IF(AR920=0,"",AR920)</f>
        <v>#N/A</v>
      </c>
      <c r="BJ920" s="78" t="e">
        <f aca="false">IF(AS920=0,"",AS920)</f>
        <v>#N/A</v>
      </c>
      <c r="BK920" s="78" t="e">
        <f aca="false">IF(AT920=0,"",AT920)</f>
        <v>#N/A</v>
      </c>
      <c r="BL920" s="78" t="e">
        <f aca="false">IF(AU920=0,"",AU920)</f>
        <v>#N/A</v>
      </c>
      <c r="BM920" s="78" t="e">
        <f aca="false">IF(AV920=0,"",AV920)</f>
        <v>#N/A</v>
      </c>
      <c r="BN920" s="78" t="e">
        <f aca="false">IF(AW920=0,"",AW920)</f>
        <v>#N/A</v>
      </c>
      <c r="BO920" s="78" t="e">
        <f aca="false">IF(AX920=0,"",AX920)</f>
        <v>#N/A</v>
      </c>
      <c r="BP920" s="78" t="e">
        <f aca="false">IF(AY920=0,"",AY920)</f>
        <v>#N/A</v>
      </c>
      <c r="BQ920" s="78" t="e">
        <f aca="false">IF(AZ920=0,"",AZ920)</f>
        <v>#N/A</v>
      </c>
      <c r="BR920" s="78" t="e">
        <f aca="false">IF(BA920=0,"",BA920)</f>
        <v>#N/A</v>
      </c>
      <c r="BS920" s="78" t="e">
        <f aca="false">IF(BB920=0,"",BB920)</f>
        <v>#N/A</v>
      </c>
      <c r="BT920" s="78" t="e">
        <f aca="false">IF(BC920=0,"",BC920)</f>
        <v>#N/A</v>
      </c>
      <c r="BU920" s="78" t="e">
        <f aca="false">IF(BD920=0,"",BD920)</f>
        <v>#N/A</v>
      </c>
    </row>
    <row r="921" customFormat="false" ht="56.7" hidden="false" customHeight="true" outlineLevel="0" collapsed="false">
      <c r="A921" s="137"/>
      <c r="B921" s="138"/>
      <c r="C921" s="139"/>
      <c r="D921" s="139"/>
      <c r="E921" s="143"/>
      <c r="F921" s="120"/>
      <c r="G921" s="121"/>
      <c r="H921" s="122"/>
      <c r="I921" s="123"/>
      <c r="J921" s="116"/>
      <c r="K921" s="124" t="str">
        <f aca="false">IF(ISBLANK(I921),"",ROUND(IF(J921&lt;&gt;"€",IF(J921="$",I921*TRANSFERENCIAS!$E$29,I921*TRANSFERENCIAS!$H$29),I921),2))</f>
        <v/>
      </c>
      <c r="L921" s="142"/>
      <c r="M921" s="142"/>
      <c r="N921" s="142"/>
      <c r="O921" s="142"/>
      <c r="P921" s="142"/>
      <c r="Q921" s="160" t="str">
        <f aca="false">IF(ISNUMBER(X921),X921,"P")</f>
        <v>P</v>
      </c>
      <c r="W921" s="129" t="n">
        <f aca="false">SUM(L921:O921)</f>
        <v>0</v>
      </c>
      <c r="X921" s="129" t="str">
        <f aca="false">IF(W921&gt;0,ABS(W921-K921),"")</f>
        <v/>
      </c>
      <c r="AO921" s="78" t="e">
        <f aca="false">VLOOKUP(F921,PTDS2!$A$1:$Q$13,2)</f>
        <v>#N/A</v>
      </c>
      <c r="AP921" s="78" t="e">
        <f aca="false">VLOOKUP(F921,PTDS2!$A$1:$Q$13,3)</f>
        <v>#N/A</v>
      </c>
      <c r="AQ921" s="78" t="e">
        <f aca="false">VLOOKUP(F921,PTDS2!$A$1:$Q$13,4)</f>
        <v>#N/A</v>
      </c>
      <c r="AR921" s="78" t="e">
        <f aca="false">VLOOKUP(F921,PTDS2!$A$1:$Q$13,5)</f>
        <v>#N/A</v>
      </c>
      <c r="AS921" s="78" t="e">
        <f aca="false">VLOOKUP(F921,PTDS2!$A$1:$Q$13,6)</f>
        <v>#N/A</v>
      </c>
      <c r="AT921" s="78" t="e">
        <f aca="false">VLOOKUP(F921,PTDS2!$A$1:$Q$13,7)</f>
        <v>#N/A</v>
      </c>
      <c r="AU921" s="78" t="e">
        <f aca="false">VLOOKUP(F921,PTDS2!$A$1:$Q$13,8)</f>
        <v>#N/A</v>
      </c>
      <c r="AV921" s="78" t="e">
        <f aca="false">VLOOKUP(F921,PTDS2!$A$1:$Q$13,9)</f>
        <v>#N/A</v>
      </c>
      <c r="AW921" s="78" t="e">
        <f aca="false">VLOOKUP(F921,PTDS2!$A$1:$Q$13,10)</f>
        <v>#N/A</v>
      </c>
      <c r="AX921" s="78" t="e">
        <f aca="false">VLOOKUP(F921,PTDS2!$A$1:$Q$13,11)</f>
        <v>#N/A</v>
      </c>
      <c r="AY921" s="78" t="e">
        <f aca="false">VLOOKUP(F921,PTDS2!$A$1:$Q$13,12)</f>
        <v>#N/A</v>
      </c>
      <c r="AZ921" s="78" t="e">
        <f aca="false">VLOOKUP(F921,PTDS2!$A$1:$Q$13,13)</f>
        <v>#N/A</v>
      </c>
      <c r="BA921" s="78" t="e">
        <f aca="false">VLOOKUP(F921,PTDS2!$A$1:$Q$13,14)</f>
        <v>#N/A</v>
      </c>
      <c r="BB921" s="78" t="e">
        <f aca="false">VLOOKUP(F921,PTDS2!$A$1:$Q$13,15)</f>
        <v>#N/A</v>
      </c>
      <c r="BC921" s="78" t="e">
        <f aca="false">VLOOKUP(F921,PTDS2!$A$1:$Q$13,16)</f>
        <v>#N/A</v>
      </c>
      <c r="BD921" s="78" t="e">
        <f aca="false">VLOOKUP(F921,PTDS2!$A$1:$Q$13,17)</f>
        <v>#N/A</v>
      </c>
      <c r="BF921" s="78" t="e">
        <f aca="false">IF(AO921=0,"",AO921)</f>
        <v>#N/A</v>
      </c>
      <c r="BG921" s="78" t="e">
        <f aca="false">IF(AP921=0,"",AP921)</f>
        <v>#N/A</v>
      </c>
      <c r="BH921" s="78" t="e">
        <f aca="false">IF(AQ921=0,"",AQ921)</f>
        <v>#N/A</v>
      </c>
      <c r="BI921" s="78" t="e">
        <f aca="false">IF(AR921=0,"",AR921)</f>
        <v>#N/A</v>
      </c>
      <c r="BJ921" s="78" t="e">
        <f aca="false">IF(AS921=0,"",AS921)</f>
        <v>#N/A</v>
      </c>
      <c r="BK921" s="78" t="e">
        <f aca="false">IF(AT921=0,"",AT921)</f>
        <v>#N/A</v>
      </c>
      <c r="BL921" s="78" t="e">
        <f aca="false">IF(AU921=0,"",AU921)</f>
        <v>#N/A</v>
      </c>
      <c r="BM921" s="78" t="e">
        <f aca="false">IF(AV921=0,"",AV921)</f>
        <v>#N/A</v>
      </c>
      <c r="BN921" s="78" t="e">
        <f aca="false">IF(AW921=0,"",AW921)</f>
        <v>#N/A</v>
      </c>
      <c r="BO921" s="78" t="e">
        <f aca="false">IF(AX921=0,"",AX921)</f>
        <v>#N/A</v>
      </c>
      <c r="BP921" s="78" t="e">
        <f aca="false">IF(AY921=0,"",AY921)</f>
        <v>#N/A</v>
      </c>
      <c r="BQ921" s="78" t="e">
        <f aca="false">IF(AZ921=0,"",AZ921)</f>
        <v>#N/A</v>
      </c>
      <c r="BR921" s="78" t="e">
        <f aca="false">IF(BA921=0,"",BA921)</f>
        <v>#N/A</v>
      </c>
      <c r="BS921" s="78" t="e">
        <f aca="false">IF(BB921=0,"",BB921)</f>
        <v>#N/A</v>
      </c>
      <c r="BT921" s="78" t="e">
        <f aca="false">IF(BC921=0,"",BC921)</f>
        <v>#N/A</v>
      </c>
      <c r="BU921" s="78" t="e">
        <f aca="false">IF(BD921=0,"",BD921)</f>
        <v>#N/A</v>
      </c>
    </row>
    <row r="922" customFormat="false" ht="56.7" hidden="false" customHeight="true" outlineLevel="0" collapsed="false">
      <c r="A922" s="137"/>
      <c r="B922" s="138"/>
      <c r="C922" s="139"/>
      <c r="D922" s="139"/>
      <c r="E922" s="143"/>
      <c r="F922" s="120"/>
      <c r="G922" s="121"/>
      <c r="H922" s="122"/>
      <c r="I922" s="123"/>
      <c r="J922" s="116"/>
      <c r="K922" s="124" t="str">
        <f aca="false">IF(ISBLANK(I922),"",ROUND(IF(J922&lt;&gt;"€",IF(J922="$",I922*TRANSFERENCIAS!$E$29,I922*TRANSFERENCIAS!$H$29),I922),2))</f>
        <v/>
      </c>
      <c r="L922" s="142"/>
      <c r="M922" s="142"/>
      <c r="N922" s="142"/>
      <c r="O922" s="142"/>
      <c r="P922" s="142"/>
      <c r="Q922" s="160" t="str">
        <f aca="false">IF(ISNUMBER(X922),X922,"P")</f>
        <v>P</v>
      </c>
      <c r="W922" s="129" t="n">
        <f aca="false">SUM(L922:O922)</f>
        <v>0</v>
      </c>
      <c r="X922" s="129" t="str">
        <f aca="false">IF(W922&gt;0,ABS(W922-K922),"")</f>
        <v/>
      </c>
      <c r="AO922" s="78" t="e">
        <f aca="false">VLOOKUP(F922,PTDS2!$A$1:$Q$13,2)</f>
        <v>#N/A</v>
      </c>
      <c r="AP922" s="78" t="e">
        <f aca="false">VLOOKUP(F922,PTDS2!$A$1:$Q$13,3)</f>
        <v>#N/A</v>
      </c>
      <c r="AQ922" s="78" t="e">
        <f aca="false">VLOOKUP(F922,PTDS2!$A$1:$Q$13,4)</f>
        <v>#N/A</v>
      </c>
      <c r="AR922" s="78" t="e">
        <f aca="false">VLOOKUP(F922,PTDS2!$A$1:$Q$13,5)</f>
        <v>#N/A</v>
      </c>
      <c r="AS922" s="78" t="e">
        <f aca="false">VLOOKUP(F922,PTDS2!$A$1:$Q$13,6)</f>
        <v>#N/A</v>
      </c>
      <c r="AT922" s="78" t="e">
        <f aca="false">VLOOKUP(F922,PTDS2!$A$1:$Q$13,7)</f>
        <v>#N/A</v>
      </c>
      <c r="AU922" s="78" t="e">
        <f aca="false">VLOOKUP(F922,PTDS2!$A$1:$Q$13,8)</f>
        <v>#N/A</v>
      </c>
      <c r="AV922" s="78" t="e">
        <f aca="false">VLOOKUP(F922,PTDS2!$A$1:$Q$13,9)</f>
        <v>#N/A</v>
      </c>
      <c r="AW922" s="78" t="e">
        <f aca="false">VLOOKUP(F922,PTDS2!$A$1:$Q$13,10)</f>
        <v>#N/A</v>
      </c>
      <c r="AX922" s="78" t="e">
        <f aca="false">VLOOKUP(F922,PTDS2!$A$1:$Q$13,11)</f>
        <v>#N/A</v>
      </c>
      <c r="AY922" s="78" t="e">
        <f aca="false">VLOOKUP(F922,PTDS2!$A$1:$Q$13,12)</f>
        <v>#N/A</v>
      </c>
      <c r="AZ922" s="78" t="e">
        <f aca="false">VLOOKUP(F922,PTDS2!$A$1:$Q$13,13)</f>
        <v>#N/A</v>
      </c>
      <c r="BA922" s="78" t="e">
        <f aca="false">VLOOKUP(F922,PTDS2!$A$1:$Q$13,14)</f>
        <v>#N/A</v>
      </c>
      <c r="BB922" s="78" t="e">
        <f aca="false">VLOOKUP(F922,PTDS2!$A$1:$Q$13,15)</f>
        <v>#N/A</v>
      </c>
      <c r="BC922" s="78" t="e">
        <f aca="false">VLOOKUP(F922,PTDS2!$A$1:$Q$13,16)</f>
        <v>#N/A</v>
      </c>
      <c r="BD922" s="78" t="e">
        <f aca="false">VLOOKUP(F922,PTDS2!$A$1:$Q$13,17)</f>
        <v>#N/A</v>
      </c>
      <c r="BF922" s="78" t="e">
        <f aca="false">IF(AO922=0,"",AO922)</f>
        <v>#N/A</v>
      </c>
      <c r="BG922" s="78" t="e">
        <f aca="false">IF(AP922=0,"",AP922)</f>
        <v>#N/A</v>
      </c>
      <c r="BH922" s="78" t="e">
        <f aca="false">IF(AQ922=0,"",AQ922)</f>
        <v>#N/A</v>
      </c>
      <c r="BI922" s="78" t="e">
        <f aca="false">IF(AR922=0,"",AR922)</f>
        <v>#N/A</v>
      </c>
      <c r="BJ922" s="78" t="e">
        <f aca="false">IF(AS922=0,"",AS922)</f>
        <v>#N/A</v>
      </c>
      <c r="BK922" s="78" t="e">
        <f aca="false">IF(AT922=0,"",AT922)</f>
        <v>#N/A</v>
      </c>
      <c r="BL922" s="78" t="e">
        <f aca="false">IF(AU922=0,"",AU922)</f>
        <v>#N/A</v>
      </c>
      <c r="BM922" s="78" t="e">
        <f aca="false">IF(AV922=0,"",AV922)</f>
        <v>#N/A</v>
      </c>
      <c r="BN922" s="78" t="e">
        <f aca="false">IF(AW922=0,"",AW922)</f>
        <v>#N/A</v>
      </c>
      <c r="BO922" s="78" t="e">
        <f aca="false">IF(AX922=0,"",AX922)</f>
        <v>#N/A</v>
      </c>
      <c r="BP922" s="78" t="e">
        <f aca="false">IF(AY922=0,"",AY922)</f>
        <v>#N/A</v>
      </c>
      <c r="BQ922" s="78" t="e">
        <f aca="false">IF(AZ922=0,"",AZ922)</f>
        <v>#N/A</v>
      </c>
      <c r="BR922" s="78" t="e">
        <f aca="false">IF(BA922=0,"",BA922)</f>
        <v>#N/A</v>
      </c>
      <c r="BS922" s="78" t="e">
        <f aca="false">IF(BB922=0,"",BB922)</f>
        <v>#N/A</v>
      </c>
      <c r="BT922" s="78" t="e">
        <f aca="false">IF(BC922=0,"",BC922)</f>
        <v>#N/A</v>
      </c>
      <c r="BU922" s="78" t="e">
        <f aca="false">IF(BD922=0,"",BD922)</f>
        <v>#N/A</v>
      </c>
    </row>
    <row r="923" customFormat="false" ht="56.7" hidden="false" customHeight="true" outlineLevel="0" collapsed="false">
      <c r="A923" s="137"/>
      <c r="B923" s="138"/>
      <c r="C923" s="139"/>
      <c r="D923" s="139"/>
      <c r="E923" s="143"/>
      <c r="F923" s="120"/>
      <c r="G923" s="121"/>
      <c r="H923" s="122"/>
      <c r="I923" s="123"/>
      <c r="J923" s="116"/>
      <c r="K923" s="124" t="str">
        <f aca="false">IF(ISBLANK(I923),"",ROUND(IF(J923&lt;&gt;"€",IF(J923="$",I923*TRANSFERENCIAS!$E$29,I923*TRANSFERENCIAS!$H$29),I923),2))</f>
        <v/>
      </c>
      <c r="L923" s="142"/>
      <c r="M923" s="142"/>
      <c r="N923" s="142"/>
      <c r="O923" s="142"/>
      <c r="P923" s="142"/>
      <c r="Q923" s="160" t="str">
        <f aca="false">IF(ISNUMBER(X923),X923,"P")</f>
        <v>P</v>
      </c>
      <c r="W923" s="129" t="n">
        <f aca="false">SUM(L923:O923)</f>
        <v>0</v>
      </c>
      <c r="X923" s="129" t="str">
        <f aca="false">IF(W923&gt;0,ABS(W923-K923),"")</f>
        <v/>
      </c>
      <c r="AO923" s="78" t="e">
        <f aca="false">VLOOKUP(F923,PTDS2!$A$1:$Q$13,2)</f>
        <v>#N/A</v>
      </c>
      <c r="AP923" s="78" t="e">
        <f aca="false">VLOOKUP(F923,PTDS2!$A$1:$Q$13,3)</f>
        <v>#N/A</v>
      </c>
      <c r="AQ923" s="78" t="e">
        <f aca="false">VLOOKUP(F923,PTDS2!$A$1:$Q$13,4)</f>
        <v>#N/A</v>
      </c>
      <c r="AR923" s="78" t="e">
        <f aca="false">VLOOKUP(F923,PTDS2!$A$1:$Q$13,5)</f>
        <v>#N/A</v>
      </c>
      <c r="AS923" s="78" t="e">
        <f aca="false">VLOOKUP(F923,PTDS2!$A$1:$Q$13,6)</f>
        <v>#N/A</v>
      </c>
      <c r="AT923" s="78" t="e">
        <f aca="false">VLOOKUP(F923,PTDS2!$A$1:$Q$13,7)</f>
        <v>#N/A</v>
      </c>
      <c r="AU923" s="78" t="e">
        <f aca="false">VLOOKUP(F923,PTDS2!$A$1:$Q$13,8)</f>
        <v>#N/A</v>
      </c>
      <c r="AV923" s="78" t="e">
        <f aca="false">VLOOKUP(F923,PTDS2!$A$1:$Q$13,9)</f>
        <v>#N/A</v>
      </c>
      <c r="AW923" s="78" t="e">
        <f aca="false">VLOOKUP(F923,PTDS2!$A$1:$Q$13,10)</f>
        <v>#N/A</v>
      </c>
      <c r="AX923" s="78" t="e">
        <f aca="false">VLOOKUP(F923,PTDS2!$A$1:$Q$13,11)</f>
        <v>#N/A</v>
      </c>
      <c r="AY923" s="78" t="e">
        <f aca="false">VLOOKUP(F923,PTDS2!$A$1:$Q$13,12)</f>
        <v>#N/A</v>
      </c>
      <c r="AZ923" s="78" t="e">
        <f aca="false">VLOOKUP(F923,PTDS2!$A$1:$Q$13,13)</f>
        <v>#N/A</v>
      </c>
      <c r="BA923" s="78" t="e">
        <f aca="false">VLOOKUP(F923,PTDS2!$A$1:$Q$13,14)</f>
        <v>#N/A</v>
      </c>
      <c r="BB923" s="78" t="e">
        <f aca="false">VLOOKUP(F923,PTDS2!$A$1:$Q$13,15)</f>
        <v>#N/A</v>
      </c>
      <c r="BC923" s="78" t="e">
        <f aca="false">VLOOKUP(F923,PTDS2!$A$1:$Q$13,16)</f>
        <v>#N/A</v>
      </c>
      <c r="BD923" s="78" t="e">
        <f aca="false">VLOOKUP(F923,PTDS2!$A$1:$Q$13,17)</f>
        <v>#N/A</v>
      </c>
      <c r="BF923" s="78" t="e">
        <f aca="false">IF(AO923=0,"",AO923)</f>
        <v>#N/A</v>
      </c>
      <c r="BG923" s="78" t="e">
        <f aca="false">IF(AP923=0,"",AP923)</f>
        <v>#N/A</v>
      </c>
      <c r="BH923" s="78" t="e">
        <f aca="false">IF(AQ923=0,"",AQ923)</f>
        <v>#N/A</v>
      </c>
      <c r="BI923" s="78" t="e">
        <f aca="false">IF(AR923=0,"",AR923)</f>
        <v>#N/A</v>
      </c>
      <c r="BJ923" s="78" t="e">
        <f aca="false">IF(AS923=0,"",AS923)</f>
        <v>#N/A</v>
      </c>
      <c r="BK923" s="78" t="e">
        <f aca="false">IF(AT923=0,"",AT923)</f>
        <v>#N/A</v>
      </c>
      <c r="BL923" s="78" t="e">
        <f aca="false">IF(AU923=0,"",AU923)</f>
        <v>#N/A</v>
      </c>
      <c r="BM923" s="78" t="e">
        <f aca="false">IF(AV923=0,"",AV923)</f>
        <v>#N/A</v>
      </c>
      <c r="BN923" s="78" t="e">
        <f aca="false">IF(AW923=0,"",AW923)</f>
        <v>#N/A</v>
      </c>
      <c r="BO923" s="78" t="e">
        <f aca="false">IF(AX923=0,"",AX923)</f>
        <v>#N/A</v>
      </c>
      <c r="BP923" s="78" t="e">
        <f aca="false">IF(AY923=0,"",AY923)</f>
        <v>#N/A</v>
      </c>
      <c r="BQ923" s="78" t="e">
        <f aca="false">IF(AZ923=0,"",AZ923)</f>
        <v>#N/A</v>
      </c>
      <c r="BR923" s="78" t="e">
        <f aca="false">IF(BA923=0,"",BA923)</f>
        <v>#N/A</v>
      </c>
      <c r="BS923" s="78" t="e">
        <f aca="false">IF(BB923=0,"",BB923)</f>
        <v>#N/A</v>
      </c>
      <c r="BT923" s="78" t="e">
        <f aca="false">IF(BC923=0,"",BC923)</f>
        <v>#N/A</v>
      </c>
      <c r="BU923" s="78" t="e">
        <f aca="false">IF(BD923=0,"",BD923)</f>
        <v>#N/A</v>
      </c>
    </row>
    <row r="924" customFormat="false" ht="56.7" hidden="false" customHeight="true" outlineLevel="0" collapsed="false">
      <c r="A924" s="137"/>
      <c r="B924" s="138"/>
      <c r="C924" s="139"/>
      <c r="D924" s="139"/>
      <c r="E924" s="143"/>
      <c r="F924" s="120"/>
      <c r="G924" s="121"/>
      <c r="H924" s="122"/>
      <c r="I924" s="123"/>
      <c r="J924" s="116"/>
      <c r="K924" s="124" t="str">
        <f aca="false">IF(ISBLANK(I924),"",ROUND(IF(J924&lt;&gt;"€",IF(J924="$",I924*TRANSFERENCIAS!$E$29,I924*TRANSFERENCIAS!$H$29),I924),2))</f>
        <v/>
      </c>
      <c r="L924" s="142"/>
      <c r="M924" s="142"/>
      <c r="N924" s="142"/>
      <c r="O924" s="142"/>
      <c r="P924" s="142"/>
      <c r="Q924" s="160" t="str">
        <f aca="false">IF(ISNUMBER(X924),X924,"P")</f>
        <v>P</v>
      </c>
      <c r="W924" s="129" t="n">
        <f aca="false">SUM(L924:O924)</f>
        <v>0</v>
      </c>
      <c r="X924" s="129" t="str">
        <f aca="false">IF(W924&gt;0,ABS(W924-K924),"")</f>
        <v/>
      </c>
      <c r="AO924" s="78" t="e">
        <f aca="false">VLOOKUP(F924,PTDS2!$A$1:$Q$13,2)</f>
        <v>#N/A</v>
      </c>
      <c r="AP924" s="78" t="e">
        <f aca="false">VLOOKUP(F924,PTDS2!$A$1:$Q$13,3)</f>
        <v>#N/A</v>
      </c>
      <c r="AQ924" s="78" t="e">
        <f aca="false">VLOOKUP(F924,PTDS2!$A$1:$Q$13,4)</f>
        <v>#N/A</v>
      </c>
      <c r="AR924" s="78" t="e">
        <f aca="false">VLOOKUP(F924,PTDS2!$A$1:$Q$13,5)</f>
        <v>#N/A</v>
      </c>
      <c r="AS924" s="78" t="e">
        <f aca="false">VLOOKUP(F924,PTDS2!$A$1:$Q$13,6)</f>
        <v>#N/A</v>
      </c>
      <c r="AT924" s="78" t="e">
        <f aca="false">VLOOKUP(F924,PTDS2!$A$1:$Q$13,7)</f>
        <v>#N/A</v>
      </c>
      <c r="AU924" s="78" t="e">
        <f aca="false">VLOOKUP(F924,PTDS2!$A$1:$Q$13,8)</f>
        <v>#N/A</v>
      </c>
      <c r="AV924" s="78" t="e">
        <f aca="false">VLOOKUP(F924,PTDS2!$A$1:$Q$13,9)</f>
        <v>#N/A</v>
      </c>
      <c r="AW924" s="78" t="e">
        <f aca="false">VLOOKUP(F924,PTDS2!$A$1:$Q$13,10)</f>
        <v>#N/A</v>
      </c>
      <c r="AX924" s="78" t="e">
        <f aca="false">VLOOKUP(F924,PTDS2!$A$1:$Q$13,11)</f>
        <v>#N/A</v>
      </c>
      <c r="AY924" s="78" t="e">
        <f aca="false">VLOOKUP(F924,PTDS2!$A$1:$Q$13,12)</f>
        <v>#N/A</v>
      </c>
      <c r="AZ924" s="78" t="e">
        <f aca="false">VLOOKUP(F924,PTDS2!$A$1:$Q$13,13)</f>
        <v>#N/A</v>
      </c>
      <c r="BA924" s="78" t="e">
        <f aca="false">VLOOKUP(F924,PTDS2!$A$1:$Q$13,14)</f>
        <v>#N/A</v>
      </c>
      <c r="BB924" s="78" t="e">
        <f aca="false">VLOOKUP(F924,PTDS2!$A$1:$Q$13,15)</f>
        <v>#N/A</v>
      </c>
      <c r="BC924" s="78" t="e">
        <f aca="false">VLOOKUP(F924,PTDS2!$A$1:$Q$13,16)</f>
        <v>#N/A</v>
      </c>
      <c r="BD924" s="78" t="e">
        <f aca="false">VLOOKUP(F924,PTDS2!$A$1:$Q$13,17)</f>
        <v>#N/A</v>
      </c>
      <c r="BF924" s="78" t="e">
        <f aca="false">IF(AO924=0,"",AO924)</f>
        <v>#N/A</v>
      </c>
      <c r="BG924" s="78" t="e">
        <f aca="false">IF(AP924=0,"",AP924)</f>
        <v>#N/A</v>
      </c>
      <c r="BH924" s="78" t="e">
        <f aca="false">IF(AQ924=0,"",AQ924)</f>
        <v>#N/A</v>
      </c>
      <c r="BI924" s="78" t="e">
        <f aca="false">IF(AR924=0,"",AR924)</f>
        <v>#N/A</v>
      </c>
      <c r="BJ924" s="78" t="e">
        <f aca="false">IF(AS924=0,"",AS924)</f>
        <v>#N/A</v>
      </c>
      <c r="BK924" s="78" t="e">
        <f aca="false">IF(AT924=0,"",AT924)</f>
        <v>#N/A</v>
      </c>
      <c r="BL924" s="78" t="e">
        <f aca="false">IF(AU924=0,"",AU924)</f>
        <v>#N/A</v>
      </c>
      <c r="BM924" s="78" t="e">
        <f aca="false">IF(AV924=0,"",AV924)</f>
        <v>#N/A</v>
      </c>
      <c r="BN924" s="78" t="e">
        <f aca="false">IF(AW924=0,"",AW924)</f>
        <v>#N/A</v>
      </c>
      <c r="BO924" s="78" t="e">
        <f aca="false">IF(AX924=0,"",AX924)</f>
        <v>#N/A</v>
      </c>
      <c r="BP924" s="78" t="e">
        <f aca="false">IF(AY924=0,"",AY924)</f>
        <v>#N/A</v>
      </c>
      <c r="BQ924" s="78" t="e">
        <f aca="false">IF(AZ924=0,"",AZ924)</f>
        <v>#N/A</v>
      </c>
      <c r="BR924" s="78" t="e">
        <f aca="false">IF(BA924=0,"",BA924)</f>
        <v>#N/A</v>
      </c>
      <c r="BS924" s="78" t="e">
        <f aca="false">IF(BB924=0,"",BB924)</f>
        <v>#N/A</v>
      </c>
      <c r="BT924" s="78" t="e">
        <f aca="false">IF(BC924=0,"",BC924)</f>
        <v>#N/A</v>
      </c>
      <c r="BU924" s="78" t="e">
        <f aca="false">IF(BD924=0,"",BD924)</f>
        <v>#N/A</v>
      </c>
    </row>
    <row r="925" customFormat="false" ht="56.7" hidden="false" customHeight="true" outlineLevel="0" collapsed="false">
      <c r="A925" s="137"/>
      <c r="B925" s="138"/>
      <c r="C925" s="139"/>
      <c r="D925" s="139"/>
      <c r="E925" s="143"/>
      <c r="F925" s="120"/>
      <c r="G925" s="121"/>
      <c r="H925" s="122"/>
      <c r="I925" s="123"/>
      <c r="J925" s="116"/>
      <c r="K925" s="124" t="str">
        <f aca="false">IF(ISBLANK(I925),"",ROUND(IF(J925&lt;&gt;"€",IF(J925="$",I925*TRANSFERENCIAS!$E$29,I925*TRANSFERENCIAS!$H$29),I925),2))</f>
        <v/>
      </c>
      <c r="L925" s="142"/>
      <c r="M925" s="142"/>
      <c r="N925" s="142"/>
      <c r="O925" s="142"/>
      <c r="P925" s="142"/>
      <c r="Q925" s="160" t="str">
        <f aca="false">IF(ISNUMBER(X925),X925,"P")</f>
        <v>P</v>
      </c>
      <c r="W925" s="129" t="n">
        <f aca="false">SUM(L925:O925)</f>
        <v>0</v>
      </c>
      <c r="X925" s="129" t="str">
        <f aca="false">IF(W925&gt;0,ABS(W925-K925),"")</f>
        <v/>
      </c>
      <c r="AO925" s="78" t="e">
        <f aca="false">VLOOKUP(F925,PTDS2!$A$1:$Q$13,2)</f>
        <v>#N/A</v>
      </c>
      <c r="AP925" s="78" t="e">
        <f aca="false">VLOOKUP(F925,PTDS2!$A$1:$Q$13,3)</f>
        <v>#N/A</v>
      </c>
      <c r="AQ925" s="78" t="e">
        <f aca="false">VLOOKUP(F925,PTDS2!$A$1:$Q$13,4)</f>
        <v>#N/A</v>
      </c>
      <c r="AR925" s="78" t="e">
        <f aca="false">VLOOKUP(F925,PTDS2!$A$1:$Q$13,5)</f>
        <v>#N/A</v>
      </c>
      <c r="AS925" s="78" t="e">
        <f aca="false">VLOOKUP(F925,PTDS2!$A$1:$Q$13,6)</f>
        <v>#N/A</v>
      </c>
      <c r="AT925" s="78" t="e">
        <f aca="false">VLOOKUP(F925,PTDS2!$A$1:$Q$13,7)</f>
        <v>#N/A</v>
      </c>
      <c r="AU925" s="78" t="e">
        <f aca="false">VLOOKUP(F925,PTDS2!$A$1:$Q$13,8)</f>
        <v>#N/A</v>
      </c>
      <c r="AV925" s="78" t="e">
        <f aca="false">VLOOKUP(F925,PTDS2!$A$1:$Q$13,9)</f>
        <v>#N/A</v>
      </c>
      <c r="AW925" s="78" t="e">
        <f aca="false">VLOOKUP(F925,PTDS2!$A$1:$Q$13,10)</f>
        <v>#N/A</v>
      </c>
      <c r="AX925" s="78" t="e">
        <f aca="false">VLOOKUP(F925,PTDS2!$A$1:$Q$13,11)</f>
        <v>#N/A</v>
      </c>
      <c r="AY925" s="78" t="e">
        <f aca="false">VLOOKUP(F925,PTDS2!$A$1:$Q$13,12)</f>
        <v>#N/A</v>
      </c>
      <c r="AZ925" s="78" t="e">
        <f aca="false">VLOOKUP(F925,PTDS2!$A$1:$Q$13,13)</f>
        <v>#N/A</v>
      </c>
      <c r="BA925" s="78" t="e">
        <f aca="false">VLOOKUP(F925,PTDS2!$A$1:$Q$13,14)</f>
        <v>#N/A</v>
      </c>
      <c r="BB925" s="78" t="e">
        <f aca="false">VLOOKUP(F925,PTDS2!$A$1:$Q$13,15)</f>
        <v>#N/A</v>
      </c>
      <c r="BC925" s="78" t="e">
        <f aca="false">VLOOKUP(F925,PTDS2!$A$1:$Q$13,16)</f>
        <v>#N/A</v>
      </c>
      <c r="BD925" s="78" t="e">
        <f aca="false">VLOOKUP(F925,PTDS2!$A$1:$Q$13,17)</f>
        <v>#N/A</v>
      </c>
      <c r="BF925" s="78" t="e">
        <f aca="false">IF(AO925=0,"",AO925)</f>
        <v>#N/A</v>
      </c>
      <c r="BG925" s="78" t="e">
        <f aca="false">IF(AP925=0,"",AP925)</f>
        <v>#N/A</v>
      </c>
      <c r="BH925" s="78" t="e">
        <f aca="false">IF(AQ925=0,"",AQ925)</f>
        <v>#N/A</v>
      </c>
      <c r="BI925" s="78" t="e">
        <f aca="false">IF(AR925=0,"",AR925)</f>
        <v>#N/A</v>
      </c>
      <c r="BJ925" s="78" t="e">
        <f aca="false">IF(AS925=0,"",AS925)</f>
        <v>#N/A</v>
      </c>
      <c r="BK925" s="78" t="e">
        <f aca="false">IF(AT925=0,"",AT925)</f>
        <v>#N/A</v>
      </c>
      <c r="BL925" s="78" t="e">
        <f aca="false">IF(AU925=0,"",AU925)</f>
        <v>#N/A</v>
      </c>
      <c r="BM925" s="78" t="e">
        <f aca="false">IF(AV925=0,"",AV925)</f>
        <v>#N/A</v>
      </c>
      <c r="BN925" s="78" t="e">
        <f aca="false">IF(AW925=0,"",AW925)</f>
        <v>#N/A</v>
      </c>
      <c r="BO925" s="78" t="e">
        <f aca="false">IF(AX925=0,"",AX925)</f>
        <v>#N/A</v>
      </c>
      <c r="BP925" s="78" t="e">
        <f aca="false">IF(AY925=0,"",AY925)</f>
        <v>#N/A</v>
      </c>
      <c r="BQ925" s="78" t="e">
        <f aca="false">IF(AZ925=0,"",AZ925)</f>
        <v>#N/A</v>
      </c>
      <c r="BR925" s="78" t="e">
        <f aca="false">IF(BA925=0,"",BA925)</f>
        <v>#N/A</v>
      </c>
      <c r="BS925" s="78" t="e">
        <f aca="false">IF(BB925=0,"",BB925)</f>
        <v>#N/A</v>
      </c>
      <c r="BT925" s="78" t="e">
        <f aca="false">IF(BC925=0,"",BC925)</f>
        <v>#N/A</v>
      </c>
      <c r="BU925" s="78" t="e">
        <f aca="false">IF(BD925=0,"",BD925)</f>
        <v>#N/A</v>
      </c>
    </row>
    <row r="926" customFormat="false" ht="56.7" hidden="false" customHeight="true" outlineLevel="0" collapsed="false">
      <c r="A926" s="137"/>
      <c r="B926" s="138"/>
      <c r="C926" s="139"/>
      <c r="D926" s="139"/>
      <c r="E926" s="143"/>
      <c r="F926" s="120"/>
      <c r="G926" s="121"/>
      <c r="H926" s="122"/>
      <c r="I926" s="123"/>
      <c r="J926" s="116"/>
      <c r="K926" s="124" t="str">
        <f aca="false">IF(ISBLANK(I926),"",ROUND(IF(J926&lt;&gt;"€",IF(J926="$",I926*TRANSFERENCIAS!$E$29,I926*TRANSFERENCIAS!$H$29),I926),2))</f>
        <v/>
      </c>
      <c r="L926" s="142"/>
      <c r="M926" s="142"/>
      <c r="N926" s="142"/>
      <c r="O926" s="142"/>
      <c r="P926" s="142"/>
      <c r="Q926" s="160" t="str">
        <f aca="false">IF(ISNUMBER(X926),X926,"P")</f>
        <v>P</v>
      </c>
      <c r="W926" s="129" t="n">
        <f aca="false">SUM(L926:O926)</f>
        <v>0</v>
      </c>
      <c r="X926" s="129" t="str">
        <f aca="false">IF(W926&gt;0,ABS(W926-K926),"")</f>
        <v/>
      </c>
      <c r="AO926" s="78" t="e">
        <f aca="false">VLOOKUP(F926,PTDS2!$A$1:$Q$13,2)</f>
        <v>#N/A</v>
      </c>
      <c r="AP926" s="78" t="e">
        <f aca="false">VLOOKUP(F926,PTDS2!$A$1:$Q$13,3)</f>
        <v>#N/A</v>
      </c>
      <c r="AQ926" s="78" t="e">
        <f aca="false">VLOOKUP(F926,PTDS2!$A$1:$Q$13,4)</f>
        <v>#N/A</v>
      </c>
      <c r="AR926" s="78" t="e">
        <f aca="false">VLOOKUP(F926,PTDS2!$A$1:$Q$13,5)</f>
        <v>#N/A</v>
      </c>
      <c r="AS926" s="78" t="e">
        <f aca="false">VLOOKUP(F926,PTDS2!$A$1:$Q$13,6)</f>
        <v>#N/A</v>
      </c>
      <c r="AT926" s="78" t="e">
        <f aca="false">VLOOKUP(F926,PTDS2!$A$1:$Q$13,7)</f>
        <v>#N/A</v>
      </c>
      <c r="AU926" s="78" t="e">
        <f aca="false">VLOOKUP(F926,PTDS2!$A$1:$Q$13,8)</f>
        <v>#N/A</v>
      </c>
      <c r="AV926" s="78" t="e">
        <f aca="false">VLOOKUP(F926,PTDS2!$A$1:$Q$13,9)</f>
        <v>#N/A</v>
      </c>
      <c r="AW926" s="78" t="e">
        <f aca="false">VLOOKUP(F926,PTDS2!$A$1:$Q$13,10)</f>
        <v>#N/A</v>
      </c>
      <c r="AX926" s="78" t="e">
        <f aca="false">VLOOKUP(F926,PTDS2!$A$1:$Q$13,11)</f>
        <v>#N/A</v>
      </c>
      <c r="AY926" s="78" t="e">
        <f aca="false">VLOOKUP(F926,PTDS2!$A$1:$Q$13,12)</f>
        <v>#N/A</v>
      </c>
      <c r="AZ926" s="78" t="e">
        <f aca="false">VLOOKUP(F926,PTDS2!$A$1:$Q$13,13)</f>
        <v>#N/A</v>
      </c>
      <c r="BA926" s="78" t="e">
        <f aca="false">VLOOKUP(F926,PTDS2!$A$1:$Q$13,14)</f>
        <v>#N/A</v>
      </c>
      <c r="BB926" s="78" t="e">
        <f aca="false">VLOOKUP(F926,PTDS2!$A$1:$Q$13,15)</f>
        <v>#N/A</v>
      </c>
      <c r="BC926" s="78" t="e">
        <f aca="false">VLOOKUP(F926,PTDS2!$A$1:$Q$13,16)</f>
        <v>#N/A</v>
      </c>
      <c r="BD926" s="78" t="e">
        <f aca="false">VLOOKUP(F926,PTDS2!$A$1:$Q$13,17)</f>
        <v>#N/A</v>
      </c>
      <c r="BF926" s="78" t="e">
        <f aca="false">IF(AO926=0,"",AO926)</f>
        <v>#N/A</v>
      </c>
      <c r="BG926" s="78" t="e">
        <f aca="false">IF(AP926=0,"",AP926)</f>
        <v>#N/A</v>
      </c>
      <c r="BH926" s="78" t="e">
        <f aca="false">IF(AQ926=0,"",AQ926)</f>
        <v>#N/A</v>
      </c>
      <c r="BI926" s="78" t="e">
        <f aca="false">IF(AR926=0,"",AR926)</f>
        <v>#N/A</v>
      </c>
      <c r="BJ926" s="78" t="e">
        <f aca="false">IF(AS926=0,"",AS926)</f>
        <v>#N/A</v>
      </c>
      <c r="BK926" s="78" t="e">
        <f aca="false">IF(AT926=0,"",AT926)</f>
        <v>#N/A</v>
      </c>
      <c r="BL926" s="78" t="e">
        <f aca="false">IF(AU926=0,"",AU926)</f>
        <v>#N/A</v>
      </c>
      <c r="BM926" s="78" t="e">
        <f aca="false">IF(AV926=0,"",AV926)</f>
        <v>#N/A</v>
      </c>
      <c r="BN926" s="78" t="e">
        <f aca="false">IF(AW926=0,"",AW926)</f>
        <v>#N/A</v>
      </c>
      <c r="BO926" s="78" t="e">
        <f aca="false">IF(AX926=0,"",AX926)</f>
        <v>#N/A</v>
      </c>
      <c r="BP926" s="78" t="e">
        <f aca="false">IF(AY926=0,"",AY926)</f>
        <v>#N/A</v>
      </c>
      <c r="BQ926" s="78" t="e">
        <f aca="false">IF(AZ926=0,"",AZ926)</f>
        <v>#N/A</v>
      </c>
      <c r="BR926" s="78" t="e">
        <f aca="false">IF(BA926=0,"",BA926)</f>
        <v>#N/A</v>
      </c>
      <c r="BS926" s="78" t="e">
        <f aca="false">IF(BB926=0,"",BB926)</f>
        <v>#N/A</v>
      </c>
      <c r="BT926" s="78" t="e">
        <f aca="false">IF(BC926=0,"",BC926)</f>
        <v>#N/A</v>
      </c>
      <c r="BU926" s="78" t="e">
        <f aca="false">IF(BD926=0,"",BD926)</f>
        <v>#N/A</v>
      </c>
    </row>
    <row r="927" customFormat="false" ht="56.7" hidden="false" customHeight="true" outlineLevel="0" collapsed="false">
      <c r="A927" s="137"/>
      <c r="B927" s="138"/>
      <c r="C927" s="139"/>
      <c r="D927" s="139"/>
      <c r="E927" s="143"/>
      <c r="F927" s="120"/>
      <c r="G927" s="121"/>
      <c r="H927" s="122"/>
      <c r="I927" s="123"/>
      <c r="J927" s="116"/>
      <c r="K927" s="124" t="str">
        <f aca="false">IF(ISBLANK(I927),"",ROUND(IF(J927&lt;&gt;"€",IF(J927="$",I927*TRANSFERENCIAS!$E$29,I927*TRANSFERENCIAS!$H$29),I927),2))</f>
        <v/>
      </c>
      <c r="L927" s="142"/>
      <c r="M927" s="142"/>
      <c r="N927" s="142"/>
      <c r="O927" s="142"/>
      <c r="P927" s="142"/>
      <c r="Q927" s="160" t="str">
        <f aca="false">IF(ISNUMBER(X927),X927,"P")</f>
        <v>P</v>
      </c>
      <c r="W927" s="129" t="n">
        <f aca="false">SUM(L927:O927)</f>
        <v>0</v>
      </c>
      <c r="X927" s="129" t="str">
        <f aca="false">IF(W927&gt;0,ABS(W927-K927),"")</f>
        <v/>
      </c>
      <c r="AO927" s="78" t="e">
        <f aca="false">VLOOKUP(F927,PTDS2!$A$1:$Q$13,2)</f>
        <v>#N/A</v>
      </c>
      <c r="AP927" s="78" t="e">
        <f aca="false">VLOOKUP(F927,PTDS2!$A$1:$Q$13,3)</f>
        <v>#N/A</v>
      </c>
      <c r="AQ927" s="78" t="e">
        <f aca="false">VLOOKUP(F927,PTDS2!$A$1:$Q$13,4)</f>
        <v>#N/A</v>
      </c>
      <c r="AR927" s="78" t="e">
        <f aca="false">VLOOKUP(F927,PTDS2!$A$1:$Q$13,5)</f>
        <v>#N/A</v>
      </c>
      <c r="AS927" s="78" t="e">
        <f aca="false">VLOOKUP(F927,PTDS2!$A$1:$Q$13,6)</f>
        <v>#N/A</v>
      </c>
      <c r="AT927" s="78" t="e">
        <f aca="false">VLOOKUP(F927,PTDS2!$A$1:$Q$13,7)</f>
        <v>#N/A</v>
      </c>
      <c r="AU927" s="78" t="e">
        <f aca="false">VLOOKUP(F927,PTDS2!$A$1:$Q$13,8)</f>
        <v>#N/A</v>
      </c>
      <c r="AV927" s="78" t="e">
        <f aca="false">VLOOKUP(F927,PTDS2!$A$1:$Q$13,9)</f>
        <v>#N/A</v>
      </c>
      <c r="AW927" s="78" t="e">
        <f aca="false">VLOOKUP(F927,PTDS2!$A$1:$Q$13,10)</f>
        <v>#N/A</v>
      </c>
      <c r="AX927" s="78" t="e">
        <f aca="false">VLOOKUP(F927,PTDS2!$A$1:$Q$13,11)</f>
        <v>#N/A</v>
      </c>
      <c r="AY927" s="78" t="e">
        <f aca="false">VLOOKUP(F927,PTDS2!$A$1:$Q$13,12)</f>
        <v>#N/A</v>
      </c>
      <c r="AZ927" s="78" t="e">
        <f aca="false">VLOOKUP(F927,PTDS2!$A$1:$Q$13,13)</f>
        <v>#N/A</v>
      </c>
      <c r="BA927" s="78" t="e">
        <f aca="false">VLOOKUP(F927,PTDS2!$A$1:$Q$13,14)</f>
        <v>#N/A</v>
      </c>
      <c r="BB927" s="78" t="e">
        <f aca="false">VLOOKUP(F927,PTDS2!$A$1:$Q$13,15)</f>
        <v>#N/A</v>
      </c>
      <c r="BC927" s="78" t="e">
        <f aca="false">VLOOKUP(F927,PTDS2!$A$1:$Q$13,16)</f>
        <v>#N/A</v>
      </c>
      <c r="BD927" s="78" t="e">
        <f aca="false">VLOOKUP(F927,PTDS2!$A$1:$Q$13,17)</f>
        <v>#N/A</v>
      </c>
      <c r="BF927" s="78" t="e">
        <f aca="false">IF(AO927=0,"",AO927)</f>
        <v>#N/A</v>
      </c>
      <c r="BG927" s="78" t="e">
        <f aca="false">IF(AP927=0,"",AP927)</f>
        <v>#N/A</v>
      </c>
      <c r="BH927" s="78" t="e">
        <f aca="false">IF(AQ927=0,"",AQ927)</f>
        <v>#N/A</v>
      </c>
      <c r="BI927" s="78" t="e">
        <f aca="false">IF(AR927=0,"",AR927)</f>
        <v>#N/A</v>
      </c>
      <c r="BJ927" s="78" t="e">
        <f aca="false">IF(AS927=0,"",AS927)</f>
        <v>#N/A</v>
      </c>
      <c r="BK927" s="78" t="e">
        <f aca="false">IF(AT927=0,"",AT927)</f>
        <v>#N/A</v>
      </c>
      <c r="BL927" s="78" t="e">
        <f aca="false">IF(AU927=0,"",AU927)</f>
        <v>#N/A</v>
      </c>
      <c r="BM927" s="78" t="e">
        <f aca="false">IF(AV927=0,"",AV927)</f>
        <v>#N/A</v>
      </c>
      <c r="BN927" s="78" t="e">
        <f aca="false">IF(AW927=0,"",AW927)</f>
        <v>#N/A</v>
      </c>
      <c r="BO927" s="78" t="e">
        <f aca="false">IF(AX927=0,"",AX927)</f>
        <v>#N/A</v>
      </c>
      <c r="BP927" s="78" t="e">
        <f aca="false">IF(AY927=0,"",AY927)</f>
        <v>#N/A</v>
      </c>
      <c r="BQ927" s="78" t="e">
        <f aca="false">IF(AZ927=0,"",AZ927)</f>
        <v>#N/A</v>
      </c>
      <c r="BR927" s="78" t="e">
        <f aca="false">IF(BA927=0,"",BA927)</f>
        <v>#N/A</v>
      </c>
      <c r="BS927" s="78" t="e">
        <f aca="false">IF(BB927=0,"",BB927)</f>
        <v>#N/A</v>
      </c>
      <c r="BT927" s="78" t="e">
        <f aca="false">IF(BC927=0,"",BC927)</f>
        <v>#N/A</v>
      </c>
      <c r="BU927" s="78" t="e">
        <f aca="false">IF(BD927=0,"",BD927)</f>
        <v>#N/A</v>
      </c>
    </row>
    <row r="928" customFormat="false" ht="56.7" hidden="false" customHeight="true" outlineLevel="0" collapsed="false">
      <c r="A928" s="137"/>
      <c r="B928" s="138"/>
      <c r="C928" s="139"/>
      <c r="D928" s="139"/>
      <c r="E928" s="143"/>
      <c r="F928" s="120"/>
      <c r="G928" s="121"/>
      <c r="H928" s="122"/>
      <c r="I928" s="123"/>
      <c r="J928" s="116"/>
      <c r="K928" s="124" t="str">
        <f aca="false">IF(ISBLANK(I928),"",ROUND(IF(J928&lt;&gt;"€",IF(J928="$",I928*TRANSFERENCIAS!$E$29,I928*TRANSFERENCIAS!$H$29),I928),2))</f>
        <v/>
      </c>
      <c r="L928" s="142"/>
      <c r="M928" s="142"/>
      <c r="N928" s="142"/>
      <c r="O928" s="142"/>
      <c r="P928" s="142"/>
      <c r="Q928" s="160" t="str">
        <f aca="false">IF(ISNUMBER(X928),X928,"P")</f>
        <v>P</v>
      </c>
      <c r="W928" s="129" t="n">
        <f aca="false">SUM(L928:O928)</f>
        <v>0</v>
      </c>
      <c r="X928" s="129" t="str">
        <f aca="false">IF(W928&gt;0,ABS(W928-K928),"")</f>
        <v/>
      </c>
      <c r="AO928" s="78" t="e">
        <f aca="false">VLOOKUP(F928,PTDS2!$A$1:$Q$13,2)</f>
        <v>#N/A</v>
      </c>
      <c r="AP928" s="78" t="e">
        <f aca="false">VLOOKUP(F928,PTDS2!$A$1:$Q$13,3)</f>
        <v>#N/A</v>
      </c>
      <c r="AQ928" s="78" t="e">
        <f aca="false">VLOOKUP(F928,PTDS2!$A$1:$Q$13,4)</f>
        <v>#N/A</v>
      </c>
      <c r="AR928" s="78" t="e">
        <f aca="false">VLOOKUP(F928,PTDS2!$A$1:$Q$13,5)</f>
        <v>#N/A</v>
      </c>
      <c r="AS928" s="78" t="e">
        <f aca="false">VLOOKUP(F928,PTDS2!$A$1:$Q$13,6)</f>
        <v>#N/A</v>
      </c>
      <c r="AT928" s="78" t="e">
        <f aca="false">VLOOKUP(F928,PTDS2!$A$1:$Q$13,7)</f>
        <v>#N/A</v>
      </c>
      <c r="AU928" s="78" t="e">
        <f aca="false">VLOOKUP(F928,PTDS2!$A$1:$Q$13,8)</f>
        <v>#N/A</v>
      </c>
      <c r="AV928" s="78" t="e">
        <f aca="false">VLOOKUP(F928,PTDS2!$A$1:$Q$13,9)</f>
        <v>#N/A</v>
      </c>
      <c r="AW928" s="78" t="e">
        <f aca="false">VLOOKUP(F928,PTDS2!$A$1:$Q$13,10)</f>
        <v>#N/A</v>
      </c>
      <c r="AX928" s="78" t="e">
        <f aca="false">VLOOKUP(F928,PTDS2!$A$1:$Q$13,11)</f>
        <v>#N/A</v>
      </c>
      <c r="AY928" s="78" t="e">
        <f aca="false">VLOOKUP(F928,PTDS2!$A$1:$Q$13,12)</f>
        <v>#N/A</v>
      </c>
      <c r="AZ928" s="78" t="e">
        <f aca="false">VLOOKUP(F928,PTDS2!$A$1:$Q$13,13)</f>
        <v>#N/A</v>
      </c>
      <c r="BA928" s="78" t="e">
        <f aca="false">VLOOKUP(F928,PTDS2!$A$1:$Q$13,14)</f>
        <v>#N/A</v>
      </c>
      <c r="BB928" s="78" t="e">
        <f aca="false">VLOOKUP(F928,PTDS2!$A$1:$Q$13,15)</f>
        <v>#N/A</v>
      </c>
      <c r="BC928" s="78" t="e">
        <f aca="false">VLOOKUP(F928,PTDS2!$A$1:$Q$13,16)</f>
        <v>#N/A</v>
      </c>
      <c r="BD928" s="78" t="e">
        <f aca="false">VLOOKUP(F928,PTDS2!$A$1:$Q$13,17)</f>
        <v>#N/A</v>
      </c>
      <c r="BF928" s="78" t="e">
        <f aca="false">IF(AO928=0,"",AO928)</f>
        <v>#N/A</v>
      </c>
      <c r="BG928" s="78" t="e">
        <f aca="false">IF(AP928=0,"",AP928)</f>
        <v>#N/A</v>
      </c>
      <c r="BH928" s="78" t="e">
        <f aca="false">IF(AQ928=0,"",AQ928)</f>
        <v>#N/A</v>
      </c>
      <c r="BI928" s="78" t="e">
        <f aca="false">IF(AR928=0,"",AR928)</f>
        <v>#N/A</v>
      </c>
      <c r="BJ928" s="78" t="e">
        <f aca="false">IF(AS928=0,"",AS928)</f>
        <v>#N/A</v>
      </c>
      <c r="BK928" s="78" t="e">
        <f aca="false">IF(AT928=0,"",AT928)</f>
        <v>#N/A</v>
      </c>
      <c r="BL928" s="78" t="e">
        <f aca="false">IF(AU928=0,"",AU928)</f>
        <v>#N/A</v>
      </c>
      <c r="BM928" s="78" t="e">
        <f aca="false">IF(AV928=0,"",AV928)</f>
        <v>#N/A</v>
      </c>
      <c r="BN928" s="78" t="e">
        <f aca="false">IF(AW928=0,"",AW928)</f>
        <v>#N/A</v>
      </c>
      <c r="BO928" s="78" t="e">
        <f aca="false">IF(AX928=0,"",AX928)</f>
        <v>#N/A</v>
      </c>
      <c r="BP928" s="78" t="e">
        <f aca="false">IF(AY928=0,"",AY928)</f>
        <v>#N/A</v>
      </c>
      <c r="BQ928" s="78" t="e">
        <f aca="false">IF(AZ928=0,"",AZ928)</f>
        <v>#N/A</v>
      </c>
      <c r="BR928" s="78" t="e">
        <f aca="false">IF(BA928=0,"",BA928)</f>
        <v>#N/A</v>
      </c>
      <c r="BS928" s="78" t="e">
        <f aca="false">IF(BB928=0,"",BB928)</f>
        <v>#N/A</v>
      </c>
      <c r="BT928" s="78" t="e">
        <f aca="false">IF(BC928=0,"",BC928)</f>
        <v>#N/A</v>
      </c>
      <c r="BU928" s="78" t="e">
        <f aca="false">IF(BD928=0,"",BD928)</f>
        <v>#N/A</v>
      </c>
    </row>
    <row r="929" customFormat="false" ht="56.7" hidden="false" customHeight="true" outlineLevel="0" collapsed="false">
      <c r="A929" s="137"/>
      <c r="B929" s="138"/>
      <c r="C929" s="139"/>
      <c r="D929" s="139"/>
      <c r="E929" s="143"/>
      <c r="F929" s="120"/>
      <c r="G929" s="121"/>
      <c r="H929" s="122"/>
      <c r="I929" s="123"/>
      <c r="J929" s="116"/>
      <c r="K929" s="124" t="str">
        <f aca="false">IF(ISBLANK(I929),"",ROUND(IF(J929&lt;&gt;"€",IF(J929="$",I929*TRANSFERENCIAS!$E$29,I929*TRANSFERENCIAS!$H$29),I929),2))</f>
        <v/>
      </c>
      <c r="L929" s="142"/>
      <c r="M929" s="142"/>
      <c r="N929" s="142"/>
      <c r="O929" s="142"/>
      <c r="P929" s="142"/>
      <c r="Q929" s="160" t="str">
        <f aca="false">IF(ISNUMBER(X929),X929,"P")</f>
        <v>P</v>
      </c>
      <c r="W929" s="129" t="n">
        <f aca="false">SUM(L929:O929)</f>
        <v>0</v>
      </c>
      <c r="X929" s="129" t="str">
        <f aca="false">IF(W929&gt;0,ABS(W929-K929),"")</f>
        <v/>
      </c>
      <c r="AO929" s="78" t="e">
        <f aca="false">VLOOKUP(F929,PTDS2!$A$1:$Q$13,2)</f>
        <v>#N/A</v>
      </c>
      <c r="AP929" s="78" t="e">
        <f aca="false">VLOOKUP(F929,PTDS2!$A$1:$Q$13,3)</f>
        <v>#N/A</v>
      </c>
      <c r="AQ929" s="78" t="e">
        <f aca="false">VLOOKUP(F929,PTDS2!$A$1:$Q$13,4)</f>
        <v>#N/A</v>
      </c>
      <c r="AR929" s="78" t="e">
        <f aca="false">VLOOKUP(F929,PTDS2!$A$1:$Q$13,5)</f>
        <v>#N/A</v>
      </c>
      <c r="AS929" s="78" t="e">
        <f aca="false">VLOOKUP(F929,PTDS2!$A$1:$Q$13,6)</f>
        <v>#N/A</v>
      </c>
      <c r="AT929" s="78" t="e">
        <f aca="false">VLOOKUP(F929,PTDS2!$A$1:$Q$13,7)</f>
        <v>#N/A</v>
      </c>
      <c r="AU929" s="78" t="e">
        <f aca="false">VLOOKUP(F929,PTDS2!$A$1:$Q$13,8)</f>
        <v>#N/A</v>
      </c>
      <c r="AV929" s="78" t="e">
        <f aca="false">VLOOKUP(F929,PTDS2!$A$1:$Q$13,9)</f>
        <v>#N/A</v>
      </c>
      <c r="AW929" s="78" t="e">
        <f aca="false">VLOOKUP(F929,PTDS2!$A$1:$Q$13,10)</f>
        <v>#N/A</v>
      </c>
      <c r="AX929" s="78" t="e">
        <f aca="false">VLOOKUP(F929,PTDS2!$A$1:$Q$13,11)</f>
        <v>#N/A</v>
      </c>
      <c r="AY929" s="78" t="e">
        <f aca="false">VLOOKUP(F929,PTDS2!$A$1:$Q$13,12)</f>
        <v>#N/A</v>
      </c>
      <c r="AZ929" s="78" t="e">
        <f aca="false">VLOOKUP(F929,PTDS2!$A$1:$Q$13,13)</f>
        <v>#N/A</v>
      </c>
      <c r="BA929" s="78" t="e">
        <f aca="false">VLOOKUP(F929,PTDS2!$A$1:$Q$13,14)</f>
        <v>#N/A</v>
      </c>
      <c r="BB929" s="78" t="e">
        <f aca="false">VLOOKUP(F929,PTDS2!$A$1:$Q$13,15)</f>
        <v>#N/A</v>
      </c>
      <c r="BC929" s="78" t="e">
        <f aca="false">VLOOKUP(F929,PTDS2!$A$1:$Q$13,16)</f>
        <v>#N/A</v>
      </c>
      <c r="BD929" s="78" t="e">
        <f aca="false">VLOOKUP(F929,PTDS2!$A$1:$Q$13,17)</f>
        <v>#N/A</v>
      </c>
      <c r="BF929" s="78" t="e">
        <f aca="false">IF(AO929=0,"",AO929)</f>
        <v>#N/A</v>
      </c>
      <c r="BG929" s="78" t="e">
        <f aca="false">IF(AP929=0,"",AP929)</f>
        <v>#N/A</v>
      </c>
      <c r="BH929" s="78" t="e">
        <f aca="false">IF(AQ929=0,"",AQ929)</f>
        <v>#N/A</v>
      </c>
      <c r="BI929" s="78" t="e">
        <f aca="false">IF(AR929=0,"",AR929)</f>
        <v>#N/A</v>
      </c>
      <c r="BJ929" s="78" t="e">
        <f aca="false">IF(AS929=0,"",AS929)</f>
        <v>#N/A</v>
      </c>
      <c r="BK929" s="78" t="e">
        <f aca="false">IF(AT929=0,"",AT929)</f>
        <v>#N/A</v>
      </c>
      <c r="BL929" s="78" t="e">
        <f aca="false">IF(AU929=0,"",AU929)</f>
        <v>#N/A</v>
      </c>
      <c r="BM929" s="78" t="e">
        <f aca="false">IF(AV929=0,"",AV929)</f>
        <v>#N/A</v>
      </c>
      <c r="BN929" s="78" t="e">
        <f aca="false">IF(AW929=0,"",AW929)</f>
        <v>#N/A</v>
      </c>
      <c r="BO929" s="78" t="e">
        <f aca="false">IF(AX929=0,"",AX929)</f>
        <v>#N/A</v>
      </c>
      <c r="BP929" s="78" t="e">
        <f aca="false">IF(AY929=0,"",AY929)</f>
        <v>#N/A</v>
      </c>
      <c r="BQ929" s="78" t="e">
        <f aca="false">IF(AZ929=0,"",AZ929)</f>
        <v>#N/A</v>
      </c>
      <c r="BR929" s="78" t="e">
        <f aca="false">IF(BA929=0,"",BA929)</f>
        <v>#N/A</v>
      </c>
      <c r="BS929" s="78" t="e">
        <f aca="false">IF(BB929=0,"",BB929)</f>
        <v>#N/A</v>
      </c>
      <c r="BT929" s="78" t="e">
        <f aca="false">IF(BC929=0,"",BC929)</f>
        <v>#N/A</v>
      </c>
      <c r="BU929" s="78" t="e">
        <f aca="false">IF(BD929=0,"",BD929)</f>
        <v>#N/A</v>
      </c>
    </row>
    <row r="930" customFormat="false" ht="56.7" hidden="false" customHeight="true" outlineLevel="0" collapsed="false">
      <c r="A930" s="137"/>
      <c r="B930" s="138"/>
      <c r="C930" s="139"/>
      <c r="D930" s="139"/>
      <c r="E930" s="143"/>
      <c r="F930" s="120"/>
      <c r="G930" s="121"/>
      <c r="H930" s="122"/>
      <c r="I930" s="123"/>
      <c r="J930" s="116"/>
      <c r="K930" s="124" t="str">
        <f aca="false">IF(ISBLANK(I930),"",ROUND(IF(J930&lt;&gt;"€",IF(J930="$",I930*TRANSFERENCIAS!$E$29,I930*TRANSFERENCIAS!$H$29),I930),2))</f>
        <v/>
      </c>
      <c r="L930" s="142"/>
      <c r="M930" s="142"/>
      <c r="N930" s="142"/>
      <c r="O930" s="142"/>
      <c r="P930" s="142"/>
      <c r="Q930" s="160" t="str">
        <f aca="false">IF(ISNUMBER(X930),X930,"P")</f>
        <v>P</v>
      </c>
      <c r="W930" s="129" t="n">
        <f aca="false">SUM(L930:O930)</f>
        <v>0</v>
      </c>
      <c r="X930" s="129" t="str">
        <f aca="false">IF(W930&gt;0,ABS(W930-K930),"")</f>
        <v/>
      </c>
      <c r="AO930" s="78" t="e">
        <f aca="false">VLOOKUP(F930,PTDS2!$A$1:$Q$13,2)</f>
        <v>#N/A</v>
      </c>
      <c r="AP930" s="78" t="e">
        <f aca="false">VLOOKUP(F930,PTDS2!$A$1:$Q$13,3)</f>
        <v>#N/A</v>
      </c>
      <c r="AQ930" s="78" t="e">
        <f aca="false">VLOOKUP(F930,PTDS2!$A$1:$Q$13,4)</f>
        <v>#N/A</v>
      </c>
      <c r="AR930" s="78" t="e">
        <f aca="false">VLOOKUP(F930,PTDS2!$A$1:$Q$13,5)</f>
        <v>#N/A</v>
      </c>
      <c r="AS930" s="78" t="e">
        <f aca="false">VLOOKUP(F930,PTDS2!$A$1:$Q$13,6)</f>
        <v>#N/A</v>
      </c>
      <c r="AT930" s="78" t="e">
        <f aca="false">VLOOKUP(F930,PTDS2!$A$1:$Q$13,7)</f>
        <v>#N/A</v>
      </c>
      <c r="AU930" s="78" t="e">
        <f aca="false">VLOOKUP(F930,PTDS2!$A$1:$Q$13,8)</f>
        <v>#N/A</v>
      </c>
      <c r="AV930" s="78" t="e">
        <f aca="false">VLOOKUP(F930,PTDS2!$A$1:$Q$13,9)</f>
        <v>#N/A</v>
      </c>
      <c r="AW930" s="78" t="e">
        <f aca="false">VLOOKUP(F930,PTDS2!$A$1:$Q$13,10)</f>
        <v>#N/A</v>
      </c>
      <c r="AX930" s="78" t="e">
        <f aca="false">VLOOKUP(F930,PTDS2!$A$1:$Q$13,11)</f>
        <v>#N/A</v>
      </c>
      <c r="AY930" s="78" t="e">
        <f aca="false">VLOOKUP(F930,PTDS2!$A$1:$Q$13,12)</f>
        <v>#N/A</v>
      </c>
      <c r="AZ930" s="78" t="e">
        <f aca="false">VLOOKUP(F930,PTDS2!$A$1:$Q$13,13)</f>
        <v>#N/A</v>
      </c>
      <c r="BA930" s="78" t="e">
        <f aca="false">VLOOKUP(F930,PTDS2!$A$1:$Q$13,14)</f>
        <v>#N/A</v>
      </c>
      <c r="BB930" s="78" t="e">
        <f aca="false">VLOOKUP(F930,PTDS2!$A$1:$Q$13,15)</f>
        <v>#N/A</v>
      </c>
      <c r="BC930" s="78" t="e">
        <f aca="false">VLOOKUP(F930,PTDS2!$A$1:$Q$13,16)</f>
        <v>#N/A</v>
      </c>
      <c r="BD930" s="78" t="e">
        <f aca="false">VLOOKUP(F930,PTDS2!$A$1:$Q$13,17)</f>
        <v>#N/A</v>
      </c>
      <c r="BF930" s="78" t="e">
        <f aca="false">IF(AO930=0,"",AO930)</f>
        <v>#N/A</v>
      </c>
      <c r="BG930" s="78" t="e">
        <f aca="false">IF(AP930=0,"",AP930)</f>
        <v>#N/A</v>
      </c>
      <c r="BH930" s="78" t="e">
        <f aca="false">IF(AQ930=0,"",AQ930)</f>
        <v>#N/A</v>
      </c>
      <c r="BI930" s="78" t="e">
        <f aca="false">IF(AR930=0,"",AR930)</f>
        <v>#N/A</v>
      </c>
      <c r="BJ930" s="78" t="e">
        <f aca="false">IF(AS930=0,"",AS930)</f>
        <v>#N/A</v>
      </c>
      <c r="BK930" s="78" t="e">
        <f aca="false">IF(AT930=0,"",AT930)</f>
        <v>#N/A</v>
      </c>
      <c r="BL930" s="78" t="e">
        <f aca="false">IF(AU930=0,"",AU930)</f>
        <v>#N/A</v>
      </c>
      <c r="BM930" s="78" t="e">
        <f aca="false">IF(AV930=0,"",AV930)</f>
        <v>#N/A</v>
      </c>
      <c r="BN930" s="78" t="e">
        <f aca="false">IF(AW930=0,"",AW930)</f>
        <v>#N/A</v>
      </c>
      <c r="BO930" s="78" t="e">
        <f aca="false">IF(AX930=0,"",AX930)</f>
        <v>#N/A</v>
      </c>
      <c r="BP930" s="78" t="e">
        <f aca="false">IF(AY930=0,"",AY930)</f>
        <v>#N/A</v>
      </c>
      <c r="BQ930" s="78" t="e">
        <f aca="false">IF(AZ930=0,"",AZ930)</f>
        <v>#N/A</v>
      </c>
      <c r="BR930" s="78" t="e">
        <f aca="false">IF(BA930=0,"",BA930)</f>
        <v>#N/A</v>
      </c>
      <c r="BS930" s="78" t="e">
        <f aca="false">IF(BB930=0,"",BB930)</f>
        <v>#N/A</v>
      </c>
      <c r="BT930" s="78" t="e">
        <f aca="false">IF(BC930=0,"",BC930)</f>
        <v>#N/A</v>
      </c>
      <c r="BU930" s="78" t="e">
        <f aca="false">IF(BD930=0,"",BD930)</f>
        <v>#N/A</v>
      </c>
    </row>
    <row r="931" customFormat="false" ht="56.7" hidden="false" customHeight="true" outlineLevel="0" collapsed="false">
      <c r="A931" s="137"/>
      <c r="B931" s="138"/>
      <c r="C931" s="139"/>
      <c r="D931" s="139"/>
      <c r="E931" s="143"/>
      <c r="F931" s="120"/>
      <c r="G931" s="121"/>
      <c r="H931" s="122"/>
      <c r="I931" s="123"/>
      <c r="J931" s="116"/>
      <c r="K931" s="124" t="str">
        <f aca="false">IF(ISBLANK(I931),"",ROUND(IF(J931&lt;&gt;"€",IF(J931="$",I931*TRANSFERENCIAS!$E$29,I931*TRANSFERENCIAS!$H$29),I931),2))</f>
        <v/>
      </c>
      <c r="L931" s="142"/>
      <c r="M931" s="142"/>
      <c r="N931" s="142"/>
      <c r="O931" s="142"/>
      <c r="P931" s="142"/>
      <c r="Q931" s="160" t="str">
        <f aca="false">IF(ISNUMBER(X931),X931,"P")</f>
        <v>P</v>
      </c>
      <c r="W931" s="129" t="n">
        <f aca="false">SUM(L931:O931)</f>
        <v>0</v>
      </c>
      <c r="X931" s="129" t="str">
        <f aca="false">IF(W931&gt;0,ABS(W931-K931),"")</f>
        <v/>
      </c>
      <c r="AO931" s="78" t="e">
        <f aca="false">VLOOKUP(F931,PTDS2!$A$1:$Q$13,2)</f>
        <v>#N/A</v>
      </c>
      <c r="AP931" s="78" t="e">
        <f aca="false">VLOOKUP(F931,PTDS2!$A$1:$Q$13,3)</f>
        <v>#N/A</v>
      </c>
      <c r="AQ931" s="78" t="e">
        <f aca="false">VLOOKUP(F931,PTDS2!$A$1:$Q$13,4)</f>
        <v>#N/A</v>
      </c>
      <c r="AR931" s="78" t="e">
        <f aca="false">VLOOKUP(F931,PTDS2!$A$1:$Q$13,5)</f>
        <v>#N/A</v>
      </c>
      <c r="AS931" s="78" t="e">
        <f aca="false">VLOOKUP(F931,PTDS2!$A$1:$Q$13,6)</f>
        <v>#N/A</v>
      </c>
      <c r="AT931" s="78" t="e">
        <f aca="false">VLOOKUP(F931,PTDS2!$A$1:$Q$13,7)</f>
        <v>#N/A</v>
      </c>
      <c r="AU931" s="78" t="e">
        <f aca="false">VLOOKUP(F931,PTDS2!$A$1:$Q$13,8)</f>
        <v>#N/A</v>
      </c>
      <c r="AV931" s="78" t="e">
        <f aca="false">VLOOKUP(F931,PTDS2!$A$1:$Q$13,9)</f>
        <v>#N/A</v>
      </c>
      <c r="AW931" s="78" t="e">
        <f aca="false">VLOOKUP(F931,PTDS2!$A$1:$Q$13,10)</f>
        <v>#N/A</v>
      </c>
      <c r="AX931" s="78" t="e">
        <f aca="false">VLOOKUP(F931,PTDS2!$A$1:$Q$13,11)</f>
        <v>#N/A</v>
      </c>
      <c r="AY931" s="78" t="e">
        <f aca="false">VLOOKUP(F931,PTDS2!$A$1:$Q$13,12)</f>
        <v>#N/A</v>
      </c>
      <c r="AZ931" s="78" t="e">
        <f aca="false">VLOOKUP(F931,PTDS2!$A$1:$Q$13,13)</f>
        <v>#N/A</v>
      </c>
      <c r="BA931" s="78" t="e">
        <f aca="false">VLOOKUP(F931,PTDS2!$A$1:$Q$13,14)</f>
        <v>#N/A</v>
      </c>
      <c r="BB931" s="78" t="e">
        <f aca="false">VLOOKUP(F931,PTDS2!$A$1:$Q$13,15)</f>
        <v>#N/A</v>
      </c>
      <c r="BC931" s="78" t="e">
        <f aca="false">VLOOKUP(F931,PTDS2!$A$1:$Q$13,16)</f>
        <v>#N/A</v>
      </c>
      <c r="BD931" s="78" t="e">
        <f aca="false">VLOOKUP(F931,PTDS2!$A$1:$Q$13,17)</f>
        <v>#N/A</v>
      </c>
      <c r="BF931" s="78" t="e">
        <f aca="false">IF(AO931=0,"",AO931)</f>
        <v>#N/A</v>
      </c>
      <c r="BG931" s="78" t="e">
        <f aca="false">IF(AP931=0,"",AP931)</f>
        <v>#N/A</v>
      </c>
      <c r="BH931" s="78" t="e">
        <f aca="false">IF(AQ931=0,"",AQ931)</f>
        <v>#N/A</v>
      </c>
      <c r="BI931" s="78" t="e">
        <f aca="false">IF(AR931=0,"",AR931)</f>
        <v>#N/A</v>
      </c>
      <c r="BJ931" s="78" t="e">
        <f aca="false">IF(AS931=0,"",AS931)</f>
        <v>#N/A</v>
      </c>
      <c r="BK931" s="78" t="e">
        <f aca="false">IF(AT931=0,"",AT931)</f>
        <v>#N/A</v>
      </c>
      <c r="BL931" s="78" t="e">
        <f aca="false">IF(AU931=0,"",AU931)</f>
        <v>#N/A</v>
      </c>
      <c r="BM931" s="78" t="e">
        <f aca="false">IF(AV931=0,"",AV931)</f>
        <v>#N/A</v>
      </c>
      <c r="BN931" s="78" t="e">
        <f aca="false">IF(AW931=0,"",AW931)</f>
        <v>#N/A</v>
      </c>
      <c r="BO931" s="78" t="e">
        <f aca="false">IF(AX931=0,"",AX931)</f>
        <v>#N/A</v>
      </c>
      <c r="BP931" s="78" t="e">
        <f aca="false">IF(AY931=0,"",AY931)</f>
        <v>#N/A</v>
      </c>
      <c r="BQ931" s="78" t="e">
        <f aca="false">IF(AZ931=0,"",AZ931)</f>
        <v>#N/A</v>
      </c>
      <c r="BR931" s="78" t="e">
        <f aca="false">IF(BA931=0,"",BA931)</f>
        <v>#N/A</v>
      </c>
      <c r="BS931" s="78" t="e">
        <f aca="false">IF(BB931=0,"",BB931)</f>
        <v>#N/A</v>
      </c>
      <c r="BT931" s="78" t="e">
        <f aca="false">IF(BC931=0,"",BC931)</f>
        <v>#N/A</v>
      </c>
      <c r="BU931" s="78" t="e">
        <f aca="false">IF(BD931=0,"",BD931)</f>
        <v>#N/A</v>
      </c>
    </row>
    <row r="932" customFormat="false" ht="56.7" hidden="false" customHeight="true" outlineLevel="0" collapsed="false">
      <c r="A932" s="137"/>
      <c r="B932" s="138"/>
      <c r="C932" s="139"/>
      <c r="D932" s="139"/>
      <c r="E932" s="143"/>
      <c r="F932" s="120"/>
      <c r="G932" s="121"/>
      <c r="H932" s="122"/>
      <c r="I932" s="123"/>
      <c r="J932" s="116"/>
      <c r="K932" s="124" t="str">
        <f aca="false">IF(ISBLANK(I932),"",ROUND(IF(J932&lt;&gt;"€",IF(J932="$",I932*TRANSFERENCIAS!$E$29,I932*TRANSFERENCIAS!$H$29),I932),2))</f>
        <v/>
      </c>
      <c r="L932" s="142"/>
      <c r="M932" s="142"/>
      <c r="N932" s="142"/>
      <c r="O932" s="142"/>
      <c r="P932" s="142"/>
      <c r="Q932" s="160" t="str">
        <f aca="false">IF(ISNUMBER(X932),X932,"P")</f>
        <v>P</v>
      </c>
      <c r="W932" s="129" t="n">
        <f aca="false">SUM(L932:O932)</f>
        <v>0</v>
      </c>
      <c r="X932" s="129" t="str">
        <f aca="false">IF(W932&gt;0,ABS(W932-K932),"")</f>
        <v/>
      </c>
      <c r="AO932" s="78" t="e">
        <f aca="false">VLOOKUP(F932,PTDS2!$A$1:$Q$13,2)</f>
        <v>#N/A</v>
      </c>
      <c r="AP932" s="78" t="e">
        <f aca="false">VLOOKUP(F932,PTDS2!$A$1:$Q$13,3)</f>
        <v>#N/A</v>
      </c>
      <c r="AQ932" s="78" t="e">
        <f aca="false">VLOOKUP(F932,PTDS2!$A$1:$Q$13,4)</f>
        <v>#N/A</v>
      </c>
      <c r="AR932" s="78" t="e">
        <f aca="false">VLOOKUP(F932,PTDS2!$A$1:$Q$13,5)</f>
        <v>#N/A</v>
      </c>
      <c r="AS932" s="78" t="e">
        <f aca="false">VLOOKUP(F932,PTDS2!$A$1:$Q$13,6)</f>
        <v>#N/A</v>
      </c>
      <c r="AT932" s="78" t="e">
        <f aca="false">VLOOKUP(F932,PTDS2!$A$1:$Q$13,7)</f>
        <v>#N/A</v>
      </c>
      <c r="AU932" s="78" t="e">
        <f aca="false">VLOOKUP(F932,PTDS2!$A$1:$Q$13,8)</f>
        <v>#N/A</v>
      </c>
      <c r="AV932" s="78" t="e">
        <f aca="false">VLOOKUP(F932,PTDS2!$A$1:$Q$13,9)</f>
        <v>#N/A</v>
      </c>
      <c r="AW932" s="78" t="e">
        <f aca="false">VLOOKUP(F932,PTDS2!$A$1:$Q$13,10)</f>
        <v>#N/A</v>
      </c>
      <c r="AX932" s="78" t="e">
        <f aca="false">VLOOKUP(F932,PTDS2!$A$1:$Q$13,11)</f>
        <v>#N/A</v>
      </c>
      <c r="AY932" s="78" t="e">
        <f aca="false">VLOOKUP(F932,PTDS2!$A$1:$Q$13,12)</f>
        <v>#N/A</v>
      </c>
      <c r="AZ932" s="78" t="e">
        <f aca="false">VLOOKUP(F932,PTDS2!$A$1:$Q$13,13)</f>
        <v>#N/A</v>
      </c>
      <c r="BA932" s="78" t="e">
        <f aca="false">VLOOKUP(F932,PTDS2!$A$1:$Q$13,14)</f>
        <v>#N/A</v>
      </c>
      <c r="BB932" s="78" t="e">
        <f aca="false">VLOOKUP(F932,PTDS2!$A$1:$Q$13,15)</f>
        <v>#N/A</v>
      </c>
      <c r="BC932" s="78" t="e">
        <f aca="false">VLOOKUP(F932,PTDS2!$A$1:$Q$13,16)</f>
        <v>#N/A</v>
      </c>
      <c r="BD932" s="78" t="e">
        <f aca="false">VLOOKUP(F932,PTDS2!$A$1:$Q$13,17)</f>
        <v>#N/A</v>
      </c>
      <c r="BF932" s="78" t="e">
        <f aca="false">IF(AO932=0,"",AO932)</f>
        <v>#N/A</v>
      </c>
      <c r="BG932" s="78" t="e">
        <f aca="false">IF(AP932=0,"",AP932)</f>
        <v>#N/A</v>
      </c>
      <c r="BH932" s="78" t="e">
        <f aca="false">IF(AQ932=0,"",AQ932)</f>
        <v>#N/A</v>
      </c>
      <c r="BI932" s="78" t="e">
        <f aca="false">IF(AR932=0,"",AR932)</f>
        <v>#N/A</v>
      </c>
      <c r="BJ932" s="78" t="e">
        <f aca="false">IF(AS932=0,"",AS932)</f>
        <v>#N/A</v>
      </c>
      <c r="BK932" s="78" t="e">
        <f aca="false">IF(AT932=0,"",AT932)</f>
        <v>#N/A</v>
      </c>
      <c r="BL932" s="78" t="e">
        <f aca="false">IF(AU932=0,"",AU932)</f>
        <v>#N/A</v>
      </c>
      <c r="BM932" s="78" t="e">
        <f aca="false">IF(AV932=0,"",AV932)</f>
        <v>#N/A</v>
      </c>
      <c r="BN932" s="78" t="e">
        <f aca="false">IF(AW932=0,"",AW932)</f>
        <v>#N/A</v>
      </c>
      <c r="BO932" s="78" t="e">
        <f aca="false">IF(AX932=0,"",AX932)</f>
        <v>#N/A</v>
      </c>
      <c r="BP932" s="78" t="e">
        <f aca="false">IF(AY932=0,"",AY932)</f>
        <v>#N/A</v>
      </c>
      <c r="BQ932" s="78" t="e">
        <f aca="false">IF(AZ932=0,"",AZ932)</f>
        <v>#N/A</v>
      </c>
      <c r="BR932" s="78" t="e">
        <f aca="false">IF(BA932=0,"",BA932)</f>
        <v>#N/A</v>
      </c>
      <c r="BS932" s="78" t="e">
        <f aca="false">IF(BB932=0,"",BB932)</f>
        <v>#N/A</v>
      </c>
      <c r="BT932" s="78" t="e">
        <f aca="false">IF(BC932=0,"",BC932)</f>
        <v>#N/A</v>
      </c>
      <c r="BU932" s="78" t="e">
        <f aca="false">IF(BD932=0,"",BD932)</f>
        <v>#N/A</v>
      </c>
    </row>
    <row r="933" customFormat="false" ht="56.7" hidden="false" customHeight="true" outlineLevel="0" collapsed="false">
      <c r="A933" s="137"/>
      <c r="B933" s="138"/>
      <c r="C933" s="139"/>
      <c r="D933" s="139"/>
      <c r="E933" s="143"/>
      <c r="F933" s="120"/>
      <c r="G933" s="121"/>
      <c r="H933" s="122"/>
      <c r="I933" s="123"/>
      <c r="J933" s="116"/>
      <c r="K933" s="124" t="str">
        <f aca="false">IF(ISBLANK(I933),"",ROUND(IF(J933&lt;&gt;"€",IF(J933="$",I933*TRANSFERENCIAS!$E$29,I933*TRANSFERENCIAS!$H$29),I933),2))</f>
        <v/>
      </c>
      <c r="L933" s="142"/>
      <c r="M933" s="142"/>
      <c r="N933" s="142"/>
      <c r="O933" s="142"/>
      <c r="P933" s="142"/>
      <c r="Q933" s="160" t="str">
        <f aca="false">IF(ISNUMBER(X933),X933,"P")</f>
        <v>P</v>
      </c>
      <c r="W933" s="129" t="n">
        <f aca="false">SUM(L933:O933)</f>
        <v>0</v>
      </c>
      <c r="X933" s="129" t="str">
        <f aca="false">IF(W933&gt;0,ABS(W933-K933),"")</f>
        <v/>
      </c>
      <c r="AO933" s="78" t="e">
        <f aca="false">VLOOKUP(F933,PTDS2!$A$1:$Q$13,2)</f>
        <v>#N/A</v>
      </c>
      <c r="AP933" s="78" t="e">
        <f aca="false">VLOOKUP(F933,PTDS2!$A$1:$Q$13,3)</f>
        <v>#N/A</v>
      </c>
      <c r="AQ933" s="78" t="e">
        <f aca="false">VLOOKUP(F933,PTDS2!$A$1:$Q$13,4)</f>
        <v>#N/A</v>
      </c>
      <c r="AR933" s="78" t="e">
        <f aca="false">VLOOKUP(F933,PTDS2!$A$1:$Q$13,5)</f>
        <v>#N/A</v>
      </c>
      <c r="AS933" s="78" t="e">
        <f aca="false">VLOOKUP(F933,PTDS2!$A$1:$Q$13,6)</f>
        <v>#N/A</v>
      </c>
      <c r="AT933" s="78" t="e">
        <f aca="false">VLOOKUP(F933,PTDS2!$A$1:$Q$13,7)</f>
        <v>#N/A</v>
      </c>
      <c r="AU933" s="78" t="e">
        <f aca="false">VLOOKUP(F933,PTDS2!$A$1:$Q$13,8)</f>
        <v>#N/A</v>
      </c>
      <c r="AV933" s="78" t="e">
        <f aca="false">VLOOKUP(F933,PTDS2!$A$1:$Q$13,9)</f>
        <v>#N/A</v>
      </c>
      <c r="AW933" s="78" t="e">
        <f aca="false">VLOOKUP(F933,PTDS2!$A$1:$Q$13,10)</f>
        <v>#N/A</v>
      </c>
      <c r="AX933" s="78" t="e">
        <f aca="false">VLOOKUP(F933,PTDS2!$A$1:$Q$13,11)</f>
        <v>#N/A</v>
      </c>
      <c r="AY933" s="78" t="e">
        <f aca="false">VLOOKUP(F933,PTDS2!$A$1:$Q$13,12)</f>
        <v>#N/A</v>
      </c>
      <c r="AZ933" s="78" t="e">
        <f aca="false">VLOOKUP(F933,PTDS2!$A$1:$Q$13,13)</f>
        <v>#N/A</v>
      </c>
      <c r="BA933" s="78" t="e">
        <f aca="false">VLOOKUP(F933,PTDS2!$A$1:$Q$13,14)</f>
        <v>#N/A</v>
      </c>
      <c r="BB933" s="78" t="e">
        <f aca="false">VLOOKUP(F933,PTDS2!$A$1:$Q$13,15)</f>
        <v>#N/A</v>
      </c>
      <c r="BC933" s="78" t="e">
        <f aca="false">VLOOKUP(F933,PTDS2!$A$1:$Q$13,16)</f>
        <v>#N/A</v>
      </c>
      <c r="BD933" s="78" t="e">
        <f aca="false">VLOOKUP(F933,PTDS2!$A$1:$Q$13,17)</f>
        <v>#N/A</v>
      </c>
      <c r="BF933" s="78" t="e">
        <f aca="false">IF(AO933=0,"",AO933)</f>
        <v>#N/A</v>
      </c>
      <c r="BG933" s="78" t="e">
        <f aca="false">IF(AP933=0,"",AP933)</f>
        <v>#N/A</v>
      </c>
      <c r="BH933" s="78" t="e">
        <f aca="false">IF(AQ933=0,"",AQ933)</f>
        <v>#N/A</v>
      </c>
      <c r="BI933" s="78" t="e">
        <f aca="false">IF(AR933=0,"",AR933)</f>
        <v>#N/A</v>
      </c>
      <c r="BJ933" s="78" t="e">
        <f aca="false">IF(AS933=0,"",AS933)</f>
        <v>#N/A</v>
      </c>
      <c r="BK933" s="78" t="e">
        <f aca="false">IF(AT933=0,"",AT933)</f>
        <v>#N/A</v>
      </c>
      <c r="BL933" s="78" t="e">
        <f aca="false">IF(AU933=0,"",AU933)</f>
        <v>#N/A</v>
      </c>
      <c r="BM933" s="78" t="e">
        <f aca="false">IF(AV933=0,"",AV933)</f>
        <v>#N/A</v>
      </c>
      <c r="BN933" s="78" t="e">
        <f aca="false">IF(AW933=0,"",AW933)</f>
        <v>#N/A</v>
      </c>
      <c r="BO933" s="78" t="e">
        <f aca="false">IF(AX933=0,"",AX933)</f>
        <v>#N/A</v>
      </c>
      <c r="BP933" s="78" t="e">
        <f aca="false">IF(AY933=0,"",AY933)</f>
        <v>#N/A</v>
      </c>
      <c r="BQ933" s="78" t="e">
        <f aca="false">IF(AZ933=0,"",AZ933)</f>
        <v>#N/A</v>
      </c>
      <c r="BR933" s="78" t="e">
        <f aca="false">IF(BA933=0,"",BA933)</f>
        <v>#N/A</v>
      </c>
      <c r="BS933" s="78" t="e">
        <f aca="false">IF(BB933=0,"",BB933)</f>
        <v>#N/A</v>
      </c>
      <c r="BT933" s="78" t="e">
        <f aca="false">IF(BC933=0,"",BC933)</f>
        <v>#N/A</v>
      </c>
      <c r="BU933" s="78" t="e">
        <f aca="false">IF(BD933=0,"",BD933)</f>
        <v>#N/A</v>
      </c>
    </row>
    <row r="934" customFormat="false" ht="56.7" hidden="false" customHeight="true" outlineLevel="0" collapsed="false">
      <c r="A934" s="137"/>
      <c r="B934" s="138"/>
      <c r="C934" s="139"/>
      <c r="D934" s="139"/>
      <c r="E934" s="143"/>
      <c r="F934" s="120"/>
      <c r="G934" s="121"/>
      <c r="H934" s="122"/>
      <c r="I934" s="123"/>
      <c r="J934" s="116"/>
      <c r="K934" s="124" t="str">
        <f aca="false">IF(ISBLANK(I934),"",ROUND(IF(J934&lt;&gt;"€",IF(J934="$",I934*TRANSFERENCIAS!$E$29,I934*TRANSFERENCIAS!$H$29),I934),2))</f>
        <v/>
      </c>
      <c r="L934" s="142"/>
      <c r="M934" s="142"/>
      <c r="N934" s="142"/>
      <c r="O934" s="142"/>
      <c r="P934" s="142"/>
      <c r="Q934" s="160" t="str">
        <f aca="false">IF(ISNUMBER(X934),X934,"P")</f>
        <v>P</v>
      </c>
      <c r="W934" s="129" t="n">
        <f aca="false">SUM(L934:O934)</f>
        <v>0</v>
      </c>
      <c r="X934" s="129" t="str">
        <f aca="false">IF(W934&gt;0,ABS(W934-K934),"")</f>
        <v/>
      </c>
      <c r="AO934" s="78" t="e">
        <f aca="false">VLOOKUP(F934,PTDS2!$A$1:$Q$13,2)</f>
        <v>#N/A</v>
      </c>
      <c r="AP934" s="78" t="e">
        <f aca="false">VLOOKUP(F934,PTDS2!$A$1:$Q$13,3)</f>
        <v>#N/A</v>
      </c>
      <c r="AQ934" s="78" t="e">
        <f aca="false">VLOOKUP(F934,PTDS2!$A$1:$Q$13,4)</f>
        <v>#N/A</v>
      </c>
      <c r="AR934" s="78" t="e">
        <f aca="false">VLOOKUP(F934,PTDS2!$A$1:$Q$13,5)</f>
        <v>#N/A</v>
      </c>
      <c r="AS934" s="78" t="e">
        <f aca="false">VLOOKUP(F934,PTDS2!$A$1:$Q$13,6)</f>
        <v>#N/A</v>
      </c>
      <c r="AT934" s="78" t="e">
        <f aca="false">VLOOKUP(F934,PTDS2!$A$1:$Q$13,7)</f>
        <v>#N/A</v>
      </c>
      <c r="AU934" s="78" t="e">
        <f aca="false">VLOOKUP(F934,PTDS2!$A$1:$Q$13,8)</f>
        <v>#N/A</v>
      </c>
      <c r="AV934" s="78" t="e">
        <f aca="false">VLOOKUP(F934,PTDS2!$A$1:$Q$13,9)</f>
        <v>#N/A</v>
      </c>
      <c r="AW934" s="78" t="e">
        <f aca="false">VLOOKUP(F934,PTDS2!$A$1:$Q$13,10)</f>
        <v>#N/A</v>
      </c>
      <c r="AX934" s="78" t="e">
        <f aca="false">VLOOKUP(F934,PTDS2!$A$1:$Q$13,11)</f>
        <v>#N/A</v>
      </c>
      <c r="AY934" s="78" t="e">
        <f aca="false">VLOOKUP(F934,PTDS2!$A$1:$Q$13,12)</f>
        <v>#N/A</v>
      </c>
      <c r="AZ934" s="78" t="e">
        <f aca="false">VLOOKUP(F934,PTDS2!$A$1:$Q$13,13)</f>
        <v>#N/A</v>
      </c>
      <c r="BA934" s="78" t="e">
        <f aca="false">VLOOKUP(F934,PTDS2!$A$1:$Q$13,14)</f>
        <v>#N/A</v>
      </c>
      <c r="BB934" s="78" t="e">
        <f aca="false">VLOOKUP(F934,PTDS2!$A$1:$Q$13,15)</f>
        <v>#N/A</v>
      </c>
      <c r="BC934" s="78" t="e">
        <f aca="false">VLOOKUP(F934,PTDS2!$A$1:$Q$13,16)</f>
        <v>#N/A</v>
      </c>
      <c r="BD934" s="78" t="e">
        <f aca="false">VLOOKUP(F934,PTDS2!$A$1:$Q$13,17)</f>
        <v>#N/A</v>
      </c>
      <c r="BF934" s="78" t="e">
        <f aca="false">IF(AO934=0,"",AO934)</f>
        <v>#N/A</v>
      </c>
      <c r="BG934" s="78" t="e">
        <f aca="false">IF(AP934=0,"",AP934)</f>
        <v>#N/A</v>
      </c>
      <c r="BH934" s="78" t="e">
        <f aca="false">IF(AQ934=0,"",AQ934)</f>
        <v>#N/A</v>
      </c>
      <c r="BI934" s="78" t="e">
        <f aca="false">IF(AR934=0,"",AR934)</f>
        <v>#N/A</v>
      </c>
      <c r="BJ934" s="78" t="e">
        <f aca="false">IF(AS934=0,"",AS934)</f>
        <v>#N/A</v>
      </c>
      <c r="BK934" s="78" t="e">
        <f aca="false">IF(AT934=0,"",AT934)</f>
        <v>#N/A</v>
      </c>
      <c r="BL934" s="78" t="e">
        <f aca="false">IF(AU934=0,"",AU934)</f>
        <v>#N/A</v>
      </c>
      <c r="BM934" s="78" t="e">
        <f aca="false">IF(AV934=0,"",AV934)</f>
        <v>#N/A</v>
      </c>
      <c r="BN934" s="78" t="e">
        <f aca="false">IF(AW934=0,"",AW934)</f>
        <v>#N/A</v>
      </c>
      <c r="BO934" s="78" t="e">
        <f aca="false">IF(AX934=0,"",AX934)</f>
        <v>#N/A</v>
      </c>
      <c r="BP934" s="78" t="e">
        <f aca="false">IF(AY934=0,"",AY934)</f>
        <v>#N/A</v>
      </c>
      <c r="BQ934" s="78" t="e">
        <f aca="false">IF(AZ934=0,"",AZ934)</f>
        <v>#N/A</v>
      </c>
      <c r="BR934" s="78" t="e">
        <f aca="false">IF(BA934=0,"",BA934)</f>
        <v>#N/A</v>
      </c>
      <c r="BS934" s="78" t="e">
        <f aca="false">IF(BB934=0,"",BB934)</f>
        <v>#N/A</v>
      </c>
      <c r="BT934" s="78" t="e">
        <f aca="false">IF(BC934=0,"",BC934)</f>
        <v>#N/A</v>
      </c>
      <c r="BU934" s="78" t="e">
        <f aca="false">IF(BD934=0,"",BD934)</f>
        <v>#N/A</v>
      </c>
    </row>
    <row r="935" customFormat="false" ht="56.7" hidden="false" customHeight="true" outlineLevel="0" collapsed="false">
      <c r="A935" s="137"/>
      <c r="B935" s="138"/>
      <c r="C935" s="139"/>
      <c r="D935" s="139"/>
      <c r="E935" s="143"/>
      <c r="F935" s="120"/>
      <c r="G935" s="121"/>
      <c r="H935" s="122"/>
      <c r="I935" s="123"/>
      <c r="J935" s="116"/>
      <c r="K935" s="124" t="str">
        <f aca="false">IF(ISBLANK(I935),"",ROUND(IF(J935&lt;&gt;"€",IF(J935="$",I935*TRANSFERENCIAS!$E$29,I935*TRANSFERENCIAS!$H$29),I935),2))</f>
        <v/>
      </c>
      <c r="L935" s="142"/>
      <c r="M935" s="142"/>
      <c r="N935" s="142"/>
      <c r="O935" s="142"/>
      <c r="P935" s="142"/>
      <c r="Q935" s="160" t="str">
        <f aca="false">IF(ISNUMBER(X935),X935,"P")</f>
        <v>P</v>
      </c>
      <c r="W935" s="129" t="n">
        <f aca="false">SUM(L935:O935)</f>
        <v>0</v>
      </c>
      <c r="X935" s="129" t="str">
        <f aca="false">IF(W935&gt;0,ABS(W935-K935),"")</f>
        <v/>
      </c>
      <c r="AO935" s="78" t="e">
        <f aca="false">VLOOKUP(F935,PTDS2!$A$1:$Q$13,2)</f>
        <v>#N/A</v>
      </c>
      <c r="AP935" s="78" t="e">
        <f aca="false">VLOOKUP(F935,PTDS2!$A$1:$Q$13,3)</f>
        <v>#N/A</v>
      </c>
      <c r="AQ935" s="78" t="e">
        <f aca="false">VLOOKUP(F935,PTDS2!$A$1:$Q$13,4)</f>
        <v>#N/A</v>
      </c>
      <c r="AR935" s="78" t="e">
        <f aca="false">VLOOKUP(F935,PTDS2!$A$1:$Q$13,5)</f>
        <v>#N/A</v>
      </c>
      <c r="AS935" s="78" t="e">
        <f aca="false">VLOOKUP(F935,PTDS2!$A$1:$Q$13,6)</f>
        <v>#N/A</v>
      </c>
      <c r="AT935" s="78" t="e">
        <f aca="false">VLOOKUP(F935,PTDS2!$A$1:$Q$13,7)</f>
        <v>#N/A</v>
      </c>
      <c r="AU935" s="78" t="e">
        <f aca="false">VLOOKUP(F935,PTDS2!$A$1:$Q$13,8)</f>
        <v>#N/A</v>
      </c>
      <c r="AV935" s="78" t="e">
        <f aca="false">VLOOKUP(F935,PTDS2!$A$1:$Q$13,9)</f>
        <v>#N/A</v>
      </c>
      <c r="AW935" s="78" t="e">
        <f aca="false">VLOOKUP(F935,PTDS2!$A$1:$Q$13,10)</f>
        <v>#N/A</v>
      </c>
      <c r="AX935" s="78" t="e">
        <f aca="false">VLOOKUP(F935,PTDS2!$A$1:$Q$13,11)</f>
        <v>#N/A</v>
      </c>
      <c r="AY935" s="78" t="e">
        <f aca="false">VLOOKUP(F935,PTDS2!$A$1:$Q$13,12)</f>
        <v>#N/A</v>
      </c>
      <c r="AZ935" s="78" t="e">
        <f aca="false">VLOOKUP(F935,PTDS2!$A$1:$Q$13,13)</f>
        <v>#N/A</v>
      </c>
      <c r="BA935" s="78" t="e">
        <f aca="false">VLOOKUP(F935,PTDS2!$A$1:$Q$13,14)</f>
        <v>#N/A</v>
      </c>
      <c r="BB935" s="78" t="e">
        <f aca="false">VLOOKUP(F935,PTDS2!$A$1:$Q$13,15)</f>
        <v>#N/A</v>
      </c>
      <c r="BC935" s="78" t="e">
        <f aca="false">VLOOKUP(F935,PTDS2!$A$1:$Q$13,16)</f>
        <v>#N/A</v>
      </c>
      <c r="BD935" s="78" t="e">
        <f aca="false">VLOOKUP(F935,PTDS2!$A$1:$Q$13,17)</f>
        <v>#N/A</v>
      </c>
      <c r="BF935" s="78" t="e">
        <f aca="false">IF(AO935=0,"",AO935)</f>
        <v>#N/A</v>
      </c>
      <c r="BG935" s="78" t="e">
        <f aca="false">IF(AP935=0,"",AP935)</f>
        <v>#N/A</v>
      </c>
      <c r="BH935" s="78" t="e">
        <f aca="false">IF(AQ935=0,"",AQ935)</f>
        <v>#N/A</v>
      </c>
      <c r="BI935" s="78" t="e">
        <f aca="false">IF(AR935=0,"",AR935)</f>
        <v>#N/A</v>
      </c>
      <c r="BJ935" s="78" t="e">
        <f aca="false">IF(AS935=0,"",AS935)</f>
        <v>#N/A</v>
      </c>
      <c r="BK935" s="78" t="e">
        <f aca="false">IF(AT935=0,"",AT935)</f>
        <v>#N/A</v>
      </c>
      <c r="BL935" s="78" t="e">
        <f aca="false">IF(AU935=0,"",AU935)</f>
        <v>#N/A</v>
      </c>
      <c r="BM935" s="78" t="e">
        <f aca="false">IF(AV935=0,"",AV935)</f>
        <v>#N/A</v>
      </c>
      <c r="BN935" s="78" t="e">
        <f aca="false">IF(AW935=0,"",AW935)</f>
        <v>#N/A</v>
      </c>
      <c r="BO935" s="78" t="e">
        <f aca="false">IF(AX935=0,"",AX935)</f>
        <v>#N/A</v>
      </c>
      <c r="BP935" s="78" t="e">
        <f aca="false">IF(AY935=0,"",AY935)</f>
        <v>#N/A</v>
      </c>
      <c r="BQ935" s="78" t="e">
        <f aca="false">IF(AZ935=0,"",AZ935)</f>
        <v>#N/A</v>
      </c>
      <c r="BR935" s="78" t="e">
        <f aca="false">IF(BA935=0,"",BA935)</f>
        <v>#N/A</v>
      </c>
      <c r="BS935" s="78" t="e">
        <f aca="false">IF(BB935=0,"",BB935)</f>
        <v>#N/A</v>
      </c>
      <c r="BT935" s="78" t="e">
        <f aca="false">IF(BC935=0,"",BC935)</f>
        <v>#N/A</v>
      </c>
      <c r="BU935" s="78" t="e">
        <f aca="false">IF(BD935=0,"",BD935)</f>
        <v>#N/A</v>
      </c>
    </row>
    <row r="936" customFormat="false" ht="56.7" hidden="false" customHeight="true" outlineLevel="0" collapsed="false">
      <c r="A936" s="137"/>
      <c r="B936" s="138"/>
      <c r="C936" s="139"/>
      <c r="D936" s="139"/>
      <c r="E936" s="143"/>
      <c r="F936" s="120"/>
      <c r="G936" s="121"/>
      <c r="H936" s="122"/>
      <c r="I936" s="123"/>
      <c r="J936" s="116"/>
      <c r="K936" s="124" t="str">
        <f aca="false">IF(ISBLANK(I936),"",ROUND(IF(J936&lt;&gt;"€",IF(J936="$",I936*TRANSFERENCIAS!$E$29,I936*TRANSFERENCIAS!$H$29),I936),2))</f>
        <v/>
      </c>
      <c r="L936" s="142"/>
      <c r="M936" s="142"/>
      <c r="N936" s="142"/>
      <c r="O936" s="142"/>
      <c r="P936" s="142"/>
      <c r="Q936" s="160" t="str">
        <f aca="false">IF(ISNUMBER(X936),X936,"P")</f>
        <v>P</v>
      </c>
      <c r="W936" s="129" t="n">
        <f aca="false">SUM(L936:O936)</f>
        <v>0</v>
      </c>
      <c r="X936" s="129" t="str">
        <f aca="false">IF(W936&gt;0,ABS(W936-K936),"")</f>
        <v/>
      </c>
      <c r="AO936" s="78" t="e">
        <f aca="false">VLOOKUP(F936,PTDS2!$A$1:$Q$13,2)</f>
        <v>#N/A</v>
      </c>
      <c r="AP936" s="78" t="e">
        <f aca="false">VLOOKUP(F936,PTDS2!$A$1:$Q$13,3)</f>
        <v>#N/A</v>
      </c>
      <c r="AQ936" s="78" t="e">
        <f aca="false">VLOOKUP(F936,PTDS2!$A$1:$Q$13,4)</f>
        <v>#N/A</v>
      </c>
      <c r="AR936" s="78" t="e">
        <f aca="false">VLOOKUP(F936,PTDS2!$A$1:$Q$13,5)</f>
        <v>#N/A</v>
      </c>
      <c r="AS936" s="78" t="e">
        <f aca="false">VLOOKUP(F936,PTDS2!$A$1:$Q$13,6)</f>
        <v>#N/A</v>
      </c>
      <c r="AT936" s="78" t="e">
        <f aca="false">VLOOKUP(F936,PTDS2!$A$1:$Q$13,7)</f>
        <v>#N/A</v>
      </c>
      <c r="AU936" s="78" t="e">
        <f aca="false">VLOOKUP(F936,PTDS2!$A$1:$Q$13,8)</f>
        <v>#N/A</v>
      </c>
      <c r="AV936" s="78" t="e">
        <f aca="false">VLOOKUP(F936,PTDS2!$A$1:$Q$13,9)</f>
        <v>#N/A</v>
      </c>
      <c r="AW936" s="78" t="e">
        <f aca="false">VLOOKUP(F936,PTDS2!$A$1:$Q$13,10)</f>
        <v>#N/A</v>
      </c>
      <c r="AX936" s="78" t="e">
        <f aca="false">VLOOKUP(F936,PTDS2!$A$1:$Q$13,11)</f>
        <v>#N/A</v>
      </c>
      <c r="AY936" s="78" t="e">
        <f aca="false">VLOOKUP(F936,PTDS2!$A$1:$Q$13,12)</f>
        <v>#N/A</v>
      </c>
      <c r="AZ936" s="78" t="e">
        <f aca="false">VLOOKUP(F936,PTDS2!$A$1:$Q$13,13)</f>
        <v>#N/A</v>
      </c>
      <c r="BA936" s="78" t="e">
        <f aca="false">VLOOKUP(F936,PTDS2!$A$1:$Q$13,14)</f>
        <v>#N/A</v>
      </c>
      <c r="BB936" s="78" t="e">
        <f aca="false">VLOOKUP(F936,PTDS2!$A$1:$Q$13,15)</f>
        <v>#N/A</v>
      </c>
      <c r="BC936" s="78" t="e">
        <f aca="false">VLOOKUP(F936,PTDS2!$A$1:$Q$13,16)</f>
        <v>#N/A</v>
      </c>
      <c r="BD936" s="78" t="e">
        <f aca="false">VLOOKUP(F936,PTDS2!$A$1:$Q$13,17)</f>
        <v>#N/A</v>
      </c>
      <c r="BF936" s="78" t="e">
        <f aca="false">IF(AO936=0,"",AO936)</f>
        <v>#N/A</v>
      </c>
      <c r="BG936" s="78" t="e">
        <f aca="false">IF(AP936=0,"",AP936)</f>
        <v>#N/A</v>
      </c>
      <c r="BH936" s="78" t="e">
        <f aca="false">IF(AQ936=0,"",AQ936)</f>
        <v>#N/A</v>
      </c>
      <c r="BI936" s="78" t="e">
        <f aca="false">IF(AR936=0,"",AR936)</f>
        <v>#N/A</v>
      </c>
      <c r="BJ936" s="78" t="e">
        <f aca="false">IF(AS936=0,"",AS936)</f>
        <v>#N/A</v>
      </c>
      <c r="BK936" s="78" t="e">
        <f aca="false">IF(AT936=0,"",AT936)</f>
        <v>#N/A</v>
      </c>
      <c r="BL936" s="78" t="e">
        <f aca="false">IF(AU936=0,"",AU936)</f>
        <v>#N/A</v>
      </c>
      <c r="BM936" s="78" t="e">
        <f aca="false">IF(AV936=0,"",AV936)</f>
        <v>#N/A</v>
      </c>
      <c r="BN936" s="78" t="e">
        <f aca="false">IF(AW936=0,"",AW936)</f>
        <v>#N/A</v>
      </c>
      <c r="BO936" s="78" t="e">
        <f aca="false">IF(AX936=0,"",AX936)</f>
        <v>#N/A</v>
      </c>
      <c r="BP936" s="78" t="e">
        <f aca="false">IF(AY936=0,"",AY936)</f>
        <v>#N/A</v>
      </c>
      <c r="BQ936" s="78" t="e">
        <f aca="false">IF(AZ936=0,"",AZ936)</f>
        <v>#N/A</v>
      </c>
      <c r="BR936" s="78" t="e">
        <f aca="false">IF(BA936=0,"",BA936)</f>
        <v>#N/A</v>
      </c>
      <c r="BS936" s="78" t="e">
        <f aca="false">IF(BB936=0,"",BB936)</f>
        <v>#N/A</v>
      </c>
      <c r="BT936" s="78" t="e">
        <f aca="false">IF(BC936=0,"",BC936)</f>
        <v>#N/A</v>
      </c>
      <c r="BU936" s="78" t="e">
        <f aca="false">IF(BD936=0,"",BD936)</f>
        <v>#N/A</v>
      </c>
    </row>
    <row r="937" customFormat="false" ht="56.7" hidden="false" customHeight="true" outlineLevel="0" collapsed="false">
      <c r="A937" s="137"/>
      <c r="B937" s="138"/>
      <c r="C937" s="139"/>
      <c r="D937" s="139"/>
      <c r="E937" s="143"/>
      <c r="F937" s="120"/>
      <c r="G937" s="121"/>
      <c r="H937" s="122"/>
      <c r="I937" s="123"/>
      <c r="J937" s="116"/>
      <c r="K937" s="124" t="str">
        <f aca="false">IF(ISBLANK(I937),"",ROUND(IF(J937&lt;&gt;"€",IF(J937="$",I937*TRANSFERENCIAS!$E$29,I937*TRANSFERENCIAS!$H$29),I937),2))</f>
        <v/>
      </c>
      <c r="L937" s="142"/>
      <c r="M937" s="142"/>
      <c r="N937" s="142"/>
      <c r="O937" s="142"/>
      <c r="P937" s="142"/>
      <c r="Q937" s="160" t="str">
        <f aca="false">IF(ISNUMBER(X937),X937,"P")</f>
        <v>P</v>
      </c>
      <c r="W937" s="129" t="n">
        <f aca="false">SUM(L937:O937)</f>
        <v>0</v>
      </c>
      <c r="X937" s="129" t="str">
        <f aca="false">IF(W937&gt;0,ABS(W937-K937),"")</f>
        <v/>
      </c>
      <c r="AO937" s="78" t="e">
        <f aca="false">VLOOKUP(F937,PTDS2!$A$1:$Q$13,2)</f>
        <v>#N/A</v>
      </c>
      <c r="AP937" s="78" t="e">
        <f aca="false">VLOOKUP(F937,PTDS2!$A$1:$Q$13,3)</f>
        <v>#N/A</v>
      </c>
      <c r="AQ937" s="78" t="e">
        <f aca="false">VLOOKUP(F937,PTDS2!$A$1:$Q$13,4)</f>
        <v>#N/A</v>
      </c>
      <c r="AR937" s="78" t="e">
        <f aca="false">VLOOKUP(F937,PTDS2!$A$1:$Q$13,5)</f>
        <v>#N/A</v>
      </c>
      <c r="AS937" s="78" t="e">
        <f aca="false">VLOOKUP(F937,PTDS2!$A$1:$Q$13,6)</f>
        <v>#N/A</v>
      </c>
      <c r="AT937" s="78" t="e">
        <f aca="false">VLOOKUP(F937,PTDS2!$A$1:$Q$13,7)</f>
        <v>#N/A</v>
      </c>
      <c r="AU937" s="78" t="e">
        <f aca="false">VLOOKUP(F937,PTDS2!$A$1:$Q$13,8)</f>
        <v>#N/A</v>
      </c>
      <c r="AV937" s="78" t="e">
        <f aca="false">VLOOKUP(F937,PTDS2!$A$1:$Q$13,9)</f>
        <v>#N/A</v>
      </c>
      <c r="AW937" s="78" t="e">
        <f aca="false">VLOOKUP(F937,PTDS2!$A$1:$Q$13,10)</f>
        <v>#N/A</v>
      </c>
      <c r="AX937" s="78" t="e">
        <f aca="false">VLOOKUP(F937,PTDS2!$A$1:$Q$13,11)</f>
        <v>#N/A</v>
      </c>
      <c r="AY937" s="78" t="e">
        <f aca="false">VLOOKUP(F937,PTDS2!$A$1:$Q$13,12)</f>
        <v>#N/A</v>
      </c>
      <c r="AZ937" s="78" t="e">
        <f aca="false">VLOOKUP(F937,PTDS2!$A$1:$Q$13,13)</f>
        <v>#N/A</v>
      </c>
      <c r="BA937" s="78" t="e">
        <f aca="false">VLOOKUP(F937,PTDS2!$A$1:$Q$13,14)</f>
        <v>#N/A</v>
      </c>
      <c r="BB937" s="78" t="e">
        <f aca="false">VLOOKUP(F937,PTDS2!$A$1:$Q$13,15)</f>
        <v>#N/A</v>
      </c>
      <c r="BC937" s="78" t="e">
        <f aca="false">VLOOKUP(F937,PTDS2!$A$1:$Q$13,16)</f>
        <v>#N/A</v>
      </c>
      <c r="BD937" s="78" t="e">
        <f aca="false">VLOOKUP(F937,PTDS2!$A$1:$Q$13,17)</f>
        <v>#N/A</v>
      </c>
      <c r="BF937" s="78" t="e">
        <f aca="false">IF(AO937=0,"",AO937)</f>
        <v>#N/A</v>
      </c>
      <c r="BG937" s="78" t="e">
        <f aca="false">IF(AP937=0,"",AP937)</f>
        <v>#N/A</v>
      </c>
      <c r="BH937" s="78" t="e">
        <f aca="false">IF(AQ937=0,"",AQ937)</f>
        <v>#N/A</v>
      </c>
      <c r="BI937" s="78" t="e">
        <f aca="false">IF(AR937=0,"",AR937)</f>
        <v>#N/A</v>
      </c>
      <c r="BJ937" s="78" t="e">
        <f aca="false">IF(AS937=0,"",AS937)</f>
        <v>#N/A</v>
      </c>
      <c r="BK937" s="78" t="e">
        <f aca="false">IF(AT937=0,"",AT937)</f>
        <v>#N/A</v>
      </c>
      <c r="BL937" s="78" t="e">
        <f aca="false">IF(AU937=0,"",AU937)</f>
        <v>#N/A</v>
      </c>
      <c r="BM937" s="78" t="e">
        <f aca="false">IF(AV937=0,"",AV937)</f>
        <v>#N/A</v>
      </c>
      <c r="BN937" s="78" t="e">
        <f aca="false">IF(AW937=0,"",AW937)</f>
        <v>#N/A</v>
      </c>
      <c r="BO937" s="78" t="e">
        <f aca="false">IF(AX937=0,"",AX937)</f>
        <v>#N/A</v>
      </c>
      <c r="BP937" s="78" t="e">
        <f aca="false">IF(AY937=0,"",AY937)</f>
        <v>#N/A</v>
      </c>
      <c r="BQ937" s="78" t="e">
        <f aca="false">IF(AZ937=0,"",AZ937)</f>
        <v>#N/A</v>
      </c>
      <c r="BR937" s="78" t="e">
        <f aca="false">IF(BA937=0,"",BA937)</f>
        <v>#N/A</v>
      </c>
      <c r="BS937" s="78" t="e">
        <f aca="false">IF(BB937=0,"",BB937)</f>
        <v>#N/A</v>
      </c>
      <c r="BT937" s="78" t="e">
        <f aca="false">IF(BC937=0,"",BC937)</f>
        <v>#N/A</v>
      </c>
      <c r="BU937" s="78" t="e">
        <f aca="false">IF(BD937=0,"",BD937)</f>
        <v>#N/A</v>
      </c>
    </row>
    <row r="938" customFormat="false" ht="56.7" hidden="false" customHeight="true" outlineLevel="0" collapsed="false">
      <c r="A938" s="137"/>
      <c r="B938" s="138"/>
      <c r="C938" s="139"/>
      <c r="D938" s="139"/>
      <c r="E938" s="143"/>
      <c r="F938" s="120"/>
      <c r="G938" s="121"/>
      <c r="H938" s="122"/>
      <c r="I938" s="123"/>
      <c r="J938" s="116"/>
      <c r="K938" s="124" t="str">
        <f aca="false">IF(ISBLANK(I938),"",ROUND(IF(J938&lt;&gt;"€",IF(J938="$",I938*TRANSFERENCIAS!$E$29,I938*TRANSFERENCIAS!$H$29),I938),2))</f>
        <v/>
      </c>
      <c r="L938" s="142"/>
      <c r="M938" s="142"/>
      <c r="N938" s="142"/>
      <c r="O938" s="142"/>
      <c r="P938" s="142"/>
      <c r="Q938" s="160" t="str">
        <f aca="false">IF(ISNUMBER(X938),X938,"P")</f>
        <v>P</v>
      </c>
      <c r="W938" s="129" t="n">
        <f aca="false">SUM(L938:O938)</f>
        <v>0</v>
      </c>
      <c r="X938" s="129" t="str">
        <f aca="false">IF(W938&gt;0,ABS(W938-K938),"")</f>
        <v/>
      </c>
      <c r="AO938" s="78" t="e">
        <f aca="false">VLOOKUP(F938,PTDS2!$A$1:$Q$13,2)</f>
        <v>#N/A</v>
      </c>
      <c r="AP938" s="78" t="e">
        <f aca="false">VLOOKUP(F938,PTDS2!$A$1:$Q$13,3)</f>
        <v>#N/A</v>
      </c>
      <c r="AQ938" s="78" t="e">
        <f aca="false">VLOOKUP(F938,PTDS2!$A$1:$Q$13,4)</f>
        <v>#N/A</v>
      </c>
      <c r="AR938" s="78" t="e">
        <f aca="false">VLOOKUP(F938,PTDS2!$A$1:$Q$13,5)</f>
        <v>#N/A</v>
      </c>
      <c r="AS938" s="78" t="e">
        <f aca="false">VLOOKUP(F938,PTDS2!$A$1:$Q$13,6)</f>
        <v>#N/A</v>
      </c>
      <c r="AT938" s="78" t="e">
        <f aca="false">VLOOKUP(F938,PTDS2!$A$1:$Q$13,7)</f>
        <v>#N/A</v>
      </c>
      <c r="AU938" s="78" t="e">
        <f aca="false">VLOOKUP(F938,PTDS2!$A$1:$Q$13,8)</f>
        <v>#N/A</v>
      </c>
      <c r="AV938" s="78" t="e">
        <f aca="false">VLOOKUP(F938,PTDS2!$A$1:$Q$13,9)</f>
        <v>#N/A</v>
      </c>
      <c r="AW938" s="78" t="e">
        <f aca="false">VLOOKUP(F938,PTDS2!$A$1:$Q$13,10)</f>
        <v>#N/A</v>
      </c>
      <c r="AX938" s="78" t="e">
        <f aca="false">VLOOKUP(F938,PTDS2!$A$1:$Q$13,11)</f>
        <v>#N/A</v>
      </c>
      <c r="AY938" s="78" t="e">
        <f aca="false">VLOOKUP(F938,PTDS2!$A$1:$Q$13,12)</f>
        <v>#N/A</v>
      </c>
      <c r="AZ938" s="78" t="e">
        <f aca="false">VLOOKUP(F938,PTDS2!$A$1:$Q$13,13)</f>
        <v>#N/A</v>
      </c>
      <c r="BA938" s="78" t="e">
        <f aca="false">VLOOKUP(F938,PTDS2!$A$1:$Q$13,14)</f>
        <v>#N/A</v>
      </c>
      <c r="BB938" s="78" t="e">
        <f aca="false">VLOOKUP(F938,PTDS2!$A$1:$Q$13,15)</f>
        <v>#N/A</v>
      </c>
      <c r="BC938" s="78" t="e">
        <f aca="false">VLOOKUP(F938,PTDS2!$A$1:$Q$13,16)</f>
        <v>#N/A</v>
      </c>
      <c r="BD938" s="78" t="e">
        <f aca="false">VLOOKUP(F938,PTDS2!$A$1:$Q$13,17)</f>
        <v>#N/A</v>
      </c>
      <c r="BF938" s="78" t="e">
        <f aca="false">IF(AO938=0,"",AO938)</f>
        <v>#N/A</v>
      </c>
      <c r="BG938" s="78" t="e">
        <f aca="false">IF(AP938=0,"",AP938)</f>
        <v>#N/A</v>
      </c>
      <c r="BH938" s="78" t="e">
        <f aca="false">IF(AQ938=0,"",AQ938)</f>
        <v>#N/A</v>
      </c>
      <c r="BI938" s="78" t="e">
        <f aca="false">IF(AR938=0,"",AR938)</f>
        <v>#N/A</v>
      </c>
      <c r="BJ938" s="78" t="e">
        <f aca="false">IF(AS938=0,"",AS938)</f>
        <v>#N/A</v>
      </c>
      <c r="BK938" s="78" t="e">
        <f aca="false">IF(AT938=0,"",AT938)</f>
        <v>#N/A</v>
      </c>
      <c r="BL938" s="78" t="e">
        <f aca="false">IF(AU938=0,"",AU938)</f>
        <v>#N/A</v>
      </c>
      <c r="BM938" s="78" t="e">
        <f aca="false">IF(AV938=0,"",AV938)</f>
        <v>#N/A</v>
      </c>
      <c r="BN938" s="78" t="e">
        <f aca="false">IF(AW938=0,"",AW938)</f>
        <v>#N/A</v>
      </c>
      <c r="BO938" s="78" t="e">
        <f aca="false">IF(AX938=0,"",AX938)</f>
        <v>#N/A</v>
      </c>
      <c r="BP938" s="78" t="e">
        <f aca="false">IF(AY938=0,"",AY938)</f>
        <v>#N/A</v>
      </c>
      <c r="BQ938" s="78" t="e">
        <f aca="false">IF(AZ938=0,"",AZ938)</f>
        <v>#N/A</v>
      </c>
      <c r="BR938" s="78" t="e">
        <f aca="false">IF(BA938=0,"",BA938)</f>
        <v>#N/A</v>
      </c>
      <c r="BS938" s="78" t="e">
        <f aca="false">IF(BB938=0,"",BB938)</f>
        <v>#N/A</v>
      </c>
      <c r="BT938" s="78" t="e">
        <f aca="false">IF(BC938=0,"",BC938)</f>
        <v>#N/A</v>
      </c>
      <c r="BU938" s="78" t="e">
        <f aca="false">IF(BD938=0,"",BD938)</f>
        <v>#N/A</v>
      </c>
    </row>
    <row r="939" customFormat="false" ht="56.7" hidden="false" customHeight="true" outlineLevel="0" collapsed="false">
      <c r="A939" s="137"/>
      <c r="B939" s="138"/>
      <c r="C939" s="139"/>
      <c r="D939" s="139"/>
      <c r="E939" s="143"/>
      <c r="F939" s="120"/>
      <c r="G939" s="121"/>
      <c r="H939" s="122"/>
      <c r="I939" s="123"/>
      <c r="J939" s="116"/>
      <c r="K939" s="124" t="str">
        <f aca="false">IF(ISBLANK(I939),"",ROUND(IF(J939&lt;&gt;"€",IF(J939="$",I939*TRANSFERENCIAS!$E$29,I939*TRANSFERENCIAS!$H$29),I939),2))</f>
        <v/>
      </c>
      <c r="L939" s="142"/>
      <c r="M939" s="142"/>
      <c r="N939" s="142"/>
      <c r="O939" s="142"/>
      <c r="P939" s="142"/>
      <c r="Q939" s="160" t="str">
        <f aca="false">IF(ISNUMBER(X939),X939,"P")</f>
        <v>P</v>
      </c>
      <c r="W939" s="129" t="n">
        <f aca="false">SUM(L939:O939)</f>
        <v>0</v>
      </c>
      <c r="X939" s="129" t="str">
        <f aca="false">IF(W939&gt;0,ABS(W939-K939),"")</f>
        <v/>
      </c>
      <c r="AO939" s="78" t="e">
        <f aca="false">VLOOKUP(F939,PTDS2!$A$1:$Q$13,2)</f>
        <v>#N/A</v>
      </c>
      <c r="AP939" s="78" t="e">
        <f aca="false">VLOOKUP(F939,PTDS2!$A$1:$Q$13,3)</f>
        <v>#N/A</v>
      </c>
      <c r="AQ939" s="78" t="e">
        <f aca="false">VLOOKUP(F939,PTDS2!$A$1:$Q$13,4)</f>
        <v>#N/A</v>
      </c>
      <c r="AR939" s="78" t="e">
        <f aca="false">VLOOKUP(F939,PTDS2!$A$1:$Q$13,5)</f>
        <v>#N/A</v>
      </c>
      <c r="AS939" s="78" t="e">
        <f aca="false">VLOOKUP(F939,PTDS2!$A$1:$Q$13,6)</f>
        <v>#N/A</v>
      </c>
      <c r="AT939" s="78" t="e">
        <f aca="false">VLOOKUP(F939,PTDS2!$A$1:$Q$13,7)</f>
        <v>#N/A</v>
      </c>
      <c r="AU939" s="78" t="e">
        <f aca="false">VLOOKUP(F939,PTDS2!$A$1:$Q$13,8)</f>
        <v>#N/A</v>
      </c>
      <c r="AV939" s="78" t="e">
        <f aca="false">VLOOKUP(F939,PTDS2!$A$1:$Q$13,9)</f>
        <v>#N/A</v>
      </c>
      <c r="AW939" s="78" t="e">
        <f aca="false">VLOOKUP(F939,PTDS2!$A$1:$Q$13,10)</f>
        <v>#N/A</v>
      </c>
      <c r="AX939" s="78" t="e">
        <f aca="false">VLOOKUP(F939,PTDS2!$A$1:$Q$13,11)</f>
        <v>#N/A</v>
      </c>
      <c r="AY939" s="78" t="e">
        <f aca="false">VLOOKUP(F939,PTDS2!$A$1:$Q$13,12)</f>
        <v>#N/A</v>
      </c>
      <c r="AZ939" s="78" t="e">
        <f aca="false">VLOOKUP(F939,PTDS2!$A$1:$Q$13,13)</f>
        <v>#N/A</v>
      </c>
      <c r="BA939" s="78" t="e">
        <f aca="false">VLOOKUP(F939,PTDS2!$A$1:$Q$13,14)</f>
        <v>#N/A</v>
      </c>
      <c r="BB939" s="78" t="e">
        <f aca="false">VLOOKUP(F939,PTDS2!$A$1:$Q$13,15)</f>
        <v>#N/A</v>
      </c>
      <c r="BC939" s="78" t="e">
        <f aca="false">VLOOKUP(F939,PTDS2!$A$1:$Q$13,16)</f>
        <v>#N/A</v>
      </c>
      <c r="BD939" s="78" t="e">
        <f aca="false">VLOOKUP(F939,PTDS2!$A$1:$Q$13,17)</f>
        <v>#N/A</v>
      </c>
      <c r="BF939" s="78" t="e">
        <f aca="false">IF(AO939=0,"",AO939)</f>
        <v>#N/A</v>
      </c>
      <c r="BG939" s="78" t="e">
        <f aca="false">IF(AP939=0,"",AP939)</f>
        <v>#N/A</v>
      </c>
      <c r="BH939" s="78" t="e">
        <f aca="false">IF(AQ939=0,"",AQ939)</f>
        <v>#N/A</v>
      </c>
      <c r="BI939" s="78" t="e">
        <f aca="false">IF(AR939=0,"",AR939)</f>
        <v>#N/A</v>
      </c>
      <c r="BJ939" s="78" t="e">
        <f aca="false">IF(AS939=0,"",AS939)</f>
        <v>#N/A</v>
      </c>
      <c r="BK939" s="78" t="e">
        <f aca="false">IF(AT939=0,"",AT939)</f>
        <v>#N/A</v>
      </c>
      <c r="BL939" s="78" t="e">
        <f aca="false">IF(AU939=0,"",AU939)</f>
        <v>#N/A</v>
      </c>
      <c r="BM939" s="78" t="e">
        <f aca="false">IF(AV939=0,"",AV939)</f>
        <v>#N/A</v>
      </c>
      <c r="BN939" s="78" t="e">
        <f aca="false">IF(AW939=0,"",AW939)</f>
        <v>#N/A</v>
      </c>
      <c r="BO939" s="78" t="e">
        <f aca="false">IF(AX939=0,"",AX939)</f>
        <v>#N/A</v>
      </c>
      <c r="BP939" s="78" t="e">
        <f aca="false">IF(AY939=0,"",AY939)</f>
        <v>#N/A</v>
      </c>
      <c r="BQ939" s="78" t="e">
        <f aca="false">IF(AZ939=0,"",AZ939)</f>
        <v>#N/A</v>
      </c>
      <c r="BR939" s="78" t="e">
        <f aca="false">IF(BA939=0,"",BA939)</f>
        <v>#N/A</v>
      </c>
      <c r="BS939" s="78" t="e">
        <f aca="false">IF(BB939=0,"",BB939)</f>
        <v>#N/A</v>
      </c>
      <c r="BT939" s="78" t="e">
        <f aca="false">IF(BC939=0,"",BC939)</f>
        <v>#N/A</v>
      </c>
      <c r="BU939" s="78" t="e">
        <f aca="false">IF(BD939=0,"",BD939)</f>
        <v>#N/A</v>
      </c>
    </row>
    <row r="940" customFormat="false" ht="56.7" hidden="false" customHeight="true" outlineLevel="0" collapsed="false">
      <c r="A940" s="137"/>
      <c r="B940" s="138"/>
      <c r="C940" s="139"/>
      <c r="D940" s="139"/>
      <c r="E940" s="143"/>
      <c r="F940" s="120"/>
      <c r="G940" s="121"/>
      <c r="H940" s="122"/>
      <c r="I940" s="123"/>
      <c r="J940" s="116"/>
      <c r="K940" s="124" t="str">
        <f aca="false">IF(ISBLANK(I940),"",ROUND(IF(J940&lt;&gt;"€",IF(J940="$",I940*TRANSFERENCIAS!$E$29,I940*TRANSFERENCIAS!$H$29),I940),2))</f>
        <v/>
      </c>
      <c r="L940" s="142"/>
      <c r="M940" s="142"/>
      <c r="N940" s="142"/>
      <c r="O940" s="142"/>
      <c r="P940" s="142"/>
      <c r="Q940" s="160" t="str">
        <f aca="false">IF(ISNUMBER(X940),X940,"P")</f>
        <v>P</v>
      </c>
      <c r="W940" s="129" t="n">
        <f aca="false">SUM(L940:O940)</f>
        <v>0</v>
      </c>
      <c r="X940" s="129" t="str">
        <f aca="false">IF(W940&gt;0,ABS(W940-K940),"")</f>
        <v/>
      </c>
      <c r="AO940" s="78" t="e">
        <f aca="false">VLOOKUP(F940,PTDS2!$A$1:$Q$13,2)</f>
        <v>#N/A</v>
      </c>
      <c r="AP940" s="78" t="e">
        <f aca="false">VLOOKUP(F940,PTDS2!$A$1:$Q$13,3)</f>
        <v>#N/A</v>
      </c>
      <c r="AQ940" s="78" t="e">
        <f aca="false">VLOOKUP(F940,PTDS2!$A$1:$Q$13,4)</f>
        <v>#N/A</v>
      </c>
      <c r="AR940" s="78" t="e">
        <f aca="false">VLOOKUP(F940,PTDS2!$A$1:$Q$13,5)</f>
        <v>#N/A</v>
      </c>
      <c r="AS940" s="78" t="e">
        <f aca="false">VLOOKUP(F940,PTDS2!$A$1:$Q$13,6)</f>
        <v>#N/A</v>
      </c>
      <c r="AT940" s="78" t="e">
        <f aca="false">VLOOKUP(F940,PTDS2!$A$1:$Q$13,7)</f>
        <v>#N/A</v>
      </c>
      <c r="AU940" s="78" t="e">
        <f aca="false">VLOOKUP(F940,PTDS2!$A$1:$Q$13,8)</f>
        <v>#N/A</v>
      </c>
      <c r="AV940" s="78" t="e">
        <f aca="false">VLOOKUP(F940,PTDS2!$A$1:$Q$13,9)</f>
        <v>#N/A</v>
      </c>
      <c r="AW940" s="78" t="e">
        <f aca="false">VLOOKUP(F940,PTDS2!$A$1:$Q$13,10)</f>
        <v>#N/A</v>
      </c>
      <c r="AX940" s="78" t="e">
        <f aca="false">VLOOKUP(F940,PTDS2!$A$1:$Q$13,11)</f>
        <v>#N/A</v>
      </c>
      <c r="AY940" s="78" t="e">
        <f aca="false">VLOOKUP(F940,PTDS2!$A$1:$Q$13,12)</f>
        <v>#N/A</v>
      </c>
      <c r="AZ940" s="78" t="e">
        <f aca="false">VLOOKUP(F940,PTDS2!$A$1:$Q$13,13)</f>
        <v>#N/A</v>
      </c>
      <c r="BA940" s="78" t="e">
        <f aca="false">VLOOKUP(F940,PTDS2!$A$1:$Q$13,14)</f>
        <v>#N/A</v>
      </c>
      <c r="BB940" s="78" t="e">
        <f aca="false">VLOOKUP(F940,PTDS2!$A$1:$Q$13,15)</f>
        <v>#N/A</v>
      </c>
      <c r="BC940" s="78" t="e">
        <f aca="false">VLOOKUP(F940,PTDS2!$A$1:$Q$13,16)</f>
        <v>#N/A</v>
      </c>
      <c r="BD940" s="78" t="e">
        <f aca="false">VLOOKUP(F940,PTDS2!$A$1:$Q$13,17)</f>
        <v>#N/A</v>
      </c>
      <c r="BF940" s="78" t="e">
        <f aca="false">IF(AO940=0,"",AO940)</f>
        <v>#N/A</v>
      </c>
      <c r="BG940" s="78" t="e">
        <f aca="false">IF(AP940=0,"",AP940)</f>
        <v>#N/A</v>
      </c>
      <c r="BH940" s="78" t="e">
        <f aca="false">IF(AQ940=0,"",AQ940)</f>
        <v>#N/A</v>
      </c>
      <c r="BI940" s="78" t="e">
        <f aca="false">IF(AR940=0,"",AR940)</f>
        <v>#N/A</v>
      </c>
      <c r="BJ940" s="78" t="e">
        <f aca="false">IF(AS940=0,"",AS940)</f>
        <v>#N/A</v>
      </c>
      <c r="BK940" s="78" t="e">
        <f aca="false">IF(AT940=0,"",AT940)</f>
        <v>#N/A</v>
      </c>
      <c r="BL940" s="78" t="e">
        <f aca="false">IF(AU940=0,"",AU940)</f>
        <v>#N/A</v>
      </c>
      <c r="BM940" s="78" t="e">
        <f aca="false">IF(AV940=0,"",AV940)</f>
        <v>#N/A</v>
      </c>
      <c r="BN940" s="78" t="e">
        <f aca="false">IF(AW940=0,"",AW940)</f>
        <v>#N/A</v>
      </c>
      <c r="BO940" s="78" t="e">
        <f aca="false">IF(AX940=0,"",AX940)</f>
        <v>#N/A</v>
      </c>
      <c r="BP940" s="78" t="e">
        <f aca="false">IF(AY940=0,"",AY940)</f>
        <v>#N/A</v>
      </c>
      <c r="BQ940" s="78" t="e">
        <f aca="false">IF(AZ940=0,"",AZ940)</f>
        <v>#N/A</v>
      </c>
      <c r="BR940" s="78" t="e">
        <f aca="false">IF(BA940=0,"",BA940)</f>
        <v>#N/A</v>
      </c>
      <c r="BS940" s="78" t="e">
        <f aca="false">IF(BB940=0,"",BB940)</f>
        <v>#N/A</v>
      </c>
      <c r="BT940" s="78" t="e">
        <f aca="false">IF(BC940=0,"",BC940)</f>
        <v>#N/A</v>
      </c>
      <c r="BU940" s="78" t="e">
        <f aca="false">IF(BD940=0,"",BD940)</f>
        <v>#N/A</v>
      </c>
    </row>
    <row r="941" customFormat="false" ht="56.7" hidden="false" customHeight="true" outlineLevel="0" collapsed="false">
      <c r="A941" s="137"/>
      <c r="B941" s="138"/>
      <c r="C941" s="139"/>
      <c r="D941" s="139"/>
      <c r="E941" s="143"/>
      <c r="F941" s="120"/>
      <c r="G941" s="121"/>
      <c r="H941" s="122"/>
      <c r="I941" s="123"/>
      <c r="J941" s="116"/>
      <c r="K941" s="124" t="str">
        <f aca="false">IF(ISBLANK(I941),"",ROUND(IF(J941&lt;&gt;"€",IF(J941="$",I941*TRANSFERENCIAS!$E$29,I941*TRANSFERENCIAS!$H$29),I941),2))</f>
        <v/>
      </c>
      <c r="L941" s="142"/>
      <c r="M941" s="142"/>
      <c r="N941" s="142"/>
      <c r="O941" s="142"/>
      <c r="P941" s="142"/>
      <c r="Q941" s="160" t="str">
        <f aca="false">IF(ISNUMBER(X941),X941,"P")</f>
        <v>P</v>
      </c>
      <c r="W941" s="129" t="n">
        <f aca="false">SUM(L941:O941)</f>
        <v>0</v>
      </c>
      <c r="X941" s="129" t="str">
        <f aca="false">IF(W941&gt;0,ABS(W941-K941),"")</f>
        <v/>
      </c>
      <c r="AO941" s="78" t="e">
        <f aca="false">VLOOKUP(F941,PTDS2!$A$1:$Q$13,2)</f>
        <v>#N/A</v>
      </c>
      <c r="AP941" s="78" t="e">
        <f aca="false">VLOOKUP(F941,PTDS2!$A$1:$Q$13,3)</f>
        <v>#N/A</v>
      </c>
      <c r="AQ941" s="78" t="e">
        <f aca="false">VLOOKUP(F941,PTDS2!$A$1:$Q$13,4)</f>
        <v>#N/A</v>
      </c>
      <c r="AR941" s="78" t="e">
        <f aca="false">VLOOKUP(F941,PTDS2!$A$1:$Q$13,5)</f>
        <v>#N/A</v>
      </c>
      <c r="AS941" s="78" t="e">
        <f aca="false">VLOOKUP(F941,PTDS2!$A$1:$Q$13,6)</f>
        <v>#N/A</v>
      </c>
      <c r="AT941" s="78" t="e">
        <f aca="false">VLOOKUP(F941,PTDS2!$A$1:$Q$13,7)</f>
        <v>#N/A</v>
      </c>
      <c r="AU941" s="78" t="e">
        <f aca="false">VLOOKUP(F941,PTDS2!$A$1:$Q$13,8)</f>
        <v>#N/A</v>
      </c>
      <c r="AV941" s="78" t="e">
        <f aca="false">VLOOKUP(F941,PTDS2!$A$1:$Q$13,9)</f>
        <v>#N/A</v>
      </c>
      <c r="AW941" s="78" t="e">
        <f aca="false">VLOOKUP(F941,PTDS2!$A$1:$Q$13,10)</f>
        <v>#N/A</v>
      </c>
      <c r="AX941" s="78" t="e">
        <f aca="false">VLOOKUP(F941,PTDS2!$A$1:$Q$13,11)</f>
        <v>#N/A</v>
      </c>
      <c r="AY941" s="78" t="e">
        <f aca="false">VLOOKUP(F941,PTDS2!$A$1:$Q$13,12)</f>
        <v>#N/A</v>
      </c>
      <c r="AZ941" s="78" t="e">
        <f aca="false">VLOOKUP(F941,PTDS2!$A$1:$Q$13,13)</f>
        <v>#N/A</v>
      </c>
      <c r="BA941" s="78" t="e">
        <f aca="false">VLOOKUP(F941,PTDS2!$A$1:$Q$13,14)</f>
        <v>#N/A</v>
      </c>
      <c r="BB941" s="78" t="e">
        <f aca="false">VLOOKUP(F941,PTDS2!$A$1:$Q$13,15)</f>
        <v>#N/A</v>
      </c>
      <c r="BC941" s="78" t="e">
        <f aca="false">VLOOKUP(F941,PTDS2!$A$1:$Q$13,16)</f>
        <v>#N/A</v>
      </c>
      <c r="BD941" s="78" t="e">
        <f aca="false">VLOOKUP(F941,PTDS2!$A$1:$Q$13,17)</f>
        <v>#N/A</v>
      </c>
      <c r="BF941" s="78" t="e">
        <f aca="false">IF(AO941=0,"",AO941)</f>
        <v>#N/A</v>
      </c>
      <c r="BG941" s="78" t="e">
        <f aca="false">IF(AP941=0,"",AP941)</f>
        <v>#N/A</v>
      </c>
      <c r="BH941" s="78" t="e">
        <f aca="false">IF(AQ941=0,"",AQ941)</f>
        <v>#N/A</v>
      </c>
      <c r="BI941" s="78" t="e">
        <f aca="false">IF(AR941=0,"",AR941)</f>
        <v>#N/A</v>
      </c>
      <c r="BJ941" s="78" t="e">
        <f aca="false">IF(AS941=0,"",AS941)</f>
        <v>#N/A</v>
      </c>
      <c r="BK941" s="78" t="e">
        <f aca="false">IF(AT941=0,"",AT941)</f>
        <v>#N/A</v>
      </c>
      <c r="BL941" s="78" t="e">
        <f aca="false">IF(AU941=0,"",AU941)</f>
        <v>#N/A</v>
      </c>
      <c r="BM941" s="78" t="e">
        <f aca="false">IF(AV941=0,"",AV941)</f>
        <v>#N/A</v>
      </c>
      <c r="BN941" s="78" t="e">
        <f aca="false">IF(AW941=0,"",AW941)</f>
        <v>#N/A</v>
      </c>
      <c r="BO941" s="78" t="e">
        <f aca="false">IF(AX941=0,"",AX941)</f>
        <v>#N/A</v>
      </c>
      <c r="BP941" s="78" t="e">
        <f aca="false">IF(AY941=0,"",AY941)</f>
        <v>#N/A</v>
      </c>
      <c r="BQ941" s="78" t="e">
        <f aca="false">IF(AZ941=0,"",AZ941)</f>
        <v>#N/A</v>
      </c>
      <c r="BR941" s="78" t="e">
        <f aca="false">IF(BA941=0,"",BA941)</f>
        <v>#N/A</v>
      </c>
      <c r="BS941" s="78" t="e">
        <f aca="false">IF(BB941=0,"",BB941)</f>
        <v>#N/A</v>
      </c>
      <c r="BT941" s="78" t="e">
        <f aca="false">IF(BC941=0,"",BC941)</f>
        <v>#N/A</v>
      </c>
      <c r="BU941" s="78" t="e">
        <f aca="false">IF(BD941=0,"",BD941)</f>
        <v>#N/A</v>
      </c>
    </row>
    <row r="942" customFormat="false" ht="56.7" hidden="false" customHeight="true" outlineLevel="0" collapsed="false">
      <c r="A942" s="137"/>
      <c r="B942" s="138"/>
      <c r="C942" s="139"/>
      <c r="D942" s="139"/>
      <c r="E942" s="143"/>
      <c r="F942" s="120"/>
      <c r="G942" s="121"/>
      <c r="H942" s="122"/>
      <c r="I942" s="123"/>
      <c r="J942" s="116"/>
      <c r="K942" s="124" t="str">
        <f aca="false">IF(ISBLANK(I942),"",ROUND(IF(J942&lt;&gt;"€",IF(J942="$",I942*TRANSFERENCIAS!$E$29,I942*TRANSFERENCIAS!$H$29),I942),2))</f>
        <v/>
      </c>
      <c r="L942" s="142"/>
      <c r="M942" s="142"/>
      <c r="N942" s="142"/>
      <c r="O942" s="142"/>
      <c r="P942" s="142"/>
      <c r="Q942" s="160" t="str">
        <f aca="false">IF(ISNUMBER(X942),X942,"P")</f>
        <v>P</v>
      </c>
      <c r="W942" s="129" t="n">
        <f aca="false">SUM(L942:O942)</f>
        <v>0</v>
      </c>
      <c r="X942" s="129" t="str">
        <f aca="false">IF(W942&gt;0,ABS(W942-K942),"")</f>
        <v/>
      </c>
      <c r="AO942" s="78" t="e">
        <f aca="false">VLOOKUP(F942,PTDS2!$A$1:$Q$13,2)</f>
        <v>#N/A</v>
      </c>
      <c r="AP942" s="78" t="e">
        <f aca="false">VLOOKUP(F942,PTDS2!$A$1:$Q$13,3)</f>
        <v>#N/A</v>
      </c>
      <c r="AQ942" s="78" t="e">
        <f aca="false">VLOOKUP(F942,PTDS2!$A$1:$Q$13,4)</f>
        <v>#N/A</v>
      </c>
      <c r="AR942" s="78" t="e">
        <f aca="false">VLOOKUP(F942,PTDS2!$A$1:$Q$13,5)</f>
        <v>#N/A</v>
      </c>
      <c r="AS942" s="78" t="e">
        <f aca="false">VLOOKUP(F942,PTDS2!$A$1:$Q$13,6)</f>
        <v>#N/A</v>
      </c>
      <c r="AT942" s="78" t="e">
        <f aca="false">VLOOKUP(F942,PTDS2!$A$1:$Q$13,7)</f>
        <v>#N/A</v>
      </c>
      <c r="AU942" s="78" t="e">
        <f aca="false">VLOOKUP(F942,PTDS2!$A$1:$Q$13,8)</f>
        <v>#N/A</v>
      </c>
      <c r="AV942" s="78" t="e">
        <f aca="false">VLOOKUP(F942,PTDS2!$A$1:$Q$13,9)</f>
        <v>#N/A</v>
      </c>
      <c r="AW942" s="78" t="e">
        <f aca="false">VLOOKUP(F942,PTDS2!$A$1:$Q$13,10)</f>
        <v>#N/A</v>
      </c>
      <c r="AX942" s="78" t="e">
        <f aca="false">VLOOKUP(F942,PTDS2!$A$1:$Q$13,11)</f>
        <v>#N/A</v>
      </c>
      <c r="AY942" s="78" t="e">
        <f aca="false">VLOOKUP(F942,PTDS2!$A$1:$Q$13,12)</f>
        <v>#N/A</v>
      </c>
      <c r="AZ942" s="78" t="e">
        <f aca="false">VLOOKUP(F942,PTDS2!$A$1:$Q$13,13)</f>
        <v>#N/A</v>
      </c>
      <c r="BA942" s="78" t="e">
        <f aca="false">VLOOKUP(F942,PTDS2!$A$1:$Q$13,14)</f>
        <v>#N/A</v>
      </c>
      <c r="BB942" s="78" t="e">
        <f aca="false">VLOOKUP(F942,PTDS2!$A$1:$Q$13,15)</f>
        <v>#N/A</v>
      </c>
      <c r="BC942" s="78" t="e">
        <f aca="false">VLOOKUP(F942,PTDS2!$A$1:$Q$13,16)</f>
        <v>#N/A</v>
      </c>
      <c r="BD942" s="78" t="e">
        <f aca="false">VLOOKUP(F942,PTDS2!$A$1:$Q$13,17)</f>
        <v>#N/A</v>
      </c>
      <c r="BF942" s="78" t="e">
        <f aca="false">IF(AO942=0,"",AO942)</f>
        <v>#N/A</v>
      </c>
      <c r="BG942" s="78" t="e">
        <f aca="false">IF(AP942=0,"",AP942)</f>
        <v>#N/A</v>
      </c>
      <c r="BH942" s="78" t="e">
        <f aca="false">IF(AQ942=0,"",AQ942)</f>
        <v>#N/A</v>
      </c>
      <c r="BI942" s="78" t="e">
        <f aca="false">IF(AR942=0,"",AR942)</f>
        <v>#N/A</v>
      </c>
      <c r="BJ942" s="78" t="e">
        <f aca="false">IF(AS942=0,"",AS942)</f>
        <v>#N/A</v>
      </c>
      <c r="BK942" s="78" t="e">
        <f aca="false">IF(AT942=0,"",AT942)</f>
        <v>#N/A</v>
      </c>
      <c r="BL942" s="78" t="e">
        <f aca="false">IF(AU942=0,"",AU942)</f>
        <v>#N/A</v>
      </c>
      <c r="BM942" s="78" t="e">
        <f aca="false">IF(AV942=0,"",AV942)</f>
        <v>#N/A</v>
      </c>
      <c r="BN942" s="78" t="e">
        <f aca="false">IF(AW942=0,"",AW942)</f>
        <v>#N/A</v>
      </c>
      <c r="BO942" s="78" t="e">
        <f aca="false">IF(AX942=0,"",AX942)</f>
        <v>#N/A</v>
      </c>
      <c r="BP942" s="78" t="e">
        <f aca="false">IF(AY942=0,"",AY942)</f>
        <v>#N/A</v>
      </c>
      <c r="BQ942" s="78" t="e">
        <f aca="false">IF(AZ942=0,"",AZ942)</f>
        <v>#N/A</v>
      </c>
      <c r="BR942" s="78" t="e">
        <f aca="false">IF(BA942=0,"",BA942)</f>
        <v>#N/A</v>
      </c>
      <c r="BS942" s="78" t="e">
        <f aca="false">IF(BB942=0,"",BB942)</f>
        <v>#N/A</v>
      </c>
      <c r="BT942" s="78" t="e">
        <f aca="false">IF(BC942=0,"",BC942)</f>
        <v>#N/A</v>
      </c>
      <c r="BU942" s="78" t="e">
        <f aca="false">IF(BD942=0,"",BD942)</f>
        <v>#N/A</v>
      </c>
    </row>
    <row r="943" customFormat="false" ht="56.7" hidden="false" customHeight="true" outlineLevel="0" collapsed="false">
      <c r="A943" s="137"/>
      <c r="B943" s="138"/>
      <c r="C943" s="139"/>
      <c r="D943" s="139"/>
      <c r="E943" s="143"/>
      <c r="F943" s="120"/>
      <c r="G943" s="121"/>
      <c r="H943" s="122"/>
      <c r="I943" s="123"/>
      <c r="J943" s="116"/>
      <c r="K943" s="124" t="str">
        <f aca="false">IF(ISBLANK(I943),"",ROUND(IF(J943&lt;&gt;"€",IF(J943="$",I943*TRANSFERENCIAS!$E$29,I943*TRANSFERENCIAS!$H$29),I943),2))</f>
        <v/>
      </c>
      <c r="L943" s="142"/>
      <c r="M943" s="142"/>
      <c r="N943" s="142"/>
      <c r="O943" s="142"/>
      <c r="P943" s="142"/>
      <c r="Q943" s="160" t="str">
        <f aca="false">IF(ISNUMBER(X943),X943,"P")</f>
        <v>P</v>
      </c>
      <c r="W943" s="129" t="n">
        <f aca="false">SUM(L943:O943)</f>
        <v>0</v>
      </c>
      <c r="X943" s="129" t="str">
        <f aca="false">IF(W943&gt;0,ABS(W943-K943),"")</f>
        <v/>
      </c>
      <c r="AO943" s="78" t="e">
        <f aca="false">VLOOKUP(F943,PTDS2!$A$1:$Q$13,2)</f>
        <v>#N/A</v>
      </c>
      <c r="AP943" s="78" t="e">
        <f aca="false">VLOOKUP(F943,PTDS2!$A$1:$Q$13,3)</f>
        <v>#N/A</v>
      </c>
      <c r="AQ943" s="78" t="e">
        <f aca="false">VLOOKUP(F943,PTDS2!$A$1:$Q$13,4)</f>
        <v>#N/A</v>
      </c>
      <c r="AR943" s="78" t="e">
        <f aca="false">VLOOKUP(F943,PTDS2!$A$1:$Q$13,5)</f>
        <v>#N/A</v>
      </c>
      <c r="AS943" s="78" t="e">
        <f aca="false">VLOOKUP(F943,PTDS2!$A$1:$Q$13,6)</f>
        <v>#N/A</v>
      </c>
      <c r="AT943" s="78" t="e">
        <f aca="false">VLOOKUP(F943,PTDS2!$A$1:$Q$13,7)</f>
        <v>#N/A</v>
      </c>
      <c r="AU943" s="78" t="e">
        <f aca="false">VLOOKUP(F943,PTDS2!$A$1:$Q$13,8)</f>
        <v>#N/A</v>
      </c>
      <c r="AV943" s="78" t="e">
        <f aca="false">VLOOKUP(F943,PTDS2!$A$1:$Q$13,9)</f>
        <v>#N/A</v>
      </c>
      <c r="AW943" s="78" t="e">
        <f aca="false">VLOOKUP(F943,PTDS2!$A$1:$Q$13,10)</f>
        <v>#N/A</v>
      </c>
      <c r="AX943" s="78" t="e">
        <f aca="false">VLOOKUP(F943,PTDS2!$A$1:$Q$13,11)</f>
        <v>#N/A</v>
      </c>
      <c r="AY943" s="78" t="e">
        <f aca="false">VLOOKUP(F943,PTDS2!$A$1:$Q$13,12)</f>
        <v>#N/A</v>
      </c>
      <c r="AZ943" s="78" t="e">
        <f aca="false">VLOOKUP(F943,PTDS2!$A$1:$Q$13,13)</f>
        <v>#N/A</v>
      </c>
      <c r="BA943" s="78" t="e">
        <f aca="false">VLOOKUP(F943,PTDS2!$A$1:$Q$13,14)</f>
        <v>#N/A</v>
      </c>
      <c r="BB943" s="78" t="e">
        <f aca="false">VLOOKUP(F943,PTDS2!$A$1:$Q$13,15)</f>
        <v>#N/A</v>
      </c>
      <c r="BC943" s="78" t="e">
        <f aca="false">VLOOKUP(F943,PTDS2!$A$1:$Q$13,16)</f>
        <v>#N/A</v>
      </c>
      <c r="BD943" s="78" t="e">
        <f aca="false">VLOOKUP(F943,PTDS2!$A$1:$Q$13,17)</f>
        <v>#N/A</v>
      </c>
      <c r="BF943" s="78" t="e">
        <f aca="false">IF(AO943=0,"",AO943)</f>
        <v>#N/A</v>
      </c>
      <c r="BG943" s="78" t="e">
        <f aca="false">IF(AP943=0,"",AP943)</f>
        <v>#N/A</v>
      </c>
      <c r="BH943" s="78" t="e">
        <f aca="false">IF(AQ943=0,"",AQ943)</f>
        <v>#N/A</v>
      </c>
      <c r="BI943" s="78" t="e">
        <f aca="false">IF(AR943=0,"",AR943)</f>
        <v>#N/A</v>
      </c>
      <c r="BJ943" s="78" t="e">
        <f aca="false">IF(AS943=0,"",AS943)</f>
        <v>#N/A</v>
      </c>
      <c r="BK943" s="78" t="e">
        <f aca="false">IF(AT943=0,"",AT943)</f>
        <v>#N/A</v>
      </c>
      <c r="BL943" s="78" t="e">
        <f aca="false">IF(AU943=0,"",AU943)</f>
        <v>#N/A</v>
      </c>
      <c r="BM943" s="78" t="e">
        <f aca="false">IF(AV943=0,"",AV943)</f>
        <v>#N/A</v>
      </c>
      <c r="BN943" s="78" t="e">
        <f aca="false">IF(AW943=0,"",AW943)</f>
        <v>#N/A</v>
      </c>
      <c r="BO943" s="78" t="e">
        <f aca="false">IF(AX943=0,"",AX943)</f>
        <v>#N/A</v>
      </c>
      <c r="BP943" s="78" t="e">
        <f aca="false">IF(AY943=0,"",AY943)</f>
        <v>#N/A</v>
      </c>
      <c r="BQ943" s="78" t="e">
        <f aca="false">IF(AZ943=0,"",AZ943)</f>
        <v>#N/A</v>
      </c>
      <c r="BR943" s="78" t="e">
        <f aca="false">IF(BA943=0,"",BA943)</f>
        <v>#N/A</v>
      </c>
      <c r="BS943" s="78" t="e">
        <f aca="false">IF(BB943=0,"",BB943)</f>
        <v>#N/A</v>
      </c>
      <c r="BT943" s="78" t="e">
        <f aca="false">IF(BC943=0,"",BC943)</f>
        <v>#N/A</v>
      </c>
      <c r="BU943" s="78" t="e">
        <f aca="false">IF(BD943=0,"",BD943)</f>
        <v>#N/A</v>
      </c>
    </row>
    <row r="944" customFormat="false" ht="56.7" hidden="false" customHeight="true" outlineLevel="0" collapsed="false">
      <c r="A944" s="137"/>
      <c r="B944" s="138"/>
      <c r="C944" s="139"/>
      <c r="D944" s="139"/>
      <c r="E944" s="143"/>
      <c r="F944" s="120"/>
      <c r="G944" s="121"/>
      <c r="H944" s="122"/>
      <c r="I944" s="123"/>
      <c r="J944" s="116"/>
      <c r="K944" s="124" t="str">
        <f aca="false">IF(ISBLANK(I944),"",ROUND(IF(J944&lt;&gt;"€",IF(J944="$",I944*TRANSFERENCIAS!$E$29,I944*TRANSFERENCIAS!$H$29),I944),2))</f>
        <v/>
      </c>
      <c r="L944" s="142"/>
      <c r="M944" s="142"/>
      <c r="N944" s="142"/>
      <c r="O944" s="142"/>
      <c r="P944" s="142"/>
      <c r="Q944" s="160" t="str">
        <f aca="false">IF(ISNUMBER(X944),X944,"P")</f>
        <v>P</v>
      </c>
      <c r="W944" s="129" t="n">
        <f aca="false">SUM(L944:O944)</f>
        <v>0</v>
      </c>
      <c r="X944" s="129" t="str">
        <f aca="false">IF(W944&gt;0,ABS(W944-K944),"")</f>
        <v/>
      </c>
      <c r="AO944" s="78" t="e">
        <f aca="false">VLOOKUP(F944,PTDS2!$A$1:$Q$13,2)</f>
        <v>#N/A</v>
      </c>
      <c r="AP944" s="78" t="e">
        <f aca="false">VLOOKUP(F944,PTDS2!$A$1:$Q$13,3)</f>
        <v>#N/A</v>
      </c>
      <c r="AQ944" s="78" t="e">
        <f aca="false">VLOOKUP(F944,PTDS2!$A$1:$Q$13,4)</f>
        <v>#N/A</v>
      </c>
      <c r="AR944" s="78" t="e">
        <f aca="false">VLOOKUP(F944,PTDS2!$A$1:$Q$13,5)</f>
        <v>#N/A</v>
      </c>
      <c r="AS944" s="78" t="e">
        <f aca="false">VLOOKUP(F944,PTDS2!$A$1:$Q$13,6)</f>
        <v>#N/A</v>
      </c>
      <c r="AT944" s="78" t="e">
        <f aca="false">VLOOKUP(F944,PTDS2!$A$1:$Q$13,7)</f>
        <v>#N/A</v>
      </c>
      <c r="AU944" s="78" t="e">
        <f aca="false">VLOOKUP(F944,PTDS2!$A$1:$Q$13,8)</f>
        <v>#N/A</v>
      </c>
      <c r="AV944" s="78" t="e">
        <f aca="false">VLOOKUP(F944,PTDS2!$A$1:$Q$13,9)</f>
        <v>#N/A</v>
      </c>
      <c r="AW944" s="78" t="e">
        <f aca="false">VLOOKUP(F944,PTDS2!$A$1:$Q$13,10)</f>
        <v>#N/A</v>
      </c>
      <c r="AX944" s="78" t="e">
        <f aca="false">VLOOKUP(F944,PTDS2!$A$1:$Q$13,11)</f>
        <v>#N/A</v>
      </c>
      <c r="AY944" s="78" t="e">
        <f aca="false">VLOOKUP(F944,PTDS2!$A$1:$Q$13,12)</f>
        <v>#N/A</v>
      </c>
      <c r="AZ944" s="78" t="e">
        <f aca="false">VLOOKUP(F944,PTDS2!$A$1:$Q$13,13)</f>
        <v>#N/A</v>
      </c>
      <c r="BA944" s="78" t="e">
        <f aca="false">VLOOKUP(F944,PTDS2!$A$1:$Q$13,14)</f>
        <v>#N/A</v>
      </c>
      <c r="BB944" s="78" t="e">
        <f aca="false">VLOOKUP(F944,PTDS2!$A$1:$Q$13,15)</f>
        <v>#N/A</v>
      </c>
      <c r="BC944" s="78" t="e">
        <f aca="false">VLOOKUP(F944,PTDS2!$A$1:$Q$13,16)</f>
        <v>#N/A</v>
      </c>
      <c r="BD944" s="78" t="e">
        <f aca="false">VLOOKUP(F944,PTDS2!$A$1:$Q$13,17)</f>
        <v>#N/A</v>
      </c>
      <c r="BF944" s="78" t="e">
        <f aca="false">IF(AO944=0,"",AO944)</f>
        <v>#N/A</v>
      </c>
      <c r="BG944" s="78" t="e">
        <f aca="false">IF(AP944=0,"",AP944)</f>
        <v>#N/A</v>
      </c>
      <c r="BH944" s="78" t="e">
        <f aca="false">IF(AQ944=0,"",AQ944)</f>
        <v>#N/A</v>
      </c>
      <c r="BI944" s="78" t="e">
        <f aca="false">IF(AR944=0,"",AR944)</f>
        <v>#N/A</v>
      </c>
      <c r="BJ944" s="78" t="e">
        <f aca="false">IF(AS944=0,"",AS944)</f>
        <v>#N/A</v>
      </c>
      <c r="BK944" s="78" t="e">
        <f aca="false">IF(AT944=0,"",AT944)</f>
        <v>#N/A</v>
      </c>
      <c r="BL944" s="78" t="e">
        <f aca="false">IF(AU944=0,"",AU944)</f>
        <v>#N/A</v>
      </c>
      <c r="BM944" s="78" t="e">
        <f aca="false">IF(AV944=0,"",AV944)</f>
        <v>#N/A</v>
      </c>
      <c r="BN944" s="78" t="e">
        <f aca="false">IF(AW944=0,"",AW944)</f>
        <v>#N/A</v>
      </c>
      <c r="BO944" s="78" t="e">
        <f aca="false">IF(AX944=0,"",AX944)</f>
        <v>#N/A</v>
      </c>
      <c r="BP944" s="78" t="e">
        <f aca="false">IF(AY944=0,"",AY944)</f>
        <v>#N/A</v>
      </c>
      <c r="BQ944" s="78" t="e">
        <f aca="false">IF(AZ944=0,"",AZ944)</f>
        <v>#N/A</v>
      </c>
      <c r="BR944" s="78" t="e">
        <f aca="false">IF(BA944=0,"",BA944)</f>
        <v>#N/A</v>
      </c>
      <c r="BS944" s="78" t="e">
        <f aca="false">IF(BB944=0,"",BB944)</f>
        <v>#N/A</v>
      </c>
      <c r="BT944" s="78" t="e">
        <f aca="false">IF(BC944=0,"",BC944)</f>
        <v>#N/A</v>
      </c>
      <c r="BU944" s="78" t="e">
        <f aca="false">IF(BD944=0,"",BD944)</f>
        <v>#N/A</v>
      </c>
    </row>
    <row r="945" customFormat="false" ht="56.7" hidden="false" customHeight="true" outlineLevel="0" collapsed="false">
      <c r="A945" s="137"/>
      <c r="B945" s="138"/>
      <c r="C945" s="139"/>
      <c r="D945" s="139"/>
      <c r="E945" s="143"/>
      <c r="F945" s="120"/>
      <c r="G945" s="121"/>
      <c r="H945" s="122"/>
      <c r="I945" s="123"/>
      <c r="J945" s="116"/>
      <c r="K945" s="124" t="str">
        <f aca="false">IF(ISBLANK(I945),"",ROUND(IF(J945&lt;&gt;"€",IF(J945="$",I945*TRANSFERENCIAS!$E$29,I945*TRANSFERENCIAS!$H$29),I945),2))</f>
        <v/>
      </c>
      <c r="L945" s="142"/>
      <c r="M945" s="142"/>
      <c r="N945" s="142"/>
      <c r="O945" s="142"/>
      <c r="P945" s="142"/>
      <c r="Q945" s="160" t="str">
        <f aca="false">IF(ISNUMBER(X945),X945,"P")</f>
        <v>P</v>
      </c>
      <c r="W945" s="129" t="n">
        <f aca="false">SUM(L945:O945)</f>
        <v>0</v>
      </c>
      <c r="X945" s="129" t="str">
        <f aca="false">IF(W945&gt;0,ABS(W945-K945),"")</f>
        <v/>
      </c>
      <c r="AO945" s="78" t="e">
        <f aca="false">VLOOKUP(F945,PTDS2!$A$1:$Q$13,2)</f>
        <v>#N/A</v>
      </c>
      <c r="AP945" s="78" t="e">
        <f aca="false">VLOOKUP(F945,PTDS2!$A$1:$Q$13,3)</f>
        <v>#N/A</v>
      </c>
      <c r="AQ945" s="78" t="e">
        <f aca="false">VLOOKUP(F945,PTDS2!$A$1:$Q$13,4)</f>
        <v>#N/A</v>
      </c>
      <c r="AR945" s="78" t="e">
        <f aca="false">VLOOKUP(F945,PTDS2!$A$1:$Q$13,5)</f>
        <v>#N/A</v>
      </c>
      <c r="AS945" s="78" t="e">
        <f aca="false">VLOOKUP(F945,PTDS2!$A$1:$Q$13,6)</f>
        <v>#N/A</v>
      </c>
      <c r="AT945" s="78" t="e">
        <f aca="false">VLOOKUP(F945,PTDS2!$A$1:$Q$13,7)</f>
        <v>#N/A</v>
      </c>
      <c r="AU945" s="78" t="e">
        <f aca="false">VLOOKUP(F945,PTDS2!$A$1:$Q$13,8)</f>
        <v>#N/A</v>
      </c>
      <c r="AV945" s="78" t="e">
        <f aca="false">VLOOKUP(F945,PTDS2!$A$1:$Q$13,9)</f>
        <v>#N/A</v>
      </c>
      <c r="AW945" s="78" t="e">
        <f aca="false">VLOOKUP(F945,PTDS2!$A$1:$Q$13,10)</f>
        <v>#N/A</v>
      </c>
      <c r="AX945" s="78" t="e">
        <f aca="false">VLOOKUP(F945,PTDS2!$A$1:$Q$13,11)</f>
        <v>#N/A</v>
      </c>
      <c r="AY945" s="78" t="e">
        <f aca="false">VLOOKUP(F945,PTDS2!$A$1:$Q$13,12)</f>
        <v>#N/A</v>
      </c>
      <c r="AZ945" s="78" t="e">
        <f aca="false">VLOOKUP(F945,PTDS2!$A$1:$Q$13,13)</f>
        <v>#N/A</v>
      </c>
      <c r="BA945" s="78" t="e">
        <f aca="false">VLOOKUP(F945,PTDS2!$A$1:$Q$13,14)</f>
        <v>#N/A</v>
      </c>
      <c r="BB945" s="78" t="e">
        <f aca="false">VLOOKUP(F945,PTDS2!$A$1:$Q$13,15)</f>
        <v>#N/A</v>
      </c>
      <c r="BC945" s="78" t="e">
        <f aca="false">VLOOKUP(F945,PTDS2!$A$1:$Q$13,16)</f>
        <v>#N/A</v>
      </c>
      <c r="BD945" s="78" t="e">
        <f aca="false">VLOOKUP(F945,PTDS2!$A$1:$Q$13,17)</f>
        <v>#N/A</v>
      </c>
      <c r="BF945" s="78" t="e">
        <f aca="false">IF(AO945=0,"",AO945)</f>
        <v>#N/A</v>
      </c>
      <c r="BG945" s="78" t="e">
        <f aca="false">IF(AP945=0,"",AP945)</f>
        <v>#N/A</v>
      </c>
      <c r="BH945" s="78" t="e">
        <f aca="false">IF(AQ945=0,"",AQ945)</f>
        <v>#N/A</v>
      </c>
      <c r="BI945" s="78" t="e">
        <f aca="false">IF(AR945=0,"",AR945)</f>
        <v>#N/A</v>
      </c>
      <c r="BJ945" s="78" t="e">
        <f aca="false">IF(AS945=0,"",AS945)</f>
        <v>#N/A</v>
      </c>
      <c r="BK945" s="78" t="e">
        <f aca="false">IF(AT945=0,"",AT945)</f>
        <v>#N/A</v>
      </c>
      <c r="BL945" s="78" t="e">
        <f aca="false">IF(AU945=0,"",AU945)</f>
        <v>#N/A</v>
      </c>
      <c r="BM945" s="78" t="e">
        <f aca="false">IF(AV945=0,"",AV945)</f>
        <v>#N/A</v>
      </c>
      <c r="BN945" s="78" t="e">
        <f aca="false">IF(AW945=0,"",AW945)</f>
        <v>#N/A</v>
      </c>
      <c r="BO945" s="78" t="e">
        <f aca="false">IF(AX945=0,"",AX945)</f>
        <v>#N/A</v>
      </c>
      <c r="BP945" s="78" t="e">
        <f aca="false">IF(AY945=0,"",AY945)</f>
        <v>#N/A</v>
      </c>
      <c r="BQ945" s="78" t="e">
        <f aca="false">IF(AZ945=0,"",AZ945)</f>
        <v>#N/A</v>
      </c>
      <c r="BR945" s="78" t="e">
        <f aca="false">IF(BA945=0,"",BA945)</f>
        <v>#N/A</v>
      </c>
      <c r="BS945" s="78" t="e">
        <f aca="false">IF(BB945=0,"",BB945)</f>
        <v>#N/A</v>
      </c>
      <c r="BT945" s="78" t="e">
        <f aca="false">IF(BC945=0,"",BC945)</f>
        <v>#N/A</v>
      </c>
      <c r="BU945" s="78" t="e">
        <f aca="false">IF(BD945=0,"",BD945)</f>
        <v>#N/A</v>
      </c>
    </row>
    <row r="946" customFormat="false" ht="56.7" hidden="false" customHeight="true" outlineLevel="0" collapsed="false">
      <c r="A946" s="137"/>
      <c r="B946" s="138"/>
      <c r="C946" s="139"/>
      <c r="D946" s="139"/>
      <c r="E946" s="143"/>
      <c r="F946" s="120"/>
      <c r="G946" s="121"/>
      <c r="H946" s="122"/>
      <c r="I946" s="123"/>
      <c r="J946" s="116"/>
      <c r="K946" s="124" t="str">
        <f aca="false">IF(ISBLANK(I946),"",ROUND(IF(J946&lt;&gt;"€",IF(J946="$",I946*TRANSFERENCIAS!$E$29,I946*TRANSFERENCIAS!$H$29),I946),2))</f>
        <v/>
      </c>
      <c r="L946" s="142"/>
      <c r="M946" s="142"/>
      <c r="N946" s="142"/>
      <c r="O946" s="142"/>
      <c r="P946" s="142"/>
      <c r="Q946" s="160" t="str">
        <f aca="false">IF(ISNUMBER(X946),X946,"P")</f>
        <v>P</v>
      </c>
      <c r="W946" s="129" t="n">
        <f aca="false">SUM(L946:O946)</f>
        <v>0</v>
      </c>
      <c r="X946" s="129" t="str">
        <f aca="false">IF(W946&gt;0,ABS(W946-K946),"")</f>
        <v/>
      </c>
      <c r="AO946" s="78" t="e">
        <f aca="false">VLOOKUP(F946,PTDS2!$A$1:$Q$13,2)</f>
        <v>#N/A</v>
      </c>
      <c r="AP946" s="78" t="e">
        <f aca="false">VLOOKUP(F946,PTDS2!$A$1:$Q$13,3)</f>
        <v>#N/A</v>
      </c>
      <c r="AQ946" s="78" t="e">
        <f aca="false">VLOOKUP(F946,PTDS2!$A$1:$Q$13,4)</f>
        <v>#N/A</v>
      </c>
      <c r="AR946" s="78" t="e">
        <f aca="false">VLOOKUP(F946,PTDS2!$A$1:$Q$13,5)</f>
        <v>#N/A</v>
      </c>
      <c r="AS946" s="78" t="e">
        <f aca="false">VLOOKUP(F946,PTDS2!$A$1:$Q$13,6)</f>
        <v>#N/A</v>
      </c>
      <c r="AT946" s="78" t="e">
        <f aca="false">VLOOKUP(F946,PTDS2!$A$1:$Q$13,7)</f>
        <v>#N/A</v>
      </c>
      <c r="AU946" s="78" t="e">
        <f aca="false">VLOOKUP(F946,PTDS2!$A$1:$Q$13,8)</f>
        <v>#N/A</v>
      </c>
      <c r="AV946" s="78" t="e">
        <f aca="false">VLOOKUP(F946,PTDS2!$A$1:$Q$13,9)</f>
        <v>#N/A</v>
      </c>
      <c r="AW946" s="78" t="e">
        <f aca="false">VLOOKUP(F946,PTDS2!$A$1:$Q$13,10)</f>
        <v>#N/A</v>
      </c>
      <c r="AX946" s="78" t="e">
        <f aca="false">VLOOKUP(F946,PTDS2!$A$1:$Q$13,11)</f>
        <v>#N/A</v>
      </c>
      <c r="AY946" s="78" t="e">
        <f aca="false">VLOOKUP(F946,PTDS2!$A$1:$Q$13,12)</f>
        <v>#N/A</v>
      </c>
      <c r="AZ946" s="78" t="e">
        <f aca="false">VLOOKUP(F946,PTDS2!$A$1:$Q$13,13)</f>
        <v>#N/A</v>
      </c>
      <c r="BA946" s="78" t="e">
        <f aca="false">VLOOKUP(F946,PTDS2!$A$1:$Q$13,14)</f>
        <v>#N/A</v>
      </c>
      <c r="BB946" s="78" t="e">
        <f aca="false">VLOOKUP(F946,PTDS2!$A$1:$Q$13,15)</f>
        <v>#N/A</v>
      </c>
      <c r="BC946" s="78" t="e">
        <f aca="false">VLOOKUP(F946,PTDS2!$A$1:$Q$13,16)</f>
        <v>#N/A</v>
      </c>
      <c r="BD946" s="78" t="e">
        <f aca="false">VLOOKUP(F946,PTDS2!$A$1:$Q$13,17)</f>
        <v>#N/A</v>
      </c>
      <c r="BF946" s="78" t="e">
        <f aca="false">IF(AO946=0,"",AO946)</f>
        <v>#N/A</v>
      </c>
      <c r="BG946" s="78" t="e">
        <f aca="false">IF(AP946=0,"",AP946)</f>
        <v>#N/A</v>
      </c>
      <c r="BH946" s="78" t="e">
        <f aca="false">IF(AQ946=0,"",AQ946)</f>
        <v>#N/A</v>
      </c>
      <c r="BI946" s="78" t="e">
        <f aca="false">IF(AR946=0,"",AR946)</f>
        <v>#N/A</v>
      </c>
      <c r="BJ946" s="78" t="e">
        <f aca="false">IF(AS946=0,"",AS946)</f>
        <v>#N/A</v>
      </c>
      <c r="BK946" s="78" t="e">
        <f aca="false">IF(AT946=0,"",AT946)</f>
        <v>#N/A</v>
      </c>
      <c r="BL946" s="78" t="e">
        <f aca="false">IF(AU946=0,"",AU946)</f>
        <v>#N/A</v>
      </c>
      <c r="BM946" s="78" t="e">
        <f aca="false">IF(AV946=0,"",AV946)</f>
        <v>#N/A</v>
      </c>
      <c r="BN946" s="78" t="e">
        <f aca="false">IF(AW946=0,"",AW946)</f>
        <v>#N/A</v>
      </c>
      <c r="BO946" s="78" t="e">
        <f aca="false">IF(AX946=0,"",AX946)</f>
        <v>#N/A</v>
      </c>
      <c r="BP946" s="78" t="e">
        <f aca="false">IF(AY946=0,"",AY946)</f>
        <v>#N/A</v>
      </c>
      <c r="BQ946" s="78" t="e">
        <f aca="false">IF(AZ946=0,"",AZ946)</f>
        <v>#N/A</v>
      </c>
      <c r="BR946" s="78" t="e">
        <f aca="false">IF(BA946=0,"",BA946)</f>
        <v>#N/A</v>
      </c>
      <c r="BS946" s="78" t="e">
        <f aca="false">IF(BB946=0,"",BB946)</f>
        <v>#N/A</v>
      </c>
      <c r="BT946" s="78" t="e">
        <f aca="false">IF(BC946=0,"",BC946)</f>
        <v>#N/A</v>
      </c>
      <c r="BU946" s="78" t="e">
        <f aca="false">IF(BD946=0,"",BD946)</f>
        <v>#N/A</v>
      </c>
    </row>
    <row r="947" customFormat="false" ht="56.7" hidden="false" customHeight="true" outlineLevel="0" collapsed="false">
      <c r="A947" s="137"/>
      <c r="B947" s="138"/>
      <c r="C947" s="139"/>
      <c r="D947" s="139"/>
      <c r="E947" s="143"/>
      <c r="F947" s="120"/>
      <c r="G947" s="121"/>
      <c r="H947" s="122"/>
      <c r="I947" s="123"/>
      <c r="J947" s="116"/>
      <c r="K947" s="124" t="str">
        <f aca="false">IF(ISBLANK(I947),"",ROUND(IF(J947&lt;&gt;"€",IF(J947="$",I947*TRANSFERENCIAS!$E$29,I947*TRANSFERENCIAS!$H$29),I947),2))</f>
        <v/>
      </c>
      <c r="L947" s="142"/>
      <c r="M947" s="142"/>
      <c r="N947" s="142"/>
      <c r="O947" s="142"/>
      <c r="P947" s="142"/>
      <c r="Q947" s="160" t="str">
        <f aca="false">IF(ISNUMBER(X947),X947,"P")</f>
        <v>P</v>
      </c>
      <c r="W947" s="129" t="n">
        <f aca="false">SUM(L947:O947)</f>
        <v>0</v>
      </c>
      <c r="X947" s="129" t="str">
        <f aca="false">IF(W947&gt;0,ABS(W947-K947),"")</f>
        <v/>
      </c>
      <c r="AO947" s="78" t="e">
        <f aca="false">VLOOKUP(F947,PTDS2!$A$1:$Q$13,2)</f>
        <v>#N/A</v>
      </c>
      <c r="AP947" s="78" t="e">
        <f aca="false">VLOOKUP(F947,PTDS2!$A$1:$Q$13,3)</f>
        <v>#N/A</v>
      </c>
      <c r="AQ947" s="78" t="e">
        <f aca="false">VLOOKUP(F947,PTDS2!$A$1:$Q$13,4)</f>
        <v>#N/A</v>
      </c>
      <c r="AR947" s="78" t="e">
        <f aca="false">VLOOKUP(F947,PTDS2!$A$1:$Q$13,5)</f>
        <v>#N/A</v>
      </c>
      <c r="AS947" s="78" t="e">
        <f aca="false">VLOOKUP(F947,PTDS2!$A$1:$Q$13,6)</f>
        <v>#N/A</v>
      </c>
      <c r="AT947" s="78" t="e">
        <f aca="false">VLOOKUP(F947,PTDS2!$A$1:$Q$13,7)</f>
        <v>#N/A</v>
      </c>
      <c r="AU947" s="78" t="e">
        <f aca="false">VLOOKUP(F947,PTDS2!$A$1:$Q$13,8)</f>
        <v>#N/A</v>
      </c>
      <c r="AV947" s="78" t="e">
        <f aca="false">VLOOKUP(F947,PTDS2!$A$1:$Q$13,9)</f>
        <v>#N/A</v>
      </c>
      <c r="AW947" s="78" t="e">
        <f aca="false">VLOOKUP(F947,PTDS2!$A$1:$Q$13,10)</f>
        <v>#N/A</v>
      </c>
      <c r="AX947" s="78" t="e">
        <f aca="false">VLOOKUP(F947,PTDS2!$A$1:$Q$13,11)</f>
        <v>#N/A</v>
      </c>
      <c r="AY947" s="78" t="e">
        <f aca="false">VLOOKUP(F947,PTDS2!$A$1:$Q$13,12)</f>
        <v>#N/A</v>
      </c>
      <c r="AZ947" s="78" t="e">
        <f aca="false">VLOOKUP(F947,PTDS2!$A$1:$Q$13,13)</f>
        <v>#N/A</v>
      </c>
      <c r="BA947" s="78" t="e">
        <f aca="false">VLOOKUP(F947,PTDS2!$A$1:$Q$13,14)</f>
        <v>#N/A</v>
      </c>
      <c r="BB947" s="78" t="e">
        <f aca="false">VLOOKUP(F947,PTDS2!$A$1:$Q$13,15)</f>
        <v>#N/A</v>
      </c>
      <c r="BC947" s="78" t="e">
        <f aca="false">VLOOKUP(F947,PTDS2!$A$1:$Q$13,16)</f>
        <v>#N/A</v>
      </c>
      <c r="BD947" s="78" t="e">
        <f aca="false">VLOOKUP(F947,PTDS2!$A$1:$Q$13,17)</f>
        <v>#N/A</v>
      </c>
      <c r="BF947" s="78" t="e">
        <f aca="false">IF(AO947=0,"",AO947)</f>
        <v>#N/A</v>
      </c>
      <c r="BG947" s="78" t="e">
        <f aca="false">IF(AP947=0,"",AP947)</f>
        <v>#N/A</v>
      </c>
      <c r="BH947" s="78" t="e">
        <f aca="false">IF(AQ947=0,"",AQ947)</f>
        <v>#N/A</v>
      </c>
      <c r="BI947" s="78" t="e">
        <f aca="false">IF(AR947=0,"",AR947)</f>
        <v>#N/A</v>
      </c>
      <c r="BJ947" s="78" t="e">
        <f aca="false">IF(AS947=0,"",AS947)</f>
        <v>#N/A</v>
      </c>
      <c r="BK947" s="78" t="e">
        <f aca="false">IF(AT947=0,"",AT947)</f>
        <v>#N/A</v>
      </c>
      <c r="BL947" s="78" t="e">
        <f aca="false">IF(AU947=0,"",AU947)</f>
        <v>#N/A</v>
      </c>
      <c r="BM947" s="78" t="e">
        <f aca="false">IF(AV947=0,"",AV947)</f>
        <v>#N/A</v>
      </c>
      <c r="BN947" s="78" t="e">
        <f aca="false">IF(AW947=0,"",AW947)</f>
        <v>#N/A</v>
      </c>
      <c r="BO947" s="78" t="e">
        <f aca="false">IF(AX947=0,"",AX947)</f>
        <v>#N/A</v>
      </c>
      <c r="BP947" s="78" t="e">
        <f aca="false">IF(AY947=0,"",AY947)</f>
        <v>#N/A</v>
      </c>
      <c r="BQ947" s="78" t="e">
        <f aca="false">IF(AZ947=0,"",AZ947)</f>
        <v>#N/A</v>
      </c>
      <c r="BR947" s="78" t="e">
        <f aca="false">IF(BA947=0,"",BA947)</f>
        <v>#N/A</v>
      </c>
      <c r="BS947" s="78" t="e">
        <f aca="false">IF(BB947=0,"",BB947)</f>
        <v>#N/A</v>
      </c>
      <c r="BT947" s="78" t="e">
        <f aca="false">IF(BC947=0,"",BC947)</f>
        <v>#N/A</v>
      </c>
      <c r="BU947" s="78" t="e">
        <f aca="false">IF(BD947=0,"",BD947)</f>
        <v>#N/A</v>
      </c>
    </row>
    <row r="948" customFormat="false" ht="56.7" hidden="false" customHeight="true" outlineLevel="0" collapsed="false">
      <c r="A948" s="137"/>
      <c r="B948" s="138"/>
      <c r="C948" s="139"/>
      <c r="D948" s="139"/>
      <c r="E948" s="143"/>
      <c r="F948" s="120"/>
      <c r="G948" s="121"/>
      <c r="H948" s="122"/>
      <c r="I948" s="123"/>
      <c r="J948" s="116"/>
      <c r="K948" s="124" t="str">
        <f aca="false">IF(ISBLANK(I948),"",ROUND(IF(J948&lt;&gt;"€",IF(J948="$",I948*TRANSFERENCIAS!$E$29,I948*TRANSFERENCIAS!$H$29),I948),2))</f>
        <v/>
      </c>
      <c r="L948" s="142"/>
      <c r="M948" s="142"/>
      <c r="N948" s="142"/>
      <c r="O948" s="142"/>
      <c r="P948" s="142"/>
      <c r="Q948" s="160" t="str">
        <f aca="false">IF(ISNUMBER(X948),X948,"P")</f>
        <v>P</v>
      </c>
      <c r="W948" s="129" t="n">
        <f aca="false">SUM(L948:O948)</f>
        <v>0</v>
      </c>
      <c r="X948" s="129" t="str">
        <f aca="false">IF(W948&gt;0,ABS(W948-K948),"")</f>
        <v/>
      </c>
      <c r="AO948" s="78" t="e">
        <f aca="false">VLOOKUP(F948,PTDS2!$A$1:$Q$13,2)</f>
        <v>#N/A</v>
      </c>
      <c r="AP948" s="78" t="e">
        <f aca="false">VLOOKUP(F948,PTDS2!$A$1:$Q$13,3)</f>
        <v>#N/A</v>
      </c>
      <c r="AQ948" s="78" t="e">
        <f aca="false">VLOOKUP(F948,PTDS2!$A$1:$Q$13,4)</f>
        <v>#N/A</v>
      </c>
      <c r="AR948" s="78" t="e">
        <f aca="false">VLOOKUP(F948,PTDS2!$A$1:$Q$13,5)</f>
        <v>#N/A</v>
      </c>
      <c r="AS948" s="78" t="e">
        <f aca="false">VLOOKUP(F948,PTDS2!$A$1:$Q$13,6)</f>
        <v>#N/A</v>
      </c>
      <c r="AT948" s="78" t="e">
        <f aca="false">VLOOKUP(F948,PTDS2!$A$1:$Q$13,7)</f>
        <v>#N/A</v>
      </c>
      <c r="AU948" s="78" t="e">
        <f aca="false">VLOOKUP(F948,PTDS2!$A$1:$Q$13,8)</f>
        <v>#N/A</v>
      </c>
      <c r="AV948" s="78" t="e">
        <f aca="false">VLOOKUP(F948,PTDS2!$A$1:$Q$13,9)</f>
        <v>#N/A</v>
      </c>
      <c r="AW948" s="78" t="e">
        <f aca="false">VLOOKUP(F948,PTDS2!$A$1:$Q$13,10)</f>
        <v>#N/A</v>
      </c>
      <c r="AX948" s="78" t="e">
        <f aca="false">VLOOKUP(F948,PTDS2!$A$1:$Q$13,11)</f>
        <v>#N/A</v>
      </c>
      <c r="AY948" s="78" t="e">
        <f aca="false">VLOOKUP(F948,PTDS2!$A$1:$Q$13,12)</f>
        <v>#N/A</v>
      </c>
      <c r="AZ948" s="78" t="e">
        <f aca="false">VLOOKUP(F948,PTDS2!$A$1:$Q$13,13)</f>
        <v>#N/A</v>
      </c>
      <c r="BA948" s="78" t="e">
        <f aca="false">VLOOKUP(F948,PTDS2!$A$1:$Q$13,14)</f>
        <v>#N/A</v>
      </c>
      <c r="BB948" s="78" t="e">
        <f aca="false">VLOOKUP(F948,PTDS2!$A$1:$Q$13,15)</f>
        <v>#N/A</v>
      </c>
      <c r="BC948" s="78" t="e">
        <f aca="false">VLOOKUP(F948,PTDS2!$A$1:$Q$13,16)</f>
        <v>#N/A</v>
      </c>
      <c r="BD948" s="78" t="e">
        <f aca="false">VLOOKUP(F948,PTDS2!$A$1:$Q$13,17)</f>
        <v>#N/A</v>
      </c>
      <c r="BF948" s="78" t="e">
        <f aca="false">IF(AO948=0,"",AO948)</f>
        <v>#N/A</v>
      </c>
      <c r="BG948" s="78" t="e">
        <f aca="false">IF(AP948=0,"",AP948)</f>
        <v>#N/A</v>
      </c>
      <c r="BH948" s="78" t="e">
        <f aca="false">IF(AQ948=0,"",AQ948)</f>
        <v>#N/A</v>
      </c>
      <c r="BI948" s="78" t="e">
        <f aca="false">IF(AR948=0,"",AR948)</f>
        <v>#N/A</v>
      </c>
      <c r="BJ948" s="78" t="e">
        <f aca="false">IF(AS948=0,"",AS948)</f>
        <v>#N/A</v>
      </c>
      <c r="BK948" s="78" t="e">
        <f aca="false">IF(AT948=0,"",AT948)</f>
        <v>#N/A</v>
      </c>
      <c r="BL948" s="78" t="e">
        <f aca="false">IF(AU948=0,"",AU948)</f>
        <v>#N/A</v>
      </c>
      <c r="BM948" s="78" t="e">
        <f aca="false">IF(AV948=0,"",AV948)</f>
        <v>#N/A</v>
      </c>
      <c r="BN948" s="78" t="e">
        <f aca="false">IF(AW948=0,"",AW948)</f>
        <v>#N/A</v>
      </c>
      <c r="BO948" s="78" t="e">
        <f aca="false">IF(AX948=0,"",AX948)</f>
        <v>#N/A</v>
      </c>
      <c r="BP948" s="78" t="e">
        <f aca="false">IF(AY948=0,"",AY948)</f>
        <v>#N/A</v>
      </c>
      <c r="BQ948" s="78" t="e">
        <f aca="false">IF(AZ948=0,"",AZ948)</f>
        <v>#N/A</v>
      </c>
      <c r="BR948" s="78" t="e">
        <f aca="false">IF(BA948=0,"",BA948)</f>
        <v>#N/A</v>
      </c>
      <c r="BS948" s="78" t="e">
        <f aca="false">IF(BB948=0,"",BB948)</f>
        <v>#N/A</v>
      </c>
      <c r="BT948" s="78" t="e">
        <f aca="false">IF(BC948=0,"",BC948)</f>
        <v>#N/A</v>
      </c>
      <c r="BU948" s="78" t="e">
        <f aca="false">IF(BD948=0,"",BD948)</f>
        <v>#N/A</v>
      </c>
    </row>
    <row r="949" customFormat="false" ht="56.7" hidden="false" customHeight="true" outlineLevel="0" collapsed="false">
      <c r="A949" s="137"/>
      <c r="B949" s="138"/>
      <c r="C949" s="139"/>
      <c r="D949" s="139"/>
      <c r="E949" s="143"/>
      <c r="F949" s="120"/>
      <c r="G949" s="121"/>
      <c r="H949" s="122"/>
      <c r="I949" s="123"/>
      <c r="J949" s="116"/>
      <c r="K949" s="124" t="str">
        <f aca="false">IF(ISBLANK(I949),"",ROUND(IF(J949&lt;&gt;"€",IF(J949="$",I949*TRANSFERENCIAS!$E$29,I949*TRANSFERENCIAS!$H$29),I949),2))</f>
        <v/>
      </c>
      <c r="L949" s="142"/>
      <c r="M949" s="142"/>
      <c r="N949" s="142"/>
      <c r="O949" s="142"/>
      <c r="P949" s="142"/>
      <c r="Q949" s="160" t="str">
        <f aca="false">IF(ISNUMBER(X949),X949,"P")</f>
        <v>P</v>
      </c>
      <c r="W949" s="129" t="n">
        <f aca="false">SUM(L949:O949)</f>
        <v>0</v>
      </c>
      <c r="X949" s="129" t="str">
        <f aca="false">IF(W949&gt;0,ABS(W949-K949),"")</f>
        <v/>
      </c>
      <c r="AO949" s="78" t="e">
        <f aca="false">VLOOKUP(F949,PTDS2!$A$1:$Q$13,2)</f>
        <v>#N/A</v>
      </c>
      <c r="AP949" s="78" t="e">
        <f aca="false">VLOOKUP(F949,PTDS2!$A$1:$Q$13,3)</f>
        <v>#N/A</v>
      </c>
      <c r="AQ949" s="78" t="e">
        <f aca="false">VLOOKUP(F949,PTDS2!$A$1:$Q$13,4)</f>
        <v>#N/A</v>
      </c>
      <c r="AR949" s="78" t="e">
        <f aca="false">VLOOKUP(F949,PTDS2!$A$1:$Q$13,5)</f>
        <v>#N/A</v>
      </c>
      <c r="AS949" s="78" t="e">
        <f aca="false">VLOOKUP(F949,PTDS2!$A$1:$Q$13,6)</f>
        <v>#N/A</v>
      </c>
      <c r="AT949" s="78" t="e">
        <f aca="false">VLOOKUP(F949,PTDS2!$A$1:$Q$13,7)</f>
        <v>#N/A</v>
      </c>
      <c r="AU949" s="78" t="e">
        <f aca="false">VLOOKUP(F949,PTDS2!$A$1:$Q$13,8)</f>
        <v>#N/A</v>
      </c>
      <c r="AV949" s="78" t="e">
        <f aca="false">VLOOKUP(F949,PTDS2!$A$1:$Q$13,9)</f>
        <v>#N/A</v>
      </c>
      <c r="AW949" s="78" t="e">
        <f aca="false">VLOOKUP(F949,PTDS2!$A$1:$Q$13,10)</f>
        <v>#N/A</v>
      </c>
      <c r="AX949" s="78" t="e">
        <f aca="false">VLOOKUP(F949,PTDS2!$A$1:$Q$13,11)</f>
        <v>#N/A</v>
      </c>
      <c r="AY949" s="78" t="e">
        <f aca="false">VLOOKUP(F949,PTDS2!$A$1:$Q$13,12)</f>
        <v>#N/A</v>
      </c>
      <c r="AZ949" s="78" t="e">
        <f aca="false">VLOOKUP(F949,PTDS2!$A$1:$Q$13,13)</f>
        <v>#N/A</v>
      </c>
      <c r="BA949" s="78" t="e">
        <f aca="false">VLOOKUP(F949,PTDS2!$A$1:$Q$13,14)</f>
        <v>#N/A</v>
      </c>
      <c r="BB949" s="78" t="e">
        <f aca="false">VLOOKUP(F949,PTDS2!$A$1:$Q$13,15)</f>
        <v>#N/A</v>
      </c>
      <c r="BC949" s="78" t="e">
        <f aca="false">VLOOKUP(F949,PTDS2!$A$1:$Q$13,16)</f>
        <v>#N/A</v>
      </c>
      <c r="BD949" s="78" t="e">
        <f aca="false">VLOOKUP(F949,PTDS2!$A$1:$Q$13,17)</f>
        <v>#N/A</v>
      </c>
      <c r="BF949" s="78" t="e">
        <f aca="false">IF(AO949=0,"",AO949)</f>
        <v>#N/A</v>
      </c>
      <c r="BG949" s="78" t="e">
        <f aca="false">IF(AP949=0,"",AP949)</f>
        <v>#N/A</v>
      </c>
      <c r="BH949" s="78" t="e">
        <f aca="false">IF(AQ949=0,"",AQ949)</f>
        <v>#N/A</v>
      </c>
      <c r="BI949" s="78" t="e">
        <f aca="false">IF(AR949=0,"",AR949)</f>
        <v>#N/A</v>
      </c>
      <c r="BJ949" s="78" t="e">
        <f aca="false">IF(AS949=0,"",AS949)</f>
        <v>#N/A</v>
      </c>
      <c r="BK949" s="78" t="e">
        <f aca="false">IF(AT949=0,"",AT949)</f>
        <v>#N/A</v>
      </c>
      <c r="BL949" s="78" t="e">
        <f aca="false">IF(AU949=0,"",AU949)</f>
        <v>#N/A</v>
      </c>
      <c r="BM949" s="78" t="e">
        <f aca="false">IF(AV949=0,"",AV949)</f>
        <v>#N/A</v>
      </c>
      <c r="BN949" s="78" t="e">
        <f aca="false">IF(AW949=0,"",AW949)</f>
        <v>#N/A</v>
      </c>
      <c r="BO949" s="78" t="e">
        <f aca="false">IF(AX949=0,"",AX949)</f>
        <v>#N/A</v>
      </c>
      <c r="BP949" s="78" t="e">
        <f aca="false">IF(AY949=0,"",AY949)</f>
        <v>#N/A</v>
      </c>
      <c r="BQ949" s="78" t="e">
        <f aca="false">IF(AZ949=0,"",AZ949)</f>
        <v>#N/A</v>
      </c>
      <c r="BR949" s="78" t="e">
        <f aca="false">IF(BA949=0,"",BA949)</f>
        <v>#N/A</v>
      </c>
      <c r="BS949" s="78" t="e">
        <f aca="false">IF(BB949=0,"",BB949)</f>
        <v>#N/A</v>
      </c>
      <c r="BT949" s="78" t="e">
        <f aca="false">IF(BC949=0,"",BC949)</f>
        <v>#N/A</v>
      </c>
      <c r="BU949" s="78" t="e">
        <f aca="false">IF(BD949=0,"",BD949)</f>
        <v>#N/A</v>
      </c>
    </row>
    <row r="950" customFormat="false" ht="56.7" hidden="false" customHeight="true" outlineLevel="0" collapsed="false">
      <c r="A950" s="137"/>
      <c r="B950" s="138"/>
      <c r="C950" s="139"/>
      <c r="D950" s="139"/>
      <c r="E950" s="143"/>
      <c r="F950" s="120"/>
      <c r="G950" s="121"/>
      <c r="H950" s="122"/>
      <c r="I950" s="123"/>
      <c r="J950" s="116"/>
      <c r="K950" s="124" t="str">
        <f aca="false">IF(ISBLANK(I950),"",ROUND(IF(J950&lt;&gt;"€",IF(J950="$",I950*TRANSFERENCIAS!$E$29,I950*TRANSFERENCIAS!$H$29),I950),2))</f>
        <v/>
      </c>
      <c r="L950" s="142"/>
      <c r="M950" s="142"/>
      <c r="N950" s="142"/>
      <c r="O950" s="142"/>
      <c r="P950" s="142"/>
      <c r="Q950" s="160" t="str">
        <f aca="false">IF(ISNUMBER(X950),X950,"P")</f>
        <v>P</v>
      </c>
      <c r="W950" s="129" t="n">
        <f aca="false">SUM(L950:O950)</f>
        <v>0</v>
      </c>
      <c r="X950" s="129" t="str">
        <f aca="false">IF(W950&gt;0,ABS(W950-K950),"")</f>
        <v/>
      </c>
      <c r="AO950" s="78" t="e">
        <f aca="false">VLOOKUP(F950,PTDS2!$A$1:$Q$13,2)</f>
        <v>#N/A</v>
      </c>
      <c r="AP950" s="78" t="e">
        <f aca="false">VLOOKUP(F950,PTDS2!$A$1:$Q$13,3)</f>
        <v>#N/A</v>
      </c>
      <c r="AQ950" s="78" t="e">
        <f aca="false">VLOOKUP(F950,PTDS2!$A$1:$Q$13,4)</f>
        <v>#N/A</v>
      </c>
      <c r="AR950" s="78" t="e">
        <f aca="false">VLOOKUP(F950,PTDS2!$A$1:$Q$13,5)</f>
        <v>#N/A</v>
      </c>
      <c r="AS950" s="78" t="e">
        <f aca="false">VLOOKUP(F950,PTDS2!$A$1:$Q$13,6)</f>
        <v>#N/A</v>
      </c>
      <c r="AT950" s="78" t="e">
        <f aca="false">VLOOKUP(F950,PTDS2!$A$1:$Q$13,7)</f>
        <v>#N/A</v>
      </c>
      <c r="AU950" s="78" t="e">
        <f aca="false">VLOOKUP(F950,PTDS2!$A$1:$Q$13,8)</f>
        <v>#N/A</v>
      </c>
      <c r="AV950" s="78" t="e">
        <f aca="false">VLOOKUP(F950,PTDS2!$A$1:$Q$13,9)</f>
        <v>#N/A</v>
      </c>
      <c r="AW950" s="78" t="e">
        <f aca="false">VLOOKUP(F950,PTDS2!$A$1:$Q$13,10)</f>
        <v>#N/A</v>
      </c>
      <c r="AX950" s="78" t="e">
        <f aca="false">VLOOKUP(F950,PTDS2!$A$1:$Q$13,11)</f>
        <v>#N/A</v>
      </c>
      <c r="AY950" s="78" t="e">
        <f aca="false">VLOOKUP(F950,PTDS2!$A$1:$Q$13,12)</f>
        <v>#N/A</v>
      </c>
      <c r="AZ950" s="78" t="e">
        <f aca="false">VLOOKUP(F950,PTDS2!$A$1:$Q$13,13)</f>
        <v>#N/A</v>
      </c>
      <c r="BA950" s="78" t="e">
        <f aca="false">VLOOKUP(F950,PTDS2!$A$1:$Q$13,14)</f>
        <v>#N/A</v>
      </c>
      <c r="BB950" s="78" t="e">
        <f aca="false">VLOOKUP(F950,PTDS2!$A$1:$Q$13,15)</f>
        <v>#N/A</v>
      </c>
      <c r="BC950" s="78" t="e">
        <f aca="false">VLOOKUP(F950,PTDS2!$A$1:$Q$13,16)</f>
        <v>#N/A</v>
      </c>
      <c r="BD950" s="78" t="e">
        <f aca="false">VLOOKUP(F950,PTDS2!$A$1:$Q$13,17)</f>
        <v>#N/A</v>
      </c>
      <c r="BF950" s="78" t="e">
        <f aca="false">IF(AO950=0,"",AO950)</f>
        <v>#N/A</v>
      </c>
      <c r="BG950" s="78" t="e">
        <f aca="false">IF(AP950=0,"",AP950)</f>
        <v>#N/A</v>
      </c>
      <c r="BH950" s="78" t="e">
        <f aca="false">IF(AQ950=0,"",AQ950)</f>
        <v>#N/A</v>
      </c>
      <c r="BI950" s="78" t="e">
        <f aca="false">IF(AR950=0,"",AR950)</f>
        <v>#N/A</v>
      </c>
      <c r="BJ950" s="78" t="e">
        <f aca="false">IF(AS950=0,"",AS950)</f>
        <v>#N/A</v>
      </c>
      <c r="BK950" s="78" t="e">
        <f aca="false">IF(AT950=0,"",AT950)</f>
        <v>#N/A</v>
      </c>
      <c r="BL950" s="78" t="e">
        <f aca="false">IF(AU950=0,"",AU950)</f>
        <v>#N/A</v>
      </c>
      <c r="BM950" s="78" t="e">
        <f aca="false">IF(AV950=0,"",AV950)</f>
        <v>#N/A</v>
      </c>
      <c r="BN950" s="78" t="e">
        <f aca="false">IF(AW950=0,"",AW950)</f>
        <v>#N/A</v>
      </c>
      <c r="BO950" s="78" t="e">
        <f aca="false">IF(AX950=0,"",AX950)</f>
        <v>#N/A</v>
      </c>
      <c r="BP950" s="78" t="e">
        <f aca="false">IF(AY950=0,"",AY950)</f>
        <v>#N/A</v>
      </c>
      <c r="BQ950" s="78" t="e">
        <f aca="false">IF(AZ950=0,"",AZ950)</f>
        <v>#N/A</v>
      </c>
      <c r="BR950" s="78" t="e">
        <f aca="false">IF(BA950=0,"",BA950)</f>
        <v>#N/A</v>
      </c>
      <c r="BS950" s="78" t="e">
        <f aca="false">IF(BB950=0,"",BB950)</f>
        <v>#N/A</v>
      </c>
      <c r="BT950" s="78" t="e">
        <f aca="false">IF(BC950=0,"",BC950)</f>
        <v>#N/A</v>
      </c>
      <c r="BU950" s="78" t="e">
        <f aca="false">IF(BD950=0,"",BD950)</f>
        <v>#N/A</v>
      </c>
    </row>
    <row r="951" customFormat="false" ht="56.7" hidden="false" customHeight="true" outlineLevel="0" collapsed="false">
      <c r="A951" s="137"/>
      <c r="B951" s="138"/>
      <c r="C951" s="139"/>
      <c r="D951" s="139"/>
      <c r="E951" s="143"/>
      <c r="F951" s="120"/>
      <c r="G951" s="121"/>
      <c r="H951" s="122"/>
      <c r="I951" s="123"/>
      <c r="J951" s="116"/>
      <c r="K951" s="124" t="str">
        <f aca="false">IF(ISBLANK(I951),"",ROUND(IF(J951&lt;&gt;"€",IF(J951="$",I951*TRANSFERENCIAS!$E$29,I951*TRANSFERENCIAS!$H$29),I951),2))</f>
        <v/>
      </c>
      <c r="L951" s="142"/>
      <c r="M951" s="142"/>
      <c r="N951" s="142"/>
      <c r="O951" s="142"/>
      <c r="P951" s="142"/>
      <c r="Q951" s="160" t="str">
        <f aca="false">IF(ISNUMBER(X951),X951,"P")</f>
        <v>P</v>
      </c>
      <c r="W951" s="129" t="n">
        <f aca="false">SUM(L951:O951)</f>
        <v>0</v>
      </c>
      <c r="X951" s="129" t="str">
        <f aca="false">IF(W951&gt;0,ABS(W951-K951),"")</f>
        <v/>
      </c>
      <c r="AO951" s="78" t="e">
        <f aca="false">VLOOKUP(F951,PTDS2!$A$1:$Q$13,2)</f>
        <v>#N/A</v>
      </c>
      <c r="AP951" s="78" t="e">
        <f aca="false">VLOOKUP(F951,PTDS2!$A$1:$Q$13,3)</f>
        <v>#N/A</v>
      </c>
      <c r="AQ951" s="78" t="e">
        <f aca="false">VLOOKUP(F951,PTDS2!$A$1:$Q$13,4)</f>
        <v>#N/A</v>
      </c>
      <c r="AR951" s="78" t="e">
        <f aca="false">VLOOKUP(F951,PTDS2!$A$1:$Q$13,5)</f>
        <v>#N/A</v>
      </c>
      <c r="AS951" s="78" t="e">
        <f aca="false">VLOOKUP(F951,PTDS2!$A$1:$Q$13,6)</f>
        <v>#N/A</v>
      </c>
      <c r="AT951" s="78" t="e">
        <f aca="false">VLOOKUP(F951,PTDS2!$A$1:$Q$13,7)</f>
        <v>#N/A</v>
      </c>
      <c r="AU951" s="78" t="e">
        <f aca="false">VLOOKUP(F951,PTDS2!$A$1:$Q$13,8)</f>
        <v>#N/A</v>
      </c>
      <c r="AV951" s="78" t="e">
        <f aca="false">VLOOKUP(F951,PTDS2!$A$1:$Q$13,9)</f>
        <v>#N/A</v>
      </c>
      <c r="AW951" s="78" t="e">
        <f aca="false">VLOOKUP(F951,PTDS2!$A$1:$Q$13,10)</f>
        <v>#N/A</v>
      </c>
      <c r="AX951" s="78" t="e">
        <f aca="false">VLOOKUP(F951,PTDS2!$A$1:$Q$13,11)</f>
        <v>#N/A</v>
      </c>
      <c r="AY951" s="78" t="e">
        <f aca="false">VLOOKUP(F951,PTDS2!$A$1:$Q$13,12)</f>
        <v>#N/A</v>
      </c>
      <c r="AZ951" s="78" t="e">
        <f aca="false">VLOOKUP(F951,PTDS2!$A$1:$Q$13,13)</f>
        <v>#N/A</v>
      </c>
      <c r="BA951" s="78" t="e">
        <f aca="false">VLOOKUP(F951,PTDS2!$A$1:$Q$13,14)</f>
        <v>#N/A</v>
      </c>
      <c r="BB951" s="78" t="e">
        <f aca="false">VLOOKUP(F951,PTDS2!$A$1:$Q$13,15)</f>
        <v>#N/A</v>
      </c>
      <c r="BC951" s="78" t="e">
        <f aca="false">VLOOKUP(F951,PTDS2!$A$1:$Q$13,16)</f>
        <v>#N/A</v>
      </c>
      <c r="BD951" s="78" t="e">
        <f aca="false">VLOOKUP(F951,PTDS2!$A$1:$Q$13,17)</f>
        <v>#N/A</v>
      </c>
      <c r="BF951" s="78" t="e">
        <f aca="false">IF(AO951=0,"",AO951)</f>
        <v>#N/A</v>
      </c>
      <c r="BG951" s="78" t="e">
        <f aca="false">IF(AP951=0,"",AP951)</f>
        <v>#N/A</v>
      </c>
      <c r="BH951" s="78" t="e">
        <f aca="false">IF(AQ951=0,"",AQ951)</f>
        <v>#N/A</v>
      </c>
      <c r="BI951" s="78" t="e">
        <f aca="false">IF(AR951=0,"",AR951)</f>
        <v>#N/A</v>
      </c>
      <c r="BJ951" s="78" t="e">
        <f aca="false">IF(AS951=0,"",AS951)</f>
        <v>#N/A</v>
      </c>
      <c r="BK951" s="78" t="e">
        <f aca="false">IF(AT951=0,"",AT951)</f>
        <v>#N/A</v>
      </c>
      <c r="BL951" s="78" t="e">
        <f aca="false">IF(AU951=0,"",AU951)</f>
        <v>#N/A</v>
      </c>
      <c r="BM951" s="78" t="e">
        <f aca="false">IF(AV951=0,"",AV951)</f>
        <v>#N/A</v>
      </c>
      <c r="BN951" s="78" t="e">
        <f aca="false">IF(AW951=0,"",AW951)</f>
        <v>#N/A</v>
      </c>
      <c r="BO951" s="78" t="e">
        <f aca="false">IF(AX951=0,"",AX951)</f>
        <v>#N/A</v>
      </c>
      <c r="BP951" s="78" t="e">
        <f aca="false">IF(AY951=0,"",AY951)</f>
        <v>#N/A</v>
      </c>
      <c r="BQ951" s="78" t="e">
        <f aca="false">IF(AZ951=0,"",AZ951)</f>
        <v>#N/A</v>
      </c>
      <c r="BR951" s="78" t="e">
        <f aca="false">IF(BA951=0,"",BA951)</f>
        <v>#N/A</v>
      </c>
      <c r="BS951" s="78" t="e">
        <f aca="false">IF(BB951=0,"",BB951)</f>
        <v>#N/A</v>
      </c>
      <c r="BT951" s="78" t="e">
        <f aca="false">IF(BC951=0,"",BC951)</f>
        <v>#N/A</v>
      </c>
      <c r="BU951" s="78" t="e">
        <f aca="false">IF(BD951=0,"",BD951)</f>
        <v>#N/A</v>
      </c>
    </row>
    <row r="952" customFormat="false" ht="56.7" hidden="false" customHeight="true" outlineLevel="0" collapsed="false">
      <c r="A952" s="137"/>
      <c r="B952" s="138"/>
      <c r="C952" s="139"/>
      <c r="D952" s="139"/>
      <c r="E952" s="143"/>
      <c r="F952" s="120"/>
      <c r="G952" s="121"/>
      <c r="H952" s="122"/>
      <c r="I952" s="123"/>
      <c r="J952" s="116"/>
      <c r="K952" s="124" t="str">
        <f aca="false">IF(ISBLANK(I952),"",ROUND(IF(J952&lt;&gt;"€",IF(J952="$",I952*TRANSFERENCIAS!$E$29,I952*TRANSFERENCIAS!$H$29),I952),2))</f>
        <v/>
      </c>
      <c r="L952" s="142"/>
      <c r="M952" s="142"/>
      <c r="N952" s="142"/>
      <c r="O952" s="142"/>
      <c r="P952" s="142"/>
      <c r="Q952" s="160" t="str">
        <f aca="false">IF(ISNUMBER(X952),X952,"P")</f>
        <v>P</v>
      </c>
      <c r="W952" s="129" t="n">
        <f aca="false">SUM(L952:O952)</f>
        <v>0</v>
      </c>
      <c r="X952" s="129" t="str">
        <f aca="false">IF(W952&gt;0,ABS(W952-K952),"")</f>
        <v/>
      </c>
      <c r="AO952" s="78" t="e">
        <f aca="false">VLOOKUP(F952,PTDS2!$A$1:$Q$13,2)</f>
        <v>#N/A</v>
      </c>
      <c r="AP952" s="78" t="e">
        <f aca="false">VLOOKUP(F952,PTDS2!$A$1:$Q$13,3)</f>
        <v>#N/A</v>
      </c>
      <c r="AQ952" s="78" t="e">
        <f aca="false">VLOOKUP(F952,PTDS2!$A$1:$Q$13,4)</f>
        <v>#N/A</v>
      </c>
      <c r="AR952" s="78" t="e">
        <f aca="false">VLOOKUP(F952,PTDS2!$A$1:$Q$13,5)</f>
        <v>#N/A</v>
      </c>
      <c r="AS952" s="78" t="e">
        <f aca="false">VLOOKUP(F952,PTDS2!$A$1:$Q$13,6)</f>
        <v>#N/A</v>
      </c>
      <c r="AT952" s="78" t="e">
        <f aca="false">VLOOKUP(F952,PTDS2!$A$1:$Q$13,7)</f>
        <v>#N/A</v>
      </c>
      <c r="AU952" s="78" t="e">
        <f aca="false">VLOOKUP(F952,PTDS2!$A$1:$Q$13,8)</f>
        <v>#N/A</v>
      </c>
      <c r="AV952" s="78" t="e">
        <f aca="false">VLOOKUP(F952,PTDS2!$A$1:$Q$13,9)</f>
        <v>#N/A</v>
      </c>
      <c r="AW952" s="78" t="e">
        <f aca="false">VLOOKUP(F952,PTDS2!$A$1:$Q$13,10)</f>
        <v>#N/A</v>
      </c>
      <c r="AX952" s="78" t="e">
        <f aca="false">VLOOKUP(F952,PTDS2!$A$1:$Q$13,11)</f>
        <v>#N/A</v>
      </c>
      <c r="AY952" s="78" t="e">
        <f aca="false">VLOOKUP(F952,PTDS2!$A$1:$Q$13,12)</f>
        <v>#N/A</v>
      </c>
      <c r="AZ952" s="78" t="e">
        <f aca="false">VLOOKUP(F952,PTDS2!$A$1:$Q$13,13)</f>
        <v>#N/A</v>
      </c>
      <c r="BA952" s="78" t="e">
        <f aca="false">VLOOKUP(F952,PTDS2!$A$1:$Q$13,14)</f>
        <v>#N/A</v>
      </c>
      <c r="BB952" s="78" t="e">
        <f aca="false">VLOOKUP(F952,PTDS2!$A$1:$Q$13,15)</f>
        <v>#N/A</v>
      </c>
      <c r="BC952" s="78" t="e">
        <f aca="false">VLOOKUP(F952,PTDS2!$A$1:$Q$13,16)</f>
        <v>#N/A</v>
      </c>
      <c r="BD952" s="78" t="e">
        <f aca="false">VLOOKUP(F952,PTDS2!$A$1:$Q$13,17)</f>
        <v>#N/A</v>
      </c>
      <c r="BF952" s="78" t="e">
        <f aca="false">IF(AO952=0,"",AO952)</f>
        <v>#N/A</v>
      </c>
      <c r="BG952" s="78" t="e">
        <f aca="false">IF(AP952=0,"",AP952)</f>
        <v>#N/A</v>
      </c>
      <c r="BH952" s="78" t="e">
        <f aca="false">IF(AQ952=0,"",AQ952)</f>
        <v>#N/A</v>
      </c>
      <c r="BI952" s="78" t="e">
        <f aca="false">IF(AR952=0,"",AR952)</f>
        <v>#N/A</v>
      </c>
      <c r="BJ952" s="78" t="e">
        <f aca="false">IF(AS952=0,"",AS952)</f>
        <v>#N/A</v>
      </c>
      <c r="BK952" s="78" t="e">
        <f aca="false">IF(AT952=0,"",AT952)</f>
        <v>#N/A</v>
      </c>
      <c r="BL952" s="78" t="e">
        <f aca="false">IF(AU952=0,"",AU952)</f>
        <v>#N/A</v>
      </c>
      <c r="BM952" s="78" t="e">
        <f aca="false">IF(AV952=0,"",AV952)</f>
        <v>#N/A</v>
      </c>
      <c r="BN952" s="78" t="e">
        <f aca="false">IF(AW952=0,"",AW952)</f>
        <v>#N/A</v>
      </c>
      <c r="BO952" s="78" t="e">
        <f aca="false">IF(AX952=0,"",AX952)</f>
        <v>#N/A</v>
      </c>
      <c r="BP952" s="78" t="e">
        <f aca="false">IF(AY952=0,"",AY952)</f>
        <v>#N/A</v>
      </c>
      <c r="BQ952" s="78" t="e">
        <f aca="false">IF(AZ952=0,"",AZ952)</f>
        <v>#N/A</v>
      </c>
      <c r="BR952" s="78" t="e">
        <f aca="false">IF(BA952=0,"",BA952)</f>
        <v>#N/A</v>
      </c>
      <c r="BS952" s="78" t="e">
        <f aca="false">IF(BB952=0,"",BB952)</f>
        <v>#N/A</v>
      </c>
      <c r="BT952" s="78" t="e">
        <f aca="false">IF(BC952=0,"",BC952)</f>
        <v>#N/A</v>
      </c>
      <c r="BU952" s="78" t="e">
        <f aca="false">IF(BD952=0,"",BD952)</f>
        <v>#N/A</v>
      </c>
    </row>
    <row r="953" customFormat="false" ht="56.7" hidden="false" customHeight="true" outlineLevel="0" collapsed="false">
      <c r="A953" s="137"/>
      <c r="B953" s="138"/>
      <c r="C953" s="139"/>
      <c r="D953" s="139"/>
      <c r="E953" s="143"/>
      <c r="F953" s="120"/>
      <c r="G953" s="121"/>
      <c r="H953" s="122"/>
      <c r="I953" s="123"/>
      <c r="J953" s="116"/>
      <c r="K953" s="124" t="str">
        <f aca="false">IF(ISBLANK(I953),"",ROUND(IF(J953&lt;&gt;"€",IF(J953="$",I953*TRANSFERENCIAS!$E$29,I953*TRANSFERENCIAS!$H$29),I953),2))</f>
        <v/>
      </c>
      <c r="L953" s="142"/>
      <c r="M953" s="142"/>
      <c r="N953" s="142"/>
      <c r="O953" s="142"/>
      <c r="P953" s="142"/>
      <c r="Q953" s="160" t="str">
        <f aca="false">IF(ISNUMBER(X953),X953,"P")</f>
        <v>P</v>
      </c>
      <c r="W953" s="129" t="n">
        <f aca="false">SUM(L953:O953)</f>
        <v>0</v>
      </c>
      <c r="X953" s="129" t="str">
        <f aca="false">IF(W953&gt;0,ABS(W953-K953),"")</f>
        <v/>
      </c>
      <c r="AO953" s="78" t="e">
        <f aca="false">VLOOKUP(F953,PTDS2!$A$1:$Q$13,2)</f>
        <v>#N/A</v>
      </c>
      <c r="AP953" s="78" t="e">
        <f aca="false">VLOOKUP(F953,PTDS2!$A$1:$Q$13,3)</f>
        <v>#N/A</v>
      </c>
      <c r="AQ953" s="78" t="e">
        <f aca="false">VLOOKUP(F953,PTDS2!$A$1:$Q$13,4)</f>
        <v>#N/A</v>
      </c>
      <c r="AR953" s="78" t="e">
        <f aca="false">VLOOKUP(F953,PTDS2!$A$1:$Q$13,5)</f>
        <v>#N/A</v>
      </c>
      <c r="AS953" s="78" t="e">
        <f aca="false">VLOOKUP(F953,PTDS2!$A$1:$Q$13,6)</f>
        <v>#N/A</v>
      </c>
      <c r="AT953" s="78" t="e">
        <f aca="false">VLOOKUP(F953,PTDS2!$A$1:$Q$13,7)</f>
        <v>#N/A</v>
      </c>
      <c r="AU953" s="78" t="e">
        <f aca="false">VLOOKUP(F953,PTDS2!$A$1:$Q$13,8)</f>
        <v>#N/A</v>
      </c>
      <c r="AV953" s="78" t="e">
        <f aca="false">VLOOKUP(F953,PTDS2!$A$1:$Q$13,9)</f>
        <v>#N/A</v>
      </c>
      <c r="AW953" s="78" t="e">
        <f aca="false">VLOOKUP(F953,PTDS2!$A$1:$Q$13,10)</f>
        <v>#N/A</v>
      </c>
      <c r="AX953" s="78" t="e">
        <f aca="false">VLOOKUP(F953,PTDS2!$A$1:$Q$13,11)</f>
        <v>#N/A</v>
      </c>
      <c r="AY953" s="78" t="e">
        <f aca="false">VLOOKUP(F953,PTDS2!$A$1:$Q$13,12)</f>
        <v>#N/A</v>
      </c>
      <c r="AZ953" s="78" t="e">
        <f aca="false">VLOOKUP(F953,PTDS2!$A$1:$Q$13,13)</f>
        <v>#N/A</v>
      </c>
      <c r="BA953" s="78" t="e">
        <f aca="false">VLOOKUP(F953,PTDS2!$A$1:$Q$13,14)</f>
        <v>#N/A</v>
      </c>
      <c r="BB953" s="78" t="e">
        <f aca="false">VLOOKUP(F953,PTDS2!$A$1:$Q$13,15)</f>
        <v>#N/A</v>
      </c>
      <c r="BC953" s="78" t="e">
        <f aca="false">VLOOKUP(F953,PTDS2!$A$1:$Q$13,16)</f>
        <v>#N/A</v>
      </c>
      <c r="BD953" s="78" t="e">
        <f aca="false">VLOOKUP(F953,PTDS2!$A$1:$Q$13,17)</f>
        <v>#N/A</v>
      </c>
      <c r="BF953" s="78" t="e">
        <f aca="false">IF(AO953=0,"",AO953)</f>
        <v>#N/A</v>
      </c>
      <c r="BG953" s="78" t="e">
        <f aca="false">IF(AP953=0,"",AP953)</f>
        <v>#N/A</v>
      </c>
      <c r="BH953" s="78" t="e">
        <f aca="false">IF(AQ953=0,"",AQ953)</f>
        <v>#N/A</v>
      </c>
      <c r="BI953" s="78" t="e">
        <f aca="false">IF(AR953=0,"",AR953)</f>
        <v>#N/A</v>
      </c>
      <c r="BJ953" s="78" t="e">
        <f aca="false">IF(AS953=0,"",AS953)</f>
        <v>#N/A</v>
      </c>
      <c r="BK953" s="78" t="e">
        <f aca="false">IF(AT953=0,"",AT953)</f>
        <v>#N/A</v>
      </c>
      <c r="BL953" s="78" t="e">
        <f aca="false">IF(AU953=0,"",AU953)</f>
        <v>#N/A</v>
      </c>
      <c r="BM953" s="78" t="e">
        <f aca="false">IF(AV953=0,"",AV953)</f>
        <v>#N/A</v>
      </c>
      <c r="BN953" s="78" t="e">
        <f aca="false">IF(AW953=0,"",AW953)</f>
        <v>#N/A</v>
      </c>
      <c r="BO953" s="78" t="e">
        <f aca="false">IF(AX953=0,"",AX953)</f>
        <v>#N/A</v>
      </c>
      <c r="BP953" s="78" t="e">
        <f aca="false">IF(AY953=0,"",AY953)</f>
        <v>#N/A</v>
      </c>
      <c r="BQ953" s="78" t="e">
        <f aca="false">IF(AZ953=0,"",AZ953)</f>
        <v>#N/A</v>
      </c>
      <c r="BR953" s="78" t="e">
        <f aca="false">IF(BA953=0,"",BA953)</f>
        <v>#N/A</v>
      </c>
      <c r="BS953" s="78" t="e">
        <f aca="false">IF(BB953=0,"",BB953)</f>
        <v>#N/A</v>
      </c>
      <c r="BT953" s="78" t="e">
        <f aca="false">IF(BC953=0,"",BC953)</f>
        <v>#N/A</v>
      </c>
      <c r="BU953" s="78" t="e">
        <f aca="false">IF(BD953=0,"",BD953)</f>
        <v>#N/A</v>
      </c>
    </row>
    <row r="954" customFormat="false" ht="56.7" hidden="false" customHeight="true" outlineLevel="0" collapsed="false">
      <c r="A954" s="137"/>
      <c r="B954" s="138"/>
      <c r="C954" s="139"/>
      <c r="D954" s="139"/>
      <c r="E954" s="143"/>
      <c r="F954" s="120"/>
      <c r="G954" s="121"/>
      <c r="H954" s="122"/>
      <c r="I954" s="123"/>
      <c r="J954" s="116"/>
      <c r="K954" s="124" t="str">
        <f aca="false">IF(ISBLANK(I954),"",ROUND(IF(J954&lt;&gt;"€",IF(J954="$",I954*TRANSFERENCIAS!$E$29,I954*TRANSFERENCIAS!$H$29),I954),2))</f>
        <v/>
      </c>
      <c r="L954" s="142"/>
      <c r="M954" s="142"/>
      <c r="N954" s="142"/>
      <c r="O954" s="142"/>
      <c r="P954" s="142"/>
      <c r="Q954" s="160" t="str">
        <f aca="false">IF(ISNUMBER(X954),X954,"P")</f>
        <v>P</v>
      </c>
      <c r="W954" s="129" t="n">
        <f aca="false">SUM(L954:O954)</f>
        <v>0</v>
      </c>
      <c r="X954" s="129" t="str">
        <f aca="false">IF(W954&gt;0,ABS(W954-K954),"")</f>
        <v/>
      </c>
      <c r="AO954" s="78" t="e">
        <f aca="false">VLOOKUP(F954,PTDS2!$A$1:$Q$13,2)</f>
        <v>#N/A</v>
      </c>
      <c r="AP954" s="78" t="e">
        <f aca="false">VLOOKUP(F954,PTDS2!$A$1:$Q$13,3)</f>
        <v>#N/A</v>
      </c>
      <c r="AQ954" s="78" t="e">
        <f aca="false">VLOOKUP(F954,PTDS2!$A$1:$Q$13,4)</f>
        <v>#N/A</v>
      </c>
      <c r="AR954" s="78" t="e">
        <f aca="false">VLOOKUP(F954,PTDS2!$A$1:$Q$13,5)</f>
        <v>#N/A</v>
      </c>
      <c r="AS954" s="78" t="e">
        <f aca="false">VLOOKUP(F954,PTDS2!$A$1:$Q$13,6)</f>
        <v>#N/A</v>
      </c>
      <c r="AT954" s="78" t="e">
        <f aca="false">VLOOKUP(F954,PTDS2!$A$1:$Q$13,7)</f>
        <v>#N/A</v>
      </c>
      <c r="AU954" s="78" t="e">
        <f aca="false">VLOOKUP(F954,PTDS2!$A$1:$Q$13,8)</f>
        <v>#N/A</v>
      </c>
      <c r="AV954" s="78" t="e">
        <f aca="false">VLOOKUP(F954,PTDS2!$A$1:$Q$13,9)</f>
        <v>#N/A</v>
      </c>
      <c r="AW954" s="78" t="e">
        <f aca="false">VLOOKUP(F954,PTDS2!$A$1:$Q$13,10)</f>
        <v>#N/A</v>
      </c>
      <c r="AX954" s="78" t="e">
        <f aca="false">VLOOKUP(F954,PTDS2!$A$1:$Q$13,11)</f>
        <v>#N/A</v>
      </c>
      <c r="AY954" s="78" t="e">
        <f aca="false">VLOOKUP(F954,PTDS2!$A$1:$Q$13,12)</f>
        <v>#N/A</v>
      </c>
      <c r="AZ954" s="78" t="e">
        <f aca="false">VLOOKUP(F954,PTDS2!$A$1:$Q$13,13)</f>
        <v>#N/A</v>
      </c>
      <c r="BA954" s="78" t="e">
        <f aca="false">VLOOKUP(F954,PTDS2!$A$1:$Q$13,14)</f>
        <v>#N/A</v>
      </c>
      <c r="BB954" s="78" t="e">
        <f aca="false">VLOOKUP(F954,PTDS2!$A$1:$Q$13,15)</f>
        <v>#N/A</v>
      </c>
      <c r="BC954" s="78" t="e">
        <f aca="false">VLOOKUP(F954,PTDS2!$A$1:$Q$13,16)</f>
        <v>#N/A</v>
      </c>
      <c r="BD954" s="78" t="e">
        <f aca="false">VLOOKUP(F954,PTDS2!$A$1:$Q$13,17)</f>
        <v>#N/A</v>
      </c>
      <c r="BF954" s="78" t="e">
        <f aca="false">IF(AO954=0,"",AO954)</f>
        <v>#N/A</v>
      </c>
      <c r="BG954" s="78" t="e">
        <f aca="false">IF(AP954=0,"",AP954)</f>
        <v>#N/A</v>
      </c>
      <c r="BH954" s="78" t="e">
        <f aca="false">IF(AQ954=0,"",AQ954)</f>
        <v>#N/A</v>
      </c>
      <c r="BI954" s="78" t="e">
        <f aca="false">IF(AR954=0,"",AR954)</f>
        <v>#N/A</v>
      </c>
      <c r="BJ954" s="78" t="e">
        <f aca="false">IF(AS954=0,"",AS954)</f>
        <v>#N/A</v>
      </c>
      <c r="BK954" s="78" t="e">
        <f aca="false">IF(AT954=0,"",AT954)</f>
        <v>#N/A</v>
      </c>
      <c r="BL954" s="78" t="e">
        <f aca="false">IF(AU954=0,"",AU954)</f>
        <v>#N/A</v>
      </c>
      <c r="BM954" s="78" t="e">
        <f aca="false">IF(AV954=0,"",AV954)</f>
        <v>#N/A</v>
      </c>
      <c r="BN954" s="78" t="e">
        <f aca="false">IF(AW954=0,"",AW954)</f>
        <v>#N/A</v>
      </c>
      <c r="BO954" s="78" t="e">
        <f aca="false">IF(AX954=0,"",AX954)</f>
        <v>#N/A</v>
      </c>
      <c r="BP954" s="78" t="e">
        <f aca="false">IF(AY954=0,"",AY954)</f>
        <v>#N/A</v>
      </c>
      <c r="BQ954" s="78" t="e">
        <f aca="false">IF(AZ954=0,"",AZ954)</f>
        <v>#N/A</v>
      </c>
      <c r="BR954" s="78" t="e">
        <f aca="false">IF(BA954=0,"",BA954)</f>
        <v>#N/A</v>
      </c>
      <c r="BS954" s="78" t="e">
        <f aca="false">IF(BB954=0,"",BB954)</f>
        <v>#N/A</v>
      </c>
      <c r="BT954" s="78" t="e">
        <f aca="false">IF(BC954=0,"",BC954)</f>
        <v>#N/A</v>
      </c>
      <c r="BU954" s="78" t="e">
        <f aca="false">IF(BD954=0,"",BD954)</f>
        <v>#N/A</v>
      </c>
    </row>
    <row r="955" customFormat="false" ht="56.7" hidden="false" customHeight="true" outlineLevel="0" collapsed="false">
      <c r="A955" s="137"/>
      <c r="B955" s="138"/>
      <c r="C955" s="139"/>
      <c r="D955" s="139"/>
      <c r="E955" s="143"/>
      <c r="F955" s="120"/>
      <c r="G955" s="121"/>
      <c r="H955" s="122"/>
      <c r="I955" s="123"/>
      <c r="J955" s="116"/>
      <c r="K955" s="124" t="str">
        <f aca="false">IF(ISBLANK(I955),"",ROUND(IF(J955&lt;&gt;"€",IF(J955="$",I955*TRANSFERENCIAS!$E$29,I955*TRANSFERENCIAS!$H$29),I955),2))</f>
        <v/>
      </c>
      <c r="L955" s="142"/>
      <c r="M955" s="142"/>
      <c r="N955" s="142"/>
      <c r="O955" s="142"/>
      <c r="P955" s="142"/>
      <c r="Q955" s="160" t="str">
        <f aca="false">IF(ISNUMBER(X955),X955,"P")</f>
        <v>P</v>
      </c>
      <c r="W955" s="129" t="n">
        <f aca="false">SUM(L955:O955)</f>
        <v>0</v>
      </c>
      <c r="X955" s="129" t="str">
        <f aca="false">IF(W955&gt;0,ABS(W955-K955),"")</f>
        <v/>
      </c>
      <c r="AO955" s="78" t="e">
        <f aca="false">VLOOKUP(F955,PTDS2!$A$1:$Q$13,2)</f>
        <v>#N/A</v>
      </c>
      <c r="AP955" s="78" t="e">
        <f aca="false">VLOOKUP(F955,PTDS2!$A$1:$Q$13,3)</f>
        <v>#N/A</v>
      </c>
      <c r="AQ955" s="78" t="e">
        <f aca="false">VLOOKUP(F955,PTDS2!$A$1:$Q$13,4)</f>
        <v>#N/A</v>
      </c>
      <c r="AR955" s="78" t="e">
        <f aca="false">VLOOKUP(F955,PTDS2!$A$1:$Q$13,5)</f>
        <v>#N/A</v>
      </c>
      <c r="AS955" s="78" t="e">
        <f aca="false">VLOOKUP(F955,PTDS2!$A$1:$Q$13,6)</f>
        <v>#N/A</v>
      </c>
      <c r="AT955" s="78" t="e">
        <f aca="false">VLOOKUP(F955,PTDS2!$A$1:$Q$13,7)</f>
        <v>#N/A</v>
      </c>
      <c r="AU955" s="78" t="e">
        <f aca="false">VLOOKUP(F955,PTDS2!$A$1:$Q$13,8)</f>
        <v>#N/A</v>
      </c>
      <c r="AV955" s="78" t="e">
        <f aca="false">VLOOKUP(F955,PTDS2!$A$1:$Q$13,9)</f>
        <v>#N/A</v>
      </c>
      <c r="AW955" s="78" t="e">
        <f aca="false">VLOOKUP(F955,PTDS2!$A$1:$Q$13,10)</f>
        <v>#N/A</v>
      </c>
      <c r="AX955" s="78" t="e">
        <f aca="false">VLOOKUP(F955,PTDS2!$A$1:$Q$13,11)</f>
        <v>#N/A</v>
      </c>
      <c r="AY955" s="78" t="e">
        <f aca="false">VLOOKUP(F955,PTDS2!$A$1:$Q$13,12)</f>
        <v>#N/A</v>
      </c>
      <c r="AZ955" s="78" t="e">
        <f aca="false">VLOOKUP(F955,PTDS2!$A$1:$Q$13,13)</f>
        <v>#N/A</v>
      </c>
      <c r="BA955" s="78" t="e">
        <f aca="false">VLOOKUP(F955,PTDS2!$A$1:$Q$13,14)</f>
        <v>#N/A</v>
      </c>
      <c r="BB955" s="78" t="e">
        <f aca="false">VLOOKUP(F955,PTDS2!$A$1:$Q$13,15)</f>
        <v>#N/A</v>
      </c>
      <c r="BC955" s="78" t="e">
        <f aca="false">VLOOKUP(F955,PTDS2!$A$1:$Q$13,16)</f>
        <v>#N/A</v>
      </c>
      <c r="BD955" s="78" t="e">
        <f aca="false">VLOOKUP(F955,PTDS2!$A$1:$Q$13,17)</f>
        <v>#N/A</v>
      </c>
      <c r="BF955" s="78" t="e">
        <f aca="false">IF(AO955=0,"",AO955)</f>
        <v>#N/A</v>
      </c>
      <c r="BG955" s="78" t="e">
        <f aca="false">IF(AP955=0,"",AP955)</f>
        <v>#N/A</v>
      </c>
      <c r="BH955" s="78" t="e">
        <f aca="false">IF(AQ955=0,"",AQ955)</f>
        <v>#N/A</v>
      </c>
      <c r="BI955" s="78" t="e">
        <f aca="false">IF(AR955=0,"",AR955)</f>
        <v>#N/A</v>
      </c>
      <c r="BJ955" s="78" t="e">
        <f aca="false">IF(AS955=0,"",AS955)</f>
        <v>#N/A</v>
      </c>
      <c r="BK955" s="78" t="e">
        <f aca="false">IF(AT955=0,"",AT955)</f>
        <v>#N/A</v>
      </c>
      <c r="BL955" s="78" t="e">
        <f aca="false">IF(AU955=0,"",AU955)</f>
        <v>#N/A</v>
      </c>
      <c r="BM955" s="78" t="e">
        <f aca="false">IF(AV955=0,"",AV955)</f>
        <v>#N/A</v>
      </c>
      <c r="BN955" s="78" t="e">
        <f aca="false">IF(AW955=0,"",AW955)</f>
        <v>#N/A</v>
      </c>
      <c r="BO955" s="78" t="e">
        <f aca="false">IF(AX955=0,"",AX955)</f>
        <v>#N/A</v>
      </c>
      <c r="BP955" s="78" t="e">
        <f aca="false">IF(AY955=0,"",AY955)</f>
        <v>#N/A</v>
      </c>
      <c r="BQ955" s="78" t="e">
        <f aca="false">IF(AZ955=0,"",AZ955)</f>
        <v>#N/A</v>
      </c>
      <c r="BR955" s="78" t="e">
        <f aca="false">IF(BA955=0,"",BA955)</f>
        <v>#N/A</v>
      </c>
      <c r="BS955" s="78" t="e">
        <f aca="false">IF(BB955=0,"",BB955)</f>
        <v>#N/A</v>
      </c>
      <c r="BT955" s="78" t="e">
        <f aca="false">IF(BC955=0,"",BC955)</f>
        <v>#N/A</v>
      </c>
      <c r="BU955" s="78" t="e">
        <f aca="false">IF(BD955=0,"",BD955)</f>
        <v>#N/A</v>
      </c>
    </row>
    <row r="956" customFormat="false" ht="56.7" hidden="false" customHeight="true" outlineLevel="0" collapsed="false">
      <c r="A956" s="137"/>
      <c r="B956" s="138"/>
      <c r="C956" s="139"/>
      <c r="D956" s="139"/>
      <c r="E956" s="143"/>
      <c r="F956" s="120"/>
      <c r="G956" s="121"/>
      <c r="H956" s="122"/>
      <c r="I956" s="123"/>
      <c r="J956" s="116"/>
      <c r="K956" s="124" t="str">
        <f aca="false">IF(ISBLANK(I956),"",ROUND(IF(J956&lt;&gt;"€",IF(J956="$",I956*TRANSFERENCIAS!$E$29,I956*TRANSFERENCIAS!$H$29),I956),2))</f>
        <v/>
      </c>
      <c r="L956" s="142"/>
      <c r="M956" s="142"/>
      <c r="N956" s="142"/>
      <c r="O956" s="142"/>
      <c r="P956" s="142"/>
      <c r="Q956" s="160" t="str">
        <f aca="false">IF(ISNUMBER(X956),X956,"P")</f>
        <v>P</v>
      </c>
      <c r="W956" s="129" t="n">
        <f aca="false">SUM(L956:O956)</f>
        <v>0</v>
      </c>
      <c r="X956" s="129" t="str">
        <f aca="false">IF(W956&gt;0,ABS(W956-K956),"")</f>
        <v/>
      </c>
      <c r="AO956" s="78" t="e">
        <f aca="false">VLOOKUP(F956,PTDS2!$A$1:$Q$13,2)</f>
        <v>#N/A</v>
      </c>
      <c r="AP956" s="78" t="e">
        <f aca="false">VLOOKUP(F956,PTDS2!$A$1:$Q$13,3)</f>
        <v>#N/A</v>
      </c>
      <c r="AQ956" s="78" t="e">
        <f aca="false">VLOOKUP(F956,PTDS2!$A$1:$Q$13,4)</f>
        <v>#N/A</v>
      </c>
      <c r="AR956" s="78" t="e">
        <f aca="false">VLOOKUP(F956,PTDS2!$A$1:$Q$13,5)</f>
        <v>#N/A</v>
      </c>
      <c r="AS956" s="78" t="e">
        <f aca="false">VLOOKUP(F956,PTDS2!$A$1:$Q$13,6)</f>
        <v>#N/A</v>
      </c>
      <c r="AT956" s="78" t="e">
        <f aca="false">VLOOKUP(F956,PTDS2!$A$1:$Q$13,7)</f>
        <v>#N/A</v>
      </c>
      <c r="AU956" s="78" t="e">
        <f aca="false">VLOOKUP(F956,PTDS2!$A$1:$Q$13,8)</f>
        <v>#N/A</v>
      </c>
      <c r="AV956" s="78" t="e">
        <f aca="false">VLOOKUP(F956,PTDS2!$A$1:$Q$13,9)</f>
        <v>#N/A</v>
      </c>
      <c r="AW956" s="78" t="e">
        <f aca="false">VLOOKUP(F956,PTDS2!$A$1:$Q$13,10)</f>
        <v>#N/A</v>
      </c>
      <c r="AX956" s="78" t="e">
        <f aca="false">VLOOKUP(F956,PTDS2!$A$1:$Q$13,11)</f>
        <v>#N/A</v>
      </c>
      <c r="AY956" s="78" t="e">
        <f aca="false">VLOOKUP(F956,PTDS2!$A$1:$Q$13,12)</f>
        <v>#N/A</v>
      </c>
      <c r="AZ956" s="78" t="e">
        <f aca="false">VLOOKUP(F956,PTDS2!$A$1:$Q$13,13)</f>
        <v>#N/A</v>
      </c>
      <c r="BA956" s="78" t="e">
        <f aca="false">VLOOKUP(F956,PTDS2!$A$1:$Q$13,14)</f>
        <v>#N/A</v>
      </c>
      <c r="BB956" s="78" t="e">
        <f aca="false">VLOOKUP(F956,PTDS2!$A$1:$Q$13,15)</f>
        <v>#N/A</v>
      </c>
      <c r="BC956" s="78" t="e">
        <f aca="false">VLOOKUP(F956,PTDS2!$A$1:$Q$13,16)</f>
        <v>#N/A</v>
      </c>
      <c r="BD956" s="78" t="e">
        <f aca="false">VLOOKUP(F956,PTDS2!$A$1:$Q$13,17)</f>
        <v>#N/A</v>
      </c>
      <c r="BF956" s="78" t="e">
        <f aca="false">IF(AO956=0,"",AO956)</f>
        <v>#N/A</v>
      </c>
      <c r="BG956" s="78" t="e">
        <f aca="false">IF(AP956=0,"",AP956)</f>
        <v>#N/A</v>
      </c>
      <c r="BH956" s="78" t="e">
        <f aca="false">IF(AQ956=0,"",AQ956)</f>
        <v>#N/A</v>
      </c>
      <c r="BI956" s="78" t="e">
        <f aca="false">IF(AR956=0,"",AR956)</f>
        <v>#N/A</v>
      </c>
      <c r="BJ956" s="78" t="e">
        <f aca="false">IF(AS956=0,"",AS956)</f>
        <v>#N/A</v>
      </c>
      <c r="BK956" s="78" t="e">
        <f aca="false">IF(AT956=0,"",AT956)</f>
        <v>#N/A</v>
      </c>
      <c r="BL956" s="78" t="e">
        <f aca="false">IF(AU956=0,"",AU956)</f>
        <v>#N/A</v>
      </c>
      <c r="BM956" s="78" t="e">
        <f aca="false">IF(AV956=0,"",AV956)</f>
        <v>#N/A</v>
      </c>
      <c r="BN956" s="78" t="e">
        <f aca="false">IF(AW956=0,"",AW956)</f>
        <v>#N/A</v>
      </c>
      <c r="BO956" s="78" t="e">
        <f aca="false">IF(AX956=0,"",AX956)</f>
        <v>#N/A</v>
      </c>
      <c r="BP956" s="78" t="e">
        <f aca="false">IF(AY956=0,"",AY956)</f>
        <v>#N/A</v>
      </c>
      <c r="BQ956" s="78" t="e">
        <f aca="false">IF(AZ956=0,"",AZ956)</f>
        <v>#N/A</v>
      </c>
      <c r="BR956" s="78" t="e">
        <f aca="false">IF(BA956=0,"",BA956)</f>
        <v>#N/A</v>
      </c>
      <c r="BS956" s="78" t="e">
        <f aca="false">IF(BB956=0,"",BB956)</f>
        <v>#N/A</v>
      </c>
      <c r="BT956" s="78" t="e">
        <f aca="false">IF(BC956=0,"",BC956)</f>
        <v>#N/A</v>
      </c>
      <c r="BU956" s="78" t="e">
        <f aca="false">IF(BD956=0,"",BD956)</f>
        <v>#N/A</v>
      </c>
    </row>
    <row r="957" customFormat="false" ht="56.7" hidden="false" customHeight="true" outlineLevel="0" collapsed="false">
      <c r="A957" s="137"/>
      <c r="B957" s="138"/>
      <c r="C957" s="139"/>
      <c r="D957" s="139"/>
      <c r="E957" s="143"/>
      <c r="F957" s="120"/>
      <c r="G957" s="121"/>
      <c r="H957" s="122"/>
      <c r="I957" s="123"/>
      <c r="J957" s="116"/>
      <c r="K957" s="124" t="str">
        <f aca="false">IF(ISBLANK(I957),"",ROUND(IF(J957&lt;&gt;"€",IF(J957="$",I957*TRANSFERENCIAS!$E$29,I957*TRANSFERENCIAS!$H$29),I957),2))</f>
        <v/>
      </c>
      <c r="L957" s="142"/>
      <c r="M957" s="142"/>
      <c r="N957" s="142"/>
      <c r="O957" s="142"/>
      <c r="P957" s="142"/>
      <c r="Q957" s="160" t="str">
        <f aca="false">IF(ISNUMBER(X957),X957,"P")</f>
        <v>P</v>
      </c>
      <c r="W957" s="129" t="n">
        <f aca="false">SUM(L957:O957)</f>
        <v>0</v>
      </c>
      <c r="X957" s="129" t="str">
        <f aca="false">IF(W957&gt;0,ABS(W957-K957),"")</f>
        <v/>
      </c>
      <c r="AO957" s="78" t="e">
        <f aca="false">VLOOKUP(F957,PTDS2!$A$1:$Q$13,2)</f>
        <v>#N/A</v>
      </c>
      <c r="AP957" s="78" t="e">
        <f aca="false">VLOOKUP(F957,PTDS2!$A$1:$Q$13,3)</f>
        <v>#N/A</v>
      </c>
      <c r="AQ957" s="78" t="e">
        <f aca="false">VLOOKUP(F957,PTDS2!$A$1:$Q$13,4)</f>
        <v>#N/A</v>
      </c>
      <c r="AR957" s="78" t="e">
        <f aca="false">VLOOKUP(F957,PTDS2!$A$1:$Q$13,5)</f>
        <v>#N/A</v>
      </c>
      <c r="AS957" s="78" t="e">
        <f aca="false">VLOOKUP(F957,PTDS2!$A$1:$Q$13,6)</f>
        <v>#N/A</v>
      </c>
      <c r="AT957" s="78" t="e">
        <f aca="false">VLOOKUP(F957,PTDS2!$A$1:$Q$13,7)</f>
        <v>#N/A</v>
      </c>
      <c r="AU957" s="78" t="e">
        <f aca="false">VLOOKUP(F957,PTDS2!$A$1:$Q$13,8)</f>
        <v>#N/A</v>
      </c>
      <c r="AV957" s="78" t="e">
        <f aca="false">VLOOKUP(F957,PTDS2!$A$1:$Q$13,9)</f>
        <v>#N/A</v>
      </c>
      <c r="AW957" s="78" t="e">
        <f aca="false">VLOOKUP(F957,PTDS2!$A$1:$Q$13,10)</f>
        <v>#N/A</v>
      </c>
      <c r="AX957" s="78" t="e">
        <f aca="false">VLOOKUP(F957,PTDS2!$A$1:$Q$13,11)</f>
        <v>#N/A</v>
      </c>
      <c r="AY957" s="78" t="e">
        <f aca="false">VLOOKUP(F957,PTDS2!$A$1:$Q$13,12)</f>
        <v>#N/A</v>
      </c>
      <c r="AZ957" s="78" t="e">
        <f aca="false">VLOOKUP(F957,PTDS2!$A$1:$Q$13,13)</f>
        <v>#N/A</v>
      </c>
      <c r="BA957" s="78" t="e">
        <f aca="false">VLOOKUP(F957,PTDS2!$A$1:$Q$13,14)</f>
        <v>#N/A</v>
      </c>
      <c r="BB957" s="78" t="e">
        <f aca="false">VLOOKUP(F957,PTDS2!$A$1:$Q$13,15)</f>
        <v>#N/A</v>
      </c>
      <c r="BC957" s="78" t="e">
        <f aca="false">VLOOKUP(F957,PTDS2!$A$1:$Q$13,16)</f>
        <v>#N/A</v>
      </c>
      <c r="BD957" s="78" t="e">
        <f aca="false">VLOOKUP(F957,PTDS2!$A$1:$Q$13,17)</f>
        <v>#N/A</v>
      </c>
      <c r="BF957" s="78" t="e">
        <f aca="false">IF(AO957=0,"",AO957)</f>
        <v>#N/A</v>
      </c>
      <c r="BG957" s="78" t="e">
        <f aca="false">IF(AP957=0,"",AP957)</f>
        <v>#N/A</v>
      </c>
      <c r="BH957" s="78" t="e">
        <f aca="false">IF(AQ957=0,"",AQ957)</f>
        <v>#N/A</v>
      </c>
      <c r="BI957" s="78" t="e">
        <f aca="false">IF(AR957=0,"",AR957)</f>
        <v>#N/A</v>
      </c>
      <c r="BJ957" s="78" t="e">
        <f aca="false">IF(AS957=0,"",AS957)</f>
        <v>#N/A</v>
      </c>
      <c r="BK957" s="78" t="e">
        <f aca="false">IF(AT957=0,"",AT957)</f>
        <v>#N/A</v>
      </c>
      <c r="BL957" s="78" t="e">
        <f aca="false">IF(AU957=0,"",AU957)</f>
        <v>#N/A</v>
      </c>
      <c r="BM957" s="78" t="e">
        <f aca="false">IF(AV957=0,"",AV957)</f>
        <v>#N/A</v>
      </c>
      <c r="BN957" s="78" t="e">
        <f aca="false">IF(AW957=0,"",AW957)</f>
        <v>#N/A</v>
      </c>
      <c r="BO957" s="78" t="e">
        <f aca="false">IF(AX957=0,"",AX957)</f>
        <v>#N/A</v>
      </c>
      <c r="BP957" s="78" t="e">
        <f aca="false">IF(AY957=0,"",AY957)</f>
        <v>#N/A</v>
      </c>
      <c r="BQ957" s="78" t="e">
        <f aca="false">IF(AZ957=0,"",AZ957)</f>
        <v>#N/A</v>
      </c>
      <c r="BR957" s="78" t="e">
        <f aca="false">IF(BA957=0,"",BA957)</f>
        <v>#N/A</v>
      </c>
      <c r="BS957" s="78" t="e">
        <f aca="false">IF(BB957=0,"",BB957)</f>
        <v>#N/A</v>
      </c>
      <c r="BT957" s="78" t="e">
        <f aca="false">IF(BC957=0,"",BC957)</f>
        <v>#N/A</v>
      </c>
      <c r="BU957" s="78" t="e">
        <f aca="false">IF(BD957=0,"",BD957)</f>
        <v>#N/A</v>
      </c>
    </row>
    <row r="958" customFormat="false" ht="56.7" hidden="false" customHeight="true" outlineLevel="0" collapsed="false">
      <c r="A958" s="137"/>
      <c r="B958" s="138"/>
      <c r="C958" s="139"/>
      <c r="D958" s="139"/>
      <c r="E958" s="143"/>
      <c r="F958" s="120"/>
      <c r="G958" s="121"/>
      <c r="H958" s="122"/>
      <c r="I958" s="123"/>
      <c r="J958" s="116"/>
      <c r="K958" s="124" t="str">
        <f aca="false">IF(ISBLANK(I958),"",ROUND(IF(J958&lt;&gt;"€",IF(J958="$",I958*TRANSFERENCIAS!$E$29,I958*TRANSFERENCIAS!$H$29),I958),2))</f>
        <v/>
      </c>
      <c r="L958" s="142"/>
      <c r="M958" s="142"/>
      <c r="N958" s="142"/>
      <c r="O958" s="142"/>
      <c r="P958" s="142"/>
      <c r="Q958" s="160" t="str">
        <f aca="false">IF(ISNUMBER(X958),X958,"P")</f>
        <v>P</v>
      </c>
      <c r="W958" s="129" t="n">
        <f aca="false">SUM(L958:O958)</f>
        <v>0</v>
      </c>
      <c r="X958" s="129" t="str">
        <f aca="false">IF(W958&gt;0,ABS(W958-K958),"")</f>
        <v/>
      </c>
      <c r="AO958" s="78" t="e">
        <f aca="false">VLOOKUP(F958,PTDS2!$A$1:$Q$13,2)</f>
        <v>#N/A</v>
      </c>
      <c r="AP958" s="78" t="e">
        <f aca="false">VLOOKUP(F958,PTDS2!$A$1:$Q$13,3)</f>
        <v>#N/A</v>
      </c>
      <c r="AQ958" s="78" t="e">
        <f aca="false">VLOOKUP(F958,PTDS2!$A$1:$Q$13,4)</f>
        <v>#N/A</v>
      </c>
      <c r="AR958" s="78" t="e">
        <f aca="false">VLOOKUP(F958,PTDS2!$A$1:$Q$13,5)</f>
        <v>#N/A</v>
      </c>
      <c r="AS958" s="78" t="e">
        <f aca="false">VLOOKUP(F958,PTDS2!$A$1:$Q$13,6)</f>
        <v>#N/A</v>
      </c>
      <c r="AT958" s="78" t="e">
        <f aca="false">VLOOKUP(F958,PTDS2!$A$1:$Q$13,7)</f>
        <v>#N/A</v>
      </c>
      <c r="AU958" s="78" t="e">
        <f aca="false">VLOOKUP(F958,PTDS2!$A$1:$Q$13,8)</f>
        <v>#N/A</v>
      </c>
      <c r="AV958" s="78" t="e">
        <f aca="false">VLOOKUP(F958,PTDS2!$A$1:$Q$13,9)</f>
        <v>#N/A</v>
      </c>
      <c r="AW958" s="78" t="e">
        <f aca="false">VLOOKUP(F958,PTDS2!$A$1:$Q$13,10)</f>
        <v>#N/A</v>
      </c>
      <c r="AX958" s="78" t="e">
        <f aca="false">VLOOKUP(F958,PTDS2!$A$1:$Q$13,11)</f>
        <v>#N/A</v>
      </c>
      <c r="AY958" s="78" t="e">
        <f aca="false">VLOOKUP(F958,PTDS2!$A$1:$Q$13,12)</f>
        <v>#N/A</v>
      </c>
      <c r="AZ958" s="78" t="e">
        <f aca="false">VLOOKUP(F958,PTDS2!$A$1:$Q$13,13)</f>
        <v>#N/A</v>
      </c>
      <c r="BA958" s="78" t="e">
        <f aca="false">VLOOKUP(F958,PTDS2!$A$1:$Q$13,14)</f>
        <v>#N/A</v>
      </c>
      <c r="BB958" s="78" t="e">
        <f aca="false">VLOOKUP(F958,PTDS2!$A$1:$Q$13,15)</f>
        <v>#N/A</v>
      </c>
      <c r="BC958" s="78" t="e">
        <f aca="false">VLOOKUP(F958,PTDS2!$A$1:$Q$13,16)</f>
        <v>#N/A</v>
      </c>
      <c r="BD958" s="78" t="e">
        <f aca="false">VLOOKUP(F958,PTDS2!$A$1:$Q$13,17)</f>
        <v>#N/A</v>
      </c>
      <c r="BF958" s="78" t="e">
        <f aca="false">IF(AO958=0,"",AO958)</f>
        <v>#N/A</v>
      </c>
      <c r="BG958" s="78" t="e">
        <f aca="false">IF(AP958=0,"",AP958)</f>
        <v>#N/A</v>
      </c>
      <c r="BH958" s="78" t="e">
        <f aca="false">IF(AQ958=0,"",AQ958)</f>
        <v>#N/A</v>
      </c>
      <c r="BI958" s="78" t="e">
        <f aca="false">IF(AR958=0,"",AR958)</f>
        <v>#N/A</v>
      </c>
      <c r="BJ958" s="78" t="e">
        <f aca="false">IF(AS958=0,"",AS958)</f>
        <v>#N/A</v>
      </c>
      <c r="BK958" s="78" t="e">
        <f aca="false">IF(AT958=0,"",AT958)</f>
        <v>#N/A</v>
      </c>
      <c r="BL958" s="78" t="e">
        <f aca="false">IF(AU958=0,"",AU958)</f>
        <v>#N/A</v>
      </c>
      <c r="BM958" s="78" t="e">
        <f aca="false">IF(AV958=0,"",AV958)</f>
        <v>#N/A</v>
      </c>
      <c r="BN958" s="78" t="e">
        <f aca="false">IF(AW958=0,"",AW958)</f>
        <v>#N/A</v>
      </c>
      <c r="BO958" s="78" t="e">
        <f aca="false">IF(AX958=0,"",AX958)</f>
        <v>#N/A</v>
      </c>
      <c r="BP958" s="78" t="e">
        <f aca="false">IF(AY958=0,"",AY958)</f>
        <v>#N/A</v>
      </c>
      <c r="BQ958" s="78" t="e">
        <f aca="false">IF(AZ958=0,"",AZ958)</f>
        <v>#N/A</v>
      </c>
      <c r="BR958" s="78" t="e">
        <f aca="false">IF(BA958=0,"",BA958)</f>
        <v>#N/A</v>
      </c>
      <c r="BS958" s="78" t="e">
        <f aca="false">IF(BB958=0,"",BB958)</f>
        <v>#N/A</v>
      </c>
      <c r="BT958" s="78" t="e">
        <f aca="false">IF(BC958=0,"",BC958)</f>
        <v>#N/A</v>
      </c>
      <c r="BU958" s="78" t="e">
        <f aca="false">IF(BD958=0,"",BD958)</f>
        <v>#N/A</v>
      </c>
    </row>
    <row r="959" customFormat="false" ht="56.7" hidden="false" customHeight="true" outlineLevel="0" collapsed="false">
      <c r="A959" s="137"/>
      <c r="B959" s="138"/>
      <c r="C959" s="139"/>
      <c r="D959" s="139"/>
      <c r="E959" s="143"/>
      <c r="F959" s="120"/>
      <c r="G959" s="121"/>
      <c r="H959" s="122"/>
      <c r="I959" s="123"/>
      <c r="J959" s="116"/>
      <c r="K959" s="124" t="str">
        <f aca="false">IF(ISBLANK(I959),"",ROUND(IF(J959&lt;&gt;"€",IF(J959="$",I959*TRANSFERENCIAS!$E$29,I959*TRANSFERENCIAS!$H$29),I959),2))</f>
        <v/>
      </c>
      <c r="L959" s="142"/>
      <c r="M959" s="142"/>
      <c r="N959" s="142"/>
      <c r="O959" s="142"/>
      <c r="P959" s="142"/>
      <c r="Q959" s="160" t="str">
        <f aca="false">IF(ISNUMBER(X959),X959,"P")</f>
        <v>P</v>
      </c>
      <c r="W959" s="129" t="n">
        <f aca="false">SUM(L959:O959)</f>
        <v>0</v>
      </c>
      <c r="X959" s="129" t="str">
        <f aca="false">IF(W959&gt;0,ABS(W959-K959),"")</f>
        <v/>
      </c>
      <c r="AO959" s="78" t="e">
        <f aca="false">VLOOKUP(F959,PTDS2!$A$1:$Q$13,2)</f>
        <v>#N/A</v>
      </c>
      <c r="AP959" s="78" t="e">
        <f aca="false">VLOOKUP(F959,PTDS2!$A$1:$Q$13,3)</f>
        <v>#N/A</v>
      </c>
      <c r="AQ959" s="78" t="e">
        <f aca="false">VLOOKUP(F959,PTDS2!$A$1:$Q$13,4)</f>
        <v>#N/A</v>
      </c>
      <c r="AR959" s="78" t="e">
        <f aca="false">VLOOKUP(F959,PTDS2!$A$1:$Q$13,5)</f>
        <v>#N/A</v>
      </c>
      <c r="AS959" s="78" t="e">
        <f aca="false">VLOOKUP(F959,PTDS2!$A$1:$Q$13,6)</f>
        <v>#N/A</v>
      </c>
      <c r="AT959" s="78" t="e">
        <f aca="false">VLOOKUP(F959,PTDS2!$A$1:$Q$13,7)</f>
        <v>#N/A</v>
      </c>
      <c r="AU959" s="78" t="e">
        <f aca="false">VLOOKUP(F959,PTDS2!$A$1:$Q$13,8)</f>
        <v>#N/A</v>
      </c>
      <c r="AV959" s="78" t="e">
        <f aca="false">VLOOKUP(F959,PTDS2!$A$1:$Q$13,9)</f>
        <v>#N/A</v>
      </c>
      <c r="AW959" s="78" t="e">
        <f aca="false">VLOOKUP(F959,PTDS2!$A$1:$Q$13,10)</f>
        <v>#N/A</v>
      </c>
      <c r="AX959" s="78" t="e">
        <f aca="false">VLOOKUP(F959,PTDS2!$A$1:$Q$13,11)</f>
        <v>#N/A</v>
      </c>
      <c r="AY959" s="78" t="e">
        <f aca="false">VLOOKUP(F959,PTDS2!$A$1:$Q$13,12)</f>
        <v>#N/A</v>
      </c>
      <c r="AZ959" s="78" t="e">
        <f aca="false">VLOOKUP(F959,PTDS2!$A$1:$Q$13,13)</f>
        <v>#N/A</v>
      </c>
      <c r="BA959" s="78" t="e">
        <f aca="false">VLOOKUP(F959,PTDS2!$A$1:$Q$13,14)</f>
        <v>#N/A</v>
      </c>
      <c r="BB959" s="78" t="e">
        <f aca="false">VLOOKUP(F959,PTDS2!$A$1:$Q$13,15)</f>
        <v>#N/A</v>
      </c>
      <c r="BC959" s="78" t="e">
        <f aca="false">VLOOKUP(F959,PTDS2!$A$1:$Q$13,16)</f>
        <v>#N/A</v>
      </c>
      <c r="BD959" s="78" t="e">
        <f aca="false">VLOOKUP(F959,PTDS2!$A$1:$Q$13,17)</f>
        <v>#N/A</v>
      </c>
      <c r="BF959" s="78" t="e">
        <f aca="false">IF(AO959=0,"",AO959)</f>
        <v>#N/A</v>
      </c>
      <c r="BG959" s="78" t="e">
        <f aca="false">IF(AP959=0,"",AP959)</f>
        <v>#N/A</v>
      </c>
      <c r="BH959" s="78" t="e">
        <f aca="false">IF(AQ959=0,"",AQ959)</f>
        <v>#N/A</v>
      </c>
      <c r="BI959" s="78" t="e">
        <f aca="false">IF(AR959=0,"",AR959)</f>
        <v>#N/A</v>
      </c>
      <c r="BJ959" s="78" t="e">
        <f aca="false">IF(AS959=0,"",AS959)</f>
        <v>#N/A</v>
      </c>
      <c r="BK959" s="78" t="e">
        <f aca="false">IF(AT959=0,"",AT959)</f>
        <v>#N/A</v>
      </c>
      <c r="BL959" s="78" t="e">
        <f aca="false">IF(AU959=0,"",AU959)</f>
        <v>#N/A</v>
      </c>
      <c r="BM959" s="78" t="e">
        <f aca="false">IF(AV959=0,"",AV959)</f>
        <v>#N/A</v>
      </c>
      <c r="BN959" s="78" t="e">
        <f aca="false">IF(AW959=0,"",AW959)</f>
        <v>#N/A</v>
      </c>
      <c r="BO959" s="78" t="e">
        <f aca="false">IF(AX959=0,"",AX959)</f>
        <v>#N/A</v>
      </c>
      <c r="BP959" s="78" t="e">
        <f aca="false">IF(AY959=0,"",AY959)</f>
        <v>#N/A</v>
      </c>
      <c r="BQ959" s="78" t="e">
        <f aca="false">IF(AZ959=0,"",AZ959)</f>
        <v>#N/A</v>
      </c>
      <c r="BR959" s="78" t="e">
        <f aca="false">IF(BA959=0,"",BA959)</f>
        <v>#N/A</v>
      </c>
      <c r="BS959" s="78" t="e">
        <f aca="false">IF(BB959=0,"",BB959)</f>
        <v>#N/A</v>
      </c>
      <c r="BT959" s="78" t="e">
        <f aca="false">IF(BC959=0,"",BC959)</f>
        <v>#N/A</v>
      </c>
      <c r="BU959" s="78" t="e">
        <f aca="false">IF(BD959=0,"",BD959)</f>
        <v>#N/A</v>
      </c>
    </row>
    <row r="960" customFormat="false" ht="56.7" hidden="false" customHeight="true" outlineLevel="0" collapsed="false">
      <c r="A960" s="137"/>
      <c r="B960" s="138"/>
      <c r="C960" s="139"/>
      <c r="D960" s="139"/>
      <c r="E960" s="143"/>
      <c r="F960" s="120"/>
      <c r="G960" s="121"/>
      <c r="H960" s="122"/>
      <c r="I960" s="123"/>
      <c r="J960" s="116"/>
      <c r="K960" s="124" t="str">
        <f aca="false">IF(ISBLANK(I960),"",ROUND(IF(J960&lt;&gt;"€",IF(J960="$",I960*TRANSFERENCIAS!$E$29,I960*TRANSFERENCIAS!$H$29),I960),2))</f>
        <v/>
      </c>
      <c r="L960" s="142"/>
      <c r="M960" s="142"/>
      <c r="N960" s="142"/>
      <c r="O960" s="142"/>
      <c r="P960" s="142"/>
      <c r="Q960" s="160" t="str">
        <f aca="false">IF(ISNUMBER(X960),X960,"P")</f>
        <v>P</v>
      </c>
      <c r="W960" s="129" t="n">
        <f aca="false">SUM(L960:O960)</f>
        <v>0</v>
      </c>
      <c r="X960" s="129" t="str">
        <f aca="false">IF(W960&gt;0,ABS(W960-K960),"")</f>
        <v/>
      </c>
      <c r="AO960" s="78" t="e">
        <f aca="false">VLOOKUP(F960,PTDS2!$A$1:$Q$13,2)</f>
        <v>#N/A</v>
      </c>
      <c r="AP960" s="78" t="e">
        <f aca="false">VLOOKUP(F960,PTDS2!$A$1:$Q$13,3)</f>
        <v>#N/A</v>
      </c>
      <c r="AQ960" s="78" t="e">
        <f aca="false">VLOOKUP(F960,PTDS2!$A$1:$Q$13,4)</f>
        <v>#N/A</v>
      </c>
      <c r="AR960" s="78" t="e">
        <f aca="false">VLOOKUP(F960,PTDS2!$A$1:$Q$13,5)</f>
        <v>#N/A</v>
      </c>
      <c r="AS960" s="78" t="e">
        <f aca="false">VLOOKUP(F960,PTDS2!$A$1:$Q$13,6)</f>
        <v>#N/A</v>
      </c>
      <c r="AT960" s="78" t="e">
        <f aca="false">VLOOKUP(F960,PTDS2!$A$1:$Q$13,7)</f>
        <v>#N/A</v>
      </c>
      <c r="AU960" s="78" t="e">
        <f aca="false">VLOOKUP(F960,PTDS2!$A$1:$Q$13,8)</f>
        <v>#N/A</v>
      </c>
      <c r="AV960" s="78" t="e">
        <f aca="false">VLOOKUP(F960,PTDS2!$A$1:$Q$13,9)</f>
        <v>#N/A</v>
      </c>
      <c r="AW960" s="78" t="e">
        <f aca="false">VLOOKUP(F960,PTDS2!$A$1:$Q$13,10)</f>
        <v>#N/A</v>
      </c>
      <c r="AX960" s="78" t="e">
        <f aca="false">VLOOKUP(F960,PTDS2!$A$1:$Q$13,11)</f>
        <v>#N/A</v>
      </c>
      <c r="AY960" s="78" t="e">
        <f aca="false">VLOOKUP(F960,PTDS2!$A$1:$Q$13,12)</f>
        <v>#N/A</v>
      </c>
      <c r="AZ960" s="78" t="e">
        <f aca="false">VLOOKUP(F960,PTDS2!$A$1:$Q$13,13)</f>
        <v>#N/A</v>
      </c>
      <c r="BA960" s="78" t="e">
        <f aca="false">VLOOKUP(F960,PTDS2!$A$1:$Q$13,14)</f>
        <v>#N/A</v>
      </c>
      <c r="BB960" s="78" t="e">
        <f aca="false">VLOOKUP(F960,PTDS2!$A$1:$Q$13,15)</f>
        <v>#N/A</v>
      </c>
      <c r="BC960" s="78" t="e">
        <f aca="false">VLOOKUP(F960,PTDS2!$A$1:$Q$13,16)</f>
        <v>#N/A</v>
      </c>
      <c r="BD960" s="78" t="e">
        <f aca="false">VLOOKUP(F960,PTDS2!$A$1:$Q$13,17)</f>
        <v>#N/A</v>
      </c>
      <c r="BF960" s="78" t="e">
        <f aca="false">IF(AO960=0,"",AO960)</f>
        <v>#N/A</v>
      </c>
      <c r="BG960" s="78" t="e">
        <f aca="false">IF(AP960=0,"",AP960)</f>
        <v>#N/A</v>
      </c>
      <c r="BH960" s="78" t="e">
        <f aca="false">IF(AQ960=0,"",AQ960)</f>
        <v>#N/A</v>
      </c>
      <c r="BI960" s="78" t="e">
        <f aca="false">IF(AR960=0,"",AR960)</f>
        <v>#N/A</v>
      </c>
      <c r="BJ960" s="78" t="e">
        <f aca="false">IF(AS960=0,"",AS960)</f>
        <v>#N/A</v>
      </c>
      <c r="BK960" s="78" t="e">
        <f aca="false">IF(AT960=0,"",AT960)</f>
        <v>#N/A</v>
      </c>
      <c r="BL960" s="78" t="e">
        <f aca="false">IF(AU960=0,"",AU960)</f>
        <v>#N/A</v>
      </c>
      <c r="BM960" s="78" t="e">
        <f aca="false">IF(AV960=0,"",AV960)</f>
        <v>#N/A</v>
      </c>
      <c r="BN960" s="78" t="e">
        <f aca="false">IF(AW960=0,"",AW960)</f>
        <v>#N/A</v>
      </c>
      <c r="BO960" s="78" t="e">
        <f aca="false">IF(AX960=0,"",AX960)</f>
        <v>#N/A</v>
      </c>
      <c r="BP960" s="78" t="e">
        <f aca="false">IF(AY960=0,"",AY960)</f>
        <v>#N/A</v>
      </c>
      <c r="BQ960" s="78" t="e">
        <f aca="false">IF(AZ960=0,"",AZ960)</f>
        <v>#N/A</v>
      </c>
      <c r="BR960" s="78" t="e">
        <f aca="false">IF(BA960=0,"",BA960)</f>
        <v>#N/A</v>
      </c>
      <c r="BS960" s="78" t="e">
        <f aca="false">IF(BB960=0,"",BB960)</f>
        <v>#N/A</v>
      </c>
      <c r="BT960" s="78" t="e">
        <f aca="false">IF(BC960=0,"",BC960)</f>
        <v>#N/A</v>
      </c>
      <c r="BU960" s="78" t="e">
        <f aca="false">IF(BD960=0,"",BD960)</f>
        <v>#N/A</v>
      </c>
    </row>
    <row r="961" customFormat="false" ht="56.7" hidden="false" customHeight="true" outlineLevel="0" collapsed="false">
      <c r="A961" s="137"/>
      <c r="B961" s="138"/>
      <c r="C961" s="139"/>
      <c r="D961" s="139"/>
      <c r="E961" s="143"/>
      <c r="F961" s="120"/>
      <c r="G961" s="121"/>
      <c r="H961" s="122"/>
      <c r="I961" s="123"/>
      <c r="J961" s="116"/>
      <c r="K961" s="124" t="str">
        <f aca="false">IF(ISBLANK(I961),"",ROUND(IF(J961&lt;&gt;"€",IF(J961="$",I961*TRANSFERENCIAS!$E$29,I961*TRANSFERENCIAS!$H$29),I961),2))</f>
        <v/>
      </c>
      <c r="L961" s="142"/>
      <c r="M961" s="142"/>
      <c r="N961" s="142"/>
      <c r="O961" s="142"/>
      <c r="P961" s="142"/>
      <c r="Q961" s="160" t="str">
        <f aca="false">IF(ISNUMBER(X961),X961,"P")</f>
        <v>P</v>
      </c>
      <c r="W961" s="129" t="n">
        <f aca="false">SUM(L961:O961)</f>
        <v>0</v>
      </c>
      <c r="X961" s="129" t="str">
        <f aca="false">IF(W961&gt;0,ABS(W961-K961),"")</f>
        <v/>
      </c>
      <c r="AO961" s="78" t="e">
        <f aca="false">VLOOKUP(F961,PTDS2!$A$1:$Q$13,2)</f>
        <v>#N/A</v>
      </c>
      <c r="AP961" s="78" t="e">
        <f aca="false">VLOOKUP(F961,PTDS2!$A$1:$Q$13,3)</f>
        <v>#N/A</v>
      </c>
      <c r="AQ961" s="78" t="e">
        <f aca="false">VLOOKUP(F961,PTDS2!$A$1:$Q$13,4)</f>
        <v>#N/A</v>
      </c>
      <c r="AR961" s="78" t="e">
        <f aca="false">VLOOKUP(F961,PTDS2!$A$1:$Q$13,5)</f>
        <v>#N/A</v>
      </c>
      <c r="AS961" s="78" t="e">
        <f aca="false">VLOOKUP(F961,PTDS2!$A$1:$Q$13,6)</f>
        <v>#N/A</v>
      </c>
      <c r="AT961" s="78" t="e">
        <f aca="false">VLOOKUP(F961,PTDS2!$A$1:$Q$13,7)</f>
        <v>#N/A</v>
      </c>
      <c r="AU961" s="78" t="e">
        <f aca="false">VLOOKUP(F961,PTDS2!$A$1:$Q$13,8)</f>
        <v>#N/A</v>
      </c>
      <c r="AV961" s="78" t="e">
        <f aca="false">VLOOKUP(F961,PTDS2!$A$1:$Q$13,9)</f>
        <v>#N/A</v>
      </c>
      <c r="AW961" s="78" t="e">
        <f aca="false">VLOOKUP(F961,PTDS2!$A$1:$Q$13,10)</f>
        <v>#N/A</v>
      </c>
      <c r="AX961" s="78" t="e">
        <f aca="false">VLOOKUP(F961,PTDS2!$A$1:$Q$13,11)</f>
        <v>#N/A</v>
      </c>
      <c r="AY961" s="78" t="e">
        <f aca="false">VLOOKUP(F961,PTDS2!$A$1:$Q$13,12)</f>
        <v>#N/A</v>
      </c>
      <c r="AZ961" s="78" t="e">
        <f aca="false">VLOOKUP(F961,PTDS2!$A$1:$Q$13,13)</f>
        <v>#N/A</v>
      </c>
      <c r="BA961" s="78" t="e">
        <f aca="false">VLOOKUP(F961,PTDS2!$A$1:$Q$13,14)</f>
        <v>#N/A</v>
      </c>
      <c r="BB961" s="78" t="e">
        <f aca="false">VLOOKUP(F961,PTDS2!$A$1:$Q$13,15)</f>
        <v>#N/A</v>
      </c>
      <c r="BC961" s="78" t="e">
        <f aca="false">VLOOKUP(F961,PTDS2!$A$1:$Q$13,16)</f>
        <v>#N/A</v>
      </c>
      <c r="BD961" s="78" t="e">
        <f aca="false">VLOOKUP(F961,PTDS2!$A$1:$Q$13,17)</f>
        <v>#N/A</v>
      </c>
      <c r="BF961" s="78" t="e">
        <f aca="false">IF(AO961=0,"",AO961)</f>
        <v>#N/A</v>
      </c>
      <c r="BG961" s="78" t="e">
        <f aca="false">IF(AP961=0,"",AP961)</f>
        <v>#N/A</v>
      </c>
      <c r="BH961" s="78" t="e">
        <f aca="false">IF(AQ961=0,"",AQ961)</f>
        <v>#N/A</v>
      </c>
      <c r="BI961" s="78" t="e">
        <f aca="false">IF(AR961=0,"",AR961)</f>
        <v>#N/A</v>
      </c>
      <c r="BJ961" s="78" t="e">
        <f aca="false">IF(AS961=0,"",AS961)</f>
        <v>#N/A</v>
      </c>
      <c r="BK961" s="78" t="e">
        <f aca="false">IF(AT961=0,"",AT961)</f>
        <v>#N/A</v>
      </c>
      <c r="BL961" s="78" t="e">
        <f aca="false">IF(AU961=0,"",AU961)</f>
        <v>#N/A</v>
      </c>
      <c r="BM961" s="78" t="e">
        <f aca="false">IF(AV961=0,"",AV961)</f>
        <v>#N/A</v>
      </c>
      <c r="BN961" s="78" t="e">
        <f aca="false">IF(AW961=0,"",AW961)</f>
        <v>#N/A</v>
      </c>
      <c r="BO961" s="78" t="e">
        <f aca="false">IF(AX961=0,"",AX961)</f>
        <v>#N/A</v>
      </c>
      <c r="BP961" s="78" t="e">
        <f aca="false">IF(AY961=0,"",AY961)</f>
        <v>#N/A</v>
      </c>
      <c r="BQ961" s="78" t="e">
        <f aca="false">IF(AZ961=0,"",AZ961)</f>
        <v>#N/A</v>
      </c>
      <c r="BR961" s="78" t="e">
        <f aca="false">IF(BA961=0,"",BA961)</f>
        <v>#N/A</v>
      </c>
      <c r="BS961" s="78" t="e">
        <f aca="false">IF(BB961=0,"",BB961)</f>
        <v>#N/A</v>
      </c>
      <c r="BT961" s="78" t="e">
        <f aca="false">IF(BC961=0,"",BC961)</f>
        <v>#N/A</v>
      </c>
      <c r="BU961" s="78" t="e">
        <f aca="false">IF(BD961=0,"",BD961)</f>
        <v>#N/A</v>
      </c>
    </row>
    <row r="962" customFormat="false" ht="56.7" hidden="false" customHeight="true" outlineLevel="0" collapsed="false">
      <c r="A962" s="137"/>
      <c r="B962" s="138"/>
      <c r="C962" s="139"/>
      <c r="D962" s="139"/>
      <c r="E962" s="143"/>
      <c r="F962" s="120"/>
      <c r="G962" s="121"/>
      <c r="H962" s="122"/>
      <c r="I962" s="123"/>
      <c r="J962" s="116"/>
      <c r="K962" s="124" t="str">
        <f aca="false">IF(ISBLANK(I962),"",ROUND(IF(J962&lt;&gt;"€",IF(J962="$",I962*TRANSFERENCIAS!$E$29,I962*TRANSFERENCIAS!$H$29),I962),2))</f>
        <v/>
      </c>
      <c r="L962" s="142"/>
      <c r="M962" s="142"/>
      <c r="N962" s="142"/>
      <c r="O962" s="142"/>
      <c r="P962" s="142"/>
      <c r="Q962" s="160" t="str">
        <f aca="false">IF(ISNUMBER(X962),X962,"P")</f>
        <v>P</v>
      </c>
      <c r="W962" s="129" t="n">
        <f aca="false">SUM(L962:O962)</f>
        <v>0</v>
      </c>
      <c r="X962" s="129" t="str">
        <f aca="false">IF(W962&gt;0,ABS(W962-K962),"")</f>
        <v/>
      </c>
      <c r="AO962" s="78" t="e">
        <f aca="false">VLOOKUP(F962,PTDS2!$A$1:$Q$13,2)</f>
        <v>#N/A</v>
      </c>
      <c r="AP962" s="78" t="e">
        <f aca="false">VLOOKUP(F962,PTDS2!$A$1:$Q$13,3)</f>
        <v>#N/A</v>
      </c>
      <c r="AQ962" s="78" t="e">
        <f aca="false">VLOOKUP(F962,PTDS2!$A$1:$Q$13,4)</f>
        <v>#N/A</v>
      </c>
      <c r="AR962" s="78" t="e">
        <f aca="false">VLOOKUP(F962,PTDS2!$A$1:$Q$13,5)</f>
        <v>#N/A</v>
      </c>
      <c r="AS962" s="78" t="e">
        <f aca="false">VLOOKUP(F962,PTDS2!$A$1:$Q$13,6)</f>
        <v>#N/A</v>
      </c>
      <c r="AT962" s="78" t="e">
        <f aca="false">VLOOKUP(F962,PTDS2!$A$1:$Q$13,7)</f>
        <v>#N/A</v>
      </c>
      <c r="AU962" s="78" t="e">
        <f aca="false">VLOOKUP(F962,PTDS2!$A$1:$Q$13,8)</f>
        <v>#N/A</v>
      </c>
      <c r="AV962" s="78" t="e">
        <f aca="false">VLOOKUP(F962,PTDS2!$A$1:$Q$13,9)</f>
        <v>#N/A</v>
      </c>
      <c r="AW962" s="78" t="e">
        <f aca="false">VLOOKUP(F962,PTDS2!$A$1:$Q$13,10)</f>
        <v>#N/A</v>
      </c>
      <c r="AX962" s="78" t="e">
        <f aca="false">VLOOKUP(F962,PTDS2!$A$1:$Q$13,11)</f>
        <v>#N/A</v>
      </c>
      <c r="AY962" s="78" t="e">
        <f aca="false">VLOOKUP(F962,PTDS2!$A$1:$Q$13,12)</f>
        <v>#N/A</v>
      </c>
      <c r="AZ962" s="78" t="e">
        <f aca="false">VLOOKUP(F962,PTDS2!$A$1:$Q$13,13)</f>
        <v>#N/A</v>
      </c>
      <c r="BA962" s="78" t="e">
        <f aca="false">VLOOKUP(F962,PTDS2!$A$1:$Q$13,14)</f>
        <v>#N/A</v>
      </c>
      <c r="BB962" s="78" t="e">
        <f aca="false">VLOOKUP(F962,PTDS2!$A$1:$Q$13,15)</f>
        <v>#N/A</v>
      </c>
      <c r="BC962" s="78" t="e">
        <f aca="false">VLOOKUP(F962,PTDS2!$A$1:$Q$13,16)</f>
        <v>#N/A</v>
      </c>
      <c r="BD962" s="78" t="e">
        <f aca="false">VLOOKUP(F962,PTDS2!$A$1:$Q$13,17)</f>
        <v>#N/A</v>
      </c>
      <c r="BF962" s="78" t="e">
        <f aca="false">IF(AO962=0,"",AO962)</f>
        <v>#N/A</v>
      </c>
      <c r="BG962" s="78" t="e">
        <f aca="false">IF(AP962=0,"",AP962)</f>
        <v>#N/A</v>
      </c>
      <c r="BH962" s="78" t="e">
        <f aca="false">IF(AQ962=0,"",AQ962)</f>
        <v>#N/A</v>
      </c>
      <c r="BI962" s="78" t="e">
        <f aca="false">IF(AR962=0,"",AR962)</f>
        <v>#N/A</v>
      </c>
      <c r="BJ962" s="78" t="e">
        <f aca="false">IF(AS962=0,"",AS962)</f>
        <v>#N/A</v>
      </c>
      <c r="BK962" s="78" t="e">
        <f aca="false">IF(AT962=0,"",AT962)</f>
        <v>#N/A</v>
      </c>
      <c r="BL962" s="78" t="e">
        <f aca="false">IF(AU962=0,"",AU962)</f>
        <v>#N/A</v>
      </c>
      <c r="BM962" s="78" t="e">
        <f aca="false">IF(AV962=0,"",AV962)</f>
        <v>#N/A</v>
      </c>
      <c r="BN962" s="78" t="e">
        <f aca="false">IF(AW962=0,"",AW962)</f>
        <v>#N/A</v>
      </c>
      <c r="BO962" s="78" t="e">
        <f aca="false">IF(AX962=0,"",AX962)</f>
        <v>#N/A</v>
      </c>
      <c r="BP962" s="78" t="e">
        <f aca="false">IF(AY962=0,"",AY962)</f>
        <v>#N/A</v>
      </c>
      <c r="BQ962" s="78" t="e">
        <f aca="false">IF(AZ962=0,"",AZ962)</f>
        <v>#N/A</v>
      </c>
      <c r="BR962" s="78" t="e">
        <f aca="false">IF(BA962=0,"",BA962)</f>
        <v>#N/A</v>
      </c>
      <c r="BS962" s="78" t="e">
        <f aca="false">IF(BB962=0,"",BB962)</f>
        <v>#N/A</v>
      </c>
      <c r="BT962" s="78" t="e">
        <f aca="false">IF(BC962=0,"",BC962)</f>
        <v>#N/A</v>
      </c>
      <c r="BU962" s="78" t="e">
        <f aca="false">IF(BD962=0,"",BD962)</f>
        <v>#N/A</v>
      </c>
    </row>
    <row r="963" customFormat="false" ht="56.7" hidden="false" customHeight="true" outlineLevel="0" collapsed="false">
      <c r="A963" s="137"/>
      <c r="B963" s="138"/>
      <c r="C963" s="139"/>
      <c r="D963" s="139"/>
      <c r="E963" s="143"/>
      <c r="F963" s="120"/>
      <c r="G963" s="121"/>
      <c r="H963" s="122"/>
      <c r="I963" s="123"/>
      <c r="J963" s="116"/>
      <c r="K963" s="124" t="str">
        <f aca="false">IF(ISBLANK(I963),"",ROUND(IF(J963&lt;&gt;"€",IF(J963="$",I963*TRANSFERENCIAS!$E$29,I963*TRANSFERENCIAS!$H$29),I963),2))</f>
        <v/>
      </c>
      <c r="L963" s="142"/>
      <c r="M963" s="142"/>
      <c r="N963" s="142"/>
      <c r="O963" s="142"/>
      <c r="P963" s="142"/>
      <c r="Q963" s="160" t="str">
        <f aca="false">IF(ISNUMBER(X963),X963,"P")</f>
        <v>P</v>
      </c>
      <c r="W963" s="129" t="n">
        <f aca="false">SUM(L963:O963)</f>
        <v>0</v>
      </c>
      <c r="X963" s="129" t="str">
        <f aca="false">IF(W963&gt;0,ABS(W963-K963),"")</f>
        <v/>
      </c>
      <c r="AO963" s="78" t="e">
        <f aca="false">VLOOKUP(F963,PTDS2!$A$1:$Q$13,2)</f>
        <v>#N/A</v>
      </c>
      <c r="AP963" s="78" t="e">
        <f aca="false">VLOOKUP(F963,PTDS2!$A$1:$Q$13,3)</f>
        <v>#N/A</v>
      </c>
      <c r="AQ963" s="78" t="e">
        <f aca="false">VLOOKUP(F963,PTDS2!$A$1:$Q$13,4)</f>
        <v>#N/A</v>
      </c>
      <c r="AR963" s="78" t="e">
        <f aca="false">VLOOKUP(F963,PTDS2!$A$1:$Q$13,5)</f>
        <v>#N/A</v>
      </c>
      <c r="AS963" s="78" t="e">
        <f aca="false">VLOOKUP(F963,PTDS2!$A$1:$Q$13,6)</f>
        <v>#N/A</v>
      </c>
      <c r="AT963" s="78" t="e">
        <f aca="false">VLOOKUP(F963,PTDS2!$A$1:$Q$13,7)</f>
        <v>#N/A</v>
      </c>
      <c r="AU963" s="78" t="e">
        <f aca="false">VLOOKUP(F963,PTDS2!$A$1:$Q$13,8)</f>
        <v>#N/A</v>
      </c>
      <c r="AV963" s="78" t="e">
        <f aca="false">VLOOKUP(F963,PTDS2!$A$1:$Q$13,9)</f>
        <v>#N/A</v>
      </c>
      <c r="AW963" s="78" t="e">
        <f aca="false">VLOOKUP(F963,PTDS2!$A$1:$Q$13,10)</f>
        <v>#N/A</v>
      </c>
      <c r="AX963" s="78" t="e">
        <f aca="false">VLOOKUP(F963,PTDS2!$A$1:$Q$13,11)</f>
        <v>#N/A</v>
      </c>
      <c r="AY963" s="78" t="e">
        <f aca="false">VLOOKUP(F963,PTDS2!$A$1:$Q$13,12)</f>
        <v>#N/A</v>
      </c>
      <c r="AZ963" s="78" t="e">
        <f aca="false">VLOOKUP(F963,PTDS2!$A$1:$Q$13,13)</f>
        <v>#N/A</v>
      </c>
      <c r="BA963" s="78" t="e">
        <f aca="false">VLOOKUP(F963,PTDS2!$A$1:$Q$13,14)</f>
        <v>#N/A</v>
      </c>
      <c r="BB963" s="78" t="e">
        <f aca="false">VLOOKUP(F963,PTDS2!$A$1:$Q$13,15)</f>
        <v>#N/A</v>
      </c>
      <c r="BC963" s="78" t="e">
        <f aca="false">VLOOKUP(F963,PTDS2!$A$1:$Q$13,16)</f>
        <v>#N/A</v>
      </c>
      <c r="BD963" s="78" t="e">
        <f aca="false">VLOOKUP(F963,PTDS2!$A$1:$Q$13,17)</f>
        <v>#N/A</v>
      </c>
      <c r="BF963" s="78" t="e">
        <f aca="false">IF(AO963=0,"",AO963)</f>
        <v>#N/A</v>
      </c>
      <c r="BG963" s="78" t="e">
        <f aca="false">IF(AP963=0,"",AP963)</f>
        <v>#N/A</v>
      </c>
      <c r="BH963" s="78" t="e">
        <f aca="false">IF(AQ963=0,"",AQ963)</f>
        <v>#N/A</v>
      </c>
      <c r="BI963" s="78" t="e">
        <f aca="false">IF(AR963=0,"",AR963)</f>
        <v>#N/A</v>
      </c>
      <c r="BJ963" s="78" t="e">
        <f aca="false">IF(AS963=0,"",AS963)</f>
        <v>#N/A</v>
      </c>
      <c r="BK963" s="78" t="e">
        <f aca="false">IF(AT963=0,"",AT963)</f>
        <v>#N/A</v>
      </c>
      <c r="BL963" s="78" t="e">
        <f aca="false">IF(AU963=0,"",AU963)</f>
        <v>#N/A</v>
      </c>
      <c r="BM963" s="78" t="e">
        <f aca="false">IF(AV963=0,"",AV963)</f>
        <v>#N/A</v>
      </c>
      <c r="BN963" s="78" t="e">
        <f aca="false">IF(AW963=0,"",AW963)</f>
        <v>#N/A</v>
      </c>
      <c r="BO963" s="78" t="e">
        <f aca="false">IF(AX963=0,"",AX963)</f>
        <v>#N/A</v>
      </c>
      <c r="BP963" s="78" t="e">
        <f aca="false">IF(AY963=0,"",AY963)</f>
        <v>#N/A</v>
      </c>
      <c r="BQ963" s="78" t="e">
        <f aca="false">IF(AZ963=0,"",AZ963)</f>
        <v>#N/A</v>
      </c>
      <c r="BR963" s="78" t="e">
        <f aca="false">IF(BA963=0,"",BA963)</f>
        <v>#N/A</v>
      </c>
      <c r="BS963" s="78" t="e">
        <f aca="false">IF(BB963=0,"",BB963)</f>
        <v>#N/A</v>
      </c>
      <c r="BT963" s="78" t="e">
        <f aca="false">IF(BC963=0,"",BC963)</f>
        <v>#N/A</v>
      </c>
      <c r="BU963" s="78" t="e">
        <f aca="false">IF(BD963=0,"",BD963)</f>
        <v>#N/A</v>
      </c>
    </row>
    <row r="964" customFormat="false" ht="56.7" hidden="false" customHeight="true" outlineLevel="0" collapsed="false">
      <c r="A964" s="137"/>
      <c r="B964" s="138"/>
      <c r="C964" s="139"/>
      <c r="D964" s="139"/>
      <c r="E964" s="143"/>
      <c r="F964" s="120"/>
      <c r="G964" s="121"/>
      <c r="H964" s="122"/>
      <c r="I964" s="123"/>
      <c r="J964" s="116"/>
      <c r="K964" s="124" t="str">
        <f aca="false">IF(ISBLANK(I964),"",ROUND(IF(J964&lt;&gt;"€",IF(J964="$",I964*TRANSFERENCIAS!$E$29,I964*TRANSFERENCIAS!$H$29),I964),2))</f>
        <v/>
      </c>
      <c r="L964" s="142"/>
      <c r="M964" s="142"/>
      <c r="N964" s="142"/>
      <c r="O964" s="142"/>
      <c r="P964" s="142"/>
      <c r="Q964" s="160" t="str">
        <f aca="false">IF(ISNUMBER(X964),X964,"P")</f>
        <v>P</v>
      </c>
      <c r="W964" s="129" t="n">
        <f aca="false">SUM(L964:O964)</f>
        <v>0</v>
      </c>
      <c r="X964" s="129" t="str">
        <f aca="false">IF(W964&gt;0,ABS(W964-K964),"")</f>
        <v/>
      </c>
      <c r="AO964" s="78" t="e">
        <f aca="false">VLOOKUP(F964,PTDS2!$A$1:$Q$13,2)</f>
        <v>#N/A</v>
      </c>
      <c r="AP964" s="78" t="e">
        <f aca="false">VLOOKUP(F964,PTDS2!$A$1:$Q$13,3)</f>
        <v>#N/A</v>
      </c>
      <c r="AQ964" s="78" t="e">
        <f aca="false">VLOOKUP(F964,PTDS2!$A$1:$Q$13,4)</f>
        <v>#N/A</v>
      </c>
      <c r="AR964" s="78" t="e">
        <f aca="false">VLOOKUP(F964,PTDS2!$A$1:$Q$13,5)</f>
        <v>#N/A</v>
      </c>
      <c r="AS964" s="78" t="e">
        <f aca="false">VLOOKUP(F964,PTDS2!$A$1:$Q$13,6)</f>
        <v>#N/A</v>
      </c>
      <c r="AT964" s="78" t="e">
        <f aca="false">VLOOKUP(F964,PTDS2!$A$1:$Q$13,7)</f>
        <v>#N/A</v>
      </c>
      <c r="AU964" s="78" t="e">
        <f aca="false">VLOOKUP(F964,PTDS2!$A$1:$Q$13,8)</f>
        <v>#N/A</v>
      </c>
      <c r="AV964" s="78" t="e">
        <f aca="false">VLOOKUP(F964,PTDS2!$A$1:$Q$13,9)</f>
        <v>#N/A</v>
      </c>
      <c r="AW964" s="78" t="e">
        <f aca="false">VLOOKUP(F964,PTDS2!$A$1:$Q$13,10)</f>
        <v>#N/A</v>
      </c>
      <c r="AX964" s="78" t="e">
        <f aca="false">VLOOKUP(F964,PTDS2!$A$1:$Q$13,11)</f>
        <v>#N/A</v>
      </c>
      <c r="AY964" s="78" t="e">
        <f aca="false">VLOOKUP(F964,PTDS2!$A$1:$Q$13,12)</f>
        <v>#N/A</v>
      </c>
      <c r="AZ964" s="78" t="e">
        <f aca="false">VLOOKUP(F964,PTDS2!$A$1:$Q$13,13)</f>
        <v>#N/A</v>
      </c>
      <c r="BA964" s="78" t="e">
        <f aca="false">VLOOKUP(F964,PTDS2!$A$1:$Q$13,14)</f>
        <v>#N/A</v>
      </c>
      <c r="BB964" s="78" t="e">
        <f aca="false">VLOOKUP(F964,PTDS2!$A$1:$Q$13,15)</f>
        <v>#N/A</v>
      </c>
      <c r="BC964" s="78" t="e">
        <f aca="false">VLOOKUP(F964,PTDS2!$A$1:$Q$13,16)</f>
        <v>#N/A</v>
      </c>
      <c r="BD964" s="78" t="e">
        <f aca="false">VLOOKUP(F964,PTDS2!$A$1:$Q$13,17)</f>
        <v>#N/A</v>
      </c>
      <c r="BF964" s="78" t="e">
        <f aca="false">IF(AO964=0,"",AO964)</f>
        <v>#N/A</v>
      </c>
      <c r="BG964" s="78" t="e">
        <f aca="false">IF(AP964=0,"",AP964)</f>
        <v>#N/A</v>
      </c>
      <c r="BH964" s="78" t="e">
        <f aca="false">IF(AQ964=0,"",AQ964)</f>
        <v>#N/A</v>
      </c>
      <c r="BI964" s="78" t="e">
        <f aca="false">IF(AR964=0,"",AR964)</f>
        <v>#N/A</v>
      </c>
      <c r="BJ964" s="78" t="e">
        <f aca="false">IF(AS964=0,"",AS964)</f>
        <v>#N/A</v>
      </c>
      <c r="BK964" s="78" t="e">
        <f aca="false">IF(AT964=0,"",AT964)</f>
        <v>#N/A</v>
      </c>
      <c r="BL964" s="78" t="e">
        <f aca="false">IF(AU964=0,"",AU964)</f>
        <v>#N/A</v>
      </c>
      <c r="BM964" s="78" t="e">
        <f aca="false">IF(AV964=0,"",AV964)</f>
        <v>#N/A</v>
      </c>
      <c r="BN964" s="78" t="e">
        <f aca="false">IF(AW964=0,"",AW964)</f>
        <v>#N/A</v>
      </c>
      <c r="BO964" s="78" t="e">
        <f aca="false">IF(AX964=0,"",AX964)</f>
        <v>#N/A</v>
      </c>
      <c r="BP964" s="78" t="e">
        <f aca="false">IF(AY964=0,"",AY964)</f>
        <v>#N/A</v>
      </c>
      <c r="BQ964" s="78" t="e">
        <f aca="false">IF(AZ964=0,"",AZ964)</f>
        <v>#N/A</v>
      </c>
      <c r="BR964" s="78" t="e">
        <f aca="false">IF(BA964=0,"",BA964)</f>
        <v>#N/A</v>
      </c>
      <c r="BS964" s="78" t="e">
        <f aca="false">IF(BB964=0,"",BB964)</f>
        <v>#N/A</v>
      </c>
      <c r="BT964" s="78" t="e">
        <f aca="false">IF(BC964=0,"",BC964)</f>
        <v>#N/A</v>
      </c>
      <c r="BU964" s="78" t="e">
        <f aca="false">IF(BD964=0,"",BD964)</f>
        <v>#N/A</v>
      </c>
    </row>
    <row r="965" customFormat="false" ht="56.7" hidden="false" customHeight="true" outlineLevel="0" collapsed="false">
      <c r="A965" s="137"/>
      <c r="B965" s="138"/>
      <c r="C965" s="139"/>
      <c r="D965" s="139"/>
      <c r="E965" s="143"/>
      <c r="F965" s="120"/>
      <c r="G965" s="121"/>
      <c r="H965" s="122"/>
      <c r="I965" s="123"/>
      <c r="J965" s="116"/>
      <c r="K965" s="124" t="str">
        <f aca="false">IF(ISBLANK(I965),"",ROUND(IF(J965&lt;&gt;"€",IF(J965="$",I965*TRANSFERENCIAS!$E$29,I965*TRANSFERENCIAS!$H$29),I965),2))</f>
        <v/>
      </c>
      <c r="L965" s="142"/>
      <c r="M965" s="142"/>
      <c r="N965" s="142"/>
      <c r="O965" s="142"/>
      <c r="P965" s="142"/>
      <c r="Q965" s="160" t="str">
        <f aca="false">IF(ISNUMBER(X965),X965,"P")</f>
        <v>P</v>
      </c>
      <c r="W965" s="129" t="n">
        <f aca="false">SUM(L965:O965)</f>
        <v>0</v>
      </c>
      <c r="X965" s="129" t="str">
        <f aca="false">IF(W965&gt;0,ABS(W965-K965),"")</f>
        <v/>
      </c>
      <c r="AO965" s="78" t="e">
        <f aca="false">VLOOKUP(F965,PTDS2!$A$1:$Q$13,2)</f>
        <v>#N/A</v>
      </c>
      <c r="AP965" s="78" t="e">
        <f aca="false">VLOOKUP(F965,PTDS2!$A$1:$Q$13,3)</f>
        <v>#N/A</v>
      </c>
      <c r="AQ965" s="78" t="e">
        <f aca="false">VLOOKUP(F965,PTDS2!$A$1:$Q$13,4)</f>
        <v>#N/A</v>
      </c>
      <c r="AR965" s="78" t="e">
        <f aca="false">VLOOKUP(F965,PTDS2!$A$1:$Q$13,5)</f>
        <v>#N/A</v>
      </c>
      <c r="AS965" s="78" t="e">
        <f aca="false">VLOOKUP(F965,PTDS2!$A$1:$Q$13,6)</f>
        <v>#N/A</v>
      </c>
      <c r="AT965" s="78" t="e">
        <f aca="false">VLOOKUP(F965,PTDS2!$A$1:$Q$13,7)</f>
        <v>#N/A</v>
      </c>
      <c r="AU965" s="78" t="e">
        <f aca="false">VLOOKUP(F965,PTDS2!$A$1:$Q$13,8)</f>
        <v>#N/A</v>
      </c>
      <c r="AV965" s="78" t="e">
        <f aca="false">VLOOKUP(F965,PTDS2!$A$1:$Q$13,9)</f>
        <v>#N/A</v>
      </c>
      <c r="AW965" s="78" t="e">
        <f aca="false">VLOOKUP(F965,PTDS2!$A$1:$Q$13,10)</f>
        <v>#N/A</v>
      </c>
      <c r="AX965" s="78" t="e">
        <f aca="false">VLOOKUP(F965,PTDS2!$A$1:$Q$13,11)</f>
        <v>#N/A</v>
      </c>
      <c r="AY965" s="78" t="e">
        <f aca="false">VLOOKUP(F965,PTDS2!$A$1:$Q$13,12)</f>
        <v>#N/A</v>
      </c>
      <c r="AZ965" s="78" t="e">
        <f aca="false">VLOOKUP(F965,PTDS2!$A$1:$Q$13,13)</f>
        <v>#N/A</v>
      </c>
      <c r="BA965" s="78" t="e">
        <f aca="false">VLOOKUP(F965,PTDS2!$A$1:$Q$13,14)</f>
        <v>#N/A</v>
      </c>
      <c r="BB965" s="78" t="e">
        <f aca="false">VLOOKUP(F965,PTDS2!$A$1:$Q$13,15)</f>
        <v>#N/A</v>
      </c>
      <c r="BC965" s="78" t="e">
        <f aca="false">VLOOKUP(F965,PTDS2!$A$1:$Q$13,16)</f>
        <v>#N/A</v>
      </c>
      <c r="BD965" s="78" t="e">
        <f aca="false">VLOOKUP(F965,PTDS2!$A$1:$Q$13,17)</f>
        <v>#N/A</v>
      </c>
      <c r="BF965" s="78" t="e">
        <f aca="false">IF(AO965=0,"",AO965)</f>
        <v>#N/A</v>
      </c>
      <c r="BG965" s="78" t="e">
        <f aca="false">IF(AP965=0,"",AP965)</f>
        <v>#N/A</v>
      </c>
      <c r="BH965" s="78" t="e">
        <f aca="false">IF(AQ965=0,"",AQ965)</f>
        <v>#N/A</v>
      </c>
      <c r="BI965" s="78" t="e">
        <f aca="false">IF(AR965=0,"",AR965)</f>
        <v>#N/A</v>
      </c>
      <c r="BJ965" s="78" t="e">
        <f aca="false">IF(AS965=0,"",AS965)</f>
        <v>#N/A</v>
      </c>
      <c r="BK965" s="78" t="e">
        <f aca="false">IF(AT965=0,"",AT965)</f>
        <v>#N/A</v>
      </c>
      <c r="BL965" s="78" t="e">
        <f aca="false">IF(AU965=0,"",AU965)</f>
        <v>#N/A</v>
      </c>
      <c r="BM965" s="78" t="e">
        <f aca="false">IF(AV965=0,"",AV965)</f>
        <v>#N/A</v>
      </c>
      <c r="BN965" s="78" t="e">
        <f aca="false">IF(AW965=0,"",AW965)</f>
        <v>#N/A</v>
      </c>
      <c r="BO965" s="78" t="e">
        <f aca="false">IF(AX965=0,"",AX965)</f>
        <v>#N/A</v>
      </c>
      <c r="BP965" s="78" t="e">
        <f aca="false">IF(AY965=0,"",AY965)</f>
        <v>#N/A</v>
      </c>
      <c r="BQ965" s="78" t="e">
        <f aca="false">IF(AZ965=0,"",AZ965)</f>
        <v>#N/A</v>
      </c>
      <c r="BR965" s="78" t="e">
        <f aca="false">IF(BA965=0,"",BA965)</f>
        <v>#N/A</v>
      </c>
      <c r="BS965" s="78" t="e">
        <f aca="false">IF(BB965=0,"",BB965)</f>
        <v>#N/A</v>
      </c>
      <c r="BT965" s="78" t="e">
        <f aca="false">IF(BC965=0,"",BC965)</f>
        <v>#N/A</v>
      </c>
      <c r="BU965" s="78" t="e">
        <f aca="false">IF(BD965=0,"",BD965)</f>
        <v>#N/A</v>
      </c>
    </row>
    <row r="966" customFormat="false" ht="56.7" hidden="false" customHeight="true" outlineLevel="0" collapsed="false">
      <c r="A966" s="137"/>
      <c r="B966" s="138"/>
      <c r="C966" s="139"/>
      <c r="D966" s="139"/>
      <c r="E966" s="143"/>
      <c r="F966" s="120"/>
      <c r="G966" s="121"/>
      <c r="H966" s="122"/>
      <c r="I966" s="123"/>
      <c r="J966" s="116"/>
      <c r="K966" s="124" t="str">
        <f aca="false">IF(ISBLANK(I966),"",ROUND(IF(J966&lt;&gt;"€",IF(J966="$",I966*TRANSFERENCIAS!$E$29,I966*TRANSFERENCIAS!$H$29),I966),2))</f>
        <v/>
      </c>
      <c r="L966" s="142"/>
      <c r="M966" s="142"/>
      <c r="N966" s="142"/>
      <c r="O966" s="142"/>
      <c r="P966" s="142"/>
      <c r="Q966" s="160" t="str">
        <f aca="false">IF(ISNUMBER(X966),X966,"P")</f>
        <v>P</v>
      </c>
      <c r="W966" s="129" t="n">
        <f aca="false">SUM(L966:O966)</f>
        <v>0</v>
      </c>
      <c r="X966" s="129" t="str">
        <f aca="false">IF(W966&gt;0,ABS(W966-K966),"")</f>
        <v/>
      </c>
      <c r="AO966" s="78" t="e">
        <f aca="false">VLOOKUP(F966,PTDS2!$A$1:$Q$13,2)</f>
        <v>#N/A</v>
      </c>
      <c r="AP966" s="78" t="e">
        <f aca="false">VLOOKUP(F966,PTDS2!$A$1:$Q$13,3)</f>
        <v>#N/A</v>
      </c>
      <c r="AQ966" s="78" t="e">
        <f aca="false">VLOOKUP(F966,PTDS2!$A$1:$Q$13,4)</f>
        <v>#N/A</v>
      </c>
      <c r="AR966" s="78" t="e">
        <f aca="false">VLOOKUP(F966,PTDS2!$A$1:$Q$13,5)</f>
        <v>#N/A</v>
      </c>
      <c r="AS966" s="78" t="e">
        <f aca="false">VLOOKUP(F966,PTDS2!$A$1:$Q$13,6)</f>
        <v>#N/A</v>
      </c>
      <c r="AT966" s="78" t="e">
        <f aca="false">VLOOKUP(F966,PTDS2!$A$1:$Q$13,7)</f>
        <v>#N/A</v>
      </c>
      <c r="AU966" s="78" t="e">
        <f aca="false">VLOOKUP(F966,PTDS2!$A$1:$Q$13,8)</f>
        <v>#N/A</v>
      </c>
      <c r="AV966" s="78" t="e">
        <f aca="false">VLOOKUP(F966,PTDS2!$A$1:$Q$13,9)</f>
        <v>#N/A</v>
      </c>
      <c r="AW966" s="78" t="e">
        <f aca="false">VLOOKUP(F966,PTDS2!$A$1:$Q$13,10)</f>
        <v>#N/A</v>
      </c>
      <c r="AX966" s="78" t="e">
        <f aca="false">VLOOKUP(F966,PTDS2!$A$1:$Q$13,11)</f>
        <v>#N/A</v>
      </c>
      <c r="AY966" s="78" t="e">
        <f aca="false">VLOOKUP(F966,PTDS2!$A$1:$Q$13,12)</f>
        <v>#N/A</v>
      </c>
      <c r="AZ966" s="78" t="e">
        <f aca="false">VLOOKUP(F966,PTDS2!$A$1:$Q$13,13)</f>
        <v>#N/A</v>
      </c>
      <c r="BA966" s="78" t="e">
        <f aca="false">VLOOKUP(F966,PTDS2!$A$1:$Q$13,14)</f>
        <v>#N/A</v>
      </c>
      <c r="BB966" s="78" t="e">
        <f aca="false">VLOOKUP(F966,PTDS2!$A$1:$Q$13,15)</f>
        <v>#N/A</v>
      </c>
      <c r="BC966" s="78" t="e">
        <f aca="false">VLOOKUP(F966,PTDS2!$A$1:$Q$13,16)</f>
        <v>#N/A</v>
      </c>
      <c r="BD966" s="78" t="e">
        <f aca="false">VLOOKUP(F966,PTDS2!$A$1:$Q$13,17)</f>
        <v>#N/A</v>
      </c>
      <c r="BF966" s="78" t="e">
        <f aca="false">IF(AO966=0,"",AO966)</f>
        <v>#N/A</v>
      </c>
      <c r="BG966" s="78" t="e">
        <f aca="false">IF(AP966=0,"",AP966)</f>
        <v>#N/A</v>
      </c>
      <c r="BH966" s="78" t="e">
        <f aca="false">IF(AQ966=0,"",AQ966)</f>
        <v>#N/A</v>
      </c>
      <c r="BI966" s="78" t="e">
        <f aca="false">IF(AR966=0,"",AR966)</f>
        <v>#N/A</v>
      </c>
      <c r="BJ966" s="78" t="e">
        <f aca="false">IF(AS966=0,"",AS966)</f>
        <v>#N/A</v>
      </c>
      <c r="BK966" s="78" t="e">
        <f aca="false">IF(AT966=0,"",AT966)</f>
        <v>#N/A</v>
      </c>
      <c r="BL966" s="78" t="e">
        <f aca="false">IF(AU966=0,"",AU966)</f>
        <v>#N/A</v>
      </c>
      <c r="BM966" s="78" t="e">
        <f aca="false">IF(AV966=0,"",AV966)</f>
        <v>#N/A</v>
      </c>
      <c r="BN966" s="78" t="e">
        <f aca="false">IF(AW966=0,"",AW966)</f>
        <v>#N/A</v>
      </c>
      <c r="BO966" s="78" t="e">
        <f aca="false">IF(AX966=0,"",AX966)</f>
        <v>#N/A</v>
      </c>
      <c r="BP966" s="78" t="e">
        <f aca="false">IF(AY966=0,"",AY966)</f>
        <v>#N/A</v>
      </c>
      <c r="BQ966" s="78" t="e">
        <f aca="false">IF(AZ966=0,"",AZ966)</f>
        <v>#N/A</v>
      </c>
      <c r="BR966" s="78" t="e">
        <f aca="false">IF(BA966=0,"",BA966)</f>
        <v>#N/A</v>
      </c>
      <c r="BS966" s="78" t="e">
        <f aca="false">IF(BB966=0,"",BB966)</f>
        <v>#N/A</v>
      </c>
      <c r="BT966" s="78" t="e">
        <f aca="false">IF(BC966=0,"",BC966)</f>
        <v>#N/A</v>
      </c>
      <c r="BU966" s="78" t="e">
        <f aca="false">IF(BD966=0,"",BD966)</f>
        <v>#N/A</v>
      </c>
    </row>
    <row r="967" customFormat="false" ht="56.7" hidden="false" customHeight="true" outlineLevel="0" collapsed="false">
      <c r="A967" s="137"/>
      <c r="B967" s="138"/>
      <c r="C967" s="139"/>
      <c r="D967" s="139"/>
      <c r="E967" s="143"/>
      <c r="F967" s="120"/>
      <c r="G967" s="121"/>
      <c r="H967" s="122"/>
      <c r="I967" s="123"/>
      <c r="J967" s="116"/>
      <c r="K967" s="124" t="str">
        <f aca="false">IF(ISBLANK(I967),"",ROUND(IF(J967&lt;&gt;"€",IF(J967="$",I967*TRANSFERENCIAS!$E$29,I967*TRANSFERENCIAS!$H$29),I967),2))</f>
        <v/>
      </c>
      <c r="L967" s="142"/>
      <c r="M967" s="142"/>
      <c r="N967" s="142"/>
      <c r="O967" s="142"/>
      <c r="P967" s="142"/>
      <c r="Q967" s="160" t="str">
        <f aca="false">IF(ISNUMBER(X967),X967,"P")</f>
        <v>P</v>
      </c>
      <c r="W967" s="129" t="n">
        <f aca="false">SUM(L967:O967)</f>
        <v>0</v>
      </c>
      <c r="X967" s="129" t="str">
        <f aca="false">IF(W967&gt;0,ABS(W967-K967),"")</f>
        <v/>
      </c>
      <c r="AO967" s="78" t="e">
        <f aca="false">VLOOKUP(F967,PTDS2!$A$1:$Q$13,2)</f>
        <v>#N/A</v>
      </c>
      <c r="AP967" s="78" t="e">
        <f aca="false">VLOOKUP(F967,PTDS2!$A$1:$Q$13,3)</f>
        <v>#N/A</v>
      </c>
      <c r="AQ967" s="78" t="e">
        <f aca="false">VLOOKUP(F967,PTDS2!$A$1:$Q$13,4)</f>
        <v>#N/A</v>
      </c>
      <c r="AR967" s="78" t="e">
        <f aca="false">VLOOKUP(F967,PTDS2!$A$1:$Q$13,5)</f>
        <v>#N/A</v>
      </c>
      <c r="AS967" s="78" t="e">
        <f aca="false">VLOOKUP(F967,PTDS2!$A$1:$Q$13,6)</f>
        <v>#N/A</v>
      </c>
      <c r="AT967" s="78" t="e">
        <f aca="false">VLOOKUP(F967,PTDS2!$A$1:$Q$13,7)</f>
        <v>#N/A</v>
      </c>
      <c r="AU967" s="78" t="e">
        <f aca="false">VLOOKUP(F967,PTDS2!$A$1:$Q$13,8)</f>
        <v>#N/A</v>
      </c>
      <c r="AV967" s="78" t="e">
        <f aca="false">VLOOKUP(F967,PTDS2!$A$1:$Q$13,9)</f>
        <v>#N/A</v>
      </c>
      <c r="AW967" s="78" t="e">
        <f aca="false">VLOOKUP(F967,PTDS2!$A$1:$Q$13,10)</f>
        <v>#N/A</v>
      </c>
      <c r="AX967" s="78" t="e">
        <f aca="false">VLOOKUP(F967,PTDS2!$A$1:$Q$13,11)</f>
        <v>#N/A</v>
      </c>
      <c r="AY967" s="78" t="e">
        <f aca="false">VLOOKUP(F967,PTDS2!$A$1:$Q$13,12)</f>
        <v>#N/A</v>
      </c>
      <c r="AZ967" s="78" t="e">
        <f aca="false">VLOOKUP(F967,PTDS2!$A$1:$Q$13,13)</f>
        <v>#N/A</v>
      </c>
      <c r="BA967" s="78" t="e">
        <f aca="false">VLOOKUP(F967,PTDS2!$A$1:$Q$13,14)</f>
        <v>#N/A</v>
      </c>
      <c r="BB967" s="78" t="e">
        <f aca="false">VLOOKUP(F967,PTDS2!$A$1:$Q$13,15)</f>
        <v>#N/A</v>
      </c>
      <c r="BC967" s="78" t="e">
        <f aca="false">VLOOKUP(F967,PTDS2!$A$1:$Q$13,16)</f>
        <v>#N/A</v>
      </c>
      <c r="BD967" s="78" t="e">
        <f aca="false">VLOOKUP(F967,PTDS2!$A$1:$Q$13,17)</f>
        <v>#N/A</v>
      </c>
      <c r="BF967" s="78" t="e">
        <f aca="false">IF(AO967=0,"",AO967)</f>
        <v>#N/A</v>
      </c>
      <c r="BG967" s="78" t="e">
        <f aca="false">IF(AP967=0,"",AP967)</f>
        <v>#N/A</v>
      </c>
      <c r="BH967" s="78" t="e">
        <f aca="false">IF(AQ967=0,"",AQ967)</f>
        <v>#N/A</v>
      </c>
      <c r="BI967" s="78" t="e">
        <f aca="false">IF(AR967=0,"",AR967)</f>
        <v>#N/A</v>
      </c>
      <c r="BJ967" s="78" t="e">
        <f aca="false">IF(AS967=0,"",AS967)</f>
        <v>#N/A</v>
      </c>
      <c r="BK967" s="78" t="e">
        <f aca="false">IF(AT967=0,"",AT967)</f>
        <v>#N/A</v>
      </c>
      <c r="BL967" s="78" t="e">
        <f aca="false">IF(AU967=0,"",AU967)</f>
        <v>#N/A</v>
      </c>
      <c r="BM967" s="78" t="e">
        <f aca="false">IF(AV967=0,"",AV967)</f>
        <v>#N/A</v>
      </c>
      <c r="BN967" s="78" t="e">
        <f aca="false">IF(AW967=0,"",AW967)</f>
        <v>#N/A</v>
      </c>
      <c r="BO967" s="78" t="e">
        <f aca="false">IF(AX967=0,"",AX967)</f>
        <v>#N/A</v>
      </c>
      <c r="BP967" s="78" t="e">
        <f aca="false">IF(AY967=0,"",AY967)</f>
        <v>#N/A</v>
      </c>
      <c r="BQ967" s="78" t="e">
        <f aca="false">IF(AZ967=0,"",AZ967)</f>
        <v>#N/A</v>
      </c>
      <c r="BR967" s="78" t="e">
        <f aca="false">IF(BA967=0,"",BA967)</f>
        <v>#N/A</v>
      </c>
      <c r="BS967" s="78" t="e">
        <f aca="false">IF(BB967=0,"",BB967)</f>
        <v>#N/A</v>
      </c>
      <c r="BT967" s="78" t="e">
        <f aca="false">IF(BC967=0,"",BC967)</f>
        <v>#N/A</v>
      </c>
      <c r="BU967" s="78" t="e">
        <f aca="false">IF(BD967=0,"",BD967)</f>
        <v>#N/A</v>
      </c>
    </row>
    <row r="968" customFormat="false" ht="56.7" hidden="false" customHeight="true" outlineLevel="0" collapsed="false">
      <c r="A968" s="137"/>
      <c r="B968" s="138"/>
      <c r="C968" s="139"/>
      <c r="D968" s="139"/>
      <c r="E968" s="143"/>
      <c r="F968" s="120"/>
      <c r="G968" s="121"/>
      <c r="H968" s="122"/>
      <c r="I968" s="123"/>
      <c r="J968" s="116"/>
      <c r="K968" s="124" t="str">
        <f aca="false">IF(ISBLANK(I968),"",ROUND(IF(J968&lt;&gt;"€",IF(J968="$",I968*TRANSFERENCIAS!$E$29,I968*TRANSFERENCIAS!$H$29),I968),2))</f>
        <v/>
      </c>
      <c r="L968" s="142"/>
      <c r="M968" s="142"/>
      <c r="N968" s="142"/>
      <c r="O968" s="142"/>
      <c r="P968" s="142"/>
      <c r="Q968" s="160" t="str">
        <f aca="false">IF(ISNUMBER(X968),X968,"P")</f>
        <v>P</v>
      </c>
      <c r="W968" s="129" t="n">
        <f aca="false">SUM(L968:O968)</f>
        <v>0</v>
      </c>
      <c r="X968" s="129" t="str">
        <f aca="false">IF(W968&gt;0,ABS(W968-K968),"")</f>
        <v/>
      </c>
      <c r="AO968" s="78" t="e">
        <f aca="false">VLOOKUP(F968,PTDS2!$A$1:$Q$13,2)</f>
        <v>#N/A</v>
      </c>
      <c r="AP968" s="78" t="e">
        <f aca="false">VLOOKUP(F968,PTDS2!$A$1:$Q$13,3)</f>
        <v>#N/A</v>
      </c>
      <c r="AQ968" s="78" t="e">
        <f aca="false">VLOOKUP(F968,PTDS2!$A$1:$Q$13,4)</f>
        <v>#N/A</v>
      </c>
      <c r="AR968" s="78" t="e">
        <f aca="false">VLOOKUP(F968,PTDS2!$A$1:$Q$13,5)</f>
        <v>#N/A</v>
      </c>
      <c r="AS968" s="78" t="e">
        <f aca="false">VLOOKUP(F968,PTDS2!$A$1:$Q$13,6)</f>
        <v>#N/A</v>
      </c>
      <c r="AT968" s="78" t="e">
        <f aca="false">VLOOKUP(F968,PTDS2!$A$1:$Q$13,7)</f>
        <v>#N/A</v>
      </c>
      <c r="AU968" s="78" t="e">
        <f aca="false">VLOOKUP(F968,PTDS2!$A$1:$Q$13,8)</f>
        <v>#N/A</v>
      </c>
      <c r="AV968" s="78" t="e">
        <f aca="false">VLOOKUP(F968,PTDS2!$A$1:$Q$13,9)</f>
        <v>#N/A</v>
      </c>
      <c r="AW968" s="78" t="e">
        <f aca="false">VLOOKUP(F968,PTDS2!$A$1:$Q$13,10)</f>
        <v>#N/A</v>
      </c>
      <c r="AX968" s="78" t="e">
        <f aca="false">VLOOKUP(F968,PTDS2!$A$1:$Q$13,11)</f>
        <v>#N/A</v>
      </c>
      <c r="AY968" s="78" t="e">
        <f aca="false">VLOOKUP(F968,PTDS2!$A$1:$Q$13,12)</f>
        <v>#N/A</v>
      </c>
      <c r="AZ968" s="78" t="e">
        <f aca="false">VLOOKUP(F968,PTDS2!$A$1:$Q$13,13)</f>
        <v>#N/A</v>
      </c>
      <c r="BA968" s="78" t="e">
        <f aca="false">VLOOKUP(F968,PTDS2!$A$1:$Q$13,14)</f>
        <v>#N/A</v>
      </c>
      <c r="BB968" s="78" t="e">
        <f aca="false">VLOOKUP(F968,PTDS2!$A$1:$Q$13,15)</f>
        <v>#N/A</v>
      </c>
      <c r="BC968" s="78" t="e">
        <f aca="false">VLOOKUP(F968,PTDS2!$A$1:$Q$13,16)</f>
        <v>#N/A</v>
      </c>
      <c r="BD968" s="78" t="e">
        <f aca="false">VLOOKUP(F968,PTDS2!$A$1:$Q$13,17)</f>
        <v>#N/A</v>
      </c>
      <c r="BF968" s="78" t="e">
        <f aca="false">IF(AO968=0,"",AO968)</f>
        <v>#N/A</v>
      </c>
      <c r="BG968" s="78" t="e">
        <f aca="false">IF(AP968=0,"",AP968)</f>
        <v>#N/A</v>
      </c>
      <c r="BH968" s="78" t="e">
        <f aca="false">IF(AQ968=0,"",AQ968)</f>
        <v>#N/A</v>
      </c>
      <c r="BI968" s="78" t="e">
        <f aca="false">IF(AR968=0,"",AR968)</f>
        <v>#N/A</v>
      </c>
      <c r="BJ968" s="78" t="e">
        <f aca="false">IF(AS968=0,"",AS968)</f>
        <v>#N/A</v>
      </c>
      <c r="BK968" s="78" t="e">
        <f aca="false">IF(AT968=0,"",AT968)</f>
        <v>#N/A</v>
      </c>
      <c r="BL968" s="78" t="e">
        <f aca="false">IF(AU968=0,"",AU968)</f>
        <v>#N/A</v>
      </c>
      <c r="BM968" s="78" t="e">
        <f aca="false">IF(AV968=0,"",AV968)</f>
        <v>#N/A</v>
      </c>
      <c r="BN968" s="78" t="e">
        <f aca="false">IF(AW968=0,"",AW968)</f>
        <v>#N/A</v>
      </c>
      <c r="BO968" s="78" t="e">
        <f aca="false">IF(AX968=0,"",AX968)</f>
        <v>#N/A</v>
      </c>
      <c r="BP968" s="78" t="e">
        <f aca="false">IF(AY968=0,"",AY968)</f>
        <v>#N/A</v>
      </c>
      <c r="BQ968" s="78" t="e">
        <f aca="false">IF(AZ968=0,"",AZ968)</f>
        <v>#N/A</v>
      </c>
      <c r="BR968" s="78" t="e">
        <f aca="false">IF(BA968=0,"",BA968)</f>
        <v>#N/A</v>
      </c>
      <c r="BS968" s="78" t="e">
        <f aca="false">IF(BB968=0,"",BB968)</f>
        <v>#N/A</v>
      </c>
      <c r="BT968" s="78" t="e">
        <f aca="false">IF(BC968=0,"",BC968)</f>
        <v>#N/A</v>
      </c>
      <c r="BU968" s="78" t="e">
        <f aca="false">IF(BD968=0,"",BD968)</f>
        <v>#N/A</v>
      </c>
    </row>
    <row r="969" customFormat="false" ht="56.7" hidden="false" customHeight="true" outlineLevel="0" collapsed="false">
      <c r="A969" s="137"/>
      <c r="B969" s="138"/>
      <c r="C969" s="139"/>
      <c r="D969" s="139"/>
      <c r="E969" s="143"/>
      <c r="F969" s="120"/>
      <c r="G969" s="121"/>
      <c r="H969" s="122"/>
      <c r="I969" s="123"/>
      <c r="J969" s="116"/>
      <c r="K969" s="124" t="str">
        <f aca="false">IF(ISBLANK(I969),"",ROUND(IF(J969&lt;&gt;"€",IF(J969="$",I969*TRANSFERENCIAS!$E$29,I969*TRANSFERENCIAS!$H$29),I969),2))</f>
        <v/>
      </c>
      <c r="L969" s="142"/>
      <c r="M969" s="142"/>
      <c r="N969" s="142"/>
      <c r="O969" s="142"/>
      <c r="P969" s="142"/>
      <c r="Q969" s="160" t="str">
        <f aca="false">IF(ISNUMBER(X969),X969,"P")</f>
        <v>P</v>
      </c>
      <c r="W969" s="129" t="n">
        <f aca="false">SUM(L969:O969)</f>
        <v>0</v>
      </c>
      <c r="X969" s="129" t="str">
        <f aca="false">IF(W969&gt;0,ABS(W969-K969),"")</f>
        <v/>
      </c>
      <c r="AO969" s="78" t="e">
        <f aca="false">VLOOKUP(F969,PTDS2!$A$1:$Q$13,2)</f>
        <v>#N/A</v>
      </c>
      <c r="AP969" s="78" t="e">
        <f aca="false">VLOOKUP(F969,PTDS2!$A$1:$Q$13,3)</f>
        <v>#N/A</v>
      </c>
      <c r="AQ969" s="78" t="e">
        <f aca="false">VLOOKUP(F969,PTDS2!$A$1:$Q$13,4)</f>
        <v>#N/A</v>
      </c>
      <c r="AR969" s="78" t="e">
        <f aca="false">VLOOKUP(F969,PTDS2!$A$1:$Q$13,5)</f>
        <v>#N/A</v>
      </c>
      <c r="AS969" s="78" t="e">
        <f aca="false">VLOOKUP(F969,PTDS2!$A$1:$Q$13,6)</f>
        <v>#N/A</v>
      </c>
      <c r="AT969" s="78" t="e">
        <f aca="false">VLOOKUP(F969,PTDS2!$A$1:$Q$13,7)</f>
        <v>#N/A</v>
      </c>
      <c r="AU969" s="78" t="e">
        <f aca="false">VLOOKUP(F969,PTDS2!$A$1:$Q$13,8)</f>
        <v>#N/A</v>
      </c>
      <c r="AV969" s="78" t="e">
        <f aca="false">VLOOKUP(F969,PTDS2!$A$1:$Q$13,9)</f>
        <v>#N/A</v>
      </c>
      <c r="AW969" s="78" t="e">
        <f aca="false">VLOOKUP(F969,PTDS2!$A$1:$Q$13,10)</f>
        <v>#N/A</v>
      </c>
      <c r="AX969" s="78" t="e">
        <f aca="false">VLOOKUP(F969,PTDS2!$A$1:$Q$13,11)</f>
        <v>#N/A</v>
      </c>
      <c r="AY969" s="78" t="e">
        <f aca="false">VLOOKUP(F969,PTDS2!$A$1:$Q$13,12)</f>
        <v>#N/A</v>
      </c>
      <c r="AZ969" s="78" t="e">
        <f aca="false">VLOOKUP(F969,PTDS2!$A$1:$Q$13,13)</f>
        <v>#N/A</v>
      </c>
      <c r="BA969" s="78" t="e">
        <f aca="false">VLOOKUP(F969,PTDS2!$A$1:$Q$13,14)</f>
        <v>#N/A</v>
      </c>
      <c r="BB969" s="78" t="e">
        <f aca="false">VLOOKUP(F969,PTDS2!$A$1:$Q$13,15)</f>
        <v>#N/A</v>
      </c>
      <c r="BC969" s="78" t="e">
        <f aca="false">VLOOKUP(F969,PTDS2!$A$1:$Q$13,16)</f>
        <v>#N/A</v>
      </c>
      <c r="BD969" s="78" t="e">
        <f aca="false">VLOOKUP(F969,PTDS2!$A$1:$Q$13,17)</f>
        <v>#N/A</v>
      </c>
      <c r="BF969" s="78" t="e">
        <f aca="false">IF(AO969=0,"",AO969)</f>
        <v>#N/A</v>
      </c>
      <c r="BG969" s="78" t="e">
        <f aca="false">IF(AP969=0,"",AP969)</f>
        <v>#N/A</v>
      </c>
      <c r="BH969" s="78" t="e">
        <f aca="false">IF(AQ969=0,"",AQ969)</f>
        <v>#N/A</v>
      </c>
      <c r="BI969" s="78" t="e">
        <f aca="false">IF(AR969=0,"",AR969)</f>
        <v>#N/A</v>
      </c>
      <c r="BJ969" s="78" t="e">
        <f aca="false">IF(AS969=0,"",AS969)</f>
        <v>#N/A</v>
      </c>
      <c r="BK969" s="78" t="e">
        <f aca="false">IF(AT969=0,"",AT969)</f>
        <v>#N/A</v>
      </c>
      <c r="BL969" s="78" t="e">
        <f aca="false">IF(AU969=0,"",AU969)</f>
        <v>#N/A</v>
      </c>
      <c r="BM969" s="78" t="e">
        <f aca="false">IF(AV969=0,"",AV969)</f>
        <v>#N/A</v>
      </c>
      <c r="BN969" s="78" t="e">
        <f aca="false">IF(AW969=0,"",AW969)</f>
        <v>#N/A</v>
      </c>
      <c r="BO969" s="78" t="e">
        <f aca="false">IF(AX969=0,"",AX969)</f>
        <v>#N/A</v>
      </c>
      <c r="BP969" s="78" t="e">
        <f aca="false">IF(AY969=0,"",AY969)</f>
        <v>#N/A</v>
      </c>
      <c r="BQ969" s="78" t="e">
        <f aca="false">IF(AZ969=0,"",AZ969)</f>
        <v>#N/A</v>
      </c>
      <c r="BR969" s="78" t="e">
        <f aca="false">IF(BA969=0,"",BA969)</f>
        <v>#N/A</v>
      </c>
      <c r="BS969" s="78" t="e">
        <f aca="false">IF(BB969=0,"",BB969)</f>
        <v>#N/A</v>
      </c>
      <c r="BT969" s="78" t="e">
        <f aca="false">IF(BC969=0,"",BC969)</f>
        <v>#N/A</v>
      </c>
      <c r="BU969" s="78" t="e">
        <f aca="false">IF(BD969=0,"",BD969)</f>
        <v>#N/A</v>
      </c>
    </row>
    <row r="970" customFormat="false" ht="56.7" hidden="false" customHeight="true" outlineLevel="0" collapsed="false">
      <c r="A970" s="137"/>
      <c r="B970" s="138"/>
      <c r="C970" s="139"/>
      <c r="D970" s="139"/>
      <c r="E970" s="143"/>
      <c r="F970" s="120"/>
      <c r="G970" s="121"/>
      <c r="H970" s="122"/>
      <c r="I970" s="123"/>
      <c r="J970" s="116"/>
      <c r="K970" s="124" t="str">
        <f aca="false">IF(ISBLANK(I970),"",ROUND(IF(J970&lt;&gt;"€",IF(J970="$",I970*TRANSFERENCIAS!$E$29,I970*TRANSFERENCIAS!$H$29),I970),2))</f>
        <v/>
      </c>
      <c r="L970" s="142"/>
      <c r="M970" s="142"/>
      <c r="N970" s="142"/>
      <c r="O970" s="142"/>
      <c r="P970" s="142"/>
      <c r="Q970" s="160" t="str">
        <f aca="false">IF(ISNUMBER(X970),X970,"P")</f>
        <v>P</v>
      </c>
      <c r="W970" s="129" t="n">
        <f aca="false">SUM(L970:O970)</f>
        <v>0</v>
      </c>
      <c r="X970" s="129" t="str">
        <f aca="false">IF(W970&gt;0,ABS(W970-K970),"")</f>
        <v/>
      </c>
      <c r="AO970" s="78" t="e">
        <f aca="false">VLOOKUP(F970,PTDS2!$A$1:$Q$13,2)</f>
        <v>#N/A</v>
      </c>
      <c r="AP970" s="78" t="e">
        <f aca="false">VLOOKUP(F970,PTDS2!$A$1:$Q$13,3)</f>
        <v>#N/A</v>
      </c>
      <c r="AQ970" s="78" t="e">
        <f aca="false">VLOOKUP(F970,PTDS2!$A$1:$Q$13,4)</f>
        <v>#N/A</v>
      </c>
      <c r="AR970" s="78" t="e">
        <f aca="false">VLOOKUP(F970,PTDS2!$A$1:$Q$13,5)</f>
        <v>#N/A</v>
      </c>
      <c r="AS970" s="78" t="e">
        <f aca="false">VLOOKUP(F970,PTDS2!$A$1:$Q$13,6)</f>
        <v>#N/A</v>
      </c>
      <c r="AT970" s="78" t="e">
        <f aca="false">VLOOKUP(F970,PTDS2!$A$1:$Q$13,7)</f>
        <v>#N/A</v>
      </c>
      <c r="AU970" s="78" t="e">
        <f aca="false">VLOOKUP(F970,PTDS2!$A$1:$Q$13,8)</f>
        <v>#N/A</v>
      </c>
      <c r="AV970" s="78" t="e">
        <f aca="false">VLOOKUP(F970,PTDS2!$A$1:$Q$13,9)</f>
        <v>#N/A</v>
      </c>
      <c r="AW970" s="78" t="e">
        <f aca="false">VLOOKUP(F970,PTDS2!$A$1:$Q$13,10)</f>
        <v>#N/A</v>
      </c>
      <c r="AX970" s="78" t="e">
        <f aca="false">VLOOKUP(F970,PTDS2!$A$1:$Q$13,11)</f>
        <v>#N/A</v>
      </c>
      <c r="AY970" s="78" t="e">
        <f aca="false">VLOOKUP(F970,PTDS2!$A$1:$Q$13,12)</f>
        <v>#N/A</v>
      </c>
      <c r="AZ970" s="78" t="e">
        <f aca="false">VLOOKUP(F970,PTDS2!$A$1:$Q$13,13)</f>
        <v>#N/A</v>
      </c>
      <c r="BA970" s="78" t="e">
        <f aca="false">VLOOKUP(F970,PTDS2!$A$1:$Q$13,14)</f>
        <v>#N/A</v>
      </c>
      <c r="BB970" s="78" t="e">
        <f aca="false">VLOOKUP(F970,PTDS2!$A$1:$Q$13,15)</f>
        <v>#N/A</v>
      </c>
      <c r="BC970" s="78" t="e">
        <f aca="false">VLOOKUP(F970,PTDS2!$A$1:$Q$13,16)</f>
        <v>#N/A</v>
      </c>
      <c r="BD970" s="78" t="e">
        <f aca="false">VLOOKUP(F970,PTDS2!$A$1:$Q$13,17)</f>
        <v>#N/A</v>
      </c>
      <c r="BF970" s="78" t="e">
        <f aca="false">IF(AO970=0,"",AO970)</f>
        <v>#N/A</v>
      </c>
      <c r="BG970" s="78" t="e">
        <f aca="false">IF(AP970=0,"",AP970)</f>
        <v>#N/A</v>
      </c>
      <c r="BH970" s="78" t="e">
        <f aca="false">IF(AQ970=0,"",AQ970)</f>
        <v>#N/A</v>
      </c>
      <c r="BI970" s="78" t="e">
        <f aca="false">IF(AR970=0,"",AR970)</f>
        <v>#N/A</v>
      </c>
      <c r="BJ970" s="78" t="e">
        <f aca="false">IF(AS970=0,"",AS970)</f>
        <v>#N/A</v>
      </c>
      <c r="BK970" s="78" t="e">
        <f aca="false">IF(AT970=0,"",AT970)</f>
        <v>#N/A</v>
      </c>
      <c r="BL970" s="78" t="e">
        <f aca="false">IF(AU970=0,"",AU970)</f>
        <v>#N/A</v>
      </c>
      <c r="BM970" s="78" t="e">
        <f aca="false">IF(AV970=0,"",AV970)</f>
        <v>#N/A</v>
      </c>
      <c r="BN970" s="78" t="e">
        <f aca="false">IF(AW970=0,"",AW970)</f>
        <v>#N/A</v>
      </c>
      <c r="BO970" s="78" t="e">
        <f aca="false">IF(AX970=0,"",AX970)</f>
        <v>#N/A</v>
      </c>
      <c r="BP970" s="78" t="e">
        <f aca="false">IF(AY970=0,"",AY970)</f>
        <v>#N/A</v>
      </c>
      <c r="BQ970" s="78" t="e">
        <f aca="false">IF(AZ970=0,"",AZ970)</f>
        <v>#N/A</v>
      </c>
      <c r="BR970" s="78" t="e">
        <f aca="false">IF(BA970=0,"",BA970)</f>
        <v>#N/A</v>
      </c>
      <c r="BS970" s="78" t="e">
        <f aca="false">IF(BB970=0,"",BB970)</f>
        <v>#N/A</v>
      </c>
      <c r="BT970" s="78" t="e">
        <f aca="false">IF(BC970=0,"",BC970)</f>
        <v>#N/A</v>
      </c>
      <c r="BU970" s="78" t="e">
        <f aca="false">IF(BD970=0,"",BD970)</f>
        <v>#N/A</v>
      </c>
    </row>
    <row r="971" customFormat="false" ht="56.7" hidden="false" customHeight="true" outlineLevel="0" collapsed="false">
      <c r="A971" s="137"/>
      <c r="B971" s="138"/>
      <c r="C971" s="139"/>
      <c r="D971" s="139"/>
      <c r="E971" s="143"/>
      <c r="F971" s="120"/>
      <c r="G971" s="121"/>
      <c r="H971" s="122"/>
      <c r="I971" s="123"/>
      <c r="J971" s="116"/>
      <c r="K971" s="124" t="str">
        <f aca="false">IF(ISBLANK(I971),"",ROUND(IF(J971&lt;&gt;"€",IF(J971="$",I971*TRANSFERENCIAS!$E$29,I971*TRANSFERENCIAS!$H$29),I971),2))</f>
        <v/>
      </c>
      <c r="L971" s="142"/>
      <c r="M971" s="142"/>
      <c r="N971" s="142"/>
      <c r="O971" s="142"/>
      <c r="P971" s="142"/>
      <c r="Q971" s="160" t="str">
        <f aca="false">IF(ISNUMBER(X971),X971,"P")</f>
        <v>P</v>
      </c>
      <c r="W971" s="129" t="n">
        <f aca="false">SUM(L971:O971)</f>
        <v>0</v>
      </c>
      <c r="X971" s="129" t="str">
        <f aca="false">IF(W971&gt;0,ABS(W971-K971),"")</f>
        <v/>
      </c>
      <c r="AO971" s="78" t="e">
        <f aca="false">VLOOKUP(F971,PTDS2!$A$1:$Q$13,2)</f>
        <v>#N/A</v>
      </c>
      <c r="AP971" s="78" t="e">
        <f aca="false">VLOOKUP(F971,PTDS2!$A$1:$Q$13,3)</f>
        <v>#N/A</v>
      </c>
      <c r="AQ971" s="78" t="e">
        <f aca="false">VLOOKUP(F971,PTDS2!$A$1:$Q$13,4)</f>
        <v>#N/A</v>
      </c>
      <c r="AR971" s="78" t="e">
        <f aca="false">VLOOKUP(F971,PTDS2!$A$1:$Q$13,5)</f>
        <v>#N/A</v>
      </c>
      <c r="AS971" s="78" t="e">
        <f aca="false">VLOOKUP(F971,PTDS2!$A$1:$Q$13,6)</f>
        <v>#N/A</v>
      </c>
      <c r="AT971" s="78" t="e">
        <f aca="false">VLOOKUP(F971,PTDS2!$A$1:$Q$13,7)</f>
        <v>#N/A</v>
      </c>
      <c r="AU971" s="78" t="e">
        <f aca="false">VLOOKUP(F971,PTDS2!$A$1:$Q$13,8)</f>
        <v>#N/A</v>
      </c>
      <c r="AV971" s="78" t="e">
        <f aca="false">VLOOKUP(F971,PTDS2!$A$1:$Q$13,9)</f>
        <v>#N/A</v>
      </c>
      <c r="AW971" s="78" t="e">
        <f aca="false">VLOOKUP(F971,PTDS2!$A$1:$Q$13,10)</f>
        <v>#N/A</v>
      </c>
      <c r="AX971" s="78" t="e">
        <f aca="false">VLOOKUP(F971,PTDS2!$A$1:$Q$13,11)</f>
        <v>#N/A</v>
      </c>
      <c r="AY971" s="78" t="e">
        <f aca="false">VLOOKUP(F971,PTDS2!$A$1:$Q$13,12)</f>
        <v>#N/A</v>
      </c>
      <c r="AZ971" s="78" t="e">
        <f aca="false">VLOOKUP(F971,PTDS2!$A$1:$Q$13,13)</f>
        <v>#N/A</v>
      </c>
      <c r="BA971" s="78" t="e">
        <f aca="false">VLOOKUP(F971,PTDS2!$A$1:$Q$13,14)</f>
        <v>#N/A</v>
      </c>
      <c r="BB971" s="78" t="e">
        <f aca="false">VLOOKUP(F971,PTDS2!$A$1:$Q$13,15)</f>
        <v>#N/A</v>
      </c>
      <c r="BC971" s="78" t="e">
        <f aca="false">VLOOKUP(F971,PTDS2!$A$1:$Q$13,16)</f>
        <v>#N/A</v>
      </c>
      <c r="BD971" s="78" t="e">
        <f aca="false">VLOOKUP(F971,PTDS2!$A$1:$Q$13,17)</f>
        <v>#N/A</v>
      </c>
      <c r="BF971" s="78" t="e">
        <f aca="false">IF(AO971=0,"",AO971)</f>
        <v>#N/A</v>
      </c>
      <c r="BG971" s="78" t="e">
        <f aca="false">IF(AP971=0,"",AP971)</f>
        <v>#N/A</v>
      </c>
      <c r="BH971" s="78" t="e">
        <f aca="false">IF(AQ971=0,"",AQ971)</f>
        <v>#N/A</v>
      </c>
      <c r="BI971" s="78" t="e">
        <f aca="false">IF(AR971=0,"",AR971)</f>
        <v>#N/A</v>
      </c>
      <c r="BJ971" s="78" t="e">
        <f aca="false">IF(AS971=0,"",AS971)</f>
        <v>#N/A</v>
      </c>
      <c r="BK971" s="78" t="e">
        <f aca="false">IF(AT971=0,"",AT971)</f>
        <v>#N/A</v>
      </c>
      <c r="BL971" s="78" t="e">
        <f aca="false">IF(AU971=0,"",AU971)</f>
        <v>#N/A</v>
      </c>
      <c r="BM971" s="78" t="e">
        <f aca="false">IF(AV971=0,"",AV971)</f>
        <v>#N/A</v>
      </c>
      <c r="BN971" s="78" t="e">
        <f aca="false">IF(AW971=0,"",AW971)</f>
        <v>#N/A</v>
      </c>
      <c r="BO971" s="78" t="e">
        <f aca="false">IF(AX971=0,"",AX971)</f>
        <v>#N/A</v>
      </c>
      <c r="BP971" s="78" t="e">
        <f aca="false">IF(AY971=0,"",AY971)</f>
        <v>#N/A</v>
      </c>
      <c r="BQ971" s="78" t="e">
        <f aca="false">IF(AZ971=0,"",AZ971)</f>
        <v>#N/A</v>
      </c>
      <c r="BR971" s="78" t="e">
        <f aca="false">IF(BA971=0,"",BA971)</f>
        <v>#N/A</v>
      </c>
      <c r="BS971" s="78" t="e">
        <f aca="false">IF(BB971=0,"",BB971)</f>
        <v>#N/A</v>
      </c>
      <c r="BT971" s="78" t="e">
        <f aca="false">IF(BC971=0,"",BC971)</f>
        <v>#N/A</v>
      </c>
      <c r="BU971" s="78" t="e">
        <f aca="false">IF(BD971=0,"",BD971)</f>
        <v>#N/A</v>
      </c>
    </row>
    <row r="972" customFormat="false" ht="56.7" hidden="false" customHeight="true" outlineLevel="0" collapsed="false">
      <c r="A972" s="137"/>
      <c r="B972" s="138"/>
      <c r="C972" s="139"/>
      <c r="D972" s="139"/>
      <c r="E972" s="143"/>
      <c r="F972" s="120"/>
      <c r="G972" s="121"/>
      <c r="H972" s="122"/>
      <c r="I972" s="123"/>
      <c r="J972" s="116"/>
      <c r="K972" s="124" t="str">
        <f aca="false">IF(ISBLANK(I972),"",ROUND(IF(J972&lt;&gt;"€",IF(J972="$",I972*TRANSFERENCIAS!$E$29,I972*TRANSFERENCIAS!$H$29),I972),2))</f>
        <v/>
      </c>
      <c r="L972" s="142"/>
      <c r="M972" s="142"/>
      <c r="N972" s="142"/>
      <c r="O972" s="142"/>
      <c r="P972" s="142"/>
      <c r="Q972" s="160" t="str">
        <f aca="false">IF(ISNUMBER(X972),X972,"P")</f>
        <v>P</v>
      </c>
      <c r="W972" s="129" t="n">
        <f aca="false">SUM(L972:O972)</f>
        <v>0</v>
      </c>
      <c r="X972" s="129" t="str">
        <f aca="false">IF(W972&gt;0,ABS(W972-K972),"")</f>
        <v/>
      </c>
      <c r="AO972" s="78" t="e">
        <f aca="false">VLOOKUP(F972,PTDS2!$A$1:$Q$13,2)</f>
        <v>#N/A</v>
      </c>
      <c r="AP972" s="78" t="e">
        <f aca="false">VLOOKUP(F972,PTDS2!$A$1:$Q$13,3)</f>
        <v>#N/A</v>
      </c>
      <c r="AQ972" s="78" t="e">
        <f aca="false">VLOOKUP(F972,PTDS2!$A$1:$Q$13,4)</f>
        <v>#N/A</v>
      </c>
      <c r="AR972" s="78" t="e">
        <f aca="false">VLOOKUP(F972,PTDS2!$A$1:$Q$13,5)</f>
        <v>#N/A</v>
      </c>
      <c r="AS972" s="78" t="e">
        <f aca="false">VLOOKUP(F972,PTDS2!$A$1:$Q$13,6)</f>
        <v>#N/A</v>
      </c>
      <c r="AT972" s="78" t="e">
        <f aca="false">VLOOKUP(F972,PTDS2!$A$1:$Q$13,7)</f>
        <v>#N/A</v>
      </c>
      <c r="AU972" s="78" t="e">
        <f aca="false">VLOOKUP(F972,PTDS2!$A$1:$Q$13,8)</f>
        <v>#N/A</v>
      </c>
      <c r="AV972" s="78" t="e">
        <f aca="false">VLOOKUP(F972,PTDS2!$A$1:$Q$13,9)</f>
        <v>#N/A</v>
      </c>
      <c r="AW972" s="78" t="e">
        <f aca="false">VLOOKUP(F972,PTDS2!$A$1:$Q$13,10)</f>
        <v>#N/A</v>
      </c>
      <c r="AX972" s="78" t="e">
        <f aca="false">VLOOKUP(F972,PTDS2!$A$1:$Q$13,11)</f>
        <v>#N/A</v>
      </c>
      <c r="AY972" s="78" t="e">
        <f aca="false">VLOOKUP(F972,PTDS2!$A$1:$Q$13,12)</f>
        <v>#N/A</v>
      </c>
      <c r="AZ972" s="78" t="e">
        <f aca="false">VLOOKUP(F972,PTDS2!$A$1:$Q$13,13)</f>
        <v>#N/A</v>
      </c>
      <c r="BA972" s="78" t="e">
        <f aca="false">VLOOKUP(F972,PTDS2!$A$1:$Q$13,14)</f>
        <v>#N/A</v>
      </c>
      <c r="BB972" s="78" t="e">
        <f aca="false">VLOOKUP(F972,PTDS2!$A$1:$Q$13,15)</f>
        <v>#N/A</v>
      </c>
      <c r="BC972" s="78" t="e">
        <f aca="false">VLOOKUP(F972,PTDS2!$A$1:$Q$13,16)</f>
        <v>#N/A</v>
      </c>
      <c r="BD972" s="78" t="e">
        <f aca="false">VLOOKUP(F972,PTDS2!$A$1:$Q$13,17)</f>
        <v>#N/A</v>
      </c>
      <c r="BF972" s="78" t="e">
        <f aca="false">IF(AO972=0,"",AO972)</f>
        <v>#N/A</v>
      </c>
      <c r="BG972" s="78" t="e">
        <f aca="false">IF(AP972=0,"",AP972)</f>
        <v>#N/A</v>
      </c>
      <c r="BH972" s="78" t="e">
        <f aca="false">IF(AQ972=0,"",AQ972)</f>
        <v>#N/A</v>
      </c>
      <c r="BI972" s="78" t="e">
        <f aca="false">IF(AR972=0,"",AR972)</f>
        <v>#N/A</v>
      </c>
      <c r="BJ972" s="78" t="e">
        <f aca="false">IF(AS972=0,"",AS972)</f>
        <v>#N/A</v>
      </c>
      <c r="BK972" s="78" t="e">
        <f aca="false">IF(AT972=0,"",AT972)</f>
        <v>#N/A</v>
      </c>
      <c r="BL972" s="78" t="e">
        <f aca="false">IF(AU972=0,"",AU972)</f>
        <v>#N/A</v>
      </c>
      <c r="BM972" s="78" t="e">
        <f aca="false">IF(AV972=0,"",AV972)</f>
        <v>#N/A</v>
      </c>
      <c r="BN972" s="78" t="e">
        <f aca="false">IF(AW972=0,"",AW972)</f>
        <v>#N/A</v>
      </c>
      <c r="BO972" s="78" t="e">
        <f aca="false">IF(AX972=0,"",AX972)</f>
        <v>#N/A</v>
      </c>
      <c r="BP972" s="78" t="e">
        <f aca="false">IF(AY972=0,"",AY972)</f>
        <v>#N/A</v>
      </c>
      <c r="BQ972" s="78" t="e">
        <f aca="false">IF(AZ972=0,"",AZ972)</f>
        <v>#N/A</v>
      </c>
      <c r="BR972" s="78" t="e">
        <f aca="false">IF(BA972=0,"",BA972)</f>
        <v>#N/A</v>
      </c>
      <c r="BS972" s="78" t="e">
        <f aca="false">IF(BB972=0,"",BB972)</f>
        <v>#N/A</v>
      </c>
      <c r="BT972" s="78" t="e">
        <f aca="false">IF(BC972=0,"",BC972)</f>
        <v>#N/A</v>
      </c>
      <c r="BU972" s="78" t="e">
        <f aca="false">IF(BD972=0,"",BD972)</f>
        <v>#N/A</v>
      </c>
    </row>
    <row r="973" customFormat="false" ht="56.7" hidden="false" customHeight="true" outlineLevel="0" collapsed="false">
      <c r="A973" s="137"/>
      <c r="B973" s="138"/>
      <c r="C973" s="139"/>
      <c r="D973" s="139"/>
      <c r="E973" s="143"/>
      <c r="F973" s="120"/>
      <c r="G973" s="121"/>
      <c r="H973" s="122"/>
      <c r="I973" s="123"/>
      <c r="J973" s="116"/>
      <c r="K973" s="124" t="str">
        <f aca="false">IF(ISBLANK(I973),"",ROUND(IF(J973&lt;&gt;"€",IF(J973="$",I973*TRANSFERENCIAS!$E$29,I973*TRANSFERENCIAS!$H$29),I973),2))</f>
        <v/>
      </c>
      <c r="L973" s="142"/>
      <c r="M973" s="142"/>
      <c r="N973" s="142"/>
      <c r="O973" s="142"/>
      <c r="P973" s="142"/>
      <c r="Q973" s="160" t="str">
        <f aca="false">IF(ISNUMBER(X973),X973,"P")</f>
        <v>P</v>
      </c>
      <c r="W973" s="129" t="n">
        <f aca="false">SUM(L973:O973)</f>
        <v>0</v>
      </c>
      <c r="X973" s="129" t="str">
        <f aca="false">IF(W973&gt;0,ABS(W973-K973),"")</f>
        <v/>
      </c>
      <c r="AO973" s="78" t="e">
        <f aca="false">VLOOKUP(F973,PTDS2!$A$1:$Q$13,2)</f>
        <v>#N/A</v>
      </c>
      <c r="AP973" s="78" t="e">
        <f aca="false">VLOOKUP(F973,PTDS2!$A$1:$Q$13,3)</f>
        <v>#N/A</v>
      </c>
      <c r="AQ973" s="78" t="e">
        <f aca="false">VLOOKUP(F973,PTDS2!$A$1:$Q$13,4)</f>
        <v>#N/A</v>
      </c>
      <c r="AR973" s="78" t="e">
        <f aca="false">VLOOKUP(F973,PTDS2!$A$1:$Q$13,5)</f>
        <v>#N/A</v>
      </c>
      <c r="AS973" s="78" t="e">
        <f aca="false">VLOOKUP(F973,PTDS2!$A$1:$Q$13,6)</f>
        <v>#N/A</v>
      </c>
      <c r="AT973" s="78" t="e">
        <f aca="false">VLOOKUP(F973,PTDS2!$A$1:$Q$13,7)</f>
        <v>#N/A</v>
      </c>
      <c r="AU973" s="78" t="e">
        <f aca="false">VLOOKUP(F973,PTDS2!$A$1:$Q$13,8)</f>
        <v>#N/A</v>
      </c>
      <c r="AV973" s="78" t="e">
        <f aca="false">VLOOKUP(F973,PTDS2!$A$1:$Q$13,9)</f>
        <v>#N/A</v>
      </c>
      <c r="AW973" s="78" t="e">
        <f aca="false">VLOOKUP(F973,PTDS2!$A$1:$Q$13,10)</f>
        <v>#N/A</v>
      </c>
      <c r="AX973" s="78" t="e">
        <f aca="false">VLOOKUP(F973,PTDS2!$A$1:$Q$13,11)</f>
        <v>#N/A</v>
      </c>
      <c r="AY973" s="78" t="e">
        <f aca="false">VLOOKUP(F973,PTDS2!$A$1:$Q$13,12)</f>
        <v>#N/A</v>
      </c>
      <c r="AZ973" s="78" t="e">
        <f aca="false">VLOOKUP(F973,PTDS2!$A$1:$Q$13,13)</f>
        <v>#N/A</v>
      </c>
      <c r="BA973" s="78" t="e">
        <f aca="false">VLOOKUP(F973,PTDS2!$A$1:$Q$13,14)</f>
        <v>#N/A</v>
      </c>
      <c r="BB973" s="78" t="e">
        <f aca="false">VLOOKUP(F973,PTDS2!$A$1:$Q$13,15)</f>
        <v>#N/A</v>
      </c>
      <c r="BC973" s="78" t="e">
        <f aca="false">VLOOKUP(F973,PTDS2!$A$1:$Q$13,16)</f>
        <v>#N/A</v>
      </c>
      <c r="BD973" s="78" t="e">
        <f aca="false">VLOOKUP(F973,PTDS2!$A$1:$Q$13,17)</f>
        <v>#N/A</v>
      </c>
      <c r="BF973" s="78" t="e">
        <f aca="false">IF(AO973=0,"",AO973)</f>
        <v>#N/A</v>
      </c>
      <c r="BG973" s="78" t="e">
        <f aca="false">IF(AP973=0,"",AP973)</f>
        <v>#N/A</v>
      </c>
      <c r="BH973" s="78" t="e">
        <f aca="false">IF(AQ973=0,"",AQ973)</f>
        <v>#N/A</v>
      </c>
      <c r="BI973" s="78" t="e">
        <f aca="false">IF(AR973=0,"",AR973)</f>
        <v>#N/A</v>
      </c>
      <c r="BJ973" s="78" t="e">
        <f aca="false">IF(AS973=0,"",AS973)</f>
        <v>#N/A</v>
      </c>
      <c r="BK973" s="78" t="e">
        <f aca="false">IF(AT973=0,"",AT973)</f>
        <v>#N/A</v>
      </c>
      <c r="BL973" s="78" t="e">
        <f aca="false">IF(AU973=0,"",AU973)</f>
        <v>#N/A</v>
      </c>
      <c r="BM973" s="78" t="e">
        <f aca="false">IF(AV973=0,"",AV973)</f>
        <v>#N/A</v>
      </c>
      <c r="BN973" s="78" t="e">
        <f aca="false">IF(AW973=0,"",AW973)</f>
        <v>#N/A</v>
      </c>
      <c r="BO973" s="78" t="e">
        <f aca="false">IF(AX973=0,"",AX973)</f>
        <v>#N/A</v>
      </c>
      <c r="BP973" s="78" t="e">
        <f aca="false">IF(AY973=0,"",AY973)</f>
        <v>#N/A</v>
      </c>
      <c r="BQ973" s="78" t="e">
        <f aca="false">IF(AZ973=0,"",AZ973)</f>
        <v>#N/A</v>
      </c>
      <c r="BR973" s="78" t="e">
        <f aca="false">IF(BA973=0,"",BA973)</f>
        <v>#N/A</v>
      </c>
      <c r="BS973" s="78" t="e">
        <f aca="false">IF(BB973=0,"",BB973)</f>
        <v>#N/A</v>
      </c>
      <c r="BT973" s="78" t="e">
        <f aca="false">IF(BC973=0,"",BC973)</f>
        <v>#N/A</v>
      </c>
      <c r="BU973" s="78" t="e">
        <f aca="false">IF(BD973=0,"",BD973)</f>
        <v>#N/A</v>
      </c>
    </row>
    <row r="974" customFormat="false" ht="56.7" hidden="false" customHeight="true" outlineLevel="0" collapsed="false">
      <c r="A974" s="137"/>
      <c r="B974" s="138"/>
      <c r="C974" s="139"/>
      <c r="D974" s="139"/>
      <c r="E974" s="143"/>
      <c r="F974" s="120"/>
      <c r="G974" s="121"/>
      <c r="H974" s="122"/>
      <c r="I974" s="123"/>
      <c r="J974" s="116"/>
      <c r="K974" s="124" t="str">
        <f aca="false">IF(ISBLANK(I974),"",ROUND(IF(J974&lt;&gt;"€",IF(J974="$",I974*TRANSFERENCIAS!$E$29,I974*TRANSFERENCIAS!$H$29),I974),2))</f>
        <v/>
      </c>
      <c r="L974" s="142"/>
      <c r="M974" s="142"/>
      <c r="N974" s="142"/>
      <c r="O974" s="142"/>
      <c r="P974" s="142"/>
      <c r="Q974" s="160" t="str">
        <f aca="false">IF(ISNUMBER(X974),X974,"P")</f>
        <v>P</v>
      </c>
      <c r="W974" s="129" t="n">
        <f aca="false">SUM(L974:O974)</f>
        <v>0</v>
      </c>
      <c r="X974" s="129" t="str">
        <f aca="false">IF(W974&gt;0,ABS(W974-K974),"")</f>
        <v/>
      </c>
      <c r="AO974" s="78" t="e">
        <f aca="false">VLOOKUP(F974,PTDS2!$A$1:$Q$13,2)</f>
        <v>#N/A</v>
      </c>
      <c r="AP974" s="78" t="e">
        <f aca="false">VLOOKUP(F974,PTDS2!$A$1:$Q$13,3)</f>
        <v>#N/A</v>
      </c>
      <c r="AQ974" s="78" t="e">
        <f aca="false">VLOOKUP(F974,PTDS2!$A$1:$Q$13,4)</f>
        <v>#N/A</v>
      </c>
      <c r="AR974" s="78" t="e">
        <f aca="false">VLOOKUP(F974,PTDS2!$A$1:$Q$13,5)</f>
        <v>#N/A</v>
      </c>
      <c r="AS974" s="78" t="e">
        <f aca="false">VLOOKUP(F974,PTDS2!$A$1:$Q$13,6)</f>
        <v>#N/A</v>
      </c>
      <c r="AT974" s="78" t="e">
        <f aca="false">VLOOKUP(F974,PTDS2!$A$1:$Q$13,7)</f>
        <v>#N/A</v>
      </c>
      <c r="AU974" s="78" t="e">
        <f aca="false">VLOOKUP(F974,PTDS2!$A$1:$Q$13,8)</f>
        <v>#N/A</v>
      </c>
      <c r="AV974" s="78" t="e">
        <f aca="false">VLOOKUP(F974,PTDS2!$A$1:$Q$13,9)</f>
        <v>#N/A</v>
      </c>
      <c r="AW974" s="78" t="e">
        <f aca="false">VLOOKUP(F974,PTDS2!$A$1:$Q$13,10)</f>
        <v>#N/A</v>
      </c>
      <c r="AX974" s="78" t="e">
        <f aca="false">VLOOKUP(F974,PTDS2!$A$1:$Q$13,11)</f>
        <v>#N/A</v>
      </c>
      <c r="AY974" s="78" t="e">
        <f aca="false">VLOOKUP(F974,PTDS2!$A$1:$Q$13,12)</f>
        <v>#N/A</v>
      </c>
      <c r="AZ974" s="78" t="e">
        <f aca="false">VLOOKUP(F974,PTDS2!$A$1:$Q$13,13)</f>
        <v>#N/A</v>
      </c>
      <c r="BA974" s="78" t="e">
        <f aca="false">VLOOKUP(F974,PTDS2!$A$1:$Q$13,14)</f>
        <v>#N/A</v>
      </c>
      <c r="BB974" s="78" t="e">
        <f aca="false">VLOOKUP(F974,PTDS2!$A$1:$Q$13,15)</f>
        <v>#N/A</v>
      </c>
      <c r="BC974" s="78" t="e">
        <f aca="false">VLOOKUP(F974,PTDS2!$A$1:$Q$13,16)</f>
        <v>#N/A</v>
      </c>
      <c r="BD974" s="78" t="e">
        <f aca="false">VLOOKUP(F974,PTDS2!$A$1:$Q$13,17)</f>
        <v>#N/A</v>
      </c>
      <c r="BF974" s="78" t="e">
        <f aca="false">IF(AO974=0,"",AO974)</f>
        <v>#N/A</v>
      </c>
      <c r="BG974" s="78" t="e">
        <f aca="false">IF(AP974=0,"",AP974)</f>
        <v>#N/A</v>
      </c>
      <c r="BH974" s="78" t="e">
        <f aca="false">IF(AQ974=0,"",AQ974)</f>
        <v>#N/A</v>
      </c>
      <c r="BI974" s="78" t="e">
        <f aca="false">IF(AR974=0,"",AR974)</f>
        <v>#N/A</v>
      </c>
      <c r="BJ974" s="78" t="e">
        <f aca="false">IF(AS974=0,"",AS974)</f>
        <v>#N/A</v>
      </c>
      <c r="BK974" s="78" t="e">
        <f aca="false">IF(AT974=0,"",AT974)</f>
        <v>#N/A</v>
      </c>
      <c r="BL974" s="78" t="e">
        <f aca="false">IF(AU974=0,"",AU974)</f>
        <v>#N/A</v>
      </c>
      <c r="BM974" s="78" t="e">
        <f aca="false">IF(AV974=0,"",AV974)</f>
        <v>#N/A</v>
      </c>
      <c r="BN974" s="78" t="e">
        <f aca="false">IF(AW974=0,"",AW974)</f>
        <v>#N/A</v>
      </c>
      <c r="BO974" s="78" t="e">
        <f aca="false">IF(AX974=0,"",AX974)</f>
        <v>#N/A</v>
      </c>
      <c r="BP974" s="78" t="e">
        <f aca="false">IF(AY974=0,"",AY974)</f>
        <v>#N/A</v>
      </c>
      <c r="BQ974" s="78" t="e">
        <f aca="false">IF(AZ974=0,"",AZ974)</f>
        <v>#N/A</v>
      </c>
      <c r="BR974" s="78" t="e">
        <f aca="false">IF(BA974=0,"",BA974)</f>
        <v>#N/A</v>
      </c>
      <c r="BS974" s="78" t="e">
        <f aca="false">IF(BB974=0,"",BB974)</f>
        <v>#N/A</v>
      </c>
      <c r="BT974" s="78" t="e">
        <f aca="false">IF(BC974=0,"",BC974)</f>
        <v>#N/A</v>
      </c>
      <c r="BU974" s="78" t="e">
        <f aca="false">IF(BD974=0,"",BD974)</f>
        <v>#N/A</v>
      </c>
    </row>
    <row r="975" customFormat="false" ht="56.7" hidden="false" customHeight="true" outlineLevel="0" collapsed="false">
      <c r="A975" s="137"/>
      <c r="B975" s="138"/>
      <c r="C975" s="139"/>
      <c r="D975" s="139"/>
      <c r="E975" s="143"/>
      <c r="F975" s="120"/>
      <c r="G975" s="121"/>
      <c r="H975" s="122"/>
      <c r="I975" s="123"/>
      <c r="J975" s="116"/>
      <c r="K975" s="124" t="str">
        <f aca="false">IF(ISBLANK(I975),"",ROUND(IF(J975&lt;&gt;"€",IF(J975="$",I975*TRANSFERENCIAS!$E$29,I975*TRANSFERENCIAS!$H$29),I975),2))</f>
        <v/>
      </c>
      <c r="L975" s="142"/>
      <c r="M975" s="142"/>
      <c r="N975" s="142"/>
      <c r="O975" s="142"/>
      <c r="P975" s="142"/>
      <c r="Q975" s="160" t="str">
        <f aca="false">IF(ISNUMBER(X975),X975,"P")</f>
        <v>P</v>
      </c>
      <c r="W975" s="129" t="n">
        <f aca="false">SUM(L975:O975)</f>
        <v>0</v>
      </c>
      <c r="X975" s="129" t="str">
        <f aca="false">IF(W975&gt;0,ABS(W975-K975),"")</f>
        <v/>
      </c>
      <c r="AO975" s="78" t="e">
        <f aca="false">VLOOKUP(F975,PTDS2!$A$1:$Q$13,2)</f>
        <v>#N/A</v>
      </c>
      <c r="AP975" s="78" t="e">
        <f aca="false">VLOOKUP(F975,PTDS2!$A$1:$Q$13,3)</f>
        <v>#N/A</v>
      </c>
      <c r="AQ975" s="78" t="e">
        <f aca="false">VLOOKUP(F975,PTDS2!$A$1:$Q$13,4)</f>
        <v>#N/A</v>
      </c>
      <c r="AR975" s="78" t="e">
        <f aca="false">VLOOKUP(F975,PTDS2!$A$1:$Q$13,5)</f>
        <v>#N/A</v>
      </c>
      <c r="AS975" s="78" t="e">
        <f aca="false">VLOOKUP(F975,PTDS2!$A$1:$Q$13,6)</f>
        <v>#N/A</v>
      </c>
      <c r="AT975" s="78" t="e">
        <f aca="false">VLOOKUP(F975,PTDS2!$A$1:$Q$13,7)</f>
        <v>#N/A</v>
      </c>
      <c r="AU975" s="78" t="e">
        <f aca="false">VLOOKUP(F975,PTDS2!$A$1:$Q$13,8)</f>
        <v>#N/A</v>
      </c>
      <c r="AV975" s="78" t="e">
        <f aca="false">VLOOKUP(F975,PTDS2!$A$1:$Q$13,9)</f>
        <v>#N/A</v>
      </c>
      <c r="AW975" s="78" t="e">
        <f aca="false">VLOOKUP(F975,PTDS2!$A$1:$Q$13,10)</f>
        <v>#N/A</v>
      </c>
      <c r="AX975" s="78" t="e">
        <f aca="false">VLOOKUP(F975,PTDS2!$A$1:$Q$13,11)</f>
        <v>#N/A</v>
      </c>
      <c r="AY975" s="78" t="e">
        <f aca="false">VLOOKUP(F975,PTDS2!$A$1:$Q$13,12)</f>
        <v>#N/A</v>
      </c>
      <c r="AZ975" s="78" t="e">
        <f aca="false">VLOOKUP(F975,PTDS2!$A$1:$Q$13,13)</f>
        <v>#N/A</v>
      </c>
      <c r="BA975" s="78" t="e">
        <f aca="false">VLOOKUP(F975,PTDS2!$A$1:$Q$13,14)</f>
        <v>#N/A</v>
      </c>
      <c r="BB975" s="78" t="e">
        <f aca="false">VLOOKUP(F975,PTDS2!$A$1:$Q$13,15)</f>
        <v>#N/A</v>
      </c>
      <c r="BC975" s="78" t="e">
        <f aca="false">VLOOKUP(F975,PTDS2!$A$1:$Q$13,16)</f>
        <v>#N/A</v>
      </c>
      <c r="BD975" s="78" t="e">
        <f aca="false">VLOOKUP(F975,PTDS2!$A$1:$Q$13,17)</f>
        <v>#N/A</v>
      </c>
      <c r="BF975" s="78" t="e">
        <f aca="false">IF(AO975=0,"",AO975)</f>
        <v>#N/A</v>
      </c>
      <c r="BG975" s="78" t="e">
        <f aca="false">IF(AP975=0,"",AP975)</f>
        <v>#N/A</v>
      </c>
      <c r="BH975" s="78" t="e">
        <f aca="false">IF(AQ975=0,"",AQ975)</f>
        <v>#N/A</v>
      </c>
      <c r="BI975" s="78" t="e">
        <f aca="false">IF(AR975=0,"",AR975)</f>
        <v>#N/A</v>
      </c>
      <c r="BJ975" s="78" t="e">
        <f aca="false">IF(AS975=0,"",AS975)</f>
        <v>#N/A</v>
      </c>
      <c r="BK975" s="78" t="e">
        <f aca="false">IF(AT975=0,"",AT975)</f>
        <v>#N/A</v>
      </c>
      <c r="BL975" s="78" t="e">
        <f aca="false">IF(AU975=0,"",AU975)</f>
        <v>#N/A</v>
      </c>
      <c r="BM975" s="78" t="e">
        <f aca="false">IF(AV975=0,"",AV975)</f>
        <v>#N/A</v>
      </c>
      <c r="BN975" s="78" t="e">
        <f aca="false">IF(AW975=0,"",AW975)</f>
        <v>#N/A</v>
      </c>
      <c r="BO975" s="78" t="e">
        <f aca="false">IF(AX975=0,"",AX975)</f>
        <v>#N/A</v>
      </c>
      <c r="BP975" s="78" t="e">
        <f aca="false">IF(AY975=0,"",AY975)</f>
        <v>#N/A</v>
      </c>
      <c r="BQ975" s="78" t="e">
        <f aca="false">IF(AZ975=0,"",AZ975)</f>
        <v>#N/A</v>
      </c>
      <c r="BR975" s="78" t="e">
        <f aca="false">IF(BA975=0,"",BA975)</f>
        <v>#N/A</v>
      </c>
      <c r="BS975" s="78" t="e">
        <f aca="false">IF(BB975=0,"",BB975)</f>
        <v>#N/A</v>
      </c>
      <c r="BT975" s="78" t="e">
        <f aca="false">IF(BC975=0,"",BC975)</f>
        <v>#N/A</v>
      </c>
      <c r="BU975" s="78" t="e">
        <f aca="false">IF(BD975=0,"",BD975)</f>
        <v>#N/A</v>
      </c>
    </row>
    <row r="976" customFormat="false" ht="56.7" hidden="false" customHeight="true" outlineLevel="0" collapsed="false">
      <c r="A976" s="137"/>
      <c r="B976" s="138"/>
      <c r="C976" s="139"/>
      <c r="D976" s="139"/>
      <c r="E976" s="143"/>
      <c r="F976" s="120"/>
      <c r="G976" s="121"/>
      <c r="H976" s="122"/>
      <c r="I976" s="123"/>
      <c r="J976" s="116"/>
      <c r="K976" s="124" t="str">
        <f aca="false">IF(ISBLANK(I976),"",ROUND(IF(J976&lt;&gt;"€",IF(J976="$",I976*TRANSFERENCIAS!$E$29,I976*TRANSFERENCIAS!$H$29),I976),2))</f>
        <v/>
      </c>
      <c r="L976" s="142"/>
      <c r="M976" s="142"/>
      <c r="N976" s="142"/>
      <c r="O976" s="142"/>
      <c r="P976" s="142"/>
      <c r="Q976" s="160" t="str">
        <f aca="false">IF(ISNUMBER(X976),X976,"P")</f>
        <v>P</v>
      </c>
      <c r="W976" s="129" t="n">
        <f aca="false">SUM(L976:O976)</f>
        <v>0</v>
      </c>
      <c r="X976" s="129" t="str">
        <f aca="false">IF(W976&gt;0,ABS(W976-K976),"")</f>
        <v/>
      </c>
      <c r="AO976" s="78" t="e">
        <f aca="false">VLOOKUP(F976,PTDS2!$A$1:$Q$13,2)</f>
        <v>#N/A</v>
      </c>
      <c r="AP976" s="78" t="e">
        <f aca="false">VLOOKUP(F976,PTDS2!$A$1:$Q$13,3)</f>
        <v>#N/A</v>
      </c>
      <c r="AQ976" s="78" t="e">
        <f aca="false">VLOOKUP(F976,PTDS2!$A$1:$Q$13,4)</f>
        <v>#N/A</v>
      </c>
      <c r="AR976" s="78" t="e">
        <f aca="false">VLOOKUP(F976,PTDS2!$A$1:$Q$13,5)</f>
        <v>#N/A</v>
      </c>
      <c r="AS976" s="78" t="e">
        <f aca="false">VLOOKUP(F976,PTDS2!$A$1:$Q$13,6)</f>
        <v>#N/A</v>
      </c>
      <c r="AT976" s="78" t="e">
        <f aca="false">VLOOKUP(F976,PTDS2!$A$1:$Q$13,7)</f>
        <v>#N/A</v>
      </c>
      <c r="AU976" s="78" t="e">
        <f aca="false">VLOOKUP(F976,PTDS2!$A$1:$Q$13,8)</f>
        <v>#N/A</v>
      </c>
      <c r="AV976" s="78" t="e">
        <f aca="false">VLOOKUP(F976,PTDS2!$A$1:$Q$13,9)</f>
        <v>#N/A</v>
      </c>
      <c r="AW976" s="78" t="e">
        <f aca="false">VLOOKUP(F976,PTDS2!$A$1:$Q$13,10)</f>
        <v>#N/A</v>
      </c>
      <c r="AX976" s="78" t="e">
        <f aca="false">VLOOKUP(F976,PTDS2!$A$1:$Q$13,11)</f>
        <v>#N/A</v>
      </c>
      <c r="AY976" s="78" t="e">
        <f aca="false">VLOOKUP(F976,PTDS2!$A$1:$Q$13,12)</f>
        <v>#N/A</v>
      </c>
      <c r="AZ976" s="78" t="e">
        <f aca="false">VLOOKUP(F976,PTDS2!$A$1:$Q$13,13)</f>
        <v>#N/A</v>
      </c>
      <c r="BA976" s="78" t="e">
        <f aca="false">VLOOKUP(F976,PTDS2!$A$1:$Q$13,14)</f>
        <v>#N/A</v>
      </c>
      <c r="BB976" s="78" t="e">
        <f aca="false">VLOOKUP(F976,PTDS2!$A$1:$Q$13,15)</f>
        <v>#N/A</v>
      </c>
      <c r="BC976" s="78" t="e">
        <f aca="false">VLOOKUP(F976,PTDS2!$A$1:$Q$13,16)</f>
        <v>#N/A</v>
      </c>
      <c r="BD976" s="78" t="e">
        <f aca="false">VLOOKUP(F976,PTDS2!$A$1:$Q$13,17)</f>
        <v>#N/A</v>
      </c>
      <c r="BF976" s="78" t="e">
        <f aca="false">IF(AO976=0,"",AO976)</f>
        <v>#N/A</v>
      </c>
      <c r="BG976" s="78" t="e">
        <f aca="false">IF(AP976=0,"",AP976)</f>
        <v>#N/A</v>
      </c>
      <c r="BH976" s="78" t="e">
        <f aca="false">IF(AQ976=0,"",AQ976)</f>
        <v>#N/A</v>
      </c>
      <c r="BI976" s="78" t="e">
        <f aca="false">IF(AR976=0,"",AR976)</f>
        <v>#N/A</v>
      </c>
      <c r="BJ976" s="78" t="e">
        <f aca="false">IF(AS976=0,"",AS976)</f>
        <v>#N/A</v>
      </c>
      <c r="BK976" s="78" t="e">
        <f aca="false">IF(AT976=0,"",AT976)</f>
        <v>#N/A</v>
      </c>
      <c r="BL976" s="78" t="e">
        <f aca="false">IF(AU976=0,"",AU976)</f>
        <v>#N/A</v>
      </c>
      <c r="BM976" s="78" t="e">
        <f aca="false">IF(AV976=0,"",AV976)</f>
        <v>#N/A</v>
      </c>
      <c r="BN976" s="78" t="e">
        <f aca="false">IF(AW976=0,"",AW976)</f>
        <v>#N/A</v>
      </c>
      <c r="BO976" s="78" t="e">
        <f aca="false">IF(AX976=0,"",AX976)</f>
        <v>#N/A</v>
      </c>
      <c r="BP976" s="78" t="e">
        <f aca="false">IF(AY976=0,"",AY976)</f>
        <v>#N/A</v>
      </c>
      <c r="BQ976" s="78" t="e">
        <f aca="false">IF(AZ976=0,"",AZ976)</f>
        <v>#N/A</v>
      </c>
      <c r="BR976" s="78" t="e">
        <f aca="false">IF(BA976=0,"",BA976)</f>
        <v>#N/A</v>
      </c>
      <c r="BS976" s="78" t="e">
        <f aca="false">IF(BB976=0,"",BB976)</f>
        <v>#N/A</v>
      </c>
      <c r="BT976" s="78" t="e">
        <f aca="false">IF(BC976=0,"",BC976)</f>
        <v>#N/A</v>
      </c>
      <c r="BU976" s="78" t="e">
        <f aca="false">IF(BD976=0,"",BD976)</f>
        <v>#N/A</v>
      </c>
    </row>
    <row r="977" customFormat="false" ht="56.7" hidden="false" customHeight="true" outlineLevel="0" collapsed="false">
      <c r="A977" s="137"/>
      <c r="B977" s="138"/>
      <c r="C977" s="139"/>
      <c r="D977" s="139"/>
      <c r="E977" s="143"/>
      <c r="F977" s="120"/>
      <c r="G977" s="121"/>
      <c r="H977" s="122"/>
      <c r="I977" s="123"/>
      <c r="J977" s="116"/>
      <c r="K977" s="124" t="str">
        <f aca="false">IF(ISBLANK(I977),"",ROUND(IF(J977&lt;&gt;"€",IF(J977="$",I977*TRANSFERENCIAS!$E$29,I977*TRANSFERENCIAS!$H$29),I977),2))</f>
        <v/>
      </c>
      <c r="L977" s="142"/>
      <c r="M977" s="142"/>
      <c r="N977" s="142"/>
      <c r="O977" s="142"/>
      <c r="P977" s="142"/>
      <c r="Q977" s="160" t="str">
        <f aca="false">IF(ISNUMBER(X977),X977,"P")</f>
        <v>P</v>
      </c>
      <c r="W977" s="129" t="n">
        <f aca="false">SUM(L977:O977)</f>
        <v>0</v>
      </c>
      <c r="X977" s="129" t="str">
        <f aca="false">IF(W977&gt;0,ABS(W977-K977),"")</f>
        <v/>
      </c>
      <c r="AO977" s="78" t="e">
        <f aca="false">VLOOKUP(F977,PTDS2!$A$1:$Q$13,2)</f>
        <v>#N/A</v>
      </c>
      <c r="AP977" s="78" t="e">
        <f aca="false">VLOOKUP(F977,PTDS2!$A$1:$Q$13,3)</f>
        <v>#N/A</v>
      </c>
      <c r="AQ977" s="78" t="e">
        <f aca="false">VLOOKUP(F977,PTDS2!$A$1:$Q$13,4)</f>
        <v>#N/A</v>
      </c>
      <c r="AR977" s="78" t="e">
        <f aca="false">VLOOKUP(F977,PTDS2!$A$1:$Q$13,5)</f>
        <v>#N/A</v>
      </c>
      <c r="AS977" s="78" t="e">
        <f aca="false">VLOOKUP(F977,PTDS2!$A$1:$Q$13,6)</f>
        <v>#N/A</v>
      </c>
      <c r="AT977" s="78" t="e">
        <f aca="false">VLOOKUP(F977,PTDS2!$A$1:$Q$13,7)</f>
        <v>#N/A</v>
      </c>
      <c r="AU977" s="78" t="e">
        <f aca="false">VLOOKUP(F977,PTDS2!$A$1:$Q$13,8)</f>
        <v>#N/A</v>
      </c>
      <c r="AV977" s="78" t="e">
        <f aca="false">VLOOKUP(F977,PTDS2!$A$1:$Q$13,9)</f>
        <v>#N/A</v>
      </c>
      <c r="AW977" s="78" t="e">
        <f aca="false">VLOOKUP(F977,PTDS2!$A$1:$Q$13,10)</f>
        <v>#N/A</v>
      </c>
      <c r="AX977" s="78" t="e">
        <f aca="false">VLOOKUP(F977,PTDS2!$A$1:$Q$13,11)</f>
        <v>#N/A</v>
      </c>
      <c r="AY977" s="78" t="e">
        <f aca="false">VLOOKUP(F977,PTDS2!$A$1:$Q$13,12)</f>
        <v>#N/A</v>
      </c>
      <c r="AZ977" s="78" t="e">
        <f aca="false">VLOOKUP(F977,PTDS2!$A$1:$Q$13,13)</f>
        <v>#N/A</v>
      </c>
      <c r="BA977" s="78" t="e">
        <f aca="false">VLOOKUP(F977,PTDS2!$A$1:$Q$13,14)</f>
        <v>#N/A</v>
      </c>
      <c r="BB977" s="78" t="e">
        <f aca="false">VLOOKUP(F977,PTDS2!$A$1:$Q$13,15)</f>
        <v>#N/A</v>
      </c>
      <c r="BC977" s="78" t="e">
        <f aca="false">VLOOKUP(F977,PTDS2!$A$1:$Q$13,16)</f>
        <v>#N/A</v>
      </c>
      <c r="BD977" s="78" t="e">
        <f aca="false">VLOOKUP(F977,PTDS2!$A$1:$Q$13,17)</f>
        <v>#N/A</v>
      </c>
      <c r="BF977" s="78" t="e">
        <f aca="false">IF(AO977=0,"",AO977)</f>
        <v>#N/A</v>
      </c>
      <c r="BG977" s="78" t="e">
        <f aca="false">IF(AP977=0,"",AP977)</f>
        <v>#N/A</v>
      </c>
      <c r="BH977" s="78" t="e">
        <f aca="false">IF(AQ977=0,"",AQ977)</f>
        <v>#N/A</v>
      </c>
      <c r="BI977" s="78" t="e">
        <f aca="false">IF(AR977=0,"",AR977)</f>
        <v>#N/A</v>
      </c>
      <c r="BJ977" s="78" t="e">
        <f aca="false">IF(AS977=0,"",AS977)</f>
        <v>#N/A</v>
      </c>
      <c r="BK977" s="78" t="e">
        <f aca="false">IF(AT977=0,"",AT977)</f>
        <v>#N/A</v>
      </c>
      <c r="BL977" s="78" t="e">
        <f aca="false">IF(AU977=0,"",AU977)</f>
        <v>#N/A</v>
      </c>
      <c r="BM977" s="78" t="e">
        <f aca="false">IF(AV977=0,"",AV977)</f>
        <v>#N/A</v>
      </c>
      <c r="BN977" s="78" t="e">
        <f aca="false">IF(AW977=0,"",AW977)</f>
        <v>#N/A</v>
      </c>
      <c r="BO977" s="78" t="e">
        <f aca="false">IF(AX977=0,"",AX977)</f>
        <v>#N/A</v>
      </c>
      <c r="BP977" s="78" t="e">
        <f aca="false">IF(AY977=0,"",AY977)</f>
        <v>#N/A</v>
      </c>
      <c r="BQ977" s="78" t="e">
        <f aca="false">IF(AZ977=0,"",AZ977)</f>
        <v>#N/A</v>
      </c>
      <c r="BR977" s="78" t="e">
        <f aca="false">IF(BA977=0,"",BA977)</f>
        <v>#N/A</v>
      </c>
      <c r="BS977" s="78" t="e">
        <f aca="false">IF(BB977=0,"",BB977)</f>
        <v>#N/A</v>
      </c>
      <c r="BT977" s="78" t="e">
        <f aca="false">IF(BC977=0,"",BC977)</f>
        <v>#N/A</v>
      </c>
      <c r="BU977" s="78" t="e">
        <f aca="false">IF(BD977=0,"",BD977)</f>
        <v>#N/A</v>
      </c>
    </row>
    <row r="978" customFormat="false" ht="56.7" hidden="false" customHeight="true" outlineLevel="0" collapsed="false">
      <c r="A978" s="137"/>
      <c r="B978" s="138"/>
      <c r="C978" s="139"/>
      <c r="D978" s="139"/>
      <c r="E978" s="143"/>
      <c r="F978" s="120"/>
      <c r="G978" s="121"/>
      <c r="H978" s="122"/>
      <c r="I978" s="123"/>
      <c r="J978" s="116"/>
      <c r="K978" s="124" t="str">
        <f aca="false">IF(ISBLANK(I978),"",ROUND(IF(J978&lt;&gt;"€",IF(J978="$",I978*TRANSFERENCIAS!$E$29,I978*TRANSFERENCIAS!$H$29),I978),2))</f>
        <v/>
      </c>
      <c r="L978" s="142"/>
      <c r="M978" s="142"/>
      <c r="N978" s="142"/>
      <c r="O978" s="142"/>
      <c r="P978" s="142"/>
      <c r="Q978" s="160" t="str">
        <f aca="false">IF(ISNUMBER(X978),X978,"P")</f>
        <v>P</v>
      </c>
      <c r="W978" s="129" t="n">
        <f aca="false">SUM(L978:O978)</f>
        <v>0</v>
      </c>
      <c r="X978" s="129" t="str">
        <f aca="false">IF(W978&gt;0,ABS(W978-K978),"")</f>
        <v/>
      </c>
      <c r="AO978" s="78" t="e">
        <f aca="false">VLOOKUP(F978,PTDS2!$A$1:$Q$13,2)</f>
        <v>#N/A</v>
      </c>
      <c r="AP978" s="78" t="e">
        <f aca="false">VLOOKUP(F978,PTDS2!$A$1:$Q$13,3)</f>
        <v>#N/A</v>
      </c>
      <c r="AQ978" s="78" t="e">
        <f aca="false">VLOOKUP(F978,PTDS2!$A$1:$Q$13,4)</f>
        <v>#N/A</v>
      </c>
      <c r="AR978" s="78" t="e">
        <f aca="false">VLOOKUP(F978,PTDS2!$A$1:$Q$13,5)</f>
        <v>#N/A</v>
      </c>
      <c r="AS978" s="78" t="e">
        <f aca="false">VLOOKUP(F978,PTDS2!$A$1:$Q$13,6)</f>
        <v>#N/A</v>
      </c>
      <c r="AT978" s="78" t="e">
        <f aca="false">VLOOKUP(F978,PTDS2!$A$1:$Q$13,7)</f>
        <v>#N/A</v>
      </c>
      <c r="AU978" s="78" t="e">
        <f aca="false">VLOOKUP(F978,PTDS2!$A$1:$Q$13,8)</f>
        <v>#N/A</v>
      </c>
      <c r="AV978" s="78" t="e">
        <f aca="false">VLOOKUP(F978,PTDS2!$A$1:$Q$13,9)</f>
        <v>#N/A</v>
      </c>
      <c r="AW978" s="78" t="e">
        <f aca="false">VLOOKUP(F978,PTDS2!$A$1:$Q$13,10)</f>
        <v>#N/A</v>
      </c>
      <c r="AX978" s="78" t="e">
        <f aca="false">VLOOKUP(F978,PTDS2!$A$1:$Q$13,11)</f>
        <v>#N/A</v>
      </c>
      <c r="AY978" s="78" t="e">
        <f aca="false">VLOOKUP(F978,PTDS2!$A$1:$Q$13,12)</f>
        <v>#N/A</v>
      </c>
      <c r="AZ978" s="78" t="e">
        <f aca="false">VLOOKUP(F978,PTDS2!$A$1:$Q$13,13)</f>
        <v>#N/A</v>
      </c>
      <c r="BA978" s="78" t="e">
        <f aca="false">VLOOKUP(F978,PTDS2!$A$1:$Q$13,14)</f>
        <v>#N/A</v>
      </c>
      <c r="BB978" s="78" t="e">
        <f aca="false">VLOOKUP(F978,PTDS2!$A$1:$Q$13,15)</f>
        <v>#N/A</v>
      </c>
      <c r="BC978" s="78" t="e">
        <f aca="false">VLOOKUP(F978,PTDS2!$A$1:$Q$13,16)</f>
        <v>#N/A</v>
      </c>
      <c r="BD978" s="78" t="e">
        <f aca="false">VLOOKUP(F978,PTDS2!$A$1:$Q$13,17)</f>
        <v>#N/A</v>
      </c>
      <c r="BF978" s="78" t="e">
        <f aca="false">IF(AO978=0,"",AO978)</f>
        <v>#N/A</v>
      </c>
      <c r="BG978" s="78" t="e">
        <f aca="false">IF(AP978=0,"",AP978)</f>
        <v>#N/A</v>
      </c>
      <c r="BH978" s="78" t="e">
        <f aca="false">IF(AQ978=0,"",AQ978)</f>
        <v>#N/A</v>
      </c>
      <c r="BI978" s="78" t="e">
        <f aca="false">IF(AR978=0,"",AR978)</f>
        <v>#N/A</v>
      </c>
      <c r="BJ978" s="78" t="e">
        <f aca="false">IF(AS978=0,"",AS978)</f>
        <v>#N/A</v>
      </c>
      <c r="BK978" s="78" t="e">
        <f aca="false">IF(AT978=0,"",AT978)</f>
        <v>#N/A</v>
      </c>
      <c r="BL978" s="78" t="e">
        <f aca="false">IF(AU978=0,"",AU978)</f>
        <v>#N/A</v>
      </c>
      <c r="BM978" s="78" t="e">
        <f aca="false">IF(AV978=0,"",AV978)</f>
        <v>#N/A</v>
      </c>
      <c r="BN978" s="78" t="e">
        <f aca="false">IF(AW978=0,"",AW978)</f>
        <v>#N/A</v>
      </c>
      <c r="BO978" s="78" t="e">
        <f aca="false">IF(AX978=0,"",AX978)</f>
        <v>#N/A</v>
      </c>
      <c r="BP978" s="78" t="e">
        <f aca="false">IF(AY978=0,"",AY978)</f>
        <v>#N/A</v>
      </c>
      <c r="BQ978" s="78" t="e">
        <f aca="false">IF(AZ978=0,"",AZ978)</f>
        <v>#N/A</v>
      </c>
      <c r="BR978" s="78" t="e">
        <f aca="false">IF(BA978=0,"",BA978)</f>
        <v>#N/A</v>
      </c>
      <c r="BS978" s="78" t="e">
        <f aca="false">IF(BB978=0,"",BB978)</f>
        <v>#N/A</v>
      </c>
      <c r="BT978" s="78" t="e">
        <f aca="false">IF(BC978=0,"",BC978)</f>
        <v>#N/A</v>
      </c>
      <c r="BU978" s="78" t="e">
        <f aca="false">IF(BD978=0,"",BD978)</f>
        <v>#N/A</v>
      </c>
    </row>
    <row r="979" customFormat="false" ht="56.7" hidden="false" customHeight="true" outlineLevel="0" collapsed="false">
      <c r="A979" s="137"/>
      <c r="B979" s="138"/>
      <c r="C979" s="139"/>
      <c r="D979" s="139"/>
      <c r="E979" s="143"/>
      <c r="F979" s="120"/>
      <c r="G979" s="121"/>
      <c r="H979" s="122"/>
      <c r="I979" s="123"/>
      <c r="J979" s="116"/>
      <c r="K979" s="124" t="str">
        <f aca="false">IF(ISBLANK(I979),"",ROUND(IF(J979&lt;&gt;"€",IF(J979="$",I979*TRANSFERENCIAS!$E$29,I979*TRANSFERENCIAS!$H$29),I979),2))</f>
        <v/>
      </c>
      <c r="L979" s="142"/>
      <c r="M979" s="142"/>
      <c r="N979" s="142"/>
      <c r="O979" s="142"/>
      <c r="P979" s="142"/>
      <c r="Q979" s="160" t="str">
        <f aca="false">IF(ISNUMBER(X979),X979,"P")</f>
        <v>P</v>
      </c>
      <c r="W979" s="129" t="n">
        <f aca="false">SUM(L979:O979)</f>
        <v>0</v>
      </c>
      <c r="X979" s="129" t="str">
        <f aca="false">IF(W979&gt;0,ABS(W979-K979),"")</f>
        <v/>
      </c>
      <c r="AO979" s="78" t="e">
        <f aca="false">VLOOKUP(F979,PTDS2!$A$1:$Q$13,2)</f>
        <v>#N/A</v>
      </c>
      <c r="AP979" s="78" t="e">
        <f aca="false">VLOOKUP(F979,PTDS2!$A$1:$Q$13,3)</f>
        <v>#N/A</v>
      </c>
      <c r="AQ979" s="78" t="e">
        <f aca="false">VLOOKUP(F979,PTDS2!$A$1:$Q$13,4)</f>
        <v>#N/A</v>
      </c>
      <c r="AR979" s="78" t="e">
        <f aca="false">VLOOKUP(F979,PTDS2!$A$1:$Q$13,5)</f>
        <v>#N/A</v>
      </c>
      <c r="AS979" s="78" t="e">
        <f aca="false">VLOOKUP(F979,PTDS2!$A$1:$Q$13,6)</f>
        <v>#N/A</v>
      </c>
      <c r="AT979" s="78" t="e">
        <f aca="false">VLOOKUP(F979,PTDS2!$A$1:$Q$13,7)</f>
        <v>#N/A</v>
      </c>
      <c r="AU979" s="78" t="e">
        <f aca="false">VLOOKUP(F979,PTDS2!$A$1:$Q$13,8)</f>
        <v>#N/A</v>
      </c>
      <c r="AV979" s="78" t="e">
        <f aca="false">VLOOKUP(F979,PTDS2!$A$1:$Q$13,9)</f>
        <v>#N/A</v>
      </c>
      <c r="AW979" s="78" t="e">
        <f aca="false">VLOOKUP(F979,PTDS2!$A$1:$Q$13,10)</f>
        <v>#N/A</v>
      </c>
      <c r="AX979" s="78" t="e">
        <f aca="false">VLOOKUP(F979,PTDS2!$A$1:$Q$13,11)</f>
        <v>#N/A</v>
      </c>
      <c r="AY979" s="78" t="e">
        <f aca="false">VLOOKUP(F979,PTDS2!$A$1:$Q$13,12)</f>
        <v>#N/A</v>
      </c>
      <c r="AZ979" s="78" t="e">
        <f aca="false">VLOOKUP(F979,PTDS2!$A$1:$Q$13,13)</f>
        <v>#N/A</v>
      </c>
      <c r="BA979" s="78" t="e">
        <f aca="false">VLOOKUP(F979,PTDS2!$A$1:$Q$13,14)</f>
        <v>#N/A</v>
      </c>
      <c r="BB979" s="78" t="e">
        <f aca="false">VLOOKUP(F979,PTDS2!$A$1:$Q$13,15)</f>
        <v>#N/A</v>
      </c>
      <c r="BC979" s="78" t="e">
        <f aca="false">VLOOKUP(F979,PTDS2!$A$1:$Q$13,16)</f>
        <v>#N/A</v>
      </c>
      <c r="BD979" s="78" t="e">
        <f aca="false">VLOOKUP(F979,PTDS2!$A$1:$Q$13,17)</f>
        <v>#N/A</v>
      </c>
      <c r="BF979" s="78" t="e">
        <f aca="false">IF(AO979=0,"",AO979)</f>
        <v>#N/A</v>
      </c>
      <c r="BG979" s="78" t="e">
        <f aca="false">IF(AP979=0,"",AP979)</f>
        <v>#N/A</v>
      </c>
      <c r="BH979" s="78" t="e">
        <f aca="false">IF(AQ979=0,"",AQ979)</f>
        <v>#N/A</v>
      </c>
      <c r="BI979" s="78" t="e">
        <f aca="false">IF(AR979=0,"",AR979)</f>
        <v>#N/A</v>
      </c>
      <c r="BJ979" s="78" t="e">
        <f aca="false">IF(AS979=0,"",AS979)</f>
        <v>#N/A</v>
      </c>
      <c r="BK979" s="78" t="e">
        <f aca="false">IF(AT979=0,"",AT979)</f>
        <v>#N/A</v>
      </c>
      <c r="BL979" s="78" t="e">
        <f aca="false">IF(AU979=0,"",AU979)</f>
        <v>#N/A</v>
      </c>
      <c r="BM979" s="78" t="e">
        <f aca="false">IF(AV979=0,"",AV979)</f>
        <v>#N/A</v>
      </c>
      <c r="BN979" s="78" t="e">
        <f aca="false">IF(AW979=0,"",AW979)</f>
        <v>#N/A</v>
      </c>
      <c r="BO979" s="78" t="e">
        <f aca="false">IF(AX979=0,"",AX979)</f>
        <v>#N/A</v>
      </c>
      <c r="BP979" s="78" t="e">
        <f aca="false">IF(AY979=0,"",AY979)</f>
        <v>#N/A</v>
      </c>
      <c r="BQ979" s="78" t="e">
        <f aca="false">IF(AZ979=0,"",AZ979)</f>
        <v>#N/A</v>
      </c>
      <c r="BR979" s="78" t="e">
        <f aca="false">IF(BA979=0,"",BA979)</f>
        <v>#N/A</v>
      </c>
      <c r="BS979" s="78" t="e">
        <f aca="false">IF(BB979=0,"",BB979)</f>
        <v>#N/A</v>
      </c>
      <c r="BT979" s="78" t="e">
        <f aca="false">IF(BC979=0,"",BC979)</f>
        <v>#N/A</v>
      </c>
      <c r="BU979" s="78" t="e">
        <f aca="false">IF(BD979=0,"",BD979)</f>
        <v>#N/A</v>
      </c>
    </row>
    <row r="980" customFormat="false" ht="56.7" hidden="false" customHeight="true" outlineLevel="0" collapsed="false">
      <c r="A980" s="137"/>
      <c r="B980" s="138"/>
      <c r="C980" s="139"/>
      <c r="D980" s="139"/>
      <c r="E980" s="143"/>
      <c r="F980" s="120"/>
      <c r="G980" s="121"/>
      <c r="H980" s="122"/>
      <c r="I980" s="123"/>
      <c r="J980" s="116"/>
      <c r="K980" s="124" t="str">
        <f aca="false">IF(ISBLANK(I980),"",ROUND(IF(J980&lt;&gt;"€",IF(J980="$",I980*TRANSFERENCIAS!$E$29,I980*TRANSFERENCIAS!$H$29),I980),2))</f>
        <v/>
      </c>
      <c r="L980" s="142"/>
      <c r="M980" s="142"/>
      <c r="N980" s="142"/>
      <c r="O980" s="142"/>
      <c r="P980" s="142"/>
      <c r="Q980" s="160" t="str">
        <f aca="false">IF(ISNUMBER(X980),X980,"P")</f>
        <v>P</v>
      </c>
      <c r="W980" s="129" t="n">
        <f aca="false">SUM(L980:O980)</f>
        <v>0</v>
      </c>
      <c r="X980" s="129" t="str">
        <f aca="false">IF(W980&gt;0,ABS(W980-K980),"")</f>
        <v/>
      </c>
      <c r="AO980" s="78" t="e">
        <f aca="false">VLOOKUP(F980,PTDS2!$A$1:$Q$13,2)</f>
        <v>#N/A</v>
      </c>
      <c r="AP980" s="78" t="e">
        <f aca="false">VLOOKUP(F980,PTDS2!$A$1:$Q$13,3)</f>
        <v>#N/A</v>
      </c>
      <c r="AQ980" s="78" t="e">
        <f aca="false">VLOOKUP(F980,PTDS2!$A$1:$Q$13,4)</f>
        <v>#N/A</v>
      </c>
      <c r="AR980" s="78" t="e">
        <f aca="false">VLOOKUP(F980,PTDS2!$A$1:$Q$13,5)</f>
        <v>#N/A</v>
      </c>
      <c r="AS980" s="78" t="e">
        <f aca="false">VLOOKUP(F980,PTDS2!$A$1:$Q$13,6)</f>
        <v>#N/A</v>
      </c>
      <c r="AT980" s="78" t="e">
        <f aca="false">VLOOKUP(F980,PTDS2!$A$1:$Q$13,7)</f>
        <v>#N/A</v>
      </c>
      <c r="AU980" s="78" t="e">
        <f aca="false">VLOOKUP(F980,PTDS2!$A$1:$Q$13,8)</f>
        <v>#N/A</v>
      </c>
      <c r="AV980" s="78" t="e">
        <f aca="false">VLOOKUP(F980,PTDS2!$A$1:$Q$13,9)</f>
        <v>#N/A</v>
      </c>
      <c r="AW980" s="78" t="e">
        <f aca="false">VLOOKUP(F980,PTDS2!$A$1:$Q$13,10)</f>
        <v>#N/A</v>
      </c>
      <c r="AX980" s="78" t="e">
        <f aca="false">VLOOKUP(F980,PTDS2!$A$1:$Q$13,11)</f>
        <v>#N/A</v>
      </c>
      <c r="AY980" s="78" t="e">
        <f aca="false">VLOOKUP(F980,PTDS2!$A$1:$Q$13,12)</f>
        <v>#N/A</v>
      </c>
      <c r="AZ980" s="78" t="e">
        <f aca="false">VLOOKUP(F980,PTDS2!$A$1:$Q$13,13)</f>
        <v>#N/A</v>
      </c>
      <c r="BA980" s="78" t="e">
        <f aca="false">VLOOKUP(F980,PTDS2!$A$1:$Q$13,14)</f>
        <v>#N/A</v>
      </c>
      <c r="BB980" s="78" t="e">
        <f aca="false">VLOOKUP(F980,PTDS2!$A$1:$Q$13,15)</f>
        <v>#N/A</v>
      </c>
      <c r="BC980" s="78" t="e">
        <f aca="false">VLOOKUP(F980,PTDS2!$A$1:$Q$13,16)</f>
        <v>#N/A</v>
      </c>
      <c r="BD980" s="78" t="e">
        <f aca="false">VLOOKUP(F980,PTDS2!$A$1:$Q$13,17)</f>
        <v>#N/A</v>
      </c>
      <c r="BF980" s="78" t="e">
        <f aca="false">IF(AO980=0,"",AO980)</f>
        <v>#N/A</v>
      </c>
      <c r="BG980" s="78" t="e">
        <f aca="false">IF(AP980=0,"",AP980)</f>
        <v>#N/A</v>
      </c>
      <c r="BH980" s="78" t="e">
        <f aca="false">IF(AQ980=0,"",AQ980)</f>
        <v>#N/A</v>
      </c>
      <c r="BI980" s="78" t="e">
        <f aca="false">IF(AR980=0,"",AR980)</f>
        <v>#N/A</v>
      </c>
      <c r="BJ980" s="78" t="e">
        <f aca="false">IF(AS980=0,"",AS980)</f>
        <v>#N/A</v>
      </c>
      <c r="BK980" s="78" t="e">
        <f aca="false">IF(AT980=0,"",AT980)</f>
        <v>#N/A</v>
      </c>
      <c r="BL980" s="78" t="e">
        <f aca="false">IF(AU980=0,"",AU980)</f>
        <v>#N/A</v>
      </c>
      <c r="BM980" s="78" t="e">
        <f aca="false">IF(AV980=0,"",AV980)</f>
        <v>#N/A</v>
      </c>
      <c r="BN980" s="78" t="e">
        <f aca="false">IF(AW980=0,"",AW980)</f>
        <v>#N/A</v>
      </c>
      <c r="BO980" s="78" t="e">
        <f aca="false">IF(AX980=0,"",AX980)</f>
        <v>#N/A</v>
      </c>
      <c r="BP980" s="78" t="e">
        <f aca="false">IF(AY980=0,"",AY980)</f>
        <v>#N/A</v>
      </c>
      <c r="BQ980" s="78" t="e">
        <f aca="false">IF(AZ980=0,"",AZ980)</f>
        <v>#N/A</v>
      </c>
      <c r="BR980" s="78" t="e">
        <f aca="false">IF(BA980=0,"",BA980)</f>
        <v>#N/A</v>
      </c>
      <c r="BS980" s="78" t="e">
        <f aca="false">IF(BB980=0,"",BB980)</f>
        <v>#N/A</v>
      </c>
      <c r="BT980" s="78" t="e">
        <f aca="false">IF(BC980=0,"",BC980)</f>
        <v>#N/A</v>
      </c>
      <c r="BU980" s="78" t="e">
        <f aca="false">IF(BD980=0,"",BD980)</f>
        <v>#N/A</v>
      </c>
    </row>
    <row r="981" customFormat="false" ht="56.7" hidden="false" customHeight="true" outlineLevel="0" collapsed="false">
      <c r="A981" s="137"/>
      <c r="B981" s="138"/>
      <c r="C981" s="139"/>
      <c r="D981" s="139"/>
      <c r="E981" s="143"/>
      <c r="F981" s="120"/>
      <c r="G981" s="121"/>
      <c r="H981" s="122"/>
      <c r="I981" s="123"/>
      <c r="J981" s="116"/>
      <c r="K981" s="124" t="str">
        <f aca="false">IF(ISBLANK(I981),"",ROUND(IF(J981&lt;&gt;"€",IF(J981="$",I981*TRANSFERENCIAS!$E$29,I981*TRANSFERENCIAS!$H$29),I981),2))</f>
        <v/>
      </c>
      <c r="L981" s="142"/>
      <c r="M981" s="142"/>
      <c r="N981" s="142"/>
      <c r="O981" s="142"/>
      <c r="P981" s="142"/>
      <c r="Q981" s="160" t="str">
        <f aca="false">IF(ISNUMBER(X981),X981,"P")</f>
        <v>P</v>
      </c>
      <c r="W981" s="129" t="n">
        <f aca="false">SUM(L981:O981)</f>
        <v>0</v>
      </c>
      <c r="X981" s="129" t="str">
        <f aca="false">IF(W981&gt;0,ABS(W981-K981),"")</f>
        <v/>
      </c>
      <c r="AO981" s="78" t="e">
        <f aca="false">VLOOKUP(F981,PTDS2!$A$1:$Q$13,2)</f>
        <v>#N/A</v>
      </c>
      <c r="AP981" s="78" t="e">
        <f aca="false">VLOOKUP(F981,PTDS2!$A$1:$Q$13,3)</f>
        <v>#N/A</v>
      </c>
      <c r="AQ981" s="78" t="e">
        <f aca="false">VLOOKUP(F981,PTDS2!$A$1:$Q$13,4)</f>
        <v>#N/A</v>
      </c>
      <c r="AR981" s="78" t="e">
        <f aca="false">VLOOKUP(F981,PTDS2!$A$1:$Q$13,5)</f>
        <v>#N/A</v>
      </c>
      <c r="AS981" s="78" t="e">
        <f aca="false">VLOOKUP(F981,PTDS2!$A$1:$Q$13,6)</f>
        <v>#N/A</v>
      </c>
      <c r="AT981" s="78" t="e">
        <f aca="false">VLOOKUP(F981,PTDS2!$A$1:$Q$13,7)</f>
        <v>#N/A</v>
      </c>
      <c r="AU981" s="78" t="e">
        <f aca="false">VLOOKUP(F981,PTDS2!$A$1:$Q$13,8)</f>
        <v>#N/A</v>
      </c>
      <c r="AV981" s="78" t="e">
        <f aca="false">VLOOKUP(F981,PTDS2!$A$1:$Q$13,9)</f>
        <v>#N/A</v>
      </c>
      <c r="AW981" s="78" t="e">
        <f aca="false">VLOOKUP(F981,PTDS2!$A$1:$Q$13,10)</f>
        <v>#N/A</v>
      </c>
      <c r="AX981" s="78" t="e">
        <f aca="false">VLOOKUP(F981,PTDS2!$A$1:$Q$13,11)</f>
        <v>#N/A</v>
      </c>
      <c r="AY981" s="78" t="e">
        <f aca="false">VLOOKUP(F981,PTDS2!$A$1:$Q$13,12)</f>
        <v>#N/A</v>
      </c>
      <c r="AZ981" s="78" t="e">
        <f aca="false">VLOOKUP(F981,PTDS2!$A$1:$Q$13,13)</f>
        <v>#N/A</v>
      </c>
      <c r="BA981" s="78" t="e">
        <f aca="false">VLOOKUP(F981,PTDS2!$A$1:$Q$13,14)</f>
        <v>#N/A</v>
      </c>
      <c r="BB981" s="78" t="e">
        <f aca="false">VLOOKUP(F981,PTDS2!$A$1:$Q$13,15)</f>
        <v>#N/A</v>
      </c>
      <c r="BC981" s="78" t="e">
        <f aca="false">VLOOKUP(F981,PTDS2!$A$1:$Q$13,16)</f>
        <v>#N/A</v>
      </c>
      <c r="BD981" s="78" t="e">
        <f aca="false">VLOOKUP(F981,PTDS2!$A$1:$Q$13,17)</f>
        <v>#N/A</v>
      </c>
      <c r="BF981" s="78" t="e">
        <f aca="false">IF(AO981=0,"",AO981)</f>
        <v>#N/A</v>
      </c>
      <c r="BG981" s="78" t="e">
        <f aca="false">IF(AP981=0,"",AP981)</f>
        <v>#N/A</v>
      </c>
      <c r="BH981" s="78" t="e">
        <f aca="false">IF(AQ981=0,"",AQ981)</f>
        <v>#N/A</v>
      </c>
      <c r="BI981" s="78" t="e">
        <f aca="false">IF(AR981=0,"",AR981)</f>
        <v>#N/A</v>
      </c>
      <c r="BJ981" s="78" t="e">
        <f aca="false">IF(AS981=0,"",AS981)</f>
        <v>#N/A</v>
      </c>
      <c r="BK981" s="78" t="e">
        <f aca="false">IF(AT981=0,"",AT981)</f>
        <v>#N/A</v>
      </c>
      <c r="BL981" s="78" t="e">
        <f aca="false">IF(AU981=0,"",AU981)</f>
        <v>#N/A</v>
      </c>
      <c r="BM981" s="78" t="e">
        <f aca="false">IF(AV981=0,"",AV981)</f>
        <v>#N/A</v>
      </c>
      <c r="BN981" s="78" t="e">
        <f aca="false">IF(AW981=0,"",AW981)</f>
        <v>#N/A</v>
      </c>
      <c r="BO981" s="78" t="e">
        <f aca="false">IF(AX981=0,"",AX981)</f>
        <v>#N/A</v>
      </c>
      <c r="BP981" s="78" t="e">
        <f aca="false">IF(AY981=0,"",AY981)</f>
        <v>#N/A</v>
      </c>
      <c r="BQ981" s="78" t="e">
        <f aca="false">IF(AZ981=0,"",AZ981)</f>
        <v>#N/A</v>
      </c>
      <c r="BR981" s="78" t="e">
        <f aca="false">IF(BA981=0,"",BA981)</f>
        <v>#N/A</v>
      </c>
      <c r="BS981" s="78" t="e">
        <f aca="false">IF(BB981=0,"",BB981)</f>
        <v>#N/A</v>
      </c>
      <c r="BT981" s="78" t="e">
        <f aca="false">IF(BC981=0,"",BC981)</f>
        <v>#N/A</v>
      </c>
      <c r="BU981" s="78" t="e">
        <f aca="false">IF(BD981=0,"",BD981)</f>
        <v>#N/A</v>
      </c>
    </row>
    <row r="982" customFormat="false" ht="56.7" hidden="false" customHeight="true" outlineLevel="0" collapsed="false">
      <c r="A982" s="137"/>
      <c r="B982" s="138"/>
      <c r="C982" s="139"/>
      <c r="D982" s="139"/>
      <c r="E982" s="143"/>
      <c r="F982" s="120"/>
      <c r="G982" s="121"/>
      <c r="H982" s="122"/>
      <c r="I982" s="123"/>
      <c r="J982" s="116"/>
      <c r="K982" s="124" t="str">
        <f aca="false">IF(ISBLANK(I982),"",ROUND(IF(J982&lt;&gt;"€",IF(J982="$",I982*TRANSFERENCIAS!$E$29,I982*TRANSFERENCIAS!$H$29),I982),2))</f>
        <v/>
      </c>
      <c r="L982" s="142"/>
      <c r="M982" s="142"/>
      <c r="N982" s="142"/>
      <c r="O982" s="142"/>
      <c r="P982" s="142"/>
      <c r="Q982" s="160" t="str">
        <f aca="false">IF(ISNUMBER(X982),X982,"P")</f>
        <v>P</v>
      </c>
      <c r="W982" s="129" t="n">
        <f aca="false">SUM(L982:O982)</f>
        <v>0</v>
      </c>
      <c r="X982" s="129" t="str">
        <f aca="false">IF(W982&gt;0,ABS(W982-K982),"")</f>
        <v/>
      </c>
      <c r="AO982" s="78" t="e">
        <f aca="false">VLOOKUP(F982,PTDS2!$A$1:$Q$13,2)</f>
        <v>#N/A</v>
      </c>
      <c r="AP982" s="78" t="e">
        <f aca="false">VLOOKUP(F982,PTDS2!$A$1:$Q$13,3)</f>
        <v>#N/A</v>
      </c>
      <c r="AQ982" s="78" t="e">
        <f aca="false">VLOOKUP(F982,PTDS2!$A$1:$Q$13,4)</f>
        <v>#N/A</v>
      </c>
      <c r="AR982" s="78" t="e">
        <f aca="false">VLOOKUP(F982,PTDS2!$A$1:$Q$13,5)</f>
        <v>#N/A</v>
      </c>
      <c r="AS982" s="78" t="e">
        <f aca="false">VLOOKUP(F982,PTDS2!$A$1:$Q$13,6)</f>
        <v>#N/A</v>
      </c>
      <c r="AT982" s="78" t="e">
        <f aca="false">VLOOKUP(F982,PTDS2!$A$1:$Q$13,7)</f>
        <v>#N/A</v>
      </c>
      <c r="AU982" s="78" t="e">
        <f aca="false">VLOOKUP(F982,PTDS2!$A$1:$Q$13,8)</f>
        <v>#N/A</v>
      </c>
      <c r="AV982" s="78" t="e">
        <f aca="false">VLOOKUP(F982,PTDS2!$A$1:$Q$13,9)</f>
        <v>#N/A</v>
      </c>
      <c r="AW982" s="78" t="e">
        <f aca="false">VLOOKUP(F982,PTDS2!$A$1:$Q$13,10)</f>
        <v>#N/A</v>
      </c>
      <c r="AX982" s="78" t="e">
        <f aca="false">VLOOKUP(F982,PTDS2!$A$1:$Q$13,11)</f>
        <v>#N/A</v>
      </c>
      <c r="AY982" s="78" t="e">
        <f aca="false">VLOOKUP(F982,PTDS2!$A$1:$Q$13,12)</f>
        <v>#N/A</v>
      </c>
      <c r="AZ982" s="78" t="e">
        <f aca="false">VLOOKUP(F982,PTDS2!$A$1:$Q$13,13)</f>
        <v>#N/A</v>
      </c>
      <c r="BA982" s="78" t="e">
        <f aca="false">VLOOKUP(F982,PTDS2!$A$1:$Q$13,14)</f>
        <v>#N/A</v>
      </c>
      <c r="BB982" s="78" t="e">
        <f aca="false">VLOOKUP(F982,PTDS2!$A$1:$Q$13,15)</f>
        <v>#N/A</v>
      </c>
      <c r="BC982" s="78" t="e">
        <f aca="false">VLOOKUP(F982,PTDS2!$A$1:$Q$13,16)</f>
        <v>#N/A</v>
      </c>
      <c r="BD982" s="78" t="e">
        <f aca="false">VLOOKUP(F982,PTDS2!$A$1:$Q$13,17)</f>
        <v>#N/A</v>
      </c>
      <c r="BF982" s="78" t="e">
        <f aca="false">IF(AO982=0,"",AO982)</f>
        <v>#N/A</v>
      </c>
      <c r="BG982" s="78" t="e">
        <f aca="false">IF(AP982=0,"",AP982)</f>
        <v>#N/A</v>
      </c>
      <c r="BH982" s="78" t="e">
        <f aca="false">IF(AQ982=0,"",AQ982)</f>
        <v>#N/A</v>
      </c>
      <c r="BI982" s="78" t="e">
        <f aca="false">IF(AR982=0,"",AR982)</f>
        <v>#N/A</v>
      </c>
      <c r="BJ982" s="78" t="e">
        <f aca="false">IF(AS982=0,"",AS982)</f>
        <v>#N/A</v>
      </c>
      <c r="BK982" s="78" t="e">
        <f aca="false">IF(AT982=0,"",AT982)</f>
        <v>#N/A</v>
      </c>
      <c r="BL982" s="78" t="e">
        <f aca="false">IF(AU982=0,"",AU982)</f>
        <v>#N/A</v>
      </c>
      <c r="BM982" s="78" t="e">
        <f aca="false">IF(AV982=0,"",AV982)</f>
        <v>#N/A</v>
      </c>
      <c r="BN982" s="78" t="e">
        <f aca="false">IF(AW982=0,"",AW982)</f>
        <v>#N/A</v>
      </c>
      <c r="BO982" s="78" t="e">
        <f aca="false">IF(AX982=0,"",AX982)</f>
        <v>#N/A</v>
      </c>
      <c r="BP982" s="78" t="e">
        <f aca="false">IF(AY982=0,"",AY982)</f>
        <v>#N/A</v>
      </c>
      <c r="BQ982" s="78" t="e">
        <f aca="false">IF(AZ982=0,"",AZ982)</f>
        <v>#N/A</v>
      </c>
      <c r="BR982" s="78" t="e">
        <f aca="false">IF(BA982=0,"",BA982)</f>
        <v>#N/A</v>
      </c>
      <c r="BS982" s="78" t="e">
        <f aca="false">IF(BB982=0,"",BB982)</f>
        <v>#N/A</v>
      </c>
      <c r="BT982" s="78" t="e">
        <f aca="false">IF(BC982=0,"",BC982)</f>
        <v>#N/A</v>
      </c>
      <c r="BU982" s="78" t="e">
        <f aca="false">IF(BD982=0,"",BD982)</f>
        <v>#N/A</v>
      </c>
    </row>
    <row r="983" customFormat="false" ht="56.7" hidden="false" customHeight="true" outlineLevel="0" collapsed="false">
      <c r="A983" s="137"/>
      <c r="B983" s="138"/>
      <c r="C983" s="139"/>
      <c r="D983" s="139"/>
      <c r="E983" s="143"/>
      <c r="F983" s="120"/>
      <c r="G983" s="121"/>
      <c r="H983" s="122"/>
      <c r="I983" s="123"/>
      <c r="J983" s="116"/>
      <c r="K983" s="124" t="str">
        <f aca="false">IF(ISBLANK(I983),"",ROUND(IF(J983&lt;&gt;"€",IF(J983="$",I983*TRANSFERENCIAS!$E$29,I983*TRANSFERENCIAS!$H$29),I983),2))</f>
        <v/>
      </c>
      <c r="L983" s="142"/>
      <c r="M983" s="142"/>
      <c r="N983" s="142"/>
      <c r="O983" s="142"/>
      <c r="P983" s="142"/>
      <c r="Q983" s="160" t="str">
        <f aca="false">IF(ISNUMBER(X983),X983,"P")</f>
        <v>P</v>
      </c>
      <c r="W983" s="129" t="n">
        <f aca="false">SUM(L983:O983)</f>
        <v>0</v>
      </c>
      <c r="X983" s="129" t="str">
        <f aca="false">IF(W983&gt;0,ABS(W983-K983),"")</f>
        <v/>
      </c>
      <c r="AO983" s="78" t="e">
        <f aca="false">VLOOKUP(F983,PTDS2!$A$1:$Q$13,2)</f>
        <v>#N/A</v>
      </c>
      <c r="AP983" s="78" t="e">
        <f aca="false">VLOOKUP(F983,PTDS2!$A$1:$Q$13,3)</f>
        <v>#N/A</v>
      </c>
      <c r="AQ983" s="78" t="e">
        <f aca="false">VLOOKUP(F983,PTDS2!$A$1:$Q$13,4)</f>
        <v>#N/A</v>
      </c>
      <c r="AR983" s="78" t="e">
        <f aca="false">VLOOKUP(F983,PTDS2!$A$1:$Q$13,5)</f>
        <v>#N/A</v>
      </c>
      <c r="AS983" s="78" t="e">
        <f aca="false">VLOOKUP(F983,PTDS2!$A$1:$Q$13,6)</f>
        <v>#N/A</v>
      </c>
      <c r="AT983" s="78" t="e">
        <f aca="false">VLOOKUP(F983,PTDS2!$A$1:$Q$13,7)</f>
        <v>#N/A</v>
      </c>
      <c r="AU983" s="78" t="e">
        <f aca="false">VLOOKUP(F983,PTDS2!$A$1:$Q$13,8)</f>
        <v>#N/A</v>
      </c>
      <c r="AV983" s="78" t="e">
        <f aca="false">VLOOKUP(F983,PTDS2!$A$1:$Q$13,9)</f>
        <v>#N/A</v>
      </c>
      <c r="AW983" s="78" t="e">
        <f aca="false">VLOOKUP(F983,PTDS2!$A$1:$Q$13,10)</f>
        <v>#N/A</v>
      </c>
      <c r="AX983" s="78" t="e">
        <f aca="false">VLOOKUP(F983,PTDS2!$A$1:$Q$13,11)</f>
        <v>#N/A</v>
      </c>
      <c r="AY983" s="78" t="e">
        <f aca="false">VLOOKUP(F983,PTDS2!$A$1:$Q$13,12)</f>
        <v>#N/A</v>
      </c>
      <c r="AZ983" s="78" t="e">
        <f aca="false">VLOOKUP(F983,PTDS2!$A$1:$Q$13,13)</f>
        <v>#N/A</v>
      </c>
      <c r="BA983" s="78" t="e">
        <f aca="false">VLOOKUP(F983,PTDS2!$A$1:$Q$13,14)</f>
        <v>#N/A</v>
      </c>
      <c r="BB983" s="78" t="e">
        <f aca="false">VLOOKUP(F983,PTDS2!$A$1:$Q$13,15)</f>
        <v>#N/A</v>
      </c>
      <c r="BC983" s="78" t="e">
        <f aca="false">VLOOKUP(F983,PTDS2!$A$1:$Q$13,16)</f>
        <v>#N/A</v>
      </c>
      <c r="BD983" s="78" t="e">
        <f aca="false">VLOOKUP(F983,PTDS2!$A$1:$Q$13,17)</f>
        <v>#N/A</v>
      </c>
      <c r="BF983" s="78" t="e">
        <f aca="false">IF(AO983=0,"",AO983)</f>
        <v>#N/A</v>
      </c>
      <c r="BG983" s="78" t="e">
        <f aca="false">IF(AP983=0,"",AP983)</f>
        <v>#N/A</v>
      </c>
      <c r="BH983" s="78" t="e">
        <f aca="false">IF(AQ983=0,"",AQ983)</f>
        <v>#N/A</v>
      </c>
      <c r="BI983" s="78" t="e">
        <f aca="false">IF(AR983=0,"",AR983)</f>
        <v>#N/A</v>
      </c>
      <c r="BJ983" s="78" t="e">
        <f aca="false">IF(AS983=0,"",AS983)</f>
        <v>#N/A</v>
      </c>
      <c r="BK983" s="78" t="e">
        <f aca="false">IF(AT983=0,"",AT983)</f>
        <v>#N/A</v>
      </c>
      <c r="BL983" s="78" t="e">
        <f aca="false">IF(AU983=0,"",AU983)</f>
        <v>#N/A</v>
      </c>
      <c r="BM983" s="78" t="e">
        <f aca="false">IF(AV983=0,"",AV983)</f>
        <v>#N/A</v>
      </c>
      <c r="BN983" s="78" t="e">
        <f aca="false">IF(AW983=0,"",AW983)</f>
        <v>#N/A</v>
      </c>
      <c r="BO983" s="78" t="e">
        <f aca="false">IF(AX983=0,"",AX983)</f>
        <v>#N/A</v>
      </c>
      <c r="BP983" s="78" t="e">
        <f aca="false">IF(AY983=0,"",AY983)</f>
        <v>#N/A</v>
      </c>
      <c r="BQ983" s="78" t="e">
        <f aca="false">IF(AZ983=0,"",AZ983)</f>
        <v>#N/A</v>
      </c>
      <c r="BR983" s="78" t="e">
        <f aca="false">IF(BA983=0,"",BA983)</f>
        <v>#N/A</v>
      </c>
      <c r="BS983" s="78" t="e">
        <f aca="false">IF(BB983=0,"",BB983)</f>
        <v>#N/A</v>
      </c>
      <c r="BT983" s="78" t="e">
        <f aca="false">IF(BC983=0,"",BC983)</f>
        <v>#N/A</v>
      </c>
      <c r="BU983" s="78" t="e">
        <f aca="false">IF(BD983=0,"",BD983)</f>
        <v>#N/A</v>
      </c>
    </row>
    <row r="984" customFormat="false" ht="56.7" hidden="false" customHeight="true" outlineLevel="0" collapsed="false">
      <c r="A984" s="137"/>
      <c r="B984" s="138"/>
      <c r="C984" s="139"/>
      <c r="D984" s="139"/>
      <c r="E984" s="143"/>
      <c r="F984" s="120"/>
      <c r="G984" s="121"/>
      <c r="H984" s="122"/>
      <c r="I984" s="123"/>
      <c r="J984" s="116"/>
      <c r="K984" s="124" t="str">
        <f aca="false">IF(ISBLANK(I984),"",ROUND(IF(J984&lt;&gt;"€",IF(J984="$",I984*TRANSFERENCIAS!$E$29,I984*TRANSFERENCIAS!$H$29),I984),2))</f>
        <v/>
      </c>
      <c r="L984" s="142"/>
      <c r="M984" s="142"/>
      <c r="N984" s="142"/>
      <c r="O984" s="142"/>
      <c r="P984" s="142"/>
      <c r="Q984" s="160" t="str">
        <f aca="false">IF(ISNUMBER(X984),X984,"P")</f>
        <v>P</v>
      </c>
      <c r="W984" s="129" t="n">
        <f aca="false">SUM(L984:O984)</f>
        <v>0</v>
      </c>
      <c r="X984" s="129" t="str">
        <f aca="false">IF(W984&gt;0,ABS(W984-K984),"")</f>
        <v/>
      </c>
      <c r="AO984" s="78" t="e">
        <f aca="false">VLOOKUP(F984,PTDS2!$A$1:$Q$13,2)</f>
        <v>#N/A</v>
      </c>
      <c r="AP984" s="78" t="e">
        <f aca="false">VLOOKUP(F984,PTDS2!$A$1:$Q$13,3)</f>
        <v>#N/A</v>
      </c>
      <c r="AQ984" s="78" t="e">
        <f aca="false">VLOOKUP(F984,PTDS2!$A$1:$Q$13,4)</f>
        <v>#N/A</v>
      </c>
      <c r="AR984" s="78" t="e">
        <f aca="false">VLOOKUP(F984,PTDS2!$A$1:$Q$13,5)</f>
        <v>#N/A</v>
      </c>
      <c r="AS984" s="78" t="e">
        <f aca="false">VLOOKUP(F984,PTDS2!$A$1:$Q$13,6)</f>
        <v>#N/A</v>
      </c>
      <c r="AT984" s="78" t="e">
        <f aca="false">VLOOKUP(F984,PTDS2!$A$1:$Q$13,7)</f>
        <v>#N/A</v>
      </c>
      <c r="AU984" s="78" t="e">
        <f aca="false">VLOOKUP(F984,PTDS2!$A$1:$Q$13,8)</f>
        <v>#N/A</v>
      </c>
      <c r="AV984" s="78" t="e">
        <f aca="false">VLOOKUP(F984,PTDS2!$A$1:$Q$13,9)</f>
        <v>#N/A</v>
      </c>
      <c r="AW984" s="78" t="e">
        <f aca="false">VLOOKUP(F984,PTDS2!$A$1:$Q$13,10)</f>
        <v>#N/A</v>
      </c>
      <c r="AX984" s="78" t="e">
        <f aca="false">VLOOKUP(F984,PTDS2!$A$1:$Q$13,11)</f>
        <v>#N/A</v>
      </c>
      <c r="AY984" s="78" t="e">
        <f aca="false">VLOOKUP(F984,PTDS2!$A$1:$Q$13,12)</f>
        <v>#N/A</v>
      </c>
      <c r="AZ984" s="78" t="e">
        <f aca="false">VLOOKUP(F984,PTDS2!$A$1:$Q$13,13)</f>
        <v>#N/A</v>
      </c>
      <c r="BA984" s="78" t="e">
        <f aca="false">VLOOKUP(F984,PTDS2!$A$1:$Q$13,14)</f>
        <v>#N/A</v>
      </c>
      <c r="BB984" s="78" t="e">
        <f aca="false">VLOOKUP(F984,PTDS2!$A$1:$Q$13,15)</f>
        <v>#N/A</v>
      </c>
      <c r="BC984" s="78" t="e">
        <f aca="false">VLOOKUP(F984,PTDS2!$A$1:$Q$13,16)</f>
        <v>#N/A</v>
      </c>
      <c r="BD984" s="78" t="e">
        <f aca="false">VLOOKUP(F984,PTDS2!$A$1:$Q$13,17)</f>
        <v>#N/A</v>
      </c>
      <c r="BF984" s="78" t="e">
        <f aca="false">IF(AO984=0,"",AO984)</f>
        <v>#N/A</v>
      </c>
      <c r="BG984" s="78" t="e">
        <f aca="false">IF(AP984=0,"",AP984)</f>
        <v>#N/A</v>
      </c>
      <c r="BH984" s="78" t="e">
        <f aca="false">IF(AQ984=0,"",AQ984)</f>
        <v>#N/A</v>
      </c>
      <c r="BI984" s="78" t="e">
        <f aca="false">IF(AR984=0,"",AR984)</f>
        <v>#N/A</v>
      </c>
      <c r="BJ984" s="78" t="e">
        <f aca="false">IF(AS984=0,"",AS984)</f>
        <v>#N/A</v>
      </c>
      <c r="BK984" s="78" t="e">
        <f aca="false">IF(AT984=0,"",AT984)</f>
        <v>#N/A</v>
      </c>
      <c r="BL984" s="78" t="e">
        <f aca="false">IF(AU984=0,"",AU984)</f>
        <v>#N/A</v>
      </c>
      <c r="BM984" s="78" t="e">
        <f aca="false">IF(AV984=0,"",AV984)</f>
        <v>#N/A</v>
      </c>
      <c r="BN984" s="78" t="e">
        <f aca="false">IF(AW984=0,"",AW984)</f>
        <v>#N/A</v>
      </c>
      <c r="BO984" s="78" t="e">
        <f aca="false">IF(AX984=0,"",AX984)</f>
        <v>#N/A</v>
      </c>
      <c r="BP984" s="78" t="e">
        <f aca="false">IF(AY984=0,"",AY984)</f>
        <v>#N/A</v>
      </c>
      <c r="BQ984" s="78" t="e">
        <f aca="false">IF(AZ984=0,"",AZ984)</f>
        <v>#N/A</v>
      </c>
      <c r="BR984" s="78" t="e">
        <f aca="false">IF(BA984=0,"",BA984)</f>
        <v>#N/A</v>
      </c>
      <c r="BS984" s="78" t="e">
        <f aca="false">IF(BB984=0,"",BB984)</f>
        <v>#N/A</v>
      </c>
      <c r="BT984" s="78" t="e">
        <f aca="false">IF(BC984=0,"",BC984)</f>
        <v>#N/A</v>
      </c>
      <c r="BU984" s="78" t="e">
        <f aca="false">IF(BD984=0,"",BD984)</f>
        <v>#N/A</v>
      </c>
    </row>
    <row r="985" customFormat="false" ht="56.7" hidden="false" customHeight="true" outlineLevel="0" collapsed="false">
      <c r="A985" s="137"/>
      <c r="B985" s="138"/>
      <c r="C985" s="139"/>
      <c r="D985" s="139"/>
      <c r="E985" s="143"/>
      <c r="F985" s="120"/>
      <c r="G985" s="121"/>
      <c r="H985" s="122"/>
      <c r="I985" s="123"/>
      <c r="J985" s="116"/>
      <c r="K985" s="124" t="str">
        <f aca="false">IF(ISBLANK(I985),"",ROUND(IF(J985&lt;&gt;"€",IF(J985="$",I985*TRANSFERENCIAS!$E$29,I985*TRANSFERENCIAS!$H$29),I985),2))</f>
        <v/>
      </c>
      <c r="L985" s="142"/>
      <c r="M985" s="142"/>
      <c r="N985" s="142"/>
      <c r="O985" s="142"/>
      <c r="P985" s="142"/>
      <c r="Q985" s="160" t="str">
        <f aca="false">IF(ISNUMBER(X985),X985,"P")</f>
        <v>P</v>
      </c>
      <c r="W985" s="129" t="n">
        <f aca="false">SUM(L985:O985)</f>
        <v>0</v>
      </c>
      <c r="X985" s="129" t="str">
        <f aca="false">IF(W985&gt;0,ABS(W985-K985),"")</f>
        <v/>
      </c>
      <c r="AO985" s="78" t="e">
        <f aca="false">VLOOKUP(F985,PTDS2!$A$1:$Q$13,2)</f>
        <v>#N/A</v>
      </c>
      <c r="AP985" s="78" t="e">
        <f aca="false">VLOOKUP(F985,PTDS2!$A$1:$Q$13,3)</f>
        <v>#N/A</v>
      </c>
      <c r="AQ985" s="78" t="e">
        <f aca="false">VLOOKUP(F985,PTDS2!$A$1:$Q$13,4)</f>
        <v>#N/A</v>
      </c>
      <c r="AR985" s="78" t="e">
        <f aca="false">VLOOKUP(F985,PTDS2!$A$1:$Q$13,5)</f>
        <v>#N/A</v>
      </c>
      <c r="AS985" s="78" t="e">
        <f aca="false">VLOOKUP(F985,PTDS2!$A$1:$Q$13,6)</f>
        <v>#N/A</v>
      </c>
      <c r="AT985" s="78" t="e">
        <f aca="false">VLOOKUP(F985,PTDS2!$A$1:$Q$13,7)</f>
        <v>#N/A</v>
      </c>
      <c r="AU985" s="78" t="e">
        <f aca="false">VLOOKUP(F985,PTDS2!$A$1:$Q$13,8)</f>
        <v>#N/A</v>
      </c>
      <c r="AV985" s="78" t="e">
        <f aca="false">VLOOKUP(F985,PTDS2!$A$1:$Q$13,9)</f>
        <v>#N/A</v>
      </c>
      <c r="AW985" s="78" t="e">
        <f aca="false">VLOOKUP(F985,PTDS2!$A$1:$Q$13,10)</f>
        <v>#N/A</v>
      </c>
      <c r="AX985" s="78" t="e">
        <f aca="false">VLOOKUP(F985,PTDS2!$A$1:$Q$13,11)</f>
        <v>#N/A</v>
      </c>
      <c r="AY985" s="78" t="e">
        <f aca="false">VLOOKUP(F985,PTDS2!$A$1:$Q$13,12)</f>
        <v>#N/A</v>
      </c>
      <c r="AZ985" s="78" t="e">
        <f aca="false">VLOOKUP(F985,PTDS2!$A$1:$Q$13,13)</f>
        <v>#N/A</v>
      </c>
      <c r="BA985" s="78" t="e">
        <f aca="false">VLOOKUP(F985,PTDS2!$A$1:$Q$13,14)</f>
        <v>#N/A</v>
      </c>
      <c r="BB985" s="78" t="e">
        <f aca="false">VLOOKUP(F985,PTDS2!$A$1:$Q$13,15)</f>
        <v>#N/A</v>
      </c>
      <c r="BC985" s="78" t="e">
        <f aca="false">VLOOKUP(F985,PTDS2!$A$1:$Q$13,16)</f>
        <v>#N/A</v>
      </c>
      <c r="BD985" s="78" t="e">
        <f aca="false">VLOOKUP(F985,PTDS2!$A$1:$Q$13,17)</f>
        <v>#N/A</v>
      </c>
      <c r="BF985" s="78" t="e">
        <f aca="false">IF(AO985=0,"",AO985)</f>
        <v>#N/A</v>
      </c>
      <c r="BG985" s="78" t="e">
        <f aca="false">IF(AP985=0,"",AP985)</f>
        <v>#N/A</v>
      </c>
      <c r="BH985" s="78" t="e">
        <f aca="false">IF(AQ985=0,"",AQ985)</f>
        <v>#N/A</v>
      </c>
      <c r="BI985" s="78" t="e">
        <f aca="false">IF(AR985=0,"",AR985)</f>
        <v>#N/A</v>
      </c>
      <c r="BJ985" s="78" t="e">
        <f aca="false">IF(AS985=0,"",AS985)</f>
        <v>#N/A</v>
      </c>
      <c r="BK985" s="78" t="e">
        <f aca="false">IF(AT985=0,"",AT985)</f>
        <v>#N/A</v>
      </c>
      <c r="BL985" s="78" t="e">
        <f aca="false">IF(AU985=0,"",AU985)</f>
        <v>#N/A</v>
      </c>
      <c r="BM985" s="78" t="e">
        <f aca="false">IF(AV985=0,"",AV985)</f>
        <v>#N/A</v>
      </c>
      <c r="BN985" s="78" t="e">
        <f aca="false">IF(AW985=0,"",AW985)</f>
        <v>#N/A</v>
      </c>
      <c r="BO985" s="78" t="e">
        <f aca="false">IF(AX985=0,"",AX985)</f>
        <v>#N/A</v>
      </c>
      <c r="BP985" s="78" t="e">
        <f aca="false">IF(AY985=0,"",AY985)</f>
        <v>#N/A</v>
      </c>
      <c r="BQ985" s="78" t="e">
        <f aca="false">IF(AZ985=0,"",AZ985)</f>
        <v>#N/A</v>
      </c>
      <c r="BR985" s="78" t="e">
        <f aca="false">IF(BA985=0,"",BA985)</f>
        <v>#N/A</v>
      </c>
      <c r="BS985" s="78" t="e">
        <f aca="false">IF(BB985=0,"",BB985)</f>
        <v>#N/A</v>
      </c>
      <c r="BT985" s="78" t="e">
        <f aca="false">IF(BC985=0,"",BC985)</f>
        <v>#N/A</v>
      </c>
      <c r="BU985" s="78" t="e">
        <f aca="false">IF(BD985=0,"",BD985)</f>
        <v>#N/A</v>
      </c>
    </row>
    <row r="986" customFormat="false" ht="56.7" hidden="false" customHeight="true" outlineLevel="0" collapsed="false">
      <c r="A986" s="137"/>
      <c r="B986" s="138"/>
      <c r="C986" s="139"/>
      <c r="D986" s="139"/>
      <c r="E986" s="143"/>
      <c r="F986" s="120"/>
      <c r="G986" s="121"/>
      <c r="H986" s="122"/>
      <c r="I986" s="123"/>
      <c r="J986" s="116"/>
      <c r="K986" s="124" t="str">
        <f aca="false">IF(ISBLANK(I986),"",ROUND(IF(J986&lt;&gt;"€",IF(J986="$",I986*TRANSFERENCIAS!$E$29,I986*TRANSFERENCIAS!$H$29),I986),2))</f>
        <v/>
      </c>
      <c r="L986" s="142"/>
      <c r="M986" s="142"/>
      <c r="N986" s="142"/>
      <c r="O986" s="142"/>
      <c r="P986" s="142"/>
      <c r="Q986" s="160" t="str">
        <f aca="false">IF(ISNUMBER(X986),X986,"P")</f>
        <v>P</v>
      </c>
      <c r="W986" s="129" t="n">
        <f aca="false">SUM(L986:O986)</f>
        <v>0</v>
      </c>
      <c r="X986" s="129" t="str">
        <f aca="false">IF(W986&gt;0,ABS(W986-K986),"")</f>
        <v/>
      </c>
      <c r="AO986" s="78" t="e">
        <f aca="false">VLOOKUP(F986,PTDS2!$A$1:$Q$13,2)</f>
        <v>#N/A</v>
      </c>
      <c r="AP986" s="78" t="e">
        <f aca="false">VLOOKUP(F986,PTDS2!$A$1:$Q$13,3)</f>
        <v>#N/A</v>
      </c>
      <c r="AQ986" s="78" t="e">
        <f aca="false">VLOOKUP(F986,PTDS2!$A$1:$Q$13,4)</f>
        <v>#N/A</v>
      </c>
      <c r="AR986" s="78" t="e">
        <f aca="false">VLOOKUP(F986,PTDS2!$A$1:$Q$13,5)</f>
        <v>#N/A</v>
      </c>
      <c r="AS986" s="78" t="e">
        <f aca="false">VLOOKUP(F986,PTDS2!$A$1:$Q$13,6)</f>
        <v>#N/A</v>
      </c>
      <c r="AT986" s="78" t="e">
        <f aca="false">VLOOKUP(F986,PTDS2!$A$1:$Q$13,7)</f>
        <v>#N/A</v>
      </c>
      <c r="AU986" s="78" t="e">
        <f aca="false">VLOOKUP(F986,PTDS2!$A$1:$Q$13,8)</f>
        <v>#N/A</v>
      </c>
      <c r="AV986" s="78" t="e">
        <f aca="false">VLOOKUP(F986,PTDS2!$A$1:$Q$13,9)</f>
        <v>#N/A</v>
      </c>
      <c r="AW986" s="78" t="e">
        <f aca="false">VLOOKUP(F986,PTDS2!$A$1:$Q$13,10)</f>
        <v>#N/A</v>
      </c>
      <c r="AX986" s="78" t="e">
        <f aca="false">VLOOKUP(F986,PTDS2!$A$1:$Q$13,11)</f>
        <v>#N/A</v>
      </c>
      <c r="AY986" s="78" t="e">
        <f aca="false">VLOOKUP(F986,PTDS2!$A$1:$Q$13,12)</f>
        <v>#N/A</v>
      </c>
      <c r="AZ986" s="78" t="e">
        <f aca="false">VLOOKUP(F986,PTDS2!$A$1:$Q$13,13)</f>
        <v>#N/A</v>
      </c>
      <c r="BA986" s="78" t="e">
        <f aca="false">VLOOKUP(F986,PTDS2!$A$1:$Q$13,14)</f>
        <v>#N/A</v>
      </c>
      <c r="BB986" s="78" t="e">
        <f aca="false">VLOOKUP(F986,PTDS2!$A$1:$Q$13,15)</f>
        <v>#N/A</v>
      </c>
      <c r="BC986" s="78" t="e">
        <f aca="false">VLOOKUP(F986,PTDS2!$A$1:$Q$13,16)</f>
        <v>#N/A</v>
      </c>
      <c r="BD986" s="78" t="e">
        <f aca="false">VLOOKUP(F986,PTDS2!$A$1:$Q$13,17)</f>
        <v>#N/A</v>
      </c>
      <c r="BF986" s="78" t="e">
        <f aca="false">IF(AO986=0,"",AO986)</f>
        <v>#N/A</v>
      </c>
      <c r="BG986" s="78" t="e">
        <f aca="false">IF(AP986=0,"",AP986)</f>
        <v>#N/A</v>
      </c>
      <c r="BH986" s="78" t="e">
        <f aca="false">IF(AQ986=0,"",AQ986)</f>
        <v>#N/A</v>
      </c>
      <c r="BI986" s="78" t="e">
        <f aca="false">IF(AR986=0,"",AR986)</f>
        <v>#N/A</v>
      </c>
      <c r="BJ986" s="78" t="e">
        <f aca="false">IF(AS986=0,"",AS986)</f>
        <v>#N/A</v>
      </c>
      <c r="BK986" s="78" t="e">
        <f aca="false">IF(AT986=0,"",AT986)</f>
        <v>#N/A</v>
      </c>
      <c r="BL986" s="78" t="e">
        <f aca="false">IF(AU986=0,"",AU986)</f>
        <v>#N/A</v>
      </c>
      <c r="BM986" s="78" t="e">
        <f aca="false">IF(AV986=0,"",AV986)</f>
        <v>#N/A</v>
      </c>
      <c r="BN986" s="78" t="e">
        <f aca="false">IF(AW986=0,"",AW986)</f>
        <v>#N/A</v>
      </c>
      <c r="BO986" s="78" t="e">
        <f aca="false">IF(AX986=0,"",AX986)</f>
        <v>#N/A</v>
      </c>
      <c r="BP986" s="78" t="e">
        <f aca="false">IF(AY986=0,"",AY986)</f>
        <v>#N/A</v>
      </c>
      <c r="BQ986" s="78" t="e">
        <f aca="false">IF(AZ986=0,"",AZ986)</f>
        <v>#N/A</v>
      </c>
      <c r="BR986" s="78" t="e">
        <f aca="false">IF(BA986=0,"",BA986)</f>
        <v>#N/A</v>
      </c>
      <c r="BS986" s="78" t="e">
        <f aca="false">IF(BB986=0,"",BB986)</f>
        <v>#N/A</v>
      </c>
      <c r="BT986" s="78" t="e">
        <f aca="false">IF(BC986=0,"",BC986)</f>
        <v>#N/A</v>
      </c>
      <c r="BU986" s="78" t="e">
        <f aca="false">IF(BD986=0,"",BD986)</f>
        <v>#N/A</v>
      </c>
    </row>
    <row r="987" customFormat="false" ht="56.7" hidden="false" customHeight="true" outlineLevel="0" collapsed="false">
      <c r="A987" s="137"/>
      <c r="B987" s="138"/>
      <c r="C987" s="139"/>
      <c r="D987" s="139"/>
      <c r="E987" s="143"/>
      <c r="F987" s="120"/>
      <c r="G987" s="121"/>
      <c r="H987" s="122"/>
      <c r="I987" s="123"/>
      <c r="J987" s="116"/>
      <c r="K987" s="124" t="str">
        <f aca="false">IF(ISBLANK(I987),"",ROUND(IF(J987&lt;&gt;"€",IF(J987="$",I987*TRANSFERENCIAS!$E$29,I987*TRANSFERENCIAS!$H$29),I987),2))</f>
        <v/>
      </c>
      <c r="L987" s="142"/>
      <c r="M987" s="142"/>
      <c r="N987" s="142"/>
      <c r="O987" s="142"/>
      <c r="P987" s="142"/>
      <c r="Q987" s="160" t="str">
        <f aca="false">IF(ISNUMBER(X987),X987,"P")</f>
        <v>P</v>
      </c>
      <c r="W987" s="129" t="n">
        <f aca="false">SUM(L987:O987)</f>
        <v>0</v>
      </c>
      <c r="X987" s="129" t="str">
        <f aca="false">IF(W987&gt;0,ABS(W987-K987),"")</f>
        <v/>
      </c>
      <c r="AO987" s="78" t="e">
        <f aca="false">VLOOKUP(F987,PTDS2!$A$1:$Q$13,2)</f>
        <v>#N/A</v>
      </c>
      <c r="AP987" s="78" t="e">
        <f aca="false">VLOOKUP(F987,PTDS2!$A$1:$Q$13,3)</f>
        <v>#N/A</v>
      </c>
      <c r="AQ987" s="78" t="e">
        <f aca="false">VLOOKUP(F987,PTDS2!$A$1:$Q$13,4)</f>
        <v>#N/A</v>
      </c>
      <c r="AR987" s="78" t="e">
        <f aca="false">VLOOKUP(F987,PTDS2!$A$1:$Q$13,5)</f>
        <v>#N/A</v>
      </c>
      <c r="AS987" s="78" t="e">
        <f aca="false">VLOOKUP(F987,PTDS2!$A$1:$Q$13,6)</f>
        <v>#N/A</v>
      </c>
      <c r="AT987" s="78" t="e">
        <f aca="false">VLOOKUP(F987,PTDS2!$A$1:$Q$13,7)</f>
        <v>#N/A</v>
      </c>
      <c r="AU987" s="78" t="e">
        <f aca="false">VLOOKUP(F987,PTDS2!$A$1:$Q$13,8)</f>
        <v>#N/A</v>
      </c>
      <c r="AV987" s="78" t="e">
        <f aca="false">VLOOKUP(F987,PTDS2!$A$1:$Q$13,9)</f>
        <v>#N/A</v>
      </c>
      <c r="AW987" s="78" t="e">
        <f aca="false">VLOOKUP(F987,PTDS2!$A$1:$Q$13,10)</f>
        <v>#N/A</v>
      </c>
      <c r="AX987" s="78" t="e">
        <f aca="false">VLOOKUP(F987,PTDS2!$A$1:$Q$13,11)</f>
        <v>#N/A</v>
      </c>
      <c r="AY987" s="78" t="e">
        <f aca="false">VLOOKUP(F987,PTDS2!$A$1:$Q$13,12)</f>
        <v>#N/A</v>
      </c>
      <c r="AZ987" s="78" t="e">
        <f aca="false">VLOOKUP(F987,PTDS2!$A$1:$Q$13,13)</f>
        <v>#N/A</v>
      </c>
      <c r="BA987" s="78" t="e">
        <f aca="false">VLOOKUP(F987,PTDS2!$A$1:$Q$13,14)</f>
        <v>#N/A</v>
      </c>
      <c r="BB987" s="78" t="e">
        <f aca="false">VLOOKUP(F987,PTDS2!$A$1:$Q$13,15)</f>
        <v>#N/A</v>
      </c>
      <c r="BC987" s="78" t="e">
        <f aca="false">VLOOKUP(F987,PTDS2!$A$1:$Q$13,16)</f>
        <v>#N/A</v>
      </c>
      <c r="BD987" s="78" t="e">
        <f aca="false">VLOOKUP(F987,PTDS2!$A$1:$Q$13,17)</f>
        <v>#N/A</v>
      </c>
      <c r="BF987" s="78" t="e">
        <f aca="false">IF(AO987=0,"",AO987)</f>
        <v>#N/A</v>
      </c>
      <c r="BG987" s="78" t="e">
        <f aca="false">IF(AP987=0,"",AP987)</f>
        <v>#N/A</v>
      </c>
      <c r="BH987" s="78" t="e">
        <f aca="false">IF(AQ987=0,"",AQ987)</f>
        <v>#N/A</v>
      </c>
      <c r="BI987" s="78" t="e">
        <f aca="false">IF(AR987=0,"",AR987)</f>
        <v>#N/A</v>
      </c>
      <c r="BJ987" s="78" t="e">
        <f aca="false">IF(AS987=0,"",AS987)</f>
        <v>#N/A</v>
      </c>
      <c r="BK987" s="78" t="e">
        <f aca="false">IF(AT987=0,"",AT987)</f>
        <v>#N/A</v>
      </c>
      <c r="BL987" s="78" t="e">
        <f aca="false">IF(AU987=0,"",AU987)</f>
        <v>#N/A</v>
      </c>
      <c r="BM987" s="78" t="e">
        <f aca="false">IF(AV987=0,"",AV987)</f>
        <v>#N/A</v>
      </c>
      <c r="BN987" s="78" t="e">
        <f aca="false">IF(AW987=0,"",AW987)</f>
        <v>#N/A</v>
      </c>
      <c r="BO987" s="78" t="e">
        <f aca="false">IF(AX987=0,"",AX987)</f>
        <v>#N/A</v>
      </c>
      <c r="BP987" s="78" t="e">
        <f aca="false">IF(AY987=0,"",AY987)</f>
        <v>#N/A</v>
      </c>
      <c r="BQ987" s="78" t="e">
        <f aca="false">IF(AZ987=0,"",AZ987)</f>
        <v>#N/A</v>
      </c>
      <c r="BR987" s="78" t="e">
        <f aca="false">IF(BA987=0,"",BA987)</f>
        <v>#N/A</v>
      </c>
      <c r="BS987" s="78" t="e">
        <f aca="false">IF(BB987=0,"",BB987)</f>
        <v>#N/A</v>
      </c>
      <c r="BT987" s="78" t="e">
        <f aca="false">IF(BC987=0,"",BC987)</f>
        <v>#N/A</v>
      </c>
      <c r="BU987" s="78" t="e">
        <f aca="false">IF(BD987=0,"",BD987)</f>
        <v>#N/A</v>
      </c>
    </row>
    <row r="988" customFormat="false" ht="56.7" hidden="false" customHeight="true" outlineLevel="0" collapsed="false">
      <c r="A988" s="137"/>
      <c r="B988" s="138"/>
      <c r="C988" s="139"/>
      <c r="D988" s="139"/>
      <c r="E988" s="143"/>
      <c r="F988" s="120"/>
      <c r="G988" s="121"/>
      <c r="H988" s="122"/>
      <c r="I988" s="123"/>
      <c r="J988" s="116"/>
      <c r="K988" s="124" t="str">
        <f aca="false">IF(ISBLANK(I988),"",ROUND(IF(J988&lt;&gt;"€",IF(J988="$",I988*TRANSFERENCIAS!$E$29,I988*TRANSFERENCIAS!$H$29),I988),2))</f>
        <v/>
      </c>
      <c r="L988" s="142"/>
      <c r="M988" s="142"/>
      <c r="N988" s="142"/>
      <c r="O988" s="142"/>
      <c r="P988" s="142"/>
      <c r="Q988" s="160" t="str">
        <f aca="false">IF(ISNUMBER(X988),X988,"P")</f>
        <v>P</v>
      </c>
      <c r="W988" s="129" t="n">
        <f aca="false">SUM(L988:O988)</f>
        <v>0</v>
      </c>
      <c r="X988" s="129" t="str">
        <f aca="false">IF(W988&gt;0,ABS(W988-K988),"")</f>
        <v/>
      </c>
      <c r="AO988" s="78" t="e">
        <f aca="false">VLOOKUP(F988,PTDS2!$A$1:$Q$13,2)</f>
        <v>#N/A</v>
      </c>
      <c r="AP988" s="78" t="e">
        <f aca="false">VLOOKUP(F988,PTDS2!$A$1:$Q$13,3)</f>
        <v>#N/A</v>
      </c>
      <c r="AQ988" s="78" t="e">
        <f aca="false">VLOOKUP(F988,PTDS2!$A$1:$Q$13,4)</f>
        <v>#N/A</v>
      </c>
      <c r="AR988" s="78" t="e">
        <f aca="false">VLOOKUP(F988,PTDS2!$A$1:$Q$13,5)</f>
        <v>#N/A</v>
      </c>
      <c r="AS988" s="78" t="e">
        <f aca="false">VLOOKUP(F988,PTDS2!$A$1:$Q$13,6)</f>
        <v>#N/A</v>
      </c>
      <c r="AT988" s="78" t="e">
        <f aca="false">VLOOKUP(F988,PTDS2!$A$1:$Q$13,7)</f>
        <v>#N/A</v>
      </c>
      <c r="AU988" s="78" t="e">
        <f aca="false">VLOOKUP(F988,PTDS2!$A$1:$Q$13,8)</f>
        <v>#N/A</v>
      </c>
      <c r="AV988" s="78" t="e">
        <f aca="false">VLOOKUP(F988,PTDS2!$A$1:$Q$13,9)</f>
        <v>#N/A</v>
      </c>
      <c r="AW988" s="78" t="e">
        <f aca="false">VLOOKUP(F988,PTDS2!$A$1:$Q$13,10)</f>
        <v>#N/A</v>
      </c>
      <c r="AX988" s="78" t="e">
        <f aca="false">VLOOKUP(F988,PTDS2!$A$1:$Q$13,11)</f>
        <v>#N/A</v>
      </c>
      <c r="AY988" s="78" t="e">
        <f aca="false">VLOOKUP(F988,PTDS2!$A$1:$Q$13,12)</f>
        <v>#N/A</v>
      </c>
      <c r="AZ988" s="78" t="e">
        <f aca="false">VLOOKUP(F988,PTDS2!$A$1:$Q$13,13)</f>
        <v>#N/A</v>
      </c>
      <c r="BA988" s="78" t="e">
        <f aca="false">VLOOKUP(F988,PTDS2!$A$1:$Q$13,14)</f>
        <v>#N/A</v>
      </c>
      <c r="BB988" s="78" t="e">
        <f aca="false">VLOOKUP(F988,PTDS2!$A$1:$Q$13,15)</f>
        <v>#N/A</v>
      </c>
      <c r="BC988" s="78" t="e">
        <f aca="false">VLOOKUP(F988,PTDS2!$A$1:$Q$13,16)</f>
        <v>#N/A</v>
      </c>
      <c r="BD988" s="78" t="e">
        <f aca="false">VLOOKUP(F988,PTDS2!$A$1:$Q$13,17)</f>
        <v>#N/A</v>
      </c>
      <c r="BF988" s="78" t="e">
        <f aca="false">IF(AO988=0,"",AO988)</f>
        <v>#N/A</v>
      </c>
      <c r="BG988" s="78" t="e">
        <f aca="false">IF(AP988=0,"",AP988)</f>
        <v>#N/A</v>
      </c>
      <c r="BH988" s="78" t="e">
        <f aca="false">IF(AQ988=0,"",AQ988)</f>
        <v>#N/A</v>
      </c>
      <c r="BI988" s="78" t="e">
        <f aca="false">IF(AR988=0,"",AR988)</f>
        <v>#N/A</v>
      </c>
      <c r="BJ988" s="78" t="e">
        <f aca="false">IF(AS988=0,"",AS988)</f>
        <v>#N/A</v>
      </c>
      <c r="BK988" s="78" t="e">
        <f aca="false">IF(AT988=0,"",AT988)</f>
        <v>#N/A</v>
      </c>
      <c r="BL988" s="78" t="e">
        <f aca="false">IF(AU988=0,"",AU988)</f>
        <v>#N/A</v>
      </c>
      <c r="BM988" s="78" t="e">
        <f aca="false">IF(AV988=0,"",AV988)</f>
        <v>#N/A</v>
      </c>
      <c r="BN988" s="78" t="e">
        <f aca="false">IF(AW988=0,"",AW988)</f>
        <v>#N/A</v>
      </c>
      <c r="BO988" s="78" t="e">
        <f aca="false">IF(AX988=0,"",AX988)</f>
        <v>#N/A</v>
      </c>
      <c r="BP988" s="78" t="e">
        <f aca="false">IF(AY988=0,"",AY988)</f>
        <v>#N/A</v>
      </c>
      <c r="BQ988" s="78" t="e">
        <f aca="false">IF(AZ988=0,"",AZ988)</f>
        <v>#N/A</v>
      </c>
      <c r="BR988" s="78" t="e">
        <f aca="false">IF(BA988=0,"",BA988)</f>
        <v>#N/A</v>
      </c>
      <c r="BS988" s="78" t="e">
        <f aca="false">IF(BB988=0,"",BB988)</f>
        <v>#N/A</v>
      </c>
      <c r="BT988" s="78" t="e">
        <f aca="false">IF(BC988=0,"",BC988)</f>
        <v>#N/A</v>
      </c>
      <c r="BU988" s="78" t="e">
        <f aca="false">IF(BD988=0,"",BD988)</f>
        <v>#N/A</v>
      </c>
    </row>
    <row r="989" customFormat="false" ht="56.7" hidden="false" customHeight="true" outlineLevel="0" collapsed="false">
      <c r="A989" s="137"/>
      <c r="B989" s="138"/>
      <c r="C989" s="139"/>
      <c r="D989" s="139"/>
      <c r="E989" s="143"/>
      <c r="F989" s="120"/>
      <c r="G989" s="121"/>
      <c r="H989" s="122"/>
      <c r="I989" s="123"/>
      <c r="J989" s="116"/>
      <c r="K989" s="124" t="str">
        <f aca="false">IF(ISBLANK(I989),"",ROUND(IF(J989&lt;&gt;"€",IF(J989="$",I989*TRANSFERENCIAS!$E$29,I989*TRANSFERENCIAS!$H$29),I989),2))</f>
        <v/>
      </c>
      <c r="L989" s="142"/>
      <c r="M989" s="142"/>
      <c r="N989" s="142"/>
      <c r="O989" s="142"/>
      <c r="P989" s="142"/>
      <c r="Q989" s="160" t="str">
        <f aca="false">IF(ISNUMBER(X989),X989,"P")</f>
        <v>P</v>
      </c>
      <c r="W989" s="129" t="n">
        <f aca="false">SUM(L989:O989)</f>
        <v>0</v>
      </c>
      <c r="X989" s="129" t="str">
        <f aca="false">IF(W989&gt;0,ABS(W989-K989),"")</f>
        <v/>
      </c>
      <c r="AO989" s="78" t="e">
        <f aca="false">VLOOKUP(F989,PTDS2!$A$1:$Q$13,2)</f>
        <v>#N/A</v>
      </c>
      <c r="AP989" s="78" t="e">
        <f aca="false">VLOOKUP(F989,PTDS2!$A$1:$Q$13,3)</f>
        <v>#N/A</v>
      </c>
      <c r="AQ989" s="78" t="e">
        <f aca="false">VLOOKUP(F989,PTDS2!$A$1:$Q$13,4)</f>
        <v>#N/A</v>
      </c>
      <c r="AR989" s="78" t="e">
        <f aca="false">VLOOKUP(F989,PTDS2!$A$1:$Q$13,5)</f>
        <v>#N/A</v>
      </c>
      <c r="AS989" s="78" t="e">
        <f aca="false">VLOOKUP(F989,PTDS2!$A$1:$Q$13,6)</f>
        <v>#N/A</v>
      </c>
      <c r="AT989" s="78" t="e">
        <f aca="false">VLOOKUP(F989,PTDS2!$A$1:$Q$13,7)</f>
        <v>#N/A</v>
      </c>
      <c r="AU989" s="78" t="e">
        <f aca="false">VLOOKUP(F989,PTDS2!$A$1:$Q$13,8)</f>
        <v>#N/A</v>
      </c>
      <c r="AV989" s="78" t="e">
        <f aca="false">VLOOKUP(F989,PTDS2!$A$1:$Q$13,9)</f>
        <v>#N/A</v>
      </c>
      <c r="AW989" s="78" t="e">
        <f aca="false">VLOOKUP(F989,PTDS2!$A$1:$Q$13,10)</f>
        <v>#N/A</v>
      </c>
      <c r="AX989" s="78" t="e">
        <f aca="false">VLOOKUP(F989,PTDS2!$A$1:$Q$13,11)</f>
        <v>#N/A</v>
      </c>
      <c r="AY989" s="78" t="e">
        <f aca="false">VLOOKUP(F989,PTDS2!$A$1:$Q$13,12)</f>
        <v>#N/A</v>
      </c>
      <c r="AZ989" s="78" t="e">
        <f aca="false">VLOOKUP(F989,PTDS2!$A$1:$Q$13,13)</f>
        <v>#N/A</v>
      </c>
      <c r="BA989" s="78" t="e">
        <f aca="false">VLOOKUP(F989,PTDS2!$A$1:$Q$13,14)</f>
        <v>#N/A</v>
      </c>
      <c r="BB989" s="78" t="e">
        <f aca="false">VLOOKUP(F989,PTDS2!$A$1:$Q$13,15)</f>
        <v>#N/A</v>
      </c>
      <c r="BC989" s="78" t="e">
        <f aca="false">VLOOKUP(F989,PTDS2!$A$1:$Q$13,16)</f>
        <v>#N/A</v>
      </c>
      <c r="BD989" s="78" t="e">
        <f aca="false">VLOOKUP(F989,PTDS2!$A$1:$Q$13,17)</f>
        <v>#N/A</v>
      </c>
      <c r="BF989" s="78" t="e">
        <f aca="false">IF(AO989=0,"",AO989)</f>
        <v>#N/A</v>
      </c>
      <c r="BG989" s="78" t="e">
        <f aca="false">IF(AP989=0,"",AP989)</f>
        <v>#N/A</v>
      </c>
      <c r="BH989" s="78" t="e">
        <f aca="false">IF(AQ989=0,"",AQ989)</f>
        <v>#N/A</v>
      </c>
      <c r="BI989" s="78" t="e">
        <f aca="false">IF(AR989=0,"",AR989)</f>
        <v>#N/A</v>
      </c>
      <c r="BJ989" s="78" t="e">
        <f aca="false">IF(AS989=0,"",AS989)</f>
        <v>#N/A</v>
      </c>
      <c r="BK989" s="78" t="e">
        <f aca="false">IF(AT989=0,"",AT989)</f>
        <v>#N/A</v>
      </c>
      <c r="BL989" s="78" t="e">
        <f aca="false">IF(AU989=0,"",AU989)</f>
        <v>#N/A</v>
      </c>
      <c r="BM989" s="78" t="e">
        <f aca="false">IF(AV989=0,"",AV989)</f>
        <v>#N/A</v>
      </c>
      <c r="BN989" s="78" t="e">
        <f aca="false">IF(AW989=0,"",AW989)</f>
        <v>#N/A</v>
      </c>
      <c r="BO989" s="78" t="e">
        <f aca="false">IF(AX989=0,"",AX989)</f>
        <v>#N/A</v>
      </c>
      <c r="BP989" s="78" t="e">
        <f aca="false">IF(AY989=0,"",AY989)</f>
        <v>#N/A</v>
      </c>
      <c r="BQ989" s="78" t="e">
        <f aca="false">IF(AZ989=0,"",AZ989)</f>
        <v>#N/A</v>
      </c>
      <c r="BR989" s="78" t="e">
        <f aca="false">IF(BA989=0,"",BA989)</f>
        <v>#N/A</v>
      </c>
      <c r="BS989" s="78" t="e">
        <f aca="false">IF(BB989=0,"",BB989)</f>
        <v>#N/A</v>
      </c>
      <c r="BT989" s="78" t="e">
        <f aca="false">IF(BC989=0,"",BC989)</f>
        <v>#N/A</v>
      </c>
      <c r="BU989" s="78" t="e">
        <f aca="false">IF(BD989=0,"",BD989)</f>
        <v>#N/A</v>
      </c>
    </row>
    <row r="990" customFormat="false" ht="56.7" hidden="false" customHeight="true" outlineLevel="0" collapsed="false">
      <c r="A990" s="137"/>
      <c r="B990" s="138"/>
      <c r="C990" s="139"/>
      <c r="D990" s="139"/>
      <c r="E990" s="143"/>
      <c r="F990" s="120"/>
      <c r="G990" s="121"/>
      <c r="H990" s="122"/>
      <c r="I990" s="123"/>
      <c r="J990" s="116"/>
      <c r="K990" s="124" t="str">
        <f aca="false">IF(ISBLANK(I990),"",ROUND(IF(J990&lt;&gt;"€",IF(J990="$",I990*TRANSFERENCIAS!$E$29,I990*TRANSFERENCIAS!$H$29),I990),2))</f>
        <v/>
      </c>
      <c r="L990" s="142"/>
      <c r="M990" s="142"/>
      <c r="N990" s="142"/>
      <c r="O990" s="142"/>
      <c r="P990" s="142"/>
      <c r="Q990" s="160" t="str">
        <f aca="false">IF(ISNUMBER(X990),X990,"P")</f>
        <v>P</v>
      </c>
      <c r="W990" s="129" t="n">
        <f aca="false">SUM(L990:O990)</f>
        <v>0</v>
      </c>
      <c r="X990" s="129" t="str">
        <f aca="false">IF(W990&gt;0,ABS(W990-K990),"")</f>
        <v/>
      </c>
      <c r="AO990" s="78" t="e">
        <f aca="false">VLOOKUP(F990,PTDS2!$A$1:$Q$13,2)</f>
        <v>#N/A</v>
      </c>
      <c r="AP990" s="78" t="e">
        <f aca="false">VLOOKUP(F990,PTDS2!$A$1:$Q$13,3)</f>
        <v>#N/A</v>
      </c>
      <c r="AQ990" s="78" t="e">
        <f aca="false">VLOOKUP(F990,PTDS2!$A$1:$Q$13,4)</f>
        <v>#N/A</v>
      </c>
      <c r="AR990" s="78" t="e">
        <f aca="false">VLOOKUP(F990,PTDS2!$A$1:$Q$13,5)</f>
        <v>#N/A</v>
      </c>
      <c r="AS990" s="78" t="e">
        <f aca="false">VLOOKUP(F990,PTDS2!$A$1:$Q$13,6)</f>
        <v>#N/A</v>
      </c>
      <c r="AT990" s="78" t="e">
        <f aca="false">VLOOKUP(F990,PTDS2!$A$1:$Q$13,7)</f>
        <v>#N/A</v>
      </c>
      <c r="AU990" s="78" t="e">
        <f aca="false">VLOOKUP(F990,PTDS2!$A$1:$Q$13,8)</f>
        <v>#N/A</v>
      </c>
      <c r="AV990" s="78" t="e">
        <f aca="false">VLOOKUP(F990,PTDS2!$A$1:$Q$13,9)</f>
        <v>#N/A</v>
      </c>
      <c r="AW990" s="78" t="e">
        <f aca="false">VLOOKUP(F990,PTDS2!$A$1:$Q$13,10)</f>
        <v>#N/A</v>
      </c>
      <c r="AX990" s="78" t="e">
        <f aca="false">VLOOKUP(F990,PTDS2!$A$1:$Q$13,11)</f>
        <v>#N/A</v>
      </c>
      <c r="AY990" s="78" t="e">
        <f aca="false">VLOOKUP(F990,PTDS2!$A$1:$Q$13,12)</f>
        <v>#N/A</v>
      </c>
      <c r="AZ990" s="78" t="e">
        <f aca="false">VLOOKUP(F990,PTDS2!$A$1:$Q$13,13)</f>
        <v>#N/A</v>
      </c>
      <c r="BA990" s="78" t="e">
        <f aca="false">VLOOKUP(F990,PTDS2!$A$1:$Q$13,14)</f>
        <v>#N/A</v>
      </c>
      <c r="BB990" s="78" t="e">
        <f aca="false">VLOOKUP(F990,PTDS2!$A$1:$Q$13,15)</f>
        <v>#N/A</v>
      </c>
      <c r="BC990" s="78" t="e">
        <f aca="false">VLOOKUP(F990,PTDS2!$A$1:$Q$13,16)</f>
        <v>#N/A</v>
      </c>
      <c r="BD990" s="78" t="e">
        <f aca="false">VLOOKUP(F990,PTDS2!$A$1:$Q$13,17)</f>
        <v>#N/A</v>
      </c>
      <c r="BF990" s="78" t="e">
        <f aca="false">IF(AO990=0,"",AO990)</f>
        <v>#N/A</v>
      </c>
      <c r="BG990" s="78" t="e">
        <f aca="false">IF(AP990=0,"",AP990)</f>
        <v>#N/A</v>
      </c>
      <c r="BH990" s="78" t="e">
        <f aca="false">IF(AQ990=0,"",AQ990)</f>
        <v>#N/A</v>
      </c>
      <c r="BI990" s="78" t="e">
        <f aca="false">IF(AR990=0,"",AR990)</f>
        <v>#N/A</v>
      </c>
      <c r="BJ990" s="78" t="e">
        <f aca="false">IF(AS990=0,"",AS990)</f>
        <v>#N/A</v>
      </c>
      <c r="BK990" s="78" t="e">
        <f aca="false">IF(AT990=0,"",AT990)</f>
        <v>#N/A</v>
      </c>
      <c r="BL990" s="78" t="e">
        <f aca="false">IF(AU990=0,"",AU990)</f>
        <v>#N/A</v>
      </c>
      <c r="BM990" s="78" t="e">
        <f aca="false">IF(AV990=0,"",AV990)</f>
        <v>#N/A</v>
      </c>
      <c r="BN990" s="78" t="e">
        <f aca="false">IF(AW990=0,"",AW990)</f>
        <v>#N/A</v>
      </c>
      <c r="BO990" s="78" t="e">
        <f aca="false">IF(AX990=0,"",AX990)</f>
        <v>#N/A</v>
      </c>
      <c r="BP990" s="78" t="e">
        <f aca="false">IF(AY990=0,"",AY990)</f>
        <v>#N/A</v>
      </c>
      <c r="BQ990" s="78" t="e">
        <f aca="false">IF(AZ990=0,"",AZ990)</f>
        <v>#N/A</v>
      </c>
      <c r="BR990" s="78" t="e">
        <f aca="false">IF(BA990=0,"",BA990)</f>
        <v>#N/A</v>
      </c>
      <c r="BS990" s="78" t="e">
        <f aca="false">IF(BB990=0,"",BB990)</f>
        <v>#N/A</v>
      </c>
      <c r="BT990" s="78" t="e">
        <f aca="false">IF(BC990=0,"",BC990)</f>
        <v>#N/A</v>
      </c>
      <c r="BU990" s="78" t="e">
        <f aca="false">IF(BD990=0,"",BD990)</f>
        <v>#N/A</v>
      </c>
    </row>
    <row r="991" customFormat="false" ht="56.7" hidden="false" customHeight="true" outlineLevel="0" collapsed="false">
      <c r="A991" s="137"/>
      <c r="B991" s="138"/>
      <c r="C991" s="139"/>
      <c r="D991" s="139"/>
      <c r="E991" s="143"/>
      <c r="F991" s="120"/>
      <c r="G991" s="121"/>
      <c r="H991" s="122"/>
      <c r="I991" s="123"/>
      <c r="J991" s="116"/>
      <c r="K991" s="124" t="str">
        <f aca="false">IF(ISBLANK(I991),"",ROUND(IF(J991&lt;&gt;"€",IF(J991="$",I991*TRANSFERENCIAS!$E$29,I991*TRANSFERENCIAS!$H$29),I991),2))</f>
        <v/>
      </c>
      <c r="L991" s="142"/>
      <c r="M991" s="142"/>
      <c r="N991" s="142"/>
      <c r="O991" s="142"/>
      <c r="P991" s="142"/>
      <c r="Q991" s="160" t="str">
        <f aca="false">IF(ISNUMBER(X991),X991,"P")</f>
        <v>P</v>
      </c>
      <c r="W991" s="129" t="n">
        <f aca="false">SUM(L991:O991)</f>
        <v>0</v>
      </c>
      <c r="X991" s="129" t="str">
        <f aca="false">IF(W991&gt;0,ABS(W991-K991),"")</f>
        <v/>
      </c>
      <c r="AO991" s="78" t="e">
        <f aca="false">VLOOKUP(F991,PTDS2!$A$1:$Q$13,2)</f>
        <v>#N/A</v>
      </c>
      <c r="AP991" s="78" t="e">
        <f aca="false">VLOOKUP(F991,PTDS2!$A$1:$Q$13,3)</f>
        <v>#N/A</v>
      </c>
      <c r="AQ991" s="78" t="e">
        <f aca="false">VLOOKUP(F991,PTDS2!$A$1:$Q$13,4)</f>
        <v>#N/A</v>
      </c>
      <c r="AR991" s="78" t="e">
        <f aca="false">VLOOKUP(F991,PTDS2!$A$1:$Q$13,5)</f>
        <v>#N/A</v>
      </c>
      <c r="AS991" s="78" t="e">
        <f aca="false">VLOOKUP(F991,PTDS2!$A$1:$Q$13,6)</f>
        <v>#N/A</v>
      </c>
      <c r="AT991" s="78" t="e">
        <f aca="false">VLOOKUP(F991,PTDS2!$A$1:$Q$13,7)</f>
        <v>#N/A</v>
      </c>
      <c r="AU991" s="78" t="e">
        <f aca="false">VLOOKUP(F991,PTDS2!$A$1:$Q$13,8)</f>
        <v>#N/A</v>
      </c>
      <c r="AV991" s="78" t="e">
        <f aca="false">VLOOKUP(F991,PTDS2!$A$1:$Q$13,9)</f>
        <v>#N/A</v>
      </c>
      <c r="AW991" s="78" t="e">
        <f aca="false">VLOOKUP(F991,PTDS2!$A$1:$Q$13,10)</f>
        <v>#N/A</v>
      </c>
      <c r="AX991" s="78" t="e">
        <f aca="false">VLOOKUP(F991,PTDS2!$A$1:$Q$13,11)</f>
        <v>#N/A</v>
      </c>
      <c r="AY991" s="78" t="e">
        <f aca="false">VLOOKUP(F991,PTDS2!$A$1:$Q$13,12)</f>
        <v>#N/A</v>
      </c>
      <c r="AZ991" s="78" t="e">
        <f aca="false">VLOOKUP(F991,PTDS2!$A$1:$Q$13,13)</f>
        <v>#N/A</v>
      </c>
      <c r="BA991" s="78" t="e">
        <f aca="false">VLOOKUP(F991,PTDS2!$A$1:$Q$13,14)</f>
        <v>#N/A</v>
      </c>
      <c r="BB991" s="78" t="e">
        <f aca="false">VLOOKUP(F991,PTDS2!$A$1:$Q$13,15)</f>
        <v>#N/A</v>
      </c>
      <c r="BC991" s="78" t="e">
        <f aca="false">VLOOKUP(F991,PTDS2!$A$1:$Q$13,16)</f>
        <v>#N/A</v>
      </c>
      <c r="BD991" s="78" t="e">
        <f aca="false">VLOOKUP(F991,PTDS2!$A$1:$Q$13,17)</f>
        <v>#N/A</v>
      </c>
      <c r="BF991" s="78" t="e">
        <f aca="false">IF(AO991=0,"",AO991)</f>
        <v>#N/A</v>
      </c>
      <c r="BG991" s="78" t="e">
        <f aca="false">IF(AP991=0,"",AP991)</f>
        <v>#N/A</v>
      </c>
      <c r="BH991" s="78" t="e">
        <f aca="false">IF(AQ991=0,"",AQ991)</f>
        <v>#N/A</v>
      </c>
      <c r="BI991" s="78" t="e">
        <f aca="false">IF(AR991=0,"",AR991)</f>
        <v>#N/A</v>
      </c>
      <c r="BJ991" s="78" t="e">
        <f aca="false">IF(AS991=0,"",AS991)</f>
        <v>#N/A</v>
      </c>
      <c r="BK991" s="78" t="e">
        <f aca="false">IF(AT991=0,"",AT991)</f>
        <v>#N/A</v>
      </c>
      <c r="BL991" s="78" t="e">
        <f aca="false">IF(AU991=0,"",AU991)</f>
        <v>#N/A</v>
      </c>
      <c r="BM991" s="78" t="e">
        <f aca="false">IF(AV991=0,"",AV991)</f>
        <v>#N/A</v>
      </c>
      <c r="BN991" s="78" t="e">
        <f aca="false">IF(AW991=0,"",AW991)</f>
        <v>#N/A</v>
      </c>
      <c r="BO991" s="78" t="e">
        <f aca="false">IF(AX991=0,"",AX991)</f>
        <v>#N/A</v>
      </c>
      <c r="BP991" s="78" t="e">
        <f aca="false">IF(AY991=0,"",AY991)</f>
        <v>#N/A</v>
      </c>
      <c r="BQ991" s="78" t="e">
        <f aca="false">IF(AZ991=0,"",AZ991)</f>
        <v>#N/A</v>
      </c>
      <c r="BR991" s="78" t="e">
        <f aca="false">IF(BA991=0,"",BA991)</f>
        <v>#N/A</v>
      </c>
      <c r="BS991" s="78" t="e">
        <f aca="false">IF(BB991=0,"",BB991)</f>
        <v>#N/A</v>
      </c>
      <c r="BT991" s="78" t="e">
        <f aca="false">IF(BC991=0,"",BC991)</f>
        <v>#N/A</v>
      </c>
      <c r="BU991" s="78" t="e">
        <f aca="false">IF(BD991=0,"",BD991)</f>
        <v>#N/A</v>
      </c>
    </row>
    <row r="992" customFormat="false" ht="56.7" hidden="false" customHeight="true" outlineLevel="0" collapsed="false">
      <c r="A992" s="137"/>
      <c r="B992" s="138"/>
      <c r="C992" s="139"/>
      <c r="D992" s="139"/>
      <c r="E992" s="143"/>
      <c r="F992" s="120"/>
      <c r="G992" s="121"/>
      <c r="H992" s="122"/>
      <c r="I992" s="123"/>
      <c r="J992" s="116"/>
      <c r="K992" s="124" t="str">
        <f aca="false">IF(ISBLANK(I992),"",ROUND(IF(J992&lt;&gt;"€",IF(J992="$",I992*TRANSFERENCIAS!$E$29,I992*TRANSFERENCIAS!$H$29),I992),2))</f>
        <v/>
      </c>
      <c r="L992" s="142"/>
      <c r="M992" s="142"/>
      <c r="N992" s="142"/>
      <c r="O992" s="142"/>
      <c r="P992" s="142"/>
      <c r="Q992" s="160" t="str">
        <f aca="false">IF(ISNUMBER(X992),X992,"P")</f>
        <v>P</v>
      </c>
      <c r="W992" s="129" t="n">
        <f aca="false">SUM(L992:O992)</f>
        <v>0</v>
      </c>
      <c r="X992" s="129" t="str">
        <f aca="false">IF(W992&gt;0,ABS(W992-K992),"")</f>
        <v/>
      </c>
      <c r="AO992" s="78" t="e">
        <f aca="false">VLOOKUP(F992,PTDS2!$A$1:$Q$13,2)</f>
        <v>#N/A</v>
      </c>
      <c r="AP992" s="78" t="e">
        <f aca="false">VLOOKUP(F992,PTDS2!$A$1:$Q$13,3)</f>
        <v>#N/A</v>
      </c>
      <c r="AQ992" s="78" t="e">
        <f aca="false">VLOOKUP(F992,PTDS2!$A$1:$Q$13,4)</f>
        <v>#N/A</v>
      </c>
      <c r="AR992" s="78" t="e">
        <f aca="false">VLOOKUP(F992,PTDS2!$A$1:$Q$13,5)</f>
        <v>#N/A</v>
      </c>
      <c r="AS992" s="78" t="e">
        <f aca="false">VLOOKUP(F992,PTDS2!$A$1:$Q$13,6)</f>
        <v>#N/A</v>
      </c>
      <c r="AT992" s="78" t="e">
        <f aca="false">VLOOKUP(F992,PTDS2!$A$1:$Q$13,7)</f>
        <v>#N/A</v>
      </c>
      <c r="AU992" s="78" t="e">
        <f aca="false">VLOOKUP(F992,PTDS2!$A$1:$Q$13,8)</f>
        <v>#N/A</v>
      </c>
      <c r="AV992" s="78" t="e">
        <f aca="false">VLOOKUP(F992,PTDS2!$A$1:$Q$13,9)</f>
        <v>#N/A</v>
      </c>
      <c r="AW992" s="78" t="e">
        <f aca="false">VLOOKUP(F992,PTDS2!$A$1:$Q$13,10)</f>
        <v>#N/A</v>
      </c>
      <c r="AX992" s="78" t="e">
        <f aca="false">VLOOKUP(F992,PTDS2!$A$1:$Q$13,11)</f>
        <v>#N/A</v>
      </c>
      <c r="AY992" s="78" t="e">
        <f aca="false">VLOOKUP(F992,PTDS2!$A$1:$Q$13,12)</f>
        <v>#N/A</v>
      </c>
      <c r="AZ992" s="78" t="e">
        <f aca="false">VLOOKUP(F992,PTDS2!$A$1:$Q$13,13)</f>
        <v>#N/A</v>
      </c>
      <c r="BA992" s="78" t="e">
        <f aca="false">VLOOKUP(F992,PTDS2!$A$1:$Q$13,14)</f>
        <v>#N/A</v>
      </c>
      <c r="BB992" s="78" t="e">
        <f aca="false">VLOOKUP(F992,PTDS2!$A$1:$Q$13,15)</f>
        <v>#N/A</v>
      </c>
      <c r="BC992" s="78" t="e">
        <f aca="false">VLOOKUP(F992,PTDS2!$A$1:$Q$13,16)</f>
        <v>#N/A</v>
      </c>
      <c r="BD992" s="78" t="e">
        <f aca="false">VLOOKUP(F992,PTDS2!$A$1:$Q$13,17)</f>
        <v>#N/A</v>
      </c>
      <c r="BF992" s="78" t="e">
        <f aca="false">IF(AO992=0,"",AO992)</f>
        <v>#N/A</v>
      </c>
      <c r="BG992" s="78" t="e">
        <f aca="false">IF(AP992=0,"",AP992)</f>
        <v>#N/A</v>
      </c>
      <c r="BH992" s="78" t="e">
        <f aca="false">IF(AQ992=0,"",AQ992)</f>
        <v>#N/A</v>
      </c>
      <c r="BI992" s="78" t="e">
        <f aca="false">IF(AR992=0,"",AR992)</f>
        <v>#N/A</v>
      </c>
      <c r="BJ992" s="78" t="e">
        <f aca="false">IF(AS992=0,"",AS992)</f>
        <v>#N/A</v>
      </c>
      <c r="BK992" s="78" t="e">
        <f aca="false">IF(AT992=0,"",AT992)</f>
        <v>#N/A</v>
      </c>
      <c r="BL992" s="78" t="e">
        <f aca="false">IF(AU992=0,"",AU992)</f>
        <v>#N/A</v>
      </c>
      <c r="BM992" s="78" t="e">
        <f aca="false">IF(AV992=0,"",AV992)</f>
        <v>#N/A</v>
      </c>
      <c r="BN992" s="78" t="e">
        <f aca="false">IF(AW992=0,"",AW992)</f>
        <v>#N/A</v>
      </c>
      <c r="BO992" s="78" t="e">
        <f aca="false">IF(AX992=0,"",AX992)</f>
        <v>#N/A</v>
      </c>
      <c r="BP992" s="78" t="e">
        <f aca="false">IF(AY992=0,"",AY992)</f>
        <v>#N/A</v>
      </c>
      <c r="BQ992" s="78" t="e">
        <f aca="false">IF(AZ992=0,"",AZ992)</f>
        <v>#N/A</v>
      </c>
      <c r="BR992" s="78" t="e">
        <f aca="false">IF(BA992=0,"",BA992)</f>
        <v>#N/A</v>
      </c>
      <c r="BS992" s="78" t="e">
        <f aca="false">IF(BB992=0,"",BB992)</f>
        <v>#N/A</v>
      </c>
      <c r="BT992" s="78" t="e">
        <f aca="false">IF(BC992=0,"",BC992)</f>
        <v>#N/A</v>
      </c>
      <c r="BU992" s="78" t="e">
        <f aca="false">IF(BD992=0,"",BD992)</f>
        <v>#N/A</v>
      </c>
    </row>
    <row r="993" customFormat="false" ht="56.7" hidden="false" customHeight="true" outlineLevel="0" collapsed="false">
      <c r="A993" s="137"/>
      <c r="B993" s="138"/>
      <c r="C993" s="139"/>
      <c r="D993" s="139"/>
      <c r="E993" s="143"/>
      <c r="F993" s="120"/>
      <c r="G993" s="121"/>
      <c r="H993" s="122"/>
      <c r="I993" s="123"/>
      <c r="J993" s="116"/>
      <c r="K993" s="124" t="str">
        <f aca="false">IF(ISBLANK(I993),"",ROUND(IF(J993&lt;&gt;"€",IF(J993="$",I993*TRANSFERENCIAS!$E$29,I993*TRANSFERENCIAS!$H$29),I993),2))</f>
        <v/>
      </c>
      <c r="L993" s="142"/>
      <c r="M993" s="142"/>
      <c r="N993" s="142"/>
      <c r="O993" s="142"/>
      <c r="P993" s="142"/>
      <c r="Q993" s="160" t="str">
        <f aca="false">IF(ISNUMBER(X993),X993,"P")</f>
        <v>P</v>
      </c>
      <c r="W993" s="129" t="n">
        <f aca="false">SUM(L993:O993)</f>
        <v>0</v>
      </c>
      <c r="X993" s="129" t="str">
        <f aca="false">IF(W993&gt;0,ABS(W993-K993),"")</f>
        <v/>
      </c>
      <c r="AO993" s="78" t="e">
        <f aca="false">VLOOKUP(F993,PTDS2!$A$1:$Q$13,2)</f>
        <v>#N/A</v>
      </c>
      <c r="AP993" s="78" t="e">
        <f aca="false">VLOOKUP(F993,PTDS2!$A$1:$Q$13,3)</f>
        <v>#N/A</v>
      </c>
      <c r="AQ993" s="78" t="e">
        <f aca="false">VLOOKUP(F993,PTDS2!$A$1:$Q$13,4)</f>
        <v>#N/A</v>
      </c>
      <c r="AR993" s="78" t="e">
        <f aca="false">VLOOKUP(F993,PTDS2!$A$1:$Q$13,5)</f>
        <v>#N/A</v>
      </c>
      <c r="AS993" s="78" t="e">
        <f aca="false">VLOOKUP(F993,PTDS2!$A$1:$Q$13,6)</f>
        <v>#N/A</v>
      </c>
      <c r="AT993" s="78" t="e">
        <f aca="false">VLOOKUP(F993,PTDS2!$A$1:$Q$13,7)</f>
        <v>#N/A</v>
      </c>
      <c r="AU993" s="78" t="e">
        <f aca="false">VLOOKUP(F993,PTDS2!$A$1:$Q$13,8)</f>
        <v>#N/A</v>
      </c>
      <c r="AV993" s="78" t="e">
        <f aca="false">VLOOKUP(F993,PTDS2!$A$1:$Q$13,9)</f>
        <v>#N/A</v>
      </c>
      <c r="AW993" s="78" t="e">
        <f aca="false">VLOOKUP(F993,PTDS2!$A$1:$Q$13,10)</f>
        <v>#N/A</v>
      </c>
      <c r="AX993" s="78" t="e">
        <f aca="false">VLOOKUP(F993,PTDS2!$A$1:$Q$13,11)</f>
        <v>#N/A</v>
      </c>
      <c r="AY993" s="78" t="e">
        <f aca="false">VLOOKUP(F993,PTDS2!$A$1:$Q$13,12)</f>
        <v>#N/A</v>
      </c>
      <c r="AZ993" s="78" t="e">
        <f aca="false">VLOOKUP(F993,PTDS2!$A$1:$Q$13,13)</f>
        <v>#N/A</v>
      </c>
      <c r="BA993" s="78" t="e">
        <f aca="false">VLOOKUP(F993,PTDS2!$A$1:$Q$13,14)</f>
        <v>#N/A</v>
      </c>
      <c r="BB993" s="78" t="e">
        <f aca="false">VLOOKUP(F993,PTDS2!$A$1:$Q$13,15)</f>
        <v>#N/A</v>
      </c>
      <c r="BC993" s="78" t="e">
        <f aca="false">VLOOKUP(F993,PTDS2!$A$1:$Q$13,16)</f>
        <v>#N/A</v>
      </c>
      <c r="BD993" s="78" t="e">
        <f aca="false">VLOOKUP(F993,PTDS2!$A$1:$Q$13,17)</f>
        <v>#N/A</v>
      </c>
      <c r="BF993" s="78" t="e">
        <f aca="false">IF(AO993=0,"",AO993)</f>
        <v>#N/A</v>
      </c>
      <c r="BG993" s="78" t="e">
        <f aca="false">IF(AP993=0,"",AP993)</f>
        <v>#N/A</v>
      </c>
      <c r="BH993" s="78" t="e">
        <f aca="false">IF(AQ993=0,"",AQ993)</f>
        <v>#N/A</v>
      </c>
      <c r="BI993" s="78" t="e">
        <f aca="false">IF(AR993=0,"",AR993)</f>
        <v>#N/A</v>
      </c>
      <c r="BJ993" s="78" t="e">
        <f aca="false">IF(AS993=0,"",AS993)</f>
        <v>#N/A</v>
      </c>
      <c r="BK993" s="78" t="e">
        <f aca="false">IF(AT993=0,"",AT993)</f>
        <v>#N/A</v>
      </c>
      <c r="BL993" s="78" t="e">
        <f aca="false">IF(AU993=0,"",AU993)</f>
        <v>#N/A</v>
      </c>
      <c r="BM993" s="78" t="e">
        <f aca="false">IF(AV993=0,"",AV993)</f>
        <v>#N/A</v>
      </c>
      <c r="BN993" s="78" t="e">
        <f aca="false">IF(AW993=0,"",AW993)</f>
        <v>#N/A</v>
      </c>
      <c r="BO993" s="78" t="e">
        <f aca="false">IF(AX993=0,"",AX993)</f>
        <v>#N/A</v>
      </c>
      <c r="BP993" s="78" t="e">
        <f aca="false">IF(AY993=0,"",AY993)</f>
        <v>#N/A</v>
      </c>
      <c r="BQ993" s="78" t="e">
        <f aca="false">IF(AZ993=0,"",AZ993)</f>
        <v>#N/A</v>
      </c>
      <c r="BR993" s="78" t="e">
        <f aca="false">IF(BA993=0,"",BA993)</f>
        <v>#N/A</v>
      </c>
      <c r="BS993" s="78" t="e">
        <f aca="false">IF(BB993=0,"",BB993)</f>
        <v>#N/A</v>
      </c>
      <c r="BT993" s="78" t="e">
        <f aca="false">IF(BC993=0,"",BC993)</f>
        <v>#N/A</v>
      </c>
      <c r="BU993" s="78" t="e">
        <f aca="false">IF(BD993=0,"",BD993)</f>
        <v>#N/A</v>
      </c>
    </row>
    <row r="994" customFormat="false" ht="56.7" hidden="false" customHeight="true" outlineLevel="0" collapsed="false">
      <c r="A994" s="137"/>
      <c r="B994" s="138"/>
      <c r="C994" s="139"/>
      <c r="D994" s="139"/>
      <c r="E994" s="143"/>
      <c r="F994" s="120"/>
      <c r="G994" s="121"/>
      <c r="H994" s="122"/>
      <c r="I994" s="123"/>
      <c r="J994" s="116"/>
      <c r="K994" s="124" t="str">
        <f aca="false">IF(ISBLANK(I994),"",ROUND(IF(J994&lt;&gt;"€",IF(J994="$",I994*TRANSFERENCIAS!$E$29,I994*TRANSFERENCIAS!$H$29),I994),2))</f>
        <v/>
      </c>
      <c r="L994" s="142"/>
      <c r="M994" s="142"/>
      <c r="N994" s="142"/>
      <c r="O994" s="142"/>
      <c r="P994" s="142"/>
      <c r="Q994" s="160" t="str">
        <f aca="false">IF(ISNUMBER(X994),X994,"P")</f>
        <v>P</v>
      </c>
      <c r="W994" s="129" t="n">
        <f aca="false">SUM(L994:O994)</f>
        <v>0</v>
      </c>
      <c r="X994" s="129" t="str">
        <f aca="false">IF(W994&gt;0,ABS(W994-K994),"")</f>
        <v/>
      </c>
      <c r="AO994" s="78" t="e">
        <f aca="false">VLOOKUP(F994,PTDS2!$A$1:$Q$13,2)</f>
        <v>#N/A</v>
      </c>
      <c r="AP994" s="78" t="e">
        <f aca="false">VLOOKUP(F994,PTDS2!$A$1:$Q$13,3)</f>
        <v>#N/A</v>
      </c>
      <c r="AQ994" s="78" t="e">
        <f aca="false">VLOOKUP(F994,PTDS2!$A$1:$Q$13,4)</f>
        <v>#N/A</v>
      </c>
      <c r="AR994" s="78" t="e">
        <f aca="false">VLOOKUP(F994,PTDS2!$A$1:$Q$13,5)</f>
        <v>#N/A</v>
      </c>
      <c r="AS994" s="78" t="e">
        <f aca="false">VLOOKUP(F994,PTDS2!$A$1:$Q$13,6)</f>
        <v>#N/A</v>
      </c>
      <c r="AT994" s="78" t="e">
        <f aca="false">VLOOKUP(F994,PTDS2!$A$1:$Q$13,7)</f>
        <v>#N/A</v>
      </c>
      <c r="AU994" s="78" t="e">
        <f aca="false">VLOOKUP(F994,PTDS2!$A$1:$Q$13,8)</f>
        <v>#N/A</v>
      </c>
      <c r="AV994" s="78" t="e">
        <f aca="false">VLOOKUP(F994,PTDS2!$A$1:$Q$13,9)</f>
        <v>#N/A</v>
      </c>
      <c r="AW994" s="78" t="e">
        <f aca="false">VLOOKUP(F994,PTDS2!$A$1:$Q$13,10)</f>
        <v>#N/A</v>
      </c>
      <c r="AX994" s="78" t="e">
        <f aca="false">VLOOKUP(F994,PTDS2!$A$1:$Q$13,11)</f>
        <v>#N/A</v>
      </c>
      <c r="AY994" s="78" t="e">
        <f aca="false">VLOOKUP(F994,PTDS2!$A$1:$Q$13,12)</f>
        <v>#N/A</v>
      </c>
      <c r="AZ994" s="78" t="e">
        <f aca="false">VLOOKUP(F994,PTDS2!$A$1:$Q$13,13)</f>
        <v>#N/A</v>
      </c>
      <c r="BA994" s="78" t="e">
        <f aca="false">VLOOKUP(F994,PTDS2!$A$1:$Q$13,14)</f>
        <v>#N/A</v>
      </c>
      <c r="BB994" s="78" t="e">
        <f aca="false">VLOOKUP(F994,PTDS2!$A$1:$Q$13,15)</f>
        <v>#N/A</v>
      </c>
      <c r="BC994" s="78" t="e">
        <f aca="false">VLOOKUP(F994,PTDS2!$A$1:$Q$13,16)</f>
        <v>#N/A</v>
      </c>
      <c r="BD994" s="78" t="e">
        <f aca="false">VLOOKUP(F994,PTDS2!$A$1:$Q$13,17)</f>
        <v>#N/A</v>
      </c>
      <c r="BF994" s="78" t="e">
        <f aca="false">IF(AO994=0,"",AO994)</f>
        <v>#N/A</v>
      </c>
      <c r="BG994" s="78" t="e">
        <f aca="false">IF(AP994=0,"",AP994)</f>
        <v>#N/A</v>
      </c>
      <c r="BH994" s="78" t="e">
        <f aca="false">IF(AQ994=0,"",AQ994)</f>
        <v>#N/A</v>
      </c>
      <c r="BI994" s="78" t="e">
        <f aca="false">IF(AR994=0,"",AR994)</f>
        <v>#N/A</v>
      </c>
      <c r="BJ994" s="78" t="e">
        <f aca="false">IF(AS994=0,"",AS994)</f>
        <v>#N/A</v>
      </c>
      <c r="BK994" s="78" t="e">
        <f aca="false">IF(AT994=0,"",AT994)</f>
        <v>#N/A</v>
      </c>
      <c r="BL994" s="78" t="e">
        <f aca="false">IF(AU994=0,"",AU994)</f>
        <v>#N/A</v>
      </c>
      <c r="BM994" s="78" t="e">
        <f aca="false">IF(AV994=0,"",AV994)</f>
        <v>#N/A</v>
      </c>
      <c r="BN994" s="78" t="e">
        <f aca="false">IF(AW994=0,"",AW994)</f>
        <v>#N/A</v>
      </c>
      <c r="BO994" s="78" t="e">
        <f aca="false">IF(AX994=0,"",AX994)</f>
        <v>#N/A</v>
      </c>
      <c r="BP994" s="78" t="e">
        <f aca="false">IF(AY994=0,"",AY994)</f>
        <v>#N/A</v>
      </c>
      <c r="BQ994" s="78" t="e">
        <f aca="false">IF(AZ994=0,"",AZ994)</f>
        <v>#N/A</v>
      </c>
      <c r="BR994" s="78" t="e">
        <f aca="false">IF(BA994=0,"",BA994)</f>
        <v>#N/A</v>
      </c>
      <c r="BS994" s="78" t="e">
        <f aca="false">IF(BB994=0,"",BB994)</f>
        <v>#N/A</v>
      </c>
      <c r="BT994" s="78" t="e">
        <f aca="false">IF(BC994=0,"",BC994)</f>
        <v>#N/A</v>
      </c>
      <c r="BU994" s="78" t="e">
        <f aca="false">IF(BD994=0,"",BD994)</f>
        <v>#N/A</v>
      </c>
    </row>
    <row r="995" customFormat="false" ht="56.7" hidden="false" customHeight="true" outlineLevel="0" collapsed="false">
      <c r="A995" s="137"/>
      <c r="B995" s="138"/>
      <c r="C995" s="139"/>
      <c r="D995" s="139"/>
      <c r="E995" s="143"/>
      <c r="F995" s="120"/>
      <c r="G995" s="121"/>
      <c r="H995" s="122"/>
      <c r="I995" s="123"/>
      <c r="J995" s="116"/>
      <c r="K995" s="124" t="str">
        <f aca="false">IF(ISBLANK(I995),"",ROUND(IF(J995&lt;&gt;"€",IF(J995="$",I995*TRANSFERENCIAS!$E$29,I995*TRANSFERENCIAS!$H$29),I995),2))</f>
        <v/>
      </c>
      <c r="L995" s="142"/>
      <c r="M995" s="142"/>
      <c r="N995" s="142"/>
      <c r="O995" s="142"/>
      <c r="P995" s="142"/>
      <c r="Q995" s="160" t="str">
        <f aca="false">IF(ISNUMBER(X995),X995,"P")</f>
        <v>P</v>
      </c>
      <c r="W995" s="129" t="n">
        <f aca="false">SUM(L995:O995)</f>
        <v>0</v>
      </c>
      <c r="X995" s="129" t="str">
        <f aca="false">IF(W995&gt;0,ABS(W995-K995),"")</f>
        <v/>
      </c>
      <c r="AO995" s="78" t="e">
        <f aca="false">VLOOKUP(F995,PTDS2!$A$1:$Q$13,2)</f>
        <v>#N/A</v>
      </c>
      <c r="AP995" s="78" t="e">
        <f aca="false">VLOOKUP(F995,PTDS2!$A$1:$Q$13,3)</f>
        <v>#N/A</v>
      </c>
      <c r="AQ995" s="78" t="e">
        <f aca="false">VLOOKUP(F995,PTDS2!$A$1:$Q$13,4)</f>
        <v>#N/A</v>
      </c>
      <c r="AR995" s="78" t="e">
        <f aca="false">VLOOKUP(F995,PTDS2!$A$1:$Q$13,5)</f>
        <v>#N/A</v>
      </c>
      <c r="AS995" s="78" t="e">
        <f aca="false">VLOOKUP(F995,PTDS2!$A$1:$Q$13,6)</f>
        <v>#N/A</v>
      </c>
      <c r="AT995" s="78" t="e">
        <f aca="false">VLOOKUP(F995,PTDS2!$A$1:$Q$13,7)</f>
        <v>#N/A</v>
      </c>
      <c r="AU995" s="78" t="e">
        <f aca="false">VLOOKUP(F995,PTDS2!$A$1:$Q$13,8)</f>
        <v>#N/A</v>
      </c>
      <c r="AV995" s="78" t="e">
        <f aca="false">VLOOKUP(F995,PTDS2!$A$1:$Q$13,9)</f>
        <v>#N/A</v>
      </c>
      <c r="AW995" s="78" t="e">
        <f aca="false">VLOOKUP(F995,PTDS2!$A$1:$Q$13,10)</f>
        <v>#N/A</v>
      </c>
      <c r="AX995" s="78" t="e">
        <f aca="false">VLOOKUP(F995,PTDS2!$A$1:$Q$13,11)</f>
        <v>#N/A</v>
      </c>
      <c r="AY995" s="78" t="e">
        <f aca="false">VLOOKUP(F995,PTDS2!$A$1:$Q$13,12)</f>
        <v>#N/A</v>
      </c>
      <c r="AZ995" s="78" t="e">
        <f aca="false">VLOOKUP(F995,PTDS2!$A$1:$Q$13,13)</f>
        <v>#N/A</v>
      </c>
      <c r="BA995" s="78" t="e">
        <f aca="false">VLOOKUP(F995,PTDS2!$A$1:$Q$13,14)</f>
        <v>#N/A</v>
      </c>
      <c r="BB995" s="78" t="e">
        <f aca="false">VLOOKUP(F995,PTDS2!$A$1:$Q$13,15)</f>
        <v>#N/A</v>
      </c>
      <c r="BC995" s="78" t="e">
        <f aca="false">VLOOKUP(F995,PTDS2!$A$1:$Q$13,16)</f>
        <v>#N/A</v>
      </c>
      <c r="BD995" s="78" t="e">
        <f aca="false">VLOOKUP(F995,PTDS2!$A$1:$Q$13,17)</f>
        <v>#N/A</v>
      </c>
      <c r="BF995" s="78" t="e">
        <f aca="false">IF(AO995=0,"",AO995)</f>
        <v>#N/A</v>
      </c>
      <c r="BG995" s="78" t="e">
        <f aca="false">IF(AP995=0,"",AP995)</f>
        <v>#N/A</v>
      </c>
      <c r="BH995" s="78" t="e">
        <f aca="false">IF(AQ995=0,"",AQ995)</f>
        <v>#N/A</v>
      </c>
      <c r="BI995" s="78" t="e">
        <f aca="false">IF(AR995=0,"",AR995)</f>
        <v>#N/A</v>
      </c>
      <c r="BJ995" s="78" t="e">
        <f aca="false">IF(AS995=0,"",AS995)</f>
        <v>#N/A</v>
      </c>
      <c r="BK995" s="78" t="e">
        <f aca="false">IF(AT995=0,"",AT995)</f>
        <v>#N/A</v>
      </c>
      <c r="BL995" s="78" t="e">
        <f aca="false">IF(AU995=0,"",AU995)</f>
        <v>#N/A</v>
      </c>
      <c r="BM995" s="78" t="e">
        <f aca="false">IF(AV995=0,"",AV995)</f>
        <v>#N/A</v>
      </c>
      <c r="BN995" s="78" t="e">
        <f aca="false">IF(AW995=0,"",AW995)</f>
        <v>#N/A</v>
      </c>
      <c r="BO995" s="78" t="e">
        <f aca="false">IF(AX995=0,"",AX995)</f>
        <v>#N/A</v>
      </c>
      <c r="BP995" s="78" t="e">
        <f aca="false">IF(AY995=0,"",AY995)</f>
        <v>#N/A</v>
      </c>
      <c r="BQ995" s="78" t="e">
        <f aca="false">IF(AZ995=0,"",AZ995)</f>
        <v>#N/A</v>
      </c>
      <c r="BR995" s="78" t="e">
        <f aca="false">IF(BA995=0,"",BA995)</f>
        <v>#N/A</v>
      </c>
      <c r="BS995" s="78" t="e">
        <f aca="false">IF(BB995=0,"",BB995)</f>
        <v>#N/A</v>
      </c>
      <c r="BT995" s="78" t="e">
        <f aca="false">IF(BC995=0,"",BC995)</f>
        <v>#N/A</v>
      </c>
      <c r="BU995" s="78" t="e">
        <f aca="false">IF(BD995=0,"",BD995)</f>
        <v>#N/A</v>
      </c>
    </row>
    <row r="996" customFormat="false" ht="56.7" hidden="false" customHeight="true" outlineLevel="0" collapsed="false">
      <c r="A996" s="137"/>
      <c r="B996" s="138"/>
      <c r="C996" s="139"/>
      <c r="D996" s="139"/>
      <c r="E996" s="143"/>
      <c r="F996" s="120"/>
      <c r="G996" s="121"/>
      <c r="H996" s="122"/>
      <c r="I996" s="123"/>
      <c r="J996" s="116"/>
      <c r="K996" s="124" t="str">
        <f aca="false">IF(ISBLANK(I996),"",ROUND(IF(J996&lt;&gt;"€",IF(J996="$",I996*TRANSFERENCIAS!$E$29,I996*TRANSFERENCIAS!$H$29),I996),2))</f>
        <v/>
      </c>
      <c r="L996" s="142"/>
      <c r="M996" s="142"/>
      <c r="N996" s="142"/>
      <c r="O996" s="142"/>
      <c r="P996" s="142"/>
      <c r="Q996" s="160" t="str">
        <f aca="false">IF(ISNUMBER(X996),X996,"P")</f>
        <v>P</v>
      </c>
      <c r="W996" s="129" t="n">
        <f aca="false">SUM(L996:O996)</f>
        <v>0</v>
      </c>
      <c r="X996" s="129" t="str">
        <f aca="false">IF(W996&gt;0,ABS(W996-K996),"")</f>
        <v/>
      </c>
      <c r="AO996" s="78" t="e">
        <f aca="false">VLOOKUP(F996,PTDS2!$A$1:$Q$13,2)</f>
        <v>#N/A</v>
      </c>
      <c r="AP996" s="78" t="e">
        <f aca="false">VLOOKUP(F996,PTDS2!$A$1:$Q$13,3)</f>
        <v>#N/A</v>
      </c>
      <c r="AQ996" s="78" t="e">
        <f aca="false">VLOOKUP(F996,PTDS2!$A$1:$Q$13,4)</f>
        <v>#N/A</v>
      </c>
      <c r="AR996" s="78" t="e">
        <f aca="false">VLOOKUP(F996,PTDS2!$A$1:$Q$13,5)</f>
        <v>#N/A</v>
      </c>
      <c r="AS996" s="78" t="e">
        <f aca="false">VLOOKUP(F996,PTDS2!$A$1:$Q$13,6)</f>
        <v>#N/A</v>
      </c>
      <c r="AT996" s="78" t="e">
        <f aca="false">VLOOKUP(F996,PTDS2!$A$1:$Q$13,7)</f>
        <v>#N/A</v>
      </c>
      <c r="AU996" s="78" t="e">
        <f aca="false">VLOOKUP(F996,PTDS2!$A$1:$Q$13,8)</f>
        <v>#N/A</v>
      </c>
      <c r="AV996" s="78" t="e">
        <f aca="false">VLOOKUP(F996,PTDS2!$A$1:$Q$13,9)</f>
        <v>#N/A</v>
      </c>
      <c r="AW996" s="78" t="e">
        <f aca="false">VLOOKUP(F996,PTDS2!$A$1:$Q$13,10)</f>
        <v>#N/A</v>
      </c>
      <c r="AX996" s="78" t="e">
        <f aca="false">VLOOKUP(F996,PTDS2!$A$1:$Q$13,11)</f>
        <v>#N/A</v>
      </c>
      <c r="AY996" s="78" t="e">
        <f aca="false">VLOOKUP(F996,PTDS2!$A$1:$Q$13,12)</f>
        <v>#N/A</v>
      </c>
      <c r="AZ996" s="78" t="e">
        <f aca="false">VLOOKUP(F996,PTDS2!$A$1:$Q$13,13)</f>
        <v>#N/A</v>
      </c>
      <c r="BA996" s="78" t="e">
        <f aca="false">VLOOKUP(F996,PTDS2!$A$1:$Q$13,14)</f>
        <v>#N/A</v>
      </c>
      <c r="BB996" s="78" t="e">
        <f aca="false">VLOOKUP(F996,PTDS2!$A$1:$Q$13,15)</f>
        <v>#N/A</v>
      </c>
      <c r="BC996" s="78" t="e">
        <f aca="false">VLOOKUP(F996,PTDS2!$A$1:$Q$13,16)</f>
        <v>#N/A</v>
      </c>
      <c r="BD996" s="78" t="e">
        <f aca="false">VLOOKUP(F996,PTDS2!$A$1:$Q$13,17)</f>
        <v>#N/A</v>
      </c>
      <c r="BF996" s="78" t="e">
        <f aca="false">IF(AO996=0,"",AO996)</f>
        <v>#N/A</v>
      </c>
      <c r="BG996" s="78" t="e">
        <f aca="false">IF(AP996=0,"",AP996)</f>
        <v>#N/A</v>
      </c>
      <c r="BH996" s="78" t="e">
        <f aca="false">IF(AQ996=0,"",AQ996)</f>
        <v>#N/A</v>
      </c>
      <c r="BI996" s="78" t="e">
        <f aca="false">IF(AR996=0,"",AR996)</f>
        <v>#N/A</v>
      </c>
      <c r="BJ996" s="78" t="e">
        <f aca="false">IF(AS996=0,"",AS996)</f>
        <v>#N/A</v>
      </c>
      <c r="BK996" s="78" t="e">
        <f aca="false">IF(AT996=0,"",AT996)</f>
        <v>#N/A</v>
      </c>
      <c r="BL996" s="78" t="e">
        <f aca="false">IF(AU996=0,"",AU996)</f>
        <v>#N/A</v>
      </c>
      <c r="BM996" s="78" t="e">
        <f aca="false">IF(AV996=0,"",AV996)</f>
        <v>#N/A</v>
      </c>
      <c r="BN996" s="78" t="e">
        <f aca="false">IF(AW996=0,"",AW996)</f>
        <v>#N/A</v>
      </c>
      <c r="BO996" s="78" t="e">
        <f aca="false">IF(AX996=0,"",AX996)</f>
        <v>#N/A</v>
      </c>
      <c r="BP996" s="78" t="e">
        <f aca="false">IF(AY996=0,"",AY996)</f>
        <v>#N/A</v>
      </c>
      <c r="BQ996" s="78" t="e">
        <f aca="false">IF(AZ996=0,"",AZ996)</f>
        <v>#N/A</v>
      </c>
      <c r="BR996" s="78" t="e">
        <f aca="false">IF(BA996=0,"",BA996)</f>
        <v>#N/A</v>
      </c>
      <c r="BS996" s="78" t="e">
        <f aca="false">IF(BB996=0,"",BB996)</f>
        <v>#N/A</v>
      </c>
      <c r="BT996" s="78" t="e">
        <f aca="false">IF(BC996=0,"",BC996)</f>
        <v>#N/A</v>
      </c>
      <c r="BU996" s="78" t="e">
        <f aca="false">IF(BD996=0,"",BD996)</f>
        <v>#N/A</v>
      </c>
    </row>
    <row r="997" customFormat="false" ht="56.7" hidden="false" customHeight="true" outlineLevel="0" collapsed="false">
      <c r="A997" s="137"/>
      <c r="B997" s="138"/>
      <c r="C997" s="139"/>
      <c r="D997" s="139"/>
      <c r="E997" s="143"/>
      <c r="F997" s="120"/>
      <c r="G997" s="121"/>
      <c r="H997" s="122"/>
      <c r="I997" s="123"/>
      <c r="J997" s="116"/>
      <c r="K997" s="124" t="str">
        <f aca="false">IF(ISBLANK(I997),"",ROUND(IF(J997&lt;&gt;"€",IF(J997="$",I997*TRANSFERENCIAS!$E$29,I997*TRANSFERENCIAS!$H$29),I997),2))</f>
        <v/>
      </c>
      <c r="L997" s="142"/>
      <c r="M997" s="142"/>
      <c r="N997" s="142"/>
      <c r="O997" s="142"/>
      <c r="P997" s="142"/>
      <c r="Q997" s="160" t="str">
        <f aca="false">IF(ISNUMBER(X997),X997,"P")</f>
        <v>P</v>
      </c>
      <c r="W997" s="129" t="n">
        <f aca="false">SUM(L997:O997)</f>
        <v>0</v>
      </c>
      <c r="X997" s="129" t="str">
        <f aca="false">IF(W997&gt;0,ABS(W997-K997),"")</f>
        <v/>
      </c>
      <c r="AO997" s="78" t="e">
        <f aca="false">VLOOKUP(F997,PTDS2!$A$1:$Q$13,2)</f>
        <v>#N/A</v>
      </c>
      <c r="AP997" s="78" t="e">
        <f aca="false">VLOOKUP(F997,PTDS2!$A$1:$Q$13,3)</f>
        <v>#N/A</v>
      </c>
      <c r="AQ997" s="78" t="e">
        <f aca="false">VLOOKUP(F997,PTDS2!$A$1:$Q$13,4)</f>
        <v>#N/A</v>
      </c>
      <c r="AR997" s="78" t="e">
        <f aca="false">VLOOKUP(F997,PTDS2!$A$1:$Q$13,5)</f>
        <v>#N/A</v>
      </c>
      <c r="AS997" s="78" t="e">
        <f aca="false">VLOOKUP(F997,PTDS2!$A$1:$Q$13,6)</f>
        <v>#N/A</v>
      </c>
      <c r="AT997" s="78" t="e">
        <f aca="false">VLOOKUP(F997,PTDS2!$A$1:$Q$13,7)</f>
        <v>#N/A</v>
      </c>
      <c r="AU997" s="78" t="e">
        <f aca="false">VLOOKUP(F997,PTDS2!$A$1:$Q$13,8)</f>
        <v>#N/A</v>
      </c>
      <c r="AV997" s="78" t="e">
        <f aca="false">VLOOKUP(F997,PTDS2!$A$1:$Q$13,9)</f>
        <v>#N/A</v>
      </c>
      <c r="AW997" s="78" t="e">
        <f aca="false">VLOOKUP(F997,PTDS2!$A$1:$Q$13,10)</f>
        <v>#N/A</v>
      </c>
      <c r="AX997" s="78" t="e">
        <f aca="false">VLOOKUP(F997,PTDS2!$A$1:$Q$13,11)</f>
        <v>#N/A</v>
      </c>
      <c r="AY997" s="78" t="e">
        <f aca="false">VLOOKUP(F997,PTDS2!$A$1:$Q$13,12)</f>
        <v>#N/A</v>
      </c>
      <c r="AZ997" s="78" t="e">
        <f aca="false">VLOOKUP(F997,PTDS2!$A$1:$Q$13,13)</f>
        <v>#N/A</v>
      </c>
      <c r="BA997" s="78" t="e">
        <f aca="false">VLOOKUP(F997,PTDS2!$A$1:$Q$13,14)</f>
        <v>#N/A</v>
      </c>
      <c r="BB997" s="78" t="e">
        <f aca="false">VLOOKUP(F997,PTDS2!$A$1:$Q$13,15)</f>
        <v>#N/A</v>
      </c>
      <c r="BC997" s="78" t="e">
        <f aca="false">VLOOKUP(F997,PTDS2!$A$1:$Q$13,16)</f>
        <v>#N/A</v>
      </c>
      <c r="BD997" s="78" t="e">
        <f aca="false">VLOOKUP(F997,PTDS2!$A$1:$Q$13,17)</f>
        <v>#N/A</v>
      </c>
      <c r="BF997" s="78" t="e">
        <f aca="false">IF(AO997=0,"",AO997)</f>
        <v>#N/A</v>
      </c>
      <c r="BG997" s="78" t="e">
        <f aca="false">IF(AP997=0,"",AP997)</f>
        <v>#N/A</v>
      </c>
      <c r="BH997" s="78" t="e">
        <f aca="false">IF(AQ997=0,"",AQ997)</f>
        <v>#N/A</v>
      </c>
      <c r="BI997" s="78" t="e">
        <f aca="false">IF(AR997=0,"",AR997)</f>
        <v>#N/A</v>
      </c>
      <c r="BJ997" s="78" t="e">
        <f aca="false">IF(AS997=0,"",AS997)</f>
        <v>#N/A</v>
      </c>
      <c r="BK997" s="78" t="e">
        <f aca="false">IF(AT997=0,"",AT997)</f>
        <v>#N/A</v>
      </c>
      <c r="BL997" s="78" t="e">
        <f aca="false">IF(AU997=0,"",AU997)</f>
        <v>#N/A</v>
      </c>
      <c r="BM997" s="78" t="e">
        <f aca="false">IF(AV997=0,"",AV997)</f>
        <v>#N/A</v>
      </c>
      <c r="BN997" s="78" t="e">
        <f aca="false">IF(AW997=0,"",AW997)</f>
        <v>#N/A</v>
      </c>
      <c r="BO997" s="78" t="e">
        <f aca="false">IF(AX997=0,"",AX997)</f>
        <v>#N/A</v>
      </c>
      <c r="BP997" s="78" t="e">
        <f aca="false">IF(AY997=0,"",AY997)</f>
        <v>#N/A</v>
      </c>
      <c r="BQ997" s="78" t="e">
        <f aca="false">IF(AZ997=0,"",AZ997)</f>
        <v>#N/A</v>
      </c>
      <c r="BR997" s="78" t="e">
        <f aca="false">IF(BA997=0,"",BA997)</f>
        <v>#N/A</v>
      </c>
      <c r="BS997" s="78" t="e">
        <f aca="false">IF(BB997=0,"",BB997)</f>
        <v>#N/A</v>
      </c>
      <c r="BT997" s="78" t="e">
        <f aca="false">IF(BC997=0,"",BC997)</f>
        <v>#N/A</v>
      </c>
      <c r="BU997" s="78" t="e">
        <f aca="false">IF(BD997=0,"",BD997)</f>
        <v>#N/A</v>
      </c>
    </row>
    <row r="998" customFormat="false" ht="56.7" hidden="false" customHeight="true" outlineLevel="0" collapsed="false">
      <c r="A998" s="137"/>
      <c r="B998" s="138"/>
      <c r="C998" s="139"/>
      <c r="D998" s="139"/>
      <c r="E998" s="143"/>
      <c r="F998" s="120"/>
      <c r="G998" s="121"/>
      <c r="H998" s="122"/>
      <c r="I998" s="123"/>
      <c r="J998" s="116"/>
      <c r="K998" s="124" t="str">
        <f aca="false">IF(ISBLANK(I998),"",ROUND(IF(J998&lt;&gt;"€",IF(J998="$",I998*TRANSFERENCIAS!$E$29,I998*TRANSFERENCIAS!$H$29),I998),2))</f>
        <v/>
      </c>
      <c r="L998" s="142"/>
      <c r="M998" s="142"/>
      <c r="N998" s="142"/>
      <c r="O998" s="142"/>
      <c r="P998" s="142"/>
      <c r="Q998" s="160" t="str">
        <f aca="false">IF(ISNUMBER(X998),X998,"P")</f>
        <v>P</v>
      </c>
      <c r="W998" s="129" t="n">
        <f aca="false">SUM(L998:O998)</f>
        <v>0</v>
      </c>
      <c r="X998" s="129" t="str">
        <f aca="false">IF(W998&gt;0,ABS(W998-K998),"")</f>
        <v/>
      </c>
      <c r="AO998" s="78" t="e">
        <f aca="false">VLOOKUP(F998,PTDS2!$A$1:$Q$13,2)</f>
        <v>#N/A</v>
      </c>
      <c r="AP998" s="78" t="e">
        <f aca="false">VLOOKUP(F998,PTDS2!$A$1:$Q$13,3)</f>
        <v>#N/A</v>
      </c>
      <c r="AQ998" s="78" t="e">
        <f aca="false">VLOOKUP(F998,PTDS2!$A$1:$Q$13,4)</f>
        <v>#N/A</v>
      </c>
      <c r="AR998" s="78" t="e">
        <f aca="false">VLOOKUP(F998,PTDS2!$A$1:$Q$13,5)</f>
        <v>#N/A</v>
      </c>
      <c r="AS998" s="78" t="e">
        <f aca="false">VLOOKUP(F998,PTDS2!$A$1:$Q$13,6)</f>
        <v>#N/A</v>
      </c>
      <c r="AT998" s="78" t="e">
        <f aca="false">VLOOKUP(F998,PTDS2!$A$1:$Q$13,7)</f>
        <v>#N/A</v>
      </c>
      <c r="AU998" s="78" t="e">
        <f aca="false">VLOOKUP(F998,PTDS2!$A$1:$Q$13,8)</f>
        <v>#N/A</v>
      </c>
      <c r="AV998" s="78" t="e">
        <f aca="false">VLOOKUP(F998,PTDS2!$A$1:$Q$13,9)</f>
        <v>#N/A</v>
      </c>
      <c r="AW998" s="78" t="e">
        <f aca="false">VLOOKUP(F998,PTDS2!$A$1:$Q$13,10)</f>
        <v>#N/A</v>
      </c>
      <c r="AX998" s="78" t="e">
        <f aca="false">VLOOKUP(F998,PTDS2!$A$1:$Q$13,11)</f>
        <v>#N/A</v>
      </c>
      <c r="AY998" s="78" t="e">
        <f aca="false">VLOOKUP(F998,PTDS2!$A$1:$Q$13,12)</f>
        <v>#N/A</v>
      </c>
      <c r="AZ998" s="78" t="e">
        <f aca="false">VLOOKUP(F998,PTDS2!$A$1:$Q$13,13)</f>
        <v>#N/A</v>
      </c>
      <c r="BA998" s="78" t="e">
        <f aca="false">VLOOKUP(F998,PTDS2!$A$1:$Q$13,14)</f>
        <v>#N/A</v>
      </c>
      <c r="BB998" s="78" t="e">
        <f aca="false">VLOOKUP(F998,PTDS2!$A$1:$Q$13,15)</f>
        <v>#N/A</v>
      </c>
      <c r="BC998" s="78" t="e">
        <f aca="false">VLOOKUP(F998,PTDS2!$A$1:$Q$13,16)</f>
        <v>#N/A</v>
      </c>
      <c r="BD998" s="78" t="e">
        <f aca="false">VLOOKUP(F998,PTDS2!$A$1:$Q$13,17)</f>
        <v>#N/A</v>
      </c>
      <c r="BF998" s="78" t="e">
        <f aca="false">IF(AO998=0,"",AO998)</f>
        <v>#N/A</v>
      </c>
      <c r="BG998" s="78" t="e">
        <f aca="false">IF(AP998=0,"",AP998)</f>
        <v>#N/A</v>
      </c>
      <c r="BH998" s="78" t="e">
        <f aca="false">IF(AQ998=0,"",AQ998)</f>
        <v>#N/A</v>
      </c>
      <c r="BI998" s="78" t="e">
        <f aca="false">IF(AR998=0,"",AR998)</f>
        <v>#N/A</v>
      </c>
      <c r="BJ998" s="78" t="e">
        <f aca="false">IF(AS998=0,"",AS998)</f>
        <v>#N/A</v>
      </c>
      <c r="BK998" s="78" t="e">
        <f aca="false">IF(AT998=0,"",AT998)</f>
        <v>#N/A</v>
      </c>
      <c r="BL998" s="78" t="e">
        <f aca="false">IF(AU998=0,"",AU998)</f>
        <v>#N/A</v>
      </c>
      <c r="BM998" s="78" t="e">
        <f aca="false">IF(AV998=0,"",AV998)</f>
        <v>#N/A</v>
      </c>
      <c r="BN998" s="78" t="e">
        <f aca="false">IF(AW998=0,"",AW998)</f>
        <v>#N/A</v>
      </c>
      <c r="BO998" s="78" t="e">
        <f aca="false">IF(AX998=0,"",AX998)</f>
        <v>#N/A</v>
      </c>
      <c r="BP998" s="78" t="e">
        <f aca="false">IF(AY998=0,"",AY998)</f>
        <v>#N/A</v>
      </c>
      <c r="BQ998" s="78" t="e">
        <f aca="false">IF(AZ998=0,"",AZ998)</f>
        <v>#N/A</v>
      </c>
      <c r="BR998" s="78" t="e">
        <f aca="false">IF(BA998=0,"",BA998)</f>
        <v>#N/A</v>
      </c>
      <c r="BS998" s="78" t="e">
        <f aca="false">IF(BB998=0,"",BB998)</f>
        <v>#N/A</v>
      </c>
      <c r="BT998" s="78" t="e">
        <f aca="false">IF(BC998=0,"",BC998)</f>
        <v>#N/A</v>
      </c>
      <c r="BU998" s="78" t="e">
        <f aca="false">IF(BD998=0,"",BD998)</f>
        <v>#N/A</v>
      </c>
    </row>
    <row r="999" customFormat="false" ht="56.7" hidden="false" customHeight="true" outlineLevel="0" collapsed="false">
      <c r="A999" s="137"/>
      <c r="B999" s="138"/>
      <c r="C999" s="139"/>
      <c r="D999" s="139"/>
      <c r="E999" s="143"/>
      <c r="F999" s="120"/>
      <c r="G999" s="121"/>
      <c r="H999" s="122"/>
      <c r="I999" s="123"/>
      <c r="J999" s="116"/>
      <c r="K999" s="124" t="str">
        <f aca="false">IF(ISBLANK(I999),"",ROUND(IF(J999&lt;&gt;"€",IF(J999="$",I999*TRANSFERENCIAS!$E$29,I999*TRANSFERENCIAS!$H$29),I999),2))</f>
        <v/>
      </c>
      <c r="L999" s="142"/>
      <c r="M999" s="142"/>
      <c r="N999" s="142"/>
      <c r="O999" s="142"/>
      <c r="P999" s="142"/>
      <c r="Q999" s="160" t="str">
        <f aca="false">IF(ISNUMBER(X999),X999,"P")</f>
        <v>P</v>
      </c>
      <c r="W999" s="129" t="n">
        <f aca="false">SUM(L999:O999)</f>
        <v>0</v>
      </c>
      <c r="X999" s="129" t="str">
        <f aca="false">IF(W999&gt;0,ABS(W999-K999),"")</f>
        <v/>
      </c>
      <c r="AO999" s="78" t="e">
        <f aca="false">VLOOKUP(F999,PTDS2!$A$1:$Q$13,2)</f>
        <v>#N/A</v>
      </c>
      <c r="AP999" s="78" t="e">
        <f aca="false">VLOOKUP(F999,PTDS2!$A$1:$Q$13,3)</f>
        <v>#N/A</v>
      </c>
      <c r="AQ999" s="78" t="e">
        <f aca="false">VLOOKUP(F999,PTDS2!$A$1:$Q$13,4)</f>
        <v>#N/A</v>
      </c>
      <c r="AR999" s="78" t="e">
        <f aca="false">VLOOKUP(F999,PTDS2!$A$1:$Q$13,5)</f>
        <v>#N/A</v>
      </c>
      <c r="AS999" s="78" t="e">
        <f aca="false">VLOOKUP(F999,PTDS2!$A$1:$Q$13,6)</f>
        <v>#N/A</v>
      </c>
      <c r="AT999" s="78" t="e">
        <f aca="false">VLOOKUP(F999,PTDS2!$A$1:$Q$13,7)</f>
        <v>#N/A</v>
      </c>
      <c r="AU999" s="78" t="e">
        <f aca="false">VLOOKUP(F999,PTDS2!$A$1:$Q$13,8)</f>
        <v>#N/A</v>
      </c>
      <c r="AV999" s="78" t="e">
        <f aca="false">VLOOKUP(F999,PTDS2!$A$1:$Q$13,9)</f>
        <v>#N/A</v>
      </c>
      <c r="AW999" s="78" t="e">
        <f aca="false">VLOOKUP(F999,PTDS2!$A$1:$Q$13,10)</f>
        <v>#N/A</v>
      </c>
      <c r="AX999" s="78" t="e">
        <f aca="false">VLOOKUP(F999,PTDS2!$A$1:$Q$13,11)</f>
        <v>#N/A</v>
      </c>
      <c r="AY999" s="78" t="e">
        <f aca="false">VLOOKUP(F999,PTDS2!$A$1:$Q$13,12)</f>
        <v>#N/A</v>
      </c>
      <c r="AZ999" s="78" t="e">
        <f aca="false">VLOOKUP(F999,PTDS2!$A$1:$Q$13,13)</f>
        <v>#N/A</v>
      </c>
      <c r="BA999" s="78" t="e">
        <f aca="false">VLOOKUP(F999,PTDS2!$A$1:$Q$13,14)</f>
        <v>#N/A</v>
      </c>
      <c r="BB999" s="78" t="e">
        <f aca="false">VLOOKUP(F999,PTDS2!$A$1:$Q$13,15)</f>
        <v>#N/A</v>
      </c>
      <c r="BC999" s="78" t="e">
        <f aca="false">VLOOKUP(F999,PTDS2!$A$1:$Q$13,16)</f>
        <v>#N/A</v>
      </c>
      <c r="BD999" s="78" t="e">
        <f aca="false">VLOOKUP(F999,PTDS2!$A$1:$Q$13,17)</f>
        <v>#N/A</v>
      </c>
      <c r="BF999" s="78" t="e">
        <f aca="false">IF(AO999=0,"",AO999)</f>
        <v>#N/A</v>
      </c>
      <c r="BG999" s="78" t="e">
        <f aca="false">IF(AP999=0,"",AP999)</f>
        <v>#N/A</v>
      </c>
      <c r="BH999" s="78" t="e">
        <f aca="false">IF(AQ999=0,"",AQ999)</f>
        <v>#N/A</v>
      </c>
      <c r="BI999" s="78" t="e">
        <f aca="false">IF(AR999=0,"",AR999)</f>
        <v>#N/A</v>
      </c>
      <c r="BJ999" s="78" t="e">
        <f aca="false">IF(AS999=0,"",AS999)</f>
        <v>#N/A</v>
      </c>
      <c r="BK999" s="78" t="e">
        <f aca="false">IF(AT999=0,"",AT999)</f>
        <v>#N/A</v>
      </c>
      <c r="BL999" s="78" t="e">
        <f aca="false">IF(AU999=0,"",AU999)</f>
        <v>#N/A</v>
      </c>
      <c r="BM999" s="78" t="e">
        <f aca="false">IF(AV999=0,"",AV999)</f>
        <v>#N/A</v>
      </c>
      <c r="BN999" s="78" t="e">
        <f aca="false">IF(AW999=0,"",AW999)</f>
        <v>#N/A</v>
      </c>
      <c r="BO999" s="78" t="e">
        <f aca="false">IF(AX999=0,"",AX999)</f>
        <v>#N/A</v>
      </c>
      <c r="BP999" s="78" t="e">
        <f aca="false">IF(AY999=0,"",AY999)</f>
        <v>#N/A</v>
      </c>
      <c r="BQ999" s="78" t="e">
        <f aca="false">IF(AZ999=0,"",AZ999)</f>
        <v>#N/A</v>
      </c>
      <c r="BR999" s="78" t="e">
        <f aca="false">IF(BA999=0,"",BA999)</f>
        <v>#N/A</v>
      </c>
      <c r="BS999" s="78" t="e">
        <f aca="false">IF(BB999=0,"",BB999)</f>
        <v>#N/A</v>
      </c>
      <c r="BT999" s="78" t="e">
        <f aca="false">IF(BC999=0,"",BC999)</f>
        <v>#N/A</v>
      </c>
      <c r="BU999" s="78" t="e">
        <f aca="false">IF(BD999=0,"",BD999)</f>
        <v>#N/A</v>
      </c>
    </row>
    <row r="1000" customFormat="false" ht="56.7" hidden="false" customHeight="true" outlineLevel="0" collapsed="false">
      <c r="A1000" s="137"/>
      <c r="B1000" s="138"/>
      <c r="C1000" s="139"/>
      <c r="D1000" s="139"/>
      <c r="E1000" s="143"/>
      <c r="F1000" s="120"/>
      <c r="G1000" s="121"/>
      <c r="H1000" s="122"/>
      <c r="I1000" s="123"/>
      <c r="J1000" s="116"/>
      <c r="K1000" s="124" t="str">
        <f aca="false">IF(ISBLANK(I1000),"",ROUND(IF(J1000&lt;&gt;"€",IF(J1000="$",I1000*TRANSFERENCIAS!$E$29,I1000*TRANSFERENCIAS!$H$29),I1000),2))</f>
        <v/>
      </c>
      <c r="L1000" s="142"/>
      <c r="M1000" s="142"/>
      <c r="N1000" s="142"/>
      <c r="O1000" s="142"/>
      <c r="P1000" s="142"/>
      <c r="Q1000" s="160" t="str">
        <f aca="false">IF(ISNUMBER(X1000),X1000,"P")</f>
        <v>P</v>
      </c>
      <c r="W1000" s="129" t="n">
        <f aca="false">SUM(L1000:O1000)</f>
        <v>0</v>
      </c>
      <c r="X1000" s="129" t="str">
        <f aca="false">IF(W1000&gt;0,ABS(W1000-K1000),"")</f>
        <v/>
      </c>
      <c r="AO1000" s="78" t="e">
        <f aca="false">VLOOKUP(F1000,PTDS2!$A$1:$Q$13,2)</f>
        <v>#N/A</v>
      </c>
      <c r="AP1000" s="78" t="e">
        <f aca="false">VLOOKUP(F1000,PTDS2!$A$1:$Q$13,3)</f>
        <v>#N/A</v>
      </c>
      <c r="AQ1000" s="78" t="e">
        <f aca="false">VLOOKUP(F1000,PTDS2!$A$1:$Q$13,4)</f>
        <v>#N/A</v>
      </c>
      <c r="AR1000" s="78" t="e">
        <f aca="false">VLOOKUP(F1000,PTDS2!$A$1:$Q$13,5)</f>
        <v>#N/A</v>
      </c>
      <c r="AS1000" s="78" t="e">
        <f aca="false">VLOOKUP(F1000,PTDS2!$A$1:$Q$13,6)</f>
        <v>#N/A</v>
      </c>
      <c r="AT1000" s="78" t="e">
        <f aca="false">VLOOKUP(F1000,PTDS2!$A$1:$Q$13,7)</f>
        <v>#N/A</v>
      </c>
      <c r="AU1000" s="78" t="e">
        <f aca="false">VLOOKUP(F1000,PTDS2!$A$1:$Q$13,8)</f>
        <v>#N/A</v>
      </c>
      <c r="AV1000" s="78" t="e">
        <f aca="false">VLOOKUP(F1000,PTDS2!$A$1:$Q$13,9)</f>
        <v>#N/A</v>
      </c>
      <c r="AW1000" s="78" t="e">
        <f aca="false">VLOOKUP(F1000,PTDS2!$A$1:$Q$13,10)</f>
        <v>#N/A</v>
      </c>
      <c r="AX1000" s="78" t="e">
        <f aca="false">VLOOKUP(F1000,PTDS2!$A$1:$Q$13,11)</f>
        <v>#N/A</v>
      </c>
      <c r="AY1000" s="78" t="e">
        <f aca="false">VLOOKUP(F1000,PTDS2!$A$1:$Q$13,12)</f>
        <v>#N/A</v>
      </c>
      <c r="AZ1000" s="78" t="e">
        <f aca="false">VLOOKUP(F1000,PTDS2!$A$1:$Q$13,13)</f>
        <v>#N/A</v>
      </c>
      <c r="BA1000" s="78" t="e">
        <f aca="false">VLOOKUP(F1000,PTDS2!$A$1:$Q$13,14)</f>
        <v>#N/A</v>
      </c>
      <c r="BB1000" s="78" t="e">
        <f aca="false">VLOOKUP(F1000,PTDS2!$A$1:$Q$13,15)</f>
        <v>#N/A</v>
      </c>
      <c r="BC1000" s="78" t="e">
        <f aca="false">VLOOKUP(F1000,PTDS2!$A$1:$Q$13,16)</f>
        <v>#N/A</v>
      </c>
      <c r="BD1000" s="78" t="e">
        <f aca="false">VLOOKUP(F1000,PTDS2!$A$1:$Q$13,17)</f>
        <v>#N/A</v>
      </c>
      <c r="BF1000" s="78" t="e">
        <f aca="false">IF(AO1000=0,"",AO1000)</f>
        <v>#N/A</v>
      </c>
      <c r="BG1000" s="78" t="e">
        <f aca="false">IF(AP1000=0,"",AP1000)</f>
        <v>#N/A</v>
      </c>
      <c r="BH1000" s="78" t="e">
        <f aca="false">IF(AQ1000=0,"",AQ1000)</f>
        <v>#N/A</v>
      </c>
      <c r="BI1000" s="78" t="e">
        <f aca="false">IF(AR1000=0,"",AR1000)</f>
        <v>#N/A</v>
      </c>
      <c r="BJ1000" s="78" t="e">
        <f aca="false">IF(AS1000=0,"",AS1000)</f>
        <v>#N/A</v>
      </c>
      <c r="BK1000" s="78" t="e">
        <f aca="false">IF(AT1000=0,"",AT1000)</f>
        <v>#N/A</v>
      </c>
      <c r="BL1000" s="78" t="e">
        <f aca="false">IF(AU1000=0,"",AU1000)</f>
        <v>#N/A</v>
      </c>
      <c r="BM1000" s="78" t="e">
        <f aca="false">IF(AV1000=0,"",AV1000)</f>
        <v>#N/A</v>
      </c>
      <c r="BN1000" s="78" t="e">
        <f aca="false">IF(AW1000=0,"",AW1000)</f>
        <v>#N/A</v>
      </c>
      <c r="BO1000" s="78" t="e">
        <f aca="false">IF(AX1000=0,"",AX1000)</f>
        <v>#N/A</v>
      </c>
      <c r="BP1000" s="78" t="e">
        <f aca="false">IF(AY1000=0,"",AY1000)</f>
        <v>#N/A</v>
      </c>
      <c r="BQ1000" s="78" t="e">
        <f aca="false">IF(AZ1000=0,"",AZ1000)</f>
        <v>#N/A</v>
      </c>
      <c r="BR1000" s="78" t="e">
        <f aca="false">IF(BA1000=0,"",BA1000)</f>
        <v>#N/A</v>
      </c>
      <c r="BS1000" s="78" t="e">
        <f aca="false">IF(BB1000=0,"",BB1000)</f>
        <v>#N/A</v>
      </c>
      <c r="BT1000" s="78" t="e">
        <f aca="false">IF(BC1000=0,"",BC1000)</f>
        <v>#N/A</v>
      </c>
      <c r="BU1000" s="78" t="e">
        <f aca="false">IF(BD1000=0,"",BD1000)</f>
        <v>#N/A</v>
      </c>
    </row>
    <row r="1001" customFormat="false" ht="30" hidden="false" customHeight="true" outlineLevel="0" collapsed="false">
      <c r="H1001" s="144"/>
      <c r="I1001" s="145"/>
      <c r="J1001" s="116"/>
      <c r="K1001" s="124" t="str">
        <f aca="false">IF(ISBLANK(I1001),"",ROUND(IF(J1001&lt;&gt;"€",IF(J1001="$",I1001*TRANSFERENCIAS!$E$29,I1001*TRANSFERENCIAS!$H$29),I1001),2))</f>
        <v/>
      </c>
      <c r="L1001" s="146"/>
      <c r="M1001" s="146"/>
      <c r="N1001" s="146"/>
      <c r="O1001" s="146"/>
      <c r="P1001" s="146"/>
    </row>
    <row r="1002" customFormat="false" ht="30" hidden="false" customHeight="true" outlineLevel="0" collapsed="false">
      <c r="H1002" s="144"/>
      <c r="I1002" s="145"/>
      <c r="L1002" s="146"/>
      <c r="M1002" s="146"/>
      <c r="N1002" s="146"/>
      <c r="O1002" s="146"/>
      <c r="P1002" s="146"/>
    </row>
    <row r="1003" customFormat="false" ht="30" hidden="false" customHeight="true" outlineLevel="0" collapsed="false">
      <c r="H1003" s="144"/>
      <c r="I1003" s="145"/>
      <c r="L1003" s="146"/>
      <c r="M1003" s="146"/>
      <c r="N1003" s="146"/>
      <c r="O1003" s="146"/>
      <c r="P1003" s="146"/>
    </row>
    <row r="1004" customFormat="false" ht="30" hidden="false" customHeight="true" outlineLevel="0" collapsed="false">
      <c r="H1004" s="144"/>
      <c r="I1004" s="145"/>
      <c r="L1004" s="146"/>
      <c r="M1004" s="146"/>
      <c r="N1004" s="146"/>
      <c r="O1004" s="146"/>
      <c r="P1004" s="146"/>
    </row>
    <row r="1005" customFormat="false" ht="30" hidden="false" customHeight="true" outlineLevel="0" collapsed="false">
      <c r="H1005" s="144"/>
      <c r="I1005" s="145"/>
      <c r="L1005" s="146"/>
      <c r="M1005" s="146"/>
      <c r="N1005" s="146"/>
      <c r="O1005" s="146"/>
      <c r="P1005" s="146"/>
    </row>
    <row r="1006" customFormat="false" ht="30" hidden="false" customHeight="true" outlineLevel="0" collapsed="false">
      <c r="H1006" s="144"/>
      <c r="I1006" s="145"/>
      <c r="L1006" s="146"/>
      <c r="M1006" s="146"/>
      <c r="N1006" s="146"/>
      <c r="O1006" s="146"/>
      <c r="P1006" s="146"/>
    </row>
    <row r="1007" customFormat="false" ht="30" hidden="false" customHeight="true" outlineLevel="0" collapsed="false">
      <c r="H1007" s="144"/>
      <c r="I1007" s="145"/>
      <c r="L1007" s="146"/>
      <c r="M1007" s="146"/>
      <c r="N1007" s="146"/>
      <c r="O1007" s="146"/>
      <c r="P1007" s="146"/>
    </row>
    <row r="1008" customFormat="false" ht="30" hidden="false" customHeight="true" outlineLevel="0" collapsed="false">
      <c r="H1008" s="144"/>
      <c r="I1008" s="145"/>
      <c r="L1008" s="146"/>
      <c r="M1008" s="146"/>
      <c r="N1008" s="146"/>
      <c r="O1008" s="146"/>
      <c r="P1008" s="146"/>
    </row>
    <row r="1009" customFormat="false" ht="30" hidden="false" customHeight="true" outlineLevel="0" collapsed="false">
      <c r="H1009" s="144"/>
      <c r="I1009" s="145"/>
      <c r="L1009" s="146"/>
      <c r="M1009" s="146"/>
      <c r="N1009" s="146"/>
      <c r="O1009" s="146"/>
      <c r="P1009" s="146"/>
    </row>
    <row r="1010" customFormat="false" ht="30" hidden="false" customHeight="true" outlineLevel="0" collapsed="false">
      <c r="H1010" s="144"/>
      <c r="I1010" s="145"/>
      <c r="L1010" s="146"/>
      <c r="M1010" s="146"/>
      <c r="N1010" s="146"/>
      <c r="O1010" s="146"/>
      <c r="P1010" s="146"/>
    </row>
    <row r="1011" customFormat="false" ht="30" hidden="false" customHeight="true" outlineLevel="0" collapsed="false">
      <c r="H1011" s="144"/>
      <c r="I1011" s="145"/>
      <c r="L1011" s="146"/>
      <c r="M1011" s="146"/>
      <c r="N1011" s="146"/>
      <c r="O1011" s="146"/>
      <c r="P1011" s="146"/>
    </row>
    <row r="1012" customFormat="false" ht="30" hidden="false" customHeight="true" outlineLevel="0" collapsed="false">
      <c r="H1012" s="144"/>
      <c r="I1012" s="145"/>
      <c r="L1012" s="146"/>
      <c r="M1012" s="146"/>
      <c r="N1012" s="146"/>
      <c r="O1012" s="146"/>
      <c r="P1012" s="146"/>
    </row>
    <row r="1013" customFormat="false" ht="30" hidden="false" customHeight="true" outlineLevel="0" collapsed="false">
      <c r="H1013" s="144"/>
      <c r="I1013" s="145"/>
      <c r="L1013" s="146"/>
      <c r="M1013" s="146"/>
      <c r="N1013" s="146"/>
      <c r="O1013" s="146"/>
      <c r="P1013" s="146"/>
    </row>
    <row r="1014" customFormat="false" ht="30" hidden="false" customHeight="true" outlineLevel="0" collapsed="false">
      <c r="H1014" s="144"/>
      <c r="I1014" s="145"/>
      <c r="L1014" s="146"/>
      <c r="M1014" s="146"/>
      <c r="N1014" s="146"/>
      <c r="O1014" s="146"/>
      <c r="P1014" s="146"/>
    </row>
    <row r="1015" customFormat="false" ht="30" hidden="false" customHeight="true" outlineLevel="0" collapsed="false">
      <c r="H1015" s="144"/>
      <c r="I1015" s="145"/>
      <c r="L1015" s="146"/>
      <c r="M1015" s="146"/>
      <c r="N1015" s="146"/>
      <c r="O1015" s="146"/>
      <c r="P1015" s="146"/>
    </row>
    <row r="1016" customFormat="false" ht="30" hidden="false" customHeight="true" outlineLevel="0" collapsed="false">
      <c r="H1016" s="144"/>
      <c r="I1016" s="145"/>
      <c r="L1016" s="146"/>
      <c r="M1016" s="146"/>
      <c r="N1016" s="146"/>
      <c r="O1016" s="146"/>
      <c r="P1016" s="146"/>
    </row>
    <row r="1017" customFormat="false" ht="30" hidden="false" customHeight="true" outlineLevel="0" collapsed="false">
      <c r="H1017" s="144"/>
      <c r="I1017" s="145"/>
      <c r="L1017" s="146"/>
      <c r="M1017" s="146"/>
      <c r="N1017" s="146"/>
      <c r="O1017" s="146"/>
      <c r="P1017" s="146"/>
    </row>
    <row r="1018" customFormat="false" ht="30" hidden="false" customHeight="true" outlineLevel="0" collapsed="false">
      <c r="H1018" s="144"/>
      <c r="I1018" s="145"/>
      <c r="L1018" s="146"/>
      <c r="M1018" s="146"/>
      <c r="N1018" s="146"/>
      <c r="O1018" s="146"/>
      <c r="P1018" s="146"/>
    </row>
    <row r="1019" customFormat="false" ht="30" hidden="false" customHeight="true" outlineLevel="0" collapsed="false">
      <c r="H1019" s="144"/>
      <c r="I1019" s="145"/>
      <c r="L1019" s="146"/>
      <c r="M1019" s="146"/>
      <c r="N1019" s="146"/>
      <c r="O1019" s="146"/>
      <c r="P1019" s="146"/>
    </row>
    <row r="1020" customFormat="false" ht="30" hidden="false" customHeight="true" outlineLevel="0" collapsed="false">
      <c r="H1020" s="144"/>
      <c r="I1020" s="145"/>
      <c r="L1020" s="146"/>
      <c r="M1020" s="146"/>
      <c r="N1020" s="146"/>
      <c r="O1020" s="146"/>
      <c r="P1020" s="146"/>
    </row>
    <row r="1021" customFormat="false" ht="30" hidden="false" customHeight="true" outlineLevel="0" collapsed="false">
      <c r="H1021" s="144"/>
      <c r="I1021" s="145"/>
      <c r="L1021" s="146"/>
      <c r="M1021" s="146"/>
      <c r="N1021" s="146"/>
      <c r="O1021" s="146"/>
      <c r="P1021" s="146"/>
    </row>
    <row r="1022" customFormat="false" ht="30" hidden="false" customHeight="true" outlineLevel="0" collapsed="false">
      <c r="H1022" s="144"/>
      <c r="I1022" s="145"/>
      <c r="L1022" s="146"/>
      <c r="M1022" s="146"/>
      <c r="N1022" s="146"/>
      <c r="O1022" s="146"/>
      <c r="P1022" s="146"/>
    </row>
    <row r="1023" customFormat="false" ht="30" hidden="false" customHeight="true" outlineLevel="0" collapsed="false">
      <c r="H1023" s="144"/>
      <c r="I1023" s="145"/>
      <c r="L1023" s="146"/>
      <c r="M1023" s="146"/>
      <c r="N1023" s="146"/>
      <c r="O1023" s="146"/>
      <c r="P1023" s="146"/>
    </row>
    <row r="1024" customFormat="false" ht="30" hidden="false" customHeight="true" outlineLevel="0" collapsed="false">
      <c r="H1024" s="144"/>
      <c r="I1024" s="145"/>
      <c r="L1024" s="146"/>
      <c r="M1024" s="146"/>
      <c r="N1024" s="146"/>
      <c r="O1024" s="146"/>
      <c r="P1024" s="146"/>
    </row>
    <row r="1025" customFormat="false" ht="30" hidden="false" customHeight="true" outlineLevel="0" collapsed="false">
      <c r="H1025" s="144"/>
      <c r="I1025" s="145"/>
      <c r="L1025" s="146"/>
      <c r="M1025" s="146"/>
      <c r="N1025" s="146"/>
      <c r="O1025" s="146"/>
      <c r="P1025" s="146"/>
    </row>
    <row r="1026" customFormat="false" ht="30" hidden="false" customHeight="true" outlineLevel="0" collapsed="false">
      <c r="H1026" s="144"/>
      <c r="I1026" s="145"/>
      <c r="L1026" s="146"/>
      <c r="M1026" s="146"/>
      <c r="N1026" s="146"/>
      <c r="O1026" s="146"/>
      <c r="P1026" s="146"/>
    </row>
    <row r="1027" customFormat="false" ht="30" hidden="false" customHeight="true" outlineLevel="0" collapsed="false">
      <c r="H1027" s="144"/>
      <c r="I1027" s="145"/>
      <c r="L1027" s="146"/>
      <c r="M1027" s="146"/>
      <c r="N1027" s="146"/>
      <c r="O1027" s="146"/>
      <c r="P1027" s="146"/>
    </row>
    <row r="1028" customFormat="false" ht="30" hidden="false" customHeight="true" outlineLevel="0" collapsed="false">
      <c r="H1028" s="144"/>
      <c r="I1028" s="145"/>
      <c r="L1028" s="146"/>
      <c r="M1028" s="146"/>
      <c r="N1028" s="146"/>
      <c r="O1028" s="146"/>
      <c r="P1028" s="146"/>
    </row>
    <row r="1029" customFormat="false" ht="30" hidden="false" customHeight="true" outlineLevel="0" collapsed="false">
      <c r="H1029" s="144"/>
      <c r="I1029" s="145"/>
      <c r="L1029" s="146"/>
      <c r="M1029" s="146"/>
      <c r="N1029" s="146"/>
      <c r="O1029" s="146"/>
      <c r="P1029" s="146"/>
    </row>
    <row r="1030" customFormat="false" ht="30" hidden="false" customHeight="true" outlineLevel="0" collapsed="false">
      <c r="H1030" s="144"/>
      <c r="I1030" s="145"/>
      <c r="L1030" s="146"/>
      <c r="M1030" s="146"/>
      <c r="N1030" s="146"/>
      <c r="O1030" s="146"/>
      <c r="P1030" s="146"/>
    </row>
    <row r="1031" customFormat="false" ht="30" hidden="false" customHeight="true" outlineLevel="0" collapsed="false">
      <c r="H1031" s="144"/>
      <c r="I1031" s="145"/>
      <c r="L1031" s="146"/>
      <c r="M1031" s="146"/>
      <c r="N1031" s="146"/>
      <c r="O1031" s="146"/>
      <c r="P1031" s="146"/>
    </row>
    <row r="1032" customFormat="false" ht="30" hidden="false" customHeight="true" outlineLevel="0" collapsed="false">
      <c r="H1032" s="144"/>
      <c r="I1032" s="145"/>
      <c r="L1032" s="146"/>
      <c r="M1032" s="146"/>
      <c r="N1032" s="146"/>
      <c r="O1032" s="146"/>
      <c r="P1032" s="146"/>
    </row>
    <row r="1033" customFormat="false" ht="30" hidden="false" customHeight="true" outlineLevel="0" collapsed="false">
      <c r="H1033" s="144"/>
      <c r="I1033" s="145"/>
      <c r="L1033" s="146"/>
      <c r="M1033" s="146"/>
      <c r="N1033" s="146"/>
      <c r="O1033" s="146"/>
      <c r="P1033" s="146"/>
    </row>
    <row r="1034" customFormat="false" ht="30" hidden="false" customHeight="true" outlineLevel="0" collapsed="false">
      <c r="H1034" s="144"/>
      <c r="I1034" s="145"/>
      <c r="L1034" s="146"/>
      <c r="M1034" s="146"/>
      <c r="N1034" s="146"/>
      <c r="O1034" s="146"/>
      <c r="P1034" s="146"/>
    </row>
    <row r="1035" customFormat="false" ht="30" hidden="false" customHeight="true" outlineLevel="0" collapsed="false">
      <c r="H1035" s="144"/>
      <c r="I1035" s="145"/>
      <c r="L1035" s="146"/>
      <c r="M1035" s="146"/>
      <c r="N1035" s="146"/>
      <c r="O1035" s="146"/>
      <c r="P1035" s="146"/>
    </row>
    <row r="1036" customFormat="false" ht="30" hidden="false" customHeight="true" outlineLevel="0" collapsed="false">
      <c r="H1036" s="144"/>
      <c r="I1036" s="145"/>
      <c r="L1036" s="146"/>
      <c r="M1036" s="146"/>
      <c r="N1036" s="146"/>
      <c r="O1036" s="146"/>
      <c r="P1036" s="146"/>
    </row>
    <row r="1037" customFormat="false" ht="30" hidden="false" customHeight="true" outlineLevel="0" collapsed="false">
      <c r="H1037" s="144"/>
      <c r="I1037" s="145"/>
      <c r="L1037" s="146"/>
      <c r="M1037" s="146"/>
      <c r="N1037" s="146"/>
      <c r="O1037" s="146"/>
      <c r="P1037" s="146"/>
    </row>
    <row r="1038" customFormat="false" ht="30" hidden="false" customHeight="true" outlineLevel="0" collapsed="false">
      <c r="H1038" s="144"/>
      <c r="I1038" s="145"/>
      <c r="L1038" s="146"/>
      <c r="M1038" s="146"/>
      <c r="N1038" s="146"/>
      <c r="O1038" s="146"/>
      <c r="P1038" s="146"/>
    </row>
    <row r="1039" customFormat="false" ht="30" hidden="false" customHeight="true" outlineLevel="0" collapsed="false">
      <c r="H1039" s="144"/>
      <c r="I1039" s="145"/>
      <c r="L1039" s="146"/>
      <c r="M1039" s="146"/>
      <c r="N1039" s="146"/>
      <c r="O1039" s="146"/>
      <c r="P1039" s="146"/>
    </row>
    <row r="1040" customFormat="false" ht="30" hidden="false" customHeight="true" outlineLevel="0" collapsed="false">
      <c r="H1040" s="144"/>
      <c r="I1040" s="145"/>
      <c r="L1040" s="146"/>
      <c r="M1040" s="146"/>
      <c r="N1040" s="146"/>
      <c r="O1040" s="146"/>
      <c r="P1040" s="146"/>
    </row>
    <row r="1041" customFormat="false" ht="30" hidden="false" customHeight="true" outlineLevel="0" collapsed="false">
      <c r="H1041" s="144"/>
      <c r="I1041" s="145"/>
      <c r="L1041" s="146"/>
      <c r="M1041" s="146"/>
      <c r="N1041" s="146"/>
      <c r="O1041" s="146"/>
      <c r="P1041" s="146"/>
    </row>
    <row r="1042" customFormat="false" ht="30" hidden="false" customHeight="true" outlineLevel="0" collapsed="false">
      <c r="H1042" s="144"/>
      <c r="I1042" s="145"/>
      <c r="L1042" s="146"/>
      <c r="M1042" s="146"/>
      <c r="N1042" s="146"/>
      <c r="O1042" s="146"/>
      <c r="P1042" s="146"/>
    </row>
    <row r="1043" customFormat="false" ht="30" hidden="false" customHeight="true" outlineLevel="0" collapsed="false">
      <c r="H1043" s="144"/>
      <c r="I1043" s="145"/>
      <c r="L1043" s="146"/>
      <c r="M1043" s="146"/>
      <c r="N1043" s="146"/>
      <c r="O1043" s="146"/>
      <c r="P1043" s="146"/>
    </row>
    <row r="1044" customFormat="false" ht="30" hidden="false" customHeight="true" outlineLevel="0" collapsed="false">
      <c r="H1044" s="144"/>
      <c r="I1044" s="145"/>
      <c r="L1044" s="146"/>
      <c r="M1044" s="146"/>
      <c r="N1044" s="146"/>
      <c r="O1044" s="146"/>
      <c r="P1044" s="146"/>
    </row>
    <row r="1045" customFormat="false" ht="30" hidden="false" customHeight="true" outlineLevel="0" collapsed="false">
      <c r="H1045" s="144"/>
      <c r="I1045" s="145"/>
      <c r="L1045" s="146"/>
      <c r="M1045" s="146"/>
      <c r="N1045" s="146"/>
      <c r="O1045" s="146"/>
      <c r="P1045" s="146"/>
    </row>
    <row r="1046" customFormat="false" ht="30" hidden="false" customHeight="true" outlineLevel="0" collapsed="false">
      <c r="H1046" s="144"/>
      <c r="I1046" s="145"/>
      <c r="L1046" s="146"/>
      <c r="M1046" s="146"/>
      <c r="N1046" s="146"/>
      <c r="O1046" s="146"/>
      <c r="P1046" s="146"/>
    </row>
    <row r="1047" customFormat="false" ht="30" hidden="false" customHeight="true" outlineLevel="0" collapsed="false">
      <c r="H1047" s="144"/>
      <c r="I1047" s="145"/>
      <c r="L1047" s="146"/>
      <c r="M1047" s="146"/>
      <c r="N1047" s="146"/>
      <c r="O1047" s="146"/>
      <c r="P1047" s="146"/>
    </row>
    <row r="1048" customFormat="false" ht="30" hidden="false" customHeight="true" outlineLevel="0" collapsed="false">
      <c r="H1048" s="144"/>
      <c r="I1048" s="145"/>
      <c r="L1048" s="146"/>
      <c r="M1048" s="146"/>
      <c r="N1048" s="146"/>
      <c r="O1048" s="146"/>
      <c r="P1048" s="146"/>
    </row>
    <row r="1049" customFormat="false" ht="30" hidden="false" customHeight="true" outlineLevel="0" collapsed="false">
      <c r="H1049" s="144"/>
      <c r="I1049" s="145"/>
      <c r="L1049" s="146"/>
      <c r="M1049" s="146"/>
      <c r="N1049" s="146"/>
      <c r="O1049" s="146"/>
      <c r="P1049" s="146"/>
    </row>
    <row r="1050" customFormat="false" ht="30" hidden="false" customHeight="true" outlineLevel="0" collapsed="false">
      <c r="H1050" s="144"/>
      <c r="I1050" s="145"/>
      <c r="L1050" s="146"/>
      <c r="M1050" s="146"/>
      <c r="N1050" s="146"/>
      <c r="O1050" s="146"/>
      <c r="P1050" s="146"/>
    </row>
    <row r="1051" customFormat="false" ht="30" hidden="false" customHeight="true" outlineLevel="0" collapsed="false">
      <c r="H1051" s="144"/>
      <c r="I1051" s="145"/>
      <c r="L1051" s="146"/>
      <c r="M1051" s="146"/>
      <c r="N1051" s="146"/>
      <c r="O1051" s="146"/>
      <c r="P1051" s="146"/>
    </row>
  </sheetData>
  <sheetProtection sheet="true" password="d9b7" objects="true" scenarios="true"/>
  <mergeCells count="18">
    <mergeCell ref="A1:B1"/>
    <mergeCell ref="C1:M1"/>
    <mergeCell ref="N1:P1"/>
    <mergeCell ref="L2:P2"/>
    <mergeCell ref="A3:Q3"/>
    <mergeCell ref="A4:A6"/>
    <mergeCell ref="B4:B6"/>
    <mergeCell ref="C4:C6"/>
    <mergeCell ref="D4:D6"/>
    <mergeCell ref="E4:E6"/>
    <mergeCell ref="F4:F6"/>
    <mergeCell ref="G4:G6"/>
    <mergeCell ref="H4:H6"/>
    <mergeCell ref="I4:I6"/>
    <mergeCell ref="J4:J6"/>
    <mergeCell ref="K4:K6"/>
    <mergeCell ref="L4:Q4"/>
    <mergeCell ref="Q5:Q6"/>
  </mergeCells>
  <conditionalFormatting sqref="Q7:Q1000">
    <cfRule type="cellIs" priority="2" operator="equal" aboveAverage="0" equalAverage="0" bottom="0" percent="0" rank="0" text="" dxfId="5">
      <formula>"P"</formula>
    </cfRule>
    <cfRule type="cellIs" priority="3" operator="greaterThan" aboveAverage="0" equalAverage="0" bottom="0" percent="0" rank="0" text="" dxfId="6">
      <formula>0.025</formula>
    </cfRule>
  </conditionalFormatting>
  <conditionalFormatting sqref="J7:J1001">
    <cfRule type="cellIs" priority="4" operator="equal" aboveAverage="0" equalAverage="0" bottom="0" percent="0" rank="0" text="" dxfId="7">
      <formula>"€"</formula>
    </cfRule>
    <cfRule type="cellIs" priority="5" operator="equal" aboveAverage="0" equalAverage="0" bottom="0" percent="0" rank="0" text="" dxfId="8">
      <formula>"$"</formula>
    </cfRule>
  </conditionalFormatting>
  <dataValidations count="5">
    <dataValidation allowBlank="true" errorStyle="stop" operator="between" showDropDown="false" showErrorMessage="true" showInputMessage="false" sqref="J7:J1001" type="list">
      <formula1>$W$2:$W$4</formula1>
      <formula2>0</formula2>
    </dataValidation>
    <dataValidation allowBlank="true" errorStyle="stop" operator="between" showDropDown="false" showErrorMessage="true" showInputMessage="false" sqref="P7" type="list">
      <formula1>$AA$2:$AA$3</formula1>
      <formula2>0</formula2>
    </dataValidation>
    <dataValidation allowBlank="true" errorStyle="stop" operator="between" showDropDown="false" showErrorMessage="true" showInputMessage="false" sqref="G7:G1000" type="list">
      <formula1>BF7:BU7</formula1>
      <formula2>0</formula2>
    </dataValidation>
    <dataValidation allowBlank="true" errorStyle="stop" operator="between" showDropDown="false" showErrorMessage="true" showInputMessage="false" sqref="F7:F1000" type="list">
      <formula1>$AE$7:$AE$20</formula1>
      <formula2>0</formula2>
    </dataValidation>
    <dataValidation allowBlank="true" errorStyle="stop" operator="between" showDropDown="false" showErrorMessage="true" showInputMessage="false" sqref="L6:P6" type="list">
      <formula1>$AD$1:$AD$8</formula1>
      <formula2>0</formula2>
    </dataValidation>
  </dataValidations>
  <hyperlinks>
    <hyperlink ref="A1" location="'HOJA DE INSTRUCCIONES'!A1" display="VOLVER"/>
  </hyperlinks>
  <printOptions headings="false" gridLines="false" gridLinesSet="true" horizontalCentered="false" verticalCentered="false"/>
  <pageMargins left="0.196527777777778" right="0.196527777777778" top="0.354166666666667" bottom="0.614583333333333" header="0" footer="0"/>
  <pageSetup paperSize="9" scale="64" fitToWidth="1" fitToHeight="1" pageOrder="downThenOver" orientation="landscape" blackAndWhite="false" draft="false" cellComments="none" horizontalDpi="300" verticalDpi="300" copies="1"/>
  <headerFooter differentFirst="false" differentOddEven="false">
    <oddHeader>&amp;R&amp;"Tahoma,Negrita"&amp;8ANEXO VI&amp;"Tahoma,Normal"-B JUSTIFICACIÓN</oddHeader>
    <oddFooter>&amp;C&amp;"Tahoma,Normal"&amp;8Página &amp;P&amp;R&amp;8En________________ a______ de_________ de   _______
(firmar y sellar)</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55"/>
  <sheetViews>
    <sheetView showFormulas="false" showGridLines="true" showRowColHeaders="true" showZeros="true" rightToLeft="false" tabSelected="false" showOutlineSymbols="true" defaultGridColor="true" view="normal" topLeftCell="A1" colorId="64" zoomScale="65" zoomScaleNormal="65" zoomScalePageLayoutView="75" workbookViewId="0">
      <selection pane="topLeft" activeCell="F4" activeCellId="0" sqref="F4"/>
    </sheetView>
  </sheetViews>
  <sheetFormatPr defaultColWidth="11.2734375" defaultRowHeight="14.25" zeroHeight="false" outlineLevelRow="0" outlineLevelCol="0"/>
  <cols>
    <col collapsed="false" customWidth="true" hidden="false" outlineLevel="0" max="1" min="1" style="161" width="3.49"/>
    <col collapsed="false" customWidth="true" hidden="false" outlineLevel="0" max="2" min="2" style="161" width="9.14"/>
    <col collapsed="false" customWidth="true" hidden="false" outlineLevel="0" max="3" min="3" style="162" width="2.56"/>
    <col collapsed="false" customWidth="true" hidden="false" outlineLevel="0" max="4" min="4" style="163" width="4.27"/>
    <col collapsed="false" customWidth="true" hidden="false" outlineLevel="0" max="12" min="5" style="164" width="4.27"/>
    <col collapsed="false" customWidth="true" hidden="false" outlineLevel="0" max="13" min="13" style="164" width="7.99"/>
    <col collapsed="false" customWidth="true" hidden="false" outlineLevel="0" max="14" min="14" style="165" width="14.7"/>
    <col collapsed="false" customWidth="true" hidden="false" outlineLevel="0" max="15" min="15" style="165" width="16.13"/>
    <col collapsed="false" customWidth="true" hidden="false" outlineLevel="0" max="16" min="16" style="165" width="14.49"/>
    <col collapsed="false" customWidth="true" hidden="false" outlineLevel="0" max="17" min="17" style="165" width="13.27"/>
    <col collapsed="false" customWidth="true" hidden="false" outlineLevel="0" max="18" min="18" style="165" width="16.27"/>
    <col collapsed="false" customWidth="true" hidden="false" outlineLevel="0" max="19" min="19" style="166" width="1.7"/>
    <col collapsed="false" customWidth="true" hidden="false" outlineLevel="0" max="20" min="20" style="167" width="1.99"/>
    <col collapsed="false" customWidth="false" hidden="false" outlineLevel="0" max="257" min="21" style="165" width="11.27"/>
  </cols>
  <sheetData>
    <row r="1" s="172" customFormat="true" ht="19.5" hidden="false" customHeight="true" outlineLevel="0" collapsed="false">
      <c r="A1" s="168" t="s">
        <v>111</v>
      </c>
      <c r="B1" s="168"/>
      <c r="C1" s="168"/>
      <c r="D1" s="168"/>
      <c r="E1" s="168"/>
      <c r="F1" s="168"/>
      <c r="G1" s="168"/>
      <c r="H1" s="168"/>
      <c r="I1" s="169"/>
      <c r="J1" s="169"/>
      <c r="K1" s="169"/>
      <c r="L1" s="169"/>
      <c r="M1" s="169"/>
      <c r="N1" s="170"/>
      <c r="O1" s="170"/>
      <c r="P1" s="170"/>
      <c r="Q1" s="170"/>
      <c r="R1" s="170"/>
      <c r="S1" s="171"/>
      <c r="T1" s="171"/>
    </row>
    <row r="2" s="172" customFormat="true" ht="5.25" hidden="false" customHeight="true" outlineLevel="0" collapsed="false">
      <c r="A2" s="173"/>
      <c r="B2" s="173"/>
      <c r="C2" s="174"/>
      <c r="D2" s="175"/>
      <c r="E2" s="169"/>
      <c r="F2" s="169"/>
      <c r="G2" s="169"/>
      <c r="H2" s="169"/>
      <c r="I2" s="169"/>
      <c r="J2" s="169"/>
      <c r="K2" s="169"/>
      <c r="L2" s="169"/>
      <c r="M2" s="169"/>
      <c r="N2" s="170"/>
      <c r="O2" s="170"/>
      <c r="P2" s="170"/>
      <c r="Q2" s="170"/>
      <c r="R2" s="170"/>
      <c r="S2" s="171"/>
      <c r="T2" s="171"/>
    </row>
    <row r="3" s="179" customFormat="true" ht="12.75" hidden="false" customHeight="true" outlineLevel="0" collapsed="false">
      <c r="A3" s="176"/>
      <c r="B3" s="177" t="s">
        <v>51</v>
      </c>
      <c r="C3" s="177"/>
      <c r="D3" s="177"/>
      <c r="E3" s="177"/>
      <c r="F3" s="40" t="str">
        <f aca="false">IF(ISBLANK('HOJA DE INSTRUCCIONES'!G4),"",'HOJA DE INSTRUCCIONES'!G4)</f>
        <v/>
      </c>
      <c r="G3" s="40"/>
      <c r="H3" s="40"/>
      <c r="I3" s="40"/>
      <c r="J3" s="40"/>
      <c r="K3" s="40"/>
      <c r="L3" s="40"/>
      <c r="M3" s="40"/>
      <c r="N3" s="40"/>
      <c r="O3" s="40"/>
      <c r="P3" s="40"/>
      <c r="Q3" s="40"/>
      <c r="R3" s="40"/>
      <c r="S3" s="178"/>
      <c r="T3" s="178"/>
    </row>
    <row r="4" s="179" customFormat="true" ht="37.5" hidden="false" customHeight="true" outlineLevel="0" collapsed="false">
      <c r="A4" s="176"/>
      <c r="B4" s="177" t="s">
        <v>52</v>
      </c>
      <c r="C4" s="177"/>
      <c r="D4" s="177"/>
      <c r="E4" s="177"/>
      <c r="F4" s="40" t="str">
        <f aca="false">IF(ISBLANK('HOJA DE INSTRUCCIONES'!G5),"",'HOJA DE INSTRUCCIONES'!G5)</f>
        <v/>
      </c>
      <c r="G4" s="40"/>
      <c r="H4" s="40"/>
      <c r="I4" s="40"/>
      <c r="J4" s="40"/>
      <c r="K4" s="40"/>
      <c r="L4" s="40"/>
      <c r="M4" s="40"/>
      <c r="N4" s="40"/>
      <c r="O4" s="40"/>
      <c r="P4" s="40"/>
      <c r="Q4" s="40"/>
      <c r="R4" s="40"/>
      <c r="S4" s="178"/>
      <c r="T4" s="178"/>
    </row>
    <row r="5" s="172" customFormat="true" ht="8.25" hidden="false" customHeight="true" outlineLevel="0" collapsed="false">
      <c r="A5" s="180"/>
      <c r="B5" s="180"/>
      <c r="C5" s="181"/>
      <c r="D5" s="175"/>
      <c r="E5" s="169"/>
      <c r="F5" s="169"/>
      <c r="G5" s="169"/>
      <c r="H5" s="169"/>
      <c r="I5" s="169"/>
      <c r="J5" s="169"/>
      <c r="K5" s="169"/>
      <c r="L5" s="169"/>
      <c r="M5" s="169"/>
      <c r="N5" s="170"/>
      <c r="O5" s="170"/>
      <c r="P5" s="170"/>
      <c r="Q5" s="170"/>
      <c r="R5" s="170"/>
      <c r="S5" s="171"/>
      <c r="T5" s="171"/>
    </row>
    <row r="6" s="192" customFormat="true" ht="26.25" hidden="false" customHeight="true" outlineLevel="0" collapsed="false">
      <c r="A6" s="182" t="s">
        <v>112</v>
      </c>
      <c r="B6" s="183"/>
      <c r="C6" s="184"/>
      <c r="D6" s="185"/>
      <c r="E6" s="185"/>
      <c r="F6" s="185"/>
      <c r="G6" s="185"/>
      <c r="H6" s="185"/>
      <c r="I6" s="185"/>
      <c r="J6" s="185"/>
      <c r="K6" s="186"/>
      <c r="L6" s="187"/>
      <c r="M6" s="188"/>
      <c r="N6" s="189" t="s">
        <v>113</v>
      </c>
      <c r="O6" s="189"/>
      <c r="P6" s="189"/>
      <c r="Q6" s="189"/>
      <c r="R6" s="189"/>
      <c r="S6" s="190"/>
      <c r="T6" s="191"/>
    </row>
    <row r="7" s="192" customFormat="true" ht="27.75" hidden="false" customHeight="true" outlineLevel="0" collapsed="false">
      <c r="A7" s="193" t="s">
        <v>114</v>
      </c>
      <c r="B7" s="194"/>
      <c r="C7" s="195"/>
      <c r="D7" s="196"/>
      <c r="E7" s="196"/>
      <c r="F7" s="196"/>
      <c r="G7" s="196"/>
      <c r="H7" s="196"/>
      <c r="I7" s="196"/>
      <c r="J7" s="196"/>
      <c r="K7" s="196"/>
      <c r="L7" s="196"/>
      <c r="M7" s="197"/>
      <c r="N7" s="198" t="s">
        <v>115</v>
      </c>
      <c r="O7" s="199" t="s">
        <v>116</v>
      </c>
      <c r="P7" s="199" t="s">
        <v>117</v>
      </c>
      <c r="Q7" s="199" t="s">
        <v>118</v>
      </c>
      <c r="R7" s="199" t="s">
        <v>119</v>
      </c>
      <c r="S7" s="200"/>
      <c r="T7" s="201"/>
    </row>
    <row r="8" customFormat="false" ht="20.1" hidden="false" customHeight="true" outlineLevel="0" collapsed="false">
      <c r="A8" s="202" t="s">
        <v>120</v>
      </c>
      <c r="B8" s="203" t="s">
        <v>121</v>
      </c>
      <c r="C8" s="204"/>
      <c r="D8" s="205"/>
      <c r="E8" s="206"/>
      <c r="F8" s="207"/>
      <c r="G8" s="207"/>
      <c r="H8" s="207"/>
      <c r="I8" s="207"/>
      <c r="J8" s="207"/>
      <c r="K8" s="207"/>
      <c r="L8" s="207"/>
      <c r="M8" s="207"/>
      <c r="N8" s="208"/>
      <c r="O8" s="208"/>
      <c r="P8" s="208"/>
      <c r="Q8" s="208"/>
      <c r="R8" s="208"/>
      <c r="S8" s="209"/>
      <c r="T8" s="210"/>
    </row>
    <row r="9" customFormat="false" ht="20.1" hidden="false" customHeight="true" outlineLevel="0" collapsed="false">
      <c r="A9" s="211"/>
      <c r="B9" s="212" t="s">
        <v>122</v>
      </c>
      <c r="C9" s="213" t="s">
        <v>123</v>
      </c>
      <c r="D9" s="214"/>
      <c r="E9" s="207"/>
      <c r="F9" s="207"/>
      <c r="G9" s="207"/>
      <c r="H9" s="207"/>
      <c r="I9" s="207"/>
      <c r="J9" s="207"/>
      <c r="K9" s="207"/>
      <c r="L9" s="207"/>
      <c r="M9" s="207"/>
      <c r="N9" s="215"/>
      <c r="O9" s="215"/>
      <c r="P9" s="215"/>
      <c r="Q9" s="215"/>
      <c r="R9" s="216"/>
      <c r="S9" s="217"/>
      <c r="T9" s="210"/>
    </row>
    <row r="10" customFormat="false" ht="15.95" hidden="false" customHeight="true" outlineLevel="0" collapsed="false">
      <c r="A10" s="211"/>
      <c r="B10" s="218"/>
      <c r="C10" s="219"/>
      <c r="D10" s="220"/>
      <c r="E10" s="220"/>
      <c r="F10" s="220"/>
      <c r="G10" s="220"/>
      <c r="H10" s="220"/>
      <c r="I10" s="220"/>
      <c r="J10" s="220"/>
      <c r="K10" s="220"/>
      <c r="L10" s="220"/>
      <c r="M10" s="220"/>
      <c r="N10" s="221"/>
      <c r="O10" s="222"/>
      <c r="P10" s="222"/>
      <c r="Q10" s="222"/>
      <c r="R10" s="223"/>
      <c r="S10" s="224"/>
      <c r="T10" s="210"/>
    </row>
    <row r="11" customFormat="false" ht="15.95" hidden="false" customHeight="true" outlineLevel="0" collapsed="false">
      <c r="A11" s="211"/>
      <c r="B11" s="218" t="s">
        <v>122</v>
      </c>
      <c r="C11" s="219" t="n">
        <v>2</v>
      </c>
      <c r="D11" s="225" t="s">
        <v>124</v>
      </c>
      <c r="E11" s="225"/>
      <c r="F11" s="225"/>
      <c r="G11" s="225"/>
      <c r="H11" s="225"/>
      <c r="I11" s="225"/>
      <c r="J11" s="225"/>
      <c r="K11" s="225"/>
      <c r="L11" s="225"/>
      <c r="M11" s="225"/>
      <c r="N11" s="226" t="n">
        <f aca="false">SUMIF('RELACIÓN TOTAL JUSTIFICANTES'!$F$6:$F$1000,'RELACIÓN TOTAL JUSTIFICANTES'!$AE$6,'RELACIÓN TOTAL JUSTIFICANTES'!$Q$6:$Q$1000)</f>
        <v>0</v>
      </c>
      <c r="O11" s="227" t="n">
        <f aca="false">SUMIF('RELACIÓN TOTAL JUSTIFICANTES'!$F$6:$F$1000,'RELACIÓN TOTAL JUSTIFICANTES'!$AE$6,'RELACIÓN TOTAL JUSTIFICANTES'!$M$6:$M$1000)</f>
        <v>0</v>
      </c>
      <c r="P11" s="227" t="n">
        <f aca="false">SUMIF('RELACIÓN TOTAL JUSTIFICANTES'!$F$6:$F$1000,'RELACIÓN TOTAL JUSTIFICANTES'!$AE$6,'RELACIÓN TOTAL JUSTIFICANTES'!$N$6:$N$1000)</f>
        <v>0</v>
      </c>
      <c r="Q11" s="227" t="n">
        <f aca="false">SUMIF('OTROS FINANCIADORES'!$F$7:$F$1000,'RELACIÓN TOTAL JUSTIFICANTES'!$AE$6,'OTROS FINANCIADORES'!$W$7:$W$1000)</f>
        <v>0</v>
      </c>
      <c r="R11" s="228" t="n">
        <f aca="false">SUM(N11:Q11)</f>
        <v>0</v>
      </c>
      <c r="S11" s="229"/>
      <c r="T11" s="210"/>
    </row>
    <row r="12" customFormat="false" ht="15.95" hidden="false" customHeight="true" outlineLevel="0" collapsed="false">
      <c r="A12" s="211"/>
      <c r="B12" s="218" t="s">
        <v>122</v>
      </c>
      <c r="C12" s="219" t="n">
        <v>3</v>
      </c>
      <c r="D12" s="225" t="s">
        <v>125</v>
      </c>
      <c r="E12" s="225"/>
      <c r="F12" s="225"/>
      <c r="G12" s="225"/>
      <c r="H12" s="225"/>
      <c r="I12" s="225"/>
      <c r="J12" s="225"/>
      <c r="K12" s="225"/>
      <c r="L12" s="225"/>
      <c r="M12" s="225"/>
      <c r="N12" s="226" t="n">
        <f aca="false">SUMIF('RELACIÓN TOTAL JUSTIFICANTES'!$F$6:$F$1000,'RELACIÓN TOTAL JUSTIFICANTES'!$AE$7,'RELACIÓN TOTAL JUSTIFICANTES'!$Q$6:$Q$1000)</f>
        <v>0</v>
      </c>
      <c r="O12" s="227" t="n">
        <f aca="false">SUMIF('RELACIÓN TOTAL JUSTIFICANTES'!$F$6:$F$1000,'RELACIÓN TOTAL JUSTIFICANTES'!$AE$7,'RELACIÓN TOTAL JUSTIFICANTES'!$M$6:$M$1000)</f>
        <v>0</v>
      </c>
      <c r="P12" s="227" t="n">
        <f aca="false">SUMIF('RELACIÓN TOTAL JUSTIFICANTES'!$F$6:$F$1000,'RELACIÓN TOTAL JUSTIFICANTES'!$AE$7,'RELACIÓN TOTAL JUSTIFICANTES'!$N$6:$N$1000)</f>
        <v>0</v>
      </c>
      <c r="Q12" s="227" t="n">
        <f aca="false">SUMIF('OTROS FINANCIADORES'!$F$7:$F$1000,'RELACIÓN TOTAL JUSTIFICANTES'!$AE$7,'OTROS FINANCIADORES'!$W$7:$W$1000)</f>
        <v>0</v>
      </c>
      <c r="R12" s="228" t="n">
        <f aca="false">SUM(N12:Q12)</f>
        <v>0</v>
      </c>
      <c r="S12" s="229"/>
      <c r="T12" s="210"/>
    </row>
    <row r="13" customFormat="false" ht="15.95" hidden="false" customHeight="true" outlineLevel="0" collapsed="false">
      <c r="A13" s="211"/>
      <c r="B13" s="218" t="s">
        <v>122</v>
      </c>
      <c r="C13" s="219" t="n">
        <v>4</v>
      </c>
      <c r="D13" s="225" t="s">
        <v>126</v>
      </c>
      <c r="E13" s="225"/>
      <c r="F13" s="225"/>
      <c r="G13" s="225"/>
      <c r="H13" s="225"/>
      <c r="I13" s="225"/>
      <c r="J13" s="225"/>
      <c r="K13" s="225"/>
      <c r="L13" s="225"/>
      <c r="M13" s="225"/>
      <c r="N13" s="226" t="n">
        <f aca="false">SUMIF('RELACIÓN TOTAL JUSTIFICANTES'!$F$6:$F$1000,'RELACIÓN TOTAL JUSTIFICANTES'!$AE$8,'RELACIÓN TOTAL JUSTIFICANTES'!$Q$6:$Q$1000)</f>
        <v>0</v>
      </c>
      <c r="O13" s="227" t="n">
        <f aca="false">SUMIF('RELACIÓN TOTAL JUSTIFICANTES'!$F$6:$F$1000,'RELACIÓN TOTAL JUSTIFICANTES'!$AE$8,'RELACIÓN TOTAL JUSTIFICANTES'!$M$6:$M$1000)</f>
        <v>0</v>
      </c>
      <c r="P13" s="227" t="n">
        <f aca="false">SUMIF('RELACIÓN TOTAL JUSTIFICANTES'!$F$6:$F$1000,'RELACIÓN TOTAL JUSTIFICANTES'!$AE$8,'RELACIÓN TOTAL JUSTIFICANTES'!$N$6:$N$1000)</f>
        <v>0</v>
      </c>
      <c r="Q13" s="227" t="n">
        <f aca="false">SUMIF('OTROS FINANCIADORES'!$F$7:$F$1000,'RELACIÓN TOTAL JUSTIFICANTES'!$AE$8,'OTROS FINANCIADORES'!$W$7:$W$1000)</f>
        <v>0</v>
      </c>
      <c r="R13" s="228" t="n">
        <f aca="false">SUM(N13:Q13)</f>
        <v>0</v>
      </c>
      <c r="S13" s="229"/>
      <c r="T13" s="210"/>
    </row>
    <row r="14" customFormat="false" ht="15.95" hidden="false" customHeight="true" outlineLevel="0" collapsed="false">
      <c r="A14" s="211"/>
      <c r="B14" s="218" t="s">
        <v>122</v>
      </c>
      <c r="C14" s="219" t="n">
        <v>5</v>
      </c>
      <c r="D14" s="225" t="s">
        <v>127</v>
      </c>
      <c r="E14" s="225"/>
      <c r="F14" s="225"/>
      <c r="G14" s="225"/>
      <c r="H14" s="225"/>
      <c r="I14" s="225"/>
      <c r="J14" s="225"/>
      <c r="K14" s="225"/>
      <c r="L14" s="225"/>
      <c r="M14" s="225"/>
      <c r="N14" s="226" t="n">
        <f aca="false">SUMIF('RELACIÓN TOTAL JUSTIFICANTES'!$F$6:$F$1000,'RELACIÓN TOTAL JUSTIFICANTES'!$AE$9,'RELACIÓN TOTAL JUSTIFICANTES'!$Q$6:$Q$1000)</f>
        <v>0</v>
      </c>
      <c r="O14" s="227" t="n">
        <f aca="false">SUMIF('RELACIÓN TOTAL JUSTIFICANTES'!$F$6:$F$1000,'RELACIÓN TOTAL JUSTIFICANTES'!$AE$9,'RELACIÓN TOTAL JUSTIFICANTES'!$M$6:$M$1000)</f>
        <v>0</v>
      </c>
      <c r="P14" s="227" t="n">
        <f aca="false">SUMIF('RELACIÓN TOTAL JUSTIFICANTES'!$F$6:$F$1000,'RELACIÓN TOTAL JUSTIFICANTES'!$AE$9,'RELACIÓN TOTAL JUSTIFICANTES'!$N$6:$N$1000)</f>
        <v>0</v>
      </c>
      <c r="Q14" s="227" t="n">
        <f aca="false">SUMIF('OTROS FINANCIADORES'!$F$7:$F$1000,'RELACIÓN TOTAL JUSTIFICANTES'!$AE$9,'OTROS FINANCIADORES'!$W$7:$W$1000)</f>
        <v>0</v>
      </c>
      <c r="R14" s="228" t="n">
        <f aca="false">SUM(N14:Q14)</f>
        <v>0</v>
      </c>
      <c r="S14" s="229"/>
      <c r="T14" s="210"/>
    </row>
    <row r="15" customFormat="false" ht="15.95" hidden="false" customHeight="true" outlineLevel="0" collapsed="false">
      <c r="A15" s="211"/>
      <c r="B15" s="218" t="s">
        <v>122</v>
      </c>
      <c r="C15" s="219" t="n">
        <v>6</v>
      </c>
      <c r="D15" s="225" t="s">
        <v>128</v>
      </c>
      <c r="E15" s="225"/>
      <c r="F15" s="225"/>
      <c r="G15" s="225"/>
      <c r="H15" s="225"/>
      <c r="I15" s="225"/>
      <c r="J15" s="225"/>
      <c r="K15" s="225"/>
      <c r="L15" s="225"/>
      <c r="M15" s="225"/>
      <c r="N15" s="226" t="n">
        <f aca="false">SUMIF('RELACIÓN TOTAL JUSTIFICANTES'!$F$6:$F$1000,'RELACIÓN TOTAL JUSTIFICANTES'!$AE$10,'RELACIÓN TOTAL JUSTIFICANTES'!$Q$6:$Q$1000)</f>
        <v>0</v>
      </c>
      <c r="O15" s="227" t="n">
        <f aca="false">SUMIF('RELACIÓN TOTAL JUSTIFICANTES'!$F$6:$F$1000,'RELACIÓN TOTAL JUSTIFICANTES'!$AE$10,'RELACIÓN TOTAL JUSTIFICANTES'!$M$6:$M$1000)</f>
        <v>0</v>
      </c>
      <c r="P15" s="227" t="n">
        <f aca="false">SUMIF('RELACIÓN TOTAL JUSTIFICANTES'!$F$6:$F$1000,'RELACIÓN TOTAL JUSTIFICANTES'!$AE$10,'RELACIÓN TOTAL JUSTIFICANTES'!$N$6:$N$1000)</f>
        <v>0</v>
      </c>
      <c r="Q15" s="227" t="n">
        <f aca="false">SUMIF('OTROS FINANCIADORES'!$F$7:$F$1000,'RELACIÓN TOTAL JUSTIFICANTES'!$AE$10,'OTROS FINANCIADORES'!$W$7:$W$1000)</f>
        <v>0</v>
      </c>
      <c r="R15" s="228" t="n">
        <f aca="false">SUM(N15:Q15)</f>
        <v>0</v>
      </c>
      <c r="S15" s="229"/>
      <c r="T15" s="210"/>
      <c r="U15" s="230"/>
    </row>
    <row r="16" customFormat="false" ht="15.95" hidden="false" customHeight="true" outlineLevel="0" collapsed="false">
      <c r="A16" s="211"/>
      <c r="B16" s="218" t="s">
        <v>122</v>
      </c>
      <c r="C16" s="219" t="n">
        <v>7</v>
      </c>
      <c r="D16" s="225" t="s">
        <v>129</v>
      </c>
      <c r="E16" s="225"/>
      <c r="F16" s="225"/>
      <c r="G16" s="225"/>
      <c r="H16" s="225"/>
      <c r="I16" s="225"/>
      <c r="J16" s="225"/>
      <c r="K16" s="225"/>
      <c r="L16" s="225"/>
      <c r="M16" s="225"/>
      <c r="N16" s="226" t="n">
        <f aca="false">SUMIF('RELACIÓN TOTAL JUSTIFICANTES'!$F$6:$F$1000,'RELACIÓN TOTAL JUSTIFICANTES'!$AE$11,'RELACIÓN TOTAL JUSTIFICANTES'!$Q$6:$Q$1000)</f>
        <v>0</v>
      </c>
      <c r="O16" s="227" t="n">
        <f aca="false">SUMIF('RELACIÓN TOTAL JUSTIFICANTES'!$F$6:$F$1000,'RELACIÓN TOTAL JUSTIFICANTES'!$AE$11,'RELACIÓN TOTAL JUSTIFICANTES'!$M$6:$M$1000)</f>
        <v>0</v>
      </c>
      <c r="P16" s="227" t="n">
        <f aca="false">SUMIF('RELACIÓN TOTAL JUSTIFICANTES'!$F$6:$F$1000,'RELACIÓN TOTAL JUSTIFICANTES'!$AE$11,'RELACIÓN TOTAL JUSTIFICANTES'!$N$6:$N$1000)</f>
        <v>0</v>
      </c>
      <c r="Q16" s="227" t="n">
        <f aca="false">SUMIF('OTROS FINANCIADORES'!$F$7:$F$1000,'RELACIÓN TOTAL JUSTIFICANTES'!$AE$11,'OTROS FINANCIADORES'!$W$7:$W$1000)</f>
        <v>0</v>
      </c>
      <c r="R16" s="228" t="n">
        <f aca="false">SUM(N16:Q16)</f>
        <v>0</v>
      </c>
      <c r="S16" s="229"/>
      <c r="T16" s="210"/>
    </row>
    <row r="17" customFormat="false" ht="15.95" hidden="false" customHeight="true" outlineLevel="0" collapsed="false">
      <c r="A17" s="211"/>
      <c r="B17" s="218" t="s">
        <v>122</v>
      </c>
      <c r="C17" s="219" t="n">
        <v>8</v>
      </c>
      <c r="D17" s="225" t="s">
        <v>130</v>
      </c>
      <c r="E17" s="225"/>
      <c r="F17" s="225"/>
      <c r="G17" s="225"/>
      <c r="H17" s="225"/>
      <c r="I17" s="225"/>
      <c r="J17" s="225"/>
      <c r="K17" s="225"/>
      <c r="L17" s="225"/>
      <c r="M17" s="225"/>
      <c r="N17" s="231" t="n">
        <f aca="false">SUMIF('RELACIÓN TOTAL JUSTIFICANTES'!$F$6:$F$1000,'RELACIÓN TOTAL JUSTIFICANTES'!$AE$12,'RELACIÓN TOTAL JUSTIFICANTES'!$Q$6:$Q$1000)</f>
        <v>0</v>
      </c>
      <c r="O17" s="232" t="n">
        <f aca="false">SUMIF('RELACIÓN TOTAL JUSTIFICANTES'!$F$6:$F$1000,'RELACIÓN TOTAL JUSTIFICANTES'!$AE$12,'RELACIÓN TOTAL JUSTIFICANTES'!$M$6:$M$1000)</f>
        <v>0</v>
      </c>
      <c r="P17" s="232" t="n">
        <f aca="false">SUMIF('RELACIÓN TOTAL JUSTIFICANTES'!$F$6:$F$1000,'RELACIÓN TOTAL JUSTIFICANTES'!$AE$12,'RELACIÓN TOTAL JUSTIFICANTES'!$N$6:$N$1000)</f>
        <v>0</v>
      </c>
      <c r="Q17" s="232" t="n">
        <f aca="false">SUMIF('OTROS FINANCIADORES'!$F$7:$F$1000,'RELACIÓN TOTAL JUSTIFICANTES'!$AE$12,'OTROS FINANCIADORES'!$W$7:$W$1000)</f>
        <v>0</v>
      </c>
      <c r="R17" s="233" t="n">
        <f aca="false">SUM(N17:Q17)</f>
        <v>0</v>
      </c>
      <c r="S17" s="229"/>
      <c r="T17" s="234"/>
    </row>
    <row r="18" customFormat="false" ht="20.1" hidden="false" customHeight="true" outlineLevel="0" collapsed="false">
      <c r="A18" s="211"/>
      <c r="B18" s="235" t="s">
        <v>131</v>
      </c>
      <c r="C18" s="236" t="s">
        <v>132</v>
      </c>
      <c r="D18" s="237"/>
      <c r="E18" s="238"/>
      <c r="F18" s="238"/>
      <c r="G18" s="238"/>
      <c r="H18" s="238"/>
      <c r="I18" s="238"/>
      <c r="J18" s="238"/>
      <c r="K18" s="238"/>
      <c r="L18" s="238"/>
      <c r="M18" s="238"/>
      <c r="N18" s="239"/>
      <c r="O18" s="239"/>
      <c r="P18" s="239"/>
      <c r="Q18" s="240" t="s">
        <v>133</v>
      </c>
      <c r="R18" s="241" t="n">
        <f aca="false">SUM(R11:R17)</f>
        <v>0</v>
      </c>
      <c r="S18" s="224"/>
      <c r="T18" s="210"/>
    </row>
    <row r="19" customFormat="false" ht="15.95" hidden="false" customHeight="true" outlineLevel="0" collapsed="false">
      <c r="A19" s="211"/>
      <c r="B19" s="218" t="s">
        <v>131</v>
      </c>
      <c r="C19" s="219" t="n">
        <v>1</v>
      </c>
      <c r="D19" s="225" t="s">
        <v>134</v>
      </c>
      <c r="E19" s="225"/>
      <c r="F19" s="225"/>
      <c r="G19" s="225"/>
      <c r="H19" s="225"/>
      <c r="I19" s="225"/>
      <c r="J19" s="225"/>
      <c r="K19" s="225"/>
      <c r="L19" s="225"/>
      <c r="M19" s="225"/>
      <c r="N19" s="242" t="n">
        <f aca="false">SUMIF('RELACIÓN TOTAL JUSTIFICANTES'!$F$6:$F$1000,'RELACIÓN TOTAL JUSTIFICANTES'!$AE$13,'RELACIÓN TOTAL JUSTIFICANTES'!$Q$6:$Q$1000)</f>
        <v>0</v>
      </c>
      <c r="O19" s="243" t="n">
        <f aca="false">SUMIF('RELACIÓN TOTAL JUSTIFICANTES'!$F$6:$F$1000,'RELACIÓN TOTAL JUSTIFICANTES'!$AE$13,'RELACIÓN TOTAL JUSTIFICANTES'!$M$6:$M$1000)</f>
        <v>0</v>
      </c>
      <c r="P19" s="243" t="n">
        <f aca="false">SUMIF('RELACIÓN TOTAL JUSTIFICANTES'!$F$6:$F$1000,'RELACIÓN TOTAL JUSTIFICANTES'!$AE$13,'RELACIÓN TOTAL JUSTIFICANTES'!$N$6:$N$1000)</f>
        <v>0</v>
      </c>
      <c r="Q19" s="243" t="n">
        <f aca="false">SUMIF('OTROS FINANCIADORES'!$F$7:$F$1000,'RELACIÓN TOTAL JUSTIFICANTES'!$AE$13,'OTROS FINANCIADORES'!$W$7:$W$1000)</f>
        <v>0</v>
      </c>
      <c r="R19" s="244" t="n">
        <f aca="false">SUM(N19:Q19)</f>
        <v>0</v>
      </c>
      <c r="S19" s="229"/>
      <c r="T19" s="210"/>
    </row>
    <row r="20" customFormat="false" ht="15.95" hidden="false" customHeight="true" outlineLevel="0" collapsed="false">
      <c r="A20" s="211"/>
      <c r="B20" s="218" t="s">
        <v>131</v>
      </c>
      <c r="C20" s="219" t="n">
        <v>2</v>
      </c>
      <c r="D20" s="225" t="s">
        <v>135</v>
      </c>
      <c r="E20" s="225"/>
      <c r="F20" s="225"/>
      <c r="G20" s="225"/>
      <c r="H20" s="225"/>
      <c r="I20" s="225"/>
      <c r="J20" s="225"/>
      <c r="K20" s="225"/>
      <c r="L20" s="225"/>
      <c r="M20" s="225"/>
      <c r="N20" s="226" t="n">
        <f aca="false">SUMIF('RELACIÓN TOTAL JUSTIFICANTES'!$F$6:$F$1000,'RELACIÓN TOTAL JUSTIFICANTES'!$AE$14,'RELACIÓN TOTAL JUSTIFICANTES'!$Q$6:$Q$1000)</f>
        <v>0</v>
      </c>
      <c r="O20" s="227" t="n">
        <f aca="false">SUMIF('RELACIÓN TOTAL JUSTIFICANTES'!$F$6:$F$1000,'RELACIÓN TOTAL JUSTIFICANTES'!$AE$14,'RELACIÓN TOTAL JUSTIFICANTES'!$M$6:$M$1000)</f>
        <v>0</v>
      </c>
      <c r="P20" s="227" t="n">
        <f aca="false">SUMIF('RELACIÓN TOTAL JUSTIFICANTES'!$F$6:$F$1000,'RELACIÓN TOTAL JUSTIFICANTES'!$AE$14,'RELACIÓN TOTAL JUSTIFICANTES'!$N$6:$N$1000)</f>
        <v>0</v>
      </c>
      <c r="Q20" s="227" t="n">
        <f aca="false">SUMIF('OTROS FINANCIADORES'!$F$7:$F$1000,'RELACIÓN TOTAL JUSTIFICANTES'!$AE$14,'OTROS FINANCIADORES'!$W$7:$W$1000)</f>
        <v>0</v>
      </c>
      <c r="R20" s="228" t="n">
        <f aca="false">SUM(N20:Q20)</f>
        <v>0</v>
      </c>
      <c r="S20" s="229"/>
      <c r="T20" s="210"/>
    </row>
    <row r="21" customFormat="false" ht="15.95" hidden="false" customHeight="true" outlineLevel="0" collapsed="false">
      <c r="A21" s="211"/>
      <c r="B21" s="218" t="s">
        <v>131</v>
      </c>
      <c r="C21" s="219" t="n">
        <v>3</v>
      </c>
      <c r="D21" s="225" t="s">
        <v>136</v>
      </c>
      <c r="E21" s="225"/>
      <c r="F21" s="225"/>
      <c r="G21" s="225"/>
      <c r="H21" s="225"/>
      <c r="I21" s="225"/>
      <c r="J21" s="225"/>
      <c r="K21" s="225"/>
      <c r="L21" s="225"/>
      <c r="M21" s="225"/>
      <c r="N21" s="226" t="n">
        <f aca="false">SUMIF('RELACIÓN TOTAL JUSTIFICANTES'!$F$6:$F$1000,'RELACIÓN TOTAL JUSTIFICANTES'!$AE$15,'RELACIÓN TOTAL JUSTIFICANTES'!$Q$6:$Q$1000)</f>
        <v>0</v>
      </c>
      <c r="O21" s="227" t="n">
        <f aca="false">SUMIF('RELACIÓN TOTAL JUSTIFICANTES'!$F$6:$F$1000,'RELACIÓN TOTAL JUSTIFICANTES'!$AE$15,'RELACIÓN TOTAL JUSTIFICANTES'!$M$6:$M$1000)</f>
        <v>0</v>
      </c>
      <c r="P21" s="227" t="n">
        <f aca="false">SUMIF('RELACIÓN TOTAL JUSTIFICANTES'!$F$6:$F$1000,'RELACIÓN TOTAL JUSTIFICANTES'!$AE$15,'RELACIÓN TOTAL JUSTIFICANTES'!$N$6:$N$1000)</f>
        <v>0</v>
      </c>
      <c r="Q21" s="227" t="n">
        <f aca="false">SUMIF('OTROS FINANCIADORES'!$F$7:$F$1000,'RELACIÓN TOTAL JUSTIFICANTES'!$AE$15,'OTROS FINANCIADORES'!$W$7:$W$1000)</f>
        <v>0</v>
      </c>
      <c r="R21" s="228" t="n">
        <f aca="false">SUM(N21:Q21)</f>
        <v>0</v>
      </c>
      <c r="S21" s="229"/>
      <c r="T21" s="210"/>
    </row>
    <row r="22" customFormat="false" ht="15.95" hidden="false" customHeight="true" outlineLevel="0" collapsed="false">
      <c r="A22" s="211"/>
      <c r="B22" s="218" t="s">
        <v>131</v>
      </c>
      <c r="C22" s="219" t="n">
        <v>4</v>
      </c>
      <c r="D22" s="225" t="s">
        <v>137</v>
      </c>
      <c r="E22" s="225"/>
      <c r="F22" s="225"/>
      <c r="G22" s="225"/>
      <c r="H22" s="225"/>
      <c r="I22" s="225"/>
      <c r="J22" s="225"/>
      <c r="K22" s="225"/>
      <c r="L22" s="225"/>
      <c r="M22" s="225"/>
      <c r="N22" s="226" t="n">
        <f aca="false">SUMIF('RELACIÓN TOTAL JUSTIFICANTES'!$F$6:$F$1000,'RELACIÓN TOTAL JUSTIFICANTES'!$AE$16,'RELACIÓN TOTAL JUSTIFICANTES'!$Q$6:$Q$1000)</f>
        <v>0</v>
      </c>
      <c r="O22" s="227" t="n">
        <f aca="false">SUMIF('RELACIÓN TOTAL JUSTIFICANTES'!$F$6:$F$1000,'RELACIÓN TOTAL JUSTIFICANTES'!$AE$16,'RELACIÓN TOTAL JUSTIFICANTES'!$M$6:$M$1000)</f>
        <v>0</v>
      </c>
      <c r="P22" s="227" t="n">
        <f aca="false">SUMIF('RELACIÓN TOTAL JUSTIFICANTES'!$F$6:$F$1000,'RELACIÓN TOTAL JUSTIFICANTES'!$AE$16,'RELACIÓN TOTAL JUSTIFICANTES'!$N$6:$N$1000)</f>
        <v>0</v>
      </c>
      <c r="Q22" s="227" t="n">
        <f aca="false">SUMIF('OTROS FINANCIADORES'!$F$7:$F$1000,'RELACIÓN TOTAL JUSTIFICANTES'!$AE$16,'OTROS FINANCIADORES'!$W$7:$W$1000)</f>
        <v>0</v>
      </c>
      <c r="R22" s="228" t="n">
        <f aca="false">SUM(N22:Q22)</f>
        <v>0</v>
      </c>
      <c r="S22" s="229"/>
      <c r="T22" s="210"/>
    </row>
    <row r="23" customFormat="false" ht="15.95" hidden="false" customHeight="true" outlineLevel="0" collapsed="false">
      <c r="A23" s="211"/>
      <c r="B23" s="218" t="s">
        <v>131</v>
      </c>
      <c r="C23" s="219" t="n">
        <v>5</v>
      </c>
      <c r="D23" s="225" t="s">
        <v>138</v>
      </c>
      <c r="E23" s="225"/>
      <c r="F23" s="225"/>
      <c r="G23" s="225"/>
      <c r="H23" s="225"/>
      <c r="I23" s="225"/>
      <c r="J23" s="225"/>
      <c r="K23" s="225"/>
      <c r="L23" s="225"/>
      <c r="M23" s="225"/>
      <c r="N23" s="231" t="n">
        <f aca="false">SUMIF('RELACIÓN TOTAL JUSTIFICANTES'!$F$6:$F$1000,'RELACIÓN TOTAL JUSTIFICANTES'!$AE$17,'RELACIÓN TOTAL JUSTIFICANTES'!$Q$6:$Q$1000)</f>
        <v>0</v>
      </c>
      <c r="O23" s="232" t="n">
        <f aca="false">SUMIF('RELACIÓN TOTAL JUSTIFICANTES'!$F$6:$F$1000,'RELACIÓN TOTAL JUSTIFICANTES'!$AE$17,'RELACIÓN TOTAL JUSTIFICANTES'!$M$6:$M$1000)</f>
        <v>0</v>
      </c>
      <c r="P23" s="232" t="n">
        <f aca="false">SUMIF('RELACIÓN TOTAL JUSTIFICANTES'!$F$6:$F$1000,'RELACIÓN TOTAL JUSTIFICANTES'!$AE$17,'RELACIÓN TOTAL JUSTIFICANTES'!$N$6:$N$1000)</f>
        <v>0</v>
      </c>
      <c r="Q23" s="232" t="n">
        <f aca="false">SUMIF('OTROS FINANCIADORES'!$F$7:$F$1000,'RELACIÓN TOTAL JUSTIFICANTES'!$AE$17,'OTROS FINANCIADORES'!$W$7:$W$1000)</f>
        <v>0</v>
      </c>
      <c r="R23" s="233" t="n">
        <f aca="false">SUM(N23:Q23)</f>
        <v>0</v>
      </c>
      <c r="S23" s="229"/>
      <c r="T23" s="210"/>
    </row>
    <row r="24" customFormat="false" ht="13.5" hidden="false" customHeight="true" outlineLevel="0" collapsed="false">
      <c r="A24" s="211"/>
      <c r="B24" s="218"/>
      <c r="C24" s="219"/>
      <c r="D24" s="245"/>
      <c r="E24" s="246"/>
      <c r="F24" s="246"/>
      <c r="G24" s="246"/>
      <c r="H24" s="246"/>
      <c r="I24" s="246"/>
      <c r="J24" s="246"/>
      <c r="K24" s="246"/>
      <c r="L24" s="246"/>
      <c r="M24" s="246"/>
      <c r="N24" s="247"/>
      <c r="O24" s="247"/>
      <c r="P24" s="247"/>
      <c r="Q24" s="240" t="s">
        <v>139</v>
      </c>
      <c r="R24" s="248" t="n">
        <f aca="false">SUM(R19:R23)</f>
        <v>0</v>
      </c>
      <c r="S24" s="241"/>
      <c r="T24" s="210"/>
    </row>
    <row r="25" customFormat="false" ht="16.5" hidden="false" customHeight="true" outlineLevel="0" collapsed="false">
      <c r="A25" s="249"/>
      <c r="B25" s="250"/>
      <c r="C25" s="251"/>
      <c r="D25" s="252"/>
      <c r="E25" s="253"/>
      <c r="F25" s="253"/>
      <c r="G25" s="253"/>
      <c r="H25" s="253"/>
      <c r="I25" s="253"/>
      <c r="J25" s="253"/>
      <c r="K25" s="253"/>
      <c r="L25" s="253"/>
      <c r="M25" s="253"/>
      <c r="N25" s="254"/>
      <c r="O25" s="254"/>
      <c r="P25" s="255"/>
      <c r="Q25" s="256" t="s">
        <v>140</v>
      </c>
      <c r="R25" s="257" t="n">
        <f aca="false">+R24+R18</f>
        <v>0</v>
      </c>
      <c r="S25" s="258"/>
      <c r="T25" s="210"/>
    </row>
    <row r="26" customFormat="false" ht="10.5" hidden="false" customHeight="true" outlineLevel="0" collapsed="false">
      <c r="A26" s="250"/>
      <c r="B26" s="259"/>
      <c r="C26" s="251"/>
      <c r="D26" s="252"/>
      <c r="E26" s="253"/>
      <c r="F26" s="253"/>
      <c r="G26" s="253"/>
      <c r="H26" s="253"/>
      <c r="I26" s="253"/>
      <c r="J26" s="253"/>
      <c r="K26" s="253"/>
      <c r="L26" s="253"/>
      <c r="M26" s="253"/>
      <c r="N26" s="254"/>
      <c r="O26" s="254"/>
      <c r="P26" s="254"/>
      <c r="Q26" s="260"/>
      <c r="R26" s="261"/>
      <c r="S26" s="258"/>
      <c r="T26" s="210"/>
    </row>
    <row r="27" customFormat="false" ht="20.1" hidden="false" customHeight="true" outlineLevel="0" collapsed="false">
      <c r="A27" s="262" t="s">
        <v>141</v>
      </c>
      <c r="B27" s="263" t="s">
        <v>142</v>
      </c>
      <c r="C27" s="264"/>
      <c r="D27" s="265"/>
      <c r="E27" s="266"/>
      <c r="F27" s="266"/>
      <c r="G27" s="266"/>
      <c r="H27" s="266"/>
      <c r="I27" s="266"/>
      <c r="J27" s="266"/>
      <c r="K27" s="266"/>
      <c r="L27" s="266"/>
      <c r="M27" s="266"/>
      <c r="N27" s="267"/>
      <c r="O27" s="267"/>
      <c r="P27" s="267"/>
      <c r="Q27" s="267"/>
      <c r="R27" s="267"/>
      <c r="S27" s="268"/>
      <c r="T27" s="210"/>
    </row>
    <row r="28" customFormat="false" ht="15.95" hidden="false" customHeight="true" outlineLevel="0" collapsed="false">
      <c r="A28" s="269"/>
      <c r="B28" s="270" t="s">
        <v>122</v>
      </c>
      <c r="C28" s="271" t="s">
        <v>143</v>
      </c>
      <c r="D28" s="271"/>
      <c r="E28" s="271"/>
      <c r="F28" s="271"/>
      <c r="G28" s="271"/>
      <c r="H28" s="271"/>
      <c r="I28" s="271"/>
      <c r="J28" s="271"/>
      <c r="K28" s="271"/>
      <c r="L28" s="271"/>
      <c r="M28" s="271"/>
      <c r="N28" s="242" t="n">
        <f aca="false">SUMIF('RELACIÓN TOTAL JUSTIFICANTES'!$F$6:$F$1000,'RELACIÓN TOTAL JUSTIFICANTES'!$AE$18,'RELACIÓN TOTAL JUSTIFICANTES'!$Q$6:$Q$1000)</f>
        <v>0</v>
      </c>
      <c r="O28" s="243" t="n">
        <f aca="false">SUMIF('RELACIÓN TOTAL JUSTIFICANTES'!$F$6:$F$1000,'RELACIÓN TOTAL JUSTIFICANTES'!$AE$18,'RELACIÓN TOTAL JUSTIFICANTES'!$M$6:$M$1000)</f>
        <v>0</v>
      </c>
      <c r="P28" s="243" t="n">
        <f aca="false">SUMIF('RELACIÓN TOTAL JUSTIFICANTES'!$F$6:$F$1000,'RELACIÓN TOTAL JUSTIFICANTES'!$AE$18,'RELACIÓN TOTAL JUSTIFICANTES'!$N$6:$N$1000)</f>
        <v>0</v>
      </c>
      <c r="Q28" s="243" t="n">
        <f aca="false">SUMIF('OTROS FINANCIADORES'!$F$7:$F$1000,'RELACIÓN TOTAL JUSTIFICANTES'!$AE$18,'OTROS FINANCIADORES'!$W$7:$W$1000)</f>
        <v>0</v>
      </c>
      <c r="R28" s="244" t="n">
        <f aca="false">SUM(N28:Q28)</f>
        <v>0</v>
      </c>
      <c r="S28" s="272"/>
      <c r="T28" s="210"/>
    </row>
    <row r="29" customFormat="false" ht="15.95" hidden="false" customHeight="true" outlineLevel="0" collapsed="false">
      <c r="A29" s="269"/>
      <c r="B29" s="273" t="s">
        <v>131</v>
      </c>
      <c r="C29" s="274" t="s">
        <v>144</v>
      </c>
      <c r="D29" s="274"/>
      <c r="E29" s="274"/>
      <c r="F29" s="274"/>
      <c r="G29" s="274"/>
      <c r="H29" s="274"/>
      <c r="I29" s="274"/>
      <c r="J29" s="274"/>
      <c r="K29" s="274"/>
      <c r="L29" s="274"/>
      <c r="M29" s="274"/>
      <c r="N29" s="231" t="n">
        <f aca="false">SUMIF('RELACIÓN TOTAL JUSTIFICANTES'!$F$6:$F$1000,'RELACIÓN TOTAL JUSTIFICANTES'!$AE$19,'RELACIÓN TOTAL JUSTIFICANTES'!$Q$6:$Q$1000)</f>
        <v>0</v>
      </c>
      <c r="O29" s="232" t="n">
        <f aca="false">SUMIF('RELACIÓN TOTAL JUSTIFICANTES'!$F$6:$F$1000,'RELACIÓN TOTAL JUSTIFICANTES'!$AE$19,'RELACIÓN TOTAL JUSTIFICANTES'!$M$6:$M$1000)</f>
        <v>0</v>
      </c>
      <c r="P29" s="232" t="n">
        <f aca="false">SUMIF('RELACIÓN TOTAL JUSTIFICANTES'!$F$6:$F$1000,'RELACIÓN TOTAL JUSTIFICANTES'!$AE$19,'RELACIÓN TOTAL JUSTIFICANTES'!$N$6:$N$1000)</f>
        <v>0</v>
      </c>
      <c r="Q29" s="232" t="n">
        <f aca="false">SUMIF('OTROS FINANCIADORES'!$F$7:$F$1000,'RELACIÓN TOTAL JUSTIFICANTES'!$AE$19,'OTROS FINANCIADORES'!$W$7:$W$1000)</f>
        <v>0</v>
      </c>
      <c r="R29" s="233" t="n">
        <f aca="false">SUM(N29:Q29)</f>
        <v>0</v>
      </c>
      <c r="S29" s="272"/>
      <c r="T29" s="210"/>
    </row>
    <row r="30" customFormat="false" ht="16.5" hidden="false" customHeight="true" outlineLevel="0" collapsed="false">
      <c r="A30" s="275"/>
      <c r="B30" s="276"/>
      <c r="C30" s="277"/>
      <c r="D30" s="278"/>
      <c r="E30" s="279"/>
      <c r="F30" s="279"/>
      <c r="G30" s="279"/>
      <c r="H30" s="279"/>
      <c r="I30" s="279"/>
      <c r="J30" s="279"/>
      <c r="K30" s="279"/>
      <c r="L30" s="279"/>
      <c r="M30" s="279"/>
      <c r="N30" s="280"/>
      <c r="O30" s="280"/>
      <c r="P30" s="280"/>
      <c r="Q30" s="281" t="s">
        <v>145</v>
      </c>
      <c r="R30" s="282" t="n">
        <f aca="false">SUM(R28:R29)</f>
        <v>0</v>
      </c>
      <c r="S30" s="283"/>
      <c r="T30" s="210"/>
    </row>
    <row r="31" customFormat="false" ht="15" hidden="false" customHeight="true" outlineLevel="0" collapsed="false">
      <c r="A31" s="284" t="s">
        <v>146</v>
      </c>
      <c r="B31" s="285" t="s">
        <v>147</v>
      </c>
      <c r="C31" s="181"/>
      <c r="D31" s="169"/>
      <c r="E31" s="169"/>
      <c r="F31" s="169"/>
      <c r="G31" s="169"/>
      <c r="H31" s="169"/>
      <c r="I31" s="169"/>
      <c r="J31" s="169"/>
      <c r="K31" s="169"/>
      <c r="L31" s="169"/>
      <c r="M31" s="169"/>
      <c r="N31" s="286"/>
      <c r="O31" s="287"/>
      <c r="P31" s="287"/>
      <c r="Q31" s="287"/>
      <c r="R31" s="287"/>
      <c r="S31" s="288"/>
      <c r="T31" s="234"/>
    </row>
    <row r="32" customFormat="false" ht="18" hidden="false" customHeight="true" outlineLevel="0" collapsed="false">
      <c r="A32" s="284"/>
      <c r="B32" s="289" t="s">
        <v>148</v>
      </c>
      <c r="C32" s="289"/>
      <c r="D32" s="289"/>
      <c r="E32" s="289"/>
      <c r="F32" s="289"/>
      <c r="G32" s="289"/>
      <c r="H32" s="289"/>
      <c r="I32" s="289"/>
      <c r="J32" s="289"/>
      <c r="K32" s="289"/>
      <c r="L32" s="289"/>
      <c r="M32" s="289"/>
      <c r="N32" s="290" t="n">
        <f aca="false">+N33+N35</f>
        <v>0</v>
      </c>
      <c r="O32" s="290" t="n">
        <f aca="false">+O33+O35</f>
        <v>0</v>
      </c>
      <c r="P32" s="290" t="n">
        <f aca="false">+P33+P35</f>
        <v>0</v>
      </c>
      <c r="Q32" s="290" t="n">
        <f aca="false">+Q33+Q35</f>
        <v>0</v>
      </c>
      <c r="R32" s="291" t="n">
        <f aca="false">+R33+R35</f>
        <v>0</v>
      </c>
      <c r="S32" s="292"/>
      <c r="T32" s="293"/>
    </row>
    <row r="33" customFormat="false" ht="18" hidden="false" customHeight="true" outlineLevel="0" collapsed="false">
      <c r="A33" s="284"/>
      <c r="B33" s="294" t="s">
        <v>149</v>
      </c>
      <c r="C33" s="295"/>
      <c r="D33" s="296"/>
      <c r="E33" s="296"/>
      <c r="F33" s="296"/>
      <c r="G33" s="296"/>
      <c r="H33" s="296"/>
      <c r="I33" s="296"/>
      <c r="J33" s="296"/>
      <c r="K33" s="296"/>
      <c r="L33" s="296"/>
      <c r="M33" s="296"/>
      <c r="N33" s="297" t="n">
        <f aca="false">SUM(N11:N23)</f>
        <v>0</v>
      </c>
      <c r="O33" s="297" t="n">
        <f aca="false">SUM(O11:O23)</f>
        <v>0</v>
      </c>
      <c r="P33" s="297" t="n">
        <f aca="false">SUM(P11:P23)</f>
        <v>0</v>
      </c>
      <c r="Q33" s="297" t="n">
        <f aca="false">+SUM(Q9:Q23)</f>
        <v>0</v>
      </c>
      <c r="R33" s="298" t="n">
        <f aca="false">SUM(N33:Q33)</f>
        <v>0</v>
      </c>
      <c r="S33" s="292"/>
      <c r="T33" s="293"/>
    </row>
    <row r="34" customFormat="false" ht="18" hidden="false" customHeight="true" outlineLevel="0" collapsed="false">
      <c r="A34" s="284"/>
      <c r="B34" s="294" t="s">
        <v>150</v>
      </c>
      <c r="C34" s="295"/>
      <c r="D34" s="296"/>
      <c r="E34" s="296"/>
      <c r="F34" s="296"/>
      <c r="G34" s="296"/>
      <c r="H34" s="296"/>
      <c r="I34" s="296"/>
      <c r="J34" s="296"/>
      <c r="K34" s="296"/>
      <c r="L34" s="296"/>
      <c r="M34" s="296"/>
      <c r="N34" s="299" t="e">
        <f aca="false">+N33/$R$32</f>
        <v>#DIV/0!</v>
      </c>
      <c r="O34" s="299" t="e">
        <f aca="false">+O33/$R$32</f>
        <v>#DIV/0!</v>
      </c>
      <c r="P34" s="299" t="e">
        <f aca="false">+P33/$R$32</f>
        <v>#DIV/0!</v>
      </c>
      <c r="Q34" s="299" t="e">
        <f aca="false">+Q33/$R$32</f>
        <v>#DIV/0!</v>
      </c>
      <c r="R34" s="300" t="e">
        <f aca="false">+R33/$R$32</f>
        <v>#DIV/0!</v>
      </c>
      <c r="S34" s="301"/>
      <c r="T34" s="302"/>
    </row>
    <row r="35" s="309" customFormat="true" ht="18" hidden="false" customHeight="true" outlineLevel="0" collapsed="false">
      <c r="A35" s="284"/>
      <c r="B35" s="303" t="s">
        <v>151</v>
      </c>
      <c r="C35" s="304"/>
      <c r="D35" s="305"/>
      <c r="E35" s="305"/>
      <c r="F35" s="305"/>
      <c r="G35" s="305"/>
      <c r="H35" s="305"/>
      <c r="I35" s="305"/>
      <c r="J35" s="305"/>
      <c r="K35" s="305"/>
      <c r="L35" s="305"/>
      <c r="M35" s="305"/>
      <c r="N35" s="306" t="n">
        <f aca="false">SUM(N28:N29)</f>
        <v>0</v>
      </c>
      <c r="O35" s="306" t="n">
        <f aca="false">SUM(O28:O29)</f>
        <v>0</v>
      </c>
      <c r="P35" s="306" t="n">
        <f aca="false">SUM(P28:P29)</f>
        <v>0</v>
      </c>
      <c r="Q35" s="306" t="n">
        <f aca="false">SUM(Q28:Q29)</f>
        <v>0</v>
      </c>
      <c r="R35" s="307" t="n">
        <f aca="false">SUM(N35:Q35)</f>
        <v>0</v>
      </c>
      <c r="S35" s="292"/>
      <c r="T35" s="308"/>
    </row>
    <row r="36" customFormat="false" ht="18" hidden="false" customHeight="true" outlineLevel="0" collapsed="false">
      <c r="A36" s="284"/>
      <c r="B36" s="310" t="s">
        <v>152</v>
      </c>
      <c r="C36" s="277"/>
      <c r="D36" s="311"/>
      <c r="E36" s="311"/>
      <c r="F36" s="311"/>
      <c r="G36" s="311"/>
      <c r="H36" s="311"/>
      <c r="I36" s="311"/>
      <c r="J36" s="311"/>
      <c r="K36" s="311"/>
      <c r="L36" s="311"/>
      <c r="M36" s="311"/>
      <c r="N36" s="312" t="e">
        <f aca="false">+N35/$R$32</f>
        <v>#DIV/0!</v>
      </c>
      <c r="O36" s="312" t="e">
        <f aca="false">+O35/$R$32</f>
        <v>#DIV/0!</v>
      </c>
      <c r="P36" s="312" t="e">
        <f aca="false">+P35/$R$32</f>
        <v>#DIV/0!</v>
      </c>
      <c r="Q36" s="312" t="e">
        <f aca="false">+Q35/$R$32</f>
        <v>#DIV/0!</v>
      </c>
      <c r="R36" s="313" t="e">
        <f aca="false">+R35/$R$32</f>
        <v>#DIV/0!</v>
      </c>
      <c r="S36" s="292"/>
      <c r="T36" s="302"/>
    </row>
    <row r="37" customFormat="false" ht="9.95" hidden="false" customHeight="true" outlineLevel="0" collapsed="false">
      <c r="A37" s="314"/>
      <c r="B37" s="315"/>
      <c r="C37" s="315"/>
      <c r="D37" s="316"/>
      <c r="E37" s="316"/>
      <c r="F37" s="316"/>
      <c r="G37" s="316"/>
      <c r="H37" s="316"/>
      <c r="I37" s="316"/>
      <c r="J37" s="316"/>
      <c r="K37" s="316"/>
      <c r="L37" s="316"/>
      <c r="M37" s="316"/>
      <c r="N37" s="317"/>
      <c r="O37" s="318"/>
      <c r="P37" s="318"/>
      <c r="Q37" s="318"/>
      <c r="R37" s="318"/>
      <c r="S37" s="318"/>
      <c r="T37" s="319"/>
    </row>
    <row r="38" customFormat="false" ht="14.25" hidden="false" customHeight="false" outlineLevel="0" collapsed="false">
      <c r="A38" s="162"/>
      <c r="B38" s="162"/>
      <c r="D38" s="164"/>
      <c r="N38" s="320"/>
    </row>
    <row r="39" s="322" customFormat="true" ht="12" hidden="false" customHeight="true" outlineLevel="0" collapsed="false">
      <c r="A39" s="321"/>
      <c r="C39" s="321"/>
      <c r="D39" s="321"/>
      <c r="E39" s="323" t="s">
        <v>153</v>
      </c>
      <c r="F39" s="324"/>
      <c r="G39" s="321" t="s">
        <v>154</v>
      </c>
      <c r="H39" s="324"/>
      <c r="I39" s="324"/>
      <c r="J39" s="321" t="s">
        <v>154</v>
      </c>
      <c r="K39" s="324"/>
      <c r="L39" s="324"/>
      <c r="M39" s="321"/>
      <c r="N39" s="325"/>
      <c r="S39" s="326"/>
      <c r="T39" s="327"/>
    </row>
    <row r="40" customFormat="false" ht="14.25" hidden="false" customHeight="false" outlineLevel="0" collapsed="false">
      <c r="A40" s="162"/>
      <c r="B40" s="328" t="s">
        <v>155</v>
      </c>
      <c r="D40" s="164"/>
      <c r="N40" s="320"/>
    </row>
    <row r="41" customFormat="false" ht="12" hidden="false" customHeight="true" outlineLevel="0" collapsed="false">
      <c r="A41" s="162"/>
      <c r="B41" s="329" t="n">
        <f aca="false">IF(N35&gt;0,N35/N32,0)</f>
        <v>0</v>
      </c>
      <c r="C41" s="330" t="str">
        <f aca="false">IF(B41&gt;12%,"ATENCIÓN, COSTES INDIRECTOS IMPUTADOS A DPZ SOBREPASAN EL 12%!!!","")</f>
        <v/>
      </c>
      <c r="D41" s="164"/>
      <c r="N41" s="320"/>
    </row>
    <row r="42" customFormat="false" ht="14.65" hidden="false" customHeight="false" outlineLevel="0" collapsed="false">
      <c r="A42" s="162"/>
      <c r="B42" s="331"/>
      <c r="C42" s="331"/>
      <c r="D42" s="331"/>
      <c r="E42" s="331"/>
      <c r="F42" s="331"/>
      <c r="G42" s="331"/>
      <c r="H42" s="331"/>
      <c r="I42" s="331"/>
      <c r="J42" s="331"/>
      <c r="K42" s="331"/>
      <c r="L42" s="331"/>
      <c r="M42" s="331"/>
      <c r="N42" s="331"/>
      <c r="O42" s="331"/>
      <c r="P42" s="331"/>
      <c r="Q42" s="332"/>
      <c r="R42" s="332"/>
      <c r="S42" s="332"/>
      <c r="T42" s="332"/>
    </row>
    <row r="43" customFormat="false" ht="14.65" hidden="false" customHeight="false" outlineLevel="0" collapsed="false">
      <c r="A43" s="162"/>
      <c r="B43" s="331"/>
      <c r="C43" s="331"/>
      <c r="D43" s="331"/>
      <c r="E43" s="331"/>
      <c r="F43" s="331"/>
      <c r="G43" s="331"/>
      <c r="H43" s="331"/>
      <c r="I43" s="331"/>
      <c r="J43" s="331"/>
      <c r="K43" s="331"/>
      <c r="L43" s="331"/>
      <c r="M43" s="331"/>
      <c r="N43" s="331"/>
      <c r="O43" s="331"/>
      <c r="P43" s="331"/>
      <c r="Q43" s="332"/>
      <c r="R43" s="332"/>
      <c r="S43" s="332"/>
      <c r="T43" s="332"/>
    </row>
    <row r="44" customFormat="false" ht="14.25" hidden="false" customHeight="false" outlineLevel="0" collapsed="false">
      <c r="A44" s="162"/>
      <c r="B44" s="162"/>
      <c r="D44" s="164"/>
      <c r="N44" s="320"/>
    </row>
    <row r="45" customFormat="false" ht="14.25" hidden="false" customHeight="false" outlineLevel="0" collapsed="false">
      <c r="A45" s="162"/>
      <c r="B45" s="162"/>
      <c r="D45" s="164"/>
      <c r="N45" s="320"/>
    </row>
    <row r="46" customFormat="false" ht="14.25" hidden="false" customHeight="false" outlineLevel="0" collapsed="false">
      <c r="A46" s="162"/>
      <c r="B46" s="162"/>
      <c r="D46" s="164"/>
      <c r="N46" s="320"/>
    </row>
    <row r="47" customFormat="false" ht="14.25" hidden="false" customHeight="false" outlineLevel="0" collapsed="false">
      <c r="A47" s="162"/>
    </row>
    <row r="48" customFormat="false" ht="14.25" hidden="false" customHeight="false" outlineLevel="0" collapsed="false">
      <c r="A48" s="162"/>
    </row>
    <row r="49" customFormat="false" ht="14.25" hidden="false" customHeight="false" outlineLevel="0" collapsed="false">
      <c r="A49" s="162"/>
      <c r="B49" s="162"/>
      <c r="D49" s="164"/>
      <c r="N49" s="320"/>
    </row>
    <row r="50" customFormat="false" ht="14.25" hidden="false" customHeight="false" outlineLevel="0" collapsed="false">
      <c r="A50" s="162"/>
      <c r="B50" s="162"/>
      <c r="D50" s="164"/>
      <c r="N50" s="320"/>
    </row>
    <row r="51" customFormat="false" ht="14.25" hidden="false" customHeight="false" outlineLevel="0" collapsed="false">
      <c r="A51" s="162"/>
      <c r="B51" s="162"/>
      <c r="D51" s="164"/>
      <c r="N51" s="320"/>
    </row>
    <row r="52" customFormat="false" ht="14.25" hidden="false" customHeight="false" outlineLevel="0" collapsed="false">
      <c r="A52" s="162"/>
      <c r="B52" s="162"/>
      <c r="D52" s="164"/>
      <c r="N52" s="320"/>
    </row>
    <row r="53" customFormat="false" ht="14.25" hidden="false" customHeight="false" outlineLevel="0" collapsed="false">
      <c r="A53" s="162"/>
      <c r="B53" s="162"/>
      <c r="D53" s="164"/>
      <c r="N53" s="320"/>
    </row>
    <row r="54" customFormat="false" ht="14.25" hidden="false" customHeight="false" outlineLevel="0" collapsed="false">
      <c r="A54" s="162"/>
      <c r="B54" s="162"/>
      <c r="D54" s="164"/>
      <c r="N54" s="320"/>
    </row>
    <row r="55" customFormat="false" ht="14.25" hidden="false" customHeight="false" outlineLevel="0" collapsed="false">
      <c r="A55" s="162"/>
      <c r="B55" s="162"/>
      <c r="D55" s="164"/>
      <c r="N55" s="320"/>
    </row>
  </sheetData>
  <sheetProtection sheet="true" password="d9b7" objects="true" scenarios="true"/>
  <mergeCells count="25">
    <mergeCell ref="A1:H1"/>
    <mergeCell ref="B3:E3"/>
    <mergeCell ref="F3:R3"/>
    <mergeCell ref="B4:E4"/>
    <mergeCell ref="F4:R4"/>
    <mergeCell ref="N6:R6"/>
    <mergeCell ref="D10:M10"/>
    <mergeCell ref="D11:M11"/>
    <mergeCell ref="D12:M12"/>
    <mergeCell ref="D13:M13"/>
    <mergeCell ref="D14:M14"/>
    <mergeCell ref="D15:M15"/>
    <mergeCell ref="D16:M16"/>
    <mergeCell ref="D17:M17"/>
    <mergeCell ref="D19:M19"/>
    <mergeCell ref="D20:M20"/>
    <mergeCell ref="D21:M21"/>
    <mergeCell ref="D22:M22"/>
    <mergeCell ref="D23:M23"/>
    <mergeCell ref="C28:M28"/>
    <mergeCell ref="C29:M29"/>
    <mergeCell ref="B32:M32"/>
    <mergeCell ref="H39:I39"/>
    <mergeCell ref="K39:L39"/>
    <mergeCell ref="B42:P43"/>
  </mergeCells>
  <conditionalFormatting sqref="O36:R36">
    <cfRule type="cellIs" priority="2" operator="greaterThan" aboveAverage="0" equalAverage="0" bottom="0" percent="0" rank="0" text="" dxfId="9">
      <formula>10</formula>
    </cfRule>
  </conditionalFormatting>
  <conditionalFormatting sqref="N36">
    <cfRule type="cellIs" priority="3" operator="greaterThan" aboveAverage="0" equalAverage="0" bottom="0" percent="0" rank="0" text="" dxfId="10">
      <formula>0.1</formula>
    </cfRule>
  </conditionalFormatting>
  <hyperlinks>
    <hyperlink ref="A1" location="'HOJA DE INSTRUCCIONES'!A1" display="ANEXO VI 2024-25"/>
  </hyperlinks>
  <printOptions headings="false" gridLines="false" gridLinesSet="true" horizontalCentered="true" verticalCentered="true"/>
  <pageMargins left="0.511805555555556" right="0.551388888888889" top="0.315277777777778" bottom="0.236111111111111" header="0.157638888888889" footer="0.511811023622047"/>
  <pageSetup paperSize="9" scale="79" fitToWidth="1" fitToHeight="1" pageOrder="downThenOver" orientation="landscape" blackAndWhite="false" draft="false" cellComments="none" horizontalDpi="300" verticalDpi="300" copies="1"/>
  <headerFooter differentFirst="false" differentOddEven="false">
    <oddHeader>&amp;R&amp;"Tahoma,Normal"&amp;8ANEXO VI //RESUMEN JUSTIFICACION// Página &amp;P de &amp;N</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69696"/>
    <pageSetUpPr fitToPage="false"/>
  </sheetPr>
  <dimension ref="A1:Q14"/>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T1" activeCellId="0" sqref="T1"/>
    </sheetView>
  </sheetViews>
  <sheetFormatPr defaultColWidth="11.2734375" defaultRowHeight="8.25" zeroHeight="false" outlineLevelRow="0" outlineLevelCol="0"/>
  <cols>
    <col collapsed="false" customWidth="true" hidden="true" outlineLevel="0" max="1" min="1" style="333" width="6.56"/>
    <col collapsed="false" customWidth="true" hidden="true" outlineLevel="0" max="2" min="2" style="333" width="27.56"/>
    <col collapsed="false" customWidth="true" hidden="true" outlineLevel="0" max="3" min="3" style="333" width="24.85"/>
    <col collapsed="false" customWidth="true" hidden="true" outlineLevel="0" max="4" min="4" style="333" width="25.99"/>
    <col collapsed="false" customWidth="true" hidden="true" outlineLevel="0" max="5" min="5" style="333" width="25.13"/>
    <col collapsed="false" customWidth="true" hidden="true" outlineLevel="0" max="6" min="6" style="333" width="19.5"/>
    <col collapsed="false" customWidth="true" hidden="true" outlineLevel="0" max="7" min="7" style="333" width="16.99"/>
    <col collapsed="false" customWidth="true" hidden="true" outlineLevel="0" max="8" min="8" style="333" width="22.27"/>
    <col collapsed="false" customWidth="true" hidden="true" outlineLevel="0" max="9" min="9" style="333" width="16.7"/>
    <col collapsed="false" customWidth="true" hidden="true" outlineLevel="0" max="10" min="10" style="333" width="14.14"/>
    <col collapsed="false" customWidth="true" hidden="true" outlineLevel="0" max="11" min="11" style="333" width="15.5"/>
    <col collapsed="false" customWidth="true" hidden="true" outlineLevel="0" max="12" min="12" style="333" width="26.5"/>
    <col collapsed="false" customWidth="true" hidden="true" outlineLevel="0" max="13" min="13" style="333" width="17.85"/>
    <col collapsed="false" customWidth="true" hidden="true" outlineLevel="0" max="14" min="14" style="333" width="11.56"/>
    <col collapsed="false" customWidth="true" hidden="true" outlineLevel="0" max="15" min="15" style="333" width="7.14"/>
    <col collapsed="false" customWidth="true" hidden="true" outlineLevel="0" max="16" min="16" style="333" width="12.99"/>
    <col collapsed="false" customWidth="true" hidden="true" outlineLevel="0" max="17" min="17" style="333" width="4.85"/>
    <col collapsed="false" customWidth="true" hidden="true" outlineLevel="0" max="19" min="18" style="333" width="10.91"/>
    <col collapsed="false" customWidth="false" hidden="false" outlineLevel="0" max="257" min="20" style="333" width="11.27"/>
  </cols>
  <sheetData>
    <row r="1" customFormat="false" ht="12" hidden="false" customHeight="true" outlineLevel="0" collapsed="false">
      <c r="A1" s="334" t="s">
        <v>92</v>
      </c>
      <c r="B1" s="335" t="s">
        <v>156</v>
      </c>
      <c r="C1" s="335" t="s">
        <v>157</v>
      </c>
      <c r="D1" s="335" t="s">
        <v>158</v>
      </c>
      <c r="E1" s="335" t="s">
        <v>159</v>
      </c>
      <c r="F1" s="335" t="s">
        <v>159</v>
      </c>
      <c r="G1" s="335"/>
      <c r="H1" s="335"/>
      <c r="I1" s="335"/>
      <c r="J1" s="335"/>
      <c r="K1" s="335"/>
      <c r="L1" s="335"/>
      <c r="M1" s="335"/>
      <c r="N1" s="335"/>
      <c r="O1" s="335"/>
      <c r="P1" s="335"/>
      <c r="Q1" s="335"/>
    </row>
    <row r="2" customFormat="false" ht="12" hidden="false" customHeight="true" outlineLevel="0" collapsed="false">
      <c r="A2" s="334" t="s">
        <v>93</v>
      </c>
      <c r="B2" s="335" t="s">
        <v>160</v>
      </c>
      <c r="C2" s="335" t="s">
        <v>161</v>
      </c>
      <c r="D2" s="335" t="s">
        <v>162</v>
      </c>
      <c r="E2" s="335" t="s">
        <v>163</v>
      </c>
      <c r="F2" s="335" t="s">
        <v>90</v>
      </c>
      <c r="G2" s="335"/>
      <c r="H2" s="335"/>
      <c r="I2" s="335"/>
      <c r="J2" s="335"/>
      <c r="K2" s="335"/>
      <c r="L2" s="335"/>
      <c r="M2" s="335"/>
      <c r="N2" s="335"/>
      <c r="O2" s="335"/>
      <c r="P2" s="335"/>
      <c r="Q2" s="335"/>
    </row>
    <row r="3" customFormat="false" ht="12" hidden="false" customHeight="true" outlineLevel="0" collapsed="false">
      <c r="A3" s="334" t="s">
        <v>94</v>
      </c>
      <c r="B3" s="335" t="s">
        <v>164</v>
      </c>
      <c r="C3" s="335" t="s">
        <v>165</v>
      </c>
      <c r="D3" s="335" t="s">
        <v>166</v>
      </c>
      <c r="E3" s="335" t="s">
        <v>167</v>
      </c>
      <c r="F3" s="335" t="s">
        <v>168</v>
      </c>
      <c r="G3" s="335" t="s">
        <v>169</v>
      </c>
      <c r="H3" s="335" t="s">
        <v>170</v>
      </c>
      <c r="I3" s="335" t="s">
        <v>171</v>
      </c>
      <c r="J3" s="335" t="s">
        <v>172</v>
      </c>
      <c r="K3" s="335" t="s">
        <v>173</v>
      </c>
      <c r="L3" s="335" t="s">
        <v>174</v>
      </c>
      <c r="M3" s="335" t="s">
        <v>175</v>
      </c>
      <c r="N3" s="335" t="s">
        <v>176</v>
      </c>
      <c r="O3" s="335" t="s">
        <v>177</v>
      </c>
      <c r="P3" s="335" t="s">
        <v>178</v>
      </c>
      <c r="Q3" s="335" t="s">
        <v>90</v>
      </c>
    </row>
    <row r="4" customFormat="false" ht="12" hidden="false" customHeight="true" outlineLevel="0" collapsed="false">
      <c r="A4" s="334" t="s">
        <v>95</v>
      </c>
      <c r="B4" s="335" t="s">
        <v>179</v>
      </c>
      <c r="C4" s="335" t="s">
        <v>180</v>
      </c>
      <c r="D4" s="335" t="s">
        <v>181</v>
      </c>
      <c r="E4" s="335" t="s">
        <v>182</v>
      </c>
      <c r="F4" s="335" t="s">
        <v>183</v>
      </c>
      <c r="G4" s="335" t="s">
        <v>184</v>
      </c>
      <c r="H4" s="335" t="s">
        <v>185</v>
      </c>
      <c r="I4" s="335" t="s">
        <v>186</v>
      </c>
      <c r="J4" s="335" t="s">
        <v>187</v>
      </c>
      <c r="K4" s="335" t="s">
        <v>188</v>
      </c>
      <c r="L4" s="335" t="s">
        <v>189</v>
      </c>
      <c r="M4" s="335" t="s">
        <v>190</v>
      </c>
      <c r="N4" s="335"/>
      <c r="O4" s="335"/>
      <c r="P4" s="335"/>
      <c r="Q4" s="335"/>
    </row>
    <row r="5" customFormat="false" ht="12" hidden="false" customHeight="true" outlineLevel="0" collapsed="false">
      <c r="A5" s="334" t="s">
        <v>96</v>
      </c>
      <c r="B5" s="335" t="s">
        <v>191</v>
      </c>
      <c r="C5" s="335" t="s">
        <v>192</v>
      </c>
      <c r="D5" s="335" t="s">
        <v>193</v>
      </c>
      <c r="E5" s="335" t="s">
        <v>90</v>
      </c>
      <c r="F5" s="335"/>
      <c r="G5" s="335"/>
      <c r="H5" s="335"/>
      <c r="I5" s="335"/>
      <c r="J5" s="335"/>
      <c r="K5" s="335"/>
      <c r="L5" s="335"/>
      <c r="M5" s="335"/>
      <c r="N5" s="335"/>
      <c r="O5" s="335"/>
      <c r="P5" s="335"/>
      <c r="Q5" s="335"/>
    </row>
    <row r="6" customFormat="false" ht="12" hidden="false" customHeight="true" outlineLevel="0" collapsed="false">
      <c r="A6" s="334" t="s">
        <v>97</v>
      </c>
      <c r="B6" s="335" t="s">
        <v>194</v>
      </c>
      <c r="C6" s="335" t="s">
        <v>195</v>
      </c>
      <c r="D6" s="335" t="s">
        <v>196</v>
      </c>
      <c r="E6" s="335" t="s">
        <v>197</v>
      </c>
      <c r="F6" s="335"/>
      <c r="G6" s="335"/>
      <c r="H6" s="335"/>
      <c r="I6" s="335"/>
      <c r="J6" s="335"/>
      <c r="K6" s="335"/>
      <c r="L6" s="335"/>
      <c r="M6" s="335"/>
      <c r="N6" s="335"/>
      <c r="O6" s="335"/>
      <c r="P6" s="335"/>
      <c r="Q6" s="335"/>
    </row>
    <row r="7" customFormat="false" ht="12" hidden="false" customHeight="true" outlineLevel="0" collapsed="false">
      <c r="A7" s="334" t="s">
        <v>98</v>
      </c>
      <c r="B7" s="335" t="s">
        <v>198</v>
      </c>
      <c r="C7" s="335" t="s">
        <v>90</v>
      </c>
      <c r="D7" s="335"/>
      <c r="E7" s="335"/>
      <c r="F7" s="335"/>
      <c r="G7" s="335"/>
      <c r="H7" s="335"/>
      <c r="I7" s="335"/>
      <c r="J7" s="335"/>
      <c r="K7" s="335"/>
      <c r="L7" s="335"/>
      <c r="M7" s="335"/>
      <c r="N7" s="335"/>
      <c r="O7" s="335"/>
      <c r="P7" s="335"/>
      <c r="Q7" s="335"/>
    </row>
    <row r="8" customFormat="false" ht="12" hidden="false" customHeight="true" outlineLevel="0" collapsed="false">
      <c r="A8" s="334" t="s">
        <v>99</v>
      </c>
      <c r="B8" s="335" t="s">
        <v>199</v>
      </c>
      <c r="C8" s="335" t="s">
        <v>200</v>
      </c>
      <c r="D8" s="335" t="s">
        <v>201</v>
      </c>
      <c r="E8" s="335" t="s">
        <v>202</v>
      </c>
      <c r="F8" s="335" t="s">
        <v>203</v>
      </c>
      <c r="G8" s="335" t="s">
        <v>204</v>
      </c>
      <c r="H8" s="335"/>
      <c r="I8" s="335"/>
      <c r="J8" s="335"/>
      <c r="K8" s="335"/>
      <c r="L8" s="335"/>
      <c r="M8" s="335"/>
      <c r="N8" s="335"/>
      <c r="O8" s="335"/>
      <c r="P8" s="335"/>
      <c r="Q8" s="335"/>
    </row>
    <row r="9" customFormat="false" ht="12" hidden="false" customHeight="true" outlineLevel="0" collapsed="false">
      <c r="A9" s="334" t="s">
        <v>100</v>
      </c>
      <c r="B9" s="335" t="s">
        <v>205</v>
      </c>
      <c r="C9" s="335" t="s">
        <v>206</v>
      </c>
      <c r="D9" s="335" t="s">
        <v>207</v>
      </c>
      <c r="E9" s="335" t="s">
        <v>208</v>
      </c>
      <c r="F9" s="335" t="s">
        <v>209</v>
      </c>
      <c r="G9" s="335" t="s">
        <v>210</v>
      </c>
      <c r="H9" s="335" t="s">
        <v>211</v>
      </c>
      <c r="I9" s="335" t="s">
        <v>212</v>
      </c>
      <c r="J9" s="335" t="s">
        <v>213</v>
      </c>
      <c r="K9" s="335" t="s">
        <v>214</v>
      </c>
      <c r="L9" s="335" t="s">
        <v>215</v>
      </c>
      <c r="M9" s="335" t="s">
        <v>174</v>
      </c>
      <c r="N9" s="335"/>
      <c r="O9" s="335"/>
      <c r="P9" s="335"/>
      <c r="Q9" s="335"/>
    </row>
    <row r="10" customFormat="false" ht="12" hidden="false" customHeight="true" outlineLevel="0" collapsed="false">
      <c r="A10" s="334" t="s">
        <v>101</v>
      </c>
      <c r="B10" s="335" t="s">
        <v>216</v>
      </c>
      <c r="C10" s="335" t="s">
        <v>217</v>
      </c>
      <c r="D10" s="335" t="s">
        <v>218</v>
      </c>
      <c r="E10" s="335" t="s">
        <v>219</v>
      </c>
      <c r="F10" s="335" t="s">
        <v>220</v>
      </c>
      <c r="G10" s="335" t="s">
        <v>199</v>
      </c>
      <c r="H10" s="335" t="s">
        <v>200</v>
      </c>
      <c r="I10" s="335" t="s">
        <v>201</v>
      </c>
      <c r="J10" s="335" t="s">
        <v>202</v>
      </c>
      <c r="K10" s="335" t="s">
        <v>203</v>
      </c>
      <c r="L10" s="335" t="s">
        <v>204</v>
      </c>
      <c r="M10" s="335"/>
      <c r="N10" s="335"/>
      <c r="O10" s="335"/>
      <c r="P10" s="335"/>
      <c r="Q10" s="335"/>
    </row>
    <row r="11" customFormat="false" ht="12" hidden="false" customHeight="true" outlineLevel="0" collapsed="false">
      <c r="A11" s="334" t="s">
        <v>102</v>
      </c>
      <c r="B11" s="335" t="s">
        <v>221</v>
      </c>
      <c r="C11" s="335" t="s">
        <v>222</v>
      </c>
      <c r="D11" s="335" t="s">
        <v>223</v>
      </c>
      <c r="E11" s="335" t="s">
        <v>224</v>
      </c>
      <c r="F11" s="335" t="s">
        <v>225</v>
      </c>
      <c r="G11" s="335" t="s">
        <v>226</v>
      </c>
      <c r="H11" s="335" t="s">
        <v>227</v>
      </c>
      <c r="I11" s="335" t="s">
        <v>228</v>
      </c>
      <c r="J11" s="335" t="s">
        <v>229</v>
      </c>
      <c r="K11" s="335" t="s">
        <v>230</v>
      </c>
      <c r="L11" s="335" t="s">
        <v>231</v>
      </c>
      <c r="M11" s="335"/>
      <c r="N11" s="335"/>
      <c r="O11" s="335"/>
      <c r="P11" s="335"/>
      <c r="Q11" s="335"/>
    </row>
    <row r="12" customFormat="false" ht="12" hidden="false" customHeight="true" outlineLevel="0" collapsed="false">
      <c r="A12" s="334" t="s">
        <v>103</v>
      </c>
      <c r="B12" s="335" t="s">
        <v>232</v>
      </c>
      <c r="C12" s="335" t="s">
        <v>233</v>
      </c>
      <c r="D12" s="335" t="s">
        <v>234</v>
      </c>
      <c r="E12" s="335" t="s">
        <v>235</v>
      </c>
      <c r="F12" s="335" t="s">
        <v>236</v>
      </c>
      <c r="G12" s="335" t="s">
        <v>237</v>
      </c>
      <c r="H12" s="335"/>
      <c r="I12" s="335"/>
      <c r="J12" s="335"/>
      <c r="K12" s="335"/>
      <c r="L12" s="335"/>
      <c r="M12" s="335"/>
      <c r="N12" s="335"/>
      <c r="O12" s="335"/>
      <c r="P12" s="335"/>
      <c r="Q12" s="335"/>
    </row>
    <row r="13" customFormat="false" ht="12" hidden="false" customHeight="true" outlineLevel="0" collapsed="false">
      <c r="A13" s="336" t="s">
        <v>104</v>
      </c>
      <c r="B13" s="335" t="s">
        <v>238</v>
      </c>
      <c r="C13" s="335" t="s">
        <v>239</v>
      </c>
      <c r="D13" s="335" t="s">
        <v>240</v>
      </c>
      <c r="E13" s="335" t="s">
        <v>241</v>
      </c>
      <c r="F13" s="335" t="s">
        <v>90</v>
      </c>
      <c r="G13" s="335"/>
      <c r="H13" s="335"/>
      <c r="I13" s="335"/>
      <c r="J13" s="335"/>
      <c r="K13" s="335"/>
      <c r="L13" s="335"/>
      <c r="M13" s="335"/>
      <c r="N13" s="335"/>
      <c r="O13" s="335"/>
      <c r="P13" s="335"/>
      <c r="Q13" s="335"/>
    </row>
    <row r="14" customFormat="false" ht="12" hidden="false" customHeight="true" outlineLevel="0" collapsed="false">
      <c r="A14" s="336" t="s">
        <v>105</v>
      </c>
      <c r="B14" s="335" t="s">
        <v>238</v>
      </c>
      <c r="C14" s="335" t="s">
        <v>239</v>
      </c>
      <c r="D14" s="335" t="s">
        <v>240</v>
      </c>
      <c r="E14" s="335" t="s">
        <v>241</v>
      </c>
      <c r="F14" s="335" t="s">
        <v>90</v>
      </c>
      <c r="G14" s="335"/>
      <c r="H14" s="335"/>
      <c r="I14" s="335"/>
      <c r="J14" s="335"/>
      <c r="K14" s="335"/>
      <c r="L14" s="335"/>
      <c r="M14" s="335"/>
      <c r="N14" s="335"/>
      <c r="O14" s="335"/>
      <c r="P14" s="335"/>
      <c r="Q14" s="335"/>
    </row>
  </sheetData>
  <sheetProtection sheet="true" password="d9b7" objects="true" scenarios="true" selectLockedCells="true"/>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2:I4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21.5625" defaultRowHeight="14.1" zeroHeight="false" outlineLevelRow="0" outlineLevelCol="0"/>
  <cols>
    <col collapsed="false" customWidth="false" hidden="false" outlineLevel="0" max="1" min="1" style="337" width="21.56"/>
    <col collapsed="false" customWidth="true" hidden="false" outlineLevel="0" max="2" min="2" style="337" width="25.99"/>
    <col collapsed="false" customWidth="true" hidden="false" outlineLevel="0" max="3" min="3" style="337" width="32.99"/>
    <col collapsed="false" customWidth="true" hidden="false" outlineLevel="0" max="4" min="4" style="337" width="30.16"/>
    <col collapsed="false" customWidth="true" hidden="false" outlineLevel="0" max="5" min="5" style="337" width="36.95"/>
    <col collapsed="false" customWidth="true" hidden="false" outlineLevel="0" max="8" min="6" style="337" width="2.84"/>
    <col collapsed="false" customWidth="true" hidden="true" outlineLevel="0" max="9" min="9" style="337" width="3.85"/>
    <col collapsed="false" customWidth="true" hidden="false" outlineLevel="0" max="10" min="10" style="337" width="3.85"/>
    <col collapsed="false" customWidth="false" hidden="false" outlineLevel="0" max="257" min="11" style="337" width="21.56"/>
  </cols>
  <sheetData>
    <row r="2" s="339" customFormat="true" ht="14.1" hidden="false" customHeight="true" outlineLevel="0" collapsed="false">
      <c r="A2" s="338" t="s">
        <v>242</v>
      </c>
      <c r="B2" s="338" t="s">
        <v>243</v>
      </c>
      <c r="C2" s="338" t="s">
        <v>244</v>
      </c>
      <c r="D2" s="338" t="s">
        <v>245</v>
      </c>
      <c r="E2" s="338" t="s">
        <v>246</v>
      </c>
      <c r="I2" s="339" t="str">
        <f aca="false">+A2</f>
        <v>I.2 Otros servicios Técnicos</v>
      </c>
    </row>
    <row r="3" customFormat="false" ht="14.1" hidden="false" customHeight="true" outlineLevel="0" collapsed="false">
      <c r="A3" s="340" t="s">
        <v>156</v>
      </c>
      <c r="B3" s="340" t="s">
        <v>160</v>
      </c>
      <c r="C3" s="340" t="s">
        <v>164</v>
      </c>
      <c r="D3" s="340" t="s">
        <v>179</v>
      </c>
      <c r="E3" s="340" t="s">
        <v>191</v>
      </c>
      <c r="I3" s="339" t="str">
        <f aca="false">+B2</f>
        <v>I.3 Arrendamientos</v>
      </c>
    </row>
    <row r="4" customFormat="false" ht="14.1" hidden="false" customHeight="true" outlineLevel="0" collapsed="false">
      <c r="A4" s="340" t="s">
        <v>157</v>
      </c>
      <c r="B4" s="340" t="s">
        <v>161</v>
      </c>
      <c r="C4" s="340" t="s">
        <v>165</v>
      </c>
      <c r="D4" s="340" t="s">
        <v>180</v>
      </c>
      <c r="E4" s="340" t="s">
        <v>192</v>
      </c>
      <c r="I4" s="339" t="str">
        <f aca="false">+C2</f>
        <v>I.4 Materiales y suministros no inventariables</v>
      </c>
    </row>
    <row r="5" customFormat="false" ht="14.1" hidden="false" customHeight="true" outlineLevel="0" collapsed="false">
      <c r="A5" s="340" t="s">
        <v>158</v>
      </c>
      <c r="B5" s="340" t="s">
        <v>162</v>
      </c>
      <c r="C5" s="340" t="s">
        <v>166</v>
      </c>
      <c r="D5" s="340" t="s">
        <v>181</v>
      </c>
      <c r="E5" s="340" t="s">
        <v>193</v>
      </c>
      <c r="I5" s="339" t="str">
        <f aca="false">+D2</f>
        <v>I.5 Viajes, alojamientos y dietas</v>
      </c>
    </row>
    <row r="6" customFormat="false" ht="14.1" hidden="false" customHeight="true" outlineLevel="0" collapsed="false">
      <c r="A6" s="340" t="s">
        <v>159</v>
      </c>
      <c r="B6" s="340" t="s">
        <v>163</v>
      </c>
      <c r="C6" s="337" t="s">
        <v>167</v>
      </c>
      <c r="D6" s="340" t="s">
        <v>182</v>
      </c>
      <c r="E6" s="337" t="s">
        <v>90</v>
      </c>
      <c r="I6" s="339" t="str">
        <f aca="false">+E2</f>
        <v>I.6 Personal</v>
      </c>
    </row>
    <row r="7" customFormat="false" ht="14.1" hidden="false" customHeight="true" outlineLevel="0" collapsed="false">
      <c r="A7" s="340" t="s">
        <v>159</v>
      </c>
      <c r="B7" s="340" t="s">
        <v>90</v>
      </c>
      <c r="C7" s="337" t="s">
        <v>168</v>
      </c>
      <c r="D7" s="340" t="s">
        <v>183</v>
      </c>
      <c r="I7" s="339" t="str">
        <f aca="false">+A14</f>
        <v>I.7 Gastos financieros</v>
      </c>
    </row>
    <row r="8" customFormat="false" ht="14.1" hidden="false" customHeight="true" outlineLevel="0" collapsed="false">
      <c r="A8" s="340" t="s">
        <v>247</v>
      </c>
      <c r="C8" s="337" t="s">
        <v>169</v>
      </c>
      <c r="D8" s="340" t="s">
        <v>184</v>
      </c>
      <c r="I8" s="339" t="str">
        <f aca="false">+A20</f>
        <v>I.8 Sensibilización en España (vinculada al proyecto)</v>
      </c>
    </row>
    <row r="9" customFormat="false" ht="14.1" hidden="false" customHeight="true" outlineLevel="0" collapsed="false">
      <c r="C9" s="337" t="s">
        <v>170</v>
      </c>
      <c r="D9" s="340" t="s">
        <v>185</v>
      </c>
      <c r="I9" s="339" t="str">
        <f aca="false">+A24</f>
        <v>II.1 Adquisición terrenos/inmuebles</v>
      </c>
    </row>
    <row r="10" customFormat="false" ht="14.1" hidden="false" customHeight="true" outlineLevel="0" collapsed="false">
      <c r="C10" s="337" t="s">
        <v>171</v>
      </c>
      <c r="D10" s="340" t="s">
        <v>186</v>
      </c>
      <c r="I10" s="339" t="str">
        <f aca="false">+C20</f>
        <v>II.2 Construcción y/o reforma de inmuebles</v>
      </c>
    </row>
    <row r="11" customFormat="false" ht="14.1" hidden="false" customHeight="true" outlineLevel="0" collapsed="false">
      <c r="C11" s="337" t="s">
        <v>172</v>
      </c>
      <c r="D11" s="340" t="s">
        <v>187</v>
      </c>
      <c r="I11" s="339" t="str">
        <f aca="false">+D16</f>
        <v>II.3 Otras infraestructuras</v>
      </c>
    </row>
    <row r="12" customFormat="false" ht="14.1" hidden="false" customHeight="true" outlineLevel="0" collapsed="false">
      <c r="C12" s="337" t="s">
        <v>173</v>
      </c>
      <c r="D12" s="340" t="s">
        <v>188</v>
      </c>
      <c r="I12" s="339" t="str">
        <f aca="false">+D29</f>
        <v>II.4Equipos y materiales inventariables</v>
      </c>
    </row>
    <row r="13" customFormat="false" ht="14.1" hidden="false" customHeight="true" outlineLevel="0" collapsed="false">
      <c r="C13" s="337" t="s">
        <v>174</v>
      </c>
      <c r="D13" s="340" t="s">
        <v>189</v>
      </c>
      <c r="I13" s="339" t="str">
        <f aca="false">+E16</f>
        <v>II.5 Trabajos y estudios técnicos inherentes a la inversión</v>
      </c>
    </row>
    <row r="14" customFormat="false" ht="14.1" hidden="false" customHeight="true" outlineLevel="0" collapsed="false">
      <c r="A14" s="338" t="s">
        <v>248</v>
      </c>
      <c r="C14" s="340" t="s">
        <v>175</v>
      </c>
      <c r="D14" s="340" t="s">
        <v>190</v>
      </c>
      <c r="I14" s="339" t="str">
        <f aca="false">+E25</f>
        <v>B. COSTES INDIRECTOS</v>
      </c>
    </row>
    <row r="15" customFormat="false" ht="14.1" hidden="false" customHeight="true" outlineLevel="0" collapsed="false">
      <c r="A15" s="340" t="s">
        <v>194</v>
      </c>
      <c r="C15" s="340" t="s">
        <v>176</v>
      </c>
    </row>
    <row r="16" customFormat="false" ht="14.1" hidden="false" customHeight="true" outlineLevel="0" collapsed="false">
      <c r="A16" s="340" t="s">
        <v>195</v>
      </c>
      <c r="C16" s="340" t="s">
        <v>177</v>
      </c>
      <c r="D16" s="338" t="s">
        <v>249</v>
      </c>
      <c r="E16" s="338" t="s">
        <v>250</v>
      </c>
    </row>
    <row r="17" customFormat="false" ht="14.1" hidden="false" customHeight="true" outlineLevel="0" collapsed="false">
      <c r="A17" s="340" t="s">
        <v>196</v>
      </c>
      <c r="C17" s="337" t="s">
        <v>178</v>
      </c>
      <c r="D17" s="340" t="s">
        <v>216</v>
      </c>
      <c r="E17" s="340" t="s">
        <v>251</v>
      </c>
    </row>
    <row r="18" customFormat="false" ht="14.1" hidden="false" customHeight="true" outlineLevel="0" collapsed="false">
      <c r="A18" s="340" t="s">
        <v>197</v>
      </c>
      <c r="C18" s="337" t="s">
        <v>90</v>
      </c>
      <c r="D18" s="340" t="s">
        <v>217</v>
      </c>
      <c r="E18" s="340" t="s">
        <v>233</v>
      </c>
    </row>
    <row r="19" customFormat="false" ht="14.1" hidden="false" customHeight="true" outlineLevel="0" collapsed="false">
      <c r="D19" s="340" t="s">
        <v>218</v>
      </c>
      <c r="E19" s="340" t="s">
        <v>234</v>
      </c>
    </row>
    <row r="20" s="339" customFormat="true" ht="14.1" hidden="false" customHeight="true" outlineLevel="0" collapsed="false">
      <c r="A20" s="338" t="s">
        <v>252</v>
      </c>
      <c r="B20" s="337"/>
      <c r="C20" s="338" t="s">
        <v>253</v>
      </c>
      <c r="D20" s="340" t="s">
        <v>219</v>
      </c>
      <c r="E20" s="340" t="s">
        <v>235</v>
      </c>
    </row>
    <row r="21" customFormat="false" ht="14.1" hidden="false" customHeight="true" outlineLevel="0" collapsed="false">
      <c r="A21" s="340" t="s">
        <v>198</v>
      </c>
      <c r="C21" s="340" t="s">
        <v>205</v>
      </c>
      <c r="D21" s="337" t="s">
        <v>220</v>
      </c>
      <c r="E21" s="340" t="s">
        <v>236</v>
      </c>
    </row>
    <row r="22" customFormat="false" ht="14.1" hidden="false" customHeight="true" outlineLevel="0" collapsed="false">
      <c r="A22" s="340" t="s">
        <v>90</v>
      </c>
      <c r="C22" s="340" t="s">
        <v>206</v>
      </c>
      <c r="D22" s="340" t="s">
        <v>199</v>
      </c>
      <c r="E22" s="340" t="s">
        <v>237</v>
      </c>
    </row>
    <row r="23" customFormat="false" ht="14.1" hidden="false" customHeight="true" outlineLevel="0" collapsed="false">
      <c r="C23" s="340" t="s">
        <v>207</v>
      </c>
      <c r="D23" s="340" t="s">
        <v>200</v>
      </c>
    </row>
    <row r="24" customFormat="false" ht="14.1" hidden="false" customHeight="true" outlineLevel="0" collapsed="false">
      <c r="A24" s="338" t="s">
        <v>254</v>
      </c>
      <c r="C24" s="340" t="s">
        <v>208</v>
      </c>
      <c r="D24" s="337" t="s">
        <v>201</v>
      </c>
    </row>
    <row r="25" customFormat="false" ht="14.1" hidden="false" customHeight="true" outlineLevel="0" collapsed="false">
      <c r="A25" s="340" t="s">
        <v>199</v>
      </c>
      <c r="C25" s="340" t="s">
        <v>209</v>
      </c>
      <c r="D25" s="337" t="s">
        <v>202</v>
      </c>
      <c r="E25" s="338" t="s">
        <v>255</v>
      </c>
    </row>
    <row r="26" customFormat="false" ht="14.1" hidden="false" customHeight="true" outlineLevel="0" collapsed="false">
      <c r="A26" s="340" t="s">
        <v>200</v>
      </c>
      <c r="C26" s="340" t="s">
        <v>210</v>
      </c>
      <c r="D26" s="337" t="s">
        <v>203</v>
      </c>
      <c r="E26" s="340" t="s">
        <v>238</v>
      </c>
    </row>
    <row r="27" customFormat="false" ht="14.1" hidden="false" customHeight="true" outlineLevel="0" collapsed="false">
      <c r="A27" s="340" t="s">
        <v>201</v>
      </c>
      <c r="C27" s="341" t="s">
        <v>211</v>
      </c>
      <c r="D27" s="337" t="s">
        <v>204</v>
      </c>
      <c r="E27" s="340" t="s">
        <v>239</v>
      </c>
    </row>
    <row r="28" customFormat="false" ht="14.1" hidden="false" customHeight="true" outlineLevel="0" collapsed="false">
      <c r="A28" s="340" t="s">
        <v>202</v>
      </c>
      <c r="C28" s="340" t="s">
        <v>212</v>
      </c>
      <c r="E28" s="340" t="s">
        <v>240</v>
      </c>
    </row>
    <row r="29" customFormat="false" ht="14.1" hidden="false" customHeight="true" outlineLevel="0" collapsed="false">
      <c r="A29" s="340" t="s">
        <v>203</v>
      </c>
      <c r="C29" s="340" t="s">
        <v>213</v>
      </c>
      <c r="D29" s="338" t="s">
        <v>256</v>
      </c>
      <c r="E29" s="340" t="s">
        <v>241</v>
      </c>
    </row>
    <row r="30" customFormat="false" ht="14.1" hidden="false" customHeight="true" outlineLevel="0" collapsed="false">
      <c r="A30" s="340" t="s">
        <v>204</v>
      </c>
      <c r="C30" s="340" t="s">
        <v>214</v>
      </c>
      <c r="D30" s="340" t="s">
        <v>221</v>
      </c>
      <c r="E30" s="340" t="s">
        <v>90</v>
      </c>
    </row>
    <row r="31" customFormat="false" ht="14.1" hidden="false" customHeight="true" outlineLevel="0" collapsed="false">
      <c r="C31" s="340" t="s">
        <v>215</v>
      </c>
      <c r="D31" s="340" t="s">
        <v>222</v>
      </c>
    </row>
    <row r="32" customFormat="false" ht="14.1" hidden="false" customHeight="true" outlineLevel="0" collapsed="false">
      <c r="C32" s="340" t="s">
        <v>174</v>
      </c>
      <c r="D32" s="340" t="s">
        <v>223</v>
      </c>
    </row>
    <row r="33" customFormat="false" ht="14.1" hidden="false" customHeight="true" outlineLevel="0" collapsed="false">
      <c r="D33" s="340" t="s">
        <v>224</v>
      </c>
    </row>
    <row r="34" customFormat="false" ht="14.1" hidden="false" customHeight="true" outlineLevel="0" collapsed="false">
      <c r="D34" s="340" t="s">
        <v>225</v>
      </c>
    </row>
    <row r="35" customFormat="false" ht="14.1" hidden="false" customHeight="true" outlineLevel="0" collapsed="false">
      <c r="D35" s="340" t="s">
        <v>226</v>
      </c>
    </row>
    <row r="36" customFormat="false" ht="14.1" hidden="false" customHeight="true" outlineLevel="0" collapsed="false">
      <c r="D36" s="337" t="s">
        <v>227</v>
      </c>
    </row>
    <row r="37" customFormat="false" ht="14.1" hidden="false" customHeight="true" outlineLevel="0" collapsed="false">
      <c r="D37" s="337" t="s">
        <v>228</v>
      </c>
    </row>
    <row r="38" customFormat="false" ht="14.1" hidden="false" customHeight="true" outlineLevel="0" collapsed="false">
      <c r="D38" s="337" t="s">
        <v>229</v>
      </c>
    </row>
    <row r="39" customFormat="false" ht="14.1" hidden="false" customHeight="true" outlineLevel="0" collapsed="false">
      <c r="D39" s="337" t="s">
        <v>230</v>
      </c>
    </row>
    <row r="40" customFormat="false" ht="14.1" hidden="false" customHeight="true" outlineLevel="0" collapsed="false">
      <c r="D40" s="337" t="s">
        <v>231</v>
      </c>
    </row>
  </sheetData>
  <sheetProtection sheet="true" password="d9b7" objects="true" scenarios="true" selectLockedCells="true"/>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220</TotalTime>
  <Application>LibreOffice/7.6.6.3$Windows_X86_64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2009-10-26T14:44:15Z</dcterms:created>
  <dc:creator>lsanchez</dc:creator>
  <dc:description/>
  <dc:language>es-ES</dc:language>
  <cp:lastModifiedBy/>
  <cp:lastPrinted>2024-05-10T10:53:57Z</cp:lastPrinted>
  <dcterms:modified xsi:type="dcterms:W3CDTF">2024-05-22T08:40:58Z</dcterms:modified>
  <cp:revision>22</cp:revision>
  <dc:subject/>
  <dc:title/>
</cp:coreProperties>
</file>